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Schedule" sheetId="1" r:id="rId5"/>
    <sheet state="visible" name="Stats" sheetId="2" r:id="rId6"/>
    <sheet state="visible" name="Playoff Game Stats" sheetId="3" r:id="rId7"/>
    <sheet state="visible" name="Sams Playground" sheetId="4" r:id="rId8"/>
    <sheet state="visible" name="Leaderboards" sheetId="5" r:id="rId9"/>
    <sheet state="visible" name="Game Results" sheetId="6" r:id="rId10"/>
    <sheet state="visible" name="ASC" sheetId="7" r:id="rId11"/>
    <sheet state="visible" name="AP" sheetId="8" r:id="rId12"/>
    <sheet state="visible" name="t.Rocket" sheetId="9" r:id="rId13"/>
    <sheet state="visible" name="ZMD" sheetId="10" r:id="rId14"/>
    <sheet state="visible" name="MAB" sheetId="11" r:id="rId15"/>
    <sheet state="visible" name="A&amp;tS" sheetId="12" r:id="rId16"/>
    <sheet state="visible" name="AJYD" sheetId="13" r:id="rId17"/>
    <sheet state="visible" name="G&amp;tC" sheetId="14" r:id="rId18"/>
    <sheet state="visible" name="USA" sheetId="15" r:id="rId19"/>
    <sheet state="visible" name="FB" sheetId="16" r:id="rId20"/>
    <sheet state="visible" name="TB" sheetId="17" r:id="rId21"/>
  </sheets>
  <definedNames/>
  <calcPr/>
</workbook>
</file>

<file path=xl/sharedStrings.xml><?xml version="1.0" encoding="utf-8"?>
<sst xmlns="http://schemas.openxmlformats.org/spreadsheetml/2006/main" count="6071" uniqueCount="616">
  <si>
    <t>do</t>
  </si>
  <si>
    <t>Sunday</t>
  </si>
  <si>
    <t>Monday</t>
  </si>
  <si>
    <t>Tuesday</t>
  </si>
  <si>
    <t>Wednesday</t>
  </si>
  <si>
    <t>Thursday</t>
  </si>
  <si>
    <t>Friday</t>
  </si>
  <si>
    <t>Saturday</t>
  </si>
  <si>
    <t>Standings</t>
  </si>
  <si>
    <t>Week</t>
  </si>
  <si>
    <t>ZMD (Zeg) (17-3) (95-46)</t>
  </si>
  <si>
    <t>ALL GAME TIMES ARE EASTERN!!!!!</t>
  </si>
  <si>
    <t>ASP (Dhmon) vs. FB (Saintz)</t>
  </si>
  <si>
    <t>AP (Alpha) vs ASC (Regresser)</t>
  </si>
  <si>
    <t>GLV (Priest) vs TB (Silva)</t>
  </si>
  <si>
    <t>MAB (Zim) (15-5) (85-57)</t>
  </si>
  <si>
    <t>No Games</t>
  </si>
  <si>
    <t>MAB (Zim) vs. TR (Beam)</t>
  </si>
  <si>
    <t>ASP (Dhmon) (15-5) (86-50)</t>
  </si>
  <si>
    <t>AP (Alpha) (13-7) (79-69)</t>
  </si>
  <si>
    <t>TR (Beam) (11-9) (74-73)</t>
  </si>
  <si>
    <t>ASC (Regresser) (11-9) (80-61)</t>
  </si>
  <si>
    <t>------------------------------------</t>
  </si>
  <si>
    <t>FB (Saintz) vs. TR (Beam) 11/19</t>
  </si>
  <si>
    <t>TB (Silva) vs. AP (Alpha)</t>
  </si>
  <si>
    <t xml:space="preserve">USA (Dig) vs. MAB (Zim) </t>
  </si>
  <si>
    <t>ZMD (Zeg) vs. TB (Silva)</t>
  </si>
  <si>
    <t>U.S.A. (Dig) (9-9) (64-65)</t>
  </si>
  <si>
    <t>FB (Saintz) vs. AJYD (Nkot)</t>
  </si>
  <si>
    <t>ZMD (Zeg) vs. ASC (Regresser) 11/18</t>
  </si>
  <si>
    <t>ZMD (Zeg) vs. AP (Alpha)</t>
  </si>
  <si>
    <t>MAB (Zim) vs. GLV (Priest)</t>
  </si>
  <si>
    <t>AJYD (Nkot) (6-14) (55-88)</t>
  </si>
  <si>
    <t>ASP (Dhmon) vs. USA (Dig)</t>
  </si>
  <si>
    <t>FB (Saintz) (4-14) (47-76)</t>
  </si>
  <si>
    <t>GLV (Priest) (4-16) (48-92)</t>
  </si>
  <si>
    <t>TB (Silva) (3-17) (51-91)</t>
  </si>
  <si>
    <t>AJYD (Nkot) vs MAB (Zim)</t>
  </si>
  <si>
    <t>ZMD (Zeg) vs. TR (Beam)  (Game 1)</t>
  </si>
  <si>
    <t>TB (Silva) vs. FB (Saintz) 11/24</t>
  </si>
  <si>
    <t>FB (Saintz) vs. ASC (Regresser)</t>
  </si>
  <si>
    <t>ZMD (Zeg) vs. USA (Dig)</t>
  </si>
  <si>
    <t>FB (Saintz) vs. MAB (Zim) 11/5</t>
  </si>
  <si>
    <t>Green = Game Played</t>
  </si>
  <si>
    <t>AJYD (Nkot) vs. TR (Beam) 11/3</t>
  </si>
  <si>
    <t>MAB (Zim) vs. AP (Alpha)</t>
  </si>
  <si>
    <t>ASP (Dhmon) vs. MAB (Zim) 11/23</t>
  </si>
  <si>
    <t>ASP (Dhmon) vs. GLV (Priest)</t>
  </si>
  <si>
    <t>Red = Game Unplayed</t>
  </si>
  <si>
    <t>ASP (Dhmon) vs. ASC (Regresser)</t>
  </si>
  <si>
    <t>USA (Dig) vs. TB (Silva)</t>
  </si>
  <si>
    <t>GLV (Priest) vs AP (Alpha) 11/12</t>
  </si>
  <si>
    <t>Yellow = Rescheduled</t>
  </si>
  <si>
    <t xml:space="preserve">ASP (Dhmon) vs. AP (Alpha) </t>
  </si>
  <si>
    <t>Orange = Moved game</t>
  </si>
  <si>
    <t>November</t>
  </si>
  <si>
    <t>ZMD (Zeg) vs. TR (Beam) (Game 2)</t>
  </si>
  <si>
    <t>TR (Beam) vs. TB (Silva) 11/21</t>
  </si>
  <si>
    <t>GLV (Priest) vs ZMD (Zeg)</t>
  </si>
  <si>
    <t>ZMD (Zeg) vs. FB (Saintz) 11/20</t>
  </si>
  <si>
    <t xml:space="preserve">AJYD (Nkot) vs. TR (Beam) </t>
  </si>
  <si>
    <t>ASP (Dhmon) vs. AJYD (Nkot)</t>
  </si>
  <si>
    <t>AP (Alpha) vs. TR (Beam) 11/25</t>
  </si>
  <si>
    <t>TB (Silva) vs. ASP (Dhmon) (11/14?)</t>
  </si>
  <si>
    <t>MAB (Zim) vs. ASC (Regresser) 11/11</t>
  </si>
  <si>
    <t>AJYD (Nkot) vs. ASC (Regresser)</t>
  </si>
  <si>
    <t>MAB (Zim) vs. ZMD (Zeg)</t>
  </si>
  <si>
    <t>AJYD (Nkot) vs. USA (Dig)</t>
  </si>
  <si>
    <t>FB (Saintz) vs. GLV (Priest)</t>
  </si>
  <si>
    <t>TR (Beam) vs. ASP (Dhmon) 11/6</t>
  </si>
  <si>
    <t>TB (Silva) vs. ASC (Regresser)</t>
  </si>
  <si>
    <t>FB (Saintz) vs. USA (Dig) (11/24) FF</t>
  </si>
  <si>
    <t xml:space="preserve">GLV (Priest) vs. ASC (Regresser) </t>
  </si>
  <si>
    <t>ASP (Dhmon) vs. ZMD (Zeg)</t>
  </si>
  <si>
    <t>TB (Silva) vs. AJYD (Nkot) (W4)</t>
  </si>
  <si>
    <t>GLV (Priest) vs. TR (Beam) 10/?</t>
  </si>
  <si>
    <t>MAB (Zim) vs. TB (Silva) 11/10</t>
  </si>
  <si>
    <t xml:space="preserve">USA (Dig) vs. AP (Alpha) </t>
  </si>
  <si>
    <t>AP (Alpha) vs. AJYD (Nkot) 11/18</t>
  </si>
  <si>
    <t>USA (Dig) vs. TR (Beam)</t>
  </si>
  <si>
    <t>ASC (Regresser) vs. TR (Beam) (11/4?)</t>
  </si>
  <si>
    <t>USA (Dig) vs. ASC (Regresser) 11/22</t>
  </si>
  <si>
    <t>AP (Alpha) vs. FB (Saintz)</t>
  </si>
  <si>
    <t>GLV (Priest) vs. USA (Dig)</t>
  </si>
  <si>
    <t>GLV (Priest) vs. AJYD (Nkot) 11/21</t>
  </si>
  <si>
    <t>AJYD (Nkot) vs. ZMD (Zeg)</t>
  </si>
  <si>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</si>
  <si>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</si>
  <si>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</si>
  <si>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</si>
  <si>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</si>
  <si>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</si>
  <si>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</si>
  <si>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</si>
  <si>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</si>
  <si>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</si>
  <si>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</si>
  <si>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(K-D)/min)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</si>
  <si>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</si>
  <si>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</si>
  <si>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</si>
  <si>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</si>
  <si>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</si>
  <si>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</si>
  <si>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</si>
  <si>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</si>
  <si>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K/W</t>
  </si>
  <si>
    <t>G&amp;tC</t>
  </si>
  <si>
    <t>Priest XYZ</t>
  </si>
  <si>
    <t>Galvann (to AJYD)</t>
  </si>
  <si>
    <t>n Canon</t>
  </si>
  <si>
    <t>NOPLEX (to AJYD)</t>
  </si>
  <si>
    <t>Samuel Adams</t>
  </si>
  <si>
    <t>SaltyPeterBread</t>
  </si>
  <si>
    <t>ixGingy (from AJYD)</t>
  </si>
  <si>
    <t>ixSqueeps (from AJYD/G&amp;tC)</t>
  </si>
  <si>
    <t>Atone/Aware/Tommy (sub)</t>
  </si>
  <si>
    <t>Totals:</t>
  </si>
  <si>
    <t>Team Rocket</t>
  </si>
  <si>
    <t>Beam1n1</t>
  </si>
  <si>
    <t>halfbreed105</t>
  </si>
  <si>
    <t>its bck</t>
  </si>
  <si>
    <t>godwit1ivy (to MAB)</t>
  </si>
  <si>
    <t>ixSqueeps (to AJYD/G&amp;tC)</t>
  </si>
  <si>
    <t>Grunt Padre</t>
  </si>
  <si>
    <t>TommyWstSide (from AJYD)</t>
  </si>
  <si>
    <t>Scarhead1995 (from MAB)</t>
  </si>
  <si>
    <t>AJYD</t>
  </si>
  <si>
    <t>nkotb4evah</t>
  </si>
  <si>
    <t>ixGingy (to G&amp;tC)</t>
  </si>
  <si>
    <t>Its Rainin MenZ</t>
  </si>
  <si>
    <t>TommyWstSide (to Team Rocket)</t>
  </si>
  <si>
    <t>mstell96 (from ZMD)</t>
  </si>
  <si>
    <t>ixSqueeps ( from tR, to G&amp;tC)</t>
  </si>
  <si>
    <t>Galvann (from G&amp;tC)</t>
  </si>
  <si>
    <t>NOPLEX (from G&amp;tC)</t>
  </si>
  <si>
    <t>Zaps MD</t>
  </si>
  <si>
    <t>x Zeg x</t>
  </si>
  <si>
    <t>Ace B S1entND1</t>
  </si>
  <si>
    <t>x0 pie x0</t>
  </si>
  <si>
    <t>The  Scet</t>
  </si>
  <si>
    <t>drez01</t>
  </si>
  <si>
    <t>mstell96 (to AJYD)</t>
  </si>
  <si>
    <t>ArmanMaNarma (from AJYD)</t>
  </si>
  <si>
    <t>17-3</t>
  </si>
  <si>
    <t>ApoPo</t>
  </si>
  <si>
    <t>TheAlphaTurtle</t>
  </si>
  <si>
    <t>OverweightGOAT</t>
  </si>
  <si>
    <t>DCleak</t>
  </si>
  <si>
    <t>RDG NHL</t>
  </si>
  <si>
    <t>Conra4859</t>
  </si>
  <si>
    <t>Jakato</t>
  </si>
  <si>
    <t>13-7</t>
  </si>
  <si>
    <t>A&amp;tS</t>
  </si>
  <si>
    <t>oDhmon</t>
  </si>
  <si>
    <t>xSeoulSnatch</t>
  </si>
  <si>
    <t>Aspence501</t>
  </si>
  <si>
    <t>Nihilus</t>
  </si>
  <si>
    <t>CaptainSev004</t>
  </si>
  <si>
    <t>15-5</t>
  </si>
  <si>
    <t>MAB</t>
  </si>
  <si>
    <t>Invayda Zim</t>
  </si>
  <si>
    <t>Rage More Nerd</t>
  </si>
  <si>
    <t>Doerstopper</t>
  </si>
  <si>
    <t>ixJaga</t>
  </si>
  <si>
    <t>ScarHead1995 (to Team Rocket)</t>
  </si>
  <si>
    <t>godwit1ivy</t>
  </si>
  <si>
    <t>Ascended</t>
  </si>
  <si>
    <t>Regresser</t>
  </si>
  <si>
    <t>Sabasauros Rex</t>
  </si>
  <si>
    <t>Icey Tanker</t>
  </si>
  <si>
    <t>cxrnchip</t>
  </si>
  <si>
    <t>Credit Clown</t>
  </si>
  <si>
    <t>Final Boss</t>
  </si>
  <si>
    <t>Saintz The God</t>
  </si>
  <si>
    <t>XerackPls</t>
  </si>
  <si>
    <t>AtoneMilitant</t>
  </si>
  <si>
    <t>Senpai Rebs</t>
  </si>
  <si>
    <t>Freak</t>
  </si>
  <si>
    <t>Subs</t>
  </si>
  <si>
    <t>Tommy/Sam</t>
  </si>
  <si>
    <t>The Boys</t>
  </si>
  <si>
    <t>Silva</t>
  </si>
  <si>
    <t>El Diablo x230x</t>
  </si>
  <si>
    <t>Tad Neptune</t>
  </si>
  <si>
    <t>Rockys12</t>
  </si>
  <si>
    <t>AwareMosquito</t>
  </si>
  <si>
    <t>Team U.S.A.</t>
  </si>
  <si>
    <t>DlGITAL PAIN</t>
  </si>
  <si>
    <t>Fanciest Pants</t>
  </si>
  <si>
    <t>MSSR Martin</t>
  </si>
  <si>
    <t>Myst The Cold</t>
  </si>
  <si>
    <t>SonicNachos</t>
  </si>
  <si>
    <t>League Totals</t>
  </si>
  <si>
    <t>:13</t>
  </si>
  <si>
    <t>:20</t>
  </si>
  <si>
    <t>:14</t>
  </si>
  <si>
    <t>ASP vs ASC Game 1</t>
  </si>
  <si>
    <t>:12</t>
  </si>
  <si>
    <t>:10</t>
  </si>
  <si>
    <t>ASP 5-1</t>
  </si>
  <si>
    <t>ASP vs ASC Game 2</t>
  </si>
  <si>
    <t>ASC 5-4</t>
  </si>
  <si>
    <t>ASP vs ASC Game 3</t>
  </si>
  <si>
    <t>ASC 5-1</t>
  </si>
  <si>
    <t>godwit1vy</t>
  </si>
  <si>
    <t>MAB vs ASC Game 1</t>
  </si>
  <si>
    <t>1 (didn't scroll down)</t>
  </si>
  <si>
    <t>ASC 5-2</t>
  </si>
  <si>
    <t>MAB vs ASC Game 2</t>
  </si>
  <si>
    <t>ASC 5-3</t>
  </si>
  <si>
    <t>AP vs ZAPS Game 1</t>
  </si>
  <si>
    <t>AP 5-4</t>
  </si>
  <si>
    <t>AP vs ZAPS Game 2</t>
  </si>
  <si>
    <t>ZAPS 5-4</t>
  </si>
  <si>
    <t>AP vs ZAPS Game 3</t>
  </si>
  <si>
    <t>AP 5-1</t>
  </si>
  <si>
    <t>GAME 1</t>
  </si>
  <si>
    <t>Game 2</t>
  </si>
  <si>
    <t>W vs ApoPo (5-1) Doer host</t>
  </si>
  <si>
    <t>Assist</t>
  </si>
  <si>
    <t>K-D/min</t>
  </si>
  <si>
    <t>W vs ApoPo (5-3) Rage host</t>
  </si>
  <si>
    <t>L vs ASC (1-5) Doer host</t>
  </si>
  <si>
    <t>L vs Ascended (3-5) Rage host</t>
  </si>
  <si>
    <t>Tank</t>
  </si>
  <si>
    <t>Hybrid</t>
  </si>
  <si>
    <t>Runner</t>
  </si>
  <si>
    <t>MVP (Tank)</t>
  </si>
  <si>
    <t>MVP (Hybrid)</t>
  </si>
  <si>
    <t>MVP (Runner)</t>
  </si>
  <si>
    <t>Team Defense</t>
  </si>
  <si>
    <t>Regresser/Priest</t>
  </si>
  <si>
    <t>ASC</t>
  </si>
  <si>
    <t>Galvann</t>
  </si>
  <si>
    <t>Sab</t>
  </si>
  <si>
    <t>Tanker</t>
  </si>
  <si>
    <t>AP</t>
  </si>
  <si>
    <t>Optimal</t>
  </si>
  <si>
    <t>Cell</t>
  </si>
  <si>
    <t>Alpha</t>
  </si>
  <si>
    <t>Jbar</t>
  </si>
  <si>
    <t>RDG</t>
  </si>
  <si>
    <t>(K+A-D)/Min</t>
  </si>
  <si>
    <t>(K+A+D)/Min</t>
  </si>
  <si>
    <t>Player Efficiency</t>
  </si>
  <si>
    <t>Goals/Game</t>
  </si>
  <si>
    <t>Stops/Min</t>
  </si>
  <si>
    <t>Assists/Minute</t>
  </si>
  <si>
    <t>HexaS</t>
  </si>
  <si>
    <t>Tank Factor</t>
  </si>
  <si>
    <t>Runner Factor</t>
  </si>
  <si>
    <t>ixGingy</t>
  </si>
  <si>
    <t>Tommy (sub games only)</t>
  </si>
  <si>
    <t>Sam (all games)</t>
  </si>
  <si>
    <t>ScarHead1995</t>
  </si>
  <si>
    <t>Sam (sub games only)</t>
  </si>
  <si>
    <t>ixSqueeps</t>
  </si>
  <si>
    <t>NOPLEX</t>
  </si>
  <si>
    <t>Tommy (all games)</t>
  </si>
  <si>
    <t>mstell96</t>
  </si>
  <si>
    <t>AJ</t>
  </si>
  <si>
    <t>eTaz</t>
  </si>
  <si>
    <t>K-D Whores</t>
  </si>
  <si>
    <t>W Key Warriors</t>
  </si>
  <si>
    <t>Pussy Footin'</t>
  </si>
  <si>
    <t>Goals per game</t>
  </si>
  <si>
    <t>(K+A-D)/Minute</t>
  </si>
  <si>
    <t>(K+A+D)/Minute</t>
  </si>
  <si>
    <t>Avg Life</t>
  </si>
  <si>
    <t>Goals/Games</t>
  </si>
  <si>
    <t xml:space="preserve">6-S </t>
  </si>
  <si>
    <t>Stop Masters</t>
  </si>
  <si>
    <t>Helping Hands</t>
  </si>
  <si>
    <t>Stops per Minute</t>
  </si>
  <si>
    <t>Assists per Minute</t>
  </si>
  <si>
    <t>TommyWstSide</t>
  </si>
  <si>
    <t>Week 1</t>
  </si>
  <si>
    <t>Total Games Played</t>
  </si>
  <si>
    <t>Winner</t>
  </si>
  <si>
    <t>Loser</t>
  </si>
  <si>
    <t>Host</t>
  </si>
  <si>
    <t>VOD</t>
  </si>
  <si>
    <t>Streamer</t>
  </si>
  <si>
    <t>Zaps MD (Zeg) (15-3) (85-43)</t>
  </si>
  <si>
    <t>5-0</t>
  </si>
  <si>
    <t>Rage</t>
  </si>
  <si>
    <t>https://www.twitch.tv/videos/770638515</t>
  </si>
  <si>
    <t>First pick of opponent</t>
  </si>
  <si>
    <t>Apocalypse Ponies (Alpha) (13-7) (79-69)</t>
  </si>
  <si>
    <t>Apocalypse Ponies</t>
  </si>
  <si>
    <t>5-2</t>
  </si>
  <si>
    <t>BCK</t>
  </si>
  <si>
    <t>https://www.twitch.tv/videos/771623748</t>
  </si>
  <si>
    <t>5-4</t>
  </si>
  <si>
    <t>Beam</t>
  </si>
  <si>
    <t>Team Rocket (Beam) (11-9) (74-73)</t>
  </si>
  <si>
    <t>Ascended (Regresser) (11-9) (80-61)</t>
  </si>
  <si>
    <r>
      <rPr>
        <b/>
        <color rgb="FF1155CC"/>
        <u/>
      </rPr>
      <t>5</t>
    </r>
    <r>
      <rPr>
        <b/>
        <color rgb="FF000000"/>
        <u/>
      </rPr>
      <t>-</t>
    </r>
    <r>
      <rPr>
        <b/>
        <color rgb="FF1155CC"/>
        <u/>
      </rPr>
      <t>0</t>
    </r>
  </si>
  <si>
    <t>Mediocre At Best</t>
  </si>
  <si>
    <t>https://www.twitch.tv/videos/773743977</t>
  </si>
  <si>
    <t>5-1</t>
  </si>
  <si>
    <t>Sam</t>
  </si>
  <si>
    <t>A and the Spences (Dhmon) (15-5) (86-50)</t>
  </si>
  <si>
    <t>5-3</t>
  </si>
  <si>
    <t>Galvin &amp; the Chipmunks</t>
  </si>
  <si>
    <t>https://www.twitch.tv/videos/773817096</t>
  </si>
  <si>
    <t>Mediocre At Best (Zim) (15-5) (85-57)</t>
  </si>
  <si>
    <t>Week 2</t>
  </si>
  <si>
    <t>Hosts</t>
  </si>
  <si>
    <t>Second pick of opponent</t>
  </si>
  <si>
    <t>AJunkyardDog</t>
  </si>
  <si>
    <t>https://www.twitch.tv/videos/776836855</t>
  </si>
  <si>
    <t>https://www.twitch.tv/videos/777780067</t>
  </si>
  <si>
    <t>Zeg</t>
  </si>
  <si>
    <t>https://www.twitch.tv/videos/777811408</t>
  </si>
  <si>
    <t>Doer</t>
  </si>
  <si>
    <t>Menz</t>
  </si>
  <si>
    <t>Star</t>
  </si>
  <si>
    <t>https://www.twitch.tv/videos/777901710</t>
  </si>
  <si>
    <t>https://www.twitch.tv/videos/777903887</t>
  </si>
  <si>
    <t>Digital</t>
  </si>
  <si>
    <t>JBar</t>
  </si>
  <si>
    <t>https://www.twitch.tv/videos/778818936</t>
  </si>
  <si>
    <t>Ace</t>
  </si>
  <si>
    <t>mstell</t>
  </si>
  <si>
    <t>Dhmon</t>
  </si>
  <si>
    <t>https://www.twitch.tv/videos/778820071</t>
  </si>
  <si>
    <t>Canon</t>
  </si>
  <si>
    <t>Zim</t>
  </si>
  <si>
    <t>https://www.twitch.tv/videos/779892047</t>
  </si>
  <si>
    <t>Fancy</t>
  </si>
  <si>
    <t>Aspence</t>
  </si>
  <si>
    <t>https://www.twitch.tv/videos/781090557</t>
  </si>
  <si>
    <t>Nkot</t>
  </si>
  <si>
    <t>https://www.twitch.tv/videos/781066770</t>
  </si>
  <si>
    <t>https://www.twitch.tv/videos/782071446</t>
  </si>
  <si>
    <t>Week 3</t>
  </si>
  <si>
    <t>https://www.twitch.tv/videos/782996044</t>
  </si>
  <si>
    <t>https://www.twitch.tv/videos/790350930</t>
  </si>
  <si>
    <t>https://www.twitch.tv/videos/783967931</t>
  </si>
  <si>
    <t>https://www.twitch.tv/videos/785016239</t>
  </si>
  <si>
    <t>https://www.twitch.tv/videos/785053144</t>
  </si>
  <si>
    <t>https://www.twitch.tv/videos/786033486</t>
  </si>
  <si>
    <t>https://www.twitch.tv/videos/786069607</t>
  </si>
  <si>
    <t>https://www.twitch.tv/videos/787141509</t>
  </si>
  <si>
    <t>Week 4</t>
  </si>
  <si>
    <t>https://www.twitch.tv/videos/790317372</t>
  </si>
  <si>
    <t>https://www.twitch.tv/videos/790394816</t>
  </si>
  <si>
    <t>https://www.twitch.tv/videos/790400077</t>
  </si>
  <si>
    <t>https://www.twitch.tv/videos/791391150</t>
  </si>
  <si>
    <t>https://www.twitch.tv/videos/792268738</t>
  </si>
  <si>
    <t>https://www.twitch.tv/videos/793279968</t>
  </si>
  <si>
    <t>https://www.twitch.tv/videos/793360287</t>
  </si>
  <si>
    <t>https://www.twitch.tv/videos/793359489</t>
  </si>
  <si>
    <t>https://www.twitch.tv/videos/793383226</t>
  </si>
  <si>
    <t>https://www.twitch.tv/videos/793463973</t>
  </si>
  <si>
    <t>https://www.twitch.tv/videos/795613213</t>
  </si>
  <si>
    <t>Mitch</t>
  </si>
  <si>
    <t>https://www.twitch.tv/videos/795629321</t>
  </si>
  <si>
    <t>Grunt</t>
  </si>
  <si>
    <t>https://www.twitch.tv/videos/795560973</t>
  </si>
  <si>
    <t>Week 5</t>
  </si>
  <si>
    <t>https://www.twitch.tv/videos/797693873</t>
  </si>
  <si>
    <t>https://www.twitch.tv/videos/798783723</t>
  </si>
  <si>
    <t>https://www.twitch.tv/videos/798822255</t>
  </si>
  <si>
    <t>https://www.twitch.tv/videos/799905513</t>
  </si>
  <si>
    <t>https://www.twitch.tv/videos/799913520</t>
  </si>
  <si>
    <t>Conra</t>
  </si>
  <si>
    <t>https://www.twitch.tv/videos/801031999</t>
  </si>
  <si>
    <t>https://www.twitch.tv/videos/803517991</t>
  </si>
  <si>
    <t>https://www.twitch.tv/videos/802051601</t>
  </si>
  <si>
    <t>https://www.twitch.tv/videos/803500635</t>
  </si>
  <si>
    <t>https://www.twitch.tv/videos/803557569</t>
  </si>
  <si>
    <t>Week 6</t>
  </si>
  <si>
    <t>https://www.twitch.tv/videos/807890822</t>
  </si>
  <si>
    <t>https://www.twitch.tv/videos/807864197</t>
  </si>
  <si>
    <t>https://www.twitch.tv/videos/807926119</t>
  </si>
  <si>
    <t>Turtle</t>
  </si>
  <si>
    <t>https://www.twitch.tv/videos/807969847</t>
  </si>
  <si>
    <t>https://www.twitch.tv/videos/807994470</t>
  </si>
  <si>
    <t>https://www.twitch.tv/videos/808030826</t>
  </si>
  <si>
    <t>https://www.twitch.tv/videos/808985577</t>
  </si>
  <si>
    <t>https://www.twitch.tv/videos/809073345</t>
  </si>
  <si>
    <t>https://www.twitch.tv/videos/810199608</t>
  </si>
  <si>
    <t>https://www.twitch.tv/videos/811445013</t>
  </si>
  <si>
    <t>https://www.twitch.tv/videos/811512700</t>
  </si>
  <si>
    <t>https://www.twitch.tv/videos/812636124</t>
  </si>
  <si>
    <t>Week 7 (make-up)</t>
  </si>
  <si>
    <t>https://www.twitch.tv/videos/813711008</t>
  </si>
  <si>
    <t>https://www.twitch.tv/videos/814845497</t>
  </si>
  <si>
    <t>USA vs FB</t>
  </si>
  <si>
    <t>https://www.twitch.tv/videos/815933701</t>
  </si>
  <si>
    <t>TR vs ApoPo</t>
  </si>
  <si>
    <t>L vs Alpha (2-5) BCK host</t>
  </si>
  <si>
    <t>L vs Alpha (5-4) Beam host</t>
  </si>
  <si>
    <t>L vs A&amp;tS (1-5) Nkot host</t>
  </si>
  <si>
    <t>L vs A&amp;tS (3-5) AJ host</t>
  </si>
  <si>
    <t>W vs FB (5-1) Sam host</t>
  </si>
  <si>
    <t>W vs FB (5-0) Demon host</t>
  </si>
  <si>
    <t>L vs Team Rocket (3-5) Alpha host</t>
  </si>
  <si>
    <t>L vs Team Rocket (4-5) Ace host</t>
  </si>
  <si>
    <t>L vs MAB (2-5) Dhmon host</t>
  </si>
  <si>
    <t>L vs MAB (3-5) Digital host</t>
  </si>
  <si>
    <t>W vs G&amp;tC (5-0) Rage host</t>
  </si>
  <si>
    <t>W vs G&amp;tC (5-1) Rage host</t>
  </si>
  <si>
    <t>W vs The Boys (5-2) Canon host</t>
  </si>
  <si>
    <t>W vs The Boys (5-3) JBar host</t>
  </si>
  <si>
    <t>W vs Zaps MD (5-4) Rage host</t>
  </si>
  <si>
    <t>L vs Zaps MD (3-5) Doer host</t>
  </si>
  <si>
    <t>W vs AJYD (5-3) Ace host</t>
  </si>
  <si>
    <t>W vs AJYD (5-0) Ace host</t>
  </si>
  <si>
    <t>W vs Team USA (5-2) Sam host</t>
  </si>
  <si>
    <t xml:space="preserve"> W vs Team USA (5-1) Dhmon host</t>
  </si>
  <si>
    <t>W vs Ascended (5-2) BCK host</t>
  </si>
  <si>
    <t>W vs Ascended (5-4) Beam host</t>
  </si>
  <si>
    <t>W vs The Boys (5-1) BCK host</t>
  </si>
  <si>
    <t>W vs The Boys (5-3) Zeg host</t>
  </si>
  <si>
    <t>L vs Zaps MD (1-5) BCK host</t>
  </si>
  <si>
    <t>L vs Zaps MD (2-5) Menz host</t>
  </si>
  <si>
    <t>L vs MAB (0-5) Sam host</t>
  </si>
  <si>
    <t>W vs MAB (5-4) Beam host</t>
  </si>
  <si>
    <t>W vs A&amp;tS (5-2) Menz host</t>
  </si>
  <si>
    <t>L vs A&amp;tS (4-5) BCK host</t>
  </si>
  <si>
    <t>W vs Team U.S.A. (5-4) Menz host</t>
  </si>
  <si>
    <t>L vs Team U.S.A. (2-5) Rage host</t>
  </si>
  <si>
    <t>W vs G&amp;tC (5-4) Conra host</t>
  </si>
  <si>
    <t>W vs FB (5-4) Sam host</t>
  </si>
  <si>
    <t>W vs FB (5-2) Doer host</t>
  </si>
  <si>
    <t>W vs AJYD (5-1) Doer host</t>
  </si>
  <si>
    <t>L vs AJYD (3-5) Rage host</t>
  </si>
  <si>
    <t>L vs Team Rocket (2-5) Aspence host</t>
  </si>
  <si>
    <t>W vs Team Rocket (5-2) Nkot host</t>
  </si>
  <si>
    <t>W vs Mediocre at Best (5-0) Alpha host</t>
  </si>
  <si>
    <t>L vs Mediocre at Best (1-5) Sam host</t>
  </si>
  <si>
    <t>L vs G&amp;tC (3-5) Alpha host</t>
  </si>
  <si>
    <t>L vs G&amp;tC (2-5) Silva host</t>
  </si>
  <si>
    <t>W vs Zaps MD (5-2) Star host</t>
  </si>
  <si>
    <t>L vs Zaps MD (3-5) JBar host</t>
  </si>
  <si>
    <t>W vs AJYD (5-2) JBar host</t>
  </si>
  <si>
    <t>W vs AJYD (5-3) Nihilus host</t>
  </si>
  <si>
    <t>W vs Ascended (5-3) Alpha host</t>
  </si>
  <si>
    <t>W vs Ascended (5-4) Ace host</t>
  </si>
  <si>
    <t>L vs A&amp;tS (2-5) Menz host</t>
  </si>
  <si>
    <t>L vs A&amp;tS (2-5) JBar host</t>
  </si>
  <si>
    <t>W vs Team U.S.A. (5-2) JBar host</t>
  </si>
  <si>
    <t>L vs Team U.S.A. (3-5) Sam host</t>
  </si>
  <si>
    <t>W vs Final Boss (5-0) JBar host</t>
  </si>
  <si>
    <t>L vs Final Boss (1-5) Galvann host</t>
  </si>
  <si>
    <t>W vs The Boys (5-4) Alpha host</t>
  </si>
  <si>
    <t>W vs The Boys (5-4) Regresser host</t>
  </si>
  <si>
    <t>W vs APoPo (5-2) Aspence host</t>
  </si>
  <si>
    <t>L vs APoPo (2-5) Nkot host</t>
  </si>
  <si>
    <t>W vs The Boys (5-0) Doer host</t>
  </si>
  <si>
    <t>W vs The Boys (5-0) Menz host</t>
  </si>
  <si>
    <t>W vs Apoc Ponies (5-1) BCK host</t>
  </si>
  <si>
    <t>W vs Apoc Ponies (5-2) Menz host</t>
  </si>
  <si>
    <t>L vs Team Rocket (2-5) Star host</t>
  </si>
  <si>
    <t>W vs Team Rocket (5-3) JBar host</t>
  </si>
  <si>
    <t>L vs Team U.S.A. (4-5) Sam host</t>
  </si>
  <si>
    <t>W vs Team U.S.A. (5-2) Silva host</t>
  </si>
  <si>
    <t>W vs MAB (5-3) Star host</t>
  </si>
  <si>
    <t>W vs MAB (5-3) AJ host</t>
  </si>
  <si>
    <t>ArmanMaNarma</t>
  </si>
  <si>
    <t>W vs G&amp;tC (5-2) BCK host</t>
  </si>
  <si>
    <t>W vs G&amp;tC (5-1) Dhmon host</t>
  </si>
  <si>
    <t>W vs A&amp;tS (5-1) JBar host</t>
  </si>
  <si>
    <t>W vs A&amp;tS (5-1) Rage host</t>
  </si>
  <si>
    <t>L vs Ascended (4-5) Rage host</t>
  </si>
  <si>
    <t>W vs Ascended (5-3) Doer host</t>
  </si>
  <si>
    <t>W vs AJYD (5-0) Rage host</t>
  </si>
  <si>
    <t>W vs AJYD (5-2) Doer host</t>
  </si>
  <si>
    <t>W vs Final Boss (5-0) DCleak host</t>
  </si>
  <si>
    <t>W vs Final Boss (5-3) Galvann host</t>
  </si>
  <si>
    <t>L vs Team Rocket (0-5) Alpha host</t>
  </si>
  <si>
    <t>W vs Team Rocket (5-1) Sam host</t>
  </si>
  <si>
    <t>Paused</t>
  </si>
  <si>
    <t>Restart</t>
  </si>
  <si>
    <t>W vs Team U.S.A. (5-4) Sam host</t>
  </si>
  <si>
    <t>W vs Team U.S.A. (5-0) BCK host</t>
  </si>
  <si>
    <t>W vs G&amp;tC (5-2) Star host</t>
  </si>
  <si>
    <t>W vs G&amp;tC (5-1) Sam host</t>
  </si>
  <si>
    <t>W vs AJYD (5-2) Star host</t>
  </si>
  <si>
    <t>W vs AJYD (5-4) Zeg host</t>
  </si>
  <si>
    <t>W vs AP (5-0) Sam host</t>
  </si>
  <si>
    <t>L vs AP (4-5) Beam host</t>
  </si>
  <si>
    <t>L vs Zaps MD (3-5) Star host</t>
  </si>
  <si>
    <t>L vs Zaps MD (3-5) AJ host</t>
  </si>
  <si>
    <t>L vs Final Boss (0-5) Star host</t>
  </si>
  <si>
    <t>W vs Final Boss (5-1) Star host</t>
  </si>
  <si>
    <t>W vs The Boys (5-2) Ace host</t>
  </si>
  <si>
    <t>W vs The Boys (5-3) Ace host</t>
  </si>
  <si>
    <t>W vs Ascended (5-2) Dhmon host</t>
  </si>
  <si>
    <t>W vs Ascended (5-3) Digital host</t>
  </si>
  <si>
    <t>W vs A&amp;tS (5-4) Menz host</t>
  </si>
  <si>
    <t>W vs A&amp;tS (5-3) BCK host</t>
  </si>
  <si>
    <t>W vs Final Boss (5-0) Rage host</t>
  </si>
  <si>
    <t>W vs Final Boss (5-0) AJ host</t>
  </si>
  <si>
    <t>W vs Team USA (5-2) AJ host</t>
  </si>
  <si>
    <t>W vs Team USA (5-2) BCK host</t>
  </si>
  <si>
    <t>W vs Ascended (5-1) Nkot host</t>
  </si>
  <si>
    <t>W vs Ascended (5-3) AJ host</t>
  </si>
  <si>
    <t>L vs A.Ponies (2-5) Menz host</t>
  </si>
  <si>
    <t>W vs A.Ponies (5-4) BCK host</t>
  </si>
  <si>
    <t>W vs G&amp;tC (5-1) Menz host</t>
  </si>
  <si>
    <t>W vs G&amp;tC (5-1) Digital host</t>
  </si>
  <si>
    <t>W vs AJYD (5-0) Zeg host</t>
  </si>
  <si>
    <t>W vs Team Rocket (5-2) Menz host</t>
  </si>
  <si>
    <t>W vs Team Rocket (5-2) JBar host</t>
  </si>
  <si>
    <t>L vs Zaps MD (1-5) JBar host</t>
  </si>
  <si>
    <t>L vs Zaps MD (1-5) Rage host</t>
  </si>
  <si>
    <t>W vs The Boys (5-2) Menz host</t>
  </si>
  <si>
    <t>W vs The Boys (5-3) Zim host</t>
  </si>
  <si>
    <t>L vs MAB (4-5) Menz host</t>
  </si>
  <si>
    <t>L vs MAB (3-5) BCK host</t>
  </si>
  <si>
    <t>W vs Final Boss (5-4) Sam host</t>
  </si>
  <si>
    <t>W vs Final Boss (5-2) Nihilus host</t>
  </si>
  <si>
    <t>yLuxe</t>
  </si>
  <si>
    <t>L vs Mediocre At Best (2-5) Star host</t>
  </si>
  <si>
    <t>L vs Mediocre At Best (4-5) Zeg host</t>
  </si>
  <si>
    <t>L vs Team Rocket (2-5) JBar host</t>
  </si>
  <si>
    <t>L vs Team Rocket (3-5) Nihilus host</t>
  </si>
  <si>
    <t>L vs A&amp;tS (0-5) Zeg host</t>
  </si>
  <si>
    <t>L vs Team U.S.A. (2-5) Sam host</t>
  </si>
  <si>
    <t>L vs Team U.S.A. (4-5) mstell host</t>
  </si>
  <si>
    <t>L vs The Boys (0-5) mstell host</t>
  </si>
  <si>
    <t>W vs The Boys (5-3) mstell host</t>
  </si>
  <si>
    <t>L vs Zaps MD (0-5) Rage host</t>
  </si>
  <si>
    <t>L vs Zaps MD (2-5) Doer host</t>
  </si>
  <si>
    <t>L vs APoPo (1-5) Doer host</t>
  </si>
  <si>
    <t>W vs APoPo (5-3) Rage host</t>
  </si>
  <si>
    <t>L vs Ascended (3-5) Ace host</t>
  </si>
  <si>
    <t>L vs Ascended (0-5) Ace host</t>
  </si>
  <si>
    <t>TommyWstSide (sub)</t>
  </si>
  <si>
    <t>W vs G&amp;tC (5-0) Dhmon host</t>
  </si>
  <si>
    <t>W vs G&amp;tC (5-4) Dhmon host</t>
  </si>
  <si>
    <t>L vs The Boys (3-5) AJ host</t>
  </si>
  <si>
    <t>W vs The Boys (5-3) AJ host</t>
  </si>
  <si>
    <t>L vs MAB (2-5) Star host</t>
  </si>
  <si>
    <t>L vs MAB (1-5) Sam host</t>
  </si>
  <si>
    <t>W vs Team Rocket (5-3) Alpha host</t>
  </si>
  <si>
    <t>W vs Team Rocket (5-2) Silva host</t>
  </si>
  <si>
    <t>L vs A&amp;tS (1-5) Menz host</t>
  </si>
  <si>
    <t>L vs A&amp;tS (1-5) Digital host</t>
  </si>
  <si>
    <t>L vs Zaps MD (2-5) BCK host</t>
  </si>
  <si>
    <t>L vs Zaps MD (1-5) Dhmon host</t>
  </si>
  <si>
    <t>W vs Final Boss (5-4) Digital host</t>
  </si>
  <si>
    <t>L vs Final Boss (3-5) Digital host</t>
  </si>
  <si>
    <t>L vs aPoPo (4-5) Conra host</t>
  </si>
  <si>
    <t>L vs aPoPo (1-5) Rage host</t>
  </si>
  <si>
    <t>L vs Ascended (0-5) Rage host</t>
  </si>
  <si>
    <t>L vs Ascended (1-5) Rage host</t>
  </si>
  <si>
    <t>L vs Team U.S.A. (5-1) Doer host</t>
  </si>
  <si>
    <t>L vs Team U.S.A. (3-5) Rage host</t>
  </si>
  <si>
    <t>Atone (sub)</t>
  </si>
  <si>
    <t>L vs AJYD (-5) Dhmon host</t>
  </si>
  <si>
    <t>L vs AJYD (4-5) Dhmon host</t>
  </si>
  <si>
    <t>Aware (sub)</t>
  </si>
  <si>
    <t>Tommy (sub)</t>
  </si>
  <si>
    <t>L vs A&amp;tS (2-5) AJ host</t>
  </si>
  <si>
    <t>L vs A&amp;tS (2-5) BCK host</t>
  </si>
  <si>
    <t>L vs MAB (4-5) Sam host</t>
  </si>
  <si>
    <t>L vs MAB (0-5) BCK host</t>
  </si>
  <si>
    <t>W vs Zaps MD (5-4) Sam host</t>
  </si>
  <si>
    <t>L vs Zaps MD (2-5) Silva host</t>
  </si>
  <si>
    <t>W vs AJYD (5-2) Sam host</t>
  </si>
  <si>
    <t>W vs AJYD (5-4) mstell host</t>
  </si>
  <si>
    <t>W vs Team Rocket (5-3) Sam host</t>
  </si>
  <si>
    <t>L vs APoPo (4-5) Menz host</t>
  </si>
  <si>
    <t>W vs APoPo (5-2) Rage host</t>
  </si>
  <si>
    <t>W vs The Boys (5-0) Rage host</t>
  </si>
  <si>
    <t>W vs The Boys (5-1) Sam host</t>
  </si>
  <si>
    <t>W vs G&amp;tC (5-1) Doer host</t>
  </si>
  <si>
    <t>W vs G&amp;tC (5-3) Rage host</t>
  </si>
  <si>
    <t>L vs Ascended (2-5) Sam host</t>
  </si>
  <si>
    <t>L vs Ascended (1-5) Dhmon host</t>
  </si>
  <si>
    <t>vs Final Boss (_-_) host</t>
  </si>
  <si>
    <t>L vs A&amp;tS (0-5) Rage host</t>
  </si>
  <si>
    <t>L vs A&amp;tS (0-5) AJ host</t>
  </si>
  <si>
    <t>L vs AJunkYardDog (4-5) Sam host</t>
  </si>
  <si>
    <t>L vs AJunkYardDog (2-5) Nihilus host</t>
  </si>
  <si>
    <t>L vs Ascended (1-5) Sam host</t>
  </si>
  <si>
    <t>L vs Ascended (0-5) Demon host</t>
  </si>
  <si>
    <t>W vs Mediocre At Best (5-0) Star host</t>
  </si>
  <si>
    <t>L vs Mediocre At Best (1-5) Star host</t>
  </si>
  <si>
    <t>Samuel Adams (sub)</t>
  </si>
  <si>
    <t>L vs G&amp;tC (4-5) Digital host</t>
  </si>
  <si>
    <t>W vs G&amp;tC (5-3) Digital host</t>
  </si>
  <si>
    <t>L vs APoPo (4-5) Sam host</t>
  </si>
  <si>
    <t>L vs APoPo (2-5) Doer host</t>
  </si>
  <si>
    <t>W vs Team Rocket (5-1) Galvann host</t>
  </si>
  <si>
    <t>Sam (sub)</t>
  </si>
  <si>
    <t>L vs Zaps MD (0-5) DCleak host</t>
  </si>
  <si>
    <t>L vs Zaps MD (3-5) Galvann host</t>
  </si>
  <si>
    <t>vs Team USA (-) host</t>
  </si>
  <si>
    <t>W vs The Boys (5-2) Fancy host</t>
  </si>
  <si>
    <t>L vs The Boys (4-5) Fancy host</t>
  </si>
  <si>
    <t>W vs G&amp;tC (5-3) AJ host</t>
  </si>
  <si>
    <t>L vs G&amp;tC (3-5) AJ host</t>
  </si>
  <si>
    <t>L vs Apocalypse Ponies (1-5) BCK host</t>
  </si>
  <si>
    <t>L vs Apocalypse Ponies (3-5) Zeg host</t>
  </si>
  <si>
    <t>L vs Zaps MD (0-5) Doer host</t>
  </si>
  <si>
    <t>L vs Zaps MD (0-5) Menz</t>
  </si>
  <si>
    <t>W vs AJYD (5-0) mstell host</t>
  </si>
  <si>
    <t>L vs AJYD (3-5) mstell host</t>
  </si>
  <si>
    <t>L vs MAB (2-5) Ace host</t>
  </si>
  <si>
    <t>L vs MAB (3-5) Ace host</t>
  </si>
  <si>
    <t>L vs Ascended (2-5) Canon host</t>
  </si>
  <si>
    <t>L vs Ascended (3-5) JBar host</t>
  </si>
  <si>
    <t>L vs A&amp;tS (3-5) Zim host</t>
  </si>
  <si>
    <t>L vs Team U.S.A. (0-5) Rage host</t>
  </si>
  <si>
    <t>L vs Team U.S.A. (1-5) Sam host</t>
  </si>
  <si>
    <t>L vs Team Rocket (4-5) Alpha host</t>
  </si>
  <si>
    <t>L vs Team Rocket (4-5) Regresser host</t>
  </si>
  <si>
    <t>L vs Final Boss (2-5) Fancy host</t>
  </si>
  <si>
    <t>W vs Final Boss (5-4) Fancy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</si>
</sst>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h:mm am/pm"/>
    <numFmt numFmtId="165" formatCode="&quot;:&quot;ss"/>
    <numFmt numFmtId="166" formatCode="0.000"/>
    <numFmt numFmtId="167" formatCode="h&quot;:&quot;mm&quot;:&quot;ss"/>
    <numFmt numFmtId="168" formatCode="m-d"/>
    <numFmt numFmtId="169" formatCode="mm&quot;:&quot;ss"/>
    <numFmt numFmtId="170" formatCode="hh:mm:ss"/>
    <numFmt numFmtId="171" formatCode="0.0000"/>
    <numFmt numFmtId="172" formatCode="hh&quot;:&quot;mm&quot;:&quot;ss"/>
    <numFmt numFmtId="173" formatCode="0.00000"/>
    <numFmt numFmtId="174" formatCode="+1"/>
  </numFmts>
  <fonts count="7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8.0"/>
      <color theme="1"/>
      <name val="Arial"/>
      <scheme val="minor"/>
    </font>
    <font>
      <b/>
      <color rgb="FFFFFFFF"/>
      <name val="Arial"/>
      <scheme val="minor"/>
    </font>
    <font>
      <sz val="10.0"/>
      <color rgb="FFFFFFFF"/>
      <name val="Arial"/>
      <scheme val="minor"/>
    </font>
    <font>
      <b/>
      <sz val="10.0"/>
      <color rgb="FF000000"/>
      <name val="Arial"/>
    </font>
    <font>
      <b/>
      <color rgb="FF000000"/>
      <name val="Arial"/>
      <scheme val="minor"/>
    </font>
    <font>
      <color rgb="FF000000"/>
      <name val="&quot;Arial&quot;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8.0"/>
      <color rgb="FFFFFFFF"/>
      <name val="Calibri"/>
    </font>
    <font>
      <sz val="11.0"/>
      <color theme="1"/>
      <name val="Calibri"/>
    </font>
    <font/>
    <font>
      <b/>
      <sz val="18.0"/>
      <color theme="1"/>
      <name val="Calibri"/>
    </font>
    <font>
      <b/>
      <sz val="18.0"/>
      <color rgb="FF000000"/>
      <name val="Calibri"/>
    </font>
    <font>
      <b/>
      <color rgb="FFFFFFFF"/>
      <name val="Arial"/>
    </font>
    <font>
      <b/>
      <sz val="11.0"/>
      <color theme="0"/>
      <name val="Calibri"/>
    </font>
    <font>
      <b/>
      <sz val="11.0"/>
      <color rgb="FFE6D600"/>
      <name val="Calibri"/>
    </font>
    <font>
      <sz val="11.0"/>
      <color theme="0"/>
      <name val="Calibri"/>
    </font>
    <font>
      <sz val="11.0"/>
      <color rgb="FFE6D600"/>
      <name val="Calibri"/>
    </font>
    <font>
      <b/>
      <sz val="18.0"/>
      <color theme="0"/>
      <name val="Calibri"/>
    </font>
    <font>
      <sz val="11.0"/>
      <color rgb="FFFFFFFF"/>
      <name val="Calibri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4EE21C"/>
      <name val="Arial"/>
      <scheme val="minor"/>
    </font>
    <font>
      <sz val="18.0"/>
      <color rgb="FFFFFFFF"/>
      <name val="Arial"/>
      <scheme val="minor"/>
    </font>
    <font>
      <u/>
      <color rgb="FF0000FF"/>
    </font>
    <font>
      <b/>
      <sz val="12.0"/>
      <color rgb="FFFFFFFF"/>
      <name val="Arial"/>
      <scheme val="minor"/>
    </font>
    <font>
      <b/>
      <u/>
      <color rgb="FF1155CC"/>
    </font>
    <font>
      <sz val="12.0"/>
      <color theme="1"/>
      <name val="Arial"/>
      <scheme val="minor"/>
    </font>
    <font>
      <u/>
      <color rgb="FF1155CC"/>
    </font>
    <font>
      <u/>
      <color rgb="FF0000FF"/>
    </font>
    <font>
      <u/>
      <color rgb="FF1155CC"/>
    </font>
    <font>
      <b/>
      <sz val="11.0"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  <font>
      <b/>
      <sz val="11.0"/>
      <color rgb="FFFFFFFF"/>
      <name val="Arial"/>
      <scheme val="minor"/>
    </font>
    <font>
      <b/>
      <u/>
      <color rgb="FFFFFFFF"/>
      <name val="Arial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theme="0"/>
    </font>
    <font>
      <b/>
      <u/>
      <sz val="11.0"/>
      <color rgb="FFFFFFFF"/>
    </font>
    <font>
      <b/>
      <u/>
      <sz val="11.0"/>
      <color rgb="FFFFFFFF"/>
    </font>
    <font>
      <b/>
      <sz val="10.0"/>
      <color theme="1"/>
      <name val="Arial"/>
    </font>
    <font>
      <b/>
      <color theme="0"/>
      <name val="Arial"/>
    </font>
    <font>
      <b/>
      <u/>
      <color theme="0"/>
      <name val="Arial"/>
    </font>
    <font>
      <color theme="0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color rgb="FFFFFFFF"/>
      <name val="Arial"/>
    </font>
    <font>
      <b/>
      <u/>
      <color rgb="FFF3F3F3"/>
      <name val="Arial"/>
    </font>
    <font>
      <b/>
      <u/>
      <color theme="0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</fonts>
  <fills count="4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8ABC"/>
        <bgColor rgb="FFFF8ABC"/>
      </patternFill>
    </fill>
    <fill>
      <patternFill patternType="solid">
        <fgColor rgb="FF40FF00"/>
        <bgColor rgb="FF40FF00"/>
      </patternFill>
    </fill>
    <fill>
      <patternFill patternType="solid">
        <fgColor rgb="FF00FF00"/>
        <bgColor rgb="FF00FF00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CEEFF"/>
        <bgColor rgb="FFCCEEFF"/>
      </patternFill>
    </fill>
    <fill>
      <patternFill patternType="solid">
        <fgColor rgb="FFD9D9D9"/>
        <bgColor rgb="FFD9D9D9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80BF"/>
        <bgColor rgb="FF0080BF"/>
      </patternFill>
    </fill>
    <fill>
      <patternFill patternType="solid">
        <fgColor rgb="FF976F4C"/>
        <bgColor rgb="FF976F4C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886444"/>
        <bgColor rgb="FF886444"/>
      </patternFill>
    </fill>
    <fill>
      <patternFill patternType="solid">
        <fgColor rgb="FF3A3838"/>
        <bgColor rgb="FF3A3838"/>
      </patternFill>
    </fill>
    <fill>
      <patternFill patternType="solid">
        <fgColor rgb="FF8E7CC3"/>
        <bgColor rgb="FF8E7CC3"/>
      </patternFill>
    </fill>
    <fill>
      <patternFill patternType="solid">
        <fgColor rgb="FFE679A7"/>
        <bgColor rgb="FFE679A7"/>
      </patternFill>
    </fill>
    <fill>
      <patternFill patternType="solid">
        <fgColor rgb="FFEFEFEF"/>
        <bgColor rgb="FFEFEFEF"/>
      </patternFill>
    </fill>
    <fill>
      <patternFill patternType="solid">
        <fgColor rgb="FFAD0505"/>
        <bgColor rgb="FFAD0505"/>
      </patternFill>
    </fill>
    <fill>
      <patternFill patternType="solid">
        <fgColor rgb="FF4EE21C"/>
        <bgColor rgb="FF4EE21C"/>
      </patternFill>
    </fill>
    <fill>
      <patternFill patternType="solid">
        <fgColor rgb="FFABD0E2"/>
        <bgColor rgb="FFABD0E2"/>
      </patternFill>
    </fill>
    <fill>
      <patternFill patternType="solid">
        <fgColor rgb="FF1476A7"/>
        <bgColor rgb="FF1476A7"/>
      </patternFill>
    </fill>
    <fill>
      <patternFill patternType="solid">
        <fgColor rgb="FFCC0000"/>
        <bgColor rgb="FFCC0000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rgb="FF7F7F7F"/>
        <bgColor rgb="FF7F7F7F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</fills>
  <borders count="42">
    <border/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4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left" readingOrder="0"/>
    </xf>
    <xf borderId="0" fillId="10" fontId="1" numFmtId="0" xfId="0" applyAlignment="1" applyFill="1" applyFont="1">
      <alignment horizontal="left" readingOrder="0"/>
    </xf>
    <xf borderId="0" fillId="12" fontId="3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0" fillId="4" fontId="5" numFmtId="0" xfId="0" applyAlignment="1" applyFill="1" applyFont="1">
      <alignment readingOrder="0" shrinkToFit="0" wrapText="1"/>
    </xf>
    <xf borderId="0" fillId="2" fontId="6" numFmtId="0" xfId="0" applyAlignment="1" applyFill="1" applyFont="1">
      <alignment horizontal="center"/>
    </xf>
    <xf borderId="0" fillId="13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9" fontId="5" numFmtId="0" xfId="0" applyAlignment="1" applyFill="1" applyFont="1">
      <alignment readingOrder="0" shrinkToFit="0" wrapText="1"/>
    </xf>
    <xf borderId="0" fillId="14" fontId="7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left" readingOrder="0"/>
    </xf>
    <xf borderId="0" fillId="2" fontId="9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10" fontId="8" numFmtId="164" xfId="0" applyAlignment="1" applyFill="1" applyFont="1" applyNumberFormat="1">
      <alignment horizontal="center" readingOrder="0"/>
    </xf>
    <xf borderId="0" fillId="2" fontId="8" numFmtId="164" xfId="0" applyAlignment="1" applyFill="1" applyFont="1" applyNumberFormat="1">
      <alignment horizontal="center" readingOrder="0"/>
    </xf>
    <xf borderId="0" fillId="15" fontId="10" numFmtId="0" xfId="0" applyAlignment="1" applyFill="1" applyFont="1">
      <alignment horizontal="left" readingOrder="0"/>
    </xf>
    <xf borderId="0" fillId="2" fontId="8" numFmtId="0" xfId="0" applyAlignment="1" applyFill="1" applyFont="1">
      <alignment readingOrder="0"/>
    </xf>
    <xf borderId="0" fillId="7" fontId="1" numFmtId="0" xfId="0" applyFill="1" applyFont="1"/>
    <xf borderId="0" fillId="8" fontId="1" numFmtId="0" xfId="0" applyFill="1" applyFont="1"/>
    <xf borderId="0" fillId="10" fontId="1" numFmtId="0" xfId="0" applyFill="1" applyFont="1"/>
    <xf borderId="0" fillId="16" fontId="3" numFmtId="0" xfId="0" applyAlignment="1" applyFill="1" applyFont="1">
      <alignment horizontal="left"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9" fontId="1" numFmtId="0" xfId="0" applyFill="1" applyFont="1"/>
    <xf borderId="0" fillId="17" fontId="6" numFmtId="0" xfId="0" applyAlignment="1" applyFill="1" applyFont="1">
      <alignment readingOrder="0"/>
    </xf>
    <xf borderId="0" fillId="18" fontId="3" numFmtId="0" xfId="0" applyAlignment="1" applyFill="1" applyFont="1">
      <alignment horizontal="left" readingOrder="0"/>
    </xf>
    <xf borderId="0" fillId="19" fontId="6" numFmtId="0" xfId="0" applyAlignment="1" applyFill="1" applyFont="1">
      <alignment readingOrder="0"/>
    </xf>
    <xf borderId="0" fillId="5" fontId="5" numFmtId="0" xfId="0" applyAlignment="1" applyFill="1" applyFont="1">
      <alignment readingOrder="0" shrinkToFit="0" wrapText="1"/>
    </xf>
    <xf borderId="0" fillId="13" fontId="7" numFmtId="0" xfId="0" applyAlignment="1" applyFill="1" applyFont="1">
      <alignment horizontal="center" readingOrder="0"/>
    </xf>
    <xf borderId="0" fillId="20" fontId="6" numFmtId="0" xfId="0" applyAlignment="1" applyFill="1" applyFont="1">
      <alignment readingOrder="0"/>
    </xf>
    <xf borderId="0" fillId="13" fontId="11" numFmtId="0" xfId="0" applyAlignment="1" applyFill="1" applyFont="1">
      <alignment horizontal="center" readingOrder="0"/>
    </xf>
    <xf borderId="0" fillId="13" fontId="12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21" fontId="10" numFmtId="0" xfId="0" applyAlignment="1" applyFill="1" applyFont="1">
      <alignment horizontal="left" readingOrder="0"/>
    </xf>
    <xf borderId="0" fillId="6" fontId="8" numFmtId="0" xfId="0" applyAlignment="1" applyFill="1" applyFont="1">
      <alignment horizontal="center" readingOrder="0"/>
    </xf>
    <xf borderId="0" fillId="22" fontId="10" numFmtId="0" xfId="0" applyAlignment="1" applyFill="1" applyFont="1">
      <alignment horizontal="left" readingOrder="0"/>
    </xf>
    <xf borderId="0" fillId="5" fontId="1" numFmtId="0" xfId="0" applyAlignment="1" applyFill="1" applyFont="1">
      <alignment readingOrder="0"/>
    </xf>
    <xf borderId="0" fillId="23" fontId="6" numFmtId="0" xfId="0" applyAlignment="1" applyFill="1" applyFont="1">
      <alignment horizontal="left" readingOrder="0"/>
    </xf>
    <xf borderId="0" fillId="24" fontId="10" numFmtId="0" xfId="0" applyAlignment="1" applyFill="1" applyFont="1">
      <alignment horizontal="left" readingOrder="0"/>
    </xf>
    <xf borderId="1" fillId="16" fontId="3" numFmtId="0" xfId="0" applyAlignment="1" applyBorder="1" applyFill="1" applyFont="1">
      <alignment horizontal="left" readingOrder="0"/>
    </xf>
    <xf borderId="0" fillId="13" fontId="4" numFmtId="0" xfId="0" applyAlignment="1" applyFill="1" applyFont="1">
      <alignment readingOrder="0"/>
    </xf>
    <xf borderId="0" fillId="13" fontId="7" numFmtId="0" xfId="0" applyAlignment="1" applyFill="1" applyFont="1">
      <alignment horizontal="center" readingOrder="0" shrinkToFit="0" wrapText="1"/>
    </xf>
    <xf borderId="0" fillId="10" fontId="5" numFmtId="0" xfId="0" applyAlignment="1" applyFill="1" applyFont="1">
      <alignment readingOrder="0" shrinkToFit="0" wrapText="1"/>
    </xf>
    <xf borderId="0" fillId="5" fontId="8" numFmtId="0" xfId="0" applyAlignment="1" applyFill="1" applyFont="1">
      <alignment readingOrder="0"/>
    </xf>
    <xf borderId="0" fillId="5" fontId="8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2" fontId="6" numFmtId="0" xfId="0" applyAlignment="1" applyFill="1" applyFont="1">
      <alignment horizontal="center" readingOrder="0"/>
    </xf>
    <xf borderId="0" fillId="0" fontId="13" numFmtId="0" xfId="0" applyAlignment="1" applyFont="1">
      <alignment readingOrder="0"/>
    </xf>
    <xf borderId="0" fillId="14" fontId="7" numFmtId="0" xfId="0" applyAlignment="1" applyFill="1" applyFont="1">
      <alignment horizontal="center" readingOrder="0" shrinkToFit="0" wrapText="1"/>
    </xf>
    <xf borderId="0" fillId="10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 shrinkToFit="0" wrapText="1"/>
    </xf>
    <xf borderId="0" fillId="5" fontId="1" numFmtId="0" xfId="0" applyAlignment="1" applyFill="1" applyFont="1">
      <alignment shrinkToFit="0" wrapText="1"/>
    </xf>
    <xf borderId="0" fillId="16" fontId="3" numFmtId="0" xfId="0" applyAlignment="1" applyFill="1" applyFont="1">
      <alignment horizontal="left"/>
    </xf>
    <xf borderId="0" fillId="7" fontId="4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 shrinkToFit="0" wrapText="1"/>
    </xf>
    <xf borderId="2" fillId="25" fontId="14" numFmtId="0" xfId="0" applyAlignment="1" applyBorder="1" applyFill="1" applyFont="1">
      <alignment horizontal="center" readingOrder="0" shrinkToFit="0" vertical="center" wrapText="1"/>
    </xf>
    <xf borderId="2" fillId="25" fontId="4" numFmtId="0" xfId="0" applyAlignment="1" applyBorder="1" applyFill="1" applyFont="1">
      <alignment horizontal="center" readingOrder="0" shrinkToFit="0" vertical="center" wrapText="1"/>
    </xf>
    <xf borderId="2" fillId="25" fontId="15" numFmtId="0" xfId="0" applyAlignment="1" applyBorder="1" applyFill="1" applyFont="1">
      <alignment horizontal="center" shrinkToFit="0" vertical="center" wrapText="1"/>
    </xf>
    <xf borderId="2" fillId="25" fontId="15" numFmtId="46" xfId="0" applyAlignment="1" applyBorder="1" applyFill="1" applyFont="1" applyNumberFormat="1">
      <alignment horizontal="center" shrinkToFit="0" vertical="center" wrapText="1"/>
    </xf>
    <xf borderId="2" fillId="25" fontId="15" numFmtId="0" xfId="0" applyAlignment="1" applyBorder="1" applyFill="1" applyFont="1">
      <alignment horizontal="center" readingOrder="0" shrinkToFit="0" vertical="center" wrapText="1"/>
    </xf>
    <xf borderId="2" fillId="25" fontId="14" numFmtId="4" xfId="0" applyAlignment="1" applyBorder="1" applyFill="1" applyFont="1" applyNumberFormat="1">
      <alignment horizontal="center" readingOrder="0" shrinkToFit="0" vertical="center" wrapText="1"/>
    </xf>
    <xf borderId="2" fillId="25" fontId="14" numFmtId="1" xfId="0" applyAlignment="1" applyBorder="1" applyFill="1" applyFont="1" applyNumberFormat="1">
      <alignment horizontal="center" readingOrder="0" shrinkToFit="0" vertical="center" wrapText="1"/>
    </xf>
    <xf borderId="2" fillId="25" fontId="14" numFmtId="165" xfId="0" applyAlignment="1" applyBorder="1" applyFill="1" applyFont="1" applyNumberFormat="1">
      <alignment horizontal="center" readingOrder="0" shrinkToFit="0" vertical="center" wrapText="1"/>
    </xf>
    <xf borderId="2" fillId="26" fontId="15" numFmtId="166" xfId="0" applyAlignment="1" applyBorder="1" applyFill="1" applyFont="1" applyNumberFormat="1">
      <alignment horizontal="center" readingOrder="0" shrinkToFit="0" wrapText="1"/>
    </xf>
    <xf borderId="2" fillId="11" fontId="14" numFmtId="166" xfId="0" applyAlignment="1" applyBorder="1" applyFill="1" applyFont="1" applyNumberFormat="1">
      <alignment horizontal="center" readingOrder="0" shrinkToFit="0" wrapText="1"/>
    </xf>
    <xf borderId="0" fillId="11" fontId="14" numFmtId="166" xfId="0" applyAlignment="1" applyFill="1" applyFont="1" applyNumberFormat="1">
      <alignment horizontal="center" readingOrder="0" shrinkToFit="0" wrapText="1"/>
    </xf>
    <xf borderId="2" fillId="23" fontId="16" numFmtId="0" xfId="0" applyAlignment="1" applyBorder="1" applyFill="1" applyFont="1">
      <alignment horizontal="center" readingOrder="0" shrinkToFit="0" vertical="center" wrapText="1"/>
    </xf>
    <xf borderId="2" fillId="23" fontId="17" numFmtId="0" xfId="0" applyAlignment="1" applyBorder="1" applyFill="1" applyFont="1">
      <alignment horizontal="center" readingOrder="0" shrinkToFit="0" vertical="center" wrapText="1"/>
    </xf>
    <xf borderId="2" fillId="23" fontId="16" numFmtId="46" xfId="0" applyAlignment="1" applyBorder="1" applyFill="1" applyFont="1" applyNumberFormat="1">
      <alignment horizontal="center" readingOrder="0" shrinkToFit="0" vertical="center" wrapText="1"/>
    </xf>
    <xf borderId="2" fillId="23" fontId="16" numFmtId="4" xfId="0" applyAlignment="1" applyBorder="1" applyFill="1" applyFont="1" applyNumberFormat="1">
      <alignment horizontal="center" readingOrder="0" shrinkToFit="0" vertical="center" wrapText="1"/>
    </xf>
    <xf borderId="2" fillId="23" fontId="16" numFmtId="1" xfId="0" applyAlignment="1" applyBorder="1" applyFill="1" applyFont="1" applyNumberFormat="1">
      <alignment horizontal="center" readingOrder="0" shrinkToFit="0" vertical="center" wrapText="1"/>
    </xf>
    <xf borderId="2" fillId="23" fontId="16" numFmtId="165" xfId="0" applyAlignment="1" applyBorder="1" applyFill="1" applyFont="1" applyNumberFormat="1">
      <alignment horizontal="center" readingOrder="0" shrinkToFit="0" vertical="center" wrapText="1"/>
    </xf>
    <xf borderId="2" fillId="26" fontId="15" numFmtId="166" xfId="0" applyAlignment="1" applyBorder="1" applyFill="1" applyFont="1" applyNumberFormat="1">
      <alignment horizontal="center" shrinkToFit="0" vertical="bottom" wrapText="1"/>
    </xf>
    <xf borderId="2" fillId="11" fontId="16" numFmtId="166" xfId="0" applyAlignment="1" applyBorder="1" applyFill="1" applyFont="1" applyNumberFormat="1">
      <alignment horizontal="center" shrinkToFit="0" vertical="bottom" wrapText="1"/>
    </xf>
    <xf borderId="0" fillId="11" fontId="16" numFmtId="166" xfId="0" applyAlignment="1" applyFill="1" applyFont="1" applyNumberFormat="1">
      <alignment horizontal="center" shrinkToFit="0" vertical="bottom" wrapText="1"/>
    </xf>
    <xf borderId="2" fillId="27" fontId="16" numFmtId="0" xfId="0" applyAlignment="1" applyBorder="1" applyFill="1" applyFont="1">
      <alignment horizontal="center" readingOrder="0" shrinkToFit="0" vertical="bottom" wrapText="1"/>
    </xf>
    <xf borderId="2" fillId="21" fontId="17" numFmtId="0" xfId="0" applyAlignment="1" applyBorder="1" applyFill="1" applyFont="1">
      <alignment horizontal="center" readingOrder="0" shrinkToFit="0" vertical="center" wrapText="1"/>
    </xf>
    <xf borderId="2" fillId="27" fontId="16" numFmtId="46" xfId="0" applyAlignment="1" applyBorder="1" applyFill="1" applyFont="1" applyNumberFormat="1">
      <alignment horizontal="center" readingOrder="0" shrinkToFit="0" vertical="bottom" wrapText="1"/>
    </xf>
    <xf borderId="2" fillId="27" fontId="16" numFmtId="4" xfId="0" applyAlignment="1" applyBorder="1" applyFill="1" applyFont="1" applyNumberFormat="1">
      <alignment horizontal="center" readingOrder="0" shrinkToFit="0" vertical="bottom" wrapText="1"/>
    </xf>
    <xf borderId="2" fillId="27" fontId="16" numFmtId="1" xfId="0" applyAlignment="1" applyBorder="1" applyFill="1" applyFont="1" applyNumberFormat="1">
      <alignment horizontal="center" readingOrder="0" shrinkToFit="0" vertical="bottom" wrapText="1"/>
    </xf>
    <xf borderId="2" fillId="27" fontId="16" numFmtId="165" xfId="0" applyAlignment="1" applyBorder="1" applyFill="1" applyFont="1" applyNumberFormat="1">
      <alignment horizontal="center" readingOrder="0" shrinkToFit="0" vertical="bottom" wrapText="1"/>
    </xf>
    <xf borderId="2" fillId="23" fontId="16" numFmtId="0" xfId="0" applyAlignment="1" applyBorder="1" applyFill="1" applyFont="1">
      <alignment horizontal="center" readingOrder="0" shrinkToFit="0" vertical="bottom" wrapText="1"/>
    </xf>
    <xf borderId="2" fillId="23" fontId="16" numFmtId="46" xfId="0" applyAlignment="1" applyBorder="1" applyFill="1" applyFont="1" applyNumberFormat="1">
      <alignment horizontal="center" readingOrder="0" shrinkToFit="0" vertical="bottom" wrapText="1"/>
    </xf>
    <xf borderId="2" fillId="23" fontId="16" numFmtId="4" xfId="0" applyAlignment="1" applyBorder="1" applyFill="1" applyFont="1" applyNumberFormat="1">
      <alignment horizontal="center" readingOrder="0" shrinkToFit="0" vertical="bottom" wrapText="1"/>
    </xf>
    <xf borderId="2" fillId="23" fontId="16" numFmtId="1" xfId="0" applyAlignment="1" applyBorder="1" applyFill="1" applyFont="1" applyNumberFormat="1">
      <alignment horizontal="center" readingOrder="0" shrinkToFit="0" vertical="bottom" wrapText="1"/>
    </xf>
    <xf borderId="2" fillId="23" fontId="16" numFmtId="165" xfId="0" applyAlignment="1" applyBorder="1" applyFill="1" applyFont="1" applyNumberFormat="1">
      <alignment horizontal="center" readingOrder="0" shrinkToFit="0" vertical="bottom" wrapText="1"/>
    </xf>
    <xf borderId="2" fillId="27" fontId="16" numFmtId="0" xfId="0" applyAlignment="1" applyBorder="1" applyFill="1" applyFont="1">
      <alignment horizontal="center" readingOrder="0" shrinkToFit="0" vertical="center" wrapText="1"/>
    </xf>
    <xf borderId="2" fillId="27" fontId="16" numFmtId="0" xfId="0" applyAlignment="1" applyBorder="1" applyFill="1" applyFont="1">
      <alignment horizontal="center" shrinkToFit="0" vertical="bottom" wrapText="1"/>
    </xf>
    <xf borderId="2" fillId="27" fontId="16" numFmtId="46" xfId="0" applyAlignment="1" applyBorder="1" applyFill="1" applyFont="1" applyNumberFormat="1">
      <alignment horizontal="center" shrinkToFit="0" vertical="bottom" wrapText="1"/>
    </xf>
    <xf borderId="2" fillId="27" fontId="16" numFmtId="4" xfId="0" applyAlignment="1" applyBorder="1" applyFill="1" applyFont="1" applyNumberFormat="1">
      <alignment horizontal="center" shrinkToFit="0" vertical="bottom" wrapText="1"/>
    </xf>
    <xf borderId="2" fillId="27" fontId="16" numFmtId="1" xfId="0" applyAlignment="1" applyBorder="1" applyFill="1" applyFont="1" applyNumberFormat="1">
      <alignment horizontal="center" shrinkToFit="0" vertical="bottom" wrapText="1"/>
    </xf>
    <xf borderId="2" fillId="27" fontId="16" numFmtId="165" xfId="0" applyAlignment="1" applyBorder="1" applyFill="1" applyFont="1" applyNumberFormat="1">
      <alignment horizontal="center" shrinkToFit="0" vertical="bottom" wrapText="1"/>
    </xf>
    <xf borderId="2" fillId="23" fontId="16" numFmtId="0" xfId="0" applyAlignment="1" applyBorder="1" applyFill="1" applyFont="1">
      <alignment horizontal="center" readingOrder="0" shrinkToFit="0" wrapText="1"/>
    </xf>
    <xf borderId="2" fillId="23" fontId="16" numFmtId="1" xfId="0" applyAlignment="1" applyBorder="1" applyFill="1" applyFont="1" applyNumberFormat="1">
      <alignment horizontal="center" shrinkToFit="0" wrapText="1"/>
    </xf>
    <xf borderId="2" fillId="23" fontId="16" numFmtId="167" xfId="0" applyAlignment="1" applyBorder="1" applyFill="1" applyFont="1" applyNumberFormat="1">
      <alignment horizontal="center" shrinkToFit="0" wrapText="1"/>
    </xf>
    <xf borderId="2" fillId="26" fontId="15" numFmtId="0" xfId="0" applyAlignment="1" applyBorder="1" applyFill="1" applyFont="1">
      <alignment horizontal="center" shrinkToFit="0" wrapText="1"/>
    </xf>
    <xf borderId="2" fillId="11" fontId="16" numFmtId="0" xfId="0" applyAlignment="1" applyBorder="1" applyFill="1" applyFont="1">
      <alignment horizontal="center" shrinkToFit="0" wrapText="1"/>
    </xf>
    <xf borderId="0" fillId="11" fontId="16" numFmtId="0" xfId="0" applyAlignment="1" applyFill="1" applyFont="1">
      <alignment horizontal="center" shrinkToFit="0" wrapText="1"/>
    </xf>
    <xf borderId="2" fillId="27" fontId="16" numFmtId="0" xfId="0" applyAlignment="1" applyBorder="1" applyFill="1" applyFont="1">
      <alignment horizontal="center" readingOrder="0" shrinkToFit="0" wrapText="1"/>
    </xf>
    <xf borderId="2" fillId="27" fontId="16" numFmtId="1" xfId="0" applyAlignment="1" applyBorder="1" applyFill="1" applyFont="1" applyNumberFormat="1">
      <alignment horizontal="center" shrinkToFit="0" wrapText="1"/>
    </xf>
    <xf borderId="2" fillId="27" fontId="16" numFmtId="167" xfId="0" applyAlignment="1" applyBorder="1" applyFill="1" applyFont="1" applyNumberFormat="1">
      <alignment horizontal="center" shrinkToFit="0" wrapText="1"/>
    </xf>
    <xf borderId="2" fillId="23" fontId="16" numFmtId="167" xfId="0" applyAlignment="1" applyBorder="1" applyFill="1" applyFont="1" applyNumberFormat="1">
      <alignment horizontal="center" shrinkToFit="0" wrapText="1"/>
    </xf>
    <xf borderId="2" fillId="23" fontId="18" numFmtId="168" xfId="0" applyAlignment="1" applyBorder="1" applyFill="1" applyFont="1" applyNumberFormat="1">
      <alignment horizontal="center" readingOrder="0" shrinkToFit="0" wrapText="1"/>
    </xf>
    <xf borderId="2" fillId="23" fontId="18" numFmtId="0" xfId="0" applyAlignment="1" applyBorder="1" applyFill="1" applyFont="1">
      <alignment horizontal="center" readingOrder="0" shrinkToFit="0" vertical="center" wrapText="1"/>
    </xf>
    <xf borderId="2" fillId="23" fontId="16" numFmtId="0" xfId="0" applyAlignment="1" applyBorder="1" applyFill="1" applyFont="1">
      <alignment horizontal="center" shrinkToFit="0" wrapText="1"/>
    </xf>
    <xf borderId="2" fillId="23" fontId="16" numFmtId="46" xfId="0" applyAlignment="1" applyBorder="1" applyFill="1" applyFont="1" applyNumberFormat="1">
      <alignment horizontal="center" shrinkToFit="0" wrapText="1"/>
    </xf>
    <xf borderId="2" fillId="23" fontId="16" numFmtId="4" xfId="0" applyAlignment="1" applyBorder="1" applyFill="1" applyFont="1" applyNumberFormat="1">
      <alignment horizontal="center" shrinkToFit="0" wrapText="1"/>
    </xf>
    <xf borderId="2" fillId="23" fontId="16" numFmtId="165" xfId="0" applyAlignment="1" applyBorder="1" applyFill="1" applyFont="1" applyNumberFormat="1">
      <alignment horizontal="center" shrinkToFit="0" wrapText="1"/>
    </xf>
    <xf borderId="2" fillId="26" fontId="15" numFmtId="166" xfId="0" applyAlignment="1" applyBorder="1" applyFill="1" applyFont="1" applyNumberFormat="1">
      <alignment horizontal="center" shrinkToFit="0" wrapText="1"/>
    </xf>
    <xf borderId="2" fillId="28" fontId="19" numFmtId="0" xfId="0" applyAlignment="1" applyBorder="1" applyFill="1" applyFont="1">
      <alignment horizontal="center" shrinkToFit="0" vertical="bottom" wrapText="1"/>
    </xf>
    <xf borderId="2" fillId="28" fontId="19" numFmtId="0" xfId="0" applyAlignment="1" applyBorder="1" applyFill="1" applyFont="1">
      <alignment horizontal="center" shrinkToFit="0" vertical="center" wrapText="1"/>
    </xf>
    <xf borderId="2" fillId="28" fontId="19" numFmtId="46" xfId="0" applyAlignment="1" applyBorder="1" applyFill="1" applyFont="1" applyNumberFormat="1">
      <alignment horizontal="center" shrinkToFit="0" vertical="bottom" wrapText="1"/>
    </xf>
    <xf borderId="2" fillId="28" fontId="19" numFmtId="4" xfId="0" applyAlignment="1" applyBorder="1" applyFill="1" applyFont="1" applyNumberFormat="1">
      <alignment horizontal="center" shrinkToFit="0" vertical="bottom" wrapText="1"/>
    </xf>
    <xf borderId="2" fillId="28" fontId="19" numFmtId="1" xfId="0" applyAlignment="1" applyBorder="1" applyFill="1" applyFont="1" applyNumberFormat="1">
      <alignment horizontal="center" shrinkToFit="0" vertical="bottom" wrapText="1"/>
    </xf>
    <xf borderId="2" fillId="28" fontId="19" numFmtId="165" xfId="0" applyAlignment="1" applyBorder="1" applyFill="1" applyFont="1" applyNumberFormat="1">
      <alignment horizontal="center" shrinkToFit="0" vertical="bottom" wrapText="1"/>
    </xf>
    <xf borderId="2" fillId="26" fontId="19" numFmtId="0" xfId="0" applyAlignment="1" applyBorder="1" applyFill="1" applyFont="1">
      <alignment horizontal="center" shrinkToFit="0" vertical="bottom" wrapText="1"/>
    </xf>
    <xf borderId="2" fillId="28" fontId="19" numFmtId="0" xfId="0" applyAlignment="1" applyBorder="1" applyFill="1" applyFont="1">
      <alignment horizontal="center" shrinkToFit="0" vertical="bottom" wrapText="1"/>
    </xf>
    <xf borderId="0" fillId="28" fontId="19" numFmtId="0" xfId="0" applyAlignment="1" applyFill="1" applyFont="1">
      <alignment horizontal="center" shrinkToFit="0" vertical="bottom" wrapText="1"/>
    </xf>
    <xf borderId="2" fillId="2" fontId="16" numFmtId="0" xfId="0" applyAlignment="1" applyBorder="1" applyFill="1" applyFont="1">
      <alignment horizontal="center" readingOrder="0" shrinkToFit="0" vertical="bottom" wrapText="1"/>
    </xf>
    <xf borderId="2" fillId="2" fontId="16" numFmtId="0" xfId="0" applyAlignment="1" applyBorder="1" applyFill="1" applyFont="1">
      <alignment horizontal="center" readingOrder="0" shrinkToFit="0" vertical="center" wrapText="1"/>
    </xf>
    <xf borderId="2" fillId="2" fontId="16" numFmtId="46" xfId="0" applyAlignment="1" applyBorder="1" applyFill="1" applyFont="1" applyNumberFormat="1">
      <alignment horizontal="center" readingOrder="0" shrinkToFit="0" vertical="bottom" wrapText="1"/>
    </xf>
    <xf borderId="2" fillId="2" fontId="16" numFmtId="4" xfId="0" applyAlignment="1" applyBorder="1" applyFill="1" applyFont="1" applyNumberFormat="1">
      <alignment horizontal="center" readingOrder="0" shrinkToFit="0" vertical="bottom" wrapText="1"/>
    </xf>
    <xf borderId="2" fillId="2" fontId="16" numFmtId="1" xfId="0" applyAlignment="1" applyBorder="1" applyFill="1" applyFont="1" applyNumberFormat="1">
      <alignment horizontal="center" readingOrder="0" shrinkToFit="0" vertical="bottom" wrapText="1"/>
    </xf>
    <xf borderId="2" fillId="2" fontId="16" numFmtId="165" xfId="0" applyAlignment="1" applyBorder="1" applyFill="1" applyFont="1" applyNumberFormat="1">
      <alignment horizontal="center" readingOrder="0" shrinkToFit="0" vertical="bottom" wrapText="1"/>
    </xf>
    <xf borderId="2" fillId="3" fontId="15" numFmtId="1" xfId="0" applyAlignment="1" applyBorder="1" applyFill="1" applyFont="1" applyNumberFormat="1">
      <alignment horizontal="center" readingOrder="0" shrinkToFit="0" vertical="bottom" wrapText="1"/>
    </xf>
    <xf borderId="0" fillId="3" fontId="15" numFmtId="1" xfId="0" applyAlignment="1" applyFill="1" applyFont="1" applyNumberFormat="1">
      <alignment horizontal="center" readingOrder="0" shrinkToFit="0" vertical="bottom" wrapText="1"/>
    </xf>
    <xf borderId="2" fillId="11" fontId="16" numFmtId="0" xfId="0" applyAlignment="1" applyBorder="1" applyFill="1" applyFont="1">
      <alignment horizontal="center" readingOrder="0" shrinkToFit="0" vertical="bottom" wrapText="1"/>
    </xf>
    <xf borderId="2" fillId="11" fontId="16" numFmtId="0" xfId="0" applyAlignment="1" applyBorder="1" applyFill="1" applyFont="1">
      <alignment horizontal="center" readingOrder="0" shrinkToFit="0" vertical="center" wrapText="1"/>
    </xf>
    <xf borderId="2" fillId="11" fontId="16" numFmtId="46" xfId="0" applyAlignment="1" applyBorder="1" applyFill="1" applyFont="1" applyNumberFormat="1">
      <alignment horizontal="center" readingOrder="0" shrinkToFit="0" vertical="bottom" wrapText="1"/>
    </xf>
    <xf borderId="2" fillId="11" fontId="16" numFmtId="4" xfId="0" applyAlignment="1" applyBorder="1" applyFill="1" applyFont="1" applyNumberFormat="1">
      <alignment horizontal="center" readingOrder="0" shrinkToFit="0" vertical="bottom" wrapText="1"/>
    </xf>
    <xf borderId="2" fillId="11" fontId="16" numFmtId="1" xfId="0" applyAlignment="1" applyBorder="1" applyFill="1" applyFont="1" applyNumberFormat="1">
      <alignment horizontal="center" readingOrder="0" shrinkToFit="0" vertical="bottom" wrapText="1"/>
    </xf>
    <xf borderId="2" fillId="11" fontId="16" numFmtId="165" xfId="0" applyAlignment="1" applyBorder="1" applyFill="1" applyFont="1" applyNumberFormat="1">
      <alignment horizontal="center" readingOrder="0" shrinkToFit="0" vertical="bottom" wrapText="1"/>
    </xf>
    <xf borderId="2" fillId="3" fontId="15" numFmtId="1" xfId="0" applyAlignment="1" applyBorder="1" applyFill="1" applyFont="1" applyNumberFormat="1">
      <alignment horizontal="center" shrinkToFit="0" vertical="bottom" wrapText="1"/>
    </xf>
    <xf borderId="0" fillId="3" fontId="15" numFmtId="1" xfId="0" applyAlignment="1" applyFill="1" applyFont="1" applyNumberFormat="1">
      <alignment horizontal="center" shrinkToFit="0" vertical="bottom" wrapText="1"/>
    </xf>
    <xf borderId="2" fillId="13" fontId="15" numFmtId="0" xfId="0" applyAlignment="1" applyBorder="1" applyFill="1" applyFont="1">
      <alignment horizontal="center" readingOrder="0" shrinkToFit="0" vertical="center" wrapText="1"/>
    </xf>
    <xf borderId="2" fillId="11" fontId="16" numFmtId="167" xfId="0" applyAlignment="1" applyBorder="1" applyFill="1" applyFont="1" applyNumberFormat="1">
      <alignment horizontal="center" readingOrder="0" shrinkToFit="0" vertical="bottom" wrapText="1"/>
    </xf>
    <xf borderId="2" fillId="3" fontId="15" numFmtId="46" xfId="0" applyAlignment="1" applyBorder="1" applyFill="1" applyFont="1" applyNumberFormat="1">
      <alignment horizontal="center" readingOrder="0" shrinkToFit="0" vertical="bottom" wrapText="1"/>
    </xf>
    <xf borderId="0" fillId="3" fontId="15" numFmtId="167" xfId="0" applyAlignment="1" applyFill="1" applyFont="1" applyNumberFormat="1">
      <alignment horizontal="center" readingOrder="0" shrinkToFit="0" vertical="bottom" wrapText="1"/>
    </xf>
    <xf borderId="2" fillId="2" fontId="16" numFmtId="167" xfId="0" applyAlignment="1" applyBorder="1" applyFill="1" applyFont="1" applyNumberFormat="1">
      <alignment horizontal="center" readingOrder="0" shrinkToFit="0" vertical="bottom" wrapText="1"/>
    </xf>
    <xf borderId="2" fillId="3" fontId="15" numFmtId="166" xfId="0" applyAlignment="1" applyBorder="1" applyFill="1" applyFont="1" applyNumberFormat="1">
      <alignment horizontal="center" readingOrder="0" shrinkToFit="0" vertical="bottom" wrapText="1"/>
    </xf>
    <xf borderId="0" fillId="3" fontId="15" numFmtId="166" xfId="0" applyAlignment="1" applyFill="1" applyFont="1" applyNumberFormat="1">
      <alignment horizontal="center" readingOrder="0" shrinkToFit="0" vertical="bottom" wrapText="1"/>
    </xf>
    <xf borderId="2" fillId="11" fontId="16" numFmtId="0" xfId="0" applyAlignment="1" applyBorder="1" applyFill="1" applyFont="1">
      <alignment horizontal="center" shrinkToFit="0" vertical="bottom" wrapText="1"/>
    </xf>
    <xf borderId="2" fillId="11" fontId="16" numFmtId="46" xfId="0" applyAlignment="1" applyBorder="1" applyFill="1" applyFont="1" applyNumberFormat="1">
      <alignment horizontal="center" shrinkToFit="0" vertical="bottom" wrapText="1"/>
    </xf>
    <xf borderId="2" fillId="11" fontId="16" numFmtId="4" xfId="0" applyAlignment="1" applyBorder="1" applyFill="1" applyFont="1" applyNumberFormat="1">
      <alignment horizontal="center" shrinkToFit="0" vertical="bottom" wrapText="1"/>
    </xf>
    <xf borderId="2" fillId="11" fontId="16" numFmtId="1" xfId="0" applyAlignment="1" applyBorder="1" applyFill="1" applyFont="1" applyNumberFormat="1">
      <alignment horizontal="center" shrinkToFit="0" vertical="bottom" wrapText="1"/>
    </xf>
    <xf borderId="2" fillId="11" fontId="16" numFmtId="165" xfId="0" applyAlignment="1" applyBorder="1" applyFill="1" applyFont="1" applyNumberFormat="1">
      <alignment horizontal="center" shrinkToFit="0" vertical="bottom" wrapText="1"/>
    </xf>
    <xf borderId="2" fillId="3" fontId="15" numFmtId="166" xfId="0" applyAlignment="1" applyBorder="1" applyFill="1" applyFont="1" applyNumberFormat="1">
      <alignment horizontal="center" shrinkToFit="0" vertical="bottom" wrapText="1"/>
    </xf>
    <xf borderId="0" fillId="3" fontId="15" numFmtId="166" xfId="0" applyAlignment="1" applyFill="1" applyFont="1" applyNumberFormat="1">
      <alignment horizontal="center" shrinkToFit="0" vertical="bottom" wrapText="1"/>
    </xf>
    <xf borderId="2" fillId="2" fontId="16" numFmtId="0" xfId="0" applyAlignment="1" applyBorder="1" applyFill="1" applyFont="1">
      <alignment horizontal="center" readingOrder="0" shrinkToFit="0" wrapText="1"/>
    </xf>
    <xf borderId="2" fillId="2" fontId="16" numFmtId="0" xfId="0" applyAlignment="1" applyBorder="1" applyFill="1" applyFont="1">
      <alignment horizontal="center" shrinkToFit="0" wrapText="1"/>
    </xf>
    <xf borderId="2" fillId="2" fontId="16" numFmtId="45" xfId="0" applyAlignment="1" applyBorder="1" applyFill="1" applyFont="1" applyNumberFormat="1">
      <alignment horizontal="center" shrinkToFit="0" wrapText="1"/>
    </xf>
    <xf borderId="2" fillId="2" fontId="16" numFmtId="165" xfId="0" applyAlignment="1" applyBorder="1" applyFill="1" applyFont="1" applyNumberFormat="1">
      <alignment horizontal="center" shrinkToFit="0" wrapText="1"/>
    </xf>
    <xf borderId="2" fillId="3" fontId="15" numFmtId="166" xfId="0" applyAlignment="1" applyBorder="1" applyFill="1" applyFont="1" applyNumberFormat="1">
      <alignment horizontal="center" shrinkToFit="0" wrapText="1"/>
    </xf>
    <xf borderId="0" fillId="3" fontId="15" numFmtId="166" xfId="0" applyAlignment="1" applyFill="1" applyFont="1" applyNumberFormat="1">
      <alignment horizontal="center" shrinkToFit="0" wrapText="1"/>
    </xf>
    <xf borderId="2" fillId="11" fontId="16" numFmtId="0" xfId="0" applyAlignment="1" applyBorder="1" applyFill="1" applyFont="1">
      <alignment horizontal="center" readingOrder="0" shrinkToFit="0" wrapText="1"/>
    </xf>
    <xf borderId="2" fillId="11" fontId="16" numFmtId="45" xfId="0" applyAlignment="1" applyBorder="1" applyFill="1" applyFont="1" applyNumberFormat="1">
      <alignment horizontal="center" shrinkToFit="0" wrapText="1"/>
    </xf>
    <xf borderId="2" fillId="2" fontId="18" numFmtId="168" xfId="0" applyAlignment="1" applyBorder="1" applyFill="1" applyFont="1" applyNumberFormat="1">
      <alignment horizontal="center" readingOrder="0" shrinkToFit="0" wrapText="1"/>
    </xf>
    <xf borderId="2" fillId="2" fontId="18" numFmtId="0" xfId="0" applyAlignment="1" applyBorder="1" applyFill="1" applyFont="1">
      <alignment horizontal="center" readingOrder="0" shrinkToFit="0" vertical="center" wrapText="1"/>
    </xf>
    <xf borderId="2" fillId="2" fontId="16" numFmtId="46" xfId="0" applyAlignment="1" applyBorder="1" applyFill="1" applyFont="1" applyNumberFormat="1">
      <alignment horizontal="center" readingOrder="0" shrinkToFit="0" wrapText="1"/>
    </xf>
    <xf borderId="2" fillId="2" fontId="16" numFmtId="4" xfId="0" applyAlignment="1" applyBorder="1" applyFill="1" applyFont="1" applyNumberFormat="1">
      <alignment horizontal="center" shrinkToFit="0" wrapText="1"/>
    </xf>
    <xf borderId="2" fillId="2" fontId="16" numFmtId="1" xfId="0" applyAlignment="1" applyBorder="1" applyFill="1" applyFont="1" applyNumberFormat="1">
      <alignment horizontal="center" shrinkToFit="0" wrapText="1"/>
    </xf>
    <xf borderId="2" fillId="26" fontId="15" numFmtId="1" xfId="0" applyAlignment="1" applyBorder="1" applyFill="1" applyFont="1" applyNumberFormat="1">
      <alignment horizontal="center" shrinkToFit="0" wrapText="1"/>
    </xf>
    <xf borderId="2" fillId="3" fontId="15" numFmtId="1" xfId="0" applyAlignment="1" applyBorder="1" applyFill="1" applyFont="1" applyNumberFormat="1">
      <alignment horizontal="center" shrinkToFit="0" wrapText="1"/>
    </xf>
    <xf borderId="0" fillId="3" fontId="15" numFmtId="1" xfId="0" applyAlignment="1" applyFill="1" applyFont="1" applyNumberFormat="1">
      <alignment horizontal="center" shrinkToFit="0" wrapText="1"/>
    </xf>
    <xf borderId="2" fillId="26" fontId="19" numFmtId="166" xfId="0" applyAlignment="1" applyBorder="1" applyFill="1" applyFont="1" applyNumberFormat="1">
      <alignment horizontal="center" shrinkToFit="0" vertical="bottom" wrapText="1"/>
    </xf>
    <xf borderId="2" fillId="3" fontId="19" numFmtId="166" xfId="0" applyAlignment="1" applyBorder="1" applyFill="1" applyFont="1" applyNumberFormat="1">
      <alignment horizontal="center" shrinkToFit="0" vertical="bottom" wrapText="1"/>
    </xf>
    <xf borderId="0" fillId="3" fontId="19" numFmtId="166" xfId="0" applyAlignment="1" applyFill="1" applyFont="1" applyNumberFormat="1">
      <alignment horizontal="center" shrinkToFit="0" vertical="bottom" wrapText="1"/>
    </xf>
    <xf borderId="2" fillId="21" fontId="16" numFmtId="0" xfId="0" applyAlignment="1" applyBorder="1" applyFill="1" applyFont="1">
      <alignment horizontal="center" readingOrder="0" shrinkToFit="0" vertical="bottom" wrapText="1"/>
    </xf>
    <xf borderId="2" fillId="21" fontId="16" numFmtId="0" xfId="0" applyAlignment="1" applyBorder="1" applyFill="1" applyFont="1">
      <alignment horizontal="center" readingOrder="0" shrinkToFit="0" vertical="center" wrapText="1"/>
    </xf>
    <xf borderId="2" fillId="21" fontId="16" numFmtId="46" xfId="0" applyAlignment="1" applyBorder="1" applyFill="1" applyFont="1" applyNumberFormat="1">
      <alignment horizontal="center" readingOrder="0" shrinkToFit="0" vertical="bottom" wrapText="1"/>
    </xf>
    <xf borderId="2" fillId="21" fontId="16" numFmtId="4" xfId="0" applyAlignment="1" applyBorder="1" applyFill="1" applyFont="1" applyNumberFormat="1">
      <alignment horizontal="center" shrinkToFit="0" vertical="bottom" wrapText="1"/>
    </xf>
    <xf borderId="2" fillId="21" fontId="16" numFmtId="1" xfId="0" applyAlignment="1" applyBorder="1" applyFill="1" applyFont="1" applyNumberFormat="1">
      <alignment horizontal="center" readingOrder="0" shrinkToFit="0" vertical="bottom" wrapText="1"/>
    </xf>
    <xf borderId="2" fillId="21" fontId="16" numFmtId="1" xfId="0" applyAlignment="1" applyBorder="1" applyFill="1" applyFont="1" applyNumberFormat="1">
      <alignment horizontal="center" shrinkToFit="0" vertical="bottom" wrapText="1"/>
    </xf>
    <xf borderId="2" fillId="21" fontId="16" numFmtId="165" xfId="0" applyAlignment="1" applyBorder="1" applyFill="1" applyFont="1" applyNumberFormat="1">
      <alignment horizontal="center" shrinkToFit="0" vertical="bottom" wrapText="1"/>
    </xf>
    <xf borderId="2" fillId="3" fontId="16" numFmtId="1" xfId="0" applyAlignment="1" applyBorder="1" applyFill="1" applyFont="1" applyNumberFormat="1">
      <alignment horizontal="center" readingOrder="0" shrinkToFit="0" vertical="bottom" wrapText="1"/>
    </xf>
    <xf borderId="0" fillId="3" fontId="16" numFmtId="1" xfId="0" applyAlignment="1" applyFill="1" applyFont="1" applyNumberFormat="1">
      <alignment horizontal="center" readingOrder="0" shrinkToFit="0" vertical="bottom" wrapText="1"/>
    </xf>
    <xf borderId="2" fillId="29" fontId="16" numFmtId="0" xfId="0" applyAlignment="1" applyBorder="1" applyFill="1" applyFont="1">
      <alignment horizontal="center" readingOrder="0" shrinkToFit="0" vertical="bottom" wrapText="1"/>
    </xf>
    <xf borderId="2" fillId="29" fontId="16" numFmtId="167" xfId="0" applyAlignment="1" applyBorder="1" applyFill="1" applyFont="1" applyNumberFormat="1">
      <alignment horizontal="center" readingOrder="0" shrinkToFit="0" vertical="bottom" wrapText="1"/>
    </xf>
    <xf borderId="2" fillId="29" fontId="16" numFmtId="4" xfId="0" applyAlignment="1" applyBorder="1" applyFill="1" applyFont="1" applyNumberFormat="1">
      <alignment horizontal="center" shrinkToFit="0" vertical="bottom" wrapText="1"/>
    </xf>
    <xf borderId="2" fillId="29" fontId="16" numFmtId="165" xfId="0" applyAlignment="1" applyBorder="1" applyFill="1" applyFont="1" applyNumberFormat="1">
      <alignment horizontal="center" shrinkToFit="0" vertical="bottom" wrapText="1"/>
    </xf>
    <xf borderId="2" fillId="3" fontId="16" numFmtId="1" xfId="0" applyAlignment="1" applyBorder="1" applyFill="1" applyFont="1" applyNumberFormat="1">
      <alignment horizontal="center" shrinkToFit="0" vertical="bottom" wrapText="1"/>
    </xf>
    <xf borderId="0" fillId="3" fontId="16" numFmtId="1" xfId="0" applyAlignment="1" applyFill="1" applyFont="1" applyNumberFormat="1">
      <alignment horizontal="center" shrinkToFit="0" vertical="bottom" wrapText="1"/>
    </xf>
    <xf borderId="2" fillId="29" fontId="16" numFmtId="46" xfId="0" applyAlignment="1" applyBorder="1" applyFill="1" applyFont="1" applyNumberFormat="1">
      <alignment horizontal="center" readingOrder="0" shrinkToFit="0" vertical="bottom" wrapText="1"/>
    </xf>
    <xf borderId="2" fillId="29" fontId="16" numFmtId="1" xfId="0" applyAlignment="1" applyBorder="1" applyFill="1" applyFont="1" applyNumberFormat="1">
      <alignment horizontal="center" readingOrder="0" shrinkToFit="0" vertical="bottom" wrapText="1"/>
    </xf>
    <xf borderId="2" fillId="29" fontId="16" numFmtId="1" xfId="0" applyAlignment="1" applyBorder="1" applyFill="1" applyFont="1" applyNumberFormat="1">
      <alignment horizontal="center" shrinkToFit="0" vertical="bottom" wrapText="1"/>
    </xf>
    <xf borderId="2" fillId="29" fontId="16" numFmtId="0" xfId="0" applyAlignment="1" applyBorder="1" applyFill="1" applyFont="1">
      <alignment horizontal="center" shrinkToFit="0" vertical="bottom" wrapText="1"/>
    </xf>
    <xf borderId="2" fillId="29" fontId="16" numFmtId="169" xfId="0" applyAlignment="1" applyBorder="1" applyFill="1" applyFont="1" applyNumberFormat="1">
      <alignment horizontal="center" shrinkToFit="0" vertical="bottom" wrapText="1"/>
    </xf>
    <xf borderId="0" fillId="29" fontId="16" numFmtId="1" xfId="0" applyAlignment="1" applyFill="1" applyFont="1" applyNumberFormat="1">
      <alignment horizontal="center" shrinkToFit="0" vertical="bottom" wrapText="1"/>
    </xf>
    <xf borderId="2" fillId="21" fontId="18" numFmtId="168" xfId="0" applyAlignment="1" applyBorder="1" applyFill="1" applyFont="1" applyNumberFormat="1">
      <alignment horizontal="center" readingOrder="0" shrinkToFit="0" wrapText="1"/>
    </xf>
    <xf borderId="2" fillId="21" fontId="16" numFmtId="0" xfId="0" applyAlignment="1" applyBorder="1" applyFill="1" applyFont="1">
      <alignment horizontal="center" readingOrder="0" shrinkToFit="0" wrapText="1"/>
    </xf>
    <xf borderId="2" fillId="21" fontId="16" numFmtId="0" xfId="0" applyAlignment="1" applyBorder="1" applyFill="1" applyFont="1">
      <alignment horizontal="center" shrinkToFit="0" wrapText="1"/>
    </xf>
    <xf borderId="2" fillId="21" fontId="16" numFmtId="167" xfId="0" applyAlignment="1" applyBorder="1" applyFill="1" applyFont="1" applyNumberFormat="1">
      <alignment horizontal="center" shrinkToFit="0" wrapText="1"/>
    </xf>
    <xf borderId="2" fillId="21" fontId="16" numFmtId="4" xfId="0" applyAlignment="1" applyBorder="1" applyFill="1" applyFont="1" applyNumberFormat="1">
      <alignment horizontal="center" shrinkToFit="0" wrapText="1"/>
    </xf>
    <xf borderId="2" fillId="3" fontId="16" numFmtId="1" xfId="0" applyAlignment="1" applyBorder="1" applyFill="1" applyFont="1" applyNumberFormat="1">
      <alignment horizontal="center" shrinkToFit="0" wrapText="1"/>
    </xf>
    <xf borderId="0" fillId="3" fontId="16" numFmtId="1" xfId="0" applyAlignment="1" applyFill="1" applyFont="1" applyNumberFormat="1">
      <alignment horizontal="center" shrinkToFit="0" wrapText="1"/>
    </xf>
    <xf borderId="2" fillId="29" fontId="18" numFmtId="168" xfId="0" applyAlignment="1" applyBorder="1" applyFill="1" applyFont="1" applyNumberFormat="1">
      <alignment horizontal="center" readingOrder="0" shrinkToFit="0" wrapText="1"/>
    </xf>
    <xf borderId="2" fillId="29" fontId="16" numFmtId="0" xfId="0" applyAlignment="1" applyBorder="1" applyFill="1" applyFont="1">
      <alignment horizontal="center" readingOrder="0" shrinkToFit="0" vertical="center" wrapText="1"/>
    </xf>
    <xf borderId="2" fillId="29" fontId="16" numFmtId="0" xfId="0" applyAlignment="1" applyBorder="1" applyFill="1" applyFont="1">
      <alignment horizontal="center" readingOrder="0" shrinkToFit="0" wrapText="1"/>
    </xf>
    <xf borderId="2" fillId="29" fontId="16" numFmtId="0" xfId="0" applyAlignment="1" applyBorder="1" applyFill="1" applyFont="1">
      <alignment horizontal="center" shrinkToFit="0" wrapText="1"/>
    </xf>
    <xf borderId="2" fillId="29" fontId="16" numFmtId="169" xfId="0" applyAlignment="1" applyBorder="1" applyFill="1" applyFont="1" applyNumberFormat="1">
      <alignment horizontal="center" shrinkToFit="0" wrapText="1"/>
    </xf>
    <xf borderId="2" fillId="29" fontId="16" numFmtId="4" xfId="0" applyAlignment="1" applyBorder="1" applyFill="1" applyFont="1" applyNumberFormat="1">
      <alignment horizontal="center" shrinkToFit="0" wrapText="1"/>
    </xf>
    <xf borderId="2" fillId="29" fontId="16" numFmtId="1" xfId="0" applyAlignment="1" applyBorder="1" applyFill="1" applyFont="1" applyNumberFormat="1">
      <alignment horizontal="center" shrinkToFit="0" wrapText="1"/>
    </xf>
    <xf borderId="0" fillId="29" fontId="16" numFmtId="1" xfId="0" applyAlignment="1" applyFill="1" applyFont="1" applyNumberFormat="1">
      <alignment horizontal="center" shrinkToFit="0" wrapText="1"/>
    </xf>
    <xf borderId="2" fillId="21" fontId="18" numFmtId="0" xfId="0" applyAlignment="1" applyBorder="1" applyFill="1" applyFont="1">
      <alignment horizontal="center" readingOrder="0" shrinkToFit="0" vertical="center" wrapText="1"/>
    </xf>
    <xf borderId="2" fillId="21" fontId="16" numFmtId="46" xfId="0" applyAlignment="1" applyBorder="1" applyFill="1" applyFont="1" applyNumberFormat="1">
      <alignment horizontal="center" readingOrder="0" shrinkToFit="0" wrapText="1"/>
    </xf>
    <xf borderId="2" fillId="21" fontId="16" numFmtId="1" xfId="0" applyAlignment="1" applyBorder="1" applyFill="1" applyFont="1" applyNumberFormat="1">
      <alignment horizontal="center" shrinkToFit="0" wrapText="1"/>
    </xf>
    <xf borderId="2" fillId="21" fontId="16" numFmtId="165" xfId="0" applyAlignment="1" applyBorder="1" applyFill="1" applyFont="1" applyNumberFormat="1">
      <alignment horizontal="center" shrinkToFit="0" wrapText="1"/>
    </xf>
    <xf borderId="2" fillId="26" fontId="19" numFmtId="0" xfId="0" applyAlignment="1" applyBorder="1" applyFill="1" applyFont="1">
      <alignment horizontal="center" shrinkToFit="0" vertical="bottom" wrapText="1"/>
    </xf>
    <xf borderId="0" fillId="28" fontId="19" numFmtId="0" xfId="0" applyAlignment="1" applyFill="1" applyFont="1">
      <alignment horizontal="center" shrinkToFit="0" vertical="bottom" wrapText="1"/>
    </xf>
    <xf borderId="2" fillId="12" fontId="15" numFmtId="0" xfId="0" applyAlignment="1" applyBorder="1" applyFill="1" applyFont="1">
      <alignment horizontal="center" readingOrder="0" shrinkToFit="0" vertical="bottom" wrapText="1"/>
    </xf>
    <xf borderId="2" fillId="12" fontId="15" numFmtId="0" xfId="0" applyAlignment="1" applyBorder="1" applyFill="1" applyFont="1">
      <alignment horizontal="center" readingOrder="0" shrinkToFit="0" vertical="center" wrapText="1"/>
    </xf>
    <xf borderId="2" fillId="12" fontId="15" numFmtId="46" xfId="0" applyAlignment="1" applyBorder="1" applyFill="1" applyFont="1" applyNumberFormat="1">
      <alignment horizontal="center" readingOrder="0" shrinkToFit="0" vertical="bottom" wrapText="1"/>
    </xf>
    <xf borderId="2" fillId="12" fontId="15" numFmtId="4" xfId="0" applyAlignment="1" applyBorder="1" applyFill="1" applyFont="1" applyNumberFormat="1">
      <alignment horizontal="center" readingOrder="0" shrinkToFit="0" vertical="bottom" wrapText="1"/>
    </xf>
    <xf borderId="2" fillId="12" fontId="15" numFmtId="1" xfId="0" applyAlignment="1" applyBorder="1" applyFill="1" applyFont="1" applyNumberFormat="1">
      <alignment horizontal="center" readingOrder="0" shrinkToFit="0" vertical="bottom" wrapText="1"/>
    </xf>
    <xf borderId="2" fillId="12" fontId="15" numFmtId="165" xfId="0" applyAlignment="1" applyBorder="1" applyFill="1" applyFont="1" applyNumberFormat="1">
      <alignment horizontal="center" readingOrder="0" shrinkToFit="0" vertical="bottom" wrapText="1"/>
    </xf>
    <xf borderId="2" fillId="11" fontId="19" numFmtId="166" xfId="0" applyAlignment="1" applyBorder="1" applyFill="1" applyFont="1" applyNumberFormat="1">
      <alignment horizontal="center" shrinkToFit="0" vertical="bottom" wrapText="1"/>
    </xf>
    <xf borderId="0" fillId="11" fontId="19" numFmtId="166" xfId="0" applyAlignment="1" applyFill="1" applyFont="1" applyNumberFormat="1">
      <alignment horizontal="center" shrinkToFit="0" vertical="bottom" wrapText="1"/>
    </xf>
    <xf borderId="2" fillId="30" fontId="15" numFmtId="0" xfId="0" applyAlignment="1" applyBorder="1" applyFill="1" applyFont="1">
      <alignment horizontal="center" readingOrder="0" shrinkToFit="0" vertical="bottom" wrapText="1"/>
    </xf>
    <xf borderId="2" fillId="30" fontId="15" numFmtId="0" xfId="0" applyAlignment="1" applyBorder="1" applyFill="1" applyFont="1">
      <alignment horizontal="center" readingOrder="0" shrinkToFit="0" vertical="center" wrapText="1"/>
    </xf>
    <xf borderId="2" fillId="30" fontId="15" numFmtId="46" xfId="0" applyAlignment="1" applyBorder="1" applyFill="1" applyFont="1" applyNumberFormat="1">
      <alignment horizontal="center" readingOrder="0" shrinkToFit="0" vertical="bottom" wrapText="1"/>
    </xf>
    <xf borderId="2" fillId="30" fontId="15" numFmtId="4" xfId="0" applyAlignment="1" applyBorder="1" applyFill="1" applyFont="1" applyNumberFormat="1">
      <alignment horizontal="center" readingOrder="0" shrinkToFit="0" vertical="bottom" wrapText="1"/>
    </xf>
    <xf borderId="2" fillId="30" fontId="15" numFmtId="1" xfId="0" applyAlignment="1" applyBorder="1" applyFill="1" applyFont="1" applyNumberFormat="1">
      <alignment horizontal="center" readingOrder="0" shrinkToFit="0" vertical="bottom" wrapText="1"/>
    </xf>
    <xf borderId="2" fillId="30" fontId="15" numFmtId="165" xfId="0" applyAlignment="1" applyBorder="1" applyFill="1" applyFont="1" applyNumberFormat="1">
      <alignment horizontal="center" readingOrder="0" shrinkToFit="0" vertical="bottom" wrapText="1"/>
    </xf>
    <xf borderId="2" fillId="0" fontId="20" numFmtId="0" xfId="0" applyBorder="1" applyFont="1"/>
    <xf borderId="2" fillId="30" fontId="15" numFmtId="4" xfId="0" applyAlignment="1" applyBorder="1" applyFill="1" applyFont="1" applyNumberFormat="1">
      <alignment horizontal="center" shrinkToFit="0" vertical="bottom" wrapText="1"/>
    </xf>
    <xf borderId="2" fillId="30" fontId="15" numFmtId="1" xfId="0" applyAlignment="1" applyBorder="1" applyFill="1" applyFont="1" applyNumberFormat="1">
      <alignment horizontal="center" shrinkToFit="0" vertical="bottom" wrapText="1"/>
    </xf>
    <xf borderId="2" fillId="30" fontId="15" numFmtId="165" xfId="0" applyAlignment="1" applyBorder="1" applyFill="1" applyFont="1" applyNumberFormat="1">
      <alignment horizontal="center" shrinkToFit="0" vertical="bottom" wrapText="1"/>
    </xf>
    <xf borderId="2" fillId="30" fontId="15" numFmtId="0" xfId="0" applyAlignment="1" applyBorder="1" applyFill="1" applyFont="1">
      <alignment horizontal="center" shrinkToFit="0" vertical="bottom" wrapText="1"/>
    </xf>
    <xf borderId="2" fillId="30" fontId="15" numFmtId="46" xfId="0" applyAlignment="1" applyBorder="1" applyFill="1" applyFont="1" applyNumberFormat="1">
      <alignment horizontal="center" shrinkToFit="0" vertical="bottom" wrapText="1"/>
    </xf>
    <xf borderId="2" fillId="12" fontId="15" numFmtId="0" xfId="0" applyAlignment="1" applyBorder="1" applyFill="1" applyFont="1">
      <alignment horizontal="center" shrinkToFit="0" wrapText="1"/>
    </xf>
    <xf borderId="2" fillId="12" fontId="15" numFmtId="0" xfId="0" applyAlignment="1" applyBorder="1" applyFill="1" applyFont="1">
      <alignment horizontal="center" readingOrder="0" shrinkToFit="0" wrapText="1"/>
    </xf>
    <xf borderId="2" fillId="12" fontId="15" numFmtId="0" xfId="0" applyAlignment="1" applyBorder="1" applyFill="1" applyFont="1">
      <alignment horizontal="center" shrinkToFit="0" wrapText="1"/>
    </xf>
    <xf borderId="2" fillId="12" fontId="15" numFmtId="169" xfId="0" applyAlignment="1" applyBorder="1" applyFill="1" applyFont="1" applyNumberFormat="1">
      <alignment horizontal="center" shrinkToFit="0" wrapText="1"/>
    </xf>
    <xf borderId="2" fillId="12" fontId="15" numFmtId="4" xfId="0" applyAlignment="1" applyBorder="1" applyFill="1" applyFont="1" applyNumberFormat="1">
      <alignment horizontal="center" shrinkToFit="0" wrapText="1"/>
    </xf>
    <xf borderId="2" fillId="12" fontId="15" numFmtId="165" xfId="0" applyAlignment="1" applyBorder="1" applyFill="1" applyFont="1" applyNumberFormat="1">
      <alignment horizontal="center" shrinkToFit="0" wrapText="1"/>
    </xf>
    <xf borderId="2" fillId="12" fontId="21" numFmtId="0" xfId="0" applyAlignment="1" applyBorder="1" applyFill="1" applyFont="1">
      <alignment horizontal="center" readingOrder="0" shrinkToFit="0" wrapText="1"/>
    </xf>
    <xf borderId="2" fillId="12" fontId="21" numFmtId="0" xfId="0" applyAlignment="1" applyBorder="1" applyFill="1" applyFont="1">
      <alignment horizontal="center" readingOrder="0" shrinkToFit="0" vertical="center" wrapText="1"/>
    </xf>
    <xf borderId="2" fillId="12" fontId="15" numFmtId="46" xfId="0" applyAlignment="1" applyBorder="1" applyFill="1" applyFont="1" applyNumberFormat="1">
      <alignment horizontal="center" readingOrder="0" shrinkToFit="0" wrapText="1"/>
    </xf>
    <xf borderId="2" fillId="12" fontId="15" numFmtId="1" xfId="0" applyAlignment="1" applyBorder="1" applyFill="1" applyFont="1" applyNumberFormat="1">
      <alignment horizontal="center" shrinkToFit="0" wrapText="1"/>
    </xf>
    <xf borderId="2" fillId="28" fontId="19" numFmtId="4" xfId="0" applyAlignment="1" applyBorder="1" applyFill="1" applyFont="1" applyNumberFormat="1">
      <alignment horizontal="center" readingOrder="0" shrinkToFit="0" vertical="bottom" wrapText="1"/>
    </xf>
    <xf borderId="2" fillId="28" fontId="19" numFmtId="1" xfId="0" applyAlignment="1" applyBorder="1" applyFill="1" applyFont="1" applyNumberFormat="1">
      <alignment horizontal="center" readingOrder="0" shrinkToFit="0" vertical="bottom" wrapText="1"/>
    </xf>
    <xf borderId="2" fillId="28" fontId="19" numFmtId="165" xfId="0" applyAlignment="1" applyBorder="1" applyFill="1" applyFont="1" applyNumberFormat="1">
      <alignment horizontal="center" readingOrder="0" shrinkToFit="0" vertical="bottom" wrapText="1"/>
    </xf>
    <xf borderId="2" fillId="26" fontId="19" numFmtId="166" xfId="0" applyAlignment="1" applyBorder="1" applyFill="1" applyFont="1" applyNumberFormat="1">
      <alignment horizontal="center" readingOrder="0" shrinkToFit="0" vertical="bottom" wrapText="1"/>
    </xf>
    <xf borderId="2" fillId="28" fontId="19" numFmtId="166" xfId="0" applyAlignment="1" applyBorder="1" applyFill="1" applyFont="1" applyNumberFormat="1">
      <alignment horizontal="center" readingOrder="0" shrinkToFit="0" vertical="bottom" wrapText="1"/>
    </xf>
    <xf borderId="0" fillId="28" fontId="19" numFmtId="166" xfId="0" applyAlignment="1" applyFill="1" applyFont="1" applyNumberFormat="1">
      <alignment horizontal="center" readingOrder="0" shrinkToFit="0" vertical="bottom" wrapText="1"/>
    </xf>
    <xf borderId="2" fillId="0" fontId="15" numFmtId="0" xfId="0" applyAlignment="1" applyBorder="1" applyFont="1">
      <alignment horizontal="center" readingOrder="0" shrinkToFit="0" vertical="bottom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46" xfId="0" applyAlignment="1" applyBorder="1" applyFont="1" applyNumberFormat="1">
      <alignment horizontal="center" readingOrder="0" shrinkToFit="0" vertical="bottom" wrapText="1"/>
    </xf>
    <xf borderId="2" fillId="0" fontId="15" numFmtId="4" xfId="0" applyAlignment="1" applyBorder="1" applyFont="1" applyNumberFormat="1">
      <alignment horizontal="center" readingOrder="0" shrinkToFit="0" vertical="bottom" wrapText="1"/>
    </xf>
    <xf borderId="2" fillId="0" fontId="15" numFmtId="1" xfId="0" applyAlignment="1" applyBorder="1" applyFont="1" applyNumberFormat="1">
      <alignment horizontal="center" readingOrder="0" shrinkToFit="0" vertical="bottom" wrapText="1"/>
    </xf>
    <xf borderId="2" fillId="0" fontId="15" numFmtId="165" xfId="0" applyAlignment="1" applyBorder="1" applyFont="1" applyNumberFormat="1">
      <alignment horizontal="center" readingOrder="0" shrinkToFit="0" vertical="bottom" wrapText="1"/>
    </xf>
    <xf borderId="2" fillId="31" fontId="14" numFmtId="0" xfId="0" applyAlignment="1" applyBorder="1" applyFill="1" applyFont="1">
      <alignment horizontal="center" readingOrder="0" shrinkToFit="0" vertical="bottom" wrapText="1"/>
    </xf>
    <xf borderId="2" fillId="31" fontId="14" numFmtId="0" xfId="0" applyAlignment="1" applyBorder="1" applyFill="1" applyFont="1">
      <alignment horizontal="center" readingOrder="0" shrinkToFit="0" vertical="center" wrapText="1"/>
    </xf>
    <xf borderId="2" fillId="31" fontId="15" numFmtId="0" xfId="0" applyAlignment="1" applyBorder="1" applyFill="1" applyFont="1">
      <alignment horizontal="center" readingOrder="0" shrinkToFit="0" vertical="bottom" wrapText="1"/>
    </xf>
    <xf borderId="2" fillId="31" fontId="15" numFmtId="46" xfId="0" applyAlignment="1" applyBorder="1" applyFill="1" applyFont="1" applyNumberFormat="1">
      <alignment horizontal="center" readingOrder="0" shrinkToFit="0" vertical="bottom" wrapText="1"/>
    </xf>
    <xf borderId="2" fillId="31" fontId="15" numFmtId="4" xfId="0" applyAlignment="1" applyBorder="1" applyFill="1" applyFont="1" applyNumberFormat="1">
      <alignment horizontal="center" readingOrder="0" shrinkToFit="0" vertical="bottom" wrapText="1"/>
    </xf>
    <xf borderId="2" fillId="31" fontId="15" numFmtId="1" xfId="0" applyAlignment="1" applyBorder="1" applyFill="1" applyFont="1" applyNumberFormat="1">
      <alignment horizontal="center" readingOrder="0" shrinkToFit="0" vertical="bottom" wrapText="1"/>
    </xf>
    <xf borderId="2" fillId="31" fontId="15" numFmtId="165" xfId="0" applyAlignment="1" applyBorder="1" applyFill="1" applyFont="1" applyNumberFormat="1">
      <alignment horizontal="center" readingOrder="0" shrinkToFit="0" vertical="bottom" wrapText="1"/>
    </xf>
    <xf borderId="2" fillId="31" fontId="15" numFmtId="0" xfId="0" applyAlignment="1" applyBorder="1" applyFill="1" applyFont="1">
      <alignment horizontal="center" readingOrder="0" shrinkToFit="0" vertical="center" wrapText="1"/>
    </xf>
    <xf borderId="2" fillId="31" fontId="15" numFmtId="0" xfId="0" applyAlignment="1" applyBorder="1" applyFill="1" applyFont="1">
      <alignment horizontal="center" shrinkToFit="0" vertical="bottom" wrapText="1"/>
    </xf>
    <xf borderId="2" fillId="31" fontId="15" numFmtId="46" xfId="0" applyAlignment="1" applyBorder="1" applyFill="1" applyFont="1" applyNumberFormat="1">
      <alignment horizontal="center" shrinkToFit="0" vertical="bottom" wrapText="1"/>
    </xf>
    <xf borderId="2" fillId="31" fontId="15" numFmtId="4" xfId="0" applyAlignment="1" applyBorder="1" applyFill="1" applyFont="1" applyNumberFormat="1">
      <alignment horizontal="center" shrinkToFit="0" vertical="bottom" wrapText="1"/>
    </xf>
    <xf borderId="2" fillId="31" fontId="15" numFmtId="1" xfId="0" applyAlignment="1" applyBorder="1" applyFill="1" applyFont="1" applyNumberFormat="1">
      <alignment horizontal="center" shrinkToFit="0" vertical="bottom" wrapText="1"/>
    </xf>
    <xf borderId="2" fillId="31" fontId="15" numFmtId="165" xfId="0" applyAlignment="1" applyBorder="1" applyFill="1" applyFont="1" applyNumberFormat="1">
      <alignment horizontal="center" shrinkToFit="0" vertical="bottom" wrapText="1"/>
    </xf>
    <xf borderId="2" fillId="0" fontId="22" numFmtId="168" xfId="0" applyAlignment="1" applyBorder="1" applyFont="1" applyNumberFormat="1">
      <alignment horizontal="center" readingOrder="0" shrinkToFit="0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wrapText="1"/>
    </xf>
    <xf borderId="2" fillId="0" fontId="14" numFmtId="0" xfId="0" applyAlignment="1" applyBorder="1" applyFont="1">
      <alignment horizontal="center" shrinkToFit="0" wrapText="1"/>
    </xf>
    <xf borderId="2" fillId="0" fontId="14" numFmtId="46" xfId="0" applyAlignment="1" applyBorder="1" applyFont="1" applyNumberFormat="1">
      <alignment horizontal="center" readingOrder="0" shrinkToFit="0" wrapText="1"/>
    </xf>
    <xf borderId="2" fillId="0" fontId="14" numFmtId="4" xfId="0" applyAlignment="1" applyBorder="1" applyFont="1" applyNumberFormat="1">
      <alignment horizontal="center" shrinkToFit="0" wrapText="1"/>
    </xf>
    <xf borderId="2" fillId="0" fontId="15" numFmtId="1" xfId="0" applyAlignment="1" applyBorder="1" applyFont="1" applyNumberFormat="1">
      <alignment horizontal="center" shrinkToFit="0" wrapText="1"/>
    </xf>
    <xf borderId="2" fillId="0" fontId="14" numFmtId="1" xfId="0" applyAlignment="1" applyBorder="1" applyFont="1" applyNumberFormat="1">
      <alignment horizontal="center" shrinkToFit="0" wrapText="1"/>
    </xf>
    <xf borderId="2" fillId="0" fontId="14" numFmtId="165" xfId="0" applyAlignment="1" applyBorder="1" applyFont="1" applyNumberFormat="1">
      <alignment horizontal="center" shrinkToFit="0" wrapText="1"/>
    </xf>
    <xf borderId="2" fillId="0" fontId="22" numFmtId="0" xfId="0" applyAlignment="1" applyBorder="1" applyFont="1">
      <alignment horizontal="center" readingOrder="0" shrinkToFit="0" wrapText="1"/>
    </xf>
    <xf borderId="2" fillId="0" fontId="22" numFmtId="0" xfId="0" applyAlignment="1" applyBorder="1" applyFont="1">
      <alignment horizontal="center" readingOrder="0" shrinkToFit="0" vertical="center" wrapText="1"/>
    </xf>
    <xf borderId="2" fillId="28" fontId="19" numFmtId="166" xfId="0" applyAlignment="1" applyBorder="1" applyFill="1" applyFont="1" applyNumberFormat="1">
      <alignment horizontal="center" shrinkToFit="0" vertical="bottom" wrapText="1"/>
    </xf>
    <xf borderId="0" fillId="28" fontId="19" numFmtId="166" xfId="0" applyAlignment="1" applyFill="1" applyFont="1" applyNumberFormat="1">
      <alignment horizontal="center" shrinkToFit="0" vertical="bottom" wrapText="1"/>
    </xf>
    <xf borderId="2" fillId="15" fontId="16" numFmtId="0" xfId="0" applyAlignment="1" applyBorder="1" applyFill="1" applyFont="1">
      <alignment horizontal="center" readingOrder="0" shrinkToFit="0" vertical="bottom" wrapText="1"/>
    </xf>
    <xf borderId="2" fillId="15" fontId="16" numFmtId="0" xfId="0" applyAlignment="1" applyBorder="1" applyFill="1" applyFont="1">
      <alignment horizontal="center" readingOrder="0" shrinkToFit="0" vertical="center" wrapText="1"/>
    </xf>
    <xf borderId="2" fillId="15" fontId="16" numFmtId="46" xfId="0" applyAlignment="1" applyBorder="1" applyFill="1" applyFont="1" applyNumberFormat="1">
      <alignment horizontal="center" readingOrder="0" shrinkToFit="0" vertical="bottom" wrapText="1"/>
    </xf>
    <xf borderId="2" fillId="15" fontId="16" numFmtId="4" xfId="0" applyAlignment="1" applyBorder="1" applyFill="1" applyFont="1" applyNumberFormat="1">
      <alignment horizontal="center" readingOrder="0" shrinkToFit="0" vertical="bottom" wrapText="1"/>
    </xf>
    <xf borderId="2" fillId="15" fontId="16" numFmtId="1" xfId="0" applyAlignment="1" applyBorder="1" applyFill="1" applyFont="1" applyNumberFormat="1">
      <alignment horizontal="center" readingOrder="0" shrinkToFit="0" vertical="bottom" wrapText="1"/>
    </xf>
    <xf borderId="2" fillId="15" fontId="16" numFmtId="165" xfId="0" applyAlignment="1" applyBorder="1" applyFill="1" applyFont="1" applyNumberFormat="1">
      <alignment horizontal="center" readingOrder="0" shrinkToFit="0" vertical="bottom" wrapText="1"/>
    </xf>
    <xf borderId="2" fillId="32" fontId="16" numFmtId="0" xfId="0" applyAlignment="1" applyBorder="1" applyFill="1" applyFont="1">
      <alignment horizontal="center" readingOrder="0" shrinkToFit="0" vertical="bottom" wrapText="1"/>
    </xf>
    <xf borderId="2" fillId="32" fontId="16" numFmtId="0" xfId="0" applyAlignment="1" applyBorder="1" applyFill="1" applyFont="1">
      <alignment horizontal="center" readingOrder="0" shrinkToFit="0" vertical="center" wrapText="1"/>
    </xf>
    <xf borderId="2" fillId="32" fontId="16" numFmtId="46" xfId="0" applyAlignment="1" applyBorder="1" applyFill="1" applyFont="1" applyNumberFormat="1">
      <alignment horizontal="center" readingOrder="0" shrinkToFit="0" vertical="bottom" wrapText="1"/>
    </xf>
    <xf borderId="2" fillId="32" fontId="16" numFmtId="4" xfId="0" applyAlignment="1" applyBorder="1" applyFill="1" applyFont="1" applyNumberFormat="1">
      <alignment horizontal="center" readingOrder="0" shrinkToFit="0" vertical="bottom" wrapText="1"/>
    </xf>
    <xf borderId="2" fillId="32" fontId="16" numFmtId="1" xfId="0" applyAlignment="1" applyBorder="1" applyFill="1" applyFont="1" applyNumberFormat="1">
      <alignment horizontal="center" readingOrder="0" shrinkToFit="0" vertical="bottom" wrapText="1"/>
    </xf>
    <xf borderId="2" fillId="32" fontId="16" numFmtId="165" xfId="0" applyAlignment="1" applyBorder="1" applyFill="1" applyFont="1" applyNumberFormat="1">
      <alignment horizontal="center" readingOrder="0" shrinkToFit="0" vertical="bottom" wrapText="1"/>
    </xf>
    <xf borderId="2" fillId="15" fontId="23" numFmtId="0" xfId="0" applyAlignment="1" applyBorder="1" applyFill="1" applyFont="1">
      <alignment horizontal="center" readingOrder="0" shrinkToFit="0" vertical="center" wrapText="1"/>
    </xf>
    <xf borderId="2" fillId="15" fontId="16" numFmtId="4" xfId="0" applyAlignment="1" applyBorder="1" applyFill="1" applyFont="1" applyNumberFormat="1">
      <alignment horizontal="center" shrinkToFit="0" vertical="bottom" wrapText="1"/>
    </xf>
    <xf borderId="2" fillId="15" fontId="16" numFmtId="1" xfId="0" applyAlignment="1" applyBorder="1" applyFill="1" applyFont="1" applyNumberFormat="1">
      <alignment horizontal="center" shrinkToFit="0" vertical="bottom" wrapText="1"/>
    </xf>
    <xf borderId="2" fillId="15" fontId="16" numFmtId="165" xfId="0" applyAlignment="1" applyBorder="1" applyFill="1" applyFont="1" applyNumberFormat="1">
      <alignment horizontal="center" shrinkToFit="0" vertical="bottom" wrapText="1"/>
    </xf>
    <xf borderId="2" fillId="32" fontId="16" numFmtId="0" xfId="0" applyAlignment="1" applyBorder="1" applyFill="1" applyFont="1">
      <alignment horizontal="center" shrinkToFit="0" vertical="center" wrapText="1"/>
    </xf>
    <xf borderId="2" fillId="32" fontId="16" numFmtId="0" xfId="0" applyAlignment="1" applyBorder="1" applyFill="1" applyFont="1">
      <alignment horizontal="center" shrinkToFit="0" vertical="bottom" wrapText="1"/>
    </xf>
    <xf borderId="2" fillId="32" fontId="16" numFmtId="46" xfId="0" applyAlignment="1" applyBorder="1" applyFill="1" applyFont="1" applyNumberFormat="1">
      <alignment horizontal="center" shrinkToFit="0" vertical="bottom" wrapText="1"/>
    </xf>
    <xf borderId="2" fillId="32" fontId="16" numFmtId="4" xfId="0" applyAlignment="1" applyBorder="1" applyFill="1" applyFont="1" applyNumberFormat="1">
      <alignment horizontal="center" shrinkToFit="0" vertical="bottom" wrapText="1"/>
    </xf>
    <xf borderId="2" fillId="32" fontId="16" numFmtId="1" xfId="0" applyAlignment="1" applyBorder="1" applyFill="1" applyFont="1" applyNumberFormat="1">
      <alignment horizontal="center" shrinkToFit="0" vertical="bottom" wrapText="1"/>
    </xf>
    <xf borderId="2" fillId="32" fontId="16" numFmtId="165" xfId="0" applyAlignment="1" applyBorder="1" applyFill="1" applyFont="1" applyNumberFormat="1">
      <alignment horizontal="center" shrinkToFit="0" vertical="bottom" wrapText="1"/>
    </xf>
    <xf borderId="2" fillId="15" fontId="18" numFmtId="0" xfId="0" applyAlignment="1" applyBorder="1" applyFill="1" applyFont="1">
      <alignment horizontal="center" readingOrder="0" shrinkToFit="0" wrapText="1"/>
    </xf>
    <xf borderId="2" fillId="15" fontId="18" numFmtId="0" xfId="0" applyAlignment="1" applyBorder="1" applyFill="1" applyFont="1">
      <alignment horizontal="center" readingOrder="0" shrinkToFit="0" vertical="center" wrapText="1"/>
    </xf>
    <xf borderId="2" fillId="15" fontId="16" numFmtId="0" xfId="0" applyAlignment="1" applyBorder="1" applyFill="1" applyFont="1">
      <alignment horizontal="center" readingOrder="0" shrinkToFit="0" wrapText="1"/>
    </xf>
    <xf borderId="2" fillId="15" fontId="16" numFmtId="0" xfId="0" applyAlignment="1" applyBorder="1" applyFill="1" applyFont="1">
      <alignment horizontal="center" shrinkToFit="0" wrapText="1"/>
    </xf>
    <xf borderId="2" fillId="15" fontId="16" numFmtId="46" xfId="0" applyAlignment="1" applyBorder="1" applyFill="1" applyFont="1" applyNumberFormat="1">
      <alignment horizontal="center" shrinkToFit="0" wrapText="1"/>
    </xf>
    <xf borderId="2" fillId="15" fontId="16" numFmtId="4" xfId="0" applyAlignment="1" applyBorder="1" applyFill="1" applyFont="1" applyNumberFormat="1">
      <alignment horizontal="center" shrinkToFit="0" wrapText="1"/>
    </xf>
    <xf borderId="2" fillId="15" fontId="16" numFmtId="1" xfId="0" applyAlignment="1" applyBorder="1" applyFill="1" applyFont="1" applyNumberFormat="1">
      <alignment horizontal="center" shrinkToFit="0" wrapText="1"/>
    </xf>
    <xf borderId="2" fillId="15" fontId="16" numFmtId="165" xfId="0" applyAlignment="1" applyBorder="1" applyFill="1" applyFont="1" applyNumberFormat="1">
      <alignment horizontal="center" shrinkToFit="0" wrapText="1"/>
    </xf>
    <xf borderId="2" fillId="11" fontId="16" numFmtId="166" xfId="0" applyAlignment="1" applyBorder="1" applyFill="1" applyFont="1" applyNumberFormat="1">
      <alignment horizontal="center" shrinkToFit="0" wrapText="1"/>
    </xf>
    <xf borderId="0" fillId="11" fontId="16" numFmtId="166" xfId="0" applyAlignment="1" applyFill="1" applyFont="1" applyNumberFormat="1">
      <alignment horizontal="center" shrinkToFit="0" wrapText="1"/>
    </xf>
    <xf borderId="2" fillId="13" fontId="15" numFmtId="0" xfId="0" applyAlignment="1" applyBorder="1" applyFill="1" applyFont="1">
      <alignment horizontal="center" readingOrder="0" shrinkToFit="0" vertical="bottom" wrapText="1"/>
    </xf>
    <xf borderId="2" fillId="13" fontId="15" numFmtId="46" xfId="0" applyAlignment="1" applyBorder="1" applyFill="1" applyFont="1" applyNumberFormat="1">
      <alignment horizontal="center" readingOrder="0" shrinkToFit="0" vertical="bottom" wrapText="1"/>
    </xf>
    <xf borderId="2" fillId="13" fontId="15" numFmtId="4" xfId="0" applyAlignment="1" applyBorder="1" applyFill="1" applyFont="1" applyNumberFormat="1">
      <alignment horizontal="center" shrinkToFit="0" vertical="bottom" wrapText="1"/>
    </xf>
    <xf borderId="2" fillId="13" fontId="15" numFmtId="1" xfId="0" applyAlignment="1" applyBorder="1" applyFill="1" applyFont="1" applyNumberFormat="1">
      <alignment horizontal="center" readingOrder="0" shrinkToFit="0" vertical="bottom" wrapText="1"/>
    </xf>
    <xf borderId="2" fillId="13" fontId="15" numFmtId="1" xfId="0" applyAlignment="1" applyBorder="1" applyFill="1" applyFont="1" applyNumberFormat="1">
      <alignment horizontal="center" shrinkToFit="0" vertical="bottom" wrapText="1"/>
    </xf>
    <xf borderId="2" fillId="13" fontId="15" numFmtId="165" xfId="0" applyAlignment="1" applyBorder="1" applyFill="1" applyFont="1" applyNumberFormat="1">
      <alignment horizontal="center" shrinkToFit="0" vertical="bottom" wrapText="1"/>
    </xf>
    <xf borderId="2" fillId="33" fontId="15" numFmtId="0" xfId="0" applyAlignment="1" applyBorder="1" applyFill="1" applyFont="1">
      <alignment horizontal="center" readingOrder="0" shrinkToFit="0" vertical="bottom" wrapText="1"/>
    </xf>
    <xf borderId="2" fillId="33" fontId="15" numFmtId="0" xfId="0" applyAlignment="1" applyBorder="1" applyFill="1" applyFont="1">
      <alignment horizontal="center" readingOrder="0" shrinkToFit="0" vertical="center" wrapText="1"/>
    </xf>
    <xf borderId="2" fillId="33" fontId="15" numFmtId="46" xfId="0" applyAlignment="1" applyBorder="1" applyFill="1" applyFont="1" applyNumberFormat="1">
      <alignment horizontal="center" readingOrder="0" shrinkToFit="0" vertical="bottom" wrapText="1"/>
    </xf>
    <xf borderId="2" fillId="33" fontId="15" numFmtId="4" xfId="0" applyAlignment="1" applyBorder="1" applyFill="1" applyFont="1" applyNumberFormat="1">
      <alignment horizontal="center" shrinkToFit="0" vertical="bottom" wrapText="1"/>
    </xf>
    <xf borderId="2" fillId="33" fontId="15" numFmtId="1" xfId="0" applyAlignment="1" applyBorder="1" applyFill="1" applyFont="1" applyNumberFormat="1">
      <alignment horizontal="center" readingOrder="0" shrinkToFit="0" vertical="bottom" wrapText="1"/>
    </xf>
    <xf borderId="2" fillId="33" fontId="15" numFmtId="1" xfId="0" applyAlignment="1" applyBorder="1" applyFill="1" applyFont="1" applyNumberFormat="1">
      <alignment horizontal="center" shrinkToFit="0" vertical="bottom" wrapText="1"/>
    </xf>
    <xf borderId="2" fillId="33" fontId="15" numFmtId="165" xfId="0" applyAlignment="1" applyBorder="1" applyFill="1" applyFont="1" applyNumberFormat="1">
      <alignment horizontal="center" shrinkToFit="0" vertical="bottom" wrapText="1"/>
    </xf>
    <xf borderId="2" fillId="13" fontId="15" numFmtId="167" xfId="0" applyAlignment="1" applyBorder="1" applyFill="1" applyFont="1" applyNumberFormat="1">
      <alignment horizontal="center" readingOrder="0" shrinkToFit="0" vertical="bottom" wrapText="1"/>
    </xf>
    <xf borderId="2" fillId="33" fontId="15" numFmtId="0" xfId="0" applyAlignment="1" applyBorder="1" applyFill="1" applyFont="1">
      <alignment horizontal="center" readingOrder="0" shrinkToFit="0" wrapText="1"/>
    </xf>
    <xf borderId="2" fillId="33" fontId="15" numFmtId="0" xfId="0" applyAlignment="1" applyBorder="1" applyFill="1" applyFont="1">
      <alignment horizontal="center" shrinkToFit="0" wrapText="1"/>
    </xf>
    <xf borderId="2" fillId="33" fontId="15" numFmtId="167" xfId="0" applyAlignment="1" applyBorder="1" applyFill="1" applyFont="1" applyNumberFormat="1">
      <alignment horizontal="center" shrinkToFit="0" wrapText="1"/>
    </xf>
    <xf borderId="2" fillId="33" fontId="15" numFmtId="2" xfId="0" applyAlignment="1" applyBorder="1" applyFill="1" applyFont="1" applyNumberFormat="1">
      <alignment horizontal="center" shrinkToFit="0" wrapText="1"/>
    </xf>
    <xf borderId="2" fillId="13" fontId="21" numFmtId="0" xfId="0" applyAlignment="1" applyBorder="1" applyFill="1" applyFont="1">
      <alignment horizontal="center" readingOrder="0" shrinkToFit="0" wrapText="1"/>
    </xf>
    <xf borderId="2" fillId="13" fontId="21" numFmtId="0" xfId="0" applyAlignment="1" applyBorder="1" applyFill="1" applyFont="1">
      <alignment horizontal="center" readingOrder="0" shrinkToFit="0" vertical="center" wrapText="1"/>
    </xf>
    <xf borderId="2" fillId="13" fontId="15" numFmtId="0" xfId="0" applyAlignment="1" applyBorder="1" applyFill="1" applyFont="1">
      <alignment horizontal="center" readingOrder="0" shrinkToFit="0" wrapText="1"/>
    </xf>
    <xf borderId="2" fillId="13" fontId="15" numFmtId="0" xfId="0" applyAlignment="1" applyBorder="1" applyFill="1" applyFont="1">
      <alignment horizontal="center" shrinkToFit="0" wrapText="1"/>
    </xf>
    <xf borderId="2" fillId="13" fontId="15" numFmtId="46" xfId="0" applyAlignment="1" applyBorder="1" applyFill="1" applyFont="1" applyNumberFormat="1">
      <alignment horizontal="center" readingOrder="0" shrinkToFit="0" wrapText="1"/>
    </xf>
    <xf borderId="2" fillId="13" fontId="15" numFmtId="4" xfId="0" applyAlignment="1" applyBorder="1" applyFill="1" applyFont="1" applyNumberFormat="1">
      <alignment horizontal="center" shrinkToFit="0" wrapText="1"/>
    </xf>
    <xf borderId="2" fillId="13" fontId="15" numFmtId="1" xfId="0" applyAlignment="1" applyBorder="1" applyFill="1" applyFont="1" applyNumberFormat="1">
      <alignment horizontal="center" shrinkToFit="0" wrapText="1"/>
    </xf>
    <xf borderId="2" fillId="13" fontId="15" numFmtId="165" xfId="0" applyAlignment="1" applyBorder="1" applyFill="1" applyFont="1" applyNumberFormat="1">
      <alignment horizontal="center" shrinkToFit="0" wrapText="1"/>
    </xf>
    <xf borderId="2" fillId="18" fontId="14" numFmtId="0" xfId="0" applyAlignment="1" applyBorder="1" applyFill="1" applyFont="1">
      <alignment horizontal="center" readingOrder="0" shrinkToFit="0" vertical="bottom" wrapText="1"/>
    </xf>
    <xf borderId="2" fillId="18" fontId="14" numFmtId="0" xfId="0" applyAlignment="1" applyBorder="1" applyFill="1" applyFont="1">
      <alignment horizontal="center" readingOrder="0" shrinkToFit="0" vertical="center" wrapText="1"/>
    </xf>
    <xf borderId="2" fillId="18" fontId="15" numFmtId="0" xfId="0" applyAlignment="1" applyBorder="1" applyFill="1" applyFont="1">
      <alignment horizontal="center" readingOrder="0" shrinkToFit="0" vertical="bottom" wrapText="1"/>
    </xf>
    <xf borderId="2" fillId="18" fontId="15" numFmtId="46" xfId="0" applyAlignment="1" applyBorder="1" applyFill="1" applyFont="1" applyNumberFormat="1">
      <alignment horizontal="center" readingOrder="0" shrinkToFit="0" vertical="bottom" wrapText="1"/>
    </xf>
    <xf borderId="2" fillId="18" fontId="15" numFmtId="4" xfId="0" applyAlignment="1" applyBorder="1" applyFill="1" applyFont="1" applyNumberFormat="1">
      <alignment horizontal="center" readingOrder="0" shrinkToFit="0" vertical="bottom" wrapText="1"/>
    </xf>
    <xf borderId="2" fillId="18" fontId="15" numFmtId="1" xfId="0" applyAlignment="1" applyBorder="1" applyFill="1" applyFont="1" applyNumberFormat="1">
      <alignment horizontal="center" readingOrder="0" shrinkToFit="0" vertical="bottom" wrapText="1"/>
    </xf>
    <xf borderId="2" fillId="18" fontId="15" numFmtId="165" xfId="0" applyAlignment="1" applyBorder="1" applyFill="1" applyFont="1" applyNumberFormat="1">
      <alignment horizontal="center" readingOrder="0" shrinkToFit="0" vertical="bottom" wrapText="1"/>
    </xf>
    <xf borderId="2" fillId="11" fontId="15" numFmtId="1" xfId="0" applyAlignment="1" applyBorder="1" applyFill="1" applyFont="1" applyNumberFormat="1">
      <alignment horizontal="center" shrinkToFit="0" vertical="bottom" wrapText="1"/>
    </xf>
    <xf borderId="0" fillId="11" fontId="15" numFmtId="1" xfId="0" applyAlignment="1" applyFill="1" applyFont="1" applyNumberFormat="1">
      <alignment horizontal="center" shrinkToFit="0" vertical="bottom" wrapText="1"/>
    </xf>
    <xf borderId="2" fillId="34" fontId="14" numFmtId="0" xfId="0" applyAlignment="1" applyBorder="1" applyFill="1" applyFont="1">
      <alignment horizontal="center" readingOrder="0" shrinkToFit="0" vertical="bottom" wrapText="1"/>
    </xf>
    <xf borderId="2" fillId="34" fontId="14" numFmtId="0" xfId="0" applyAlignment="1" applyBorder="1" applyFill="1" applyFont="1">
      <alignment horizontal="center" readingOrder="0" shrinkToFit="0" vertical="center" wrapText="1"/>
    </xf>
    <xf borderId="2" fillId="34" fontId="15" numFmtId="0" xfId="0" applyAlignment="1" applyBorder="1" applyFill="1" applyFont="1">
      <alignment horizontal="center" readingOrder="0" shrinkToFit="0" vertical="bottom" wrapText="1"/>
    </xf>
    <xf borderId="2" fillId="34" fontId="15" numFmtId="46" xfId="0" applyAlignment="1" applyBorder="1" applyFill="1" applyFont="1" applyNumberFormat="1">
      <alignment horizontal="center" readingOrder="0" shrinkToFit="0" vertical="bottom" wrapText="1"/>
    </xf>
    <xf borderId="2" fillId="34" fontId="15" numFmtId="4" xfId="0" applyAlignment="1" applyBorder="1" applyFill="1" applyFont="1" applyNumberFormat="1">
      <alignment horizontal="center" readingOrder="0" shrinkToFit="0" vertical="bottom" wrapText="1"/>
    </xf>
    <xf borderId="2" fillId="34" fontId="15" numFmtId="1" xfId="0" applyAlignment="1" applyBorder="1" applyFill="1" applyFont="1" applyNumberFormat="1">
      <alignment horizontal="center" readingOrder="0" shrinkToFit="0" vertical="bottom" wrapText="1"/>
    </xf>
    <xf borderId="2" fillId="34" fontId="15" numFmtId="165" xfId="0" applyAlignment="1" applyBorder="1" applyFill="1" applyFont="1" applyNumberFormat="1">
      <alignment horizontal="center" readingOrder="0" shrinkToFit="0" vertical="bottom" wrapText="1"/>
    </xf>
    <xf borderId="2" fillId="11" fontId="15" numFmtId="1" xfId="0" applyAlignment="1" applyBorder="1" applyFill="1" applyFont="1" applyNumberFormat="1">
      <alignment horizontal="center" readingOrder="0" shrinkToFit="0" vertical="bottom" wrapText="1"/>
    </xf>
    <xf borderId="0" fillId="11" fontId="15" numFmtId="1" xfId="0" applyAlignment="1" applyFill="1" applyFont="1" applyNumberFormat="1">
      <alignment horizontal="center" readingOrder="0" shrinkToFit="0" vertical="bottom" wrapText="1"/>
    </xf>
    <xf borderId="2" fillId="18" fontId="15" numFmtId="0" xfId="0" applyAlignment="1" applyBorder="1" applyFill="1" applyFont="1">
      <alignment horizontal="center" readingOrder="0" shrinkToFit="0" vertical="center" wrapText="1"/>
    </xf>
    <xf borderId="2" fillId="34" fontId="15" numFmtId="0" xfId="0" applyAlignment="1" applyBorder="1" applyFill="1" applyFont="1">
      <alignment horizontal="center" readingOrder="0" shrinkToFit="0" vertical="center" wrapText="1"/>
    </xf>
    <xf borderId="2" fillId="34" fontId="19" numFmtId="0" xfId="0" applyAlignment="1" applyBorder="1" applyFill="1" applyFont="1">
      <alignment horizontal="center" shrinkToFit="0" vertical="center" wrapText="1"/>
    </xf>
    <xf borderId="2" fillId="34" fontId="19" numFmtId="0" xfId="0" applyAlignment="1" applyBorder="1" applyFill="1" applyFont="1">
      <alignment horizontal="center" shrinkToFit="0" vertical="bottom" wrapText="1"/>
    </xf>
    <xf borderId="2" fillId="34" fontId="19" numFmtId="46" xfId="0" applyAlignment="1" applyBorder="1" applyFill="1" applyFont="1" applyNumberFormat="1">
      <alignment horizontal="center" shrinkToFit="0" vertical="bottom" wrapText="1"/>
    </xf>
    <xf borderId="2" fillId="34" fontId="15" numFmtId="4" xfId="0" applyAlignment="1" applyBorder="1" applyFill="1" applyFont="1" applyNumberFormat="1">
      <alignment horizontal="center" shrinkToFit="0" vertical="bottom" wrapText="1"/>
    </xf>
    <xf borderId="2" fillId="34" fontId="19" numFmtId="1" xfId="0" applyAlignment="1" applyBorder="1" applyFill="1" applyFont="1" applyNumberFormat="1">
      <alignment horizontal="center" shrinkToFit="0" vertical="bottom" wrapText="1"/>
    </xf>
    <xf borderId="2" fillId="34" fontId="15" numFmtId="1" xfId="0" applyAlignment="1" applyBorder="1" applyFill="1" applyFont="1" applyNumberFormat="1">
      <alignment horizontal="center" shrinkToFit="0" vertical="bottom" wrapText="1"/>
    </xf>
    <xf borderId="2" fillId="34" fontId="15" numFmtId="165" xfId="0" applyAlignment="1" applyBorder="1" applyFill="1" applyFont="1" applyNumberFormat="1">
      <alignment horizontal="center" shrinkToFit="0" vertical="bottom" wrapText="1"/>
    </xf>
    <xf borderId="2" fillId="26" fontId="19" numFmtId="1" xfId="0" applyAlignment="1" applyBorder="1" applyFill="1" applyFont="1" applyNumberFormat="1">
      <alignment horizontal="center" shrinkToFit="0" vertical="bottom" wrapText="1"/>
    </xf>
    <xf borderId="2" fillId="11" fontId="19" numFmtId="1" xfId="0" applyAlignment="1" applyBorder="1" applyFill="1" applyFont="1" applyNumberFormat="1">
      <alignment horizontal="center" shrinkToFit="0" vertical="bottom" wrapText="1"/>
    </xf>
    <xf borderId="0" fillId="11" fontId="19" numFmtId="1" xfId="0" applyAlignment="1" applyFill="1" applyFont="1" applyNumberFormat="1">
      <alignment horizontal="center" shrinkToFit="0" vertical="bottom" wrapText="1"/>
    </xf>
    <xf borderId="2" fillId="18" fontId="22" numFmtId="168" xfId="0" applyAlignment="1" applyBorder="1" applyFill="1" applyFont="1" applyNumberFormat="1">
      <alignment horizontal="center" readingOrder="0" shrinkToFit="0" wrapText="1"/>
    </xf>
    <xf borderId="2" fillId="18" fontId="22" numFmtId="0" xfId="0" applyAlignment="1" applyBorder="1" applyFill="1" applyFont="1">
      <alignment horizontal="center" readingOrder="0" shrinkToFit="0" vertical="center" wrapText="1"/>
    </xf>
    <xf borderId="2" fillId="18" fontId="14" numFmtId="0" xfId="0" applyAlignment="1" applyBorder="1" applyFill="1" applyFont="1">
      <alignment horizontal="center" readingOrder="0" shrinkToFit="0" wrapText="1"/>
    </xf>
    <xf borderId="2" fillId="18" fontId="14" numFmtId="0" xfId="0" applyAlignment="1" applyBorder="1" applyFill="1" applyFont="1">
      <alignment horizontal="center" shrinkToFit="0" wrapText="1"/>
    </xf>
    <xf borderId="2" fillId="18" fontId="14" numFmtId="46" xfId="0" applyAlignment="1" applyBorder="1" applyFill="1" applyFont="1" applyNumberFormat="1">
      <alignment horizontal="center" readingOrder="0" shrinkToFit="0" wrapText="1"/>
    </xf>
    <xf borderId="2" fillId="18" fontId="14" numFmtId="4" xfId="0" applyAlignment="1" applyBorder="1" applyFill="1" applyFont="1" applyNumberFormat="1">
      <alignment horizontal="center" shrinkToFit="0" wrapText="1"/>
    </xf>
    <xf borderId="2" fillId="18" fontId="15" numFmtId="1" xfId="0" applyAlignment="1" applyBorder="1" applyFill="1" applyFont="1" applyNumberFormat="1">
      <alignment horizontal="center" shrinkToFit="0" wrapText="1"/>
    </xf>
    <xf borderId="2" fillId="18" fontId="14" numFmtId="1" xfId="0" applyAlignment="1" applyBorder="1" applyFill="1" applyFont="1" applyNumberFormat="1">
      <alignment horizontal="center" shrinkToFit="0" wrapText="1"/>
    </xf>
    <xf borderId="2" fillId="18" fontId="14" numFmtId="165" xfId="0" applyAlignment="1" applyBorder="1" applyFill="1" applyFont="1" applyNumberFormat="1">
      <alignment horizontal="center" shrinkToFit="0" wrapText="1"/>
    </xf>
    <xf borderId="2" fillId="11" fontId="15" numFmtId="1" xfId="0" applyAlignment="1" applyBorder="1" applyFill="1" applyFont="1" applyNumberFormat="1">
      <alignment horizontal="center" shrinkToFit="0" wrapText="1"/>
    </xf>
    <xf borderId="0" fillId="11" fontId="15" numFmtId="1" xfId="0" applyAlignment="1" applyFill="1" applyFont="1" applyNumberFormat="1">
      <alignment horizontal="center" shrinkToFit="0" wrapText="1"/>
    </xf>
    <xf borderId="2" fillId="22" fontId="14" numFmtId="0" xfId="0" applyAlignment="1" applyBorder="1" applyFill="1" applyFont="1">
      <alignment horizontal="center" readingOrder="0" shrinkToFit="0" vertical="bottom" wrapText="1"/>
    </xf>
    <xf borderId="2" fillId="22" fontId="14" numFmtId="0" xfId="0" applyAlignment="1" applyBorder="1" applyFill="1" applyFont="1">
      <alignment horizontal="center" readingOrder="0" shrinkToFit="0" vertical="center" wrapText="1"/>
    </xf>
    <xf borderId="2" fillId="22" fontId="15" numFmtId="0" xfId="0" applyAlignment="1" applyBorder="1" applyFill="1" applyFont="1">
      <alignment horizontal="center" readingOrder="0" shrinkToFit="0" vertical="bottom" wrapText="1"/>
    </xf>
    <xf borderId="2" fillId="22" fontId="15" numFmtId="46" xfId="0" applyAlignment="1" applyBorder="1" applyFill="1" applyFont="1" applyNumberFormat="1">
      <alignment horizontal="center" readingOrder="0" shrinkToFit="0" vertical="bottom" wrapText="1"/>
    </xf>
    <xf borderId="2" fillId="22" fontId="15" numFmtId="4" xfId="0" applyAlignment="1" applyBorder="1" applyFill="1" applyFont="1" applyNumberFormat="1">
      <alignment horizontal="center" readingOrder="0" shrinkToFit="0" vertical="bottom" wrapText="1"/>
    </xf>
    <xf borderId="2" fillId="22" fontId="15" numFmtId="1" xfId="0" applyAlignment="1" applyBorder="1" applyFill="1" applyFont="1" applyNumberFormat="1">
      <alignment horizontal="center" readingOrder="0" shrinkToFit="0" vertical="bottom" wrapText="1"/>
    </xf>
    <xf borderId="2" fillId="22" fontId="15" numFmtId="165" xfId="0" applyAlignment="1" applyBorder="1" applyFill="1" applyFont="1" applyNumberFormat="1">
      <alignment horizontal="center" readingOrder="0" shrinkToFit="0" vertical="bottom" wrapText="1"/>
    </xf>
    <xf borderId="2" fillId="11" fontId="15" numFmtId="166" xfId="0" applyAlignment="1" applyBorder="1" applyFill="1" applyFont="1" applyNumberFormat="1">
      <alignment horizontal="center" shrinkToFit="0" vertical="bottom" wrapText="1"/>
    </xf>
    <xf borderId="0" fillId="11" fontId="15" numFmtId="166" xfId="0" applyAlignment="1" applyFill="1" applyFont="1" applyNumberFormat="1">
      <alignment horizontal="center" shrinkToFit="0" vertical="bottom" wrapText="1"/>
    </xf>
    <xf borderId="2" fillId="35" fontId="14" numFmtId="0" xfId="0" applyAlignment="1" applyBorder="1" applyFill="1" applyFont="1">
      <alignment horizontal="center" readingOrder="0" shrinkToFit="0" vertical="bottom" wrapText="1"/>
    </xf>
    <xf borderId="2" fillId="35" fontId="14" numFmtId="0" xfId="0" applyAlignment="1" applyBorder="1" applyFill="1" applyFont="1">
      <alignment horizontal="center" readingOrder="0" shrinkToFit="0" vertical="center" wrapText="1"/>
    </xf>
    <xf borderId="2" fillId="35" fontId="15" numFmtId="0" xfId="0" applyAlignment="1" applyBorder="1" applyFill="1" applyFont="1">
      <alignment horizontal="center" readingOrder="0" shrinkToFit="0" vertical="bottom" wrapText="1"/>
    </xf>
    <xf borderId="2" fillId="35" fontId="15" numFmtId="46" xfId="0" applyAlignment="1" applyBorder="1" applyFill="1" applyFont="1" applyNumberFormat="1">
      <alignment horizontal="center" readingOrder="0" shrinkToFit="0" vertical="bottom" wrapText="1"/>
    </xf>
    <xf borderId="2" fillId="35" fontId="15" numFmtId="4" xfId="0" applyAlignment="1" applyBorder="1" applyFill="1" applyFont="1" applyNumberFormat="1">
      <alignment horizontal="center" readingOrder="0" shrinkToFit="0" vertical="bottom" wrapText="1"/>
    </xf>
    <xf borderId="2" fillId="35" fontId="15" numFmtId="1" xfId="0" applyAlignment="1" applyBorder="1" applyFill="1" applyFont="1" applyNumberFormat="1">
      <alignment horizontal="center" readingOrder="0" shrinkToFit="0" vertical="bottom" wrapText="1"/>
    </xf>
    <xf borderId="2" fillId="35" fontId="15" numFmtId="165" xfId="0" applyAlignment="1" applyBorder="1" applyFill="1" applyFont="1" applyNumberFormat="1">
      <alignment horizontal="center" readingOrder="0" shrinkToFit="0" vertical="bottom" wrapText="1"/>
    </xf>
    <xf borderId="2" fillId="11" fontId="15" numFmtId="166" xfId="0" applyAlignment="1" applyBorder="1" applyFill="1" applyFont="1" applyNumberFormat="1">
      <alignment horizontal="center" readingOrder="0" shrinkToFit="0" vertical="bottom" wrapText="1"/>
    </xf>
    <xf borderId="2" fillId="22" fontId="15" numFmtId="0" xfId="0" applyAlignment="1" applyBorder="1" applyFill="1" applyFont="1">
      <alignment horizontal="center" readingOrder="0" shrinkToFit="0" vertical="center" wrapText="1"/>
    </xf>
    <xf borderId="2" fillId="35" fontId="15" numFmtId="0" xfId="0" applyAlignment="1" applyBorder="1" applyFill="1" applyFont="1">
      <alignment horizontal="center" readingOrder="0" shrinkToFit="0" vertical="center" wrapText="1"/>
    </xf>
    <xf borderId="2" fillId="22" fontId="15" numFmtId="4" xfId="0" applyAlignment="1" applyBorder="1" applyFill="1" applyFont="1" applyNumberFormat="1">
      <alignment horizontal="center" shrinkToFit="0" vertical="bottom" wrapText="1"/>
    </xf>
    <xf borderId="2" fillId="22" fontId="15" numFmtId="1" xfId="0" applyAlignment="1" applyBorder="1" applyFill="1" applyFont="1" applyNumberFormat="1">
      <alignment horizontal="center" shrinkToFit="0" vertical="bottom" wrapText="1"/>
    </xf>
    <xf borderId="2" fillId="22" fontId="15" numFmtId="165" xfId="0" applyAlignment="1" applyBorder="1" applyFill="1" applyFont="1" applyNumberFormat="1">
      <alignment horizontal="center" shrinkToFit="0" vertical="bottom" wrapText="1"/>
    </xf>
    <xf borderId="2" fillId="35" fontId="15" numFmtId="0" xfId="0" applyAlignment="1" applyBorder="1" applyFill="1" applyFont="1">
      <alignment horizontal="center" shrinkToFit="0" vertical="bottom" wrapText="1"/>
    </xf>
    <xf borderId="2" fillId="35" fontId="15" numFmtId="167" xfId="0" applyAlignment="1" applyBorder="1" applyFill="1" applyFont="1" applyNumberFormat="1">
      <alignment horizontal="center" shrinkToFit="0" vertical="bottom" wrapText="1"/>
    </xf>
    <xf borderId="2" fillId="35" fontId="15" numFmtId="4" xfId="0" applyAlignment="1" applyBorder="1" applyFill="1" applyFont="1" applyNumberFormat="1">
      <alignment horizontal="center" shrinkToFit="0" vertical="bottom" wrapText="1"/>
    </xf>
    <xf borderId="2" fillId="35" fontId="15" numFmtId="165" xfId="0" applyAlignment="1" applyBorder="1" applyFill="1" applyFont="1" applyNumberFormat="1">
      <alignment horizontal="center" shrinkToFit="0" vertical="bottom" wrapText="1"/>
    </xf>
    <xf borderId="2" fillId="22" fontId="22" numFmtId="168" xfId="0" applyAlignment="1" applyBorder="1" applyFill="1" applyFont="1" applyNumberFormat="1">
      <alignment horizontal="center" readingOrder="0" shrinkToFit="0" wrapText="1"/>
    </xf>
    <xf borderId="2" fillId="22" fontId="22" numFmtId="0" xfId="0" applyAlignment="1" applyBorder="1" applyFill="1" applyFont="1">
      <alignment horizontal="center" readingOrder="0" shrinkToFit="0" vertical="center" wrapText="1"/>
    </xf>
    <xf borderId="2" fillId="22" fontId="14" numFmtId="0" xfId="0" applyAlignment="1" applyBorder="1" applyFill="1" applyFont="1">
      <alignment horizontal="center" readingOrder="0" shrinkToFit="0" wrapText="1"/>
    </xf>
    <xf borderId="2" fillId="22" fontId="14" numFmtId="0" xfId="0" applyAlignment="1" applyBorder="1" applyFill="1" applyFont="1">
      <alignment horizontal="center" shrinkToFit="0" wrapText="1"/>
    </xf>
    <xf borderId="2" fillId="22" fontId="14" numFmtId="46" xfId="0" applyAlignment="1" applyBorder="1" applyFill="1" applyFont="1" applyNumberFormat="1">
      <alignment horizontal="center" shrinkToFit="0" wrapText="1"/>
    </xf>
    <xf borderId="2" fillId="22" fontId="14" numFmtId="4" xfId="0" applyAlignment="1" applyBorder="1" applyFill="1" applyFont="1" applyNumberFormat="1">
      <alignment horizontal="center" shrinkToFit="0" wrapText="1"/>
    </xf>
    <xf borderId="2" fillId="22" fontId="14" numFmtId="1" xfId="0" applyAlignment="1" applyBorder="1" applyFill="1" applyFont="1" applyNumberFormat="1">
      <alignment horizontal="center" shrinkToFit="0" wrapText="1"/>
    </xf>
    <xf borderId="2" fillId="22" fontId="14" numFmtId="165" xfId="0" applyAlignment="1" applyBorder="1" applyFill="1" applyFont="1" applyNumberFormat="1">
      <alignment horizontal="center" shrinkToFit="0" wrapText="1"/>
    </xf>
    <xf borderId="2" fillId="11" fontId="15" numFmtId="166" xfId="0" applyAlignment="1" applyBorder="1" applyFill="1" applyFont="1" applyNumberFormat="1">
      <alignment horizontal="center" shrinkToFit="0" wrapText="1"/>
    </xf>
    <xf borderId="0" fillId="11" fontId="15" numFmtId="166" xfId="0" applyAlignment="1" applyFill="1" applyFont="1" applyNumberFormat="1">
      <alignment horizontal="center" shrinkToFit="0" wrapText="1"/>
    </xf>
    <xf borderId="2" fillId="24" fontId="24" numFmtId="0" xfId="0" applyAlignment="1" applyBorder="1" applyFill="1" applyFont="1">
      <alignment horizontal="center" readingOrder="0" shrinkToFit="0" vertical="bottom" wrapText="1"/>
    </xf>
    <xf borderId="2" fillId="24" fontId="24" numFmtId="0" xfId="0" applyAlignment="1" applyBorder="1" applyFill="1" applyFont="1">
      <alignment horizontal="center" readingOrder="0" shrinkToFit="0" vertical="center" wrapText="1"/>
    </xf>
    <xf borderId="2" fillId="24" fontId="16" numFmtId="0" xfId="0" applyAlignment="1" applyBorder="1" applyFill="1" applyFont="1">
      <alignment horizontal="center" readingOrder="0" shrinkToFit="0" vertical="bottom" wrapText="1"/>
    </xf>
    <xf borderId="2" fillId="24" fontId="24" numFmtId="46" xfId="0" applyAlignment="1" applyBorder="1" applyFill="1" applyFont="1" applyNumberFormat="1">
      <alignment horizontal="center" readingOrder="0" shrinkToFit="0" vertical="bottom" wrapText="1"/>
    </xf>
    <xf borderId="2" fillId="24" fontId="24" numFmtId="4" xfId="0" applyAlignment="1" applyBorder="1" applyFill="1" applyFont="1" applyNumberFormat="1">
      <alignment horizontal="center" shrinkToFit="0" vertical="bottom" wrapText="1"/>
    </xf>
    <xf borderId="2" fillId="24" fontId="24" numFmtId="1" xfId="0" applyAlignment="1" applyBorder="1" applyFill="1" applyFont="1" applyNumberFormat="1">
      <alignment horizontal="center" readingOrder="0" shrinkToFit="0" vertical="bottom" wrapText="1"/>
    </xf>
    <xf borderId="2" fillId="24" fontId="24" numFmtId="1" xfId="0" applyAlignment="1" applyBorder="1" applyFill="1" applyFont="1" applyNumberFormat="1">
      <alignment horizontal="center" shrinkToFit="0" vertical="bottom" wrapText="1"/>
    </xf>
    <xf borderId="2" fillId="24" fontId="24" numFmtId="165" xfId="0" applyAlignment="1" applyBorder="1" applyFill="1" applyFont="1" applyNumberFormat="1">
      <alignment horizontal="center" shrinkToFit="0" vertical="bottom" wrapText="1"/>
    </xf>
    <xf borderId="2" fillId="11" fontId="25" numFmtId="166" xfId="0" applyAlignment="1" applyBorder="1" applyFill="1" applyFont="1" applyNumberFormat="1">
      <alignment horizontal="center" shrinkToFit="0" vertical="bottom" wrapText="1"/>
    </xf>
    <xf borderId="0" fillId="11" fontId="25" numFmtId="166" xfId="0" applyAlignment="1" applyFill="1" applyFont="1" applyNumberFormat="1">
      <alignment horizontal="center" shrinkToFit="0" vertical="bottom" wrapText="1"/>
    </xf>
    <xf borderId="2" fillId="36" fontId="24" numFmtId="0" xfId="0" applyAlignment="1" applyBorder="1" applyFill="1" applyFont="1">
      <alignment horizontal="center" readingOrder="0" shrinkToFit="0" vertical="bottom" wrapText="1"/>
    </xf>
    <xf borderId="2" fillId="36" fontId="24" numFmtId="0" xfId="0" applyAlignment="1" applyBorder="1" applyFill="1" applyFont="1">
      <alignment horizontal="center" readingOrder="0" shrinkToFit="0" vertical="center" wrapText="1"/>
    </xf>
    <xf borderId="2" fillId="36" fontId="16" numFmtId="0" xfId="0" applyAlignment="1" applyBorder="1" applyFill="1" applyFont="1">
      <alignment horizontal="center" readingOrder="0" shrinkToFit="0" vertical="bottom" wrapText="1"/>
    </xf>
    <xf borderId="2" fillId="36" fontId="24" numFmtId="46" xfId="0" applyAlignment="1" applyBorder="1" applyFill="1" applyFont="1" applyNumberFormat="1">
      <alignment horizontal="center" readingOrder="0" shrinkToFit="0" vertical="bottom" wrapText="1"/>
    </xf>
    <xf borderId="2" fillId="36" fontId="24" numFmtId="4" xfId="0" applyAlignment="1" applyBorder="1" applyFill="1" applyFont="1" applyNumberFormat="1">
      <alignment horizontal="center" shrinkToFit="0" vertical="bottom" wrapText="1"/>
    </xf>
    <xf borderId="2" fillId="36" fontId="24" numFmtId="1" xfId="0" applyAlignment="1" applyBorder="1" applyFill="1" applyFont="1" applyNumberFormat="1">
      <alignment horizontal="center" readingOrder="0" shrinkToFit="0" vertical="bottom" wrapText="1"/>
    </xf>
    <xf borderId="2" fillId="36" fontId="24" numFmtId="1" xfId="0" applyAlignment="1" applyBorder="1" applyFill="1" applyFont="1" applyNumberFormat="1">
      <alignment horizontal="center" shrinkToFit="0" vertical="bottom" wrapText="1"/>
    </xf>
    <xf borderId="2" fillId="36" fontId="24" numFmtId="165" xfId="0" applyAlignment="1" applyBorder="1" applyFill="1" applyFont="1" applyNumberFormat="1">
      <alignment horizontal="center" shrinkToFit="0" vertical="bottom" wrapText="1"/>
    </xf>
    <xf borderId="2" fillId="36" fontId="26" numFmtId="1" xfId="0" applyAlignment="1" applyBorder="1" applyFill="1" applyFont="1" applyNumberFormat="1">
      <alignment horizontal="center" shrinkToFit="0" vertical="bottom" wrapText="1"/>
    </xf>
    <xf borderId="2" fillId="11" fontId="27" numFmtId="166" xfId="0" applyAlignment="1" applyBorder="1" applyFill="1" applyFont="1" applyNumberFormat="1">
      <alignment horizontal="center" shrinkToFit="0" vertical="bottom" wrapText="1"/>
    </xf>
    <xf borderId="0" fillId="11" fontId="27" numFmtId="166" xfId="0" applyAlignment="1" applyFill="1" applyFont="1" applyNumberFormat="1">
      <alignment horizontal="center" shrinkToFit="0" vertical="bottom" wrapText="1"/>
    </xf>
    <xf borderId="2" fillId="24" fontId="18" numFmtId="168" xfId="0" applyAlignment="1" applyBorder="1" applyFill="1" applyFont="1" applyNumberFormat="1">
      <alignment horizontal="center" readingOrder="0" shrinkToFit="0" wrapText="1"/>
    </xf>
    <xf borderId="2" fillId="24" fontId="28" numFmtId="0" xfId="0" applyAlignment="1" applyBorder="1" applyFill="1" applyFont="1">
      <alignment horizontal="center" readingOrder="0" shrinkToFit="0" vertical="center" wrapText="1"/>
    </xf>
    <xf borderId="2" fillId="24" fontId="24" numFmtId="0" xfId="0" applyAlignment="1" applyBorder="1" applyFill="1" applyFont="1">
      <alignment horizontal="center" readingOrder="0" shrinkToFit="0" wrapText="1"/>
    </xf>
    <xf borderId="2" fillId="24" fontId="24" numFmtId="0" xfId="0" applyAlignment="1" applyBorder="1" applyFill="1" applyFont="1">
      <alignment horizontal="center" shrinkToFit="0" wrapText="1"/>
    </xf>
    <xf borderId="2" fillId="24" fontId="24" numFmtId="46" xfId="0" applyAlignment="1" applyBorder="1" applyFill="1" applyFont="1" applyNumberFormat="1">
      <alignment horizontal="center" readingOrder="0" shrinkToFit="0" wrapText="1"/>
    </xf>
    <xf borderId="2" fillId="24" fontId="24" numFmtId="4" xfId="0" applyAlignment="1" applyBorder="1" applyFill="1" applyFont="1" applyNumberFormat="1">
      <alignment horizontal="center" shrinkToFit="0" wrapText="1"/>
    </xf>
    <xf borderId="2" fillId="24" fontId="24" numFmtId="1" xfId="0" applyAlignment="1" applyBorder="1" applyFill="1" applyFont="1" applyNumberFormat="1">
      <alignment horizontal="center" shrinkToFit="0" wrapText="1"/>
    </xf>
    <xf borderId="2" fillId="24" fontId="24" numFmtId="165" xfId="0" applyAlignment="1" applyBorder="1" applyFill="1" applyFont="1" applyNumberFormat="1">
      <alignment horizontal="center" shrinkToFit="0" wrapText="1"/>
    </xf>
    <xf borderId="2" fillId="11" fontId="25" numFmtId="166" xfId="0" applyAlignment="1" applyBorder="1" applyFill="1" applyFont="1" applyNumberFormat="1">
      <alignment horizontal="center" shrinkToFit="0" wrapText="1"/>
    </xf>
    <xf borderId="0" fillId="11" fontId="25" numFmtId="166" xfId="0" applyAlignment="1" applyFill="1" applyFont="1" applyNumberFormat="1">
      <alignment horizontal="center" shrinkToFit="0" wrapText="1"/>
    </xf>
    <xf borderId="2" fillId="20" fontId="16" numFmtId="0" xfId="0" applyAlignment="1" applyBorder="1" applyFill="1" applyFont="1">
      <alignment horizontal="center" readingOrder="0" shrinkToFit="0" vertical="bottom" wrapText="1"/>
    </xf>
    <xf borderId="2" fillId="20" fontId="16" numFmtId="0" xfId="0" applyAlignment="1" applyBorder="1" applyFill="1" applyFont="1">
      <alignment horizontal="center" readingOrder="0" shrinkToFit="0" vertical="center" wrapText="1"/>
    </xf>
    <xf borderId="2" fillId="20" fontId="16" numFmtId="46" xfId="0" applyAlignment="1" applyBorder="1" applyFill="1" applyFont="1" applyNumberFormat="1">
      <alignment horizontal="center" readingOrder="0" shrinkToFit="0" vertical="bottom" wrapText="1"/>
    </xf>
    <xf borderId="2" fillId="20" fontId="16" numFmtId="4" xfId="0" applyAlignment="1" applyBorder="1" applyFill="1" applyFont="1" applyNumberFormat="1">
      <alignment horizontal="center" shrinkToFit="0" vertical="bottom" wrapText="1"/>
    </xf>
    <xf borderId="2" fillId="20" fontId="16" numFmtId="1" xfId="0" applyAlignment="1" applyBorder="1" applyFill="1" applyFont="1" applyNumberFormat="1">
      <alignment horizontal="center" readingOrder="0" shrinkToFit="0" vertical="bottom" wrapText="1"/>
    </xf>
    <xf borderId="2" fillId="20" fontId="16" numFmtId="1" xfId="0" applyAlignment="1" applyBorder="1" applyFill="1" applyFont="1" applyNumberFormat="1">
      <alignment horizontal="center" shrinkToFit="0" vertical="bottom" wrapText="1"/>
    </xf>
    <xf borderId="2" fillId="20" fontId="16" numFmtId="165" xfId="0" applyAlignment="1" applyBorder="1" applyFill="1" applyFont="1" applyNumberFormat="1">
      <alignment horizontal="center" shrinkToFit="0" vertical="bottom" wrapText="1"/>
    </xf>
    <xf borderId="2" fillId="37" fontId="16" numFmtId="0" xfId="0" applyAlignment="1" applyBorder="1" applyFill="1" applyFont="1">
      <alignment horizontal="center" readingOrder="0" shrinkToFit="0" vertical="bottom" wrapText="1"/>
    </xf>
    <xf borderId="2" fillId="37" fontId="16" numFmtId="0" xfId="0" applyAlignment="1" applyBorder="1" applyFill="1" applyFont="1">
      <alignment horizontal="center" readingOrder="0" shrinkToFit="0" vertical="center" wrapText="1"/>
    </xf>
    <xf borderId="2" fillId="37" fontId="16" numFmtId="46" xfId="0" applyAlignment="1" applyBorder="1" applyFill="1" applyFont="1" applyNumberFormat="1">
      <alignment horizontal="center" readingOrder="0" shrinkToFit="0" vertical="bottom" wrapText="1"/>
    </xf>
    <xf borderId="2" fillId="37" fontId="16" numFmtId="4" xfId="0" applyAlignment="1" applyBorder="1" applyFill="1" applyFont="1" applyNumberFormat="1">
      <alignment horizontal="center" shrinkToFit="0" vertical="bottom" wrapText="1"/>
    </xf>
    <xf borderId="2" fillId="37" fontId="16" numFmtId="1" xfId="0" applyAlignment="1" applyBorder="1" applyFill="1" applyFont="1" applyNumberFormat="1">
      <alignment horizontal="center" readingOrder="0" shrinkToFit="0" vertical="bottom" wrapText="1"/>
    </xf>
    <xf borderId="2" fillId="37" fontId="16" numFmtId="1" xfId="0" applyAlignment="1" applyBorder="1" applyFill="1" applyFont="1" applyNumberFormat="1">
      <alignment horizontal="center" shrinkToFit="0" vertical="bottom" wrapText="1"/>
    </xf>
    <xf borderId="2" fillId="37" fontId="16" numFmtId="165" xfId="0" applyAlignment="1" applyBorder="1" applyFill="1" applyFont="1" applyNumberFormat="1">
      <alignment horizontal="center" shrinkToFit="0" vertical="bottom" wrapText="1"/>
    </xf>
    <xf borderId="2" fillId="20" fontId="16" numFmtId="167" xfId="0" applyAlignment="1" applyBorder="1" applyFill="1" applyFont="1" applyNumberFormat="1">
      <alignment horizontal="center" readingOrder="0" shrinkToFit="0" vertical="bottom" wrapText="1"/>
    </xf>
    <xf borderId="2" fillId="37" fontId="29" numFmtId="1" xfId="0" applyAlignment="1" applyBorder="1" applyFill="1" applyFont="1" applyNumberFormat="1">
      <alignment horizontal="center" shrinkToFit="0" vertical="bottom" wrapText="1"/>
    </xf>
    <xf borderId="2" fillId="20" fontId="18" numFmtId="168" xfId="0" applyAlignment="1" applyBorder="1" applyFill="1" applyFont="1" applyNumberFormat="1">
      <alignment horizontal="center" readingOrder="0" shrinkToFit="0" wrapText="1"/>
    </xf>
    <xf borderId="2" fillId="20" fontId="18" numFmtId="0" xfId="0" applyAlignment="1" applyBorder="1" applyFill="1" applyFont="1">
      <alignment horizontal="center" readingOrder="0" shrinkToFit="0" vertical="center" wrapText="1"/>
    </xf>
    <xf borderId="2" fillId="20" fontId="16" numFmtId="0" xfId="0" applyAlignment="1" applyBorder="1" applyFill="1" applyFont="1">
      <alignment horizontal="center" readingOrder="0" shrinkToFit="0" wrapText="1"/>
    </xf>
    <xf borderId="2" fillId="20" fontId="16" numFmtId="0" xfId="0" applyAlignment="1" applyBorder="1" applyFill="1" applyFont="1">
      <alignment horizontal="center" shrinkToFit="0" wrapText="1"/>
    </xf>
    <xf borderId="2" fillId="20" fontId="16" numFmtId="46" xfId="0" applyAlignment="1" applyBorder="1" applyFill="1" applyFont="1" applyNumberFormat="1">
      <alignment horizontal="center" readingOrder="0" shrinkToFit="0" wrapText="1"/>
    </xf>
    <xf borderId="2" fillId="20" fontId="16" numFmtId="4" xfId="0" applyAlignment="1" applyBorder="1" applyFill="1" applyFont="1" applyNumberFormat="1">
      <alignment horizontal="center" shrinkToFit="0" wrapText="1"/>
    </xf>
    <xf borderId="2" fillId="20" fontId="16" numFmtId="1" xfId="0" applyAlignment="1" applyBorder="1" applyFill="1" applyFont="1" applyNumberFormat="1">
      <alignment horizontal="center" shrinkToFit="0" wrapText="1"/>
    </xf>
    <xf borderId="2" fillId="20" fontId="16" numFmtId="165" xfId="0" applyAlignment="1" applyBorder="1" applyFill="1" applyFont="1" applyNumberFormat="1">
      <alignment horizontal="center" shrinkToFit="0" wrapText="1"/>
    </xf>
    <xf borderId="2" fillId="3" fontId="21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shrinkToFit="0" vertical="center" wrapText="1"/>
    </xf>
    <xf borderId="2" fillId="3" fontId="15" numFmtId="46" xfId="0" applyAlignment="1" applyBorder="1" applyFill="1" applyFont="1" applyNumberFormat="1">
      <alignment horizontal="center" shrinkToFit="0" vertical="center" wrapText="1"/>
    </xf>
    <xf borderId="2" fillId="3" fontId="15" numFmtId="2" xfId="0" applyAlignment="1" applyBorder="1" applyFill="1" applyFont="1" applyNumberFormat="1">
      <alignment horizontal="center" shrinkToFit="0" vertical="center" wrapText="1"/>
    </xf>
    <xf borderId="2" fillId="3" fontId="15" numFmtId="1" xfId="0" applyAlignment="1" applyBorder="1" applyFill="1" applyFont="1" applyNumberFormat="1">
      <alignment horizontal="center" shrinkToFit="0" vertical="center" wrapText="1"/>
    </xf>
    <xf borderId="2" fillId="3" fontId="15" numFmtId="165" xfId="0" applyAlignment="1" applyBorder="1" applyFill="1" applyFont="1" applyNumberFormat="1">
      <alignment horizontal="center" shrinkToFit="0" vertical="center" wrapText="1"/>
    </xf>
    <xf borderId="2" fillId="26" fontId="15" numFmtId="166" xfId="0" applyAlignment="1" applyBorder="1" applyFill="1" applyFont="1" applyNumberFormat="1">
      <alignment horizontal="center" shrinkToFit="0" vertical="center" wrapText="1"/>
    </xf>
    <xf borderId="2" fillId="3" fontId="15" numFmtId="166" xfId="0" applyAlignment="1" applyBorder="1" applyFill="1" applyFont="1" applyNumberFormat="1">
      <alignment horizontal="center" shrinkToFit="0" vertical="center" wrapText="1"/>
    </xf>
    <xf borderId="0" fillId="3" fontId="15" numFmtId="166" xfId="0" applyAlignment="1" applyFill="1" applyFont="1" applyNumberFormat="1">
      <alignment horizontal="center" shrinkToFit="0" vertical="center" wrapText="1"/>
    </xf>
    <xf borderId="2" fillId="3" fontId="15" numFmtId="0" xfId="0" applyAlignment="1" applyBorder="1" applyFill="1" applyFont="1">
      <alignment horizontal="center" shrinkToFit="0" vertical="bottom" wrapText="1"/>
    </xf>
    <xf borderId="2" fillId="3" fontId="15" numFmtId="46" xfId="0" applyAlignment="1" applyBorder="1" applyFill="1" applyFont="1" applyNumberFormat="1">
      <alignment horizontal="center" shrinkToFit="0" vertical="bottom" wrapText="1"/>
    </xf>
    <xf borderId="2" fillId="3" fontId="15" numFmtId="4" xfId="0" applyAlignment="1" applyBorder="1" applyFill="1" applyFont="1" applyNumberFormat="1">
      <alignment horizontal="center" shrinkToFit="0" vertical="bottom" wrapText="1"/>
    </xf>
    <xf borderId="2" fillId="3" fontId="15" numFmtId="165" xfId="0" applyAlignment="1" applyBorder="1" applyFill="1" applyFont="1" applyNumberFormat="1">
      <alignment horizontal="center" shrinkToFit="0" vertical="bottom" wrapText="1"/>
    </xf>
    <xf borderId="2" fillId="0" fontId="19" numFmtId="0" xfId="0" applyAlignment="1" applyBorder="1" applyFont="1">
      <alignment horizontal="center" shrinkToFit="0" vertical="bottom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46" xfId="0" applyAlignment="1" applyBorder="1" applyFont="1" applyNumberFormat="1">
      <alignment horizontal="center" shrinkToFit="0" vertical="bottom" wrapText="1"/>
    </xf>
    <xf borderId="2" fillId="0" fontId="19" numFmtId="4" xfId="0" applyAlignment="1" applyBorder="1" applyFont="1" applyNumberFormat="1">
      <alignment horizontal="center" shrinkToFit="0" vertical="bottom" wrapText="1"/>
    </xf>
    <xf borderId="2" fillId="0" fontId="19" numFmtId="1" xfId="0" applyAlignment="1" applyBorder="1" applyFont="1" applyNumberFormat="1">
      <alignment horizontal="center" shrinkToFit="0" vertical="bottom" wrapText="1"/>
    </xf>
    <xf borderId="2" fillId="0" fontId="19" numFmtId="165" xfId="0" applyAlignment="1" applyBorder="1" applyFont="1" applyNumberFormat="1">
      <alignment horizontal="center" shrinkToFit="0" vertical="bottom" wrapText="1"/>
    </xf>
    <xf borderId="2" fillId="0" fontId="19" numFmtId="166" xfId="0" applyAlignment="1" applyBorder="1" applyFont="1" applyNumberFormat="1">
      <alignment horizontal="center" shrinkToFit="0" vertical="bottom" wrapText="1"/>
    </xf>
    <xf borderId="0" fillId="0" fontId="19" numFmtId="166" xfId="0" applyAlignment="1" applyFont="1" applyNumberFormat="1">
      <alignment horizontal="center" shrinkToFit="0" vertical="bottom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46" xfId="0" applyAlignment="1" applyBorder="1" applyFont="1" applyNumberFormat="1">
      <alignment horizontal="center" shrinkToFit="0" wrapText="1"/>
    </xf>
    <xf borderId="2" fillId="0" fontId="1" numFmtId="4" xfId="0" applyAlignment="1" applyBorder="1" applyFont="1" applyNumberFormat="1">
      <alignment horizontal="center" shrinkToFit="0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165" xfId="0" applyAlignment="1" applyBorder="1" applyFont="1" applyNumberFormat="1">
      <alignment horizontal="center" shrinkToFit="0" wrapText="1"/>
    </xf>
    <xf borderId="2" fillId="26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16" fontId="1" numFmtId="0" xfId="0" applyFill="1" applyFont="1"/>
    <xf borderId="2" fillId="18" fontId="22" numFmtId="0" xfId="0" applyAlignment="1" applyBorder="1" applyFill="1" applyFont="1">
      <alignment horizontal="center" readingOrder="0" shrinkToFit="0" wrapText="1"/>
    </xf>
    <xf borderId="2" fillId="38" fontId="15" numFmtId="0" xfId="0" applyAlignment="1" applyBorder="1" applyFill="1" applyFont="1">
      <alignment horizontal="center" readingOrder="0" shrinkToFit="0" vertical="bottom" wrapText="1"/>
    </xf>
    <xf borderId="2" fillId="38" fontId="15" numFmtId="0" xfId="0" applyAlignment="1" applyBorder="1" applyFill="1" applyFont="1">
      <alignment horizontal="center" readingOrder="0" shrinkToFit="0" vertical="center" wrapText="1"/>
    </xf>
    <xf borderId="2" fillId="38" fontId="15" numFmtId="46" xfId="0" applyAlignment="1" applyBorder="1" applyFill="1" applyFont="1" applyNumberFormat="1">
      <alignment horizontal="center" readingOrder="0" shrinkToFit="0" vertical="bottom" wrapText="1"/>
    </xf>
    <xf borderId="2" fillId="38" fontId="15" numFmtId="4" xfId="0" applyAlignment="1" applyBorder="1" applyFill="1" applyFont="1" applyNumberFormat="1">
      <alignment horizontal="center" shrinkToFit="0" vertical="bottom" wrapText="1"/>
    </xf>
    <xf borderId="2" fillId="38" fontId="15" numFmtId="1" xfId="0" applyAlignment="1" applyBorder="1" applyFill="1" applyFont="1" applyNumberFormat="1">
      <alignment horizontal="center" readingOrder="0" shrinkToFit="0" vertical="bottom" wrapText="1"/>
    </xf>
    <xf borderId="2" fillId="38" fontId="15" numFmtId="1" xfId="0" applyAlignment="1" applyBorder="1" applyFill="1" applyFont="1" applyNumberFormat="1">
      <alignment horizontal="center" shrinkToFit="0" vertical="bottom" wrapText="1"/>
    </xf>
    <xf borderId="2" fillId="38" fontId="15" numFmtId="165" xfId="0" applyAlignment="1" applyBorder="1" applyFill="1" applyFont="1" applyNumberFormat="1">
      <alignment horizontal="center" shrinkToFit="0" vertical="bottom" wrapText="1"/>
    </xf>
    <xf borderId="2" fillId="38" fontId="21" numFmtId="0" xfId="0" applyAlignment="1" applyBorder="1" applyFill="1" applyFont="1">
      <alignment horizontal="center" readingOrder="0" shrinkToFit="0" wrapText="1"/>
    </xf>
    <xf borderId="2" fillId="38" fontId="21" numFmtId="0" xfId="0" applyAlignment="1" applyBorder="1" applyFill="1" applyFont="1">
      <alignment horizontal="center" readingOrder="0" shrinkToFit="0" vertical="center" wrapText="1"/>
    </xf>
    <xf borderId="2" fillId="38" fontId="15" numFmtId="0" xfId="0" applyAlignment="1" applyBorder="1" applyFill="1" applyFont="1">
      <alignment horizontal="center" readingOrder="0" shrinkToFit="0" wrapText="1"/>
    </xf>
    <xf borderId="2" fillId="38" fontId="15" numFmtId="0" xfId="0" applyAlignment="1" applyBorder="1" applyFill="1" applyFont="1">
      <alignment horizontal="center" shrinkToFit="0" wrapText="1"/>
    </xf>
    <xf borderId="2" fillId="38" fontId="15" numFmtId="46" xfId="0" applyAlignment="1" applyBorder="1" applyFill="1" applyFont="1" applyNumberFormat="1">
      <alignment horizontal="center" readingOrder="0" shrinkToFit="0" wrapText="1"/>
    </xf>
    <xf borderId="2" fillId="38" fontId="15" numFmtId="4" xfId="0" applyAlignment="1" applyBorder="1" applyFill="1" applyFont="1" applyNumberFormat="1">
      <alignment horizontal="center" shrinkToFit="0" wrapText="1"/>
    </xf>
    <xf borderId="2" fillId="38" fontId="15" numFmtId="165" xfId="0" applyAlignment="1" applyBorder="1" applyFill="1" applyFont="1" applyNumberFormat="1">
      <alignment horizontal="center" shrinkToFit="0" wrapText="1"/>
    </xf>
    <xf borderId="2" fillId="16" fontId="16" numFmtId="166" xfId="0" applyAlignment="1" applyBorder="1" applyFill="1" applyFont="1" applyNumberFormat="1">
      <alignment horizontal="center" shrinkToFit="0" vertical="bottom" wrapText="1"/>
    </xf>
    <xf borderId="0" fillId="16" fontId="16" numFmtId="166" xfId="0" applyAlignment="1" applyFill="1" applyFont="1" applyNumberFormat="1">
      <alignment horizontal="center" shrinkToFit="0" vertical="bottom" wrapText="1"/>
    </xf>
    <xf borderId="3" fillId="16" fontId="30" numFmtId="0" xfId="0" applyAlignment="1" applyBorder="1" applyFill="1" applyFont="1">
      <alignment horizontal="center" readingOrder="0" shrinkToFit="0" vertical="center" wrapText="1"/>
    </xf>
    <xf borderId="4" fillId="0" fontId="20" numFmtId="0" xfId="0" applyBorder="1" applyFont="1"/>
    <xf borderId="4" fillId="25" fontId="30" numFmtId="0" xfId="0" applyAlignment="1" applyBorder="1" applyFill="1" applyFont="1">
      <alignment horizontal="center" shrinkToFit="0" vertical="center" wrapText="1"/>
    </xf>
    <xf borderId="4" fillId="25" fontId="31" numFmtId="45" xfId="0" applyAlignment="1" applyBorder="1" applyFill="1" applyFont="1" applyNumberFormat="1">
      <alignment horizontal="center" shrinkToFit="0" vertical="center" wrapText="1"/>
    </xf>
    <xf borderId="4" fillId="25" fontId="31" numFmtId="0" xfId="0" applyAlignment="1" applyBorder="1" applyFill="1" applyFont="1">
      <alignment horizontal="center" shrinkToFit="0" vertical="center" wrapText="1"/>
    </xf>
    <xf borderId="4" fillId="25" fontId="31" numFmtId="4" xfId="0" applyAlignment="1" applyBorder="1" applyFill="1" applyFont="1" applyNumberFormat="1">
      <alignment horizontal="center" shrinkToFit="0" vertical="center" wrapText="1"/>
    </xf>
    <xf borderId="4" fillId="25" fontId="30" numFmtId="0" xfId="0" applyAlignment="1" applyBorder="1" applyFill="1" applyFont="1">
      <alignment horizontal="center" readingOrder="0" shrinkToFit="0" vertical="center" wrapText="1"/>
    </xf>
    <xf borderId="5" fillId="25" fontId="30" numFmtId="0" xfId="0" applyAlignment="1" applyBorder="1" applyFill="1" applyFont="1">
      <alignment horizontal="center" shrinkToFit="0" vertical="center" wrapText="1"/>
    </xf>
    <xf borderId="6" fillId="39" fontId="32" numFmtId="0" xfId="0" applyAlignment="1" applyBorder="1" applyFill="1" applyFont="1">
      <alignment horizontal="center" vertical="bottom"/>
    </xf>
    <xf borderId="7" fillId="16" fontId="30" numFmtId="0" xfId="0" applyAlignment="1" applyBorder="1" applyFill="1" applyFont="1">
      <alignment horizontal="center" readingOrder="0" shrinkToFit="0" vertical="center" wrapText="1"/>
    </xf>
    <xf borderId="8" fillId="0" fontId="20" numFmtId="0" xfId="0" applyBorder="1" applyFont="1"/>
    <xf borderId="9" fillId="0" fontId="20" numFmtId="0" xfId="0" applyBorder="1" applyFont="1"/>
    <xf borderId="10" fillId="0" fontId="20" numFmtId="0" xfId="0" applyBorder="1" applyFont="1"/>
    <xf borderId="11" fillId="0" fontId="20" numFmtId="0" xfId="0" applyBorder="1" applyFont="1"/>
    <xf borderId="12" fillId="18" fontId="14" numFmtId="0" xfId="0" applyAlignment="1" applyBorder="1" applyFill="1" applyFont="1">
      <alignment horizontal="center" readingOrder="0" shrinkToFit="0" vertical="center" wrapText="1"/>
    </xf>
    <xf borderId="13" fillId="0" fontId="20" numFmtId="0" xfId="0" applyBorder="1" applyFont="1"/>
    <xf borderId="14" fillId="40" fontId="32" numFmtId="0" xfId="0" applyAlignment="1" applyBorder="1" applyFill="1" applyFont="1">
      <alignment horizontal="center" readingOrder="0" vertical="bottom"/>
    </xf>
    <xf borderId="13" fillId="40" fontId="32" numFmtId="0" xfId="0" applyAlignment="1" applyBorder="1" applyFill="1" applyFont="1">
      <alignment horizontal="center" readingOrder="0" vertical="bottom"/>
    </xf>
    <xf borderId="13" fillId="40" fontId="32" numFmtId="45" xfId="0" applyAlignment="1" applyBorder="1" applyFill="1" applyFont="1" applyNumberFormat="1">
      <alignment horizontal="center" readingOrder="0" vertical="bottom"/>
    </xf>
    <xf borderId="4" fillId="40" fontId="32" numFmtId="0" xfId="0" applyAlignment="1" applyBorder="1" applyFill="1" applyFont="1">
      <alignment horizontal="center"/>
    </xf>
    <xf borderId="4" fillId="40" fontId="32" numFmtId="4" xfId="0" applyAlignment="1" applyBorder="1" applyFill="1" applyFont="1" applyNumberFormat="1">
      <alignment horizontal="center"/>
    </xf>
    <xf borderId="13" fillId="40" fontId="33" numFmtId="0" xfId="0" applyAlignment="1" applyBorder="1" applyFill="1" applyFont="1">
      <alignment shrinkToFit="0" vertical="center" wrapText="1"/>
    </xf>
    <xf borderId="14" fillId="40" fontId="33" numFmtId="0" xfId="0" applyBorder="1" applyFill="1" applyFont="1"/>
    <xf borderId="15" fillId="39" fontId="32" numFmtId="0" xfId="0" applyAlignment="1" applyBorder="1" applyFill="1" applyFont="1">
      <alignment horizontal="center" vertical="bottom"/>
    </xf>
    <xf borderId="16" fillId="34" fontId="14" numFmtId="0" xfId="0" applyAlignment="1" applyBorder="1" applyFill="1" applyFont="1">
      <alignment horizontal="center" readingOrder="0" shrinkToFit="0" vertical="center" wrapText="1"/>
    </xf>
    <xf borderId="6" fillId="0" fontId="20" numFmtId="0" xfId="0" applyBorder="1" applyFont="1"/>
    <xf borderId="17" fillId="41" fontId="32" numFmtId="0" xfId="0" applyAlignment="1" applyBorder="1" applyFill="1" applyFont="1">
      <alignment horizontal="center" readingOrder="0" vertical="bottom"/>
    </xf>
    <xf borderId="6" fillId="41" fontId="32" numFmtId="0" xfId="0" applyAlignment="1" applyBorder="1" applyFill="1" applyFont="1">
      <alignment horizontal="center" readingOrder="0" vertical="bottom"/>
    </xf>
    <xf borderId="6" fillId="41" fontId="32" numFmtId="45" xfId="0" applyAlignment="1" applyBorder="1" applyFill="1" applyFont="1" applyNumberFormat="1">
      <alignment horizontal="center" readingOrder="0" vertical="bottom"/>
    </xf>
    <xf borderId="18" fillId="41" fontId="32" numFmtId="0" xfId="0" applyAlignment="1" applyBorder="1" applyFill="1" applyFont="1">
      <alignment horizontal="center"/>
    </xf>
    <xf borderId="18" fillId="41" fontId="32" numFmtId="4" xfId="0" applyAlignment="1" applyBorder="1" applyFill="1" applyFont="1" applyNumberFormat="1">
      <alignment horizontal="center"/>
    </xf>
    <xf borderId="6" fillId="41" fontId="33" numFmtId="0" xfId="0" applyAlignment="1" applyBorder="1" applyFill="1" applyFont="1">
      <alignment shrinkToFit="0" vertical="center" wrapText="1"/>
    </xf>
    <xf borderId="17" fillId="41" fontId="33" numFmtId="0" xfId="0" applyBorder="1" applyFill="1" applyFont="1"/>
    <xf borderId="17" fillId="41" fontId="32" numFmtId="0" xfId="0" applyAlignment="1" applyBorder="1" applyFill="1" applyFont="1">
      <alignment horizontal="center" vertical="bottom"/>
    </xf>
    <xf borderId="6" fillId="41" fontId="32" numFmtId="0" xfId="0" applyAlignment="1" applyBorder="1" applyFill="1" applyFont="1">
      <alignment horizontal="center" vertical="bottom"/>
    </xf>
    <xf borderId="16" fillId="18" fontId="15" numFmtId="0" xfId="0" applyAlignment="1" applyBorder="1" applyFill="1" applyFont="1">
      <alignment horizontal="center" readingOrder="0" shrinkToFit="0" vertical="center" wrapText="1"/>
    </xf>
    <xf borderId="17" fillId="40" fontId="32" numFmtId="0" xfId="0" applyAlignment="1" applyBorder="1" applyFill="1" applyFont="1">
      <alignment horizontal="center" readingOrder="0" vertical="bottom"/>
    </xf>
    <xf borderId="6" fillId="40" fontId="32" numFmtId="0" xfId="0" applyAlignment="1" applyBorder="1" applyFill="1" applyFont="1">
      <alignment horizontal="center" readingOrder="0" vertical="bottom"/>
    </xf>
    <xf borderId="6" fillId="40" fontId="32" numFmtId="45" xfId="0" applyAlignment="1" applyBorder="1" applyFill="1" applyFont="1" applyNumberFormat="1">
      <alignment horizontal="center" readingOrder="0" vertical="bottom"/>
    </xf>
    <xf borderId="18" fillId="40" fontId="32" numFmtId="0" xfId="0" applyAlignment="1" applyBorder="1" applyFill="1" applyFont="1">
      <alignment horizontal="center"/>
    </xf>
    <xf borderId="18" fillId="40" fontId="32" numFmtId="4" xfId="0" applyAlignment="1" applyBorder="1" applyFill="1" applyFont="1" applyNumberFormat="1">
      <alignment horizontal="center"/>
    </xf>
    <xf borderId="6" fillId="40" fontId="33" numFmtId="0" xfId="0" applyAlignment="1" applyBorder="1" applyFill="1" applyFont="1">
      <alignment shrinkToFit="0" vertical="center" wrapText="1"/>
    </xf>
    <xf borderId="17" fillId="40" fontId="33" numFmtId="0" xfId="0" applyBorder="1" applyFill="1" applyFont="1"/>
    <xf borderId="17" fillId="40" fontId="32" numFmtId="0" xfId="0" applyAlignment="1" applyBorder="1" applyFill="1" applyFont="1">
      <alignment horizontal="center" readingOrder="0" vertical="bottom"/>
    </xf>
    <xf borderId="6" fillId="40" fontId="32" numFmtId="0" xfId="0" applyAlignment="1" applyBorder="1" applyFill="1" applyFont="1">
      <alignment horizontal="center" vertical="bottom"/>
    </xf>
    <xf borderId="19" fillId="34" fontId="15" numFmtId="0" xfId="0" applyAlignment="1" applyBorder="1" applyFill="1" applyFont="1">
      <alignment horizontal="center" readingOrder="0" shrinkToFit="0" vertical="center" wrapText="1"/>
    </xf>
    <xf borderId="18" fillId="0" fontId="20" numFmtId="0" xfId="0" applyBorder="1" applyFont="1"/>
    <xf borderId="17" fillId="41" fontId="33" numFmtId="0" xfId="0" applyAlignment="1" applyBorder="1" applyFill="1" applyFont="1">
      <alignment readingOrder="0"/>
    </xf>
    <xf borderId="17" fillId="41" fontId="32" numFmtId="0" xfId="0" applyAlignment="1" applyBorder="1" applyFill="1" applyFont="1">
      <alignment horizontal="center" readingOrder="0" vertical="bottom"/>
    </xf>
    <xf borderId="8" fillId="18" fontId="15" numFmtId="0" xfId="0" applyAlignment="1" applyBorder="1" applyFill="1" applyFont="1">
      <alignment horizontal="center" readingOrder="0" shrinkToFit="0" vertical="center" wrapText="1"/>
    </xf>
    <xf borderId="10" fillId="40" fontId="32" numFmtId="0" xfId="0" applyAlignment="1" applyBorder="1" applyFill="1" applyFont="1">
      <alignment horizontal="center" vertical="bottom"/>
    </xf>
    <xf borderId="9" fillId="40" fontId="32" numFmtId="0" xfId="0" applyAlignment="1" applyBorder="1" applyFill="1" applyFont="1">
      <alignment horizontal="center" readingOrder="0" vertical="bottom"/>
    </xf>
    <xf borderId="9" fillId="40" fontId="32" numFmtId="45" xfId="0" applyAlignment="1" applyBorder="1" applyFill="1" applyFont="1" applyNumberFormat="1">
      <alignment horizontal="center" vertical="bottom"/>
    </xf>
    <xf borderId="9" fillId="40" fontId="32" numFmtId="0" xfId="0" applyAlignment="1" applyBorder="1" applyFill="1" applyFont="1">
      <alignment horizontal="center"/>
    </xf>
    <xf borderId="9" fillId="40" fontId="32" numFmtId="4" xfId="0" applyAlignment="1" applyBorder="1" applyFill="1" applyFont="1" applyNumberFormat="1">
      <alignment horizontal="center"/>
    </xf>
    <xf borderId="9" fillId="40" fontId="32" numFmtId="0" xfId="0" applyAlignment="1" applyBorder="1" applyFill="1" applyFont="1">
      <alignment horizontal="center" vertical="bottom"/>
    </xf>
    <xf borderId="9" fillId="40" fontId="33" numFmtId="0" xfId="0" applyAlignment="1" applyBorder="1" applyFill="1" applyFont="1">
      <alignment shrinkToFit="0" vertical="center" wrapText="1"/>
    </xf>
    <xf borderId="10" fillId="40" fontId="33" numFmtId="0" xfId="0" applyBorder="1" applyFill="1" applyFont="1"/>
    <xf borderId="20" fillId="39" fontId="34" numFmtId="0" xfId="0" applyAlignment="1" applyBorder="1" applyFill="1" applyFont="1">
      <alignment horizontal="center"/>
    </xf>
    <xf borderId="20" fillId="39" fontId="34" numFmtId="0" xfId="0" applyAlignment="1" applyBorder="1" applyFill="1" applyFont="1">
      <alignment horizontal="left" readingOrder="0"/>
    </xf>
    <xf borderId="20" fillId="39" fontId="34" numFmtId="45" xfId="0" applyAlignment="1" applyBorder="1" applyFill="1" applyFont="1" applyNumberFormat="1">
      <alignment horizontal="center"/>
    </xf>
    <xf borderId="21" fillId="39" fontId="34" numFmtId="0" xfId="0" applyAlignment="1" applyBorder="1" applyFill="1" applyFont="1">
      <alignment shrinkToFit="0" wrapText="1"/>
    </xf>
    <xf borderId="22" fillId="39" fontId="33" numFmtId="0" xfId="0" applyBorder="1" applyFill="1" applyFont="1"/>
    <xf borderId="23" fillId="39" fontId="34" numFmtId="0" xfId="0" applyAlignment="1" applyBorder="1" applyFill="1" applyFont="1">
      <alignment horizontal="center"/>
    </xf>
    <xf borderId="3" fillId="18" fontId="35" numFmtId="0" xfId="0" applyAlignment="1" applyBorder="1" applyFill="1" applyFont="1">
      <alignment horizontal="center" readingOrder="0" shrinkToFit="0" vertical="center" wrapText="1"/>
    </xf>
    <xf borderId="5" fillId="25" fontId="35" numFmtId="0" xfId="0" applyAlignment="1" applyBorder="1" applyFill="1" applyFont="1">
      <alignment horizontal="center" readingOrder="0" shrinkToFit="0" vertical="center" wrapText="1"/>
    </xf>
    <xf borderId="5" fillId="25" fontId="36" numFmtId="45" xfId="0" applyAlignment="1" applyBorder="1" applyFill="1" applyFont="1" applyNumberFormat="1">
      <alignment horizontal="center" shrinkToFit="0" vertical="center" wrapText="1"/>
    </xf>
    <xf borderId="5" fillId="25" fontId="36" numFmtId="0" xfId="0" applyAlignment="1" applyBorder="1" applyFill="1" applyFont="1">
      <alignment horizontal="center" readingOrder="0" shrinkToFit="0" vertical="center" wrapText="1"/>
    </xf>
    <xf borderId="5" fillId="25" fontId="36" numFmtId="0" xfId="0" applyAlignment="1" applyBorder="1" applyFill="1" applyFont="1">
      <alignment horizontal="center" shrinkToFit="0" vertical="center" wrapText="1"/>
    </xf>
    <xf borderId="0" fillId="39" fontId="36" numFmtId="46" xfId="0" applyAlignment="1" applyFill="1" applyFont="1" applyNumberFormat="1">
      <alignment horizontal="center"/>
    </xf>
    <xf borderId="24" fillId="39" fontId="36" numFmtId="46" xfId="0" applyAlignment="1" applyBorder="1" applyFill="1" applyFont="1" applyNumberFormat="1">
      <alignment horizontal="center"/>
    </xf>
    <xf borderId="12" fillId="0" fontId="15" numFmtId="0" xfId="0" applyAlignment="1" applyBorder="1" applyFont="1">
      <alignment horizontal="center" readingOrder="0" shrinkToFit="0" vertical="center" wrapText="1"/>
    </xf>
    <xf borderId="13" fillId="40" fontId="37" numFmtId="0" xfId="0" applyAlignment="1" applyBorder="1" applyFill="1" applyFont="1">
      <alignment horizontal="center" readingOrder="0"/>
    </xf>
    <xf borderId="25" fillId="40" fontId="37" numFmtId="0" xfId="0" applyAlignment="1" applyBorder="1" applyFill="1" applyFont="1">
      <alignment horizontal="center" readingOrder="0"/>
    </xf>
    <xf borderId="25" fillId="40" fontId="37" numFmtId="45" xfId="0" applyAlignment="1" applyBorder="1" applyFill="1" applyFont="1" applyNumberFormat="1">
      <alignment horizontal="center" readingOrder="0"/>
    </xf>
    <xf borderId="5" fillId="40" fontId="7" numFmtId="0" xfId="0" applyAlignment="1" applyBorder="1" applyFill="1" applyFont="1">
      <alignment horizontal="center" shrinkToFit="0" vertical="center" wrapText="1"/>
    </xf>
    <xf borderId="25" fillId="40" fontId="7" numFmtId="0" xfId="0" applyAlignment="1" applyBorder="1" applyFill="1" applyFont="1">
      <alignment horizontal="center" readingOrder="0"/>
    </xf>
    <xf borderId="14" fillId="40" fontId="37" numFmtId="0" xfId="0" applyAlignment="1" applyBorder="1" applyFill="1" applyFont="1">
      <alignment horizontal="center" readingOrder="0"/>
    </xf>
    <xf borderId="14" fillId="40" fontId="7" numFmtId="0" xfId="0" applyAlignment="1" applyBorder="1" applyFill="1" applyFont="1">
      <alignment horizontal="center"/>
    </xf>
    <xf borderId="14" fillId="40" fontId="7" numFmtId="0" xfId="0" applyAlignment="1" applyBorder="1" applyFill="1" applyFont="1">
      <alignment horizontal="center" readingOrder="0"/>
    </xf>
    <xf borderId="14" fillId="40" fontId="7" numFmtId="0" xfId="0" applyAlignment="1" applyBorder="1" applyFill="1" applyFont="1">
      <alignment horizontal="center" shrinkToFit="0" wrapText="1"/>
    </xf>
    <xf borderId="16" fillId="31" fontId="14" numFmtId="0" xfId="0" applyAlignment="1" applyBorder="1" applyFill="1" applyFont="1">
      <alignment horizontal="center" readingOrder="0" shrinkToFit="0" vertical="center" wrapText="1"/>
    </xf>
    <xf borderId="26" fillId="41" fontId="37" numFmtId="0" xfId="0" applyAlignment="1" applyBorder="1" applyFill="1" applyFont="1">
      <alignment horizontal="center" readingOrder="0"/>
    </xf>
    <xf borderId="27" fillId="41" fontId="37" numFmtId="0" xfId="0" applyAlignment="1" applyBorder="1" applyFill="1" applyFont="1">
      <alignment horizontal="center" readingOrder="0"/>
    </xf>
    <xf borderId="27" fillId="41" fontId="7" numFmtId="45" xfId="0" applyAlignment="1" applyBorder="1" applyFill="1" applyFont="1" applyNumberFormat="1">
      <alignment horizontal="center" readingOrder="0"/>
    </xf>
    <xf borderId="2" fillId="41" fontId="7" numFmtId="0" xfId="0" applyAlignment="1" applyBorder="1" applyFill="1" applyFont="1">
      <alignment horizontal="center" shrinkToFit="0" vertical="center" wrapText="1"/>
    </xf>
    <xf borderId="2" fillId="41" fontId="7" numFmtId="2" xfId="0" applyAlignment="1" applyBorder="1" applyFill="1" applyFont="1" applyNumberFormat="1">
      <alignment horizontal="center" shrinkToFit="0" vertical="center" wrapText="1"/>
    </xf>
    <xf borderId="27" fillId="41" fontId="7" numFmtId="0" xfId="0" applyAlignment="1" applyBorder="1" applyFill="1" applyFont="1">
      <alignment horizontal="center" readingOrder="0"/>
    </xf>
    <xf borderId="28" fillId="41" fontId="37" numFmtId="0" xfId="0" applyAlignment="1" applyBorder="1" applyFill="1" applyFont="1">
      <alignment horizontal="center" readingOrder="0"/>
    </xf>
    <xf borderId="28" fillId="41" fontId="7" numFmtId="0" xfId="0" applyAlignment="1" applyBorder="1" applyFill="1" applyFont="1">
      <alignment horizontal="center" readingOrder="0"/>
    </xf>
    <xf borderId="28" fillId="41" fontId="37" numFmtId="0" xfId="0" applyAlignment="1" applyBorder="1" applyFill="1" applyFont="1">
      <alignment horizontal="center" readingOrder="0" shrinkToFit="0" wrapText="1"/>
    </xf>
    <xf borderId="27" fillId="41" fontId="7" numFmtId="45" xfId="0" applyAlignment="1" applyBorder="1" applyFill="1" applyFont="1" applyNumberFormat="1">
      <alignment horizontal="center"/>
    </xf>
    <xf borderId="16" fillId="0" fontId="15" numFmtId="0" xfId="0" applyAlignment="1" applyBorder="1" applyFont="1">
      <alignment horizontal="center" readingOrder="0" shrinkToFit="0" vertical="center" wrapText="1"/>
    </xf>
    <xf borderId="26" fillId="40" fontId="7" numFmtId="0" xfId="0" applyAlignment="1" applyBorder="1" applyFill="1" applyFont="1">
      <alignment horizontal="center" readingOrder="0"/>
    </xf>
    <xf borderId="27" fillId="40" fontId="7" numFmtId="0" xfId="0" applyAlignment="1" applyBorder="1" applyFill="1" applyFont="1">
      <alignment horizontal="center" readingOrder="0"/>
    </xf>
    <xf borderId="27" fillId="40" fontId="7" numFmtId="45" xfId="0" applyAlignment="1" applyBorder="1" applyFill="1" applyFont="1" applyNumberFormat="1">
      <alignment horizontal="center" readingOrder="0"/>
    </xf>
    <xf borderId="2" fillId="40" fontId="7" numFmtId="0" xfId="0" applyAlignment="1" applyBorder="1" applyFill="1" applyFont="1">
      <alignment horizontal="center" shrinkToFit="0" vertical="center" wrapText="1"/>
    </xf>
    <xf borderId="2" fillId="40" fontId="7" numFmtId="2" xfId="0" applyAlignment="1" applyBorder="1" applyFill="1" applyFont="1" applyNumberFormat="1">
      <alignment horizontal="center" shrinkToFit="0" vertical="center" wrapText="1"/>
    </xf>
    <xf borderId="28" fillId="40" fontId="7" numFmtId="0" xfId="0" applyAlignment="1" applyBorder="1" applyFill="1" applyFont="1">
      <alignment horizontal="center" readingOrder="0"/>
    </xf>
    <xf borderId="28" fillId="40" fontId="7" numFmtId="0" xfId="0" applyAlignment="1" applyBorder="1" applyFill="1" applyFont="1">
      <alignment horizontal="center"/>
    </xf>
    <xf borderId="28" fillId="40" fontId="7" numFmtId="0" xfId="0" applyAlignment="1" applyBorder="1" applyFill="1" applyFont="1">
      <alignment horizontal="center" shrinkToFit="0" wrapText="1"/>
    </xf>
    <xf borderId="26" fillId="40" fontId="7" numFmtId="0" xfId="0" applyAlignment="1" applyBorder="1" applyFill="1" applyFont="1">
      <alignment horizontal="center"/>
    </xf>
    <xf borderId="27" fillId="40" fontId="7" numFmtId="45" xfId="0" applyAlignment="1" applyBorder="1" applyFill="1" applyFont="1" applyNumberFormat="1">
      <alignment horizontal="center"/>
    </xf>
    <xf borderId="16" fillId="31" fontId="15" numFmtId="0" xfId="0" applyAlignment="1" applyBorder="1" applyFill="1" applyFont="1">
      <alignment horizontal="center" readingOrder="0" shrinkToFit="0" vertical="center" wrapText="1"/>
    </xf>
    <xf borderId="26" fillId="41" fontId="7" numFmtId="0" xfId="0" applyAlignment="1" applyBorder="1" applyFill="1" applyFont="1">
      <alignment horizontal="center"/>
    </xf>
    <xf borderId="26" fillId="41" fontId="7" numFmtId="0" xfId="0" applyAlignment="1" applyBorder="1" applyFill="1" applyFont="1">
      <alignment horizontal="center" readingOrder="0"/>
    </xf>
    <xf borderId="26" fillId="40" fontId="37" numFmtId="0" xfId="0" applyAlignment="1" applyBorder="1" applyFill="1" applyFont="1">
      <alignment horizontal="center" readingOrder="0"/>
    </xf>
    <xf borderId="27" fillId="40" fontId="37" numFmtId="0" xfId="0" applyAlignment="1" applyBorder="1" applyFill="1" applyFont="1">
      <alignment horizontal="center" readingOrder="0"/>
    </xf>
    <xf borderId="27" fillId="40" fontId="7" numFmtId="0" xfId="0" applyAlignment="1" applyBorder="1" applyFill="1" applyFont="1">
      <alignment horizontal="center"/>
    </xf>
    <xf borderId="28" fillId="40" fontId="37" numFmtId="0" xfId="0" applyAlignment="1" applyBorder="1" applyFill="1" applyFont="1">
      <alignment horizontal="center" readingOrder="0"/>
    </xf>
    <xf borderId="8" fillId="31" fontId="14" numFmtId="0" xfId="0" applyAlignment="1" applyBorder="1" applyFill="1" applyFont="1">
      <alignment horizontal="center" readingOrder="0" shrinkToFit="0" vertical="center" wrapText="1"/>
    </xf>
    <xf borderId="29" fillId="41" fontId="36" numFmtId="0" xfId="0" applyAlignment="1" applyBorder="1" applyFill="1" applyFont="1">
      <alignment horizontal="center"/>
    </xf>
    <xf borderId="30" fillId="41" fontId="36" numFmtId="0" xfId="0" applyAlignment="1" applyBorder="1" applyFill="1" applyFont="1">
      <alignment horizontal="center"/>
    </xf>
    <xf borderId="30" fillId="41" fontId="36" numFmtId="45" xfId="0" applyAlignment="1" applyBorder="1" applyFill="1" applyFont="1" applyNumberFormat="1">
      <alignment horizontal="center"/>
    </xf>
    <xf borderId="10" fillId="41" fontId="36" numFmtId="0" xfId="0" applyAlignment="1" applyBorder="1" applyFill="1" applyFont="1">
      <alignment horizontal="center" shrinkToFit="0" vertical="center" wrapText="1"/>
    </xf>
    <xf borderId="10" fillId="41" fontId="36" numFmtId="2" xfId="0" applyAlignment="1" applyBorder="1" applyFill="1" applyFont="1" applyNumberFormat="1">
      <alignment horizontal="center" shrinkToFit="0" vertical="center" wrapText="1"/>
    </xf>
    <xf borderId="31" fillId="41" fontId="36" numFmtId="0" xfId="0" applyAlignment="1" applyBorder="1" applyFill="1" applyFont="1">
      <alignment horizontal="center"/>
    </xf>
    <xf borderId="31" fillId="41" fontId="7" numFmtId="0" xfId="0" applyAlignment="1" applyBorder="1" applyFill="1" applyFont="1">
      <alignment horizontal="center" readingOrder="0" shrinkToFit="0" wrapText="1"/>
    </xf>
    <xf borderId="32" fillId="39" fontId="36" numFmtId="46" xfId="0" applyAlignment="1" applyBorder="1" applyFill="1" applyFont="1" applyNumberFormat="1">
      <alignment horizontal="center"/>
    </xf>
    <xf borderId="29" fillId="41" fontId="7" numFmtId="0" xfId="0" applyAlignment="1" applyBorder="1" applyFill="1" applyFont="1">
      <alignment horizontal="center"/>
    </xf>
    <xf borderId="30" fillId="41" fontId="7" numFmtId="0" xfId="0" applyAlignment="1" applyBorder="1" applyFill="1" applyFont="1">
      <alignment horizontal="center"/>
    </xf>
    <xf borderId="30" fillId="41" fontId="7" numFmtId="45" xfId="0" applyAlignment="1" applyBorder="1" applyFill="1" applyFont="1" applyNumberFormat="1">
      <alignment horizontal="center"/>
    </xf>
    <xf borderId="10" fillId="41" fontId="7" numFmtId="0" xfId="0" applyAlignment="1" applyBorder="1" applyFill="1" applyFont="1">
      <alignment horizontal="center" shrinkToFit="0" vertical="center" wrapText="1"/>
    </xf>
    <xf borderId="10" fillId="41" fontId="7" numFmtId="2" xfId="0" applyAlignment="1" applyBorder="1" applyFill="1" applyFont="1" applyNumberFormat="1">
      <alignment horizontal="center" shrinkToFit="0" vertical="center" wrapText="1"/>
    </xf>
    <xf borderId="31" fillId="41" fontId="7" numFmtId="0" xfId="0" applyAlignment="1" applyBorder="1" applyFill="1" applyFont="1">
      <alignment horizontal="center"/>
    </xf>
    <xf borderId="0" fillId="0" fontId="1" numFmtId="0" xfId="0" applyFont="1"/>
    <xf borderId="2" fillId="25" fontId="15" numFmtId="170" xfId="0" applyAlignment="1" applyBorder="1" applyFill="1" applyFont="1" applyNumberFormat="1">
      <alignment horizontal="center" shrinkToFit="0" vertical="center" wrapText="1"/>
    </xf>
    <xf borderId="2" fillId="10" fontId="15" numFmtId="166" xfId="0" applyAlignment="1" applyBorder="1" applyFill="1" applyFont="1" applyNumberFormat="1">
      <alignment horizontal="center" readingOrder="0" shrinkToFit="0" vertical="center" wrapText="1"/>
    </xf>
    <xf borderId="0" fillId="10" fontId="15" numFmtId="166" xfId="0" applyAlignment="1" applyFill="1" applyFont="1" applyNumberFormat="1">
      <alignment horizontal="center" readingOrder="0" shrinkToFit="0" vertical="center" wrapText="1"/>
    </xf>
    <xf borderId="0" fillId="10" fontId="15" numFmtId="171" xfId="0" applyAlignment="1" applyFill="1" applyFont="1" applyNumberFormat="1">
      <alignment horizontal="center" readingOrder="0" shrinkToFit="0" vertical="center" wrapText="1"/>
    </xf>
    <xf borderId="2" fillId="42" fontId="15" numFmtId="166" xfId="0" applyAlignment="1" applyBorder="1" applyFill="1" applyFont="1" applyNumberFormat="1">
      <alignment horizontal="center" readingOrder="0" shrinkToFit="0" vertical="center" wrapText="1"/>
    </xf>
    <xf borderId="0" fillId="10" fontId="15" numFmtId="1" xfId="0" applyAlignment="1" applyFill="1" applyFont="1" applyNumberFormat="1">
      <alignment horizontal="center" readingOrder="0" shrinkToFit="0" vertical="center" wrapText="1"/>
    </xf>
    <xf borderId="2" fillId="20" fontId="16" numFmtId="172" xfId="0" applyAlignment="1" applyBorder="1" applyFill="1" applyFont="1" applyNumberFormat="1">
      <alignment horizontal="center" readingOrder="0" shrinkToFit="0" vertical="bottom" wrapText="1"/>
    </xf>
    <xf borderId="2" fillId="10" fontId="15" numFmtId="166" xfId="0" applyAlignment="1" applyBorder="1" applyFill="1" applyFont="1" applyNumberFormat="1">
      <alignment horizontal="center" shrinkToFit="0" vertical="bottom" wrapText="1"/>
    </xf>
    <xf borderId="0" fillId="10" fontId="15" numFmtId="166" xfId="0" applyAlignment="1" applyFill="1" applyFont="1" applyNumberFormat="1">
      <alignment horizontal="center" shrinkToFit="0" vertical="bottom" wrapText="1"/>
    </xf>
    <xf borderId="0" fillId="10" fontId="15" numFmtId="171" xfId="0" applyAlignment="1" applyFill="1" applyFont="1" applyNumberFormat="1">
      <alignment horizontal="center" shrinkToFit="0" vertical="bottom" wrapText="1"/>
    </xf>
    <xf borderId="2" fillId="42" fontId="15" numFmtId="166" xfId="0" applyAlignment="1" applyBorder="1" applyFill="1" applyFont="1" applyNumberFormat="1">
      <alignment horizontal="center" shrinkToFit="0" vertical="bottom" wrapText="1"/>
    </xf>
    <xf borderId="0" fillId="10" fontId="15" numFmtId="1" xfId="0" applyAlignment="1" applyFill="1" applyFont="1" applyNumberFormat="1">
      <alignment horizontal="center" readingOrder="0" shrinkToFit="0" vertical="bottom" wrapText="1"/>
    </xf>
    <xf borderId="2" fillId="12" fontId="15" numFmtId="172" xfId="0" applyAlignment="1" applyBorder="1" applyFill="1" applyFont="1" applyNumberFormat="1">
      <alignment horizontal="center" readingOrder="0" shrinkToFit="0" vertical="bottom" wrapText="1"/>
    </xf>
    <xf borderId="2" fillId="2" fontId="16" numFmtId="172" xfId="0" applyAlignment="1" applyBorder="1" applyFill="1" applyFont="1" applyNumberFormat="1">
      <alignment horizontal="center" readingOrder="0" shrinkToFit="0" vertical="bottom" wrapText="1"/>
    </xf>
    <xf borderId="2" fillId="13" fontId="15" numFmtId="172" xfId="0" applyAlignment="1" applyBorder="1" applyFill="1" applyFont="1" applyNumberFormat="1">
      <alignment horizontal="center" readingOrder="0" shrinkToFit="0" vertical="bottom" wrapText="1"/>
    </xf>
    <xf borderId="2" fillId="23" fontId="16" numFmtId="172" xfId="0" applyAlignment="1" applyBorder="1" applyFill="1" applyFont="1" applyNumberFormat="1">
      <alignment horizontal="center" readingOrder="0" shrinkToFit="0" vertical="bottom" wrapText="1"/>
    </xf>
    <xf borderId="2" fillId="23" fontId="16" numFmtId="4" xfId="0" applyAlignment="1" applyBorder="1" applyFill="1" applyFont="1" applyNumberFormat="1">
      <alignment horizontal="center" shrinkToFit="0" vertical="bottom" wrapText="1"/>
    </xf>
    <xf borderId="2" fillId="23" fontId="16" numFmtId="165" xfId="0" applyAlignment="1" applyBorder="1" applyFill="1" applyFont="1" applyNumberFormat="1">
      <alignment horizontal="center" shrinkToFit="0" vertical="bottom" wrapText="1"/>
    </xf>
    <xf borderId="2" fillId="21" fontId="16" numFmtId="167" xfId="0" applyAlignment="1" applyBorder="1" applyFill="1" applyFont="1" applyNumberFormat="1">
      <alignment horizontal="center" readingOrder="0" shrinkToFit="0" vertical="bottom" wrapText="1"/>
    </xf>
    <xf borderId="2" fillId="21" fontId="16" numFmtId="4" xfId="0" applyAlignment="1" applyBorder="1" applyFill="1" applyFont="1" applyNumberFormat="1">
      <alignment horizontal="center" readingOrder="0" shrinkToFit="0" vertical="bottom" wrapText="1"/>
    </xf>
    <xf borderId="2" fillId="21" fontId="16" numFmtId="165" xfId="0" applyAlignment="1" applyBorder="1" applyFill="1" applyFont="1" applyNumberFormat="1">
      <alignment horizontal="center" readingOrder="0" shrinkToFit="0" vertical="bottom" wrapText="1"/>
    </xf>
    <xf borderId="2" fillId="18" fontId="15" numFmtId="172" xfId="0" applyAlignment="1" applyBorder="1" applyFill="1" applyFont="1" applyNumberFormat="1">
      <alignment horizontal="center" readingOrder="0" shrinkToFit="0" vertical="bottom" wrapText="1"/>
    </xf>
    <xf borderId="2" fillId="42" fontId="15" numFmtId="171" xfId="0" applyAlignment="1" applyBorder="1" applyFill="1" applyFont="1" applyNumberFormat="1">
      <alignment horizontal="center" shrinkToFit="0" vertical="bottom" wrapText="1"/>
    </xf>
    <xf borderId="2" fillId="15" fontId="16" numFmtId="172" xfId="0" applyAlignment="1" applyBorder="1" applyFill="1" applyFont="1" applyNumberFormat="1">
      <alignment horizontal="center" readingOrder="0" shrinkToFit="0" vertical="bottom" wrapText="1"/>
    </xf>
    <xf borderId="2" fillId="24" fontId="24" numFmtId="172" xfId="0" applyAlignment="1" applyBorder="1" applyFill="1" applyFont="1" applyNumberFormat="1">
      <alignment horizontal="center" readingOrder="0" shrinkToFit="0" vertical="bottom" wrapText="1"/>
    </xf>
    <xf borderId="2" fillId="12" fontId="15" numFmtId="4" xfId="0" applyAlignment="1" applyBorder="1" applyFill="1" applyFont="1" applyNumberFormat="1">
      <alignment horizontal="center" shrinkToFit="0" vertical="bottom" wrapText="1"/>
    </xf>
    <xf borderId="2" fillId="12" fontId="15" numFmtId="1" xfId="0" applyAlignment="1" applyBorder="1" applyFill="1" applyFont="1" applyNumberFormat="1">
      <alignment horizontal="center" shrinkToFit="0" vertical="bottom" wrapText="1"/>
    </xf>
    <xf borderId="2" fillId="12" fontId="15" numFmtId="165" xfId="0" applyAlignment="1" applyBorder="1" applyFill="1" applyFont="1" applyNumberFormat="1">
      <alignment horizontal="center" shrinkToFit="0" vertical="bottom" wrapText="1"/>
    </xf>
    <xf borderId="2" fillId="22" fontId="15" numFmtId="172" xfId="0" applyAlignment="1" applyBorder="1" applyFill="1" applyFont="1" applyNumberFormat="1">
      <alignment horizontal="center" readingOrder="0" shrinkToFit="0" vertical="bottom" wrapText="1"/>
    </xf>
    <xf borderId="2" fillId="16" fontId="14" numFmtId="0" xfId="0" applyAlignment="1" applyBorder="1" applyFill="1" applyFont="1">
      <alignment horizontal="center" readingOrder="0" shrinkToFit="0" vertical="center" wrapText="1"/>
    </xf>
    <xf borderId="2" fillId="16" fontId="15" numFmtId="0" xfId="0" applyAlignment="1" applyBorder="1" applyFill="1" applyFont="1">
      <alignment horizontal="center" readingOrder="0" shrinkToFit="0" vertical="bottom" wrapText="1"/>
    </xf>
    <xf borderId="2" fillId="16" fontId="15" numFmtId="172" xfId="0" applyAlignment="1" applyBorder="1" applyFill="1" applyFont="1" applyNumberFormat="1">
      <alignment horizontal="center" readingOrder="0" shrinkToFit="0" vertical="bottom" wrapText="1"/>
    </xf>
    <xf borderId="2" fillId="16" fontId="15" numFmtId="4" xfId="0" applyAlignment="1" applyBorder="1" applyFill="1" applyFont="1" applyNumberFormat="1">
      <alignment horizontal="center" readingOrder="0" shrinkToFit="0" vertical="bottom" wrapText="1"/>
    </xf>
    <xf borderId="2" fillId="16" fontId="15" numFmtId="1" xfId="0" applyAlignment="1" applyBorder="1" applyFill="1" applyFont="1" applyNumberFormat="1">
      <alignment horizontal="center" readingOrder="0" shrinkToFit="0" vertical="bottom" wrapText="1"/>
    </xf>
    <xf borderId="2" fillId="16" fontId="15" numFmtId="165" xfId="0" applyAlignment="1" applyBorder="1" applyFill="1" applyFont="1" applyNumberFormat="1">
      <alignment horizontal="center" readingOrder="0" shrinkToFit="0" vertical="bottom" wrapText="1"/>
    </xf>
    <xf borderId="2" fillId="21" fontId="16" numFmtId="172" xfId="0" applyAlignment="1" applyBorder="1" applyFill="1" applyFont="1" applyNumberFormat="1">
      <alignment horizontal="center" readingOrder="0" shrinkToFit="0" vertical="bottom" wrapText="1"/>
    </xf>
    <xf borderId="0" fillId="10" fontId="15" numFmtId="173" xfId="0" applyAlignment="1" applyFill="1" applyFont="1" applyNumberFormat="1">
      <alignment horizontal="center" shrinkToFit="0" vertical="bottom" wrapText="1"/>
    </xf>
    <xf borderId="2" fillId="20" fontId="15" numFmtId="0" xfId="0" applyAlignment="1" applyBorder="1" applyFill="1" applyFont="1">
      <alignment horizontal="center" readingOrder="0" shrinkToFit="0" vertical="bottom" wrapText="1"/>
    </xf>
    <xf borderId="2" fillId="20" fontId="15" numFmtId="172" xfId="0" applyAlignment="1" applyBorder="1" applyFill="1" applyFont="1" applyNumberFormat="1">
      <alignment horizontal="center" readingOrder="0" shrinkToFit="0" vertical="bottom" wrapText="1"/>
    </xf>
    <xf borderId="2" fillId="20" fontId="15" numFmtId="4" xfId="0" applyAlignment="1" applyBorder="1" applyFill="1" applyFont="1" applyNumberFormat="1">
      <alignment horizontal="center" shrinkToFit="0" vertical="bottom" wrapText="1"/>
    </xf>
    <xf borderId="2" fillId="20" fontId="15" numFmtId="1" xfId="0" applyAlignment="1" applyBorder="1" applyFill="1" applyFont="1" applyNumberFormat="1">
      <alignment horizontal="center" readingOrder="0" shrinkToFit="0" vertical="bottom" wrapText="1"/>
    </xf>
    <xf borderId="2" fillId="20" fontId="15" numFmtId="1" xfId="0" applyAlignment="1" applyBorder="1" applyFill="1" applyFont="1" applyNumberFormat="1">
      <alignment horizontal="center" shrinkToFit="0" vertical="bottom" wrapText="1"/>
    </xf>
    <xf borderId="2" fillId="20" fontId="15" numFmtId="165" xfId="0" applyAlignment="1" applyBorder="1" applyFill="1" applyFont="1" applyNumberFormat="1">
      <alignment horizontal="center" shrinkToFit="0" vertical="bottom" wrapText="1"/>
    </xf>
    <xf borderId="0" fillId="10" fontId="15" numFmtId="1" xfId="0" applyAlignment="1" applyFill="1" applyFont="1" applyNumberFormat="1">
      <alignment horizontal="center" shrinkToFit="0" vertical="bottom" wrapText="1"/>
    </xf>
    <xf borderId="2" fillId="16" fontId="15" numFmtId="0" xfId="0" applyAlignment="1" applyBorder="1" applyFill="1" applyFont="1">
      <alignment horizontal="center" readingOrder="0" shrinkToFit="0" vertical="center" wrapText="1"/>
    </xf>
    <xf borderId="2" fillId="0" fontId="15" numFmtId="172" xfId="0" applyAlignment="1" applyBorder="1" applyFont="1" applyNumberFormat="1">
      <alignment horizontal="center" readingOrder="0" shrinkToFit="0" vertical="bottom" wrapText="1"/>
    </xf>
    <xf borderId="0" fillId="10" fontId="15" numFmtId="166" xfId="0" applyAlignment="1" applyFill="1" applyFont="1" applyNumberFormat="1">
      <alignment horizontal="center" readingOrder="0" shrinkToFit="0" vertical="bottom" wrapText="1"/>
    </xf>
    <xf borderId="2" fillId="2" fontId="16" numFmtId="4" xfId="0" applyAlignment="1" applyBorder="1" applyFill="1" applyFont="1" applyNumberFormat="1">
      <alignment horizontal="center" shrinkToFit="0" vertical="bottom" wrapText="1"/>
    </xf>
    <xf borderId="2" fillId="2" fontId="16" numFmtId="165" xfId="0" applyAlignment="1" applyBorder="1" applyFill="1" applyFont="1" applyNumberFormat="1">
      <alignment horizontal="center" shrinkToFit="0" vertical="bottom" wrapText="1"/>
    </xf>
    <xf borderId="2" fillId="23" fontId="16" numFmtId="167" xfId="0" applyAlignment="1" applyBorder="1" applyFill="1" applyFont="1" applyNumberFormat="1">
      <alignment horizontal="center" readingOrder="0" shrinkToFit="0" vertical="bottom" wrapText="1"/>
    </xf>
    <xf borderId="2" fillId="23" fontId="15" numFmtId="0" xfId="0" applyAlignment="1" applyBorder="1" applyFill="1" applyFont="1">
      <alignment horizontal="center" readingOrder="0" shrinkToFit="0" vertical="center" wrapText="1"/>
    </xf>
    <xf borderId="2" fillId="23" fontId="15" numFmtId="0" xfId="0" applyAlignment="1" applyBorder="1" applyFill="1" applyFont="1">
      <alignment horizontal="center" readingOrder="0" shrinkToFit="0" vertical="bottom" wrapText="1"/>
    </xf>
    <xf borderId="2" fillId="23" fontId="15" numFmtId="167" xfId="0" applyAlignment="1" applyBorder="1" applyFill="1" applyFont="1" applyNumberFormat="1">
      <alignment horizontal="center" readingOrder="0" shrinkToFit="0" vertical="bottom" wrapText="1"/>
    </xf>
    <xf borderId="2" fillId="23" fontId="15" numFmtId="4" xfId="0" applyAlignment="1" applyBorder="1" applyFill="1" applyFont="1" applyNumberFormat="1">
      <alignment horizontal="center" shrinkToFit="0" vertical="bottom" wrapText="1"/>
    </xf>
    <xf borderId="2" fillId="23" fontId="15" numFmtId="165" xfId="0" applyAlignment="1" applyBorder="1" applyFill="1" applyFont="1" applyNumberFormat="1">
      <alignment horizontal="center" shrinkToFit="0" vertical="bottom" wrapText="1"/>
    </xf>
    <xf borderId="2" fillId="2" fontId="16" numFmtId="0" xfId="0" applyAlignment="1" applyBorder="1" applyFill="1" applyFont="1">
      <alignment horizontal="center" shrinkToFit="0" vertical="bottom" wrapText="1"/>
    </xf>
    <xf borderId="2" fillId="2" fontId="16" numFmtId="172" xfId="0" applyAlignment="1" applyBorder="1" applyFill="1" applyFont="1" applyNumberFormat="1">
      <alignment horizontal="center" shrinkToFit="0" vertical="bottom" wrapText="1"/>
    </xf>
    <xf borderId="2" fillId="2" fontId="16" numFmtId="1" xfId="0" applyAlignment="1" applyBorder="1" applyFill="1" applyFont="1" applyNumberFormat="1">
      <alignment horizontal="center" shrinkToFit="0" vertical="bottom" wrapText="1"/>
    </xf>
    <xf borderId="2" fillId="23" fontId="16" numFmtId="0" xfId="0" applyAlignment="1" applyBorder="1" applyFill="1" applyFont="1">
      <alignment horizontal="center" shrinkToFit="0" vertical="bottom" wrapText="1"/>
    </xf>
    <xf borderId="2" fillId="23" fontId="16" numFmtId="172" xfId="0" applyAlignment="1" applyBorder="1" applyFill="1" applyFont="1" applyNumberFormat="1">
      <alignment horizontal="center" shrinkToFit="0" vertical="bottom" wrapText="1"/>
    </xf>
    <xf borderId="2" fillId="23" fontId="16" numFmtId="1" xfId="0" applyAlignment="1" applyBorder="1" applyFill="1" applyFont="1" applyNumberFormat="1">
      <alignment horizontal="center" shrinkToFit="0" vertical="bottom" wrapText="1"/>
    </xf>
    <xf borderId="2" fillId="23" fontId="16" numFmtId="172" xfId="0" applyAlignment="1" applyBorder="1" applyFill="1" applyFont="1" applyNumberFormat="1">
      <alignment horizontal="center" readingOrder="0" shrinkToFit="0" vertical="center" wrapText="1"/>
    </xf>
    <xf borderId="2" fillId="21" fontId="16" numFmtId="0" xfId="0" applyAlignment="1" applyBorder="1" applyFill="1" applyFont="1">
      <alignment horizontal="center" shrinkToFit="0" vertical="bottom" wrapText="1"/>
    </xf>
    <xf borderId="2" fillId="21" fontId="16" numFmtId="46" xfId="0" applyAlignment="1" applyBorder="1" applyFill="1" applyFont="1" applyNumberFormat="1">
      <alignment horizontal="center" shrinkToFit="0" vertical="bottom" wrapText="1"/>
    </xf>
    <xf borderId="2" fillId="21" fontId="16" numFmtId="2" xfId="0" applyAlignment="1" applyBorder="1" applyFill="1" applyFont="1" applyNumberFormat="1">
      <alignment horizontal="center" shrinkToFit="0" vertical="bottom" wrapText="1"/>
    </xf>
    <xf borderId="2" fillId="13" fontId="15" numFmtId="4" xfId="0" applyAlignment="1" applyBorder="1" applyFill="1" applyFont="1" applyNumberFormat="1">
      <alignment horizontal="center" readingOrder="0" shrinkToFit="0" vertical="bottom" wrapText="1"/>
    </xf>
    <xf borderId="2" fillId="13" fontId="15" numFmtId="165" xfId="0" applyAlignment="1" applyBorder="1" applyFill="1" applyFont="1" applyNumberFormat="1">
      <alignment horizontal="center" readingOrder="0" shrinkToFit="0" vertical="bottom" wrapText="1"/>
    </xf>
    <xf borderId="0" fillId="43" fontId="15" numFmtId="1" xfId="0" applyAlignment="1" applyFill="1" applyFont="1" applyNumberFormat="1">
      <alignment horizontal="center" shrinkToFit="0" vertical="bottom" wrapText="1"/>
    </xf>
    <xf borderId="0" fillId="43" fontId="15" numFmtId="166" xfId="0" applyAlignment="1" applyFill="1" applyFont="1" applyNumberFormat="1">
      <alignment horizontal="center" shrinkToFit="0" vertical="bottom" wrapText="1"/>
    </xf>
    <xf borderId="0" fillId="18" fontId="15" numFmtId="0" xfId="0" applyAlignment="1" applyFill="1" applyFont="1">
      <alignment horizontal="center" readingOrder="0" shrinkToFit="0" vertical="bottom" wrapText="1"/>
    </xf>
    <xf borderId="0" fillId="18" fontId="15" numFmtId="172" xfId="0" applyAlignment="1" applyFill="1" applyFont="1" applyNumberFormat="1">
      <alignment horizontal="center" readingOrder="0" shrinkToFit="0" vertical="bottom" wrapText="1"/>
    </xf>
    <xf borderId="0" fillId="18" fontId="15" numFmtId="4" xfId="0" applyAlignment="1" applyFill="1" applyFont="1" applyNumberFormat="1">
      <alignment horizontal="center" readingOrder="0" shrinkToFit="0" vertical="bottom" wrapText="1"/>
    </xf>
    <xf borderId="0" fillId="18" fontId="15" numFmtId="1" xfId="0" applyAlignment="1" applyFill="1" applyFont="1" applyNumberFormat="1">
      <alignment horizontal="center" readingOrder="0" shrinkToFit="0" vertical="bottom" wrapText="1"/>
    </xf>
    <xf borderId="0" fillId="18" fontId="15" numFmtId="165" xfId="0" applyAlignment="1" applyFill="1" applyFont="1" applyNumberFormat="1">
      <alignment horizontal="center" readingOrder="0" shrinkToFit="0" vertical="bottom" wrapText="1"/>
    </xf>
    <xf borderId="0" fillId="42" fontId="15" numFmtId="166" xfId="0" applyAlignment="1" applyFill="1" applyFont="1" applyNumberFormat="1">
      <alignment horizontal="center" shrinkToFit="0" vertical="bottom" wrapText="1"/>
    </xf>
    <xf borderId="2" fillId="20" fontId="15" numFmtId="0" xfId="0" applyAlignment="1" applyBorder="1" applyFill="1" applyFont="1">
      <alignment horizontal="center" readingOrder="0" shrinkToFit="0" vertical="center" wrapText="1"/>
    </xf>
    <xf borderId="0" fillId="20" fontId="15" numFmtId="0" xfId="0" applyAlignment="1" applyFill="1" applyFont="1">
      <alignment horizontal="center" readingOrder="0" shrinkToFit="0" vertical="bottom" wrapText="1"/>
    </xf>
    <xf borderId="0" fillId="20" fontId="15" numFmtId="172" xfId="0" applyAlignment="1" applyFill="1" applyFont="1" applyNumberFormat="1">
      <alignment horizontal="center" readingOrder="0" shrinkToFit="0" vertical="bottom" wrapText="1"/>
    </xf>
    <xf borderId="0" fillId="20" fontId="15" numFmtId="4" xfId="0" applyAlignment="1" applyFill="1" applyFont="1" applyNumberFormat="1">
      <alignment horizontal="center" shrinkToFit="0" vertical="bottom" wrapText="1"/>
    </xf>
    <xf borderId="0" fillId="20" fontId="15" numFmtId="1" xfId="0" applyAlignment="1" applyFill="1" applyFont="1" applyNumberFormat="1">
      <alignment horizontal="center" readingOrder="0" shrinkToFit="0" vertical="bottom" wrapText="1"/>
    </xf>
    <xf borderId="0" fillId="20" fontId="15" numFmtId="1" xfId="0" applyAlignment="1" applyFill="1" applyFont="1" applyNumberFormat="1">
      <alignment horizontal="center" shrinkToFit="0" vertical="bottom" wrapText="1"/>
    </xf>
    <xf borderId="0" fillId="20" fontId="15" numFmtId="165" xfId="0" applyAlignment="1" applyFill="1" applyFont="1" applyNumberFormat="1">
      <alignment horizontal="center" shrinkToFit="0" vertical="bottom" wrapText="1"/>
    </xf>
    <xf borderId="0" fillId="3" fontId="15" numFmtId="0" xfId="0" applyAlignment="1" applyFill="1" applyFont="1">
      <alignment horizontal="center" shrinkToFit="0" vertical="center" wrapText="1"/>
    </xf>
    <xf borderId="0" fillId="26" fontId="1" numFmtId="0" xfId="0" applyAlignment="1" applyFill="1" applyFont="1">
      <alignment horizontal="right"/>
    </xf>
    <xf borderId="0" fillId="26" fontId="1" numFmtId="0" xfId="0" applyAlignment="1" applyFill="1" applyFont="1">
      <alignment horizontal="center"/>
    </xf>
    <xf borderId="0" fillId="26" fontId="1" numFmtId="165" xfId="0" applyAlignment="1" applyFill="1" applyFont="1" applyNumberFormat="1">
      <alignment horizontal="center"/>
    </xf>
    <xf borderId="0" fillId="26" fontId="1" numFmtId="2" xfId="0" applyAlignment="1" applyFill="1" applyFont="1" applyNumberFormat="1">
      <alignment horizontal="center"/>
    </xf>
    <xf borderId="0" fillId="26" fontId="38" numFmtId="0" xfId="0" applyAlignment="1" applyFill="1" applyFont="1">
      <alignment horizontal="center" readingOrder="0"/>
    </xf>
    <xf borderId="0" fillId="26" fontId="1" numFmtId="0" xfId="0" applyAlignment="1" applyFill="1" applyFont="1">
      <alignment horizontal="center" readingOrder="0"/>
    </xf>
    <xf borderId="0" fillId="26" fontId="4" numFmtId="166" xfId="0" applyAlignment="1" applyFill="1" applyFont="1" applyNumberFormat="1">
      <alignment horizontal="center"/>
    </xf>
    <xf borderId="0" fillId="26" fontId="4" numFmtId="165" xfId="0" applyAlignment="1" applyFill="1" applyFont="1" applyNumberFormat="1">
      <alignment horizontal="center" readingOrder="0"/>
    </xf>
    <xf borderId="0" fillId="26" fontId="4" numFmtId="2" xfId="0" applyAlignment="1" applyFill="1" applyFont="1" applyNumberFormat="1">
      <alignment horizontal="center"/>
    </xf>
    <xf borderId="0" fillId="26" fontId="32" numFmtId="166" xfId="0" applyAlignment="1" applyFill="1" applyFont="1" applyNumberFormat="1">
      <alignment horizontal="center" vertical="bottom"/>
    </xf>
    <xf borderId="0" fillId="26" fontId="4" numFmtId="165" xfId="0" applyAlignment="1" applyFill="1" applyFont="1" applyNumberFormat="1">
      <alignment horizontal="center"/>
    </xf>
    <xf borderId="0" fillId="26" fontId="39" numFmtId="0" xfId="0" applyAlignment="1" applyFill="1" applyFont="1">
      <alignment horizontal="center"/>
    </xf>
    <xf borderId="0" fillId="26" fontId="38" numFmtId="2" xfId="0" applyAlignment="1" applyFill="1" applyFont="1" applyNumberFormat="1">
      <alignment horizontal="center" readingOrder="0"/>
    </xf>
    <xf borderId="0" fillId="26" fontId="1" numFmtId="2" xfId="0" applyAlignment="1" applyFill="1" applyFont="1" applyNumberFormat="1">
      <alignment horizontal="center" readingOrder="0"/>
    </xf>
    <xf borderId="0" fillId="26" fontId="1" numFmtId="49" xfId="0" applyAlignment="1" applyFill="1" applyFont="1" applyNumberFormat="1">
      <alignment horizontal="right"/>
    </xf>
    <xf borderId="0" fillId="26" fontId="4" numFmtId="171" xfId="0" applyAlignment="1" applyFill="1" applyFont="1" applyNumberFormat="1">
      <alignment horizontal="center"/>
    </xf>
    <xf borderId="0" fillId="26" fontId="1" numFmtId="174" xfId="0" applyAlignment="1" applyFill="1" applyFont="1" applyNumberFormat="1">
      <alignment horizontal="right" readingOrder="0"/>
    </xf>
    <xf borderId="0" fillId="26" fontId="1" numFmtId="49" xfId="0" applyAlignment="1" applyFill="1" applyFont="1" applyNumberFormat="1">
      <alignment horizontal="right" readingOrder="0"/>
    </xf>
    <xf borderId="0" fillId="26" fontId="4" numFmtId="173" xfId="0" applyAlignment="1" applyFill="1" applyFont="1" applyNumberFormat="1">
      <alignment horizontal="center"/>
    </xf>
    <xf borderId="33" fillId="3" fontId="40" numFmtId="0" xfId="0" applyAlignment="1" applyBorder="1" applyFill="1" applyFont="1">
      <alignment horizontal="center" readingOrder="0" vertical="center"/>
    </xf>
    <xf borderId="34" fillId="0" fontId="20" numFmtId="0" xfId="0" applyBorder="1" applyFont="1"/>
    <xf borderId="35" fillId="0" fontId="20" numFmtId="0" xfId="0" applyBorder="1" applyFont="1"/>
    <xf borderId="0" fillId="10" fontId="4" numFmtId="0" xfId="0" applyAlignment="1" applyFill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0" fillId="10" fontId="38" numFmtId="0" xfId="0" applyAlignment="1" applyFill="1" applyFont="1">
      <alignment horizontal="center" vertical="center"/>
    </xf>
    <xf borderId="0" fillId="10" fontId="4" numFmtId="49" xfId="0" applyAlignment="1" applyFill="1" applyFont="1" applyNumberFormat="1">
      <alignment horizontal="center" vertical="center"/>
    </xf>
    <xf borderId="0" fillId="10" fontId="4" numFmtId="0" xfId="0" applyAlignment="1" applyFill="1" applyFont="1">
      <alignment horizontal="center" readingOrder="0" vertical="center"/>
    </xf>
    <xf borderId="0" fillId="10" fontId="4" numFmtId="49" xfId="0" applyAlignment="1" applyFill="1" applyFont="1" applyNumberFormat="1">
      <alignment horizontal="center" readingOrder="0" vertical="center"/>
    </xf>
    <xf borderId="0" fillId="10" fontId="38" numFmtId="0" xfId="0" applyAlignment="1" applyFill="1" applyFont="1">
      <alignment horizontal="right" readingOrder="0" vertical="center"/>
    </xf>
    <xf borderId="11" fillId="12" fontId="38" numFmtId="0" xfId="0" applyAlignment="1" applyBorder="1" applyFill="1" applyFont="1">
      <alignment horizontal="center" readingOrder="0" vertical="center"/>
    </xf>
    <xf borderId="0" fillId="15" fontId="16" numFmtId="0" xfId="0" applyAlignment="1" applyFill="1" applyFont="1">
      <alignment horizontal="center" readingOrder="0" vertical="center"/>
    </xf>
    <xf borderId="0" fillId="22" fontId="14" numFmtId="0" xfId="0" applyAlignment="1" applyFill="1" applyFont="1">
      <alignment horizontal="center" readingOrder="0" vertical="center"/>
    </xf>
    <xf borderId="0" fillId="10" fontId="41" numFmtId="0" xfId="0" applyAlignment="1" applyFill="1" applyFont="1">
      <alignment horizontal="center" readingOrder="0" shrinkToFit="0" vertical="center" wrapText="1"/>
    </xf>
    <xf borderId="0" fillId="10" fontId="38" numFmtId="0" xfId="0" applyAlignment="1" applyFill="1" applyFont="1">
      <alignment horizontal="center" readingOrder="0" vertical="center"/>
    </xf>
    <xf borderId="18" fillId="10" fontId="38" numFmtId="0" xfId="0" applyAlignment="1" applyBorder="1" applyFill="1" applyFont="1">
      <alignment horizontal="center" readingOrder="0" vertical="center"/>
    </xf>
    <xf borderId="18" fillId="10" fontId="38" numFmtId="0" xfId="0" applyAlignment="1" applyBorder="1" applyFill="1" applyFont="1">
      <alignment horizontal="center" vertical="center"/>
    </xf>
    <xf borderId="11" fillId="10" fontId="38" numFmtId="0" xfId="0" applyAlignment="1" applyBorder="1" applyFill="1" applyFont="1">
      <alignment horizontal="center" vertical="center"/>
    </xf>
    <xf borderId="0" fillId="43" fontId="1" numFmtId="0" xfId="0" applyAlignment="1" applyFill="1" applyFont="1">
      <alignment horizontal="center" vertical="center"/>
    </xf>
    <xf borderId="0" fillId="43" fontId="4" numFmtId="49" xfId="0" applyAlignment="1" applyFill="1" applyFont="1" applyNumberFormat="1">
      <alignment horizontal="center" vertical="center"/>
    </xf>
    <xf borderId="0" fillId="43" fontId="4" numFmtId="0" xfId="0" applyAlignment="1" applyFill="1" applyFont="1">
      <alignment horizontal="center" vertical="center"/>
    </xf>
    <xf borderId="0" fillId="16" fontId="38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18" fontId="14" numFmtId="0" xfId="0" applyAlignment="1" applyFill="1" applyFont="1">
      <alignment horizontal="center" readingOrder="0" vertical="center"/>
    </xf>
    <xf borderId="4" fillId="10" fontId="38" numFmtId="0" xfId="0" applyAlignment="1" applyBorder="1" applyFill="1" applyFont="1">
      <alignment horizontal="center" vertical="center"/>
    </xf>
    <xf borderId="0" fillId="10" fontId="12" numFmtId="49" xfId="0" applyAlignment="1" applyFill="1" applyFont="1" applyNumberFormat="1">
      <alignment horizontal="center" readingOrder="0" vertical="center"/>
    </xf>
    <xf borderId="9" fillId="2" fontId="42" numFmtId="0" xfId="0" applyAlignment="1" applyBorder="1" applyFill="1" applyFont="1">
      <alignment horizontal="left" readingOrder="0"/>
    </xf>
    <xf borderId="11" fillId="44" fontId="38" numFmtId="0" xfId="0" applyAlignment="1" applyBorder="1" applyFill="1" applyFont="1">
      <alignment horizontal="center" readingOrder="0" vertical="center"/>
    </xf>
    <xf borderId="0" fillId="2" fontId="16" numFmtId="0" xfId="0" applyAlignment="1" applyFill="1" applyFont="1">
      <alignment horizontal="center" readingOrder="0" shrinkToFit="0" vertical="center" wrapText="1"/>
    </xf>
    <xf borderId="0" fillId="10" fontId="43" numFmtId="49" xfId="0" applyAlignment="1" applyFill="1" applyFont="1" applyNumberFormat="1">
      <alignment horizontal="center" readingOrder="0" vertical="center"/>
    </xf>
    <xf borderId="0" fillId="13" fontId="15" numFmtId="0" xfId="0" applyAlignment="1" applyFill="1" applyFont="1">
      <alignment horizontal="center" readingOrder="0" shrinkToFit="0" vertical="center" wrapText="1"/>
    </xf>
    <xf borderId="18" fillId="15" fontId="42" numFmtId="0" xfId="0" applyAlignment="1" applyBorder="1" applyFill="1" applyFont="1">
      <alignment horizontal="center" readingOrder="0" vertical="center"/>
    </xf>
    <xf borderId="9" fillId="18" fontId="38" numFmtId="0" xfId="0" applyAlignment="1" applyBorder="1" applyFill="1" applyFont="1">
      <alignment horizontal="center" readingOrder="0" vertical="center"/>
    </xf>
    <xf borderId="0" fillId="24" fontId="24" numFmtId="0" xfId="0" applyAlignment="1" applyFill="1" applyFont="1">
      <alignment horizontal="center" readingOrder="0" shrinkToFit="0" vertical="center" wrapText="1"/>
    </xf>
    <xf borderId="0" fillId="23" fontId="16" numFmtId="0" xfId="0" applyAlignment="1" applyFill="1" applyFont="1">
      <alignment horizontal="center" readingOrder="0" shrinkToFit="0" vertical="center" wrapText="1"/>
    </xf>
    <xf borderId="0" fillId="10" fontId="1" numFmtId="21" xfId="0" applyAlignment="1" applyFill="1" applyFont="1" applyNumberFormat="1">
      <alignment horizontal="center" readingOrder="0" vertical="center"/>
    </xf>
    <xf borderId="11" fillId="13" fontId="38" numFmtId="0" xfId="0" applyAlignment="1" applyBorder="1" applyFill="1" applyFont="1">
      <alignment horizontal="center" readingOrder="0" vertical="center"/>
    </xf>
    <xf borderId="0" fillId="10" fontId="33" numFmtId="0" xfId="0" applyFill="1" applyFont="1"/>
    <xf borderId="0" fillId="10" fontId="44" numFmtId="0" xfId="0" applyAlignment="1" applyFill="1" applyFont="1">
      <alignment horizontal="center" vertical="center"/>
    </xf>
    <xf borderId="0" fillId="10" fontId="33" numFmtId="49" xfId="0" applyFill="1" applyFont="1" applyNumberFormat="1"/>
    <xf borderId="0" fillId="10" fontId="33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21" fontId="16" numFmtId="0" xfId="0" applyAlignment="1" applyFill="1" applyFont="1">
      <alignment horizontal="center" readingOrder="0" shrinkToFit="0" vertical="center" wrapText="1"/>
    </xf>
    <xf borderId="0" fillId="22" fontId="14" numFmtId="0" xfId="0" applyAlignment="1" applyFill="1" applyFont="1">
      <alignment horizontal="center" readingOrder="0" shrinkToFit="0" vertical="center" wrapText="1"/>
    </xf>
    <xf borderId="0" fillId="10" fontId="45" numFmtId="0" xfId="0" applyAlignment="1" applyFill="1" applyFont="1">
      <alignment horizontal="center" readingOrder="0" shrinkToFit="0" vertical="center" wrapText="1"/>
    </xf>
    <xf borderId="0" fillId="10" fontId="44" numFmtId="0" xfId="0" applyAlignment="1" applyFill="1" applyFont="1">
      <alignment horizontal="center" readingOrder="0" vertical="center"/>
    </xf>
    <xf borderId="0" fillId="20" fontId="15" numFmtId="0" xfId="0" applyAlignment="1" applyFill="1" applyFont="1">
      <alignment horizontal="center" readingOrder="0" shrinkToFit="0" vertical="center" wrapText="1"/>
    </xf>
    <xf borderId="0" fillId="12" fontId="15" numFmtId="0" xfId="0" applyAlignment="1" applyFill="1" applyFont="1">
      <alignment horizontal="center" readingOrder="0" shrinkToFit="0" vertical="bottom" wrapText="1"/>
    </xf>
    <xf borderId="0" fillId="10" fontId="46" numFmtId="0" xfId="0" applyAlignment="1" applyFill="1" applyFont="1">
      <alignment horizontal="center" readingOrder="0" vertical="center"/>
    </xf>
    <xf borderId="0" fillId="43" fontId="33" numFmtId="0" xfId="0" applyFill="1" applyFont="1"/>
    <xf borderId="0" fillId="43" fontId="33" numFmtId="49" xfId="0" applyFill="1" applyFont="1" applyNumberFormat="1"/>
    <xf borderId="0" fillId="10" fontId="47" numFmtId="0" xfId="0" applyAlignment="1" applyFill="1" applyFont="1">
      <alignment horizontal="center" readingOrder="0" vertical="center"/>
    </xf>
    <xf borderId="0" fillId="10" fontId="1" numFmtId="169" xfId="0" applyAlignment="1" applyFill="1" applyFont="1" applyNumberFormat="1">
      <alignment horizontal="center" readingOrder="0" vertical="center"/>
    </xf>
    <xf borderId="0" fillId="10" fontId="33" numFmtId="0" xfId="0" applyAlignment="1" applyFill="1" applyFont="1">
      <alignment vertical="bottom"/>
    </xf>
    <xf borderId="0" fillId="10" fontId="1" numFmtId="0" xfId="0" applyAlignment="1" applyFill="1" applyFont="1">
      <alignment horizontal="center" readingOrder="0" vertical="center"/>
    </xf>
    <xf borderId="0" fillId="43" fontId="33" numFmtId="0" xfId="0" applyAlignment="1" applyFill="1" applyFont="1">
      <alignment vertical="bottom"/>
    </xf>
    <xf borderId="0" fillId="43" fontId="33" numFmtId="49" xfId="0" applyAlignment="1" applyFill="1" applyFont="1" applyNumberFormat="1">
      <alignment vertical="bottom"/>
    </xf>
    <xf borderId="0" fillId="10" fontId="1" numFmtId="46" xfId="0" applyAlignment="1" applyFill="1" applyFont="1" applyNumberFormat="1">
      <alignment horizontal="center" readingOrder="0" vertical="center"/>
    </xf>
    <xf borderId="0" fillId="10" fontId="33" numFmtId="46" xfId="0" applyAlignment="1" applyFill="1" applyFont="1" applyNumberFormat="1">
      <alignment horizontal="center" vertical="bottom"/>
    </xf>
    <xf borderId="14" fillId="40" fontId="32" numFmtId="0" xfId="0" applyAlignment="1" applyBorder="1" applyFill="1" applyFont="1">
      <alignment horizontal="center" vertical="bottom"/>
    </xf>
    <xf borderId="6" fillId="41" fontId="32" numFmtId="45" xfId="0" applyAlignment="1" applyBorder="1" applyFill="1" applyFont="1" applyNumberFormat="1">
      <alignment horizontal="center" vertical="bottom"/>
    </xf>
    <xf borderId="19" fillId="15" fontId="48" numFmtId="0" xfId="0" applyAlignment="1" applyBorder="1" applyFill="1" applyFont="1">
      <alignment horizontal="center" readingOrder="0" shrinkToFit="0" wrapText="1"/>
    </xf>
    <xf borderId="0" fillId="15" fontId="48" numFmtId="0" xfId="0" applyAlignment="1" applyFill="1" applyFont="1">
      <alignment horizontal="center" readingOrder="0" shrinkToFit="0" wrapText="1"/>
    </xf>
    <xf borderId="4" fillId="40" fontId="32" numFmtId="0" xfId="0" applyAlignment="1" applyBorder="1" applyFill="1" applyFont="1">
      <alignment shrinkToFit="0" vertical="center" wrapText="1"/>
    </xf>
    <xf borderId="4" fillId="40" fontId="32" numFmtId="4" xfId="0" applyAlignment="1" applyBorder="1" applyFill="1" applyFont="1" applyNumberFormat="1">
      <alignment shrinkToFit="0" vertical="center" wrapText="1"/>
    </xf>
    <xf borderId="13" fillId="40" fontId="32" numFmtId="0" xfId="0" applyAlignment="1" applyBorder="1" applyFill="1" applyFont="1">
      <alignment horizontal="center" vertical="bottom"/>
    </xf>
    <xf borderId="18" fillId="41" fontId="32" numFmtId="0" xfId="0" applyAlignment="1" applyBorder="1" applyFill="1" applyFont="1">
      <alignment shrinkToFit="0" vertical="center" wrapText="1"/>
    </xf>
    <xf borderId="18" fillId="41" fontId="32" numFmtId="2" xfId="0" applyAlignment="1" applyBorder="1" applyFill="1" applyFont="1" applyNumberFormat="1">
      <alignment shrinkToFit="0" vertical="center" wrapText="1"/>
    </xf>
    <xf borderId="17" fillId="40" fontId="32" numFmtId="0" xfId="0" applyAlignment="1" applyBorder="1" applyFill="1" applyFont="1">
      <alignment horizontal="center" vertical="bottom"/>
    </xf>
    <xf borderId="6" fillId="40" fontId="32" numFmtId="45" xfId="0" applyAlignment="1" applyBorder="1" applyFill="1" applyFont="1" applyNumberFormat="1">
      <alignment horizontal="center" vertical="bottom"/>
    </xf>
    <xf borderId="18" fillId="40" fontId="32" numFmtId="0" xfId="0" applyAlignment="1" applyBorder="1" applyFill="1" applyFont="1">
      <alignment shrinkToFit="0" vertical="center" wrapText="1"/>
    </xf>
    <xf borderId="18" fillId="40" fontId="32" numFmtId="4" xfId="0" applyAlignment="1" applyBorder="1" applyFill="1" applyFont="1" applyNumberFormat="1">
      <alignment shrinkToFit="0" vertical="center" wrapText="1"/>
    </xf>
    <xf borderId="17" fillId="41" fontId="33" numFmtId="0" xfId="0" applyAlignment="1" applyBorder="1" applyFill="1" applyFont="1">
      <alignment horizontal="right" shrinkToFit="0" wrapText="1"/>
    </xf>
    <xf borderId="22" fillId="39" fontId="32" numFmtId="0" xfId="0" applyAlignment="1" applyBorder="1" applyFill="1" applyFont="1">
      <alignment horizontal="center" vertical="bottom"/>
    </xf>
    <xf borderId="36" fillId="39" fontId="32" numFmtId="0" xfId="0" applyAlignment="1" applyBorder="1" applyFill="1" applyFont="1">
      <alignment horizontal="center" vertical="bottom"/>
    </xf>
    <xf borderId="36" fillId="39" fontId="49" numFmtId="0" xfId="0" applyAlignment="1" applyBorder="1" applyFill="1" applyFont="1">
      <alignment horizontal="left" readingOrder="0" vertical="bottom"/>
    </xf>
    <xf borderId="36" fillId="39" fontId="32" numFmtId="45" xfId="0" applyAlignment="1" applyBorder="1" applyFill="1" applyFont="1" applyNumberFormat="1">
      <alignment horizontal="center" vertical="bottom"/>
    </xf>
    <xf borderId="36" fillId="39" fontId="32" numFmtId="4" xfId="0" applyAlignment="1" applyBorder="1" applyFill="1" applyFont="1" applyNumberFormat="1">
      <alignment horizontal="center" vertical="bottom"/>
    </xf>
    <xf borderId="36" fillId="39" fontId="33" numFmtId="0" xfId="0" applyAlignment="1" applyBorder="1" applyFill="1" applyFont="1">
      <alignment shrinkToFit="0" vertical="center" wrapText="1"/>
    </xf>
    <xf borderId="37" fillId="39" fontId="32" numFmtId="0" xfId="0" applyAlignment="1" applyBorder="1" applyFill="1" applyFont="1">
      <alignment horizontal="center" vertical="bottom"/>
    </xf>
    <xf borderId="36" fillId="39" fontId="23" numFmtId="0" xfId="0" applyAlignment="1" applyBorder="1" applyFill="1" applyFont="1">
      <alignment horizontal="left" readingOrder="0" vertical="bottom"/>
    </xf>
    <xf borderId="19" fillId="22" fontId="48" numFmtId="0" xfId="0" applyAlignment="1" applyBorder="1" applyFill="1" applyFont="1">
      <alignment horizontal="center" readingOrder="0" shrinkToFit="0" wrapText="1"/>
    </xf>
    <xf borderId="0" fillId="22" fontId="48" numFmtId="0" xfId="0" applyAlignment="1" applyFill="1" applyFont="1">
      <alignment horizontal="center" readingOrder="0" shrinkToFit="0" vertical="bottom" wrapText="1"/>
    </xf>
    <xf borderId="13" fillId="40" fontId="32" numFmtId="45" xfId="0" applyAlignment="1" applyBorder="1" applyFill="1" applyFont="1" applyNumberFormat="1">
      <alignment horizontal="center" vertical="bottom"/>
    </xf>
    <xf borderId="36" fillId="39" fontId="50" numFmtId="0" xfId="0" applyAlignment="1" applyBorder="1" applyFill="1" applyFont="1">
      <alignment horizontal="left" readingOrder="0" vertical="center"/>
    </xf>
    <xf borderId="19" fillId="2" fontId="48" numFmtId="0" xfId="0" applyAlignment="1" applyBorder="1" applyFill="1" applyFont="1">
      <alignment horizontal="center" readingOrder="0" shrinkToFit="0" wrapText="1"/>
    </xf>
    <xf borderId="0" fillId="2" fontId="48" numFmtId="0" xfId="0" applyAlignment="1" applyFill="1" applyFont="1">
      <alignment horizontal="center" readingOrder="0" shrinkToFit="0" wrapText="1"/>
    </xf>
    <xf borderId="3" fillId="13" fontId="31" numFmtId="0" xfId="0" applyAlignment="1" applyBorder="1" applyFill="1" applyFont="1">
      <alignment horizontal="center" readingOrder="0" shrinkToFit="0" vertical="center" wrapText="1"/>
    </xf>
    <xf borderId="6" fillId="40" fontId="33" numFmtId="0" xfId="0" applyAlignment="1" applyBorder="1" applyFill="1" applyFont="1">
      <alignment readingOrder="0" shrinkToFit="0" vertical="center" wrapText="1"/>
    </xf>
    <xf borderId="0" fillId="23" fontId="48" numFmtId="0" xfId="0" applyAlignment="1" applyFill="1" applyFont="1">
      <alignment horizontal="center" readingOrder="0" shrinkToFit="0" vertical="center" wrapText="1"/>
    </xf>
    <xf borderId="23" fillId="39" fontId="51" numFmtId="0" xfId="0" applyAlignment="1" applyBorder="1" applyFill="1" applyFont="1">
      <alignment readingOrder="0" vertical="center"/>
    </xf>
    <xf borderId="3" fillId="24" fontId="52" numFmtId="0" xfId="0" applyAlignment="1" applyBorder="1" applyFill="1" applyFont="1">
      <alignment horizontal="center" readingOrder="0" shrinkToFit="0" vertical="center" wrapText="1"/>
    </xf>
    <xf borderId="19" fillId="12" fontId="30" numFmtId="0" xfId="0" applyAlignment="1" applyBorder="1" applyFill="1" applyFont="1">
      <alignment horizontal="center" readingOrder="0" shrinkToFit="0" vertical="center" wrapText="1"/>
    </xf>
    <xf borderId="0" fillId="12" fontId="30" numFmtId="0" xfId="0" applyAlignment="1" applyFill="1" applyFont="1">
      <alignment horizontal="center" readingOrder="0" shrinkToFit="0" vertical="center" wrapText="1"/>
    </xf>
    <xf borderId="6" fillId="41" fontId="33" numFmtId="0" xfId="0" applyAlignment="1" applyBorder="1" applyFill="1" applyFont="1">
      <alignment readingOrder="0" shrinkToFit="0" vertical="center" wrapText="1"/>
    </xf>
    <xf borderId="19" fillId="21" fontId="48" numFmtId="0" xfId="0" applyAlignment="1" applyBorder="1" applyFill="1" applyFont="1">
      <alignment horizontal="center" readingOrder="0" shrinkToFit="0" vertical="center" wrapText="1"/>
    </xf>
    <xf borderId="13" fillId="40" fontId="33" numFmtId="0" xfId="0" applyAlignment="1" applyBorder="1" applyFill="1" applyFont="1">
      <alignment readingOrder="0" shrinkToFit="0" vertical="center" wrapText="1"/>
    </xf>
    <xf borderId="10" fillId="40" fontId="23" numFmtId="0" xfId="0" applyAlignment="1" applyBorder="1" applyFill="1" applyFont="1">
      <alignment horizontal="left" vertical="bottom"/>
    </xf>
    <xf borderId="19" fillId="20" fontId="48" numFmtId="0" xfId="0" applyAlignment="1" applyBorder="1" applyFill="1" applyFont="1">
      <alignment horizontal="center" readingOrder="0" shrinkToFit="0" vertical="center" wrapText="1"/>
    </xf>
    <xf borderId="20" fillId="39" fontId="32" numFmtId="0" xfId="0" applyAlignment="1" applyBorder="1" applyFill="1" applyFont="1">
      <alignment horizontal="center" vertical="bottom"/>
    </xf>
    <xf borderId="37" fillId="39" fontId="53" numFmtId="0" xfId="0" applyAlignment="1" applyBorder="1" applyFill="1" applyFont="1">
      <alignment horizontal="left" readingOrder="0" vertical="bottom"/>
    </xf>
    <xf borderId="37" fillId="39" fontId="32" numFmtId="45" xfId="0" applyAlignment="1" applyBorder="1" applyFill="1" applyFont="1" applyNumberFormat="1">
      <alignment horizontal="center" vertical="bottom"/>
    </xf>
    <xf borderId="37" fillId="39" fontId="32" numFmtId="4" xfId="0" applyAlignment="1" applyBorder="1" applyFill="1" applyFont="1" applyNumberFormat="1">
      <alignment horizontal="center" vertical="bottom"/>
    </xf>
    <xf borderId="37" fillId="39" fontId="33" numFmtId="0" xfId="0" applyAlignment="1" applyBorder="1" applyFill="1" applyFont="1">
      <alignment shrinkToFit="0" vertical="center" wrapText="1"/>
    </xf>
    <xf borderId="20" fillId="39" fontId="33" numFmtId="0" xfId="0" applyBorder="1" applyFill="1" applyFont="1"/>
    <xf borderId="0" fillId="0" fontId="4" numFmtId="0" xfId="0" applyAlignment="1" applyFont="1">
      <alignment horizontal="center"/>
    </xf>
    <xf borderId="0" fillId="0" fontId="4" numFmtId="45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1" numFmtId="0" xfId="0" applyAlignment="1" applyFont="1">
      <alignment shrinkToFit="0" vertical="center" wrapText="1"/>
    </xf>
    <xf borderId="0" fillId="0" fontId="33" numFmtId="0" xfId="0" applyFont="1"/>
    <xf borderId="0" fillId="39" fontId="36" numFmtId="0" xfId="0" applyAlignment="1" applyFill="1" applyFont="1">
      <alignment horizontal="center"/>
    </xf>
    <xf borderId="24" fillId="39" fontId="36" numFmtId="0" xfId="0" applyAlignment="1" applyBorder="1" applyFill="1" applyFont="1">
      <alignment horizontal="center"/>
    </xf>
    <xf borderId="32" fillId="39" fontId="36" numFmtId="0" xfId="0" applyAlignment="1" applyBorder="1" applyFill="1" applyFont="1">
      <alignment horizontal="center"/>
    </xf>
    <xf borderId="23" fillId="39" fontId="34" numFmtId="0" xfId="0" applyAlignment="1" applyBorder="1" applyFill="1" applyFont="1">
      <alignment horizontal="left" readingOrder="0"/>
    </xf>
    <xf borderId="23" fillId="39" fontId="34" numFmtId="45" xfId="0" applyAlignment="1" applyBorder="1" applyFill="1" applyFont="1" applyNumberFormat="1">
      <alignment horizontal="center"/>
    </xf>
    <xf borderId="23" fillId="39" fontId="34" numFmtId="0" xfId="0" applyAlignment="1" applyBorder="1" applyFill="1" applyFont="1">
      <alignment shrinkToFit="0" wrapText="1"/>
    </xf>
    <xf borderId="21" fillId="39" fontId="36" numFmtId="0" xfId="0" applyAlignment="1" applyBorder="1" applyFill="1" applyFont="1">
      <alignment shrinkToFit="0" wrapText="1"/>
    </xf>
    <xf borderId="23" fillId="39" fontId="34" numFmtId="46" xfId="0" applyAlignment="1" applyBorder="1" applyFill="1" applyFont="1" applyNumberFormat="1">
      <alignment horizontal="center"/>
    </xf>
    <xf borderId="3" fillId="24" fontId="35" numFmtId="0" xfId="0" applyAlignment="1" applyBorder="1" applyFill="1" applyFont="1">
      <alignment horizontal="center" readingOrder="0" shrinkToFit="0" vertical="center" wrapText="1"/>
    </xf>
    <xf borderId="25" fillId="40" fontId="37" numFmtId="170" xfId="0" applyAlignment="1" applyBorder="1" applyFill="1" applyFont="1" applyNumberFormat="1">
      <alignment horizontal="center" readingOrder="0"/>
    </xf>
    <xf borderId="14" fillId="40" fontId="36" numFmtId="0" xfId="0" applyAlignment="1" applyBorder="1" applyFill="1" applyFont="1">
      <alignment horizontal="center" shrinkToFit="0" wrapText="1"/>
    </xf>
    <xf borderId="27" fillId="41" fontId="7" numFmtId="170" xfId="0" applyAlignment="1" applyBorder="1" applyFill="1" applyFont="1" applyNumberFormat="1">
      <alignment horizontal="center"/>
    </xf>
    <xf borderId="28" fillId="41" fontId="35" numFmtId="0" xfId="0" applyAlignment="1" applyBorder="1" applyFill="1" applyFont="1">
      <alignment horizontal="center" readingOrder="0" shrinkToFit="0" wrapText="1"/>
    </xf>
    <xf borderId="27" fillId="40" fontId="7" numFmtId="170" xfId="0" applyAlignment="1" applyBorder="1" applyFill="1" applyFont="1" applyNumberFormat="1">
      <alignment horizontal="center"/>
    </xf>
    <xf borderId="28" fillId="40" fontId="36" numFmtId="0" xfId="0" applyAlignment="1" applyBorder="1" applyFill="1" applyFont="1">
      <alignment horizontal="center" shrinkToFit="0" wrapText="1"/>
    </xf>
    <xf borderId="31" fillId="41" fontId="7" numFmtId="0" xfId="0" applyAlignment="1" applyBorder="1" applyFill="1" applyFont="1">
      <alignment horizontal="center" shrinkToFit="0" wrapText="1"/>
    </xf>
    <xf borderId="31" fillId="41" fontId="36" numFmtId="0" xfId="0" applyAlignment="1" applyBorder="1" applyFill="1" applyFont="1">
      <alignment horizontal="center" shrinkToFit="0" wrapText="1"/>
    </xf>
    <xf borderId="20" fillId="39" fontId="36" numFmtId="0" xfId="0" applyAlignment="1" applyBorder="1" applyFill="1" applyFont="1">
      <alignment horizontal="center"/>
    </xf>
    <xf borderId="23" fillId="39" fontId="52" numFmtId="0" xfId="0" applyAlignment="1" applyBorder="1" applyFill="1" applyFont="1">
      <alignment horizontal="left"/>
    </xf>
    <xf borderId="23" fillId="39" fontId="36" numFmtId="0" xfId="0" applyAlignment="1" applyBorder="1" applyFill="1" applyFont="1">
      <alignment horizontal="center"/>
    </xf>
    <xf borderId="23" fillId="39" fontId="36" numFmtId="45" xfId="0" applyAlignment="1" applyBorder="1" applyFill="1" applyFont="1" applyNumberFormat="1">
      <alignment horizontal="center"/>
    </xf>
    <xf borderId="23" fillId="39" fontId="36" numFmtId="0" xfId="0" applyAlignment="1" applyBorder="1" applyFill="1" applyFont="1">
      <alignment shrinkToFit="0" wrapText="1"/>
    </xf>
    <xf borderId="38" fillId="39" fontId="36" numFmtId="0" xfId="0" applyAlignment="1" applyBorder="1" applyFill="1" applyFont="1">
      <alignment shrinkToFit="0" wrapText="1"/>
    </xf>
    <xf borderId="23" fillId="39" fontId="36" numFmtId="46" xfId="0" applyAlignment="1" applyBorder="1" applyFill="1" applyFont="1" applyNumberFormat="1">
      <alignment horizontal="center"/>
    </xf>
    <xf borderId="3" fillId="12" fontId="35" numFmtId="0" xfId="0" applyAlignment="1" applyBorder="1" applyFill="1" applyFont="1">
      <alignment horizontal="center" readingOrder="0" shrinkToFit="0" vertical="center" wrapText="1"/>
    </xf>
    <xf borderId="25" fillId="40" fontId="37" numFmtId="169" xfId="0" applyAlignment="1" applyBorder="1" applyFill="1" applyFont="1" applyNumberFormat="1">
      <alignment horizontal="center" readingOrder="0"/>
    </xf>
    <xf borderId="28" fillId="41" fontId="7" numFmtId="0" xfId="0" applyAlignment="1" applyBorder="1" applyFill="1" applyFont="1">
      <alignment horizontal="center"/>
    </xf>
    <xf borderId="23" fillId="39" fontId="54" numFmtId="0" xfId="0" applyAlignment="1" applyBorder="1" applyFill="1" applyFont="1">
      <alignment horizontal="left" readingOrder="0"/>
    </xf>
    <xf borderId="3" fillId="13" fontId="35" numFmtId="0" xfId="0" applyAlignment="1" applyBorder="1" applyFill="1" applyFont="1">
      <alignment horizontal="center" readingOrder="0" shrinkToFit="0" vertical="center" wrapText="1"/>
    </xf>
    <xf borderId="27" fillId="41" fontId="7" numFmtId="0" xfId="0" applyAlignment="1" applyBorder="1" applyFill="1" applyFont="1">
      <alignment horizontal="center"/>
    </xf>
    <xf borderId="3" fillId="15" fontId="52" numFmtId="0" xfId="0" applyAlignment="1" applyBorder="1" applyFill="1" applyFont="1">
      <alignment horizontal="center" readingOrder="0" shrinkToFit="0" vertical="center" wrapText="1"/>
    </xf>
    <xf borderId="5" fillId="40" fontId="7" numFmtId="2" xfId="0" applyAlignment="1" applyBorder="1" applyFill="1" applyFont="1" applyNumberFormat="1">
      <alignment horizontal="center" shrinkToFit="0" vertical="center" wrapText="1"/>
    </xf>
    <xf borderId="3" fillId="20" fontId="52" numFmtId="0" xfId="0" applyAlignment="1" applyBorder="1" applyFill="1" applyFont="1">
      <alignment horizontal="center" readingOrder="0" shrinkToFit="0" vertical="center" wrapText="1"/>
    </xf>
    <xf borderId="23" fillId="39" fontId="55" numFmtId="0" xfId="0" applyAlignment="1" applyBorder="1" applyFill="1" applyFont="1">
      <alignment horizontal="left" readingOrder="0" shrinkToFit="0" wrapText="0"/>
    </xf>
    <xf borderId="14" fillId="40" fontId="7" numFmtId="0" xfId="0" applyAlignment="1" applyBorder="1" applyFill="1" applyFont="1">
      <alignment horizontal="center" readingOrder="0" shrinkToFit="0" wrapText="1"/>
    </xf>
    <xf borderId="19" fillId="2" fontId="48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45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46" xfId="0" applyAlignment="1" applyFont="1" applyNumberFormat="1">
      <alignment horizontal="center"/>
    </xf>
    <xf borderId="0" fillId="39" fontId="36" numFmtId="0" xfId="0" applyAlignment="1" applyFill="1" applyFont="1">
      <alignment shrinkToFit="0" wrapText="1"/>
    </xf>
    <xf borderId="24" fillId="39" fontId="36" numFmtId="0" xfId="0" applyAlignment="1" applyBorder="1" applyFill="1" applyFont="1">
      <alignment shrinkToFit="0" wrapText="1"/>
    </xf>
    <xf borderId="12" fillId="2" fontId="16" numFmtId="0" xfId="0" applyAlignment="1" applyBorder="1" applyFill="1" applyFont="1">
      <alignment horizontal="center" readingOrder="0" shrinkToFit="0" vertical="center" wrapText="1"/>
    </xf>
    <xf borderId="13" fillId="40" fontId="37" numFmtId="0" xfId="0" applyAlignment="1" applyBorder="1" applyFill="1" applyFont="1">
      <alignment horizontal="center" readingOrder="0" shrinkToFit="0" wrapText="1"/>
    </xf>
    <xf borderId="25" fillId="40" fontId="37" numFmtId="0" xfId="0" applyAlignment="1" applyBorder="1" applyFill="1" applyFont="1">
      <alignment horizontal="center" readingOrder="0" shrinkToFit="0" wrapText="1"/>
    </xf>
    <xf borderId="25" fillId="40" fontId="37" numFmtId="45" xfId="0" applyAlignment="1" applyBorder="1" applyFill="1" applyFont="1" applyNumberFormat="1">
      <alignment horizontal="center" readingOrder="0" shrinkToFit="0" wrapText="1"/>
    </xf>
    <xf borderId="25" fillId="40" fontId="7" numFmtId="0" xfId="0" applyAlignment="1" applyBorder="1" applyFill="1" applyFont="1">
      <alignment horizontal="center" readingOrder="0" shrinkToFit="0" wrapText="1"/>
    </xf>
    <xf borderId="14" fillId="40" fontId="37" numFmtId="0" xfId="0" applyAlignment="1" applyBorder="1" applyFill="1" applyFont="1">
      <alignment horizontal="center" readingOrder="0" shrinkToFit="0" wrapText="1"/>
    </xf>
    <xf borderId="25" fillId="40" fontId="7" numFmtId="0" xfId="0" applyAlignment="1" applyBorder="1" applyFill="1" applyFont="1">
      <alignment horizontal="center" shrinkToFit="0" wrapText="1"/>
    </xf>
    <xf borderId="16" fillId="45" fontId="16" numFmtId="0" xfId="0" applyAlignment="1" applyBorder="1" applyFill="1" applyFont="1">
      <alignment horizontal="center" readingOrder="0" shrinkToFit="0" vertical="center" wrapText="1"/>
    </xf>
    <xf borderId="26" fillId="41" fontId="37" numFmtId="0" xfId="0" applyAlignment="1" applyBorder="1" applyFill="1" applyFont="1">
      <alignment horizontal="center" readingOrder="0" shrinkToFit="0" wrapText="1"/>
    </xf>
    <xf borderId="27" fillId="41" fontId="37" numFmtId="0" xfId="0" applyAlignment="1" applyBorder="1" applyFill="1" applyFont="1">
      <alignment horizontal="center" readingOrder="0" shrinkToFit="0" wrapText="1"/>
    </xf>
    <xf borderId="27" fillId="41" fontId="7" numFmtId="45" xfId="0" applyAlignment="1" applyBorder="1" applyFill="1" applyFont="1" applyNumberFormat="1">
      <alignment horizontal="center" shrinkToFit="0" wrapText="1"/>
    </xf>
    <xf borderId="27" fillId="41" fontId="7" numFmtId="0" xfId="0" applyAlignment="1" applyBorder="1" applyFill="1" applyFont="1">
      <alignment horizontal="center" readingOrder="0" shrinkToFit="0" wrapText="1"/>
    </xf>
    <xf borderId="28" fillId="41" fontId="7" numFmtId="0" xfId="0" applyAlignment="1" applyBorder="1" applyFill="1" applyFont="1">
      <alignment horizontal="center" readingOrder="0" shrinkToFit="0" wrapText="1"/>
    </xf>
    <xf borderId="16" fillId="2" fontId="16" numFmtId="0" xfId="0" applyAlignment="1" applyBorder="1" applyFill="1" applyFont="1">
      <alignment horizontal="center" readingOrder="0" shrinkToFit="0" vertical="center" wrapText="1"/>
    </xf>
    <xf borderId="26" fillId="40" fontId="7" numFmtId="0" xfId="0" applyAlignment="1" applyBorder="1" applyFill="1" applyFont="1">
      <alignment horizontal="center" readingOrder="0" shrinkToFit="0" wrapText="1"/>
    </xf>
    <xf borderId="27" fillId="40" fontId="7" numFmtId="0" xfId="0" applyAlignment="1" applyBorder="1" applyFill="1" applyFont="1">
      <alignment horizontal="center" readingOrder="0" shrinkToFit="0" wrapText="1"/>
    </xf>
    <xf borderId="27" fillId="40" fontId="7" numFmtId="45" xfId="0" applyAlignment="1" applyBorder="1" applyFill="1" applyFont="1" applyNumberFormat="1">
      <alignment horizontal="center" shrinkToFit="0" wrapText="1"/>
    </xf>
    <xf borderId="28" fillId="40" fontId="7" numFmtId="0" xfId="0" applyAlignment="1" applyBorder="1" applyFill="1" applyFont="1">
      <alignment horizontal="center" readingOrder="0" shrinkToFit="0" wrapText="1"/>
    </xf>
    <xf borderId="26" fillId="40" fontId="7" numFmtId="0" xfId="0" applyAlignment="1" applyBorder="1" applyFill="1" applyFont="1">
      <alignment horizontal="center" shrinkToFit="0" wrapText="1"/>
    </xf>
    <xf borderId="26" fillId="41" fontId="7" numFmtId="0" xfId="0" applyAlignment="1" applyBorder="1" applyFill="1" applyFont="1">
      <alignment horizontal="center" shrinkToFit="0" wrapText="1"/>
    </xf>
    <xf borderId="27" fillId="41" fontId="7" numFmtId="0" xfId="0" applyAlignment="1" applyBorder="1" applyFill="1" applyFont="1">
      <alignment horizontal="center" shrinkToFit="0" wrapText="1"/>
    </xf>
    <xf borderId="26" fillId="40" fontId="37" numFmtId="0" xfId="0" applyAlignment="1" applyBorder="1" applyFill="1" applyFont="1">
      <alignment horizontal="center" readingOrder="0" shrinkToFit="0" wrapText="1"/>
    </xf>
    <xf borderId="27" fillId="40" fontId="37" numFmtId="0" xfId="0" applyAlignment="1" applyBorder="1" applyFill="1" applyFont="1">
      <alignment horizontal="center" readingOrder="0" shrinkToFit="0" wrapText="1"/>
    </xf>
    <xf borderId="27" fillId="40" fontId="7" numFmtId="0" xfId="0" applyAlignment="1" applyBorder="1" applyFill="1" applyFont="1">
      <alignment horizontal="center" shrinkToFit="0" wrapText="1"/>
    </xf>
    <xf borderId="28" fillId="40" fontId="37" numFmtId="0" xfId="0" applyAlignment="1" applyBorder="1" applyFill="1" applyFont="1">
      <alignment horizontal="center" readingOrder="0" shrinkToFit="0" wrapText="1"/>
    </xf>
    <xf borderId="8" fillId="45" fontId="16" numFmtId="0" xfId="0" applyAlignment="1" applyBorder="1" applyFill="1" applyFont="1">
      <alignment horizontal="center" readingOrder="0" shrinkToFit="0" vertical="center" wrapText="1"/>
    </xf>
    <xf borderId="29" fillId="41" fontId="7" numFmtId="0" xfId="0" applyAlignment="1" applyBorder="1" applyFill="1" applyFont="1">
      <alignment horizontal="center" readingOrder="0" shrinkToFit="0" wrapText="1"/>
    </xf>
    <xf borderId="30" fillId="41" fontId="7" numFmtId="0" xfId="0" applyAlignment="1" applyBorder="1" applyFill="1" applyFont="1">
      <alignment horizontal="center" readingOrder="0" shrinkToFit="0" wrapText="1"/>
    </xf>
    <xf borderId="30" fillId="41" fontId="7" numFmtId="45" xfId="0" applyAlignment="1" applyBorder="1" applyFill="1" applyFont="1" applyNumberFormat="1">
      <alignment horizontal="center" shrinkToFit="0" wrapText="1"/>
    </xf>
    <xf borderId="32" fillId="39" fontId="36" numFmtId="0" xfId="0" applyAlignment="1" applyBorder="1" applyFill="1" applyFont="1">
      <alignment shrinkToFit="0" wrapText="1"/>
    </xf>
    <xf borderId="29" fillId="41" fontId="7" numFmtId="0" xfId="0" applyAlignment="1" applyBorder="1" applyFill="1" applyFont="1">
      <alignment horizontal="center" shrinkToFit="0" wrapText="1"/>
    </xf>
    <xf borderId="30" fillId="41" fontId="7" numFmtId="0" xfId="0" applyAlignment="1" applyBorder="1" applyFill="1" applyFont="1">
      <alignment horizontal="center" shrinkToFit="0" wrapText="1"/>
    </xf>
    <xf borderId="20" fillId="39" fontId="34" numFmtId="0" xfId="0" applyAlignment="1" applyBorder="1" applyFill="1" applyFont="1">
      <alignment shrinkToFit="0" wrapText="0"/>
    </xf>
    <xf borderId="23" fillId="39" fontId="56" numFmtId="0" xfId="0" applyAlignment="1" applyBorder="1" applyFill="1" applyFont="1">
      <alignment readingOrder="0" shrinkToFit="0" wrapText="0"/>
    </xf>
    <xf borderId="23" fillId="39" fontId="34" numFmtId="0" xfId="0" applyAlignment="1" applyBorder="1" applyFill="1" applyFont="1">
      <alignment shrinkToFit="0" wrapText="0"/>
    </xf>
    <xf borderId="23" fillId="39" fontId="34" numFmtId="45" xfId="0" applyAlignment="1" applyBorder="1" applyFill="1" applyFont="1" applyNumberFormat="1">
      <alignment shrinkToFit="0" wrapText="0"/>
    </xf>
    <xf borderId="3" fillId="23" fontId="35" numFmtId="0" xfId="0" applyAlignment="1" applyBorder="1" applyFill="1" applyFont="1">
      <alignment horizontal="center" readingOrder="0" shrinkToFit="0" vertical="center" wrapText="1"/>
    </xf>
    <xf borderId="27" fillId="41" fontId="7" numFmtId="45" xfId="0" applyAlignment="1" applyBorder="1" applyFill="1" applyFont="1" applyNumberFormat="1">
      <alignment horizontal="center" readingOrder="0" shrinkToFit="0" wrapText="1"/>
    </xf>
    <xf borderId="20" fillId="39" fontId="36" numFmtId="0" xfId="0" applyAlignment="1" applyBorder="1" applyFill="1" applyFont="1">
      <alignment shrinkToFit="0" wrapText="1"/>
    </xf>
    <xf borderId="23" fillId="39" fontId="57" numFmtId="0" xfId="0" applyAlignment="1" applyBorder="1" applyFill="1" applyFont="1">
      <alignment readingOrder="0" shrinkToFit="0" wrapText="0"/>
    </xf>
    <xf borderId="23" fillId="39" fontId="36" numFmtId="45" xfId="0" applyAlignment="1" applyBorder="1" applyFill="1" applyFont="1" applyNumberFormat="1">
      <alignment shrinkToFit="0" wrapText="1"/>
    </xf>
    <xf borderId="28" fillId="41" fontId="7" numFmtId="0" xfId="0" applyAlignment="1" applyBorder="1" applyFill="1" applyFont="1">
      <alignment horizontal="center" shrinkToFit="0" wrapText="1"/>
    </xf>
    <xf borderId="27" fillId="40" fontId="7" numFmtId="45" xfId="0" applyAlignment="1" applyBorder="1" applyFill="1" applyFont="1" applyNumberFormat="1">
      <alignment horizontal="center" readingOrder="0" shrinkToFit="0" wrapText="1"/>
    </xf>
    <xf borderId="30" fillId="41" fontId="7" numFmtId="45" xfId="0" applyAlignment="1" applyBorder="1" applyFill="1" applyFont="1" applyNumberFormat="1">
      <alignment horizontal="center" readingOrder="0" shrinkToFit="0" wrapText="1"/>
    </xf>
    <xf borderId="27" fillId="41" fontId="7" numFmtId="172" xfId="0" applyAlignment="1" applyBorder="1" applyFill="1" applyFont="1" applyNumberFormat="1">
      <alignment horizontal="center" readingOrder="0" shrinkToFit="0" wrapText="1"/>
    </xf>
    <xf borderId="27" fillId="40" fontId="7" numFmtId="172" xfId="0" applyAlignment="1" applyBorder="1" applyFill="1" applyFont="1" applyNumberFormat="1">
      <alignment horizontal="center" readingOrder="0" shrinkToFit="0" wrapText="1"/>
    </xf>
    <xf borderId="27" fillId="41" fontId="7" numFmtId="172" xfId="0" applyAlignment="1" applyBorder="1" applyFill="1" applyFont="1" applyNumberFormat="1">
      <alignment horizontal="center" shrinkToFit="0" wrapText="1"/>
    </xf>
    <xf borderId="30" fillId="41" fontId="7" numFmtId="172" xfId="0" applyAlignment="1" applyBorder="1" applyFill="1" applyFont="1" applyNumberFormat="1">
      <alignment horizontal="center" readingOrder="0" shrinkToFit="0" wrapText="1"/>
    </xf>
    <xf borderId="3" fillId="22" fontId="35" numFmtId="0" xfId="0" applyAlignment="1" applyBorder="1" applyFill="1" applyFont="1">
      <alignment horizontal="center" readingOrder="0" shrinkToFit="0" vertical="center" wrapText="1"/>
    </xf>
    <xf borderId="27" fillId="40" fontId="7" numFmtId="169" xfId="0" applyAlignment="1" applyBorder="1" applyFill="1" applyFont="1" applyNumberFormat="1">
      <alignment horizontal="center" readingOrder="0" shrinkToFit="0" wrapText="1"/>
    </xf>
    <xf borderId="36" fillId="39" fontId="32" numFmtId="2" xfId="0" applyAlignment="1" applyBorder="1" applyFill="1" applyFont="1" applyNumberFormat="1">
      <alignment horizontal="left" readingOrder="0" vertical="center"/>
    </xf>
    <xf borderId="23" fillId="39" fontId="36" numFmtId="21" xfId="0" applyAlignment="1" applyBorder="1" applyFill="1" applyFont="1" applyNumberFormat="1">
      <alignment readingOrder="0" shrinkToFit="0" wrapText="1"/>
    </xf>
    <xf borderId="0" fillId="39" fontId="36" numFmtId="21" xfId="0" applyAlignment="1" applyFill="1" applyFont="1" applyNumberFormat="1">
      <alignment readingOrder="0" shrinkToFit="0" wrapText="1"/>
    </xf>
    <xf borderId="19" fillId="0" fontId="30" numFmtId="0" xfId="0" applyAlignment="1" applyBorder="1" applyFont="1">
      <alignment horizontal="center" readingOrder="0" shrinkToFit="0" vertical="center" wrapText="1"/>
    </xf>
    <xf borderId="0" fillId="0" fontId="1" numFmtId="45" xfId="0" applyAlignment="1" applyFont="1" applyNumberFormat="1">
      <alignment shrinkToFit="0" wrapText="1"/>
    </xf>
    <xf borderId="5" fillId="25" fontId="36" numFmtId="169" xfId="0" applyAlignment="1" applyBorder="1" applyFill="1" applyFont="1" applyNumberFormat="1">
      <alignment horizontal="center" shrinkToFit="0" vertical="center" wrapText="1"/>
    </xf>
    <xf borderId="0" fillId="39" fontId="36" numFmtId="0" xfId="0" applyFill="1" applyFont="1"/>
    <xf borderId="5" fillId="25" fontId="36" numFmtId="170" xfId="0" applyAlignment="1" applyBorder="1" applyFill="1" applyFont="1" applyNumberFormat="1">
      <alignment horizontal="center" shrinkToFit="0" vertical="center" wrapText="1"/>
    </xf>
    <xf borderId="24" fillId="39" fontId="36" numFmtId="0" xfId="0" applyBorder="1" applyFill="1" applyFont="1"/>
    <xf borderId="12" fillId="12" fontId="15" numFmtId="0" xfId="0" applyAlignment="1" applyBorder="1" applyFill="1" applyFont="1">
      <alignment horizontal="center" readingOrder="0" shrinkToFit="0" vertical="center" wrapText="1"/>
    </xf>
    <xf borderId="16" fillId="30" fontId="15" numFmtId="0" xfId="0" applyAlignment="1" applyBorder="1" applyFill="1" applyFont="1">
      <alignment horizontal="center" readingOrder="0" shrinkToFit="0" vertical="center" wrapText="1"/>
    </xf>
    <xf borderId="27" fillId="41" fontId="7" numFmtId="169" xfId="0" applyAlignment="1" applyBorder="1" applyFill="1" applyFont="1" applyNumberFormat="1">
      <alignment horizontal="center"/>
    </xf>
    <xf borderId="16" fillId="12" fontId="15" numFmtId="0" xfId="0" applyAlignment="1" applyBorder="1" applyFill="1" applyFont="1">
      <alignment horizontal="center" readingOrder="0" shrinkToFit="0" vertical="center" wrapText="1"/>
    </xf>
    <xf borderId="27" fillId="40" fontId="7" numFmtId="169" xfId="0" applyAlignment="1" applyBorder="1" applyFill="1" applyFont="1" applyNumberFormat="1">
      <alignment horizontal="center"/>
    </xf>
    <xf borderId="8" fillId="30" fontId="15" numFmtId="0" xfId="0" applyAlignment="1" applyBorder="1" applyFill="1" applyFont="1">
      <alignment horizontal="center" readingOrder="0" shrinkToFit="0" vertical="center" wrapText="1"/>
    </xf>
    <xf borderId="30" fillId="41" fontId="7" numFmtId="169" xfId="0" applyAlignment="1" applyBorder="1" applyFill="1" applyFont="1" applyNumberFormat="1">
      <alignment horizontal="center"/>
    </xf>
    <xf borderId="32" fillId="39" fontId="36" numFmtId="0" xfId="0" applyBorder="1" applyFill="1" applyFont="1"/>
    <xf borderId="30" fillId="41" fontId="7" numFmtId="170" xfId="0" applyAlignment="1" applyBorder="1" applyFill="1" applyFont="1" applyNumberFormat="1">
      <alignment horizontal="center"/>
    </xf>
    <xf borderId="20" fillId="39" fontId="36" numFmtId="0" xfId="0" applyBorder="1" applyFill="1" applyFont="1"/>
    <xf borderId="23" fillId="39" fontId="58" numFmtId="0" xfId="0" applyAlignment="1" applyBorder="1" applyFill="1" applyFont="1">
      <alignment readingOrder="0"/>
    </xf>
    <xf borderId="23" fillId="39" fontId="36" numFmtId="0" xfId="0" applyBorder="1" applyFill="1" applyFont="1"/>
    <xf borderId="23" fillId="39" fontId="36" numFmtId="169" xfId="0" applyBorder="1" applyFill="1" applyFont="1" applyNumberFormat="1"/>
    <xf borderId="23" fillId="39" fontId="36" numFmtId="170" xfId="0" applyBorder="1" applyFill="1" applyFont="1" applyNumberFormat="1"/>
    <xf borderId="3" fillId="0" fontId="35" numFmtId="0" xfId="0" applyAlignment="1" applyBorder="1" applyFont="1">
      <alignment horizontal="center" readingOrder="0" shrinkToFit="0" vertical="center" wrapText="1"/>
    </xf>
    <xf borderId="3" fillId="2" fontId="52" numFmtId="0" xfId="0" applyAlignment="1" applyBorder="1" applyFill="1" applyFont="1">
      <alignment horizontal="center" readingOrder="0" shrinkToFit="0" vertical="center" wrapText="1"/>
    </xf>
    <xf borderId="27" fillId="41" fontId="7" numFmtId="169" xfId="0" applyAlignment="1" applyBorder="1" applyFill="1" applyFont="1" applyNumberFormat="1">
      <alignment horizontal="center" readingOrder="0"/>
    </xf>
    <xf borderId="27" fillId="40" fontId="7" numFmtId="169" xfId="0" applyAlignment="1" applyBorder="1" applyFill="1" applyFont="1" applyNumberFormat="1">
      <alignment horizontal="center" readingOrder="0"/>
    </xf>
    <xf borderId="29" fillId="41" fontId="7" numFmtId="0" xfId="0" applyAlignment="1" applyBorder="1" applyFill="1" applyFont="1">
      <alignment horizontal="center" readingOrder="0"/>
    </xf>
    <xf borderId="30" fillId="41" fontId="7" numFmtId="0" xfId="0" applyAlignment="1" applyBorder="1" applyFill="1" applyFont="1">
      <alignment horizontal="center" readingOrder="0"/>
    </xf>
    <xf borderId="31" fillId="41" fontId="7" numFmtId="0" xfId="0" applyAlignment="1" applyBorder="1" applyFill="1" applyFont="1">
      <alignment horizontal="center" readingOrder="0"/>
    </xf>
    <xf borderId="15" fillId="39" fontId="32" numFmtId="0" xfId="0" applyAlignment="1" applyBorder="1" applyFill="1" applyFont="1">
      <alignment vertical="center"/>
    </xf>
    <xf borderId="25" fillId="40" fontId="7" numFmtId="0" xfId="0" applyAlignment="1" applyBorder="1" applyFill="1" applyFont="1">
      <alignment horizontal="center"/>
    </xf>
    <xf borderId="13" fillId="40" fontId="32" numFmtId="45" xfId="0" applyAlignment="1" applyBorder="1" applyFill="1" applyFont="1" applyNumberFormat="1">
      <alignment readingOrder="0" shrinkToFit="0" vertical="center" wrapText="1"/>
    </xf>
    <xf borderId="6" fillId="41" fontId="32" numFmtId="45" xfId="0" applyAlignment="1" applyBorder="1" applyFill="1" applyFont="1" applyNumberFormat="1">
      <alignment readingOrder="0" shrinkToFit="0" vertical="center" wrapText="1"/>
    </xf>
    <xf borderId="6" fillId="40" fontId="32" numFmtId="45" xfId="0" applyAlignment="1" applyBorder="1" applyFill="1" applyFont="1" applyNumberFormat="1">
      <alignment readingOrder="0" shrinkToFit="0" vertical="center" wrapText="1"/>
    </xf>
    <xf borderId="19" fillId="23" fontId="48" numFmtId="0" xfId="0" applyAlignment="1" applyBorder="1" applyFill="1" applyFont="1">
      <alignment horizontal="center" readingOrder="0" shrinkToFit="0" vertical="center" wrapText="1"/>
    </xf>
    <xf borderId="25" fillId="40" fontId="37" numFmtId="169" xfId="0" applyAlignment="1" applyBorder="1" applyFill="1" applyFont="1" applyNumberFormat="1">
      <alignment horizontal="center"/>
    </xf>
    <xf borderId="3" fillId="18" fontId="30" numFmtId="0" xfId="0" applyAlignment="1" applyBorder="1" applyFill="1" applyFont="1">
      <alignment horizontal="center" readingOrder="0" shrinkToFit="0" vertical="center" wrapText="1"/>
    </xf>
    <xf borderId="25" fillId="40" fontId="37" numFmtId="169" xfId="0" applyAlignment="1" applyBorder="1" applyFill="1" applyFont="1" applyNumberFormat="1">
      <alignment horizontal="center" readingOrder="0"/>
    </xf>
    <xf borderId="27" fillId="41" fontId="7" numFmtId="169" xfId="0" applyAlignment="1" applyBorder="1" applyFill="1" applyFont="1" applyNumberFormat="1">
      <alignment horizontal="center" readingOrder="0"/>
    </xf>
    <xf borderId="27" fillId="40" fontId="7" numFmtId="169" xfId="0" applyAlignment="1" applyBorder="1" applyFill="1" applyFont="1" applyNumberFormat="1">
      <alignment horizontal="center" readingOrder="0"/>
    </xf>
    <xf borderId="3" fillId="22" fontId="52" numFmtId="0" xfId="0" applyAlignment="1" applyBorder="1" applyFill="1" applyFont="1">
      <alignment horizontal="center" readingOrder="0" shrinkToFit="0" vertical="center" wrapText="1"/>
    </xf>
    <xf borderId="0" fillId="0" fontId="1" numFmtId="169" xfId="0" applyFont="1" applyNumberFormat="1"/>
    <xf borderId="3" fillId="2" fontId="48" numFmtId="0" xfId="0" applyAlignment="1" applyBorder="1" applyFill="1" applyFont="1">
      <alignment horizontal="center" readingOrder="0" shrinkToFit="0" vertical="center" wrapText="1"/>
    </xf>
    <xf borderId="4" fillId="25" fontId="31" numFmtId="2" xfId="0" applyAlignment="1" applyBorder="1" applyFill="1" applyFont="1" applyNumberFormat="1">
      <alignment horizontal="center" shrinkToFit="0" vertical="center" wrapText="1"/>
    </xf>
    <xf borderId="5" fillId="25" fontId="30" numFmtId="0" xfId="0" applyAlignment="1" applyBorder="1" applyFill="1" applyFont="1">
      <alignment horizontal="center" shrinkToFit="0" wrapText="1"/>
    </xf>
    <xf borderId="6" fillId="39" fontId="32" numFmtId="0" xfId="0" applyAlignment="1" applyBorder="1" applyFill="1" applyFont="1">
      <alignment shrinkToFit="0" vertical="center" wrapText="1"/>
    </xf>
    <xf borderId="15" fillId="39" fontId="32" numFmtId="45" xfId="0" applyAlignment="1" applyBorder="1" applyFill="1" applyFont="1" applyNumberFormat="1">
      <alignment shrinkToFit="0" vertical="center" wrapText="1"/>
    </xf>
    <xf borderId="15" fillId="39" fontId="32" numFmtId="0" xfId="0" applyAlignment="1" applyBorder="1" applyFill="1" applyFont="1">
      <alignment readingOrder="0" shrinkToFit="0" vertical="center" wrapText="1"/>
    </xf>
    <xf borderId="12" fillId="13" fontId="15" numFmtId="0" xfId="0" applyAlignment="1" applyBorder="1" applyFill="1" applyFont="1">
      <alignment horizontal="center" readingOrder="0" shrinkToFit="0" vertical="center" wrapText="1"/>
    </xf>
    <xf borderId="39" fillId="0" fontId="20" numFmtId="0" xfId="0" applyBorder="1" applyFont="1"/>
    <xf borderId="13" fillId="40" fontId="32" numFmtId="0" xfId="0" applyAlignment="1" applyBorder="1" applyFill="1" applyFont="1">
      <alignment shrinkToFit="0" vertical="center" wrapText="1"/>
    </xf>
    <xf borderId="13" fillId="40" fontId="32" numFmtId="0" xfId="0" applyAlignment="1" applyBorder="1" applyFill="1" applyFont="1">
      <alignment readingOrder="0" shrinkToFit="0" vertical="center" wrapText="1"/>
    </xf>
    <xf borderId="4" fillId="40" fontId="32" numFmtId="2" xfId="0" applyAlignment="1" applyBorder="1" applyFill="1" applyFont="1" applyNumberFormat="1">
      <alignment shrinkToFit="0" vertical="center" wrapText="1"/>
    </xf>
    <xf borderId="15" fillId="39" fontId="32" numFmtId="0" xfId="0" applyAlignment="1" applyBorder="1" applyFill="1" applyFont="1">
      <alignment shrinkToFit="0" vertical="center" wrapText="1"/>
    </xf>
    <xf borderId="15" fillId="13" fontId="15" numFmtId="0" xfId="0" applyAlignment="1" applyBorder="1" applyFill="1" applyFont="1">
      <alignment horizontal="center" readingOrder="0" shrinkToFit="0" vertical="center" wrapText="1"/>
    </xf>
    <xf borderId="15" fillId="0" fontId="20" numFmtId="0" xfId="0" applyBorder="1" applyFont="1"/>
    <xf borderId="14" fillId="40" fontId="59" numFmtId="0" xfId="0" applyAlignment="1" applyBorder="1" applyFill="1" applyFont="1">
      <alignment shrinkToFit="0" vertical="center" wrapText="1"/>
    </xf>
    <xf borderId="13" fillId="40" fontId="59" numFmtId="0" xfId="0" applyAlignment="1" applyBorder="1" applyFill="1" applyFont="1">
      <alignment readingOrder="0" shrinkToFit="0" vertical="center" wrapText="1"/>
    </xf>
    <xf borderId="13" fillId="40" fontId="59" numFmtId="0" xfId="0" applyAlignment="1" applyBorder="1" applyFill="1" applyFont="1">
      <alignment shrinkToFit="0" vertical="center" wrapText="1"/>
    </xf>
    <xf borderId="13" fillId="40" fontId="59" numFmtId="45" xfId="0" applyAlignment="1" applyBorder="1" applyFill="1" applyFont="1" applyNumberFormat="1">
      <alignment readingOrder="0" shrinkToFit="0" vertical="center" wrapText="1"/>
    </xf>
    <xf borderId="4" fillId="40" fontId="59" numFmtId="0" xfId="0" applyAlignment="1" applyBorder="1" applyFill="1" applyFont="1">
      <alignment shrinkToFit="0" vertical="center" wrapText="1"/>
    </xf>
    <xf borderId="4" fillId="40" fontId="59" numFmtId="2" xfId="0" applyAlignment="1" applyBorder="1" applyFill="1" applyFont="1" applyNumberFormat="1">
      <alignment shrinkToFit="0" vertical="center" wrapText="1"/>
    </xf>
    <xf borderId="15" fillId="39" fontId="32" numFmtId="45" xfId="0" applyAlignment="1" applyBorder="1" applyFill="1" applyFont="1" applyNumberFormat="1">
      <alignment readingOrder="0" shrinkToFit="0" vertical="center" wrapText="1"/>
    </xf>
    <xf borderId="16" fillId="33" fontId="15" numFmtId="0" xfId="0" applyAlignment="1" applyBorder="1" applyFill="1" applyFont="1">
      <alignment horizontal="center" readingOrder="0" shrinkToFit="0" vertical="center" wrapText="1"/>
    </xf>
    <xf borderId="6" fillId="41" fontId="32" numFmtId="0" xfId="0" applyAlignment="1" applyBorder="1" applyFill="1" applyFont="1">
      <alignment shrinkToFit="0" vertical="center" wrapText="1"/>
    </xf>
    <xf borderId="6" fillId="41" fontId="32" numFmtId="0" xfId="0" applyAlignment="1" applyBorder="1" applyFill="1" applyFont="1">
      <alignment readingOrder="0" shrinkToFit="0" vertical="center" wrapText="1"/>
    </xf>
    <xf borderId="6" fillId="41" fontId="32" numFmtId="45" xfId="0" applyAlignment="1" applyBorder="1" applyFill="1" applyFont="1" applyNumberFormat="1">
      <alignment shrinkToFit="0" vertical="center" wrapText="1"/>
    </xf>
    <xf borderId="15" fillId="33" fontId="15" numFmtId="0" xfId="0" applyAlignment="1" applyBorder="1" applyFill="1" applyFont="1">
      <alignment horizontal="center" readingOrder="0" shrinkToFit="0" vertical="center" wrapText="1"/>
    </xf>
    <xf borderId="17" fillId="41" fontId="59" numFmtId="0" xfId="0" applyAlignment="1" applyBorder="1" applyFill="1" applyFont="1">
      <alignment shrinkToFit="0" vertical="center" wrapText="1"/>
    </xf>
    <xf borderId="6" fillId="41" fontId="59" numFmtId="0" xfId="0" applyAlignment="1" applyBorder="1" applyFill="1" applyFont="1">
      <alignment readingOrder="0" shrinkToFit="0" vertical="center" wrapText="1"/>
    </xf>
    <xf borderId="6" fillId="41" fontId="59" numFmtId="0" xfId="0" applyAlignment="1" applyBorder="1" applyFill="1" applyFont="1">
      <alignment shrinkToFit="0" vertical="center" wrapText="1"/>
    </xf>
    <xf borderId="6" fillId="41" fontId="59" numFmtId="45" xfId="0" applyAlignment="1" applyBorder="1" applyFill="1" applyFont="1" applyNumberFormat="1">
      <alignment shrinkToFit="0" vertical="center" wrapText="1"/>
    </xf>
    <xf borderId="18" fillId="41" fontId="59" numFmtId="0" xfId="0" applyAlignment="1" applyBorder="1" applyFill="1" applyFont="1">
      <alignment shrinkToFit="0" vertical="center" wrapText="1"/>
    </xf>
    <xf borderId="18" fillId="41" fontId="59" numFmtId="2" xfId="0" applyAlignment="1" applyBorder="1" applyFill="1" applyFont="1" applyNumberFormat="1">
      <alignment shrinkToFit="0" vertical="center" wrapText="1"/>
    </xf>
    <xf borderId="16" fillId="13" fontId="15" numFmtId="0" xfId="0" applyAlignment="1" applyBorder="1" applyFill="1" applyFont="1">
      <alignment horizontal="center" readingOrder="0" shrinkToFit="0" vertical="center" wrapText="1"/>
    </xf>
    <xf borderId="6" fillId="40" fontId="32" numFmtId="0" xfId="0" applyAlignment="1" applyBorder="1" applyFill="1" applyFont="1">
      <alignment shrinkToFit="0" vertical="center" wrapText="1"/>
    </xf>
    <xf borderId="6" fillId="40" fontId="32" numFmtId="0" xfId="0" applyAlignment="1" applyBorder="1" applyFill="1" applyFont="1">
      <alignment readingOrder="0" shrinkToFit="0" vertical="center" wrapText="1"/>
    </xf>
    <xf borderId="6" fillId="40" fontId="32" numFmtId="45" xfId="0" applyAlignment="1" applyBorder="1" applyFill="1" applyFont="1" applyNumberFormat="1">
      <alignment shrinkToFit="0" vertical="center" wrapText="1"/>
    </xf>
    <xf borderId="18" fillId="40" fontId="32" numFmtId="2" xfId="0" applyAlignment="1" applyBorder="1" applyFill="1" applyFont="1" applyNumberFormat="1">
      <alignment shrinkToFit="0" vertical="center" wrapText="1"/>
    </xf>
    <xf borderId="17" fillId="40" fontId="59" numFmtId="0" xfId="0" applyAlignment="1" applyBorder="1" applyFill="1" applyFont="1">
      <alignment readingOrder="0" shrinkToFit="0" vertical="center" wrapText="1"/>
    </xf>
    <xf borderId="6" fillId="40" fontId="59" numFmtId="0" xfId="0" applyAlignment="1" applyBorder="1" applyFill="1" applyFont="1">
      <alignment readingOrder="0" shrinkToFit="0" vertical="center" wrapText="1"/>
    </xf>
    <xf borderId="6" fillId="40" fontId="59" numFmtId="45" xfId="0" applyAlignment="1" applyBorder="1" applyFill="1" applyFont="1" applyNumberFormat="1">
      <alignment shrinkToFit="0" vertical="center" wrapText="1"/>
    </xf>
    <xf borderId="18" fillId="40" fontId="59" numFmtId="0" xfId="0" applyAlignment="1" applyBorder="1" applyFill="1" applyFont="1">
      <alignment shrinkToFit="0" vertical="center" wrapText="1"/>
    </xf>
    <xf borderId="18" fillId="40" fontId="59" numFmtId="2" xfId="0" applyAlignment="1" applyBorder="1" applyFill="1" applyFont="1" applyNumberFormat="1">
      <alignment shrinkToFit="0" vertical="center" wrapText="1"/>
    </xf>
    <xf borderId="6" fillId="40" fontId="59" numFmtId="0" xfId="0" applyAlignment="1" applyBorder="1" applyFill="1" applyFont="1">
      <alignment shrinkToFit="0" vertical="center" wrapText="1"/>
    </xf>
    <xf borderId="15" fillId="39" fontId="32" numFmtId="170" xfId="0" applyAlignment="1" applyBorder="1" applyFill="1" applyFont="1" applyNumberFormat="1">
      <alignment readingOrder="0" shrinkToFit="0" vertical="center" wrapText="1"/>
    </xf>
    <xf borderId="8" fillId="13" fontId="15" numFmtId="0" xfId="0" applyAlignment="1" applyBorder="1" applyFill="1" applyFont="1">
      <alignment horizontal="center" readingOrder="0" shrinkToFit="0" vertical="center" wrapText="1"/>
    </xf>
    <xf borderId="9" fillId="40" fontId="32" numFmtId="0" xfId="0" applyAlignment="1" applyBorder="1" applyFill="1" applyFont="1">
      <alignment shrinkToFit="0" vertical="center" wrapText="1"/>
    </xf>
    <xf borderId="9" fillId="40" fontId="32" numFmtId="45" xfId="0" applyAlignment="1" applyBorder="1" applyFill="1" applyFont="1" applyNumberFormat="1">
      <alignment shrinkToFit="0" vertical="center" wrapText="1"/>
    </xf>
    <xf borderId="9" fillId="40" fontId="32" numFmtId="2" xfId="0" applyAlignment="1" applyBorder="1" applyFill="1" applyFont="1" applyNumberFormat="1">
      <alignment shrinkToFit="0" vertical="center" wrapText="1"/>
    </xf>
    <xf borderId="10" fillId="40" fontId="59" numFmtId="0" xfId="0" applyAlignment="1" applyBorder="1" applyFill="1" applyFont="1">
      <alignment shrinkToFit="0" vertical="center" wrapText="1"/>
    </xf>
    <xf borderId="9" fillId="40" fontId="59" numFmtId="0" xfId="0" applyAlignment="1" applyBorder="1" applyFill="1" applyFont="1">
      <alignment shrinkToFit="0" vertical="center" wrapText="1"/>
    </xf>
    <xf borderId="9" fillId="40" fontId="59" numFmtId="45" xfId="0" applyAlignment="1" applyBorder="1" applyFill="1" applyFont="1" applyNumberFormat="1">
      <alignment shrinkToFit="0" vertical="center" wrapText="1"/>
    </xf>
    <xf borderId="22" fillId="39" fontId="60" numFmtId="0" xfId="0" applyAlignment="1" applyBorder="1" applyFill="1" applyFont="1">
      <alignment shrinkToFit="0" vertical="center" wrapText="1"/>
    </xf>
    <xf borderId="36" fillId="39" fontId="60" numFmtId="0" xfId="0" applyAlignment="1" applyBorder="1" applyFill="1" applyFont="1">
      <alignment shrinkToFit="0" vertical="center" wrapText="1"/>
    </xf>
    <xf borderId="36" fillId="39" fontId="61" numFmtId="0" xfId="0" applyAlignment="1" applyBorder="1" applyFill="1" applyFont="1">
      <alignment readingOrder="0" shrinkToFit="0" vertical="center" wrapText="0"/>
    </xf>
    <xf borderId="36" fillId="39" fontId="60" numFmtId="45" xfId="0" applyAlignment="1" applyBorder="1" applyFill="1" applyFont="1" applyNumberFormat="1">
      <alignment shrinkToFit="0" vertical="center" wrapText="1"/>
    </xf>
    <xf borderId="36" fillId="39" fontId="60" numFmtId="2" xfId="0" applyAlignment="1" applyBorder="1" applyFill="1" applyFont="1" applyNumberFormat="1">
      <alignment shrinkToFit="0" vertical="center" wrapText="1"/>
    </xf>
    <xf borderId="36" fillId="39" fontId="62" numFmtId="0" xfId="0" applyAlignment="1" applyBorder="1" applyFill="1" applyFont="1">
      <alignment shrinkToFit="0" vertical="center" wrapText="1"/>
    </xf>
    <xf borderId="37" fillId="39" fontId="60" numFmtId="0" xfId="0" applyAlignment="1" applyBorder="1" applyFill="1" applyFont="1">
      <alignment shrinkToFit="0" vertical="center" wrapText="1"/>
    </xf>
    <xf borderId="37" fillId="39" fontId="60" numFmtId="45" xfId="0" applyAlignment="1" applyBorder="1" applyFill="1" applyFont="1" applyNumberFormat="1">
      <alignment readingOrder="0" shrinkToFit="0" vertical="center" wrapText="1"/>
    </xf>
    <xf borderId="18" fillId="25" fontId="30" numFmtId="0" xfId="0" applyAlignment="1" applyBorder="1" applyFill="1" applyFont="1">
      <alignment horizontal="center" shrinkToFit="0" vertical="center" wrapText="1"/>
    </xf>
    <xf borderId="18" fillId="25" fontId="31" numFmtId="45" xfId="0" applyAlignment="1" applyBorder="1" applyFill="1" applyFont="1" applyNumberFormat="1">
      <alignment horizontal="center" shrinkToFit="0" vertical="center" wrapText="1"/>
    </xf>
    <xf borderId="18" fillId="25" fontId="31" numFmtId="0" xfId="0" applyAlignment="1" applyBorder="1" applyFill="1" applyFont="1">
      <alignment horizontal="center" shrinkToFit="0" vertical="center" wrapText="1"/>
    </xf>
    <xf borderId="18" fillId="25" fontId="31" numFmtId="2" xfId="0" applyAlignment="1" applyBorder="1" applyFill="1" applyFont="1" applyNumberFormat="1">
      <alignment horizontal="center" shrinkToFit="0" vertical="center" wrapText="1"/>
    </xf>
    <xf borderId="2" fillId="25" fontId="30" numFmtId="0" xfId="0" applyAlignment="1" applyBorder="1" applyFill="1" applyFont="1">
      <alignment horizontal="center" shrinkToFit="0" wrapText="1"/>
    </xf>
    <xf borderId="14" fillId="40" fontId="32" numFmtId="0" xfId="0" applyAlignment="1" applyBorder="1" applyFill="1" applyFont="1">
      <alignment readingOrder="0" shrinkToFit="0" vertical="center" wrapText="1"/>
    </xf>
    <xf borderId="13" fillId="40" fontId="32" numFmtId="169" xfId="0" applyAlignment="1" applyBorder="1" applyFill="1" applyFont="1" applyNumberFormat="1">
      <alignment readingOrder="0" vertical="center"/>
    </xf>
    <xf borderId="14" fillId="40" fontId="32" numFmtId="0" xfId="0" applyAlignment="1" applyBorder="1" applyFill="1" applyFont="1">
      <alignment shrinkToFit="0" vertical="center" wrapText="1"/>
    </xf>
    <xf borderId="13" fillId="40" fontId="32" numFmtId="45" xfId="0" applyAlignment="1" applyBorder="1" applyFill="1" applyFont="1" applyNumberFormat="1">
      <alignment shrinkToFit="0" vertical="center" wrapText="1"/>
    </xf>
    <xf borderId="17" fillId="41" fontId="32" numFmtId="0" xfId="0" applyAlignment="1" applyBorder="1" applyFill="1" applyFont="1">
      <alignment readingOrder="0" shrinkToFit="0" vertical="center" wrapText="1"/>
    </xf>
    <xf borderId="6" fillId="41" fontId="32" numFmtId="169" xfId="0" applyAlignment="1" applyBorder="1" applyFill="1" applyFont="1" applyNumberFormat="1">
      <alignment vertical="center"/>
    </xf>
    <xf borderId="17" fillId="41" fontId="32" numFmtId="0" xfId="0" applyAlignment="1" applyBorder="1" applyFill="1" applyFont="1">
      <alignment shrinkToFit="0" vertical="center" wrapText="1"/>
    </xf>
    <xf borderId="17" fillId="40" fontId="32" numFmtId="0" xfId="0" applyAlignment="1" applyBorder="1" applyFill="1" applyFont="1">
      <alignment readingOrder="0" shrinkToFit="0" vertical="center" wrapText="1"/>
    </xf>
    <xf borderId="6" fillId="40" fontId="32" numFmtId="169" xfId="0" applyAlignment="1" applyBorder="1" applyFill="1" applyFont="1" applyNumberFormat="1">
      <alignment vertical="center"/>
    </xf>
    <xf borderId="10" fillId="40" fontId="32" numFmtId="0" xfId="0" applyAlignment="1" applyBorder="1" applyFill="1" applyFont="1">
      <alignment shrinkToFit="0" vertical="center" wrapText="1"/>
    </xf>
    <xf borderId="22" fillId="39" fontId="32" numFmtId="0" xfId="0" applyAlignment="1" applyBorder="1" applyFill="1" applyFont="1">
      <alignment shrinkToFit="0" vertical="center" wrapText="1"/>
    </xf>
    <xf borderId="36" fillId="39" fontId="32" numFmtId="0" xfId="0" applyAlignment="1" applyBorder="1" applyFill="1" applyFont="1">
      <alignment shrinkToFit="0" vertical="center" wrapText="1"/>
    </xf>
    <xf borderId="36" fillId="39" fontId="63" numFmtId="0" xfId="0" applyAlignment="1" applyBorder="1" applyFill="1" applyFont="1">
      <alignment readingOrder="0" shrinkToFit="0" vertical="center" wrapText="0"/>
    </xf>
    <xf borderId="36" fillId="39" fontId="32" numFmtId="45" xfId="0" applyAlignment="1" applyBorder="1" applyFill="1" applyFont="1" applyNumberFormat="1">
      <alignment shrinkToFit="0" vertical="center" wrapText="1"/>
    </xf>
    <xf borderId="36" fillId="39" fontId="32" numFmtId="2" xfId="0" applyAlignment="1" applyBorder="1" applyFill="1" applyFont="1" applyNumberFormat="1">
      <alignment shrinkToFit="0" vertical="center" wrapText="1"/>
    </xf>
    <xf borderId="37" fillId="39" fontId="32" numFmtId="0" xfId="0" applyAlignment="1" applyBorder="1" applyFill="1" applyFont="1">
      <alignment shrinkToFit="0" vertical="center" wrapText="1"/>
    </xf>
    <xf borderId="37" fillId="39" fontId="32" numFmtId="45" xfId="0" applyAlignment="1" applyBorder="1" applyFill="1" applyFont="1" applyNumberFormat="1">
      <alignment shrinkToFit="0" vertical="center" wrapText="1"/>
    </xf>
    <xf borderId="9" fillId="40" fontId="32" numFmtId="0" xfId="0" applyAlignment="1" applyBorder="1" applyFill="1" applyFont="1">
      <alignment readingOrder="0" shrinkToFit="0" vertical="center" wrapText="1"/>
    </xf>
    <xf borderId="0" fillId="21" fontId="48" numFmtId="0" xfId="0" applyAlignment="1" applyFill="1" applyFont="1">
      <alignment horizontal="center" readingOrder="0" shrinkToFit="0" vertical="center" wrapText="1"/>
    </xf>
    <xf borderId="17" fillId="40" fontId="33" numFmtId="0" xfId="0" applyAlignment="1" applyBorder="1" applyFill="1" applyFont="1">
      <alignment readingOrder="0"/>
    </xf>
    <xf borderId="0" fillId="0" fontId="30" numFmtId="0" xfId="0" applyAlignment="1" applyFont="1">
      <alignment horizontal="center" readingOrder="0" shrinkToFit="0" vertical="center" wrapText="1"/>
    </xf>
    <xf borderId="37" fillId="39" fontId="32" numFmtId="21" xfId="0" applyAlignment="1" applyBorder="1" applyFill="1" applyFont="1" applyNumberFormat="1">
      <alignment readingOrder="0" shrinkToFit="0" vertical="center" wrapText="1"/>
    </xf>
    <xf borderId="6" fillId="39" fontId="32" numFmtId="21" xfId="0" applyAlignment="1" applyBorder="1" applyFill="1" applyFont="1" applyNumberFormat="1">
      <alignment readingOrder="0" shrinkToFit="0" vertical="center" wrapText="1"/>
    </xf>
    <xf borderId="17" fillId="40" fontId="32" numFmtId="0" xfId="0" applyAlignment="1" applyBorder="1" applyFill="1" applyFont="1">
      <alignment shrinkToFit="0" vertical="center" wrapText="1"/>
    </xf>
    <xf borderId="9" fillId="40" fontId="32" numFmtId="45" xfId="0" applyAlignment="1" applyBorder="1" applyFill="1" applyFont="1" applyNumberFormat="1">
      <alignment readingOrder="0" shrinkToFit="0" vertical="center" wrapText="1"/>
    </xf>
    <xf borderId="14" fillId="40" fontId="32" numFmtId="0" xfId="0" applyAlignment="1" applyBorder="1" applyFill="1" applyFont="1">
      <alignment horizontal="center" readingOrder="0" shrinkToFit="0" vertical="center" wrapText="1"/>
    </xf>
    <xf borderId="13" fillId="40" fontId="32" numFmtId="0" xfId="0" applyAlignment="1" applyBorder="1" applyFill="1" applyFont="1">
      <alignment horizontal="center" readingOrder="0" shrinkToFit="0" vertical="center" wrapText="1"/>
    </xf>
    <xf borderId="13" fillId="40" fontId="32" numFmtId="45" xfId="0" applyAlignment="1" applyBorder="1" applyFill="1" applyFont="1" applyNumberFormat="1">
      <alignment horizontal="center" readingOrder="0" shrinkToFit="0" vertical="center" wrapText="1"/>
    </xf>
    <xf borderId="13" fillId="40" fontId="33" numFmtId="0" xfId="0" applyAlignment="1" applyBorder="1" applyFill="1" applyFont="1">
      <alignment horizontal="center" shrinkToFit="0" vertical="center" wrapText="1"/>
    </xf>
    <xf borderId="14" fillId="40" fontId="33" numFmtId="0" xfId="0" applyAlignment="1" applyBorder="1" applyFill="1" applyFont="1">
      <alignment horizontal="center"/>
    </xf>
    <xf borderId="17" fillId="41" fontId="32" numFmtId="0" xfId="0" applyAlignment="1" applyBorder="1" applyFill="1" applyFont="1">
      <alignment horizontal="center" readingOrder="0" shrinkToFit="0" vertical="center" wrapText="1"/>
    </xf>
    <xf borderId="6" fillId="41" fontId="32" numFmtId="0" xfId="0" applyAlignment="1" applyBorder="1" applyFill="1" applyFont="1">
      <alignment horizontal="center" readingOrder="0" shrinkToFit="0" vertical="center" wrapText="1"/>
    </xf>
    <xf borderId="6" fillId="41" fontId="32" numFmtId="0" xfId="0" applyAlignment="1" applyBorder="1" applyFill="1" applyFont="1">
      <alignment horizontal="center" shrinkToFit="0" vertical="center" wrapText="1"/>
    </xf>
    <xf borderId="6" fillId="41" fontId="32" numFmtId="45" xfId="0" applyAlignment="1" applyBorder="1" applyFill="1" applyFont="1" applyNumberFormat="1">
      <alignment horizontal="center" readingOrder="0" shrinkToFit="0" vertical="center" wrapText="1"/>
    </xf>
    <xf borderId="6" fillId="41" fontId="33" numFmtId="0" xfId="0" applyAlignment="1" applyBorder="1" applyFill="1" applyFont="1">
      <alignment horizontal="center" shrinkToFit="0" vertical="center" wrapText="1"/>
    </xf>
    <xf borderId="17" fillId="41" fontId="33" numFmtId="0" xfId="0" applyAlignment="1" applyBorder="1" applyFill="1" applyFont="1">
      <alignment horizontal="center"/>
    </xf>
    <xf borderId="17" fillId="40" fontId="32" numFmtId="0" xfId="0" applyAlignment="1" applyBorder="1" applyFill="1" applyFont="1">
      <alignment horizontal="center" shrinkToFit="0" vertical="center" wrapText="1"/>
    </xf>
    <xf borderId="6" fillId="40" fontId="32" numFmtId="0" xfId="0" applyAlignment="1" applyBorder="1" applyFill="1" applyFont="1">
      <alignment horizontal="center" readingOrder="0" shrinkToFit="0" vertical="center" wrapText="1"/>
    </xf>
    <xf borderId="6" fillId="40" fontId="32" numFmtId="45" xfId="0" applyAlignment="1" applyBorder="1" applyFill="1" applyFont="1" applyNumberFormat="1">
      <alignment horizontal="center" readingOrder="0" shrinkToFit="0" vertical="center" wrapText="1"/>
    </xf>
    <xf borderId="6" fillId="40" fontId="33" numFmtId="0" xfId="0" applyAlignment="1" applyBorder="1" applyFill="1" applyFont="1">
      <alignment horizontal="center" shrinkToFit="0" vertical="center" wrapText="1"/>
    </xf>
    <xf borderId="17" fillId="40" fontId="33" numFmtId="0" xfId="0" applyAlignment="1" applyBorder="1" applyFill="1" applyFont="1">
      <alignment horizontal="center"/>
    </xf>
    <xf borderId="17" fillId="41" fontId="32" numFmtId="0" xfId="0" applyAlignment="1" applyBorder="1" applyFill="1" applyFont="1">
      <alignment horizontal="center" shrinkToFit="0" vertical="center" wrapText="1"/>
    </xf>
    <xf borderId="6" fillId="41" fontId="32" numFmtId="45" xfId="0" applyAlignment="1" applyBorder="1" applyFill="1" applyFont="1" applyNumberFormat="1">
      <alignment horizontal="center" shrinkToFit="0" vertical="center" wrapText="1"/>
    </xf>
    <xf borderId="18" fillId="41" fontId="32" numFmtId="0" xfId="0" applyAlignment="1" applyBorder="1" applyFill="1" applyFont="1">
      <alignment horizontal="center" shrinkToFit="0" vertical="center" wrapText="1"/>
    </xf>
    <xf borderId="10" fillId="40" fontId="32" numFmtId="0" xfId="0" applyAlignment="1" applyBorder="1" applyFill="1" applyFont="1">
      <alignment horizontal="center" shrinkToFit="0" vertical="center" wrapText="1"/>
    </xf>
    <xf borderId="9" fillId="40" fontId="32" numFmtId="0" xfId="0" applyAlignment="1" applyBorder="1" applyFill="1" applyFont="1">
      <alignment horizontal="center" readingOrder="0" shrinkToFit="0" vertical="center" wrapText="1"/>
    </xf>
    <xf borderId="9" fillId="40" fontId="32" numFmtId="45" xfId="0" applyAlignment="1" applyBorder="1" applyFill="1" applyFont="1" applyNumberFormat="1">
      <alignment horizontal="center" readingOrder="0" shrinkToFit="0" vertical="center" wrapText="1"/>
    </xf>
    <xf borderId="9" fillId="40" fontId="32" numFmtId="0" xfId="0" applyAlignment="1" applyBorder="1" applyFill="1" applyFont="1">
      <alignment horizontal="center" shrinkToFit="0" vertical="center" wrapText="1"/>
    </xf>
    <xf borderId="9" fillId="40" fontId="32" numFmtId="2" xfId="0" applyAlignment="1" applyBorder="1" applyFill="1" applyFont="1" applyNumberFormat="1">
      <alignment horizontal="center" shrinkToFit="0" vertical="center" wrapText="1"/>
    </xf>
    <xf borderId="9" fillId="40" fontId="33" numFmtId="0" xfId="0" applyAlignment="1" applyBorder="1" applyFill="1" applyFont="1">
      <alignment horizontal="center" shrinkToFit="0" vertical="center" wrapText="1"/>
    </xf>
    <xf borderId="10" fillId="40" fontId="33" numFmtId="0" xfId="0" applyAlignment="1" applyBorder="1" applyFill="1" applyFont="1">
      <alignment horizontal="center"/>
    </xf>
    <xf borderId="0" fillId="18" fontId="30" numFmtId="0" xfId="0" applyAlignment="1" applyFill="1" applyFont="1">
      <alignment horizontal="center" readingOrder="0" shrinkToFit="0" vertical="center" wrapText="1"/>
    </xf>
    <xf borderId="10" fillId="40" fontId="32" numFmtId="0" xfId="0" applyAlignment="1" applyBorder="1" applyFill="1" applyFont="1">
      <alignment readingOrder="0" shrinkToFit="0" vertical="center" wrapText="1"/>
    </xf>
    <xf borderId="20" fillId="39" fontId="32" numFmtId="0" xfId="0" applyAlignment="1" applyBorder="1" applyFill="1" applyFont="1">
      <alignment shrinkToFit="0" vertical="center" wrapText="1"/>
    </xf>
    <xf borderId="37" fillId="39" fontId="64" numFmtId="0" xfId="0" applyAlignment="1" applyBorder="1" applyFill="1" applyFont="1">
      <alignment readingOrder="0" shrinkToFit="0" vertical="center" wrapText="0"/>
    </xf>
    <xf borderId="37" fillId="39" fontId="32" numFmtId="2" xfId="0" applyAlignment="1" applyBorder="1" applyFill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45" xfId="0" applyAlignment="1" applyFont="1" applyNumberFormat="1">
      <alignment shrinkToFit="0" vertical="center" wrapText="1"/>
    </xf>
    <xf borderId="0" fillId="0" fontId="4" numFmtId="2" xfId="0" applyAlignment="1" applyFont="1" applyNumberFormat="1">
      <alignment shrinkToFit="0" vertical="center" wrapText="1"/>
    </xf>
    <xf borderId="3" fillId="22" fontId="48" numFmtId="0" xfId="0" applyAlignment="1" applyBorder="1" applyFill="1" applyFont="1">
      <alignment horizontal="center" readingOrder="0" shrinkToFit="0" vertical="center" wrapText="1"/>
    </xf>
    <xf borderId="4" fillId="25" fontId="31" numFmtId="169" xfId="0" applyAlignment="1" applyBorder="1" applyFill="1" applyFont="1" applyNumberFormat="1">
      <alignment horizontal="center" shrinkToFit="0" vertical="center" wrapText="1"/>
    </xf>
    <xf borderId="19" fillId="15" fontId="16" numFmtId="0" xfId="0" applyAlignment="1" applyBorder="1" applyFill="1" applyFont="1">
      <alignment horizontal="center" readingOrder="0" shrinkToFit="0" vertical="center" wrapText="1"/>
    </xf>
    <xf borderId="13" fillId="40" fontId="32" numFmtId="169" xfId="0" applyAlignment="1" applyBorder="1" applyFill="1" applyFont="1" applyNumberFormat="1">
      <alignment readingOrder="0" shrinkToFit="0" vertical="center" wrapText="1"/>
    </xf>
    <xf borderId="19" fillId="32" fontId="16" numFmtId="0" xfId="0" applyAlignment="1" applyBorder="1" applyFill="1" applyFont="1">
      <alignment horizontal="center" readingOrder="0" shrinkToFit="0" vertical="center" wrapText="1"/>
    </xf>
    <xf borderId="6" fillId="41" fontId="32" numFmtId="169" xfId="0" applyAlignment="1" applyBorder="1" applyFill="1" applyFont="1" applyNumberFormat="1">
      <alignment shrinkToFit="0" vertical="center" wrapText="1"/>
    </xf>
    <xf borderId="19" fillId="15" fontId="23" numFmtId="0" xfId="0" applyAlignment="1" applyBorder="1" applyFill="1" applyFont="1">
      <alignment horizontal="center" readingOrder="0" shrinkToFit="0" vertical="center" wrapText="1"/>
    </xf>
    <xf borderId="6" fillId="40" fontId="32" numFmtId="169" xfId="0" applyAlignment="1" applyBorder="1" applyFill="1" applyFont="1" applyNumberFormat="1">
      <alignment shrinkToFit="0" vertical="center" wrapText="1"/>
    </xf>
    <xf borderId="9" fillId="40" fontId="32" numFmtId="169" xfId="0" applyAlignment="1" applyBorder="1" applyFill="1" applyFont="1" applyNumberFormat="1">
      <alignment shrinkToFit="0" vertical="center" wrapText="1"/>
    </xf>
    <xf borderId="36" fillId="39" fontId="32" numFmtId="0" xfId="0" applyAlignment="1" applyBorder="1" applyFill="1" applyFont="1">
      <alignment shrinkToFit="0" vertical="center" wrapText="0"/>
    </xf>
    <xf borderId="22" fillId="39" fontId="65" numFmtId="0" xfId="0" applyAlignment="1" applyBorder="1" applyFill="1" applyFont="1">
      <alignment readingOrder="0" shrinkToFit="0" vertical="center" wrapText="0"/>
    </xf>
    <xf borderId="36" fillId="39" fontId="32" numFmtId="169" xfId="0" applyAlignment="1" applyBorder="1" applyFill="1" applyFont="1" applyNumberFormat="1">
      <alignment shrinkToFit="0" vertical="center" wrapText="0"/>
    </xf>
    <xf borderId="36" fillId="39" fontId="33" numFmtId="0" xfId="0" applyAlignment="1" applyBorder="1" applyFill="1" applyFont="1">
      <alignment shrinkToFit="0" vertical="center" wrapText="0"/>
    </xf>
    <xf borderId="37" fillId="39" fontId="32" numFmtId="0" xfId="0" applyAlignment="1" applyBorder="1" applyFill="1" applyFont="1">
      <alignment shrinkToFit="0" vertical="center" wrapText="0"/>
    </xf>
    <xf borderId="36" fillId="39" fontId="32" numFmtId="0" xfId="0" applyAlignment="1" applyBorder="1" applyFill="1" applyFont="1">
      <alignment readingOrder="0" shrinkToFit="0" vertical="center" wrapText="0"/>
    </xf>
    <xf borderId="37" fillId="39" fontId="32" numFmtId="21" xfId="0" applyAlignment="1" applyBorder="1" applyFill="1" applyFont="1" applyNumberFormat="1">
      <alignment readingOrder="0" shrinkToFit="0" vertical="center" wrapText="0"/>
    </xf>
    <xf borderId="18" fillId="25" fontId="31" numFmtId="169" xfId="0" applyAlignment="1" applyBorder="1" applyFill="1" applyFont="1" applyNumberFormat="1">
      <alignment horizontal="center" shrinkToFit="0" vertical="center" wrapText="1"/>
    </xf>
    <xf borderId="13" fillId="40" fontId="32" numFmtId="169" xfId="0" applyAlignment="1" applyBorder="1" applyFill="1" applyFont="1" applyNumberFormat="1">
      <alignment shrinkToFit="0" vertical="center" wrapText="1"/>
    </xf>
    <xf borderId="22" fillId="39" fontId="32" numFmtId="0" xfId="0" applyAlignment="1" applyBorder="1" applyFill="1" applyFont="1">
      <alignment shrinkToFit="0" vertical="center" wrapText="0"/>
    </xf>
    <xf borderId="19" fillId="18" fontId="30" numFmtId="0" xfId="0" applyAlignment="1" applyBorder="1" applyFill="1" applyFont="1">
      <alignment horizontal="center" readingOrder="0" shrinkToFit="0" vertical="center" wrapText="1"/>
    </xf>
    <xf borderId="36" fillId="39" fontId="32" numFmtId="169" xfId="0" applyAlignment="1" applyBorder="1" applyFill="1" applyFont="1" applyNumberFormat="1">
      <alignment shrinkToFit="0" vertical="center" wrapText="1"/>
    </xf>
    <xf borderId="14" fillId="40" fontId="32" numFmtId="0" xfId="0" applyBorder="1" applyFill="1" applyFont="1"/>
    <xf borderId="17" fillId="41" fontId="32" numFmtId="0" xfId="0" applyBorder="1" applyFill="1" applyFont="1"/>
    <xf borderId="17" fillId="40" fontId="32" numFmtId="0" xfId="0" applyAlignment="1" applyBorder="1" applyFill="1" applyFont="1">
      <alignment readingOrder="0"/>
    </xf>
    <xf borderId="10" fillId="40" fontId="32" numFmtId="0" xfId="0" applyBorder="1" applyFill="1" applyFont="1"/>
    <xf borderId="37" fillId="39" fontId="32" numFmtId="169" xfId="0" applyAlignment="1" applyBorder="1" applyFill="1" applyFont="1" applyNumberFormat="1">
      <alignment readingOrder="0" shrinkToFit="0" vertical="center" wrapText="1"/>
    </xf>
    <xf borderId="19" fillId="23" fontId="30" numFmtId="0" xfId="0" applyAlignment="1" applyBorder="1" applyFill="1" applyFont="1">
      <alignment horizontal="center" readingOrder="0" shrinkToFit="0" vertical="center" wrapText="1"/>
    </xf>
    <xf borderId="6" fillId="39" fontId="32" numFmtId="169" xfId="0" applyAlignment="1" applyBorder="1" applyFill="1" applyFont="1" applyNumberFormat="1">
      <alignment readingOrder="0" shrinkToFit="0" vertical="center" wrapText="1"/>
    </xf>
    <xf borderId="6" fillId="39" fontId="32" numFmtId="169" xfId="0" applyAlignment="1" applyBorder="1" applyFill="1" applyFont="1" applyNumberFormat="1">
      <alignment shrinkToFit="0" vertical="center" wrapText="1"/>
    </xf>
    <xf borderId="15" fillId="39" fontId="32" numFmtId="169" xfId="0" applyAlignment="1" applyBorder="1" applyFill="1" applyFont="1" applyNumberFormat="1">
      <alignment readingOrder="0" shrinkToFit="0" vertical="center" wrapText="1"/>
    </xf>
    <xf borderId="0" fillId="40" fontId="32" numFmtId="0" xfId="0" applyAlignment="1" applyFill="1" applyFont="1">
      <alignment readingOrder="0" shrinkToFit="0" vertical="center" wrapText="1"/>
    </xf>
    <xf borderId="0" fillId="40" fontId="32" numFmtId="0" xfId="0" applyAlignment="1" applyFill="1" applyFont="1">
      <alignment shrinkToFit="0" vertical="center" wrapText="1"/>
    </xf>
    <xf borderId="0" fillId="40" fontId="32" numFmtId="169" xfId="0" applyAlignment="1" applyFill="1" applyFont="1" applyNumberFormat="1">
      <alignment readingOrder="0" shrinkToFit="0" vertical="center" wrapText="1"/>
    </xf>
    <xf borderId="0" fillId="40" fontId="32" numFmtId="4" xfId="0" applyAlignment="1" applyFill="1" applyFont="1" applyNumberFormat="1">
      <alignment shrinkToFit="0" vertical="center" wrapText="1"/>
    </xf>
    <xf borderId="0" fillId="40" fontId="33" numFmtId="0" xfId="0" applyAlignment="1" applyFill="1" applyFont="1">
      <alignment shrinkToFit="0" vertical="center" wrapText="1"/>
    </xf>
    <xf borderId="15" fillId="39" fontId="32" numFmtId="169" xfId="0" applyAlignment="1" applyBorder="1" applyFill="1" applyFont="1" applyNumberFormat="1">
      <alignment shrinkToFit="0" vertical="center" wrapText="1"/>
    </xf>
    <xf borderId="0" fillId="41" fontId="32" numFmtId="0" xfId="0" applyAlignment="1" applyFill="1" applyFont="1">
      <alignment shrinkToFit="0" vertical="center" wrapText="1"/>
    </xf>
    <xf borderId="0" fillId="41" fontId="32" numFmtId="0" xfId="0" applyAlignment="1" applyFill="1" applyFont="1">
      <alignment readingOrder="0" shrinkToFit="0" vertical="center" wrapText="1"/>
    </xf>
    <xf borderId="0" fillId="41" fontId="32" numFmtId="169" xfId="0" applyAlignment="1" applyFill="1" applyFont="1" applyNumberFormat="1">
      <alignment readingOrder="0" shrinkToFit="0" vertical="center" wrapText="1"/>
    </xf>
    <xf borderId="0" fillId="41" fontId="32" numFmtId="2" xfId="0" applyAlignment="1" applyFill="1" applyFont="1" applyNumberFormat="1">
      <alignment shrinkToFit="0" vertical="center" wrapText="1"/>
    </xf>
    <xf borderId="0" fillId="41" fontId="33" numFmtId="0" xfId="0" applyAlignment="1" applyFill="1" applyFont="1">
      <alignment shrinkToFit="0" vertical="center" wrapText="1"/>
    </xf>
    <xf borderId="0" fillId="41" fontId="33" numFmtId="0" xfId="0" applyAlignment="1" applyFill="1" applyFont="1">
      <alignment readingOrder="0" shrinkToFit="0" vertical="center" wrapText="1"/>
    </xf>
    <xf borderId="6" fillId="41" fontId="32" numFmtId="169" xfId="0" applyAlignment="1" applyBorder="1" applyFill="1" applyFont="1" applyNumberFormat="1">
      <alignment readingOrder="0" shrinkToFit="0" vertical="center" wrapText="1"/>
    </xf>
    <xf borderId="6" fillId="40" fontId="32" numFmtId="169" xfId="0" applyAlignment="1" applyBorder="1" applyFill="1" applyFont="1" applyNumberFormat="1">
      <alignment readingOrder="0" shrinkToFit="0" vertical="center" wrapText="1"/>
    </xf>
    <xf borderId="9" fillId="40" fontId="32" numFmtId="169" xfId="0" applyAlignment="1" applyBorder="1" applyFill="1" applyFont="1" applyNumberFormat="1">
      <alignment readingOrder="0" shrinkToFit="0" vertical="center" wrapText="1"/>
    </xf>
    <xf borderId="9" fillId="40" fontId="32" numFmtId="4" xfId="0" applyAlignment="1" applyBorder="1" applyFill="1" applyFont="1" applyNumberFormat="1">
      <alignment shrinkToFit="0" vertical="center" wrapText="1"/>
    </xf>
    <xf borderId="40" fillId="39" fontId="66" numFmtId="0" xfId="0" applyAlignment="1" applyBorder="1" applyFill="1" applyFont="1">
      <alignment shrinkToFit="0" wrapText="0"/>
    </xf>
    <xf borderId="41" fillId="39" fontId="67" numFmtId="0" xfId="0" applyAlignment="1" applyBorder="1" applyFill="1" applyFont="1">
      <alignment shrinkToFit="0" wrapText="0"/>
    </xf>
    <xf borderId="37" fillId="39" fontId="32" numFmtId="169" xfId="0" applyAlignment="1" applyBorder="1" applyFill="1" applyFont="1" applyNumberFormat="1">
      <alignment shrinkToFit="0" vertical="center" wrapText="1"/>
    </xf>
    <xf borderId="0" fillId="0" fontId="4" numFmtId="169" xfId="0" applyAlignment="1" applyFont="1" applyNumberFormat="1">
      <alignment shrinkToFit="0" vertical="center" wrapText="1"/>
    </xf>
    <xf borderId="5" fillId="25" fontId="36" numFmtId="169" xfId="0" applyAlignment="1" applyBorder="1" applyFill="1" applyFont="1" applyNumberFormat="1">
      <alignment horizontal="center" shrinkToFit="0" vertical="center" wrapText="1"/>
    </xf>
    <xf borderId="0" fillId="39" fontId="36" numFmtId="0" xfId="0" applyAlignment="1" applyFill="1" applyFont="1">
      <alignment horizontal="center" shrinkToFit="0" vertical="center" wrapText="1"/>
    </xf>
    <xf borderId="24" fillId="39" fontId="36" numFmtId="0" xfId="0" applyAlignment="1" applyBorder="1" applyFill="1" applyFont="1">
      <alignment horizontal="center" shrinkToFit="0" vertical="center" wrapText="1"/>
    </xf>
    <xf borderId="12" fillId="46" fontId="16" numFmtId="0" xfId="0" applyAlignment="1" applyBorder="1" applyFill="1" applyFont="1">
      <alignment horizontal="center" readingOrder="0" shrinkToFit="0" vertical="center" wrapText="1"/>
    </xf>
    <xf borderId="13" fillId="40" fontId="37" numFmtId="0" xfId="0" applyAlignment="1" applyBorder="1" applyFill="1" applyFont="1">
      <alignment horizontal="center" readingOrder="0" shrinkToFit="0" vertical="center" wrapText="1"/>
    </xf>
    <xf borderId="25" fillId="40" fontId="37" numFmtId="0" xfId="0" applyAlignment="1" applyBorder="1" applyFill="1" applyFont="1">
      <alignment horizontal="center" readingOrder="0" shrinkToFit="0" vertical="center" wrapText="1"/>
    </xf>
    <xf borderId="25" fillId="40" fontId="37" numFmtId="169" xfId="0" applyAlignment="1" applyBorder="1" applyFill="1" applyFont="1" applyNumberFormat="1">
      <alignment horizontal="center" readingOrder="0" shrinkToFit="0" vertical="center" wrapText="1"/>
    </xf>
    <xf borderId="25" fillId="40" fontId="7" numFmtId="0" xfId="0" applyAlignment="1" applyBorder="1" applyFill="1" applyFont="1">
      <alignment horizontal="center" readingOrder="0" shrinkToFit="0" vertical="center" wrapText="1"/>
    </xf>
    <xf borderId="14" fillId="40" fontId="37" numFmtId="0" xfId="0" applyAlignment="1" applyBorder="1" applyFill="1" applyFont="1">
      <alignment horizontal="center" readingOrder="0" shrinkToFit="0" vertical="center" wrapText="1"/>
    </xf>
    <xf borderId="14" fillId="40" fontId="7" numFmtId="0" xfId="0" applyAlignment="1" applyBorder="1" applyFill="1" applyFont="1">
      <alignment horizontal="center" readingOrder="0" shrinkToFit="0" vertical="center" wrapText="1"/>
    </xf>
    <xf borderId="14" fillId="40" fontId="7" numFmtId="0" xfId="0" applyAlignment="1" applyBorder="1" applyFill="1" applyFont="1">
      <alignment horizontal="center" shrinkToFit="0" vertical="center" wrapText="1"/>
    </xf>
    <xf borderId="16" fillId="21" fontId="16" numFmtId="0" xfId="0" applyAlignment="1" applyBorder="1" applyFill="1" applyFont="1">
      <alignment horizontal="center" readingOrder="0" shrinkToFit="0" vertical="center" wrapText="1"/>
    </xf>
    <xf borderId="26" fillId="41" fontId="37" numFmtId="0" xfId="0" applyAlignment="1" applyBorder="1" applyFill="1" applyFont="1">
      <alignment horizontal="center" readingOrder="0" shrinkToFit="0" vertical="center" wrapText="1"/>
    </xf>
    <xf borderId="27" fillId="41" fontId="37" numFmtId="0" xfId="0" applyAlignment="1" applyBorder="1" applyFill="1" applyFont="1">
      <alignment horizontal="center" readingOrder="0" shrinkToFit="0" vertical="center" wrapText="1"/>
    </xf>
    <xf borderId="27" fillId="41" fontId="7" numFmtId="169" xfId="0" applyAlignment="1" applyBorder="1" applyFill="1" applyFont="1" applyNumberFormat="1">
      <alignment horizontal="center" shrinkToFit="0" vertical="center" wrapText="1"/>
    </xf>
    <xf borderId="27" fillId="41" fontId="7" numFmtId="0" xfId="0" applyAlignment="1" applyBorder="1" applyFill="1" applyFont="1">
      <alignment horizontal="center" readingOrder="0" shrinkToFit="0" vertical="center" wrapText="1"/>
    </xf>
    <xf borderId="28" fillId="41" fontId="37" numFmtId="0" xfId="0" applyAlignment="1" applyBorder="1" applyFill="1" applyFont="1">
      <alignment horizontal="center" readingOrder="0" shrinkToFit="0" vertical="center" wrapText="1"/>
    </xf>
    <xf borderId="28" fillId="41" fontId="7" numFmtId="0" xfId="0" applyAlignment="1" applyBorder="1" applyFill="1" applyFont="1">
      <alignment horizontal="center" readingOrder="0" shrinkToFit="0" vertical="center" wrapText="1"/>
    </xf>
    <xf borderId="16" fillId="46" fontId="16" numFmtId="0" xfId="0" applyAlignment="1" applyBorder="1" applyFill="1" applyFont="1">
      <alignment horizontal="center" readingOrder="0" shrinkToFit="0" vertical="center" wrapText="1"/>
    </xf>
    <xf borderId="26" fillId="40" fontId="7" numFmtId="0" xfId="0" applyAlignment="1" applyBorder="1" applyFill="1" applyFont="1">
      <alignment horizontal="center" shrinkToFit="0" vertical="center" wrapText="1"/>
    </xf>
    <xf borderId="27" fillId="40" fontId="7" numFmtId="0" xfId="0" applyAlignment="1" applyBorder="1" applyFill="1" applyFont="1">
      <alignment horizontal="center" readingOrder="0" shrinkToFit="0" vertical="center" wrapText="1"/>
    </xf>
    <xf borderId="27" fillId="40" fontId="7" numFmtId="169" xfId="0" applyAlignment="1" applyBorder="1" applyFill="1" applyFont="1" applyNumberFormat="1">
      <alignment horizontal="center" shrinkToFit="0" vertical="center" wrapText="1"/>
    </xf>
    <xf borderId="28" fillId="40" fontId="7" numFmtId="0" xfId="0" applyAlignment="1" applyBorder="1" applyFill="1" applyFont="1">
      <alignment horizontal="center" readingOrder="0" shrinkToFit="0" vertical="center" wrapText="1"/>
    </xf>
    <xf borderId="28" fillId="40" fontId="7" numFmtId="0" xfId="0" applyAlignment="1" applyBorder="1" applyFill="1" applyFont="1">
      <alignment horizontal="center" shrinkToFit="0" vertical="center" wrapText="1"/>
    </xf>
    <xf borderId="26" fillId="40" fontId="7" numFmtId="0" xfId="0" applyAlignment="1" applyBorder="1" applyFill="1" applyFont="1">
      <alignment horizontal="center" readingOrder="0" shrinkToFit="0" vertical="center" wrapText="1"/>
    </xf>
    <xf borderId="27" fillId="40" fontId="7" numFmtId="0" xfId="0" applyAlignment="1" applyBorder="1" applyFill="1" applyFont="1">
      <alignment horizontal="center" shrinkToFit="0" vertical="center" wrapText="1"/>
    </xf>
    <xf borderId="26" fillId="41" fontId="7" numFmtId="0" xfId="0" applyAlignment="1" applyBorder="1" applyFill="1" applyFont="1">
      <alignment horizontal="center" shrinkToFit="0" vertical="center" wrapText="1"/>
    </xf>
    <xf borderId="26" fillId="40" fontId="37" numFmtId="0" xfId="0" applyAlignment="1" applyBorder="1" applyFill="1" applyFont="1">
      <alignment horizontal="center" readingOrder="0" shrinkToFit="0" vertical="center" wrapText="1"/>
    </xf>
    <xf borderId="27" fillId="40" fontId="37" numFmtId="0" xfId="0" applyAlignment="1" applyBorder="1" applyFill="1" applyFont="1">
      <alignment horizontal="center" readingOrder="0" shrinkToFit="0" vertical="center" wrapText="1"/>
    </xf>
    <xf borderId="28" fillId="40" fontId="37" numFmtId="0" xfId="0" applyAlignment="1" applyBorder="1" applyFill="1" applyFont="1">
      <alignment horizontal="center" readingOrder="0" shrinkToFit="0" vertical="center" wrapText="1"/>
    </xf>
    <xf borderId="8" fillId="21" fontId="16" numFmtId="0" xfId="0" applyAlignment="1" applyBorder="1" applyFill="1" applyFont="1">
      <alignment horizontal="center" readingOrder="0" shrinkToFit="0" vertical="center" wrapText="1"/>
    </xf>
    <xf borderId="29" fillId="41" fontId="7" numFmtId="0" xfId="0" applyAlignment="1" applyBorder="1" applyFill="1" applyFont="1">
      <alignment horizontal="center" shrinkToFit="0" vertical="center" wrapText="1"/>
    </xf>
    <xf borderId="30" fillId="41" fontId="7" numFmtId="0" xfId="0" applyAlignment="1" applyBorder="1" applyFill="1" applyFont="1">
      <alignment horizontal="center" shrinkToFit="0" vertical="center" wrapText="1"/>
    </xf>
    <xf borderId="30" fillId="41" fontId="7" numFmtId="169" xfId="0" applyAlignment="1" applyBorder="1" applyFill="1" applyFont="1" applyNumberFormat="1">
      <alignment horizontal="center" shrinkToFit="0" vertical="center" wrapText="1"/>
    </xf>
    <xf borderId="31" fillId="41" fontId="7" numFmtId="0" xfId="0" applyAlignment="1" applyBorder="1" applyFill="1" applyFont="1">
      <alignment horizontal="center" shrinkToFit="0" vertical="center" wrapText="1"/>
    </xf>
    <xf borderId="31" fillId="41" fontId="7" numFmtId="0" xfId="0" applyAlignment="1" applyBorder="1" applyFill="1" applyFont="1">
      <alignment horizontal="center" readingOrder="0" shrinkToFit="0" vertical="center" wrapText="1"/>
    </xf>
    <xf borderId="32" fillId="39" fontId="36" numFmtId="0" xfId="0" applyAlignment="1" applyBorder="1" applyFill="1" applyFont="1">
      <alignment horizontal="center" shrinkToFit="0" vertical="center" wrapText="1"/>
    </xf>
    <xf borderId="20" fillId="39" fontId="36" numFmtId="0" xfId="0" applyAlignment="1" applyBorder="1" applyFill="1" applyFont="1">
      <alignment horizontal="center" shrinkToFit="0" vertical="center" wrapText="1"/>
    </xf>
    <xf borderId="23" fillId="39" fontId="68" numFmtId="0" xfId="0" applyAlignment="1" applyBorder="1" applyFill="1" applyFont="1">
      <alignment horizontal="left" readingOrder="0" shrinkToFit="0" vertical="center" wrapText="0"/>
    </xf>
    <xf borderId="23" fillId="39" fontId="36" numFmtId="0" xfId="0" applyAlignment="1" applyBorder="1" applyFill="1" applyFont="1">
      <alignment horizontal="center" shrinkToFit="0" vertical="center" wrapText="1"/>
    </xf>
    <xf borderId="23" fillId="39" fontId="36" numFmtId="169" xfId="0" applyAlignment="1" applyBorder="1" applyFill="1" applyFont="1" applyNumberFormat="1">
      <alignment horizontal="center" shrinkToFit="0" vertical="center" wrapText="1"/>
    </xf>
    <xf borderId="23" fillId="39" fontId="69" numFmtId="0" xfId="0" applyAlignment="1" applyBorder="1" applyFill="1" applyFont="1">
      <alignment horizontal="left" readingOrder="0" shrinkToFit="0" vertical="center" wrapText="0"/>
    </xf>
    <xf borderId="28" fillId="41" fontId="7" numFmtId="0" xfId="0" applyAlignment="1" applyBorder="1" applyFill="1" applyFont="1">
      <alignment horizontal="center" shrinkToFit="0" vertical="center" wrapText="1"/>
    </xf>
    <xf borderId="27" fillId="41" fontId="7" numFmtId="169" xfId="0" applyAlignment="1" applyBorder="1" applyFill="1" applyFont="1" applyNumberFormat="1">
      <alignment horizontal="center" readingOrder="0" shrinkToFit="0" vertical="center" wrapText="1"/>
    </xf>
    <xf borderId="27" fillId="40" fontId="7" numFmtId="169" xfId="0" applyAlignment="1" applyBorder="1" applyFill="1" applyFont="1" applyNumberFormat="1">
      <alignment horizontal="center" readingOrder="0" shrinkToFit="0" vertical="center" wrapText="1"/>
    </xf>
    <xf borderId="27" fillId="41" fontId="7" numFmtId="0" xfId="0" applyAlignment="1" applyBorder="1" applyFill="1" applyFont="1">
      <alignment horizontal="center" shrinkToFit="0" vertical="center" wrapText="1"/>
    </xf>
    <xf borderId="30" fillId="41" fontId="7" numFmtId="0" xfId="0" applyAlignment="1" applyBorder="1" applyFill="1" applyFont="1">
      <alignment horizontal="center" readingOrder="0" shrinkToFit="0" vertical="center" wrapText="1"/>
    </xf>
    <xf borderId="30" fillId="41" fontId="7" numFmtId="169" xfId="0" applyAlignment="1" applyBorder="1" applyFill="1" applyFont="1" applyNumberFormat="1">
      <alignment horizontal="center" readingOrder="0" shrinkToFit="0" vertical="center" wrapText="1"/>
    </xf>
    <xf borderId="25" fillId="40" fontId="7" numFmtId="0" xfId="0" applyAlignment="1" applyBorder="1" applyFill="1" applyFont="1">
      <alignment horizontal="center" shrinkToFit="0" vertical="center" wrapText="1"/>
    </xf>
    <xf borderId="25" fillId="40" fontId="37" numFmtId="169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39" fontId="36" numFmtId="0" xfId="0" applyAlignment="1" applyFill="1" applyFont="1">
      <alignment vertical="center"/>
    </xf>
    <xf borderId="24" fillId="39" fontId="36" numFmtId="0" xfId="0" applyAlignment="1" applyBorder="1" applyFill="1" applyFont="1">
      <alignment vertical="center"/>
    </xf>
    <xf borderId="16" fillId="23" fontId="17" numFmtId="0" xfId="0" applyAlignment="1" applyBorder="1" applyFill="1" applyFont="1">
      <alignment horizontal="center" readingOrder="0" vertical="center"/>
    </xf>
    <xf borderId="28" fillId="40" fontId="7" numFmtId="0" xfId="0" applyAlignment="1" applyBorder="1" applyFill="1" applyFont="1">
      <alignment horizontal="center" readingOrder="0" vertical="center"/>
    </xf>
    <xf borderId="25" fillId="40" fontId="37" numFmtId="0" xfId="0" applyAlignment="1" applyBorder="1" applyFill="1" applyFont="1">
      <alignment horizontal="center" readingOrder="0" vertical="center"/>
    </xf>
    <xf borderId="25" fillId="40" fontId="37" numFmtId="45" xfId="0" applyAlignment="1" applyBorder="1" applyFill="1" applyFont="1" applyNumberFormat="1">
      <alignment horizontal="center" readingOrder="0" vertical="center"/>
    </xf>
    <xf borderId="25" fillId="40" fontId="7" numFmtId="0" xfId="0" applyAlignment="1" applyBorder="1" applyFill="1" applyFont="1">
      <alignment horizontal="center" readingOrder="0" vertical="center"/>
    </xf>
    <xf borderId="14" fillId="40" fontId="37" numFmtId="0" xfId="0" applyAlignment="1" applyBorder="1" applyFill="1" applyFont="1">
      <alignment horizontal="center" readingOrder="0" vertical="center"/>
    </xf>
    <xf borderId="14" fillId="40" fontId="7" numFmtId="0" xfId="0" applyAlignment="1" applyBorder="1" applyFill="1" applyFont="1">
      <alignment horizontal="center" readingOrder="0" vertical="center"/>
    </xf>
    <xf borderId="14" fillId="40" fontId="7" numFmtId="0" xfId="0" applyAlignment="1" applyBorder="1" applyFill="1" applyFont="1">
      <alignment horizontal="center" vertical="center"/>
    </xf>
    <xf borderId="19" fillId="27" fontId="17" numFmtId="0" xfId="0" applyAlignment="1" applyBorder="1" applyFill="1" applyFont="1">
      <alignment horizontal="center" readingOrder="0" shrinkToFit="0" vertical="center" wrapText="1"/>
    </xf>
    <xf borderId="26" fillId="41" fontId="37" numFmtId="0" xfId="0" applyAlignment="1" applyBorder="1" applyFill="1" applyFont="1">
      <alignment horizontal="center" readingOrder="0" vertical="center"/>
    </xf>
    <xf borderId="27" fillId="41" fontId="37" numFmtId="0" xfId="0" applyAlignment="1" applyBorder="1" applyFill="1" applyFont="1">
      <alignment horizontal="center" readingOrder="0" vertical="center"/>
    </xf>
    <xf borderId="27" fillId="41" fontId="7" numFmtId="45" xfId="0" applyAlignment="1" applyBorder="1" applyFill="1" applyFont="1" applyNumberFormat="1">
      <alignment horizontal="center" vertical="center"/>
    </xf>
    <xf borderId="27" fillId="41" fontId="7" numFmtId="0" xfId="0" applyAlignment="1" applyBorder="1" applyFill="1" applyFont="1">
      <alignment horizontal="center" readingOrder="0" vertical="center"/>
    </xf>
    <xf borderId="28" fillId="41" fontId="37" numFmtId="0" xfId="0" applyAlignment="1" applyBorder="1" applyFill="1" applyFont="1">
      <alignment horizontal="center" readingOrder="0" vertical="center"/>
    </xf>
    <xf borderId="28" fillId="41" fontId="7" numFmtId="0" xfId="0" applyAlignment="1" applyBorder="1" applyFill="1" applyFont="1">
      <alignment horizontal="center" readingOrder="0" vertical="center"/>
    </xf>
    <xf borderId="19" fillId="23" fontId="17" numFmtId="0" xfId="0" applyAlignment="1" applyBorder="1" applyFill="1" applyFont="1">
      <alignment horizontal="center" readingOrder="0" shrinkToFit="0" vertical="center" wrapText="1"/>
    </xf>
    <xf borderId="26" fillId="40" fontId="7" numFmtId="0" xfId="0" applyAlignment="1" applyBorder="1" applyFill="1" applyFont="1">
      <alignment horizontal="center" vertical="center"/>
    </xf>
    <xf borderId="27" fillId="40" fontId="7" numFmtId="0" xfId="0" applyAlignment="1" applyBorder="1" applyFill="1" applyFont="1">
      <alignment horizontal="center" readingOrder="0" vertical="center"/>
    </xf>
    <xf borderId="27" fillId="40" fontId="7" numFmtId="45" xfId="0" applyAlignment="1" applyBorder="1" applyFill="1" applyFont="1" applyNumberFormat="1">
      <alignment horizontal="center" vertical="center"/>
    </xf>
    <xf borderId="26" fillId="40" fontId="7" numFmtId="0" xfId="0" applyAlignment="1" applyBorder="1" applyFill="1" applyFont="1">
      <alignment horizontal="center" readingOrder="0" vertical="center"/>
    </xf>
    <xf borderId="27" fillId="40" fontId="7" numFmtId="0" xfId="0" applyAlignment="1" applyBorder="1" applyFill="1" applyFont="1">
      <alignment horizontal="center" vertical="center"/>
    </xf>
    <xf borderId="26" fillId="41" fontId="7" numFmtId="0" xfId="0" applyAlignment="1" applyBorder="1" applyFill="1" applyFont="1">
      <alignment horizontal="center" vertical="center"/>
    </xf>
    <xf borderId="27" fillId="41" fontId="7" numFmtId="0" xfId="0" applyAlignment="1" applyBorder="1" applyFill="1" applyFont="1">
      <alignment horizontal="center" vertical="center"/>
    </xf>
    <xf borderId="26" fillId="40" fontId="37" numFmtId="0" xfId="0" applyAlignment="1" applyBorder="1" applyFill="1" applyFont="1">
      <alignment horizontal="center" readingOrder="0" vertical="center"/>
    </xf>
    <xf borderId="27" fillId="40" fontId="37" numFmtId="0" xfId="0" applyAlignment="1" applyBorder="1" applyFill="1" applyFont="1">
      <alignment horizontal="center" readingOrder="0" vertical="center"/>
    </xf>
    <xf borderId="28" fillId="40" fontId="37" numFmtId="0" xfId="0" applyAlignment="1" applyBorder="1" applyFill="1" applyFont="1">
      <alignment horizontal="center" readingOrder="0" vertical="center"/>
    </xf>
    <xf borderId="28" fillId="40" fontId="7" numFmtId="0" xfId="0" applyAlignment="1" applyBorder="1" applyFill="1" applyFont="1">
      <alignment horizontal="center" vertical="center"/>
    </xf>
    <xf borderId="8" fillId="27" fontId="16" numFmtId="0" xfId="0" applyAlignment="1" applyBorder="1" applyFill="1" applyFont="1">
      <alignment horizontal="center" readingOrder="0" shrinkToFit="0" vertical="center" wrapText="1"/>
    </xf>
    <xf borderId="29" fillId="41" fontId="7" numFmtId="0" xfId="0" applyAlignment="1" applyBorder="1" applyFill="1" applyFont="1">
      <alignment horizontal="center" vertical="center"/>
    </xf>
    <xf borderId="30" fillId="41" fontId="7" numFmtId="0" xfId="0" applyAlignment="1" applyBorder="1" applyFill="1" applyFont="1">
      <alignment horizontal="center" vertical="center"/>
    </xf>
    <xf borderId="30" fillId="41" fontId="7" numFmtId="45" xfId="0" applyAlignment="1" applyBorder="1" applyFill="1" applyFont="1" applyNumberFormat="1">
      <alignment horizontal="center" vertical="center"/>
    </xf>
    <xf borderId="31" fillId="41" fontId="7" numFmtId="0" xfId="0" applyAlignment="1" applyBorder="1" applyFill="1" applyFont="1">
      <alignment horizontal="center" vertical="center"/>
    </xf>
    <xf borderId="32" fillId="39" fontId="36" numFmtId="0" xfId="0" applyAlignment="1" applyBorder="1" applyFill="1" applyFont="1">
      <alignment vertical="center"/>
    </xf>
    <xf borderId="20" fillId="39" fontId="52" numFmtId="0" xfId="0" applyAlignment="1" applyBorder="1" applyFill="1" applyFont="1">
      <alignment vertical="center"/>
    </xf>
    <xf borderId="23" fillId="39" fontId="52" numFmtId="0" xfId="0" applyAlignment="1" applyBorder="1" applyFill="1" applyFont="1">
      <alignment readingOrder="0" vertical="center"/>
    </xf>
    <xf borderId="23" fillId="39" fontId="52" numFmtId="0" xfId="0" applyAlignment="1" applyBorder="1" applyFill="1" applyFont="1">
      <alignment vertical="center"/>
    </xf>
    <xf borderId="23" fillId="39" fontId="52" numFmtId="45" xfId="0" applyAlignment="1" applyBorder="1" applyFill="1" applyFont="1" applyNumberFormat="1">
      <alignment vertical="center"/>
    </xf>
    <xf borderId="23" fillId="39" fontId="52" numFmtId="0" xfId="0" applyAlignment="1" applyBorder="1" applyFill="1" applyFont="1">
      <alignment shrinkToFit="0" vertical="center" wrapText="1"/>
    </xf>
    <xf borderId="28" fillId="41" fontId="7" numFmtId="0" xfId="0" applyAlignment="1" applyBorder="1" applyFill="1" applyFont="1">
      <alignment horizontal="center" vertical="center"/>
    </xf>
    <xf borderId="20" fillId="39" fontId="36" numFmtId="0" xfId="0" applyAlignment="1" applyBorder="1" applyFill="1" applyFont="1">
      <alignment vertical="center"/>
    </xf>
    <xf borderId="23" fillId="39" fontId="36" numFmtId="0" xfId="0" applyAlignment="1" applyBorder="1" applyFill="1" applyFont="1">
      <alignment vertical="center"/>
    </xf>
    <xf borderId="23" fillId="39" fontId="36" numFmtId="45" xfId="0" applyAlignment="1" applyBorder="1" applyFill="1" applyFont="1" applyNumberFormat="1">
      <alignment vertical="center"/>
    </xf>
    <xf borderId="23" fillId="39" fontId="36" numFmtId="0" xfId="0" applyAlignment="1" applyBorder="1" applyFill="1" applyFont="1">
      <alignment shrinkToFit="0" vertical="center" wrapText="1"/>
    </xf>
    <xf borderId="30" fillId="41" fontId="7" numFmtId="0" xfId="0" applyAlignment="1" applyBorder="1" applyFill="1" applyFont="1">
      <alignment horizontal="center" readingOrder="0" vertical="center"/>
    </xf>
    <xf borderId="31" fillId="41" fontId="7" numFmtId="0" xfId="0" applyAlignment="1" applyBorder="1" applyFill="1" applyFont="1">
      <alignment horizontal="center" readingOrder="0" vertical="center"/>
    </xf>
    <xf borderId="27" fillId="41" fontId="7" numFmtId="45" xfId="0" applyAlignment="1" applyBorder="1" applyFill="1" applyFont="1" applyNumberFormat="1">
      <alignment horizontal="center" readingOrder="0" vertical="center"/>
    </xf>
    <xf borderId="27" fillId="40" fontId="7" numFmtId="45" xfId="0" applyAlignment="1" applyBorder="1" applyFill="1" applyFont="1" applyNumberFormat="1">
      <alignment horizontal="center" readingOrder="0" vertical="center"/>
    </xf>
    <xf borderId="30" fillId="41" fontId="7" numFmtId="45" xfId="0" applyAlignment="1" applyBorder="1" applyFill="1" applyFont="1" applyNumberFormat="1">
      <alignment horizontal="center" readingOrder="0" vertical="center"/>
    </xf>
    <xf borderId="25" fillId="40" fontId="7" numFmtId="0" xfId="0" applyAlignment="1" applyBorder="1" applyFill="1" applyFont="1">
      <alignment horizontal="center" vertical="center"/>
    </xf>
    <xf borderId="6" fillId="40" fontId="32" numFmtId="169" xfId="0" applyAlignment="1" applyBorder="1" applyFill="1" applyFont="1" applyNumberFormat="1">
      <alignment horizontal="center" readingOrder="0" vertical="center"/>
    </xf>
    <xf borderId="29" fillId="41" fontId="7" numFmtId="0" xfId="0" applyAlignment="1" applyBorder="1" applyFill="1" applyFont="1">
      <alignment horizontal="center" readingOrder="0" vertical="center"/>
    </xf>
    <xf borderId="25" fillId="40" fontId="37" numFmtId="45" xfId="0" applyAlignment="1" applyBorder="1" applyFill="1" applyFont="1" applyNumberFormat="1">
      <alignment horizontal="center" vertical="center"/>
    </xf>
    <xf borderId="26" fillId="41" fontId="7" numFmtId="0" xfId="0" applyAlignment="1" applyBorder="1" applyFill="1" applyFont="1">
      <alignment horizontal="center" readingOrder="0" vertical="center"/>
    </xf>
    <xf borderId="3" fillId="23" fontId="17" numFmtId="0" xfId="0" applyAlignment="1" applyBorder="1" applyFill="1" applyFont="1">
      <alignment horizontal="center" readingOrder="0" vertical="center"/>
    </xf>
    <xf borderId="5" fillId="40" fontId="7" numFmtId="0" xfId="0" applyAlignment="1" applyBorder="1" applyFill="1" applyFont="1">
      <alignment horizontal="center" vertical="center"/>
    </xf>
    <xf borderId="5" fillId="40" fontId="37" numFmtId="0" xfId="0" applyAlignment="1" applyBorder="1" applyFill="1" applyFont="1">
      <alignment horizontal="center" readingOrder="0" vertical="center"/>
    </xf>
    <xf borderId="5" fillId="40" fontId="37" numFmtId="45" xfId="0" applyAlignment="1" applyBorder="1" applyFill="1" applyFont="1" applyNumberFormat="1">
      <alignment horizontal="center" readingOrder="0" vertical="center"/>
    </xf>
    <xf borderId="5" fillId="40" fontId="7" numFmtId="0" xfId="0" applyAlignment="1" applyBorder="1" applyFill="1" applyFont="1">
      <alignment horizontal="center" shrinkToFit="0" wrapText="1"/>
    </xf>
    <xf borderId="2" fillId="41" fontId="37" numFmtId="0" xfId="0" applyAlignment="1" applyBorder="1" applyFill="1" applyFont="1">
      <alignment horizontal="center" readingOrder="0" vertical="center"/>
    </xf>
    <xf borderId="2" fillId="41" fontId="7" numFmtId="45" xfId="0" applyAlignment="1" applyBorder="1" applyFill="1" applyFont="1" applyNumberFormat="1">
      <alignment horizontal="center" vertical="center"/>
    </xf>
    <xf borderId="2" fillId="41" fontId="7" numFmtId="0" xfId="0" applyAlignment="1" applyBorder="1" applyFill="1" applyFont="1">
      <alignment horizontal="center" readingOrder="0" vertical="center"/>
    </xf>
    <xf borderId="2" fillId="41" fontId="7" numFmtId="0" xfId="0" applyAlignment="1" applyBorder="1" applyFill="1" applyFont="1">
      <alignment horizontal="center" vertical="center"/>
    </xf>
    <xf borderId="2" fillId="41" fontId="37" numFmtId="0" xfId="0" applyAlignment="1" applyBorder="1" applyFill="1" applyFont="1">
      <alignment horizontal="center" readingOrder="0" shrinkToFit="0" vertical="center" wrapText="1"/>
    </xf>
    <xf borderId="2" fillId="41" fontId="37" numFmtId="0" xfId="0" applyAlignment="1" applyBorder="1" applyFill="1" applyFont="1">
      <alignment horizontal="center" readingOrder="0" shrinkToFit="0" wrapText="1"/>
    </xf>
    <xf borderId="2" fillId="41" fontId="7" numFmtId="45" xfId="0" applyAlignment="1" applyBorder="1" applyFill="1" applyFont="1" applyNumberFormat="1">
      <alignment horizontal="center" readingOrder="0" vertical="center"/>
    </xf>
    <xf borderId="2" fillId="40" fontId="7" numFmtId="0" xfId="0" applyAlignment="1" applyBorder="1" applyFill="1" applyFont="1">
      <alignment horizontal="center" vertical="center"/>
    </xf>
    <xf borderId="2" fillId="40" fontId="7" numFmtId="45" xfId="0" applyAlignment="1" applyBorder="1" applyFill="1" applyFont="1" applyNumberFormat="1">
      <alignment horizontal="center" vertical="center"/>
    </xf>
    <xf borderId="2" fillId="40" fontId="7" numFmtId="0" xfId="0" applyAlignment="1" applyBorder="1" applyFill="1" applyFont="1">
      <alignment horizontal="center" shrinkToFit="0" wrapText="1"/>
    </xf>
    <xf borderId="2" fillId="40" fontId="37" numFmtId="0" xfId="0" applyAlignment="1" applyBorder="1" applyFill="1" applyFont="1">
      <alignment horizontal="center" readingOrder="0" vertical="center"/>
    </xf>
    <xf borderId="2" fillId="40" fontId="7" numFmtId="45" xfId="0" applyAlignment="1" applyBorder="1" applyFill="1" applyFont="1" applyNumberFormat="1">
      <alignment horizontal="center" readingOrder="0" vertical="center"/>
    </xf>
    <xf borderId="2" fillId="40" fontId="7" numFmtId="0" xfId="0" applyAlignment="1" applyBorder="1" applyFill="1" applyFont="1">
      <alignment horizontal="center" readingOrder="0" vertical="center"/>
    </xf>
    <xf borderId="19" fillId="27" fontId="16" numFmtId="0" xfId="0" applyAlignment="1" applyBorder="1" applyFill="1" applyFont="1">
      <alignment horizontal="center" readingOrder="0" shrinkToFit="0" vertical="center" wrapText="1"/>
    </xf>
    <xf borderId="2" fillId="41" fontId="7" numFmtId="0" xfId="0" applyAlignment="1" applyBorder="1" applyFill="1" applyFont="1">
      <alignment horizontal="center" readingOrder="0" shrinkToFit="0" wrapText="1"/>
    </xf>
    <xf borderId="10" fillId="41" fontId="7" numFmtId="0" xfId="0" applyAlignment="1" applyBorder="1" applyFill="1" applyFont="1">
      <alignment horizontal="center" vertical="center"/>
    </xf>
    <xf borderId="10" fillId="41" fontId="7" numFmtId="0" xfId="0" applyAlignment="1" applyBorder="1" applyFill="1" applyFont="1">
      <alignment horizontal="center" readingOrder="0" vertical="center"/>
    </xf>
    <xf borderId="10" fillId="41" fontId="7" numFmtId="45" xfId="0" applyAlignment="1" applyBorder="1" applyFill="1" applyFont="1" applyNumberFormat="1">
      <alignment horizontal="center" vertical="center"/>
    </xf>
    <xf borderId="10" fillId="41" fontId="7" numFmtId="0" xfId="0" applyAlignment="1" applyBorder="1" applyFill="1" applyFont="1">
      <alignment horizontal="center" readingOrder="0" shrinkToFit="0" wrapText="1"/>
    </xf>
    <xf borderId="10" fillId="41" fontId="7" numFmtId="45" xfId="0" applyAlignment="1" applyBorder="1" applyFill="1" applyFont="1" applyNumberFormat="1">
      <alignment horizontal="center" readingOrder="0" vertical="center"/>
    </xf>
    <xf borderId="20" fillId="39" fontId="70" numFmtId="0" xfId="0" applyAlignment="1" applyBorder="1" applyFill="1" applyFont="1">
      <alignment readingOrder="0" vertical="center"/>
    </xf>
    <xf borderId="20" fillId="39" fontId="36" numFmtId="45" xfId="0" applyAlignment="1" applyBorder="1" applyFill="1" applyFont="1" applyNumberFormat="1">
      <alignment vertical="center"/>
    </xf>
    <xf borderId="20" fillId="39" fontId="36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45" xfId="0" applyAlignment="1" applyFont="1" applyNumberFormat="1">
      <alignment vertical="center"/>
    </xf>
    <xf borderId="3" fillId="15" fontId="48" numFmtId="0" xfId="0" applyAlignment="1" applyBorder="1" applyFill="1" applyFont="1">
      <alignment horizontal="center" readingOrder="0" shrinkToFit="0" vertical="center" wrapText="1"/>
    </xf>
    <xf borderId="6" fillId="39" fontId="32" numFmtId="0" xfId="0" applyAlignment="1" applyBorder="1" applyFill="1" applyFont="1">
      <alignment vertical="center"/>
    </xf>
    <xf borderId="0" fillId="39" fontId="32" numFmtId="0" xfId="0" applyAlignment="1" applyFill="1" applyFont="1">
      <alignment vertical="center"/>
    </xf>
    <xf borderId="12" fillId="20" fontId="25" numFmtId="0" xfId="0" applyAlignment="1" applyBorder="1" applyFill="1" applyFont="1">
      <alignment horizontal="center" readingOrder="0" vertical="center"/>
    </xf>
    <xf borderId="14" fillId="40" fontId="32" numFmtId="0" xfId="0" applyAlignment="1" applyBorder="1" applyFill="1" applyFont="1">
      <alignment readingOrder="0" vertical="center"/>
    </xf>
    <xf borderId="13" fillId="40" fontId="32" numFmtId="0" xfId="0" applyAlignment="1" applyBorder="1" applyFill="1" applyFont="1">
      <alignment readingOrder="0" vertical="center"/>
    </xf>
    <xf borderId="13" fillId="40" fontId="32" numFmtId="0" xfId="0" applyAlignment="1" applyBorder="1" applyFill="1" applyFont="1">
      <alignment vertical="center"/>
    </xf>
    <xf borderId="4" fillId="40" fontId="32" numFmtId="0" xfId="0" applyAlignment="1" applyBorder="1" applyFill="1" applyFont="1">
      <alignment vertical="center"/>
    </xf>
    <xf borderId="4" fillId="40" fontId="32" numFmtId="2" xfId="0" applyAlignment="1" applyBorder="1" applyFill="1" applyFont="1" applyNumberFormat="1">
      <alignment vertical="center"/>
    </xf>
    <xf borderId="16" fillId="37" fontId="25" numFmtId="0" xfId="0" applyAlignment="1" applyBorder="1" applyFill="1" applyFont="1">
      <alignment horizontal="center" readingOrder="0" vertical="center"/>
    </xf>
    <xf borderId="17" fillId="41" fontId="32" numFmtId="0" xfId="0" applyAlignment="1" applyBorder="1" applyFill="1" applyFont="1">
      <alignment vertical="center"/>
    </xf>
    <xf borderId="6" fillId="41" fontId="32" numFmtId="0" xfId="0" applyAlignment="1" applyBorder="1" applyFill="1" applyFont="1">
      <alignment readingOrder="0" vertical="center"/>
    </xf>
    <xf borderId="6" fillId="41" fontId="32" numFmtId="0" xfId="0" applyAlignment="1" applyBorder="1" applyFill="1" applyFont="1">
      <alignment vertical="center"/>
    </xf>
    <xf borderId="18" fillId="41" fontId="32" numFmtId="0" xfId="0" applyAlignment="1" applyBorder="1" applyFill="1" applyFont="1">
      <alignment vertical="center"/>
    </xf>
    <xf borderId="18" fillId="41" fontId="32" numFmtId="2" xfId="0" applyAlignment="1" applyBorder="1" applyFill="1" applyFont="1" applyNumberFormat="1">
      <alignment vertical="center"/>
    </xf>
    <xf borderId="16" fillId="20" fontId="25" numFmtId="0" xfId="0" applyAlignment="1" applyBorder="1" applyFill="1" applyFont="1">
      <alignment horizontal="center" readingOrder="0" vertical="center"/>
    </xf>
    <xf borderId="17" fillId="40" fontId="32" numFmtId="0" xfId="0" applyAlignment="1" applyBorder="1" applyFill="1" applyFont="1">
      <alignment vertical="center"/>
    </xf>
    <xf borderId="6" fillId="40" fontId="32" numFmtId="0" xfId="0" applyAlignment="1" applyBorder="1" applyFill="1" applyFont="1">
      <alignment readingOrder="0" vertical="center"/>
    </xf>
    <xf borderId="18" fillId="40" fontId="32" numFmtId="0" xfId="0" applyAlignment="1" applyBorder="1" applyFill="1" applyFont="1">
      <alignment vertical="center"/>
    </xf>
    <xf borderId="18" fillId="40" fontId="32" numFmtId="2" xfId="0" applyAlignment="1" applyBorder="1" applyFill="1" applyFont="1" applyNumberFormat="1">
      <alignment vertical="center"/>
    </xf>
    <xf borderId="6" fillId="40" fontId="32" numFmtId="0" xfId="0" applyAlignment="1" applyBorder="1" applyFill="1" applyFont="1">
      <alignment vertical="center"/>
    </xf>
    <xf borderId="19" fillId="37" fontId="25" numFmtId="0" xfId="0" applyAlignment="1" applyBorder="1" applyFill="1" applyFont="1">
      <alignment horizontal="center" readingOrder="0" vertical="center"/>
    </xf>
    <xf borderId="8" fillId="20" fontId="25" numFmtId="0" xfId="0" applyAlignment="1" applyBorder="1" applyFill="1" applyFont="1">
      <alignment horizontal="center" readingOrder="0" vertical="center"/>
    </xf>
    <xf borderId="10" fillId="40" fontId="32" numFmtId="0" xfId="0" applyAlignment="1" applyBorder="1" applyFill="1" applyFont="1">
      <alignment vertical="center"/>
    </xf>
    <xf borderId="9" fillId="40" fontId="32" numFmtId="0" xfId="0" applyAlignment="1" applyBorder="1" applyFill="1" applyFont="1">
      <alignment vertical="center"/>
    </xf>
    <xf borderId="9" fillId="40" fontId="32" numFmtId="169" xfId="0" applyAlignment="1" applyBorder="1" applyFill="1" applyFont="1" applyNumberFormat="1">
      <alignment vertical="center"/>
    </xf>
    <xf borderId="9" fillId="40" fontId="32" numFmtId="0" xfId="0" applyAlignment="1" applyBorder="1" applyFill="1" applyFont="1">
      <alignment readingOrder="0" vertical="center"/>
    </xf>
    <xf borderId="9" fillId="40" fontId="32" numFmtId="2" xfId="0" applyAlignment="1" applyBorder="1" applyFill="1" applyFont="1" applyNumberFormat="1">
      <alignment vertical="center"/>
    </xf>
    <xf borderId="14" fillId="40" fontId="32" numFmtId="0" xfId="0" applyAlignment="1" applyBorder="1" applyFill="1" applyFont="1">
      <alignment vertical="center"/>
    </xf>
    <xf borderId="17" fillId="40" fontId="32" numFmtId="0" xfId="0" applyAlignment="1" applyBorder="1" applyFill="1" applyFont="1">
      <alignment readingOrder="0" vertical="center"/>
    </xf>
    <xf borderId="22" fillId="39" fontId="32" numFmtId="0" xfId="0" applyAlignment="1" applyBorder="1" applyFill="1" applyFont="1">
      <alignment vertical="center"/>
    </xf>
    <xf borderId="36" fillId="39" fontId="32" numFmtId="0" xfId="0" applyAlignment="1" applyBorder="1" applyFill="1" applyFont="1">
      <alignment vertical="center"/>
    </xf>
    <xf borderId="36" fillId="39" fontId="71" numFmtId="0" xfId="0" applyAlignment="1" applyBorder="1" applyFill="1" applyFont="1">
      <alignment readingOrder="0" vertical="center"/>
    </xf>
    <xf borderId="36" fillId="39" fontId="32" numFmtId="169" xfId="0" applyAlignment="1" applyBorder="1" applyFill="1" applyFont="1" applyNumberFormat="1">
      <alignment vertical="center"/>
    </xf>
    <xf borderId="37" fillId="39" fontId="32" numFmtId="0" xfId="0" applyAlignment="1" applyBorder="1" applyFill="1" applyFont="1">
      <alignment vertical="center"/>
    </xf>
    <xf borderId="36" fillId="39" fontId="32" numFmtId="2" xfId="0" applyAlignment="1" applyBorder="1" applyFill="1" applyFont="1" applyNumberFormat="1">
      <alignment vertical="center"/>
    </xf>
    <xf borderId="17" fillId="41" fontId="32" numFmtId="0" xfId="0" applyAlignment="1" applyBorder="1" applyFill="1" applyFont="1">
      <alignment readingOrder="0" vertical="center"/>
    </xf>
    <xf borderId="6" fillId="41" fontId="32" numFmtId="169" xfId="0" applyAlignment="1" applyBorder="1" applyFill="1" applyFont="1" applyNumberFormat="1">
      <alignment readingOrder="0" vertical="center"/>
    </xf>
    <xf borderId="6" fillId="40" fontId="32" numFmtId="169" xfId="0" applyAlignment="1" applyBorder="1" applyFill="1" applyFont="1" applyNumberFormat="1">
      <alignment readingOrder="0" vertical="center"/>
    </xf>
    <xf borderId="36" fillId="39" fontId="72" numFmtId="0" xfId="0" applyAlignment="1" applyBorder="1" applyFill="1" applyFont="1">
      <alignment readingOrder="0" vertical="center"/>
    </xf>
    <xf borderId="13" fillId="40" fontId="32" numFmtId="172" xfId="0" applyAlignment="1" applyBorder="1" applyFill="1" applyFont="1" applyNumberFormat="1">
      <alignment readingOrder="0" vertical="center"/>
    </xf>
    <xf borderId="6" fillId="41" fontId="32" numFmtId="172" xfId="0" applyAlignment="1" applyBorder="1" applyFill="1" applyFont="1" applyNumberFormat="1">
      <alignment readingOrder="0" vertical="center"/>
    </xf>
    <xf borderId="6" fillId="40" fontId="32" numFmtId="172" xfId="0" applyAlignment="1" applyBorder="1" applyFill="1" applyFont="1" applyNumberFormat="1">
      <alignment readingOrder="0" vertical="center"/>
    </xf>
    <xf borderId="3" fillId="23" fontId="52" numFmtId="0" xfId="0" applyAlignment="1" applyBorder="1" applyFill="1" applyFont="1">
      <alignment horizontal="center" readingOrder="0" shrinkToFit="0" vertical="center" wrapText="1"/>
    </xf>
    <xf borderId="13" fillId="40" fontId="32" numFmtId="169" xfId="0" applyAlignment="1" applyBorder="1" applyFill="1" applyFont="1" applyNumberFormat="1">
      <alignment vertical="center"/>
    </xf>
    <xf borderId="0" fillId="22" fontId="48" numFmtId="0" xfId="0" applyAlignment="1" applyFill="1" applyFont="1">
      <alignment horizontal="center" readingOrder="0" shrinkToFit="0" vertical="center" wrapText="1"/>
    </xf>
    <xf borderId="20" fillId="39" fontId="32" numFmtId="0" xfId="0" applyAlignment="1" applyBorder="1" applyFill="1" applyFont="1">
      <alignment vertical="center"/>
    </xf>
    <xf borderId="37" fillId="39" fontId="32" numFmtId="169" xfId="0" applyAlignment="1" applyBorder="1" applyFill="1" applyFont="1" applyNumberFormat="1">
      <alignment vertical="center"/>
    </xf>
    <xf borderId="37" fillId="39" fontId="32" numFmtId="2" xfId="0" applyAlignment="1" applyBorder="1" applyFill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9" xfId="0" applyAlignment="1" applyFont="1" applyNumberFormat="1">
      <alignment vertical="center"/>
    </xf>
    <xf borderId="0" fillId="0" fontId="4" numFmtId="2" xfId="0" applyAlignment="1" applyFont="1" applyNumberFormat="1">
      <alignment vertical="center"/>
    </xf>
    <xf borderId="6" fillId="39" fontId="32" numFmtId="0" xfId="0" applyAlignment="1" applyBorder="1" applyFill="1" applyFont="1">
      <alignment horizontal="center" vertical="center"/>
    </xf>
    <xf borderId="15" fillId="39" fontId="32" numFmtId="0" xfId="0" applyAlignment="1" applyBorder="1" applyFill="1" applyFont="1">
      <alignment horizontal="center" vertical="center"/>
    </xf>
    <xf borderId="12" fillId="22" fontId="14" numFmtId="0" xfId="0" applyAlignment="1" applyBorder="1" applyFill="1" applyFont="1">
      <alignment horizontal="center" readingOrder="0" shrinkToFit="0" vertical="center" wrapText="1"/>
    </xf>
    <xf borderId="6" fillId="40" fontId="32" numFmtId="0" xfId="0" applyAlignment="1" applyBorder="1" applyFill="1" applyFont="1">
      <alignment horizontal="center" vertical="center"/>
    </xf>
    <xf borderId="6" fillId="40" fontId="32" numFmtId="0" xfId="0" applyAlignment="1" applyBorder="1" applyFill="1" applyFont="1">
      <alignment horizontal="center" readingOrder="0" vertical="center"/>
    </xf>
    <xf borderId="18" fillId="40" fontId="32" numFmtId="0" xfId="0" applyAlignment="1" applyBorder="1" applyFill="1" applyFont="1">
      <alignment horizontal="center" vertical="center"/>
    </xf>
    <xf borderId="18" fillId="40" fontId="32" numFmtId="2" xfId="0" applyAlignment="1" applyBorder="1" applyFill="1" applyFont="1" applyNumberFormat="1">
      <alignment horizontal="center" vertical="center"/>
    </xf>
    <xf borderId="16" fillId="35" fontId="14" numFmtId="0" xfId="0" applyAlignment="1" applyBorder="1" applyFill="1" applyFont="1">
      <alignment horizontal="center" readingOrder="0" shrinkToFit="0" vertical="center" wrapText="1"/>
    </xf>
    <xf borderId="6" fillId="41" fontId="32" numFmtId="0" xfId="0" applyAlignment="1" applyBorder="1" applyFill="1" applyFont="1">
      <alignment horizontal="center" vertical="center"/>
    </xf>
    <xf borderId="6" fillId="41" fontId="32" numFmtId="0" xfId="0" applyAlignment="1" applyBorder="1" applyFill="1" applyFont="1">
      <alignment horizontal="center" readingOrder="0" vertical="center"/>
    </xf>
    <xf borderId="6" fillId="41" fontId="32" numFmtId="169" xfId="0" applyAlignment="1" applyBorder="1" applyFill="1" applyFont="1" applyNumberFormat="1">
      <alignment horizontal="center" vertical="center"/>
    </xf>
    <xf borderId="18" fillId="41" fontId="32" numFmtId="0" xfId="0" applyAlignment="1" applyBorder="1" applyFill="1" applyFont="1">
      <alignment horizontal="center" vertical="center"/>
    </xf>
    <xf borderId="18" fillId="41" fontId="32" numFmtId="2" xfId="0" applyAlignment="1" applyBorder="1" applyFill="1" applyFont="1" applyNumberFormat="1">
      <alignment horizontal="center" vertical="center"/>
    </xf>
    <xf borderId="16" fillId="22" fontId="15" numFmtId="0" xfId="0" applyAlignment="1" applyBorder="1" applyFill="1" applyFont="1">
      <alignment horizontal="center" readingOrder="0" shrinkToFit="0" vertical="center" wrapText="1"/>
    </xf>
    <xf borderId="6" fillId="40" fontId="32" numFmtId="169" xfId="0" applyAlignment="1" applyBorder="1" applyFill="1" applyFont="1" applyNumberFormat="1">
      <alignment horizontal="center" vertical="center"/>
    </xf>
    <xf borderId="19" fillId="35" fontId="15" numFmtId="0" xfId="0" applyAlignment="1" applyBorder="1" applyFill="1" applyFont="1">
      <alignment horizontal="center" readingOrder="0" shrinkToFit="0" vertical="center" wrapText="1"/>
    </xf>
    <xf borderId="8" fillId="22" fontId="15" numFmtId="0" xfId="0" applyAlignment="1" applyBorder="1" applyFill="1" applyFont="1">
      <alignment horizontal="center" readingOrder="0" shrinkToFit="0" vertical="center" wrapText="1"/>
    </xf>
    <xf borderId="22" fillId="39" fontId="60" numFmtId="0" xfId="0" applyAlignment="1" applyBorder="1" applyFill="1" applyFont="1">
      <alignment horizontal="left" readingOrder="0" vertical="center"/>
    </xf>
    <xf borderId="36" fillId="39" fontId="60" numFmtId="0" xfId="0" applyAlignment="1" applyBorder="1" applyFill="1" applyFont="1">
      <alignment horizontal="left" vertical="center"/>
    </xf>
    <xf borderId="22" fillId="39" fontId="73" numFmtId="0" xfId="0" applyAlignment="1" applyBorder="1" applyFill="1" applyFont="1">
      <alignment horizontal="left" readingOrder="0" vertical="center"/>
    </xf>
    <xf borderId="36" fillId="39" fontId="60" numFmtId="169" xfId="0" applyAlignment="1" applyBorder="1" applyFill="1" applyFont="1" applyNumberFormat="1">
      <alignment horizontal="left" vertical="center"/>
    </xf>
    <xf borderId="36" fillId="39" fontId="60" numFmtId="2" xfId="0" applyAlignment="1" applyBorder="1" applyFill="1" applyFont="1" applyNumberFormat="1">
      <alignment horizontal="left" vertical="center"/>
    </xf>
    <xf borderId="36" fillId="39" fontId="62" numFmtId="0" xfId="0" applyAlignment="1" applyBorder="1" applyFill="1" applyFont="1">
      <alignment horizontal="left" shrinkToFit="0" vertical="center" wrapText="1"/>
    </xf>
    <xf borderId="37" fillId="39" fontId="60" numFmtId="0" xfId="0" applyAlignment="1" applyBorder="1" applyFill="1" applyFont="1">
      <alignment horizontal="left" vertical="center"/>
    </xf>
    <xf borderId="36" fillId="39" fontId="60" numFmtId="0" xfId="0" applyAlignment="1" applyBorder="1" applyFill="1" applyFont="1">
      <alignment horizontal="left" readingOrder="0" vertical="center"/>
    </xf>
    <xf borderId="22" fillId="39" fontId="32" numFmtId="0" xfId="0" applyAlignment="1" applyBorder="1" applyFill="1" applyFont="1">
      <alignment horizontal="center" vertical="center"/>
    </xf>
    <xf borderId="36" fillId="39" fontId="32" numFmtId="0" xfId="0" applyAlignment="1" applyBorder="1" applyFill="1" applyFont="1">
      <alignment horizontal="center" vertical="center"/>
    </xf>
    <xf borderId="36" fillId="39" fontId="32" numFmtId="169" xfId="0" applyAlignment="1" applyBorder="1" applyFill="1" applyFont="1" applyNumberFormat="1">
      <alignment horizontal="center" vertical="center"/>
    </xf>
    <xf borderId="36" fillId="39" fontId="32" numFmtId="2" xfId="0" applyAlignment="1" applyBorder="1" applyFill="1" applyFont="1" applyNumberFormat="1">
      <alignment horizontal="center" vertical="center"/>
    </xf>
    <xf borderId="36" fillId="39" fontId="33" numFmtId="0" xfId="0" applyAlignment="1" applyBorder="1" applyFill="1" applyFont="1">
      <alignment horizontal="center" shrinkToFit="0" vertical="center" wrapText="1"/>
    </xf>
    <xf borderId="37" fillId="39" fontId="32" numFmtId="0" xfId="0" applyAlignment="1" applyBorder="1" applyFill="1" applyFont="1">
      <alignment horizontal="center" vertical="center"/>
    </xf>
    <xf borderId="15" fillId="22" fontId="14" numFmtId="0" xfId="0" applyAlignment="1" applyBorder="1" applyFill="1" applyFont="1">
      <alignment horizontal="center" readingOrder="0" shrinkToFit="0" vertical="center" wrapText="1"/>
    </xf>
    <xf borderId="16" fillId="22" fontId="14" numFmtId="0" xfId="0" applyAlignment="1" applyBorder="1" applyFill="1" applyFont="1">
      <alignment horizontal="center" readingOrder="0" shrinkToFit="0" vertical="center" wrapText="1"/>
    </xf>
    <xf borderId="15" fillId="21" fontId="16" numFmtId="0" xfId="0" applyAlignment="1" applyBorder="1" applyFill="1" applyFont="1">
      <alignment horizontal="center" readingOrder="0" shrinkToFit="0" vertical="center" wrapText="1"/>
    </xf>
    <xf borderId="6" fillId="41" fontId="32" numFmtId="169" xfId="0" applyAlignment="1" applyBorder="1" applyFill="1" applyFont="1" applyNumberFormat="1">
      <alignment horizontal="center" readingOrder="0" vertical="center"/>
    </xf>
    <xf borderId="15" fillId="22" fontId="15" numFmtId="0" xfId="0" applyAlignment="1" applyBorder="1" applyFill="1" applyFont="1">
      <alignment horizontal="center" readingOrder="0" shrinkToFit="0" vertical="center" wrapText="1"/>
    </xf>
    <xf borderId="0" fillId="35" fontId="15" numFmtId="0" xfId="0" applyAlignment="1" applyFill="1" applyFont="1">
      <alignment horizontal="center" readingOrder="0" shrinkToFit="0" vertical="center" wrapText="1"/>
    </xf>
    <xf borderId="0" fillId="22" fontId="15" numFmtId="0" xfId="0" applyAlignment="1" applyFill="1" applyFont="1">
      <alignment horizontal="center" readingOrder="0" shrinkToFit="0" vertical="center" wrapText="1"/>
    </xf>
    <xf borderId="19" fillId="13" fontId="30" numFmtId="0" xfId="0" applyAlignment="1" applyBorder="1" applyFill="1" applyFont="1">
      <alignment horizontal="center" readingOrder="0" shrinkToFit="0" vertical="center" wrapText="1"/>
    </xf>
    <xf borderId="0" fillId="13" fontId="30" numFmtId="0" xfId="0" applyAlignment="1" applyFill="1" applyFont="1">
      <alignment horizontal="center" readingOrder="0" shrinkToFit="0" vertical="center" wrapText="1"/>
    </xf>
    <xf borderId="36" fillId="39" fontId="74" numFmtId="0" xfId="0" applyAlignment="1" applyBorder="1" applyFill="1" applyFont="1">
      <alignment horizontal="center" readingOrder="0" vertical="center"/>
    </xf>
    <xf borderId="20" fillId="39" fontId="32" numFmtId="0" xfId="0" applyAlignment="1" applyBorder="1" applyFill="1" applyFont="1">
      <alignment horizontal="center" vertical="center"/>
    </xf>
    <xf borderId="37" fillId="39" fontId="75" numFmtId="0" xfId="0" applyAlignment="1" applyBorder="1" applyFill="1" applyFont="1">
      <alignment horizontal="left" readingOrder="0" vertical="center"/>
    </xf>
    <xf borderId="37" fillId="39" fontId="32" numFmtId="169" xfId="0" applyAlignment="1" applyBorder="1" applyFill="1" applyFont="1" applyNumberFormat="1">
      <alignment horizontal="center" vertical="center"/>
    </xf>
    <xf borderId="37" fillId="39" fontId="32" numFmtId="2" xfId="0" applyAlignment="1" applyBorder="1" applyFill="1" applyFont="1" applyNumberFormat="1">
      <alignment horizontal="center" vertical="center"/>
    </xf>
    <xf borderId="37" fillId="39" fontId="3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2" fillId="24" fontId="16" numFmtId="0" xfId="0" applyAlignment="1" applyBorder="1" applyFill="1" applyFont="1">
      <alignment horizontal="center" readingOrder="0" shrinkToFit="0" vertical="center" wrapText="1"/>
    </xf>
    <xf borderId="16" fillId="36" fontId="16" numFmtId="0" xfId="0" applyAlignment="1" applyBorder="1" applyFill="1" applyFont="1">
      <alignment horizontal="center" readingOrder="0" shrinkToFit="0" vertical="center" wrapText="1"/>
    </xf>
    <xf borderId="16" fillId="24" fontId="16" numFmtId="0" xfId="0" applyAlignment="1" applyBorder="1" applyFill="1" applyFont="1">
      <alignment horizontal="center" readingOrder="0" shrinkToFit="0" vertical="center" wrapText="1"/>
    </xf>
    <xf borderId="19" fillId="36" fontId="16" numFmtId="0" xfId="0" applyAlignment="1" applyBorder="1" applyFill="1" applyFont="1">
      <alignment horizontal="center" readingOrder="0" shrinkToFit="0" vertical="center" wrapText="1"/>
    </xf>
    <xf borderId="8" fillId="24" fontId="16" numFmtId="0" xfId="0" applyAlignment="1" applyBorder="1" applyFill="1" applyFont="1">
      <alignment horizontal="center" readingOrder="0" shrinkToFit="0" vertical="center" wrapText="1"/>
    </xf>
    <xf borderId="22" fillId="39" fontId="60" numFmtId="0" xfId="0" applyAlignment="1" applyBorder="1" applyFill="1" applyFont="1">
      <alignment shrinkToFit="0" vertical="center" wrapText="0"/>
    </xf>
    <xf borderId="36" fillId="39" fontId="60" numFmtId="0" xfId="0" applyAlignment="1" applyBorder="1" applyFill="1" applyFont="1">
      <alignment shrinkToFit="0" vertical="center" wrapText="0"/>
    </xf>
    <xf borderId="36" fillId="39" fontId="60" numFmtId="45" xfId="0" applyAlignment="1" applyBorder="1" applyFill="1" applyFont="1" applyNumberFormat="1">
      <alignment shrinkToFit="0" vertical="center" wrapText="0"/>
    </xf>
    <xf borderId="36" fillId="39" fontId="60" numFmtId="2" xfId="0" applyAlignment="1" applyBorder="1" applyFill="1" applyFont="1" applyNumberFormat="1">
      <alignment shrinkToFit="0" vertical="center" wrapText="0"/>
    </xf>
    <xf borderId="37" fillId="39" fontId="60" numFmtId="0" xfId="0" applyAlignment="1" applyBorder="1" applyFill="1" applyFont="1">
      <alignment shrinkToFit="0" vertical="center" wrapText="0"/>
    </xf>
    <xf borderId="36" fillId="39" fontId="60" numFmtId="0" xfId="0" applyAlignment="1" applyBorder="1" applyFill="1" applyFont="1">
      <alignment readingOrder="0" shrinkToFit="0" vertical="center" wrapText="0"/>
    </xf>
    <xf borderId="38" fillId="39" fontId="52" numFmtId="0" xfId="0" applyAlignment="1" applyBorder="1" applyFill="1" applyFont="1">
      <alignment horizontal="left"/>
    </xf>
    <xf borderId="38" fillId="39" fontId="36" numFmtId="0" xfId="0" applyAlignment="1" applyBorder="1" applyFill="1" applyFont="1">
      <alignment horizontal="center"/>
    </xf>
    <xf borderId="38" fillId="39" fontId="36" numFmtId="45" xfId="0" applyAlignment="1" applyBorder="1" applyFill="1" applyFont="1" applyNumberFormat="1">
      <alignment horizontal="center"/>
    </xf>
    <xf borderId="20" fillId="39" fontId="76" numFmtId="0" xfId="0" applyAlignment="1" applyBorder="1" applyFill="1" applyFont="1">
      <alignment readingOrder="0"/>
    </xf>
    <xf borderId="36" fillId="39" fontId="2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798822255" TargetMode="External"/><Relationship Id="rId42" Type="http://schemas.openxmlformats.org/officeDocument/2006/relationships/hyperlink" Target="https://www.twitch.tv/videos/799913520" TargetMode="External"/><Relationship Id="rId41" Type="http://schemas.openxmlformats.org/officeDocument/2006/relationships/hyperlink" Target="https://www.twitch.tv/videos/799905513" TargetMode="External"/><Relationship Id="rId44" Type="http://schemas.openxmlformats.org/officeDocument/2006/relationships/hyperlink" Target="https://www.twitch.tv/videos/803517991" TargetMode="External"/><Relationship Id="rId43" Type="http://schemas.openxmlformats.org/officeDocument/2006/relationships/hyperlink" Target="https://www.twitch.tv/videos/801031999" TargetMode="External"/><Relationship Id="rId46" Type="http://schemas.openxmlformats.org/officeDocument/2006/relationships/hyperlink" Target="https://www.twitch.tv/videos/803500635" TargetMode="External"/><Relationship Id="rId45" Type="http://schemas.openxmlformats.org/officeDocument/2006/relationships/hyperlink" Target="https://www.twitch.tv/videos/802051601" TargetMode="External"/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1623748" TargetMode="External"/><Relationship Id="rId3" Type="http://schemas.openxmlformats.org/officeDocument/2006/relationships/hyperlink" Target="https://www.twitch.tv/videos/773743977" TargetMode="External"/><Relationship Id="rId4" Type="http://schemas.openxmlformats.org/officeDocument/2006/relationships/hyperlink" Target="https://www.twitch.tv/videos/773817096" TargetMode="External"/><Relationship Id="rId9" Type="http://schemas.openxmlformats.org/officeDocument/2006/relationships/hyperlink" Target="https://www.twitch.tv/videos/777903887" TargetMode="External"/><Relationship Id="rId48" Type="http://schemas.openxmlformats.org/officeDocument/2006/relationships/hyperlink" Target="https://www.twitch.tv/videos/807890822" TargetMode="External"/><Relationship Id="rId47" Type="http://schemas.openxmlformats.org/officeDocument/2006/relationships/hyperlink" Target="https://www.twitch.tv/videos/803557569" TargetMode="External"/><Relationship Id="rId49" Type="http://schemas.openxmlformats.org/officeDocument/2006/relationships/hyperlink" Target="https://www.twitch.tv/videos/807864197" TargetMode="External"/><Relationship Id="rId5" Type="http://schemas.openxmlformats.org/officeDocument/2006/relationships/hyperlink" Target="https://www.twitch.tv/videos/776836855" TargetMode="External"/><Relationship Id="rId6" Type="http://schemas.openxmlformats.org/officeDocument/2006/relationships/hyperlink" Target="https://www.twitch.tv/videos/777780067" TargetMode="External"/><Relationship Id="rId7" Type="http://schemas.openxmlformats.org/officeDocument/2006/relationships/hyperlink" Target="https://www.twitch.tv/videos/777811408" TargetMode="External"/><Relationship Id="rId8" Type="http://schemas.openxmlformats.org/officeDocument/2006/relationships/hyperlink" Target="https://www.twitch.tv/videos/777901710" TargetMode="External"/><Relationship Id="rId31" Type="http://schemas.openxmlformats.org/officeDocument/2006/relationships/hyperlink" Target="https://www.twitch.tv/videos/793359489" TargetMode="External"/><Relationship Id="rId30" Type="http://schemas.openxmlformats.org/officeDocument/2006/relationships/hyperlink" Target="https://www.twitch.tv/videos/793360287" TargetMode="External"/><Relationship Id="rId33" Type="http://schemas.openxmlformats.org/officeDocument/2006/relationships/hyperlink" Target="https://www.twitch.tv/videos/793463973" TargetMode="External"/><Relationship Id="rId32" Type="http://schemas.openxmlformats.org/officeDocument/2006/relationships/hyperlink" Target="https://www.twitch.tv/videos/793383226" TargetMode="External"/><Relationship Id="rId35" Type="http://schemas.openxmlformats.org/officeDocument/2006/relationships/hyperlink" Target="https://www.twitch.tv/videos/795629321" TargetMode="External"/><Relationship Id="rId34" Type="http://schemas.openxmlformats.org/officeDocument/2006/relationships/hyperlink" Target="https://www.twitch.tv/videos/795613213" TargetMode="External"/><Relationship Id="rId37" Type="http://schemas.openxmlformats.org/officeDocument/2006/relationships/hyperlink" Target="https://www.twitch.tv/videos/797693873" TargetMode="External"/><Relationship Id="rId36" Type="http://schemas.openxmlformats.org/officeDocument/2006/relationships/hyperlink" Target="https://www.twitch.tv/videos/795560973" TargetMode="External"/><Relationship Id="rId39" Type="http://schemas.openxmlformats.org/officeDocument/2006/relationships/hyperlink" Target="https://www.twitch.tv/videos/798822255" TargetMode="External"/><Relationship Id="rId38" Type="http://schemas.openxmlformats.org/officeDocument/2006/relationships/hyperlink" Target="https://www.twitch.tv/videos/798783723" TargetMode="External"/><Relationship Id="rId62" Type="http://schemas.openxmlformats.org/officeDocument/2006/relationships/hyperlink" Target="https://www.twitch.tv/videos/814845497" TargetMode="External"/><Relationship Id="rId61" Type="http://schemas.openxmlformats.org/officeDocument/2006/relationships/hyperlink" Target="https://www.twitch.tv/videos/813711008" TargetMode="External"/><Relationship Id="rId20" Type="http://schemas.openxmlformats.org/officeDocument/2006/relationships/hyperlink" Target="https://www.twitch.tv/videos/785053144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www.twitch.tv/videos/815933701" TargetMode="External"/><Relationship Id="rId22" Type="http://schemas.openxmlformats.org/officeDocument/2006/relationships/hyperlink" Target="https://www.twitch.tv/videos/786069607" TargetMode="External"/><Relationship Id="rId21" Type="http://schemas.openxmlformats.org/officeDocument/2006/relationships/hyperlink" Target="https://www.twitch.tv/videos/786033486" TargetMode="External"/><Relationship Id="rId24" Type="http://schemas.openxmlformats.org/officeDocument/2006/relationships/hyperlink" Target="https://www.twitch.tv/videos/790317372" TargetMode="External"/><Relationship Id="rId23" Type="http://schemas.openxmlformats.org/officeDocument/2006/relationships/hyperlink" Target="https://www.twitch.tv/videos/787141509" TargetMode="External"/><Relationship Id="rId60" Type="http://schemas.openxmlformats.org/officeDocument/2006/relationships/hyperlink" Target="https://www.twitch.tv/videos/812636124" TargetMode="External"/><Relationship Id="rId26" Type="http://schemas.openxmlformats.org/officeDocument/2006/relationships/hyperlink" Target="https://www.twitch.tv/videos/790400077" TargetMode="External"/><Relationship Id="rId25" Type="http://schemas.openxmlformats.org/officeDocument/2006/relationships/hyperlink" Target="https://www.twitch.tv/videos/790394816" TargetMode="External"/><Relationship Id="rId28" Type="http://schemas.openxmlformats.org/officeDocument/2006/relationships/hyperlink" Target="https://www.twitch.tv/videos/792268738" TargetMode="External"/><Relationship Id="rId27" Type="http://schemas.openxmlformats.org/officeDocument/2006/relationships/hyperlink" Target="https://www.twitch.tv/videos/791391150" TargetMode="External"/><Relationship Id="rId29" Type="http://schemas.openxmlformats.org/officeDocument/2006/relationships/hyperlink" Target="https://www.twitch.tv/videos/793279968" TargetMode="External"/><Relationship Id="rId51" Type="http://schemas.openxmlformats.org/officeDocument/2006/relationships/hyperlink" Target="https://www.twitch.tv/videos/807969847" TargetMode="External"/><Relationship Id="rId50" Type="http://schemas.openxmlformats.org/officeDocument/2006/relationships/hyperlink" Target="https://www.twitch.tv/videos/807926119" TargetMode="External"/><Relationship Id="rId53" Type="http://schemas.openxmlformats.org/officeDocument/2006/relationships/hyperlink" Target="https://www.twitch.tv/videos/808030826" TargetMode="External"/><Relationship Id="rId52" Type="http://schemas.openxmlformats.org/officeDocument/2006/relationships/hyperlink" Target="https://www.twitch.tv/videos/807994470" TargetMode="External"/><Relationship Id="rId11" Type="http://schemas.openxmlformats.org/officeDocument/2006/relationships/hyperlink" Target="https://www.twitch.tv/videos/778820071" TargetMode="External"/><Relationship Id="rId55" Type="http://schemas.openxmlformats.org/officeDocument/2006/relationships/hyperlink" Target="https://www.twitch.tv/videos/809073345" TargetMode="External"/><Relationship Id="rId10" Type="http://schemas.openxmlformats.org/officeDocument/2006/relationships/hyperlink" Target="https://www.twitch.tv/videos/778818936" TargetMode="External"/><Relationship Id="rId54" Type="http://schemas.openxmlformats.org/officeDocument/2006/relationships/hyperlink" Target="https://www.twitch.tv/videos/808985577" TargetMode="External"/><Relationship Id="rId13" Type="http://schemas.openxmlformats.org/officeDocument/2006/relationships/hyperlink" Target="https://www.twitch.tv/videos/781090557" TargetMode="External"/><Relationship Id="rId57" Type="http://schemas.openxmlformats.org/officeDocument/2006/relationships/hyperlink" Target="https://www.twitch.tv/videos/811445013" TargetMode="External"/><Relationship Id="rId12" Type="http://schemas.openxmlformats.org/officeDocument/2006/relationships/hyperlink" Target="https://www.twitch.tv/videos/779892047" TargetMode="External"/><Relationship Id="rId56" Type="http://schemas.openxmlformats.org/officeDocument/2006/relationships/hyperlink" Target="https://www.twitch.tv/videos/810199608" TargetMode="External"/><Relationship Id="rId15" Type="http://schemas.openxmlformats.org/officeDocument/2006/relationships/hyperlink" Target="https://www.twitch.tv/videos/782071446" TargetMode="External"/><Relationship Id="rId59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781066770" TargetMode="External"/><Relationship Id="rId58" Type="http://schemas.openxmlformats.org/officeDocument/2006/relationships/hyperlink" Target="https://www.twitch.tv/videos/811512700" TargetMode="External"/><Relationship Id="rId17" Type="http://schemas.openxmlformats.org/officeDocument/2006/relationships/hyperlink" Target="https://www.twitch.tv/videos/790350930" TargetMode="External"/><Relationship Id="rId16" Type="http://schemas.openxmlformats.org/officeDocument/2006/relationships/hyperlink" Target="https://www.twitch.tv/videos/782996044" TargetMode="External"/><Relationship Id="rId19" Type="http://schemas.openxmlformats.org/officeDocument/2006/relationships/hyperlink" Target="https://www.twitch.tv/videos/785016239" TargetMode="External"/><Relationship Id="rId18" Type="http://schemas.openxmlformats.org/officeDocument/2006/relationships/hyperlink" Target="https://www.twitch.tv/videos/783967931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83967931" TargetMode="External"/><Relationship Id="rId2" Type="http://schemas.openxmlformats.org/officeDocument/2006/relationships/hyperlink" Target="https://www.twitch.tv/videos/783967931" TargetMode="External"/><Relationship Id="rId3" Type="http://schemas.openxmlformats.org/officeDocument/2006/relationships/hyperlink" Target="https://www.twitch.tv/videos/785016239" TargetMode="External"/><Relationship Id="rId4" Type="http://schemas.openxmlformats.org/officeDocument/2006/relationships/hyperlink" Target="https://www.twitch.tv/videos/785016239" TargetMode="External"/><Relationship Id="rId9" Type="http://schemas.openxmlformats.org/officeDocument/2006/relationships/hyperlink" Target="https://www.twitch.tv/videos/803517991" TargetMode="External"/><Relationship Id="rId5" Type="http://schemas.openxmlformats.org/officeDocument/2006/relationships/hyperlink" Target="https://www.twitch.tv/videos/792268738" TargetMode="External"/><Relationship Id="rId6" Type="http://schemas.openxmlformats.org/officeDocument/2006/relationships/hyperlink" Target="https://www.twitch.tv/videos/792268738" TargetMode="External"/><Relationship Id="rId7" Type="http://schemas.openxmlformats.org/officeDocument/2006/relationships/hyperlink" Target="https://www.twitch.tv/videos/799905513" TargetMode="External"/><Relationship Id="rId8" Type="http://schemas.openxmlformats.org/officeDocument/2006/relationships/hyperlink" Target="https://www.twitch.tv/videos/799913520" TargetMode="External"/><Relationship Id="rId11" Type="http://schemas.openxmlformats.org/officeDocument/2006/relationships/hyperlink" Target="https://www.twitch.tv/videos/802051601" TargetMode="External"/><Relationship Id="rId10" Type="http://schemas.openxmlformats.org/officeDocument/2006/relationships/hyperlink" Target="https://www.twitch.tv/videos/803517991" TargetMode="External"/><Relationship Id="rId13" Type="http://schemas.openxmlformats.org/officeDocument/2006/relationships/hyperlink" Target="https://www.twitch.tv/videos/807890822" TargetMode="External"/><Relationship Id="rId12" Type="http://schemas.openxmlformats.org/officeDocument/2006/relationships/hyperlink" Target="https://www.twitch.tv/videos/802051601" TargetMode="External"/><Relationship Id="rId15" Type="http://schemas.openxmlformats.org/officeDocument/2006/relationships/hyperlink" Target="https://www.twitch.tv/videos/811445013" TargetMode="External"/><Relationship Id="rId14" Type="http://schemas.openxmlformats.org/officeDocument/2006/relationships/hyperlink" Target="https://www.twitch.tv/videos/807864197" TargetMode="External"/><Relationship Id="rId17" Type="http://schemas.openxmlformats.org/officeDocument/2006/relationships/hyperlink" Target="https://www.twitch.tv/videos/812636124" TargetMode="External"/><Relationship Id="rId16" Type="http://schemas.openxmlformats.org/officeDocument/2006/relationships/hyperlink" Target="https://www.twitch.tv/videos/811445013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www.twitch.tv/videos/812636124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8818936" TargetMode="External"/><Relationship Id="rId2" Type="http://schemas.openxmlformats.org/officeDocument/2006/relationships/hyperlink" Target="https://www.twitch.tv/videos/778818936" TargetMode="External"/><Relationship Id="rId3" Type="http://schemas.openxmlformats.org/officeDocument/2006/relationships/hyperlink" Target="https://www.twitch.tv/videos/785053144" TargetMode="External"/><Relationship Id="rId4" Type="http://schemas.openxmlformats.org/officeDocument/2006/relationships/hyperlink" Target="https://www.twitch.tv/videos/785053144" TargetMode="External"/><Relationship Id="rId9" Type="http://schemas.openxmlformats.org/officeDocument/2006/relationships/hyperlink" Target="https://www.twitch.tv/videos/801031999" TargetMode="External"/><Relationship Id="rId5" Type="http://schemas.openxmlformats.org/officeDocument/2006/relationships/hyperlink" Target="https://www.twitch.tv/videos/786069607" TargetMode="External"/><Relationship Id="rId6" Type="http://schemas.openxmlformats.org/officeDocument/2006/relationships/hyperlink" Target="https://www.twitch.tv/videos/786069607" TargetMode="External"/><Relationship Id="rId7" Type="http://schemas.openxmlformats.org/officeDocument/2006/relationships/hyperlink" Target="https://www.twitch.tv/videos/798822255" TargetMode="External"/><Relationship Id="rId8" Type="http://schemas.openxmlformats.org/officeDocument/2006/relationships/hyperlink" Target="https://www.twitch.tv/videos/798822255" TargetMode="External"/><Relationship Id="rId11" Type="http://schemas.openxmlformats.org/officeDocument/2006/relationships/hyperlink" Target="https://www.twitch.tv/videos/807926119" TargetMode="External"/><Relationship Id="rId10" Type="http://schemas.openxmlformats.org/officeDocument/2006/relationships/hyperlink" Target="https://www.twitch.tv/videos/801031999" TargetMode="External"/><Relationship Id="rId13" Type="http://schemas.openxmlformats.org/officeDocument/2006/relationships/hyperlink" Target="https://www.twitch.tv/videos/808030826" TargetMode="External"/><Relationship Id="rId12" Type="http://schemas.openxmlformats.org/officeDocument/2006/relationships/hyperlink" Target="https://www.twitch.tv/videos/807926119" TargetMode="External"/><Relationship Id="rId15" Type="http://schemas.openxmlformats.org/officeDocument/2006/relationships/hyperlink" Target="https://www.twitch.tv/videos/815933701" TargetMode="External"/><Relationship Id="rId14" Type="http://schemas.openxmlformats.org/officeDocument/2006/relationships/hyperlink" Target="https://www.twitch.tv/videos/808030826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www.twitch.tv/videos/81593370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743977" TargetMode="External"/><Relationship Id="rId2" Type="http://schemas.openxmlformats.org/officeDocument/2006/relationships/hyperlink" Target="https://www.twitch.tv/videos/773743977" TargetMode="External"/><Relationship Id="rId3" Type="http://schemas.openxmlformats.org/officeDocument/2006/relationships/hyperlink" Target="https://www.twitch.tv/videos/781090557" TargetMode="External"/><Relationship Id="rId4" Type="http://schemas.openxmlformats.org/officeDocument/2006/relationships/hyperlink" Target="https://www.twitch.tv/videos/781066770" TargetMode="External"/><Relationship Id="rId9" Type="http://schemas.openxmlformats.org/officeDocument/2006/relationships/hyperlink" Target="https://www.twitch.tv/videos/792268738" TargetMode="External"/><Relationship Id="rId5" Type="http://schemas.openxmlformats.org/officeDocument/2006/relationships/hyperlink" Target="https://www.twitch.tv/videos/782996044" TargetMode="External"/><Relationship Id="rId6" Type="http://schemas.openxmlformats.org/officeDocument/2006/relationships/hyperlink" Target="https://www.twitch.tv/videos/790350930" TargetMode="External"/><Relationship Id="rId7" Type="http://schemas.openxmlformats.org/officeDocument/2006/relationships/hyperlink" Target="https://www.twitch.tv/videos/790400077" TargetMode="External"/><Relationship Id="rId8" Type="http://schemas.openxmlformats.org/officeDocument/2006/relationships/hyperlink" Target="https://www.twitch.tv/videos/790400077" TargetMode="External"/><Relationship Id="rId20" Type="http://schemas.openxmlformats.org/officeDocument/2006/relationships/hyperlink" Target="https://www.twitch.tv/videos/815933701" TargetMode="External"/><Relationship Id="rId21" Type="http://schemas.openxmlformats.org/officeDocument/2006/relationships/drawing" Target="../drawings/drawing9.xml"/><Relationship Id="rId11" Type="http://schemas.openxmlformats.org/officeDocument/2006/relationships/hyperlink" Target="https://www.twitch.tv/videos/795613213" TargetMode="External"/><Relationship Id="rId10" Type="http://schemas.openxmlformats.org/officeDocument/2006/relationships/hyperlink" Target="https://www.twitch.tv/videos/792268738" TargetMode="External"/><Relationship Id="rId13" Type="http://schemas.openxmlformats.org/officeDocument/2006/relationships/hyperlink" Target="https://www.twitch.tv/videos/798783723" TargetMode="External"/><Relationship Id="rId12" Type="http://schemas.openxmlformats.org/officeDocument/2006/relationships/hyperlink" Target="https://www.twitch.tv/videos/795629321" TargetMode="External"/><Relationship Id="rId15" Type="http://schemas.openxmlformats.org/officeDocument/2006/relationships/hyperlink" Target="https://www.twitch.tv/videos/808985577" TargetMode="External"/><Relationship Id="rId14" Type="http://schemas.openxmlformats.org/officeDocument/2006/relationships/hyperlink" Target="https://www.twitch.tv/videos/798783723" TargetMode="External"/><Relationship Id="rId17" Type="http://schemas.openxmlformats.org/officeDocument/2006/relationships/hyperlink" Target="https://www.twitch.tv/videos/811512700" TargetMode="External"/><Relationship Id="rId16" Type="http://schemas.openxmlformats.org/officeDocument/2006/relationships/hyperlink" Target="https://www.twitch.tv/videos/808985577" TargetMode="External"/><Relationship Id="rId19" Type="http://schemas.openxmlformats.org/officeDocument/2006/relationships/hyperlink" Target="https://www.twitch.tv/videos/815933701" TargetMode="External"/><Relationship Id="rId18" Type="http://schemas.openxmlformats.org/officeDocument/2006/relationships/hyperlink" Target="https://www.twitch.tv/videos/81151270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7901710" TargetMode="External"/><Relationship Id="rId2" Type="http://schemas.openxmlformats.org/officeDocument/2006/relationships/hyperlink" Target="https://www.twitch.tv/videos/777903887" TargetMode="External"/><Relationship Id="rId3" Type="http://schemas.openxmlformats.org/officeDocument/2006/relationships/hyperlink" Target="https://www.twitch.tv/videos/778818936" TargetMode="External"/><Relationship Id="rId4" Type="http://schemas.openxmlformats.org/officeDocument/2006/relationships/hyperlink" Target="https://www.twitch.tv/videos/778818936" TargetMode="External"/><Relationship Id="rId9" Type="http://schemas.openxmlformats.org/officeDocument/2006/relationships/hyperlink" Target="https://www.twitch.tv/videos/790317372" TargetMode="External"/><Relationship Id="rId5" Type="http://schemas.openxmlformats.org/officeDocument/2006/relationships/hyperlink" Target="https://www.twitch.tv/videos/782996044" TargetMode="External"/><Relationship Id="rId6" Type="http://schemas.openxmlformats.org/officeDocument/2006/relationships/hyperlink" Target="https://www.twitch.tv/videos/790350930" TargetMode="External"/><Relationship Id="rId7" Type="http://schemas.openxmlformats.org/officeDocument/2006/relationships/hyperlink" Target="https://www.twitch.tv/videos/786033486" TargetMode="External"/><Relationship Id="rId8" Type="http://schemas.openxmlformats.org/officeDocument/2006/relationships/hyperlink" Target="https://www.twitch.tv/videos/786033486" TargetMode="External"/><Relationship Id="rId20" Type="http://schemas.openxmlformats.org/officeDocument/2006/relationships/hyperlink" Target="https://www.twitch.tv/videos/810199608" TargetMode="External"/><Relationship Id="rId21" Type="http://schemas.openxmlformats.org/officeDocument/2006/relationships/drawing" Target="../drawings/drawing10.xml"/><Relationship Id="rId11" Type="http://schemas.openxmlformats.org/officeDocument/2006/relationships/hyperlink" Target="https://www.twitch.tv/videos/793360287" TargetMode="External"/><Relationship Id="rId10" Type="http://schemas.openxmlformats.org/officeDocument/2006/relationships/hyperlink" Target="https://www.twitch.tv/videos/790394816" TargetMode="External"/><Relationship Id="rId13" Type="http://schemas.openxmlformats.org/officeDocument/2006/relationships/hyperlink" Target="https://www.twitch.tv/videos/797693873" TargetMode="External"/><Relationship Id="rId12" Type="http://schemas.openxmlformats.org/officeDocument/2006/relationships/hyperlink" Target="https://www.twitch.tv/videos/793359489" TargetMode="External"/><Relationship Id="rId15" Type="http://schemas.openxmlformats.org/officeDocument/2006/relationships/hyperlink" Target="https://www.twitch.tv/videos/807890822" TargetMode="External"/><Relationship Id="rId14" Type="http://schemas.openxmlformats.org/officeDocument/2006/relationships/hyperlink" Target="https://www.twitch.tv/videos/797693873" TargetMode="External"/><Relationship Id="rId17" Type="http://schemas.openxmlformats.org/officeDocument/2006/relationships/hyperlink" Target="https://www.twitch.tv/videos/807969847" TargetMode="External"/><Relationship Id="rId16" Type="http://schemas.openxmlformats.org/officeDocument/2006/relationships/hyperlink" Target="https://www.twitch.tv/videos/807864197" TargetMode="External"/><Relationship Id="rId19" Type="http://schemas.openxmlformats.org/officeDocument/2006/relationships/hyperlink" Target="https://www.twitch.tv/videos/810199608" TargetMode="External"/><Relationship Id="rId18" Type="http://schemas.openxmlformats.org/officeDocument/2006/relationships/hyperlink" Target="https://www.twitch.tv/videos/807969847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743977" TargetMode="External"/><Relationship Id="rId2" Type="http://schemas.openxmlformats.org/officeDocument/2006/relationships/hyperlink" Target="https://www.twitch.tv/videos/773743977" TargetMode="External"/><Relationship Id="rId3" Type="http://schemas.openxmlformats.org/officeDocument/2006/relationships/hyperlink" Target="https://www.twitch.tv/videos/778820071" TargetMode="External"/><Relationship Id="rId4" Type="http://schemas.openxmlformats.org/officeDocument/2006/relationships/hyperlink" Target="https://www.twitch.tv/videos/778820071" TargetMode="External"/><Relationship Id="rId9" Type="http://schemas.openxmlformats.org/officeDocument/2006/relationships/hyperlink" Target="https://www.twitch.tv/videos/785053144" TargetMode="External"/><Relationship Id="rId5" Type="http://schemas.openxmlformats.org/officeDocument/2006/relationships/hyperlink" Target="https://www.twitch.tv/videos/779892047" TargetMode="External"/><Relationship Id="rId6" Type="http://schemas.openxmlformats.org/officeDocument/2006/relationships/hyperlink" Target="https://www.twitch.tv/videos/779892047" TargetMode="External"/><Relationship Id="rId7" Type="http://schemas.openxmlformats.org/officeDocument/2006/relationships/hyperlink" Target="https://www.twitch.tv/videos/782071446" TargetMode="External"/><Relationship Id="rId8" Type="http://schemas.openxmlformats.org/officeDocument/2006/relationships/hyperlink" Target="https://www.twitch.tv/videos/782071446" TargetMode="External"/><Relationship Id="rId20" Type="http://schemas.openxmlformats.org/officeDocument/2006/relationships/hyperlink" Target="https://www.twitch.tv/videos/813711008" TargetMode="External"/><Relationship Id="rId21" Type="http://schemas.openxmlformats.org/officeDocument/2006/relationships/drawing" Target="../drawings/drawing11.xml"/><Relationship Id="rId11" Type="http://schemas.openxmlformats.org/officeDocument/2006/relationships/hyperlink" Target="https://www.twitch.tv/videos/790317372" TargetMode="External"/><Relationship Id="rId10" Type="http://schemas.openxmlformats.org/officeDocument/2006/relationships/hyperlink" Target="https://www.twitch.tv/videos/785053144" TargetMode="External"/><Relationship Id="rId13" Type="http://schemas.openxmlformats.org/officeDocument/2006/relationships/hyperlink" Target="https://www.twitch.tv/videos/793279968" TargetMode="External"/><Relationship Id="rId12" Type="http://schemas.openxmlformats.org/officeDocument/2006/relationships/hyperlink" Target="https://www.twitch.tv/videos/790394816" TargetMode="External"/><Relationship Id="rId15" Type="http://schemas.openxmlformats.org/officeDocument/2006/relationships/hyperlink" Target="https://www.twitch.tv/videos/798822255" TargetMode="External"/><Relationship Id="rId14" Type="http://schemas.openxmlformats.org/officeDocument/2006/relationships/hyperlink" Target="https://www.twitch.tv/videos/793279968" TargetMode="External"/><Relationship Id="rId17" Type="http://schemas.openxmlformats.org/officeDocument/2006/relationships/hyperlink" Target="https://www.twitch.tv/videos/799905513" TargetMode="External"/><Relationship Id="rId16" Type="http://schemas.openxmlformats.org/officeDocument/2006/relationships/hyperlink" Target="https://www.twitch.tv/videos/798822255" TargetMode="External"/><Relationship Id="rId19" Type="http://schemas.openxmlformats.org/officeDocument/2006/relationships/hyperlink" Target="https://www.twitch.tv/videos/813711008" TargetMode="External"/><Relationship Id="rId18" Type="http://schemas.openxmlformats.org/officeDocument/2006/relationships/hyperlink" Target="https://www.twitch.tv/videos/799913520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0638515" TargetMode="External"/><Relationship Id="rId3" Type="http://schemas.openxmlformats.org/officeDocument/2006/relationships/hyperlink" Target="https://www.twitch.tv/videos/777811408" TargetMode="External"/><Relationship Id="rId4" Type="http://schemas.openxmlformats.org/officeDocument/2006/relationships/hyperlink" Target="https://www.twitch.tv/videos/777811408" TargetMode="External"/><Relationship Id="rId9" Type="http://schemas.openxmlformats.org/officeDocument/2006/relationships/hyperlink" Target="https://www.twitch.tv/videos/787141509" TargetMode="External"/><Relationship Id="rId5" Type="http://schemas.openxmlformats.org/officeDocument/2006/relationships/hyperlink" Target="https://www.twitch.tv/videos/783967931" TargetMode="External"/><Relationship Id="rId6" Type="http://schemas.openxmlformats.org/officeDocument/2006/relationships/hyperlink" Target="https://www.twitch.tv/videos/783967931" TargetMode="External"/><Relationship Id="rId7" Type="http://schemas.openxmlformats.org/officeDocument/2006/relationships/hyperlink" Target="https://www.twitch.tv/videos/786069607" TargetMode="External"/><Relationship Id="rId8" Type="http://schemas.openxmlformats.org/officeDocument/2006/relationships/hyperlink" Target="https://www.twitch.tv/videos/786069607" TargetMode="External"/><Relationship Id="rId20" Type="http://schemas.openxmlformats.org/officeDocument/2006/relationships/hyperlink" Target="https://www.twitch.tv/videos/813711008" TargetMode="External"/><Relationship Id="rId22" Type="http://schemas.openxmlformats.org/officeDocument/2006/relationships/hyperlink" Target="https://www.twitch.tv/videos/813711008" TargetMode="External"/><Relationship Id="rId21" Type="http://schemas.openxmlformats.org/officeDocument/2006/relationships/hyperlink" Target="https://www.twitch.tv/videos/813711008" TargetMode="External"/><Relationship Id="rId23" Type="http://schemas.openxmlformats.org/officeDocument/2006/relationships/drawing" Target="../drawings/drawing12.xml"/><Relationship Id="rId11" Type="http://schemas.openxmlformats.org/officeDocument/2006/relationships/hyperlink" Target="https://www.twitch.tv/videos/791391150" TargetMode="External"/><Relationship Id="rId10" Type="http://schemas.openxmlformats.org/officeDocument/2006/relationships/hyperlink" Target="https://www.twitch.tv/videos/787141509" TargetMode="External"/><Relationship Id="rId13" Type="http://schemas.openxmlformats.org/officeDocument/2006/relationships/hyperlink" Target="https://www.twitch.tv/videos/795613213" TargetMode="External"/><Relationship Id="rId12" Type="http://schemas.openxmlformats.org/officeDocument/2006/relationships/hyperlink" Target="https://www.twitch.tv/videos/791391150" TargetMode="External"/><Relationship Id="rId15" Type="http://schemas.openxmlformats.org/officeDocument/2006/relationships/hyperlink" Target="https://www.twitch.tv/videos/797693873" TargetMode="External"/><Relationship Id="rId14" Type="http://schemas.openxmlformats.org/officeDocument/2006/relationships/hyperlink" Target="https://www.twitch.tv/videos/795629321" TargetMode="External"/><Relationship Id="rId17" Type="http://schemas.openxmlformats.org/officeDocument/2006/relationships/hyperlink" Target="https://www.twitch.tv/videos/803557569" TargetMode="External"/><Relationship Id="rId16" Type="http://schemas.openxmlformats.org/officeDocument/2006/relationships/hyperlink" Target="https://www.twitch.tv/videos/797693873" TargetMode="External"/><Relationship Id="rId19" Type="http://schemas.openxmlformats.org/officeDocument/2006/relationships/hyperlink" Target="https://www.twitch.tv/videos/813711008" TargetMode="External"/><Relationship Id="rId18" Type="http://schemas.openxmlformats.org/officeDocument/2006/relationships/hyperlink" Target="https://www.twitch.tv/videos/803557569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6836855" TargetMode="External"/><Relationship Id="rId2" Type="http://schemas.openxmlformats.org/officeDocument/2006/relationships/hyperlink" Target="https://www.twitch.tv/videos/776836855" TargetMode="External"/><Relationship Id="rId3" Type="http://schemas.openxmlformats.org/officeDocument/2006/relationships/hyperlink" Target="https://www.twitch.tv/videos/782071446" TargetMode="External"/><Relationship Id="rId4" Type="http://schemas.openxmlformats.org/officeDocument/2006/relationships/hyperlink" Target="https://www.twitch.tv/videos/782071446" TargetMode="External"/><Relationship Id="rId9" Type="http://schemas.openxmlformats.org/officeDocument/2006/relationships/hyperlink" Target="https://www.twitch.tv/videos/793383226" TargetMode="External"/><Relationship Id="rId5" Type="http://schemas.openxmlformats.org/officeDocument/2006/relationships/hyperlink" Target="https://www.twitch.tv/videos/790400077" TargetMode="External"/><Relationship Id="rId6" Type="http://schemas.openxmlformats.org/officeDocument/2006/relationships/hyperlink" Target="https://www.twitch.tv/videos/790400077" TargetMode="External"/><Relationship Id="rId7" Type="http://schemas.openxmlformats.org/officeDocument/2006/relationships/hyperlink" Target="https://www.twitch.tv/videos/791391150" TargetMode="External"/><Relationship Id="rId8" Type="http://schemas.openxmlformats.org/officeDocument/2006/relationships/hyperlink" Target="https://www.twitch.tv/videos/791391150" TargetMode="External"/><Relationship Id="rId20" Type="http://schemas.openxmlformats.org/officeDocument/2006/relationships/hyperlink" Target="https://www.twitch.tv/videos/811512700" TargetMode="External"/><Relationship Id="rId21" Type="http://schemas.openxmlformats.org/officeDocument/2006/relationships/drawing" Target="../drawings/drawing13.xml"/><Relationship Id="rId11" Type="http://schemas.openxmlformats.org/officeDocument/2006/relationships/hyperlink" Target="https://www.twitch.tv/videos/793463973" TargetMode="External"/><Relationship Id="rId10" Type="http://schemas.openxmlformats.org/officeDocument/2006/relationships/hyperlink" Target="https://www.twitch.tv/videos/793383226" TargetMode="External"/><Relationship Id="rId13" Type="http://schemas.openxmlformats.org/officeDocument/2006/relationships/hyperlink" Target="https://www.twitch.tv/videos/807969847" TargetMode="External"/><Relationship Id="rId12" Type="http://schemas.openxmlformats.org/officeDocument/2006/relationships/hyperlink" Target="https://www.twitch.tv/videos/793463973" TargetMode="External"/><Relationship Id="rId15" Type="http://schemas.openxmlformats.org/officeDocument/2006/relationships/hyperlink" Target="https://www.twitch.tv/videos/808030826" TargetMode="External"/><Relationship Id="rId14" Type="http://schemas.openxmlformats.org/officeDocument/2006/relationships/hyperlink" Target="https://www.twitch.tv/videos/807969847" TargetMode="External"/><Relationship Id="rId17" Type="http://schemas.openxmlformats.org/officeDocument/2006/relationships/hyperlink" Target="https://www.twitch.tv/videos/811445013" TargetMode="External"/><Relationship Id="rId16" Type="http://schemas.openxmlformats.org/officeDocument/2006/relationships/hyperlink" Target="https://www.twitch.tv/videos/808030826" TargetMode="External"/><Relationship Id="rId19" Type="http://schemas.openxmlformats.org/officeDocument/2006/relationships/hyperlink" Target="https://www.twitch.tv/videos/811512700" TargetMode="External"/><Relationship Id="rId18" Type="http://schemas.openxmlformats.org/officeDocument/2006/relationships/hyperlink" Target="https://www.twitch.tv/videos/81144501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9892047" TargetMode="External"/><Relationship Id="rId2" Type="http://schemas.openxmlformats.org/officeDocument/2006/relationships/hyperlink" Target="https://www.twitch.tv/videos/779892047" TargetMode="External"/><Relationship Id="rId3" Type="http://schemas.openxmlformats.org/officeDocument/2006/relationships/hyperlink" Target="https://www.twitch.tv/videos/781090557" TargetMode="External"/><Relationship Id="rId4" Type="http://schemas.openxmlformats.org/officeDocument/2006/relationships/hyperlink" Target="https://www.twitch.tv/videos/781066770" TargetMode="External"/><Relationship Id="rId9" Type="http://schemas.openxmlformats.org/officeDocument/2006/relationships/hyperlink" Target="https://www.twitch.tv/videos/795560973" TargetMode="External"/><Relationship Id="rId5" Type="http://schemas.openxmlformats.org/officeDocument/2006/relationships/hyperlink" Target="https://www.twitch.tv/videos/787141509" TargetMode="External"/><Relationship Id="rId6" Type="http://schemas.openxmlformats.org/officeDocument/2006/relationships/hyperlink" Target="https://www.twitch.tv/videos/787141509" TargetMode="External"/><Relationship Id="rId7" Type="http://schemas.openxmlformats.org/officeDocument/2006/relationships/hyperlink" Target="https://www.twitch.tv/videos/793360287" TargetMode="External"/><Relationship Id="rId8" Type="http://schemas.openxmlformats.org/officeDocument/2006/relationships/hyperlink" Target="https://www.twitch.tv/videos/793359489" TargetMode="External"/><Relationship Id="rId11" Type="http://schemas.openxmlformats.org/officeDocument/2006/relationships/hyperlink" Target="https://www.twitch.tv/videos/801031999" TargetMode="External"/><Relationship Id="rId10" Type="http://schemas.openxmlformats.org/officeDocument/2006/relationships/hyperlink" Target="https://www.twitch.tv/videos/795560973" TargetMode="External"/><Relationship Id="rId13" Type="http://schemas.openxmlformats.org/officeDocument/2006/relationships/hyperlink" Target="https://www.twitch.tv/videos/803517991" TargetMode="External"/><Relationship Id="rId12" Type="http://schemas.openxmlformats.org/officeDocument/2006/relationships/hyperlink" Target="https://www.twitch.tv/videos/801031999" TargetMode="External"/><Relationship Id="rId15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803517991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www.twitch.tv/videos/81151270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7811408" TargetMode="External"/><Relationship Id="rId2" Type="http://schemas.openxmlformats.org/officeDocument/2006/relationships/hyperlink" Target="https://www.twitch.tv/videos/777811408" TargetMode="External"/><Relationship Id="rId3" Type="http://schemas.openxmlformats.org/officeDocument/2006/relationships/hyperlink" Target="https://www.twitch.tv/videos/778820071" TargetMode="External"/><Relationship Id="rId4" Type="http://schemas.openxmlformats.org/officeDocument/2006/relationships/hyperlink" Target="https://www.twitch.tv/videos/778820071" TargetMode="External"/><Relationship Id="rId9" Type="http://schemas.openxmlformats.org/officeDocument/2006/relationships/hyperlink" Target="https://www.twitch.tv/videos/798783723" TargetMode="External"/><Relationship Id="rId5" Type="http://schemas.openxmlformats.org/officeDocument/2006/relationships/hyperlink" Target="https://www.twitch.tv/videos/786033486" TargetMode="External"/><Relationship Id="rId6" Type="http://schemas.openxmlformats.org/officeDocument/2006/relationships/hyperlink" Target="https://www.twitch.tv/videos/786033486" TargetMode="External"/><Relationship Id="rId7" Type="http://schemas.openxmlformats.org/officeDocument/2006/relationships/hyperlink" Target="https://www.twitch.tv/videos/793383226" TargetMode="External"/><Relationship Id="rId8" Type="http://schemas.openxmlformats.org/officeDocument/2006/relationships/hyperlink" Target="https://www.twitch.tv/videos/793383226" TargetMode="External"/><Relationship Id="rId11" Type="http://schemas.openxmlformats.org/officeDocument/2006/relationships/hyperlink" Target="https://www.twitch.tv/videos/798822255" TargetMode="External"/><Relationship Id="rId10" Type="http://schemas.openxmlformats.org/officeDocument/2006/relationships/hyperlink" Target="https://www.twitch.tv/videos/798783723" TargetMode="External"/><Relationship Id="rId13" Type="http://schemas.openxmlformats.org/officeDocument/2006/relationships/hyperlink" Target="https://www.twitch.tv/videos/807994470" TargetMode="External"/><Relationship Id="rId12" Type="http://schemas.openxmlformats.org/officeDocument/2006/relationships/hyperlink" Target="https://www.twitch.tv/videos/798822255" TargetMode="External"/><Relationship Id="rId15" Type="http://schemas.openxmlformats.org/officeDocument/2006/relationships/hyperlink" Target="https://www.twitch.tv/videos/809073345" TargetMode="External"/><Relationship Id="rId14" Type="http://schemas.openxmlformats.org/officeDocument/2006/relationships/hyperlink" Target="https://www.twitch.tv/videos/807994470" TargetMode="External"/><Relationship Id="rId17" Type="http://schemas.openxmlformats.org/officeDocument/2006/relationships/hyperlink" Target="https://www.twitch.tv/videos/812636124" TargetMode="External"/><Relationship Id="rId16" Type="http://schemas.openxmlformats.org/officeDocument/2006/relationships/hyperlink" Target="https://www.twitch.tv/videos/809073345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www.twitch.tv/videos/812636124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0638515" TargetMode="External"/><Relationship Id="rId3" Type="http://schemas.openxmlformats.org/officeDocument/2006/relationships/hyperlink" Target="https://www.twitch.tv/videos/776836855" TargetMode="External"/><Relationship Id="rId4" Type="http://schemas.openxmlformats.org/officeDocument/2006/relationships/hyperlink" Target="https://www.twitch.tv/videos/776836855" TargetMode="External"/><Relationship Id="rId9" Type="http://schemas.openxmlformats.org/officeDocument/2006/relationships/hyperlink" Target="https://www.twitch.tv/videos/795560973" TargetMode="External"/><Relationship Id="rId5" Type="http://schemas.openxmlformats.org/officeDocument/2006/relationships/hyperlink" Target="https://www.twitch.tv/videos/785016239" TargetMode="External"/><Relationship Id="rId6" Type="http://schemas.openxmlformats.org/officeDocument/2006/relationships/hyperlink" Target="https://www.twitch.tv/videos/785016239" TargetMode="External"/><Relationship Id="rId7" Type="http://schemas.openxmlformats.org/officeDocument/2006/relationships/hyperlink" Target="https://www.twitch.tv/videos/793279968" TargetMode="External"/><Relationship Id="rId8" Type="http://schemas.openxmlformats.org/officeDocument/2006/relationships/hyperlink" Target="https://www.twitch.tv/videos/793279968" TargetMode="External"/><Relationship Id="rId11" Type="http://schemas.openxmlformats.org/officeDocument/2006/relationships/hyperlink" Target="https://www.twitch.tv/videos/807926119" TargetMode="External"/><Relationship Id="rId10" Type="http://schemas.openxmlformats.org/officeDocument/2006/relationships/hyperlink" Target="https://www.twitch.tv/videos/795560973" TargetMode="External"/><Relationship Id="rId13" Type="http://schemas.openxmlformats.org/officeDocument/2006/relationships/hyperlink" Target="https://www.twitch.tv/videos/808985577" TargetMode="External"/><Relationship Id="rId12" Type="http://schemas.openxmlformats.org/officeDocument/2006/relationships/hyperlink" Target="https://www.twitch.tv/videos/807926119" TargetMode="External"/><Relationship Id="rId15" Type="http://schemas.openxmlformats.org/officeDocument/2006/relationships/hyperlink" Target="https://www.twitch.tv/videos/810199608" TargetMode="External"/><Relationship Id="rId14" Type="http://schemas.openxmlformats.org/officeDocument/2006/relationships/hyperlink" Target="https://www.twitch.tv/videos/808985577" TargetMode="External"/><Relationship Id="rId17" Type="http://schemas.openxmlformats.org/officeDocument/2006/relationships/hyperlink" Target="https://www.twitch.tv/videos/814845497" TargetMode="External"/><Relationship Id="rId16" Type="http://schemas.openxmlformats.org/officeDocument/2006/relationships/hyperlink" Target="https://www.twitch.tv/videos/810199608" TargetMode="External"/><Relationship Id="rId19" Type="http://schemas.openxmlformats.org/officeDocument/2006/relationships/drawing" Target="../drawings/drawing16.xml"/><Relationship Id="rId18" Type="http://schemas.openxmlformats.org/officeDocument/2006/relationships/hyperlink" Target="https://www.twitch.tv/videos/814845497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817096" TargetMode="External"/><Relationship Id="rId2" Type="http://schemas.openxmlformats.org/officeDocument/2006/relationships/hyperlink" Target="https://www.twitch.tv/videos/777901710" TargetMode="External"/><Relationship Id="rId3" Type="http://schemas.openxmlformats.org/officeDocument/2006/relationships/hyperlink" Target="https://www.twitch.tv/videos/777903887" TargetMode="External"/><Relationship Id="rId4" Type="http://schemas.openxmlformats.org/officeDocument/2006/relationships/hyperlink" Target="https://www.twitch.tv/videos/793463973" TargetMode="External"/><Relationship Id="rId9" Type="http://schemas.openxmlformats.org/officeDocument/2006/relationships/hyperlink" Target="https://www.twitch.tv/videos/802051601" TargetMode="External"/><Relationship Id="rId5" Type="http://schemas.openxmlformats.org/officeDocument/2006/relationships/hyperlink" Target="https://www.twitch.tv/videos/793463973" TargetMode="External"/><Relationship Id="rId6" Type="http://schemas.openxmlformats.org/officeDocument/2006/relationships/hyperlink" Target="https://www.twitch.tv/videos/798822255" TargetMode="External"/><Relationship Id="rId7" Type="http://schemas.openxmlformats.org/officeDocument/2006/relationships/hyperlink" Target="https://www.twitch.tv/videos/798822255" TargetMode="External"/><Relationship Id="rId8" Type="http://schemas.openxmlformats.org/officeDocument/2006/relationships/hyperlink" Target="https://www.twitch.tv/videos/802051601" TargetMode="External"/><Relationship Id="rId11" Type="http://schemas.openxmlformats.org/officeDocument/2006/relationships/hyperlink" Target="https://www.twitch.tv/videos/803557569" TargetMode="External"/><Relationship Id="rId10" Type="http://schemas.openxmlformats.org/officeDocument/2006/relationships/hyperlink" Target="https://www.twitch.tv/videos/803557569" TargetMode="External"/><Relationship Id="rId13" Type="http://schemas.openxmlformats.org/officeDocument/2006/relationships/hyperlink" Target="https://www.twitch.tv/videos/807994470" TargetMode="External"/><Relationship Id="rId12" Type="http://schemas.openxmlformats.org/officeDocument/2006/relationships/hyperlink" Target="https://www.twitch.tv/videos/807994470" TargetMode="External"/><Relationship Id="rId15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811512700" TargetMode="External"/><Relationship Id="rId17" Type="http://schemas.openxmlformats.org/officeDocument/2006/relationships/hyperlink" Target="https://www.twitch.tv/videos/814845497" TargetMode="External"/><Relationship Id="rId16" Type="http://schemas.openxmlformats.org/officeDocument/2006/relationships/hyperlink" Target="https://www.twitch.tv/videos/814845497" TargetMode="External"/><Relationship Id="rId18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7.75"/>
    <col customWidth="1" min="5" max="5" width="0.88"/>
    <col customWidth="1" min="6" max="6" width="26.75"/>
    <col customWidth="1" min="7" max="7" width="0.88"/>
    <col customWidth="1" min="8" max="8" width="32.75"/>
    <col customWidth="1" min="9" max="9" width="0.63"/>
    <col customWidth="1" min="10" max="10" width="34.75"/>
    <col customWidth="1" min="11" max="11" width="0.75"/>
    <col customWidth="1" min="12" max="12" width="36.25"/>
    <col customWidth="1" min="13" max="13" width="0.75"/>
    <col customWidth="1" min="14" max="14" width="37.25"/>
    <col customWidth="1" min="15" max="15" width="0.75"/>
    <col customWidth="1" min="16" max="16" width="33.13"/>
    <col customWidth="1" min="17" max="17" width="1.5"/>
    <col customWidth="1" min="18" max="18" width="24.38"/>
  </cols>
  <sheetData>
    <row r="1" ht="7.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>
      <c r="A2" s="2"/>
      <c r="B2" s="2"/>
      <c r="C2" s="2"/>
      <c r="D2" s="5" t="s">
        <v>1</v>
      </c>
      <c r="E2" s="3"/>
      <c r="F2" s="6" t="s">
        <v>2</v>
      </c>
      <c r="G2" s="3"/>
      <c r="H2" s="7" t="s">
        <v>3</v>
      </c>
      <c r="I2" s="3"/>
      <c r="J2" s="8" t="s">
        <v>4</v>
      </c>
      <c r="K2" s="3"/>
      <c r="L2" s="9" t="s">
        <v>5</v>
      </c>
      <c r="M2" s="3"/>
      <c r="N2" s="10" t="s">
        <v>6</v>
      </c>
      <c r="O2" s="3"/>
      <c r="P2" s="11" t="s">
        <v>7</v>
      </c>
      <c r="Q2" s="3"/>
      <c r="R2" s="12" t="s">
        <v>8</v>
      </c>
      <c r="S2" s="4"/>
    </row>
    <row r="3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</row>
    <row r="4">
      <c r="A4" s="1"/>
      <c r="B4" s="13" t="s">
        <v>9</v>
      </c>
      <c r="C4" s="1"/>
      <c r="D4" s="14">
        <v>11.0</v>
      </c>
      <c r="E4" s="15"/>
      <c r="F4" s="16">
        <v>12.0</v>
      </c>
      <c r="G4" s="15"/>
      <c r="H4" s="17">
        <v>13.0</v>
      </c>
      <c r="I4" s="15"/>
      <c r="J4" s="18">
        <v>14.0</v>
      </c>
      <c r="K4" s="15"/>
      <c r="L4" s="19">
        <v>15.0</v>
      </c>
      <c r="M4" s="15"/>
      <c r="N4" s="20">
        <v>16.0</v>
      </c>
      <c r="O4" s="15"/>
      <c r="P4" s="21">
        <v>17.0</v>
      </c>
      <c r="Q4" s="15"/>
      <c r="R4" s="22" t="s">
        <v>10</v>
      </c>
      <c r="S4" s="4"/>
    </row>
    <row r="5" ht="17.25" customHeight="1">
      <c r="A5" s="2"/>
      <c r="B5" s="23">
        <v>1.0</v>
      </c>
      <c r="C5" s="2"/>
      <c r="D5" s="24" t="s">
        <v>11</v>
      </c>
      <c r="E5" s="2"/>
      <c r="F5" s="25"/>
      <c r="G5" s="2"/>
      <c r="H5" s="1"/>
      <c r="I5" s="2"/>
      <c r="J5" s="26" t="s">
        <v>12</v>
      </c>
      <c r="K5" s="2"/>
      <c r="L5" s="27" t="s">
        <v>13</v>
      </c>
      <c r="M5" s="2"/>
      <c r="N5" s="28"/>
      <c r="O5" s="2"/>
      <c r="P5" s="29" t="s">
        <v>14</v>
      </c>
      <c r="Q5" s="30"/>
      <c r="R5" s="31" t="s">
        <v>15</v>
      </c>
      <c r="S5" s="4"/>
    </row>
    <row r="6">
      <c r="A6" s="2"/>
      <c r="B6" s="13"/>
      <c r="C6" s="2"/>
      <c r="E6" s="2"/>
      <c r="F6" s="32" t="s">
        <v>16</v>
      </c>
      <c r="G6" s="2"/>
      <c r="H6" s="32" t="s">
        <v>16</v>
      </c>
      <c r="I6" s="2"/>
      <c r="J6" s="26" t="s">
        <v>17</v>
      </c>
      <c r="K6" s="2"/>
      <c r="L6" s="33"/>
      <c r="M6" s="2"/>
      <c r="O6" s="2"/>
      <c r="P6" s="34"/>
      <c r="Q6" s="35"/>
      <c r="R6" s="36" t="s">
        <v>18</v>
      </c>
      <c r="S6" s="4"/>
    </row>
    <row r="7">
      <c r="A7" s="2"/>
      <c r="C7" s="2"/>
      <c r="E7" s="2"/>
      <c r="F7" s="25"/>
      <c r="G7" s="2"/>
      <c r="H7" s="37"/>
      <c r="I7" s="2"/>
      <c r="J7" s="38"/>
      <c r="K7" s="2"/>
      <c r="L7" s="39"/>
      <c r="M7" s="2"/>
      <c r="O7" s="2"/>
      <c r="P7" s="40"/>
      <c r="Q7" s="2"/>
      <c r="R7" s="41" t="s">
        <v>19</v>
      </c>
      <c r="S7" s="4"/>
    </row>
    <row r="8">
      <c r="A8" s="2"/>
      <c r="C8" s="2"/>
      <c r="D8" s="42"/>
      <c r="E8" s="2"/>
      <c r="F8" s="43"/>
      <c r="G8" s="2"/>
      <c r="H8" s="44"/>
      <c r="I8" s="2"/>
      <c r="J8" s="38"/>
      <c r="K8" s="2"/>
      <c r="L8" s="39"/>
      <c r="M8" s="2"/>
      <c r="N8" s="45"/>
      <c r="O8" s="2"/>
      <c r="P8" s="40"/>
      <c r="Q8" s="2"/>
      <c r="R8" s="46" t="s">
        <v>20</v>
      </c>
      <c r="S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7" t="s">
        <v>21</v>
      </c>
      <c r="S9" s="4"/>
    </row>
    <row r="10">
      <c r="A10" s="1"/>
      <c r="B10" s="13" t="s">
        <v>9</v>
      </c>
      <c r="C10" s="1"/>
      <c r="D10" s="14">
        <v>18.0</v>
      </c>
      <c r="E10" s="2"/>
      <c r="F10" s="16">
        <v>19.0</v>
      </c>
      <c r="G10" s="2"/>
      <c r="H10" s="17">
        <v>20.0</v>
      </c>
      <c r="I10" s="2"/>
      <c r="J10" s="18">
        <v>21.0</v>
      </c>
      <c r="K10" s="15"/>
      <c r="L10" s="19">
        <v>22.0</v>
      </c>
      <c r="M10" s="15"/>
      <c r="N10" s="20">
        <v>23.0</v>
      </c>
      <c r="O10" s="15"/>
      <c r="P10" s="21">
        <v>24.0</v>
      </c>
      <c r="Q10" s="15"/>
      <c r="R10" s="48" t="s">
        <v>22</v>
      </c>
      <c r="S10" s="4"/>
    </row>
    <row r="11">
      <c r="A11" s="2"/>
      <c r="B11" s="23">
        <v>2.0</v>
      </c>
      <c r="C11" s="2"/>
      <c r="D11" s="24"/>
      <c r="E11" s="2"/>
      <c r="F11" s="49"/>
      <c r="G11" s="2"/>
      <c r="H11" s="27" t="s">
        <v>23</v>
      </c>
      <c r="I11" s="2"/>
      <c r="J11" s="26" t="s">
        <v>24</v>
      </c>
      <c r="K11" s="2"/>
      <c r="L11" s="50" t="s">
        <v>25</v>
      </c>
      <c r="M11" s="2"/>
      <c r="N11" s="26" t="s">
        <v>26</v>
      </c>
      <c r="O11" s="2"/>
      <c r="P11" s="40"/>
      <c r="Q11" s="30"/>
      <c r="R11" s="51" t="s">
        <v>27</v>
      </c>
      <c r="S11" s="4"/>
    </row>
    <row r="12">
      <c r="A12" s="2"/>
      <c r="C12" s="2"/>
      <c r="E12" s="2"/>
      <c r="G12" s="2"/>
      <c r="H12" s="52" t="s">
        <v>28</v>
      </c>
      <c r="I12" s="2"/>
      <c r="J12" s="53" t="s">
        <v>29</v>
      </c>
      <c r="K12" s="2"/>
      <c r="L12" s="26" t="s">
        <v>30</v>
      </c>
      <c r="M12" s="2"/>
      <c r="N12" s="54"/>
      <c r="O12" s="2"/>
      <c r="P12" s="27" t="s">
        <v>31</v>
      </c>
      <c r="Q12" s="30"/>
      <c r="R12" s="55" t="s">
        <v>32</v>
      </c>
      <c r="S12" s="4"/>
    </row>
    <row r="13">
      <c r="A13" s="2"/>
      <c r="C13" s="2"/>
      <c r="E13" s="2"/>
      <c r="G13" s="2"/>
      <c r="H13" s="56"/>
      <c r="I13" s="2"/>
      <c r="J13" s="26" t="s">
        <v>33</v>
      </c>
      <c r="K13" s="2"/>
      <c r="L13" s="33"/>
      <c r="M13" s="2"/>
      <c r="N13" s="45"/>
      <c r="O13" s="2"/>
      <c r="P13" s="40"/>
      <c r="Q13" s="2"/>
      <c r="R13" s="57" t="s">
        <v>34</v>
      </c>
      <c r="S13" s="4"/>
    </row>
    <row r="14">
      <c r="A14" s="2"/>
      <c r="C14" s="2"/>
      <c r="D14" s="42"/>
      <c r="E14" s="2"/>
      <c r="F14" s="58"/>
      <c r="G14" s="2"/>
      <c r="H14" s="56"/>
      <c r="I14" s="2"/>
      <c r="J14" s="38"/>
      <c r="K14" s="2"/>
      <c r="L14" s="33"/>
      <c r="M14" s="2"/>
      <c r="N14" s="45"/>
      <c r="O14" s="2"/>
      <c r="P14" s="40"/>
      <c r="Q14" s="2"/>
      <c r="R14" s="59" t="s">
        <v>35</v>
      </c>
      <c r="S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0" t="s">
        <v>36</v>
      </c>
      <c r="S15" s="4"/>
    </row>
    <row r="16">
      <c r="A16" s="2"/>
      <c r="B16" s="13" t="s">
        <v>9</v>
      </c>
      <c r="C16" s="2"/>
      <c r="D16" s="14">
        <v>25.0</v>
      </c>
      <c r="E16" s="2"/>
      <c r="F16" s="16">
        <v>26.0</v>
      </c>
      <c r="G16" s="2"/>
      <c r="H16" s="17">
        <v>27.0</v>
      </c>
      <c r="I16" s="2"/>
      <c r="J16" s="18">
        <v>28.0</v>
      </c>
      <c r="K16" s="2"/>
      <c r="L16" s="19">
        <v>29.0</v>
      </c>
      <c r="M16" s="2"/>
      <c r="N16" s="20">
        <v>30.0</v>
      </c>
      <c r="O16" s="2"/>
      <c r="P16" s="21">
        <v>31.0</v>
      </c>
      <c r="Q16" s="15"/>
      <c r="R16" s="61"/>
      <c r="S16" s="4"/>
    </row>
    <row r="17">
      <c r="A17" s="2"/>
      <c r="B17" s="23">
        <v>3.0</v>
      </c>
      <c r="C17" s="2"/>
      <c r="D17" s="62" t="s">
        <v>37</v>
      </c>
      <c r="E17" s="2"/>
      <c r="F17" s="63" t="s">
        <v>38</v>
      </c>
      <c r="G17" s="2"/>
      <c r="H17" s="27" t="s">
        <v>39</v>
      </c>
      <c r="I17" s="2"/>
      <c r="J17" s="26" t="s">
        <v>40</v>
      </c>
      <c r="K17" s="2"/>
      <c r="L17" s="26" t="s">
        <v>41</v>
      </c>
      <c r="M17" s="2"/>
      <c r="N17" s="27" t="s">
        <v>42</v>
      </c>
      <c r="O17" s="2"/>
      <c r="P17" s="64"/>
      <c r="Q17" s="30"/>
      <c r="R17" s="41" t="s">
        <v>43</v>
      </c>
      <c r="S17" s="4"/>
    </row>
    <row r="18">
      <c r="A18" s="2"/>
      <c r="C18" s="2"/>
      <c r="D18" s="42"/>
      <c r="E18" s="2"/>
      <c r="F18" s="65"/>
      <c r="G18" s="2"/>
      <c r="H18" s="27" t="s">
        <v>44</v>
      </c>
      <c r="I18" s="2"/>
      <c r="J18" s="26" t="s">
        <v>45</v>
      </c>
      <c r="K18" s="2"/>
      <c r="L18" s="29" t="s">
        <v>46</v>
      </c>
      <c r="M18" s="2"/>
      <c r="N18" s="27" t="s">
        <v>47</v>
      </c>
      <c r="O18" s="2"/>
      <c r="Q18" s="2"/>
      <c r="R18" s="41" t="s">
        <v>48</v>
      </c>
      <c r="S18" s="4"/>
    </row>
    <row r="19">
      <c r="A19" s="2"/>
      <c r="C19" s="2"/>
      <c r="D19" s="42"/>
      <c r="E19" s="2"/>
      <c r="F19" s="66"/>
      <c r="G19" s="2"/>
      <c r="H19" s="26" t="s">
        <v>49</v>
      </c>
      <c r="I19" s="2"/>
      <c r="J19" s="27" t="s">
        <v>50</v>
      </c>
      <c r="K19" s="2"/>
      <c r="L19" s="27" t="s">
        <v>51</v>
      </c>
      <c r="M19" s="2"/>
      <c r="N19" s="45"/>
      <c r="O19" s="2"/>
      <c r="Q19" s="2"/>
      <c r="R19" s="41" t="s">
        <v>52</v>
      </c>
      <c r="S19" s="4"/>
    </row>
    <row r="20">
      <c r="A20" s="2"/>
      <c r="C20" s="2"/>
      <c r="D20" s="42"/>
      <c r="E20" s="2"/>
      <c r="F20" s="65"/>
      <c r="G20" s="2"/>
      <c r="H20" s="17"/>
      <c r="I20" s="2"/>
      <c r="J20" s="38"/>
      <c r="K20" s="2"/>
      <c r="L20" s="26" t="s">
        <v>53</v>
      </c>
      <c r="M20" s="2"/>
      <c r="N20" s="45"/>
      <c r="O20" s="2"/>
      <c r="P20" s="40"/>
      <c r="Q20" s="2"/>
      <c r="R20" s="67" t="s">
        <v>54</v>
      </c>
      <c r="S20" s="4"/>
    </row>
    <row r="21">
      <c r="A21" s="2"/>
      <c r="B21" s="68"/>
      <c r="C21" s="2"/>
      <c r="D21" s="2"/>
      <c r="E21" s="2"/>
      <c r="F21" s="69" t="s">
        <v>55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1"/>
      <c r="S21" s="4"/>
    </row>
    <row r="22">
      <c r="A22" s="2"/>
      <c r="B22" s="13" t="s">
        <v>9</v>
      </c>
      <c r="C22" s="2"/>
      <c r="D22" s="14">
        <v>1.0</v>
      </c>
      <c r="E22" s="1">
        <v>2.0</v>
      </c>
      <c r="F22" s="16">
        <v>2.0</v>
      </c>
      <c r="G22" s="1"/>
      <c r="H22" s="17">
        <v>3.0</v>
      </c>
      <c r="I22" s="2"/>
      <c r="J22" s="18">
        <v>4.0</v>
      </c>
      <c r="K22" s="2"/>
      <c r="L22" s="19">
        <v>5.0</v>
      </c>
      <c r="M22" s="2"/>
      <c r="N22" s="20">
        <v>6.0</v>
      </c>
      <c r="O22" s="2"/>
      <c r="P22" s="21">
        <v>7.0</v>
      </c>
      <c r="Q22" s="15"/>
      <c r="R22" s="70"/>
      <c r="S22" s="4"/>
    </row>
    <row r="23">
      <c r="A23" s="2"/>
      <c r="B23" s="23">
        <v>4.0</v>
      </c>
      <c r="C23" s="2"/>
      <c r="D23" s="24"/>
      <c r="E23" s="2"/>
      <c r="F23" s="71" t="s">
        <v>56</v>
      </c>
      <c r="G23" s="2"/>
      <c r="H23" s="7"/>
      <c r="I23" s="2"/>
      <c r="J23" s="27" t="s">
        <v>57</v>
      </c>
      <c r="K23" s="2"/>
      <c r="L23" s="27" t="s">
        <v>58</v>
      </c>
      <c r="M23" s="2"/>
      <c r="N23" s="27" t="s">
        <v>59</v>
      </c>
      <c r="O23" s="2"/>
      <c r="P23" s="72"/>
      <c r="Q23" s="30"/>
      <c r="R23" s="70"/>
      <c r="S23" s="4"/>
    </row>
    <row r="24">
      <c r="A24" s="2"/>
      <c r="C24" s="2"/>
      <c r="E24" s="2"/>
      <c r="F24" s="73" t="s">
        <v>60</v>
      </c>
      <c r="G24" s="2"/>
      <c r="H24" s="27" t="s">
        <v>61</v>
      </c>
      <c r="I24" s="2"/>
      <c r="J24" s="26" t="s">
        <v>62</v>
      </c>
      <c r="K24" s="2"/>
      <c r="L24" s="27" t="s">
        <v>63</v>
      </c>
      <c r="M24" s="2"/>
      <c r="N24" s="27" t="s">
        <v>64</v>
      </c>
      <c r="O24" s="2"/>
      <c r="P24" s="29" t="s">
        <v>65</v>
      </c>
      <c r="Q24" s="30"/>
      <c r="R24" s="41"/>
      <c r="S24" s="4"/>
    </row>
    <row r="25">
      <c r="A25" s="2"/>
      <c r="C25" s="2"/>
      <c r="E25" s="2"/>
      <c r="F25" s="29" t="s">
        <v>66</v>
      </c>
      <c r="G25" s="2"/>
      <c r="H25" s="56"/>
      <c r="I25" s="2"/>
      <c r="J25" s="38"/>
      <c r="K25" s="2"/>
      <c r="L25" s="27" t="s">
        <v>67</v>
      </c>
      <c r="M25" s="2"/>
      <c r="N25" s="27" t="s">
        <v>68</v>
      </c>
      <c r="O25" s="2"/>
      <c r="P25" s="27" t="s">
        <v>69</v>
      </c>
      <c r="Q25" s="30"/>
      <c r="R25" s="41"/>
      <c r="S25" s="4"/>
    </row>
    <row r="26">
      <c r="A26" s="2"/>
      <c r="C26" s="2"/>
      <c r="D26" s="42"/>
      <c r="E26" s="2"/>
      <c r="F26" s="74"/>
      <c r="G26" s="2"/>
      <c r="H26" s="56"/>
      <c r="I26" s="2"/>
      <c r="J26" s="38"/>
      <c r="K26" s="2"/>
      <c r="L26" s="39"/>
      <c r="M26" s="2"/>
      <c r="N26" s="45"/>
      <c r="O26" s="2"/>
      <c r="P26" s="40"/>
      <c r="Q26" s="2"/>
      <c r="R26" s="41"/>
      <c r="S26" s="4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5"/>
      <c r="S27" s="4"/>
    </row>
    <row r="28">
      <c r="A28" s="2"/>
      <c r="B28" s="13" t="s">
        <v>9</v>
      </c>
      <c r="C28" s="2"/>
      <c r="D28" s="14">
        <v>8.0</v>
      </c>
      <c r="E28" s="2"/>
      <c r="F28" s="16">
        <v>9.0</v>
      </c>
      <c r="G28" s="2"/>
      <c r="H28" s="17">
        <v>10.0</v>
      </c>
      <c r="I28" s="2"/>
      <c r="J28" s="18">
        <v>11.0</v>
      </c>
      <c r="K28" s="2"/>
      <c r="L28" s="19">
        <v>12.0</v>
      </c>
      <c r="M28" s="2"/>
      <c r="N28" s="20">
        <v>13.0</v>
      </c>
      <c r="O28" s="2"/>
      <c r="P28" s="21">
        <v>14.0</v>
      </c>
      <c r="Q28" s="15"/>
      <c r="R28" s="75"/>
      <c r="S28" s="4"/>
    </row>
    <row r="29">
      <c r="A29" s="2"/>
      <c r="B29" s="23">
        <v>5.0</v>
      </c>
      <c r="C29" s="2"/>
      <c r="D29" s="24"/>
      <c r="E29" s="2"/>
      <c r="F29" s="65"/>
      <c r="G29" s="2"/>
      <c r="H29" s="7"/>
      <c r="I29" s="2"/>
      <c r="J29" s="27" t="s">
        <v>70</v>
      </c>
      <c r="K29" s="2"/>
      <c r="L29" s="26" t="s">
        <v>71</v>
      </c>
      <c r="M29" s="2"/>
      <c r="N29" s="45"/>
      <c r="O29" s="2"/>
      <c r="P29" s="27" t="s">
        <v>72</v>
      </c>
      <c r="Q29" s="2"/>
      <c r="R29" s="41"/>
      <c r="S29" s="4"/>
    </row>
    <row r="30">
      <c r="A30" s="2"/>
      <c r="C30" s="2"/>
      <c r="E30" s="2"/>
      <c r="F30" s="27" t="s">
        <v>73</v>
      </c>
      <c r="G30" s="2"/>
      <c r="H30" s="27" t="s">
        <v>74</v>
      </c>
      <c r="I30" s="2"/>
      <c r="J30" s="76"/>
      <c r="K30" s="2"/>
      <c r="L30" s="27" t="s">
        <v>75</v>
      </c>
      <c r="M30" s="2"/>
      <c r="N30" s="27" t="s">
        <v>76</v>
      </c>
      <c r="O30" s="2"/>
      <c r="P30" s="40"/>
      <c r="Q30" s="2"/>
      <c r="R30" s="75"/>
      <c r="S30" s="4"/>
    </row>
    <row r="31">
      <c r="A31" s="2"/>
      <c r="C31" s="2"/>
      <c r="E31" s="2"/>
      <c r="F31" s="43"/>
      <c r="G31" s="2"/>
      <c r="H31" s="27" t="s">
        <v>77</v>
      </c>
      <c r="I31" s="2"/>
      <c r="J31" s="76"/>
      <c r="K31" s="2"/>
      <c r="L31" s="27" t="s">
        <v>78</v>
      </c>
      <c r="M31" s="2"/>
      <c r="N31" s="45"/>
      <c r="O31" s="2"/>
      <c r="P31" s="40"/>
      <c r="Q31" s="2"/>
      <c r="R31" s="75"/>
      <c r="S31" s="4"/>
    </row>
    <row r="32">
      <c r="A32" s="2"/>
      <c r="C32" s="2"/>
      <c r="D32" s="42"/>
      <c r="E32" s="2"/>
      <c r="F32" s="43"/>
      <c r="G32" s="2"/>
      <c r="H32" s="27" t="s">
        <v>79</v>
      </c>
      <c r="I32" s="2"/>
      <c r="J32" s="38"/>
      <c r="K32" s="2"/>
      <c r="L32" s="39"/>
      <c r="M32" s="2"/>
      <c r="N32" s="45"/>
      <c r="O32" s="2"/>
      <c r="P32" s="40"/>
      <c r="Q32" s="2"/>
      <c r="R32" s="75"/>
      <c r="S32" s="4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5"/>
      <c r="S33" s="4"/>
    </row>
    <row r="34" hidden="1">
      <c r="A34" s="2"/>
      <c r="C34" s="2"/>
      <c r="E34" s="2"/>
      <c r="G34" s="2"/>
      <c r="I34" s="2"/>
      <c r="K34" s="2"/>
      <c r="M34" s="2"/>
      <c r="O34" s="2"/>
      <c r="Q34" s="2"/>
      <c r="R34" s="2"/>
      <c r="S34" s="4"/>
    </row>
    <row r="35" hidden="1">
      <c r="A35" s="2"/>
      <c r="C35" s="2"/>
      <c r="E35" s="2"/>
      <c r="G35" s="2"/>
      <c r="I35" s="2"/>
      <c r="K35" s="2"/>
      <c r="M35" s="2"/>
      <c r="O35" s="2"/>
      <c r="Q35" s="2"/>
      <c r="S35" s="4"/>
    </row>
    <row r="36" hidden="1">
      <c r="A36" s="2"/>
      <c r="C36" s="2"/>
      <c r="E36" s="2"/>
      <c r="G36" s="2"/>
      <c r="I36" s="2"/>
      <c r="K36" s="2"/>
      <c r="M36" s="2"/>
      <c r="O36" s="2"/>
      <c r="Q36" s="2"/>
      <c r="S36" s="4"/>
    </row>
    <row r="37" hidden="1">
      <c r="A37" s="2"/>
      <c r="C37" s="2"/>
      <c r="E37" s="2"/>
      <c r="G37" s="2"/>
      <c r="I37" s="2"/>
      <c r="K37" s="2"/>
      <c r="M37" s="2"/>
      <c r="O37" s="2"/>
      <c r="Q37" s="2"/>
      <c r="S37" s="4"/>
    </row>
    <row r="38" hidden="1">
      <c r="A38" s="2"/>
      <c r="C38" s="2"/>
      <c r="E38" s="2"/>
      <c r="G38" s="2"/>
      <c r="I38" s="2"/>
      <c r="K38" s="2"/>
      <c r="M38" s="2"/>
      <c r="O38" s="2"/>
      <c r="Q38" s="2"/>
      <c r="S38" s="4"/>
    </row>
    <row r="39" hidden="1">
      <c r="A39" s="2"/>
      <c r="C39" s="2"/>
      <c r="E39" s="2"/>
      <c r="G39" s="2"/>
      <c r="I39" s="2"/>
      <c r="K39" s="2"/>
      <c r="M39" s="2"/>
      <c r="O39" s="2"/>
      <c r="Q39" s="2"/>
      <c r="S39" s="4"/>
    </row>
    <row r="40" hidden="1">
      <c r="A40" s="2"/>
      <c r="C40" s="2"/>
      <c r="E40" s="2"/>
      <c r="G40" s="2"/>
      <c r="I40" s="2"/>
      <c r="K40" s="2"/>
      <c r="M40" s="2"/>
      <c r="O40" s="2"/>
      <c r="Q40" s="2"/>
      <c r="S40" s="4"/>
    </row>
    <row r="41" hidden="1">
      <c r="C41" s="2"/>
      <c r="E41" s="2"/>
      <c r="G41" s="2"/>
      <c r="I41" s="2"/>
      <c r="K41" s="2"/>
      <c r="M41" s="2"/>
      <c r="O41" s="2"/>
      <c r="Q41" s="2"/>
      <c r="S41" s="4"/>
    </row>
    <row r="42" hidden="1">
      <c r="C42" s="2"/>
      <c r="E42" s="2"/>
      <c r="G42" s="2"/>
      <c r="I42" s="2"/>
      <c r="K42" s="2"/>
      <c r="M42" s="2"/>
      <c r="O42" s="2"/>
      <c r="Q42" s="2"/>
      <c r="S42" s="4"/>
    </row>
    <row r="43" hidden="1">
      <c r="C43" s="2"/>
      <c r="E43" s="2"/>
      <c r="G43" s="2"/>
      <c r="I43" s="2"/>
      <c r="K43" s="2"/>
      <c r="M43" s="2"/>
      <c r="O43" s="2"/>
      <c r="Q43" s="2"/>
      <c r="S43" s="4"/>
    </row>
    <row r="44" hidden="1">
      <c r="C44" s="2"/>
      <c r="E44" s="2"/>
      <c r="G44" s="2"/>
      <c r="I44" s="2"/>
      <c r="K44" s="2"/>
      <c r="M44" s="2"/>
      <c r="O44" s="2"/>
      <c r="Q44" s="2"/>
      <c r="S44" s="4"/>
    </row>
    <row r="45" hidden="1">
      <c r="C45" s="2"/>
      <c r="E45" s="2"/>
      <c r="G45" s="2"/>
      <c r="I45" s="2"/>
      <c r="K45" s="2"/>
      <c r="M45" s="2"/>
      <c r="O45" s="2"/>
      <c r="Q45" s="2"/>
      <c r="S45" s="4"/>
    </row>
    <row r="46" hidden="1">
      <c r="C46" s="2"/>
      <c r="E46" s="2"/>
      <c r="G46" s="2"/>
      <c r="I46" s="2"/>
      <c r="K46" s="2"/>
      <c r="M46" s="2"/>
      <c r="O46" s="2"/>
      <c r="Q46" s="2"/>
      <c r="S46" s="4"/>
    </row>
    <row r="47" hidden="1">
      <c r="C47" s="2"/>
      <c r="E47" s="2"/>
      <c r="G47" s="2"/>
      <c r="I47" s="2"/>
      <c r="K47" s="2"/>
      <c r="M47" s="2"/>
      <c r="O47" s="2"/>
      <c r="Q47" s="2"/>
      <c r="S47" s="4"/>
    </row>
    <row r="48" hidden="1">
      <c r="C48" s="2"/>
      <c r="E48" s="2"/>
      <c r="G48" s="2"/>
      <c r="I48" s="2"/>
      <c r="K48" s="2"/>
      <c r="M48" s="2"/>
      <c r="O48" s="2"/>
      <c r="Q48" s="2"/>
      <c r="S48" s="4"/>
    </row>
    <row r="49" hidden="1">
      <c r="C49" s="2"/>
      <c r="E49" s="2"/>
      <c r="G49" s="2"/>
      <c r="I49" s="2"/>
      <c r="K49" s="2"/>
      <c r="M49" s="2"/>
      <c r="O49" s="2"/>
      <c r="Q49" s="2"/>
      <c r="S49" s="4"/>
    </row>
    <row r="50" hidden="1">
      <c r="C50" s="2"/>
      <c r="E50" s="2"/>
      <c r="G50" s="2"/>
      <c r="I50" s="2"/>
      <c r="K50" s="2"/>
      <c r="M50" s="2"/>
      <c r="O50" s="2"/>
      <c r="Q50" s="2"/>
      <c r="S50" s="4"/>
    </row>
    <row r="51" hidden="1">
      <c r="C51" s="2"/>
      <c r="E51" s="2"/>
      <c r="G51" s="2"/>
      <c r="I51" s="2"/>
      <c r="K51" s="2"/>
      <c r="M51" s="2"/>
      <c r="O51" s="2"/>
      <c r="Q51" s="2"/>
      <c r="S51" s="4"/>
    </row>
    <row r="52" hidden="1">
      <c r="C52" s="2"/>
      <c r="E52" s="2"/>
      <c r="G52" s="2"/>
      <c r="I52" s="2"/>
      <c r="K52" s="2"/>
      <c r="M52" s="2"/>
      <c r="O52" s="2"/>
      <c r="Q52" s="2"/>
      <c r="S52" s="4"/>
    </row>
    <row r="53" hidden="1">
      <c r="C53" s="2"/>
      <c r="E53" s="2"/>
      <c r="G53" s="2"/>
      <c r="I53" s="2"/>
      <c r="K53" s="2"/>
      <c r="M53" s="2"/>
      <c r="O53" s="2"/>
      <c r="Q53" s="2"/>
      <c r="S53" s="4"/>
    </row>
    <row r="54" hidden="1">
      <c r="C54" s="2"/>
      <c r="E54" s="2"/>
      <c r="G54" s="2"/>
      <c r="I54" s="2"/>
      <c r="K54" s="2"/>
      <c r="M54" s="2"/>
      <c r="O54" s="2"/>
      <c r="Q54" s="2"/>
      <c r="S54" s="4"/>
    </row>
    <row r="55" hidden="1">
      <c r="C55" s="2"/>
      <c r="E55" s="2"/>
      <c r="G55" s="2"/>
      <c r="I55" s="2"/>
      <c r="K55" s="2"/>
      <c r="M55" s="2"/>
      <c r="O55" s="2"/>
      <c r="Q55" s="2"/>
      <c r="S55" s="4"/>
    </row>
    <row r="56" hidden="1">
      <c r="C56" s="2"/>
      <c r="E56" s="2"/>
      <c r="G56" s="2"/>
      <c r="I56" s="2"/>
      <c r="K56" s="2"/>
      <c r="M56" s="2"/>
      <c r="O56" s="2"/>
      <c r="Q56" s="2"/>
      <c r="S56" s="4"/>
    </row>
    <row r="57" hidden="1">
      <c r="C57" s="2"/>
      <c r="E57" s="2"/>
      <c r="G57" s="2"/>
      <c r="I57" s="2"/>
      <c r="K57" s="2"/>
      <c r="M57" s="2"/>
      <c r="O57" s="2"/>
      <c r="Q57" s="2"/>
      <c r="S57" s="4"/>
    </row>
    <row r="58" hidden="1">
      <c r="C58" s="2"/>
      <c r="E58" s="2"/>
      <c r="G58" s="2"/>
      <c r="I58" s="2"/>
      <c r="K58" s="2"/>
      <c r="M58" s="2"/>
      <c r="O58" s="2"/>
      <c r="Q58" s="2"/>
      <c r="S58" s="4"/>
    </row>
    <row r="59" hidden="1">
      <c r="C59" s="2"/>
      <c r="E59" s="2"/>
      <c r="G59" s="2"/>
      <c r="I59" s="2"/>
      <c r="K59" s="2"/>
      <c r="M59" s="2"/>
      <c r="O59" s="2"/>
      <c r="Q59" s="2"/>
      <c r="S59" s="4"/>
    </row>
    <row r="60" hidden="1">
      <c r="C60" s="2"/>
      <c r="E60" s="2"/>
      <c r="G60" s="2"/>
      <c r="I60" s="2"/>
      <c r="K60" s="2"/>
      <c r="M60" s="2"/>
      <c r="O60" s="2"/>
      <c r="Q60" s="2"/>
      <c r="S60" s="4"/>
    </row>
    <row r="61" hidden="1">
      <c r="C61" s="2"/>
      <c r="E61" s="2"/>
      <c r="G61" s="2"/>
      <c r="I61" s="2"/>
      <c r="K61" s="2"/>
      <c r="M61" s="2"/>
      <c r="O61" s="2"/>
      <c r="Q61" s="2"/>
      <c r="S61" s="4"/>
    </row>
    <row r="62" hidden="1">
      <c r="C62" s="2"/>
      <c r="E62" s="2"/>
      <c r="G62" s="2"/>
      <c r="I62" s="2"/>
      <c r="K62" s="2"/>
      <c r="M62" s="2"/>
      <c r="O62" s="2"/>
      <c r="Q62" s="2"/>
      <c r="S62" s="4"/>
    </row>
    <row r="63" hidden="1">
      <c r="C63" s="2"/>
      <c r="E63" s="2"/>
      <c r="G63" s="2"/>
      <c r="I63" s="2"/>
      <c r="K63" s="2"/>
      <c r="M63" s="2"/>
      <c r="O63" s="2"/>
      <c r="Q63" s="2"/>
      <c r="S63" s="4"/>
    </row>
    <row r="64" hidden="1">
      <c r="C64" s="2"/>
      <c r="E64" s="2"/>
      <c r="G64" s="2"/>
      <c r="I64" s="2"/>
      <c r="K64" s="2"/>
      <c r="M64" s="2"/>
      <c r="O64" s="2"/>
      <c r="Q64" s="2"/>
      <c r="S64" s="4"/>
    </row>
    <row r="65" hidden="1">
      <c r="C65" s="2"/>
      <c r="E65" s="2"/>
      <c r="G65" s="2"/>
      <c r="I65" s="2"/>
      <c r="K65" s="2"/>
      <c r="M65" s="2"/>
      <c r="O65" s="2"/>
      <c r="Q65" s="2"/>
      <c r="S65" s="4"/>
    </row>
    <row r="66" hidden="1">
      <c r="C66" s="2"/>
      <c r="E66" s="2"/>
      <c r="G66" s="2"/>
      <c r="I66" s="2"/>
      <c r="K66" s="2"/>
      <c r="M66" s="2"/>
      <c r="O66" s="2"/>
      <c r="Q66" s="2"/>
      <c r="S66" s="4"/>
    </row>
    <row r="67" hidden="1">
      <c r="C67" s="2"/>
      <c r="E67" s="2"/>
      <c r="G67" s="2"/>
      <c r="I67" s="2"/>
      <c r="K67" s="2"/>
      <c r="M67" s="2"/>
      <c r="O67" s="2"/>
      <c r="Q67" s="2"/>
      <c r="S67" s="4"/>
    </row>
    <row r="68" hidden="1">
      <c r="C68" s="2"/>
      <c r="E68" s="2"/>
      <c r="G68" s="2"/>
      <c r="I68" s="2"/>
      <c r="K68" s="2"/>
      <c r="M68" s="2"/>
      <c r="O68" s="2"/>
      <c r="Q68" s="2"/>
      <c r="S68" s="4"/>
    </row>
    <row r="69" hidden="1">
      <c r="C69" s="2"/>
      <c r="E69" s="2"/>
      <c r="G69" s="2"/>
      <c r="I69" s="2"/>
      <c r="K69" s="2"/>
      <c r="M69" s="2"/>
      <c r="O69" s="2"/>
      <c r="Q69" s="2"/>
      <c r="S69" s="4"/>
    </row>
    <row r="70" hidden="1">
      <c r="C70" s="2"/>
      <c r="E70" s="2"/>
      <c r="G70" s="2"/>
      <c r="I70" s="2"/>
      <c r="K70" s="2"/>
      <c r="M70" s="2"/>
      <c r="O70" s="2"/>
      <c r="Q70" s="2"/>
      <c r="S70" s="4"/>
    </row>
    <row r="71" hidden="1">
      <c r="C71" s="2"/>
      <c r="E71" s="2"/>
      <c r="G71" s="2"/>
      <c r="I71" s="2"/>
      <c r="K71" s="2"/>
      <c r="M71" s="2"/>
      <c r="O71" s="2"/>
      <c r="Q71" s="2"/>
      <c r="S71" s="4"/>
    </row>
    <row r="72" hidden="1">
      <c r="C72" s="2"/>
      <c r="E72" s="2"/>
      <c r="G72" s="2"/>
      <c r="I72" s="2"/>
      <c r="K72" s="2"/>
      <c r="M72" s="2"/>
      <c r="O72" s="2"/>
      <c r="Q72" s="2"/>
      <c r="S72" s="4"/>
    </row>
    <row r="73" hidden="1">
      <c r="C73" s="2"/>
      <c r="E73" s="2"/>
      <c r="G73" s="2"/>
      <c r="I73" s="2"/>
      <c r="K73" s="2"/>
      <c r="M73" s="2"/>
      <c r="O73" s="2"/>
      <c r="Q73" s="2"/>
      <c r="S73" s="4"/>
    </row>
    <row r="74" hidden="1">
      <c r="C74" s="2"/>
      <c r="E74" s="2"/>
      <c r="G74" s="2"/>
      <c r="I74" s="2"/>
      <c r="K74" s="2"/>
      <c r="M74" s="2"/>
      <c r="O74" s="2"/>
      <c r="Q74" s="2"/>
      <c r="S74" s="4"/>
    </row>
    <row r="75" hidden="1">
      <c r="C75" s="2"/>
      <c r="E75" s="2"/>
      <c r="G75" s="2"/>
      <c r="I75" s="2"/>
      <c r="K75" s="2"/>
      <c r="M75" s="2"/>
      <c r="O75" s="2"/>
      <c r="Q75" s="2"/>
      <c r="S75" s="4"/>
    </row>
    <row r="76" hidden="1">
      <c r="C76" s="2"/>
      <c r="E76" s="2"/>
      <c r="G76" s="2"/>
      <c r="I76" s="2"/>
      <c r="K76" s="2"/>
      <c r="M76" s="2"/>
      <c r="O76" s="2"/>
      <c r="Q76" s="2"/>
      <c r="S76" s="4"/>
    </row>
    <row r="77" hidden="1">
      <c r="C77" s="2"/>
      <c r="E77" s="2"/>
      <c r="G77" s="2"/>
      <c r="I77" s="2"/>
      <c r="K77" s="2"/>
      <c r="M77" s="2"/>
      <c r="O77" s="2"/>
      <c r="Q77" s="2"/>
      <c r="S77" s="4"/>
    </row>
    <row r="78" hidden="1">
      <c r="C78" s="2"/>
      <c r="E78" s="2"/>
      <c r="G78" s="2"/>
      <c r="I78" s="2"/>
      <c r="K78" s="2"/>
      <c r="M78" s="2"/>
      <c r="O78" s="2"/>
      <c r="Q78" s="2"/>
      <c r="S78" s="4"/>
    </row>
    <row r="79" hidden="1">
      <c r="C79" s="2"/>
      <c r="E79" s="2"/>
      <c r="G79" s="2"/>
      <c r="I79" s="2"/>
      <c r="K79" s="2"/>
      <c r="M79" s="2"/>
      <c r="O79" s="2"/>
      <c r="Q79" s="2"/>
      <c r="S79" s="4"/>
    </row>
    <row r="80" hidden="1">
      <c r="C80" s="2"/>
      <c r="E80" s="2"/>
      <c r="G80" s="2"/>
      <c r="I80" s="2"/>
      <c r="K80" s="2"/>
      <c r="M80" s="2"/>
      <c r="O80" s="2"/>
      <c r="Q80" s="2"/>
      <c r="S80" s="4"/>
    </row>
    <row r="81" hidden="1">
      <c r="C81" s="2"/>
      <c r="E81" s="2"/>
      <c r="G81" s="2"/>
      <c r="I81" s="2"/>
      <c r="K81" s="2"/>
      <c r="M81" s="2"/>
      <c r="O81" s="2"/>
      <c r="Q81" s="2"/>
      <c r="S81" s="4"/>
    </row>
    <row r="82" hidden="1">
      <c r="C82" s="2"/>
      <c r="E82" s="2"/>
      <c r="G82" s="2"/>
      <c r="I82" s="2"/>
      <c r="K82" s="2"/>
      <c r="M82" s="2"/>
      <c r="O82" s="2"/>
      <c r="Q82" s="2"/>
      <c r="S82" s="4"/>
    </row>
    <row r="83" hidden="1">
      <c r="C83" s="2"/>
      <c r="E83" s="2"/>
      <c r="G83" s="2"/>
      <c r="I83" s="2"/>
      <c r="K83" s="2"/>
      <c r="M83" s="2"/>
      <c r="O83" s="2"/>
      <c r="Q83" s="2"/>
      <c r="S83" s="4"/>
    </row>
    <row r="84" hidden="1">
      <c r="C84" s="2"/>
      <c r="E84" s="2"/>
      <c r="G84" s="2"/>
      <c r="I84" s="2"/>
      <c r="K84" s="2"/>
      <c r="M84" s="2"/>
      <c r="O84" s="2"/>
      <c r="Q84" s="2"/>
      <c r="S84" s="4"/>
    </row>
    <row r="85" hidden="1">
      <c r="C85" s="2"/>
      <c r="E85" s="2"/>
      <c r="G85" s="2"/>
      <c r="I85" s="2"/>
      <c r="K85" s="2"/>
      <c r="M85" s="2"/>
      <c r="O85" s="2"/>
      <c r="Q85" s="2"/>
      <c r="S85" s="4"/>
    </row>
    <row r="86" hidden="1">
      <c r="C86" s="2"/>
      <c r="E86" s="2"/>
      <c r="G86" s="2"/>
      <c r="I86" s="2"/>
      <c r="K86" s="2"/>
      <c r="M86" s="2"/>
      <c r="O86" s="2"/>
      <c r="Q86" s="2"/>
      <c r="S86" s="4"/>
    </row>
    <row r="87" hidden="1">
      <c r="C87" s="2"/>
      <c r="E87" s="2"/>
      <c r="G87" s="2"/>
      <c r="I87" s="2"/>
      <c r="K87" s="2"/>
      <c r="M87" s="2"/>
      <c r="O87" s="2"/>
      <c r="Q87" s="2"/>
      <c r="S87" s="4"/>
    </row>
    <row r="88" hidden="1">
      <c r="C88" s="2"/>
      <c r="E88" s="2"/>
      <c r="G88" s="2"/>
      <c r="I88" s="2"/>
      <c r="K88" s="2"/>
      <c r="M88" s="2"/>
      <c r="O88" s="2"/>
      <c r="Q88" s="2"/>
      <c r="S88" s="4"/>
    </row>
    <row r="89" hidden="1">
      <c r="C89" s="2"/>
      <c r="E89" s="2"/>
      <c r="G89" s="2"/>
      <c r="I89" s="2"/>
      <c r="K89" s="2"/>
      <c r="M89" s="2"/>
      <c r="O89" s="2"/>
      <c r="Q89" s="2"/>
      <c r="S89" s="4"/>
    </row>
    <row r="90" hidden="1">
      <c r="C90" s="2"/>
      <c r="E90" s="2"/>
      <c r="G90" s="2"/>
      <c r="I90" s="2"/>
      <c r="K90" s="2"/>
      <c r="M90" s="2"/>
      <c r="O90" s="2"/>
      <c r="Q90" s="2"/>
      <c r="S90" s="4"/>
    </row>
    <row r="91" hidden="1">
      <c r="C91" s="2"/>
      <c r="E91" s="2"/>
      <c r="G91" s="2"/>
      <c r="I91" s="2"/>
      <c r="K91" s="2"/>
      <c r="M91" s="2"/>
      <c r="O91" s="2"/>
      <c r="Q91" s="2"/>
      <c r="S91" s="4"/>
    </row>
    <row r="92" hidden="1">
      <c r="C92" s="2"/>
      <c r="E92" s="2"/>
      <c r="G92" s="2"/>
      <c r="I92" s="2"/>
      <c r="K92" s="2"/>
      <c r="M92" s="2"/>
      <c r="O92" s="2"/>
      <c r="Q92" s="2"/>
      <c r="S92" s="4"/>
    </row>
    <row r="93" hidden="1">
      <c r="C93" s="2"/>
      <c r="E93" s="2"/>
      <c r="G93" s="2"/>
      <c r="I93" s="2"/>
      <c r="K93" s="2"/>
      <c r="M93" s="2"/>
      <c r="O93" s="2"/>
      <c r="Q93" s="2"/>
      <c r="S93" s="4"/>
    </row>
    <row r="94" hidden="1">
      <c r="C94" s="2"/>
      <c r="E94" s="2"/>
      <c r="G94" s="2"/>
      <c r="I94" s="2"/>
      <c r="K94" s="2"/>
      <c r="M94" s="2"/>
      <c r="O94" s="2"/>
      <c r="Q94" s="2"/>
      <c r="S94" s="4"/>
    </row>
    <row r="95" hidden="1">
      <c r="C95" s="2"/>
      <c r="E95" s="2"/>
      <c r="G95" s="2"/>
      <c r="I95" s="2"/>
      <c r="K95" s="2"/>
      <c r="M95" s="2"/>
      <c r="O95" s="2"/>
      <c r="Q95" s="2"/>
      <c r="S95" s="4"/>
    </row>
    <row r="96" hidden="1">
      <c r="C96" s="2"/>
      <c r="E96" s="2"/>
      <c r="G96" s="2"/>
      <c r="I96" s="2"/>
      <c r="K96" s="2"/>
      <c r="M96" s="2"/>
      <c r="O96" s="2"/>
      <c r="Q96" s="2"/>
      <c r="S96" s="4"/>
    </row>
    <row r="97" hidden="1">
      <c r="C97" s="2"/>
      <c r="E97" s="2"/>
      <c r="G97" s="2"/>
      <c r="I97" s="2"/>
      <c r="K97" s="2"/>
      <c r="M97" s="2"/>
      <c r="O97" s="2"/>
      <c r="Q97" s="2"/>
      <c r="S97" s="4"/>
    </row>
    <row r="98" hidden="1">
      <c r="C98" s="2"/>
      <c r="E98" s="2"/>
      <c r="G98" s="2"/>
      <c r="I98" s="2"/>
      <c r="K98" s="2"/>
      <c r="M98" s="2"/>
      <c r="O98" s="2"/>
      <c r="Q98" s="2"/>
      <c r="S98" s="4"/>
    </row>
    <row r="99" hidden="1">
      <c r="C99" s="2"/>
      <c r="E99" s="2"/>
      <c r="G99" s="2"/>
      <c r="I99" s="2"/>
      <c r="K99" s="2"/>
      <c r="M99" s="2"/>
      <c r="O99" s="2"/>
      <c r="Q99" s="2"/>
      <c r="S99" s="4"/>
    </row>
    <row r="100" hidden="1">
      <c r="C100" s="2"/>
      <c r="E100" s="2"/>
      <c r="G100" s="2"/>
      <c r="I100" s="2"/>
      <c r="K100" s="2"/>
      <c r="M100" s="2"/>
      <c r="O100" s="2"/>
      <c r="Q100" s="2"/>
      <c r="S100" s="4"/>
    </row>
    <row r="101" hidden="1">
      <c r="C101" s="2"/>
      <c r="E101" s="2"/>
      <c r="G101" s="2"/>
      <c r="I101" s="2"/>
      <c r="K101" s="2"/>
      <c r="M101" s="2"/>
      <c r="O101" s="2"/>
      <c r="Q101" s="2"/>
      <c r="S101" s="4"/>
    </row>
    <row r="102" hidden="1">
      <c r="C102" s="2"/>
      <c r="E102" s="2"/>
      <c r="G102" s="2"/>
      <c r="I102" s="2"/>
      <c r="K102" s="2"/>
      <c r="M102" s="2"/>
      <c r="O102" s="2"/>
      <c r="Q102" s="2"/>
      <c r="S102" s="4"/>
    </row>
    <row r="103" hidden="1">
      <c r="C103" s="2"/>
      <c r="E103" s="2"/>
      <c r="G103" s="2"/>
      <c r="I103" s="2"/>
      <c r="K103" s="2"/>
      <c r="M103" s="2"/>
      <c r="O103" s="2"/>
      <c r="Q103" s="2"/>
      <c r="S103" s="4"/>
    </row>
    <row r="104" hidden="1">
      <c r="C104" s="2"/>
      <c r="E104" s="2"/>
      <c r="G104" s="2"/>
      <c r="I104" s="2"/>
      <c r="K104" s="2"/>
      <c r="M104" s="2"/>
      <c r="O104" s="2"/>
      <c r="Q104" s="2"/>
      <c r="S104" s="4"/>
    </row>
    <row r="105" hidden="1">
      <c r="C105" s="2"/>
      <c r="E105" s="2"/>
      <c r="G105" s="2"/>
      <c r="I105" s="2"/>
      <c r="K105" s="2"/>
      <c r="M105" s="2"/>
      <c r="O105" s="2"/>
      <c r="Q105" s="2"/>
      <c r="S105" s="4"/>
    </row>
    <row r="106" hidden="1">
      <c r="C106" s="2"/>
      <c r="E106" s="2"/>
      <c r="G106" s="2"/>
      <c r="I106" s="2"/>
      <c r="K106" s="2"/>
      <c r="M106" s="2"/>
      <c r="O106" s="2"/>
      <c r="Q106" s="2"/>
      <c r="S106" s="4"/>
    </row>
    <row r="107" hidden="1">
      <c r="C107" s="2"/>
      <c r="E107" s="2"/>
      <c r="G107" s="2"/>
      <c r="I107" s="2"/>
      <c r="K107" s="2"/>
      <c r="M107" s="2"/>
      <c r="O107" s="2"/>
      <c r="Q107" s="2"/>
      <c r="S107" s="4"/>
    </row>
    <row r="108" hidden="1">
      <c r="C108" s="2"/>
      <c r="E108" s="2"/>
      <c r="G108" s="2"/>
      <c r="I108" s="2"/>
      <c r="K108" s="2"/>
      <c r="M108" s="2"/>
      <c r="O108" s="2"/>
      <c r="Q108" s="2"/>
      <c r="S108" s="4"/>
    </row>
    <row r="109" hidden="1">
      <c r="C109" s="2"/>
      <c r="E109" s="2"/>
      <c r="G109" s="2"/>
      <c r="I109" s="2"/>
      <c r="K109" s="2"/>
      <c r="M109" s="2"/>
      <c r="O109" s="2"/>
      <c r="Q109" s="2"/>
      <c r="S109" s="4"/>
    </row>
    <row r="110" hidden="1">
      <c r="C110" s="2"/>
      <c r="E110" s="2"/>
      <c r="G110" s="2"/>
      <c r="I110" s="2"/>
      <c r="K110" s="2"/>
      <c r="M110" s="2"/>
      <c r="O110" s="2"/>
      <c r="Q110" s="2"/>
      <c r="S110" s="4"/>
    </row>
    <row r="111" hidden="1">
      <c r="C111" s="2"/>
      <c r="E111" s="2"/>
      <c r="G111" s="2"/>
      <c r="I111" s="2"/>
      <c r="K111" s="2"/>
      <c r="M111" s="2"/>
      <c r="O111" s="2"/>
      <c r="Q111" s="2"/>
      <c r="S111" s="4"/>
    </row>
    <row r="112" hidden="1">
      <c r="C112" s="2"/>
      <c r="E112" s="2"/>
      <c r="G112" s="2"/>
      <c r="I112" s="2"/>
      <c r="K112" s="2"/>
      <c r="M112" s="2"/>
      <c r="O112" s="2"/>
      <c r="Q112" s="2"/>
      <c r="S112" s="4"/>
    </row>
    <row r="113" hidden="1">
      <c r="C113" s="2"/>
      <c r="E113" s="2"/>
      <c r="G113" s="2"/>
      <c r="I113" s="2"/>
      <c r="K113" s="2"/>
      <c r="M113" s="2"/>
      <c r="O113" s="2"/>
      <c r="Q113" s="2"/>
      <c r="S113" s="4"/>
    </row>
    <row r="114" hidden="1">
      <c r="C114" s="2"/>
      <c r="E114" s="2"/>
      <c r="G114" s="2"/>
      <c r="I114" s="2"/>
      <c r="K114" s="2"/>
      <c r="M114" s="2"/>
      <c r="O114" s="2"/>
      <c r="Q114" s="2"/>
      <c r="S114" s="4"/>
    </row>
    <row r="115" hidden="1">
      <c r="C115" s="2"/>
      <c r="E115" s="2"/>
      <c r="G115" s="2"/>
      <c r="I115" s="2"/>
      <c r="K115" s="2"/>
      <c r="M115" s="2"/>
      <c r="O115" s="2"/>
      <c r="Q115" s="2"/>
      <c r="S115" s="4"/>
    </row>
    <row r="116" hidden="1">
      <c r="C116" s="2"/>
      <c r="E116" s="2"/>
      <c r="G116" s="2"/>
      <c r="I116" s="2"/>
      <c r="K116" s="2"/>
      <c r="M116" s="2"/>
      <c r="O116" s="2"/>
      <c r="Q116" s="2"/>
      <c r="S116" s="4"/>
    </row>
    <row r="117" hidden="1">
      <c r="C117" s="2"/>
      <c r="E117" s="2"/>
      <c r="G117" s="2"/>
      <c r="I117" s="2"/>
      <c r="K117" s="2"/>
      <c r="M117" s="2"/>
      <c r="O117" s="2"/>
      <c r="Q117" s="2"/>
      <c r="S117" s="4"/>
    </row>
    <row r="118" hidden="1">
      <c r="C118" s="2"/>
      <c r="E118" s="2"/>
      <c r="G118" s="2"/>
      <c r="I118" s="2"/>
      <c r="K118" s="2"/>
      <c r="M118" s="2"/>
      <c r="O118" s="2"/>
      <c r="Q118" s="2"/>
      <c r="S118" s="4"/>
    </row>
    <row r="119" hidden="1">
      <c r="C119" s="2"/>
      <c r="E119" s="2"/>
      <c r="G119" s="2"/>
      <c r="I119" s="2"/>
      <c r="K119" s="2"/>
      <c r="M119" s="2"/>
      <c r="O119" s="2"/>
      <c r="Q119" s="2"/>
      <c r="S119" s="4"/>
    </row>
    <row r="120" hidden="1">
      <c r="C120" s="2"/>
      <c r="E120" s="2"/>
      <c r="G120" s="2"/>
      <c r="I120" s="2"/>
      <c r="K120" s="2"/>
      <c r="M120" s="2"/>
      <c r="O120" s="2"/>
      <c r="Q120" s="2"/>
      <c r="S120" s="4"/>
    </row>
    <row r="121" hidden="1">
      <c r="C121" s="2"/>
      <c r="E121" s="2"/>
      <c r="G121" s="2"/>
      <c r="I121" s="2"/>
      <c r="K121" s="2"/>
      <c r="M121" s="2"/>
      <c r="O121" s="2"/>
      <c r="Q121" s="2"/>
      <c r="S121" s="4"/>
    </row>
    <row r="122" hidden="1">
      <c r="C122" s="2"/>
      <c r="E122" s="2"/>
      <c r="G122" s="2"/>
      <c r="I122" s="2"/>
      <c r="K122" s="2"/>
      <c r="M122" s="2"/>
      <c r="O122" s="2"/>
      <c r="Q122" s="2"/>
      <c r="S122" s="4"/>
    </row>
    <row r="123" hidden="1">
      <c r="C123" s="2"/>
      <c r="E123" s="2"/>
      <c r="G123" s="2"/>
      <c r="I123" s="2"/>
      <c r="K123" s="2"/>
      <c r="M123" s="2"/>
      <c r="O123" s="2"/>
      <c r="Q123" s="2"/>
      <c r="S123" s="4"/>
    </row>
    <row r="124" hidden="1">
      <c r="C124" s="2"/>
      <c r="E124" s="2"/>
      <c r="G124" s="2"/>
      <c r="I124" s="2"/>
      <c r="K124" s="2"/>
      <c r="M124" s="2"/>
      <c r="O124" s="2"/>
      <c r="Q124" s="2"/>
      <c r="S124" s="4"/>
    </row>
    <row r="125" hidden="1">
      <c r="C125" s="2"/>
      <c r="E125" s="2"/>
      <c r="G125" s="2"/>
      <c r="I125" s="2"/>
      <c r="K125" s="2"/>
      <c r="M125" s="2"/>
      <c r="O125" s="2"/>
      <c r="Q125" s="2"/>
      <c r="S125" s="4"/>
    </row>
    <row r="126" hidden="1">
      <c r="C126" s="2"/>
      <c r="E126" s="2"/>
      <c r="G126" s="2"/>
      <c r="I126" s="2"/>
      <c r="K126" s="2"/>
      <c r="M126" s="2"/>
      <c r="O126" s="2"/>
      <c r="Q126" s="2"/>
      <c r="S126" s="4"/>
    </row>
    <row r="127" hidden="1">
      <c r="C127" s="2"/>
      <c r="E127" s="2"/>
      <c r="G127" s="2"/>
      <c r="I127" s="2"/>
      <c r="K127" s="2"/>
      <c r="M127" s="2"/>
      <c r="O127" s="2"/>
      <c r="Q127" s="2"/>
      <c r="S127" s="4"/>
    </row>
    <row r="128" hidden="1">
      <c r="C128" s="2"/>
      <c r="E128" s="2"/>
      <c r="G128" s="2"/>
      <c r="I128" s="2"/>
      <c r="K128" s="2"/>
      <c r="M128" s="2"/>
      <c r="O128" s="2"/>
      <c r="Q128" s="2"/>
      <c r="S128" s="4"/>
    </row>
    <row r="129" hidden="1">
      <c r="C129" s="2"/>
      <c r="E129" s="2"/>
      <c r="G129" s="2"/>
      <c r="I129" s="2"/>
      <c r="K129" s="2"/>
      <c r="M129" s="2"/>
      <c r="O129" s="2"/>
      <c r="Q129" s="2"/>
      <c r="S129" s="4"/>
    </row>
    <row r="130" hidden="1">
      <c r="C130" s="2"/>
      <c r="E130" s="2"/>
      <c r="G130" s="2"/>
      <c r="I130" s="2"/>
      <c r="K130" s="2"/>
      <c r="M130" s="2"/>
      <c r="O130" s="2"/>
      <c r="Q130" s="2"/>
      <c r="S130" s="4"/>
    </row>
    <row r="131" hidden="1">
      <c r="C131" s="2"/>
      <c r="E131" s="2"/>
      <c r="G131" s="2"/>
      <c r="I131" s="2"/>
      <c r="K131" s="2"/>
      <c r="M131" s="2"/>
      <c r="O131" s="2"/>
      <c r="Q131" s="2"/>
      <c r="S131" s="4"/>
    </row>
    <row r="132" hidden="1">
      <c r="C132" s="2"/>
      <c r="E132" s="2"/>
      <c r="G132" s="2"/>
      <c r="I132" s="2"/>
      <c r="K132" s="2"/>
      <c r="M132" s="2"/>
      <c r="O132" s="2"/>
      <c r="Q132" s="2"/>
      <c r="S132" s="4"/>
    </row>
    <row r="133" hidden="1">
      <c r="C133" s="2"/>
      <c r="E133" s="2"/>
      <c r="G133" s="2"/>
      <c r="I133" s="2"/>
      <c r="K133" s="2"/>
      <c r="M133" s="2"/>
      <c r="O133" s="2"/>
      <c r="Q133" s="2"/>
      <c r="S133" s="4"/>
    </row>
    <row r="134" hidden="1">
      <c r="C134" s="2"/>
      <c r="E134" s="2"/>
      <c r="G134" s="2"/>
      <c r="I134" s="2"/>
      <c r="K134" s="2"/>
      <c r="M134" s="2"/>
      <c r="O134" s="2"/>
      <c r="Q134" s="2"/>
      <c r="S134" s="4"/>
    </row>
    <row r="135" hidden="1">
      <c r="C135" s="2"/>
      <c r="E135" s="2"/>
      <c r="G135" s="2"/>
      <c r="I135" s="2"/>
      <c r="K135" s="2"/>
      <c r="M135" s="2"/>
      <c r="O135" s="2"/>
      <c r="Q135" s="2"/>
      <c r="S135" s="4"/>
    </row>
    <row r="136" hidden="1">
      <c r="C136" s="2"/>
      <c r="E136" s="2"/>
      <c r="G136" s="2"/>
      <c r="I136" s="2"/>
      <c r="K136" s="2"/>
      <c r="M136" s="2"/>
      <c r="O136" s="2"/>
      <c r="Q136" s="2"/>
      <c r="S136" s="4"/>
    </row>
    <row r="137" hidden="1">
      <c r="C137" s="2"/>
      <c r="E137" s="2"/>
      <c r="G137" s="2"/>
      <c r="I137" s="2"/>
      <c r="K137" s="2"/>
      <c r="M137" s="2"/>
      <c r="O137" s="2"/>
      <c r="Q137" s="2"/>
      <c r="S137" s="4"/>
    </row>
    <row r="138" hidden="1">
      <c r="C138" s="2"/>
      <c r="E138" s="2"/>
      <c r="G138" s="2"/>
      <c r="I138" s="2"/>
      <c r="K138" s="2"/>
      <c r="M138" s="2"/>
      <c r="O138" s="2"/>
      <c r="Q138" s="2"/>
      <c r="S138" s="4"/>
    </row>
    <row r="139" hidden="1">
      <c r="C139" s="2"/>
      <c r="E139" s="2"/>
      <c r="G139" s="2"/>
      <c r="I139" s="2"/>
      <c r="K139" s="2"/>
      <c r="M139" s="2"/>
      <c r="O139" s="2"/>
      <c r="Q139" s="2"/>
      <c r="S139" s="4"/>
    </row>
    <row r="140" hidden="1">
      <c r="C140" s="2"/>
      <c r="E140" s="2"/>
      <c r="G140" s="2"/>
      <c r="I140" s="2"/>
      <c r="K140" s="2"/>
      <c r="M140" s="2"/>
      <c r="O140" s="2"/>
      <c r="Q140" s="2"/>
      <c r="S140" s="4"/>
    </row>
    <row r="141" hidden="1">
      <c r="C141" s="2"/>
      <c r="E141" s="2"/>
      <c r="G141" s="2"/>
      <c r="I141" s="2"/>
      <c r="K141" s="2"/>
      <c r="M141" s="2"/>
      <c r="O141" s="2"/>
      <c r="Q141" s="2"/>
      <c r="S141" s="4"/>
    </row>
    <row r="142" hidden="1">
      <c r="C142" s="2"/>
      <c r="E142" s="2"/>
      <c r="G142" s="2"/>
      <c r="I142" s="2"/>
      <c r="K142" s="2"/>
      <c r="M142" s="2"/>
      <c r="O142" s="2"/>
      <c r="Q142" s="2"/>
      <c r="S142" s="4"/>
    </row>
    <row r="143" hidden="1">
      <c r="C143" s="2"/>
      <c r="E143" s="2"/>
      <c r="G143" s="2"/>
      <c r="I143" s="2"/>
      <c r="K143" s="2"/>
      <c r="M143" s="2"/>
      <c r="O143" s="2"/>
      <c r="Q143" s="2"/>
      <c r="S143" s="4"/>
    </row>
    <row r="144" hidden="1">
      <c r="C144" s="2"/>
      <c r="E144" s="2"/>
      <c r="G144" s="2"/>
      <c r="I144" s="2"/>
      <c r="K144" s="2"/>
      <c r="M144" s="2"/>
      <c r="O144" s="2"/>
      <c r="Q144" s="2"/>
      <c r="S144" s="4"/>
    </row>
    <row r="145" hidden="1">
      <c r="C145" s="2"/>
      <c r="E145" s="2"/>
      <c r="G145" s="2"/>
      <c r="I145" s="2"/>
      <c r="K145" s="2"/>
      <c r="M145" s="2"/>
      <c r="O145" s="2"/>
      <c r="Q145" s="2"/>
      <c r="S145" s="4"/>
    </row>
    <row r="146" hidden="1">
      <c r="C146" s="2"/>
      <c r="E146" s="2"/>
      <c r="G146" s="2"/>
      <c r="I146" s="2"/>
      <c r="K146" s="2"/>
      <c r="M146" s="2"/>
      <c r="O146" s="2"/>
      <c r="Q146" s="2"/>
      <c r="S146" s="4"/>
    </row>
    <row r="147" hidden="1">
      <c r="C147" s="2"/>
      <c r="E147" s="2"/>
      <c r="G147" s="2"/>
      <c r="I147" s="2"/>
      <c r="K147" s="2"/>
      <c r="M147" s="2"/>
      <c r="O147" s="2"/>
      <c r="Q147" s="2"/>
      <c r="S147" s="4"/>
    </row>
    <row r="148" hidden="1">
      <c r="C148" s="2"/>
      <c r="E148" s="2"/>
      <c r="G148" s="2"/>
      <c r="I148" s="2"/>
      <c r="K148" s="2"/>
      <c r="M148" s="2"/>
      <c r="O148" s="2"/>
      <c r="Q148" s="2"/>
      <c r="S148" s="4"/>
    </row>
    <row r="149" hidden="1">
      <c r="C149" s="2"/>
      <c r="E149" s="2"/>
      <c r="G149" s="2"/>
      <c r="I149" s="2"/>
      <c r="K149" s="2"/>
      <c r="M149" s="2"/>
      <c r="O149" s="2"/>
      <c r="Q149" s="2"/>
      <c r="S149" s="4"/>
    </row>
    <row r="150" hidden="1">
      <c r="C150" s="2"/>
      <c r="E150" s="2"/>
      <c r="G150" s="2"/>
      <c r="I150" s="2"/>
      <c r="K150" s="2"/>
      <c r="M150" s="2"/>
      <c r="O150" s="2"/>
      <c r="Q150" s="2"/>
      <c r="S150" s="4"/>
    </row>
    <row r="151" hidden="1">
      <c r="C151" s="2"/>
      <c r="E151" s="2"/>
      <c r="G151" s="2"/>
      <c r="I151" s="2"/>
      <c r="K151" s="2"/>
      <c r="M151" s="2"/>
      <c r="O151" s="2"/>
      <c r="Q151" s="2"/>
      <c r="S151" s="4"/>
    </row>
    <row r="152" hidden="1">
      <c r="C152" s="2"/>
      <c r="E152" s="2"/>
      <c r="G152" s="2"/>
      <c r="I152" s="2"/>
      <c r="K152" s="2"/>
      <c r="M152" s="2"/>
      <c r="O152" s="2"/>
      <c r="Q152" s="2"/>
      <c r="S152" s="4"/>
    </row>
    <row r="153" hidden="1">
      <c r="C153" s="2"/>
      <c r="E153" s="2"/>
      <c r="G153" s="2"/>
      <c r="I153" s="2"/>
      <c r="K153" s="2"/>
      <c r="M153" s="2"/>
      <c r="O153" s="2"/>
      <c r="Q153" s="2"/>
      <c r="S153" s="4"/>
    </row>
    <row r="154" hidden="1">
      <c r="C154" s="2"/>
      <c r="E154" s="2"/>
      <c r="G154" s="2"/>
      <c r="I154" s="2"/>
      <c r="K154" s="2"/>
      <c r="M154" s="2"/>
      <c r="O154" s="2"/>
      <c r="Q154" s="2"/>
      <c r="S154" s="4"/>
    </row>
    <row r="155" hidden="1">
      <c r="C155" s="2"/>
      <c r="E155" s="2"/>
      <c r="G155" s="2"/>
      <c r="I155" s="2"/>
      <c r="K155" s="2"/>
      <c r="M155" s="2"/>
      <c r="O155" s="2"/>
      <c r="Q155" s="2"/>
      <c r="S155" s="4"/>
    </row>
    <row r="156" hidden="1">
      <c r="C156" s="2"/>
      <c r="E156" s="2"/>
      <c r="G156" s="2"/>
      <c r="I156" s="2"/>
      <c r="K156" s="2"/>
      <c r="M156" s="2"/>
      <c r="O156" s="2"/>
      <c r="Q156" s="2"/>
      <c r="S156" s="4"/>
    </row>
    <row r="157" hidden="1">
      <c r="C157" s="2"/>
      <c r="E157" s="2"/>
      <c r="G157" s="2"/>
      <c r="I157" s="2"/>
      <c r="K157" s="2"/>
      <c r="M157" s="2"/>
      <c r="O157" s="2"/>
      <c r="Q157" s="2"/>
      <c r="S157" s="4"/>
    </row>
    <row r="158" hidden="1">
      <c r="C158" s="2"/>
      <c r="E158" s="2"/>
      <c r="G158" s="2"/>
      <c r="I158" s="2"/>
      <c r="K158" s="2"/>
      <c r="M158" s="2"/>
      <c r="O158" s="2"/>
      <c r="Q158" s="2"/>
      <c r="S158" s="4"/>
    </row>
    <row r="159" hidden="1">
      <c r="C159" s="2"/>
      <c r="E159" s="2"/>
      <c r="G159" s="2"/>
      <c r="I159" s="2"/>
      <c r="K159" s="2"/>
      <c r="M159" s="2"/>
      <c r="O159" s="2"/>
      <c r="Q159" s="2"/>
      <c r="S159" s="4"/>
    </row>
    <row r="160" hidden="1">
      <c r="C160" s="2"/>
      <c r="E160" s="2"/>
      <c r="G160" s="2"/>
      <c r="I160" s="2"/>
      <c r="K160" s="2"/>
      <c r="M160" s="2"/>
      <c r="O160" s="2"/>
      <c r="Q160" s="2"/>
      <c r="S160" s="4"/>
    </row>
    <row r="161" hidden="1">
      <c r="C161" s="2"/>
      <c r="E161" s="2"/>
      <c r="G161" s="2"/>
      <c r="I161" s="2"/>
      <c r="K161" s="2"/>
      <c r="M161" s="2"/>
      <c r="O161" s="2"/>
      <c r="Q161" s="2"/>
      <c r="S161" s="4"/>
    </row>
    <row r="162" hidden="1">
      <c r="C162" s="2"/>
      <c r="E162" s="2"/>
      <c r="G162" s="2"/>
      <c r="I162" s="2"/>
      <c r="K162" s="2"/>
      <c r="M162" s="2"/>
      <c r="O162" s="2"/>
      <c r="Q162" s="2"/>
      <c r="S162" s="4"/>
    </row>
    <row r="163" hidden="1">
      <c r="C163" s="2"/>
      <c r="E163" s="2"/>
      <c r="G163" s="2"/>
      <c r="I163" s="2"/>
      <c r="K163" s="2"/>
      <c r="M163" s="2"/>
      <c r="O163" s="2"/>
      <c r="Q163" s="2"/>
      <c r="S163" s="4"/>
    </row>
    <row r="164" hidden="1">
      <c r="C164" s="2"/>
      <c r="E164" s="2"/>
      <c r="G164" s="2"/>
      <c r="I164" s="2"/>
      <c r="K164" s="2"/>
      <c r="M164" s="2"/>
      <c r="O164" s="2"/>
      <c r="Q164" s="2"/>
      <c r="S164" s="4"/>
    </row>
    <row r="165" hidden="1">
      <c r="C165" s="2"/>
      <c r="E165" s="2"/>
      <c r="G165" s="2"/>
      <c r="I165" s="2"/>
      <c r="K165" s="2"/>
      <c r="M165" s="2"/>
      <c r="O165" s="2"/>
      <c r="Q165" s="2"/>
      <c r="S165" s="4"/>
    </row>
    <row r="166" hidden="1">
      <c r="C166" s="2"/>
      <c r="E166" s="2"/>
      <c r="G166" s="2"/>
      <c r="I166" s="2"/>
      <c r="K166" s="2"/>
      <c r="M166" s="2"/>
      <c r="O166" s="2"/>
      <c r="Q166" s="2"/>
      <c r="S166" s="4"/>
    </row>
    <row r="167" hidden="1">
      <c r="C167" s="2"/>
      <c r="E167" s="2"/>
      <c r="G167" s="2"/>
      <c r="I167" s="2"/>
      <c r="K167" s="2"/>
      <c r="M167" s="2"/>
      <c r="O167" s="2"/>
      <c r="Q167" s="2"/>
      <c r="S167" s="4"/>
    </row>
    <row r="168" hidden="1">
      <c r="C168" s="2"/>
      <c r="E168" s="2"/>
      <c r="G168" s="2"/>
      <c r="I168" s="2"/>
      <c r="K168" s="2"/>
      <c r="M168" s="2"/>
      <c r="O168" s="2"/>
      <c r="Q168" s="2"/>
      <c r="S168" s="4"/>
    </row>
    <row r="169" hidden="1">
      <c r="C169" s="2"/>
      <c r="E169" s="2"/>
      <c r="G169" s="2"/>
      <c r="I169" s="2"/>
      <c r="K169" s="2"/>
      <c r="M169" s="2"/>
      <c r="O169" s="2"/>
      <c r="Q169" s="2"/>
      <c r="S169" s="4"/>
    </row>
    <row r="170" hidden="1">
      <c r="C170" s="2"/>
      <c r="E170" s="2"/>
      <c r="G170" s="2"/>
      <c r="I170" s="2"/>
      <c r="K170" s="2"/>
      <c r="M170" s="2"/>
      <c r="O170" s="2"/>
      <c r="Q170" s="2"/>
      <c r="S170" s="4"/>
    </row>
    <row r="171" hidden="1">
      <c r="C171" s="2"/>
      <c r="E171" s="2"/>
      <c r="G171" s="2"/>
      <c r="I171" s="2"/>
      <c r="K171" s="2"/>
      <c r="M171" s="2"/>
      <c r="O171" s="2"/>
      <c r="Q171" s="2"/>
      <c r="S171" s="4"/>
    </row>
    <row r="172" hidden="1">
      <c r="C172" s="2"/>
      <c r="E172" s="2"/>
      <c r="G172" s="2"/>
      <c r="I172" s="2"/>
      <c r="K172" s="2"/>
      <c r="M172" s="2"/>
      <c r="O172" s="2"/>
      <c r="Q172" s="2"/>
      <c r="S172" s="4"/>
    </row>
    <row r="173" hidden="1">
      <c r="C173" s="2"/>
      <c r="E173" s="2"/>
      <c r="G173" s="2"/>
      <c r="I173" s="2"/>
      <c r="K173" s="2"/>
      <c r="M173" s="2"/>
      <c r="O173" s="2"/>
      <c r="Q173" s="2"/>
      <c r="S173" s="4"/>
    </row>
    <row r="174" hidden="1">
      <c r="C174" s="2"/>
      <c r="E174" s="2"/>
      <c r="G174" s="2"/>
      <c r="I174" s="2"/>
      <c r="K174" s="2"/>
      <c r="M174" s="2"/>
      <c r="O174" s="2"/>
      <c r="Q174" s="2"/>
      <c r="S174" s="4"/>
    </row>
    <row r="175" hidden="1">
      <c r="C175" s="2"/>
      <c r="E175" s="2"/>
      <c r="G175" s="2"/>
      <c r="I175" s="2"/>
      <c r="K175" s="2"/>
      <c r="M175" s="2"/>
      <c r="O175" s="2"/>
      <c r="Q175" s="2"/>
      <c r="S175" s="4"/>
    </row>
    <row r="176" hidden="1">
      <c r="C176" s="2"/>
      <c r="E176" s="2"/>
      <c r="G176" s="2"/>
      <c r="I176" s="2"/>
      <c r="K176" s="2"/>
      <c r="M176" s="2"/>
      <c r="O176" s="2"/>
      <c r="Q176" s="2"/>
      <c r="S176" s="4"/>
    </row>
    <row r="177" hidden="1">
      <c r="C177" s="2"/>
      <c r="E177" s="2"/>
      <c r="G177" s="2"/>
      <c r="I177" s="2"/>
      <c r="K177" s="2"/>
      <c r="M177" s="2"/>
      <c r="O177" s="2"/>
      <c r="Q177" s="2"/>
      <c r="S177" s="4"/>
    </row>
    <row r="178" hidden="1">
      <c r="C178" s="2"/>
      <c r="E178" s="2"/>
      <c r="G178" s="2"/>
      <c r="I178" s="2"/>
      <c r="K178" s="2"/>
      <c r="M178" s="2"/>
      <c r="O178" s="2"/>
      <c r="Q178" s="2"/>
      <c r="S178" s="4"/>
    </row>
    <row r="179" hidden="1">
      <c r="C179" s="2"/>
      <c r="E179" s="2"/>
      <c r="G179" s="2"/>
      <c r="I179" s="2"/>
      <c r="K179" s="2"/>
      <c r="M179" s="2"/>
      <c r="O179" s="2"/>
      <c r="Q179" s="2"/>
      <c r="S179" s="4"/>
    </row>
    <row r="180" hidden="1">
      <c r="C180" s="2"/>
      <c r="E180" s="2"/>
      <c r="G180" s="2"/>
      <c r="I180" s="2"/>
      <c r="K180" s="2"/>
      <c r="M180" s="2"/>
      <c r="O180" s="2"/>
      <c r="Q180" s="2"/>
      <c r="S180" s="4"/>
    </row>
    <row r="181" hidden="1">
      <c r="C181" s="2"/>
      <c r="E181" s="2"/>
      <c r="G181" s="2"/>
      <c r="I181" s="2"/>
      <c r="K181" s="2"/>
      <c r="M181" s="2"/>
      <c r="O181" s="2"/>
      <c r="Q181" s="2"/>
      <c r="S181" s="4"/>
    </row>
    <row r="182" hidden="1">
      <c r="C182" s="2"/>
      <c r="E182" s="2"/>
      <c r="G182" s="2"/>
      <c r="I182" s="2"/>
      <c r="K182" s="2"/>
      <c r="M182" s="2"/>
      <c r="O182" s="2"/>
      <c r="Q182" s="2"/>
      <c r="S182" s="4"/>
    </row>
    <row r="183" hidden="1">
      <c r="C183" s="2"/>
      <c r="E183" s="2"/>
      <c r="G183" s="2"/>
      <c r="I183" s="2"/>
      <c r="K183" s="2"/>
      <c r="M183" s="2"/>
      <c r="O183" s="2"/>
      <c r="Q183" s="2"/>
      <c r="S183" s="4"/>
    </row>
    <row r="184" hidden="1">
      <c r="C184" s="2"/>
      <c r="E184" s="2"/>
      <c r="G184" s="2"/>
      <c r="I184" s="2"/>
      <c r="K184" s="2"/>
      <c r="M184" s="2"/>
      <c r="O184" s="2"/>
      <c r="Q184" s="2"/>
      <c r="S184" s="4"/>
    </row>
    <row r="185" hidden="1">
      <c r="C185" s="2"/>
      <c r="E185" s="2"/>
      <c r="G185" s="2"/>
      <c r="I185" s="2"/>
      <c r="K185" s="2"/>
      <c r="M185" s="2"/>
      <c r="O185" s="2"/>
      <c r="Q185" s="2"/>
      <c r="S185" s="4"/>
    </row>
    <row r="186" hidden="1">
      <c r="C186" s="2"/>
      <c r="E186" s="2"/>
      <c r="G186" s="2"/>
      <c r="I186" s="2"/>
      <c r="K186" s="2"/>
      <c r="M186" s="2"/>
      <c r="O186" s="2"/>
      <c r="Q186" s="2"/>
      <c r="S186" s="4"/>
    </row>
    <row r="187" hidden="1">
      <c r="C187" s="2"/>
      <c r="E187" s="2"/>
      <c r="G187" s="2"/>
      <c r="I187" s="2"/>
      <c r="K187" s="2"/>
      <c r="M187" s="2"/>
      <c r="O187" s="2"/>
      <c r="Q187" s="2"/>
      <c r="S187" s="4"/>
    </row>
    <row r="188" hidden="1">
      <c r="C188" s="2"/>
      <c r="E188" s="2"/>
      <c r="G188" s="2"/>
      <c r="I188" s="2"/>
      <c r="K188" s="2"/>
      <c r="M188" s="2"/>
      <c r="O188" s="2"/>
      <c r="Q188" s="2"/>
      <c r="S188" s="4"/>
    </row>
    <row r="189" hidden="1">
      <c r="C189" s="2"/>
      <c r="E189" s="2"/>
      <c r="G189" s="2"/>
      <c r="I189" s="2"/>
      <c r="K189" s="2"/>
      <c r="M189" s="2"/>
      <c r="O189" s="2"/>
      <c r="Q189" s="2"/>
      <c r="S189" s="4"/>
    </row>
    <row r="190" hidden="1">
      <c r="C190" s="2"/>
      <c r="E190" s="2"/>
      <c r="G190" s="2"/>
      <c r="I190" s="2"/>
      <c r="K190" s="2"/>
      <c r="M190" s="2"/>
      <c r="O190" s="2"/>
      <c r="Q190" s="2"/>
      <c r="S190" s="4"/>
    </row>
    <row r="191" hidden="1">
      <c r="C191" s="2"/>
      <c r="E191" s="2"/>
      <c r="G191" s="2"/>
      <c r="I191" s="2"/>
      <c r="K191" s="2"/>
      <c r="M191" s="2"/>
      <c r="O191" s="2"/>
      <c r="Q191" s="2"/>
      <c r="S191" s="4"/>
    </row>
    <row r="192" hidden="1">
      <c r="C192" s="2"/>
      <c r="E192" s="2"/>
      <c r="G192" s="2"/>
      <c r="I192" s="2"/>
      <c r="K192" s="2"/>
      <c r="M192" s="2"/>
      <c r="O192" s="2"/>
      <c r="Q192" s="2"/>
      <c r="S192" s="4"/>
    </row>
    <row r="193" hidden="1">
      <c r="C193" s="2"/>
      <c r="E193" s="2"/>
      <c r="G193" s="2"/>
      <c r="I193" s="2"/>
      <c r="K193" s="2"/>
      <c r="M193" s="2"/>
      <c r="O193" s="2"/>
      <c r="Q193" s="2"/>
      <c r="S193" s="4"/>
    </row>
    <row r="194" hidden="1">
      <c r="C194" s="2"/>
      <c r="E194" s="2"/>
      <c r="G194" s="2"/>
      <c r="I194" s="2"/>
      <c r="K194" s="2"/>
      <c r="M194" s="2"/>
      <c r="O194" s="2"/>
      <c r="Q194" s="2"/>
      <c r="S194" s="4"/>
    </row>
    <row r="195" hidden="1">
      <c r="C195" s="2"/>
      <c r="E195" s="2"/>
      <c r="G195" s="2"/>
      <c r="I195" s="2"/>
      <c r="K195" s="2"/>
      <c r="M195" s="2"/>
      <c r="O195" s="2"/>
      <c r="Q195" s="2"/>
      <c r="S195" s="4"/>
    </row>
    <row r="196" hidden="1">
      <c r="C196" s="2"/>
      <c r="E196" s="2"/>
      <c r="G196" s="2"/>
      <c r="I196" s="2"/>
      <c r="K196" s="2"/>
      <c r="M196" s="2"/>
      <c r="O196" s="2"/>
      <c r="Q196" s="2"/>
      <c r="S196" s="4"/>
    </row>
    <row r="197" hidden="1">
      <c r="C197" s="2"/>
      <c r="E197" s="2"/>
      <c r="G197" s="2"/>
      <c r="I197" s="2"/>
      <c r="K197" s="2"/>
      <c r="M197" s="2"/>
      <c r="O197" s="2"/>
      <c r="Q197" s="2"/>
      <c r="S197" s="4"/>
    </row>
    <row r="198" hidden="1">
      <c r="C198" s="2"/>
      <c r="E198" s="2"/>
      <c r="G198" s="2"/>
      <c r="I198" s="2"/>
      <c r="K198" s="2"/>
      <c r="M198" s="2"/>
      <c r="O198" s="2"/>
      <c r="Q198" s="2"/>
      <c r="S198" s="4"/>
    </row>
    <row r="199" hidden="1">
      <c r="C199" s="2"/>
      <c r="E199" s="2"/>
      <c r="G199" s="2"/>
      <c r="I199" s="2"/>
      <c r="K199" s="2"/>
      <c r="M199" s="2"/>
      <c r="O199" s="2"/>
      <c r="Q199" s="2"/>
      <c r="S199" s="4"/>
    </row>
    <row r="200" hidden="1">
      <c r="C200" s="2"/>
      <c r="E200" s="2"/>
      <c r="G200" s="2"/>
      <c r="I200" s="2"/>
      <c r="K200" s="2"/>
      <c r="M200" s="2"/>
      <c r="O200" s="2"/>
      <c r="Q200" s="2"/>
      <c r="S200" s="4"/>
    </row>
    <row r="201" hidden="1">
      <c r="C201" s="2"/>
      <c r="E201" s="2"/>
      <c r="G201" s="2"/>
      <c r="I201" s="2"/>
      <c r="K201" s="2"/>
      <c r="M201" s="2"/>
      <c r="O201" s="2"/>
      <c r="Q201" s="2"/>
      <c r="S201" s="4"/>
    </row>
    <row r="202" hidden="1">
      <c r="C202" s="2"/>
      <c r="E202" s="2"/>
      <c r="G202" s="2"/>
      <c r="I202" s="2"/>
      <c r="K202" s="2"/>
      <c r="M202" s="2"/>
      <c r="O202" s="2"/>
      <c r="Q202" s="2"/>
      <c r="S202" s="4"/>
    </row>
    <row r="203" hidden="1">
      <c r="C203" s="2"/>
      <c r="E203" s="2"/>
      <c r="G203" s="2"/>
      <c r="I203" s="2"/>
      <c r="K203" s="2"/>
      <c r="M203" s="2"/>
      <c r="O203" s="2"/>
      <c r="Q203" s="2"/>
      <c r="S203" s="4"/>
    </row>
    <row r="204" hidden="1">
      <c r="C204" s="2"/>
      <c r="E204" s="2"/>
      <c r="G204" s="2"/>
      <c r="I204" s="2"/>
      <c r="K204" s="2"/>
      <c r="M204" s="2"/>
      <c r="O204" s="2"/>
      <c r="Q204" s="2"/>
      <c r="S204" s="4"/>
    </row>
    <row r="205" hidden="1">
      <c r="C205" s="2"/>
      <c r="E205" s="2"/>
      <c r="G205" s="2"/>
      <c r="I205" s="2"/>
      <c r="K205" s="2"/>
      <c r="M205" s="2"/>
      <c r="O205" s="2"/>
      <c r="Q205" s="2"/>
      <c r="S205" s="4"/>
    </row>
    <row r="206" hidden="1">
      <c r="C206" s="2"/>
      <c r="E206" s="2"/>
      <c r="G206" s="2"/>
      <c r="I206" s="2"/>
      <c r="K206" s="2"/>
      <c r="M206" s="2"/>
      <c r="O206" s="2"/>
      <c r="Q206" s="2"/>
      <c r="S206" s="4"/>
    </row>
    <row r="207" hidden="1">
      <c r="C207" s="2"/>
      <c r="E207" s="2"/>
      <c r="G207" s="2"/>
      <c r="I207" s="2"/>
      <c r="K207" s="2"/>
      <c r="M207" s="2"/>
      <c r="O207" s="2"/>
      <c r="Q207" s="2"/>
      <c r="S207" s="4"/>
    </row>
    <row r="208" hidden="1">
      <c r="C208" s="2"/>
      <c r="E208" s="2"/>
      <c r="G208" s="2"/>
      <c r="I208" s="2"/>
      <c r="K208" s="2"/>
      <c r="M208" s="2"/>
      <c r="O208" s="2"/>
      <c r="Q208" s="2"/>
      <c r="S208" s="4"/>
    </row>
    <row r="209" hidden="1">
      <c r="C209" s="2"/>
      <c r="E209" s="2"/>
      <c r="G209" s="2"/>
      <c r="I209" s="2"/>
      <c r="K209" s="2"/>
      <c r="M209" s="2"/>
      <c r="O209" s="2"/>
      <c r="Q209" s="2"/>
      <c r="S209" s="4"/>
    </row>
    <row r="210" hidden="1">
      <c r="C210" s="2"/>
      <c r="E210" s="2"/>
      <c r="G210" s="2"/>
      <c r="I210" s="2"/>
      <c r="K210" s="2"/>
      <c r="M210" s="2"/>
      <c r="O210" s="2"/>
      <c r="Q210" s="2"/>
      <c r="S210" s="4"/>
    </row>
    <row r="211" hidden="1">
      <c r="C211" s="2"/>
      <c r="E211" s="2"/>
      <c r="G211" s="2"/>
      <c r="I211" s="2"/>
      <c r="K211" s="2"/>
      <c r="M211" s="2"/>
      <c r="O211" s="2"/>
      <c r="Q211" s="2"/>
      <c r="S211" s="4"/>
    </row>
    <row r="212" hidden="1">
      <c r="C212" s="2"/>
      <c r="E212" s="2"/>
      <c r="G212" s="2"/>
      <c r="I212" s="2"/>
      <c r="K212" s="2"/>
      <c r="M212" s="2"/>
      <c r="O212" s="2"/>
      <c r="Q212" s="2"/>
      <c r="S212" s="4"/>
    </row>
    <row r="213" hidden="1">
      <c r="C213" s="2"/>
      <c r="E213" s="2"/>
      <c r="G213" s="2"/>
      <c r="I213" s="2"/>
      <c r="K213" s="2"/>
      <c r="M213" s="2"/>
      <c r="O213" s="2"/>
      <c r="Q213" s="2"/>
      <c r="S213" s="4"/>
    </row>
    <row r="214" hidden="1">
      <c r="C214" s="2"/>
      <c r="E214" s="2"/>
      <c r="G214" s="2"/>
      <c r="I214" s="2"/>
      <c r="K214" s="2"/>
      <c r="M214" s="2"/>
      <c r="O214" s="2"/>
      <c r="Q214" s="2"/>
      <c r="S214" s="4"/>
    </row>
    <row r="215" hidden="1">
      <c r="C215" s="2"/>
      <c r="E215" s="2"/>
      <c r="G215" s="2"/>
      <c r="I215" s="2"/>
      <c r="K215" s="2"/>
      <c r="M215" s="2"/>
      <c r="O215" s="2"/>
      <c r="Q215" s="2"/>
      <c r="S215" s="4"/>
    </row>
    <row r="216" hidden="1">
      <c r="C216" s="2"/>
      <c r="E216" s="2"/>
      <c r="G216" s="2"/>
      <c r="I216" s="2"/>
      <c r="K216" s="2"/>
      <c r="M216" s="2"/>
      <c r="O216" s="2"/>
      <c r="Q216" s="2"/>
      <c r="S216" s="4"/>
    </row>
    <row r="217" hidden="1">
      <c r="C217" s="2"/>
      <c r="E217" s="2"/>
      <c r="G217" s="2"/>
      <c r="I217" s="2"/>
      <c r="K217" s="2"/>
      <c r="M217" s="2"/>
      <c r="O217" s="2"/>
      <c r="Q217" s="2"/>
      <c r="S217" s="4"/>
    </row>
    <row r="218" hidden="1">
      <c r="C218" s="2"/>
      <c r="E218" s="2"/>
      <c r="G218" s="2"/>
      <c r="I218" s="2"/>
      <c r="K218" s="2"/>
      <c r="M218" s="2"/>
      <c r="O218" s="2"/>
      <c r="Q218" s="2"/>
      <c r="S218" s="4"/>
    </row>
    <row r="219" hidden="1">
      <c r="C219" s="2"/>
      <c r="E219" s="2"/>
      <c r="G219" s="2"/>
      <c r="I219" s="2"/>
      <c r="K219" s="2"/>
      <c r="M219" s="2"/>
      <c r="O219" s="2"/>
      <c r="Q219" s="2"/>
      <c r="S219" s="4"/>
    </row>
    <row r="220" hidden="1">
      <c r="C220" s="2"/>
      <c r="E220" s="2"/>
      <c r="G220" s="2"/>
      <c r="I220" s="2"/>
      <c r="K220" s="2"/>
      <c r="M220" s="2"/>
      <c r="O220" s="2"/>
      <c r="Q220" s="2"/>
      <c r="S220" s="4"/>
    </row>
    <row r="221" hidden="1">
      <c r="C221" s="2"/>
      <c r="E221" s="2"/>
      <c r="G221" s="2"/>
      <c r="I221" s="2"/>
      <c r="K221" s="2"/>
      <c r="M221" s="2"/>
      <c r="O221" s="2"/>
      <c r="Q221" s="2"/>
      <c r="S221" s="4"/>
    </row>
    <row r="222" hidden="1">
      <c r="C222" s="2"/>
      <c r="E222" s="2"/>
      <c r="G222" s="2"/>
      <c r="I222" s="2"/>
      <c r="K222" s="2"/>
      <c r="M222" s="2"/>
      <c r="O222" s="2"/>
      <c r="Q222" s="2"/>
      <c r="S222" s="4"/>
    </row>
    <row r="223" hidden="1">
      <c r="C223" s="2"/>
      <c r="E223" s="2"/>
      <c r="G223" s="2"/>
      <c r="I223" s="2"/>
      <c r="K223" s="2"/>
      <c r="M223" s="2"/>
      <c r="O223" s="2"/>
      <c r="Q223" s="2"/>
      <c r="S223" s="4"/>
    </row>
    <row r="224" hidden="1">
      <c r="C224" s="2"/>
      <c r="E224" s="2"/>
      <c r="G224" s="2"/>
      <c r="I224" s="2"/>
      <c r="K224" s="2"/>
      <c r="M224" s="2"/>
      <c r="O224" s="2"/>
      <c r="Q224" s="2"/>
      <c r="S224" s="4"/>
    </row>
    <row r="225" hidden="1">
      <c r="C225" s="2"/>
      <c r="E225" s="2"/>
      <c r="G225" s="2"/>
      <c r="I225" s="2"/>
      <c r="K225" s="2"/>
      <c r="M225" s="2"/>
      <c r="O225" s="2"/>
      <c r="Q225" s="2"/>
      <c r="S225" s="4"/>
    </row>
    <row r="226" hidden="1">
      <c r="C226" s="2"/>
      <c r="E226" s="2"/>
      <c r="G226" s="2"/>
      <c r="I226" s="2"/>
      <c r="K226" s="2"/>
      <c r="M226" s="2"/>
      <c r="O226" s="2"/>
      <c r="Q226" s="2"/>
      <c r="S226" s="4"/>
    </row>
    <row r="227" hidden="1">
      <c r="C227" s="2"/>
      <c r="E227" s="2"/>
      <c r="G227" s="2"/>
      <c r="I227" s="2"/>
      <c r="K227" s="2"/>
      <c r="M227" s="2"/>
      <c r="O227" s="2"/>
      <c r="Q227" s="2"/>
      <c r="S227" s="4"/>
    </row>
    <row r="228" hidden="1">
      <c r="C228" s="2"/>
      <c r="E228" s="2"/>
      <c r="G228" s="2"/>
      <c r="I228" s="2"/>
      <c r="K228" s="2"/>
      <c r="M228" s="2"/>
      <c r="O228" s="2"/>
      <c r="Q228" s="2"/>
      <c r="S228" s="4"/>
    </row>
    <row r="229" hidden="1">
      <c r="C229" s="2"/>
      <c r="E229" s="2"/>
      <c r="G229" s="2"/>
      <c r="I229" s="2"/>
      <c r="K229" s="2"/>
      <c r="M229" s="2"/>
      <c r="O229" s="2"/>
      <c r="Q229" s="2"/>
      <c r="S229" s="4"/>
    </row>
    <row r="230" hidden="1">
      <c r="C230" s="2"/>
      <c r="E230" s="2"/>
      <c r="G230" s="2"/>
      <c r="I230" s="2"/>
      <c r="K230" s="2"/>
      <c r="M230" s="2"/>
      <c r="O230" s="2"/>
      <c r="Q230" s="2"/>
      <c r="S230" s="4"/>
    </row>
    <row r="231" hidden="1">
      <c r="C231" s="2"/>
      <c r="E231" s="2"/>
      <c r="G231" s="2"/>
      <c r="I231" s="2"/>
      <c r="K231" s="2"/>
      <c r="M231" s="2"/>
      <c r="O231" s="2"/>
      <c r="Q231" s="2"/>
      <c r="S231" s="4"/>
    </row>
    <row r="232" hidden="1">
      <c r="C232" s="2"/>
      <c r="E232" s="2"/>
      <c r="G232" s="2"/>
      <c r="I232" s="2"/>
      <c r="K232" s="2"/>
      <c r="M232" s="2"/>
      <c r="O232" s="2"/>
      <c r="Q232" s="2"/>
      <c r="S232" s="4"/>
    </row>
    <row r="233" hidden="1">
      <c r="C233" s="2"/>
      <c r="E233" s="2"/>
      <c r="G233" s="2"/>
      <c r="I233" s="2"/>
      <c r="K233" s="2"/>
      <c r="M233" s="2"/>
      <c r="O233" s="2"/>
      <c r="Q233" s="2"/>
      <c r="S233" s="4"/>
    </row>
    <row r="234" hidden="1">
      <c r="C234" s="2"/>
      <c r="E234" s="2"/>
      <c r="G234" s="2"/>
      <c r="I234" s="2"/>
      <c r="K234" s="2"/>
      <c r="M234" s="2"/>
      <c r="O234" s="2"/>
      <c r="Q234" s="2"/>
      <c r="S234" s="4"/>
    </row>
    <row r="235" hidden="1">
      <c r="C235" s="2"/>
      <c r="E235" s="2"/>
      <c r="G235" s="2"/>
      <c r="I235" s="2"/>
      <c r="K235" s="2"/>
      <c r="M235" s="2"/>
      <c r="O235" s="2"/>
      <c r="Q235" s="2"/>
      <c r="S235" s="4"/>
    </row>
    <row r="236" hidden="1">
      <c r="C236" s="2"/>
      <c r="E236" s="2"/>
      <c r="G236" s="2"/>
      <c r="I236" s="2"/>
      <c r="K236" s="2"/>
      <c r="M236" s="2"/>
      <c r="O236" s="2"/>
      <c r="Q236" s="2"/>
      <c r="S236" s="4"/>
    </row>
    <row r="237" hidden="1">
      <c r="C237" s="2"/>
      <c r="E237" s="2"/>
      <c r="G237" s="2"/>
      <c r="I237" s="2"/>
      <c r="K237" s="2"/>
      <c r="M237" s="2"/>
      <c r="O237" s="2"/>
      <c r="Q237" s="2"/>
      <c r="S237" s="4"/>
    </row>
    <row r="238" hidden="1">
      <c r="C238" s="2"/>
      <c r="E238" s="2"/>
      <c r="G238" s="2"/>
      <c r="I238" s="2"/>
      <c r="K238" s="2"/>
      <c r="M238" s="2"/>
      <c r="O238" s="2"/>
      <c r="Q238" s="2"/>
      <c r="S238" s="4"/>
    </row>
    <row r="239" hidden="1">
      <c r="C239" s="2"/>
      <c r="E239" s="2"/>
      <c r="G239" s="2"/>
      <c r="I239" s="2"/>
      <c r="K239" s="2"/>
      <c r="M239" s="2"/>
      <c r="O239" s="2"/>
      <c r="Q239" s="2"/>
      <c r="S239" s="4"/>
    </row>
    <row r="240" hidden="1">
      <c r="C240" s="2"/>
      <c r="E240" s="2"/>
      <c r="G240" s="2"/>
      <c r="I240" s="2"/>
      <c r="K240" s="2"/>
      <c r="M240" s="2"/>
      <c r="O240" s="2"/>
      <c r="Q240" s="2"/>
      <c r="S240" s="4"/>
    </row>
    <row r="241" hidden="1">
      <c r="C241" s="2"/>
      <c r="E241" s="2"/>
      <c r="G241" s="2"/>
      <c r="I241" s="2"/>
      <c r="K241" s="2"/>
      <c r="M241" s="2"/>
      <c r="O241" s="2"/>
      <c r="Q241" s="2"/>
      <c r="S241" s="4"/>
    </row>
    <row r="242" hidden="1">
      <c r="C242" s="2"/>
      <c r="E242" s="2"/>
      <c r="G242" s="2"/>
      <c r="I242" s="2"/>
      <c r="K242" s="2"/>
      <c r="M242" s="2"/>
      <c r="O242" s="2"/>
      <c r="Q242" s="2"/>
      <c r="S242" s="4"/>
    </row>
    <row r="243" hidden="1">
      <c r="C243" s="2"/>
      <c r="E243" s="2"/>
      <c r="G243" s="2"/>
      <c r="I243" s="2"/>
      <c r="K243" s="2"/>
      <c r="M243" s="2"/>
      <c r="O243" s="2"/>
      <c r="Q243" s="2"/>
      <c r="S243" s="4"/>
    </row>
    <row r="244" hidden="1">
      <c r="C244" s="2"/>
      <c r="E244" s="2"/>
      <c r="G244" s="2"/>
      <c r="I244" s="2"/>
      <c r="K244" s="2"/>
      <c r="M244" s="2"/>
      <c r="O244" s="2"/>
      <c r="Q244" s="2"/>
      <c r="S244" s="4"/>
    </row>
    <row r="245" hidden="1">
      <c r="C245" s="2"/>
      <c r="E245" s="2"/>
      <c r="G245" s="2"/>
      <c r="I245" s="2"/>
      <c r="K245" s="2"/>
      <c r="M245" s="2"/>
      <c r="O245" s="2"/>
      <c r="Q245" s="2"/>
      <c r="S245" s="4"/>
    </row>
    <row r="246" hidden="1">
      <c r="C246" s="2"/>
      <c r="E246" s="2"/>
      <c r="G246" s="2"/>
      <c r="I246" s="2"/>
      <c r="K246" s="2"/>
      <c r="M246" s="2"/>
      <c r="O246" s="2"/>
      <c r="Q246" s="2"/>
      <c r="S246" s="4"/>
    </row>
    <row r="247" hidden="1">
      <c r="C247" s="2"/>
      <c r="E247" s="2"/>
      <c r="G247" s="2"/>
      <c r="I247" s="2"/>
      <c r="K247" s="2"/>
      <c r="M247" s="2"/>
      <c r="O247" s="2"/>
      <c r="Q247" s="2"/>
      <c r="S247" s="4"/>
    </row>
    <row r="248" hidden="1">
      <c r="C248" s="2"/>
      <c r="E248" s="2"/>
      <c r="G248" s="2"/>
      <c r="I248" s="2"/>
      <c r="K248" s="2"/>
      <c r="M248" s="2"/>
      <c r="O248" s="2"/>
      <c r="Q248" s="2"/>
      <c r="S248" s="4"/>
    </row>
    <row r="249" hidden="1">
      <c r="C249" s="2"/>
      <c r="E249" s="2"/>
      <c r="G249" s="2"/>
      <c r="I249" s="2"/>
      <c r="K249" s="2"/>
      <c r="M249" s="2"/>
      <c r="O249" s="2"/>
      <c r="Q249" s="2"/>
      <c r="S249" s="4"/>
    </row>
    <row r="250" hidden="1">
      <c r="C250" s="2"/>
      <c r="E250" s="2"/>
      <c r="G250" s="2"/>
      <c r="I250" s="2"/>
      <c r="K250" s="2"/>
      <c r="M250" s="2"/>
      <c r="O250" s="2"/>
      <c r="Q250" s="2"/>
      <c r="S250" s="4"/>
    </row>
    <row r="251" hidden="1">
      <c r="C251" s="2"/>
      <c r="E251" s="2"/>
      <c r="G251" s="2"/>
      <c r="I251" s="2"/>
      <c r="K251" s="2"/>
      <c r="M251" s="2"/>
      <c r="O251" s="2"/>
      <c r="Q251" s="2"/>
      <c r="S251" s="4"/>
    </row>
    <row r="252" hidden="1">
      <c r="C252" s="2"/>
      <c r="E252" s="2"/>
      <c r="G252" s="2"/>
      <c r="I252" s="2"/>
      <c r="K252" s="2"/>
      <c r="M252" s="2"/>
      <c r="O252" s="2"/>
      <c r="Q252" s="2"/>
      <c r="S252" s="4"/>
    </row>
    <row r="253" hidden="1">
      <c r="C253" s="2"/>
      <c r="E253" s="2"/>
      <c r="G253" s="2"/>
      <c r="I253" s="2"/>
      <c r="K253" s="2"/>
      <c r="M253" s="2"/>
      <c r="O253" s="2"/>
      <c r="Q253" s="2"/>
      <c r="S253" s="4"/>
    </row>
    <row r="254" hidden="1">
      <c r="C254" s="2"/>
      <c r="E254" s="2"/>
      <c r="G254" s="2"/>
      <c r="I254" s="2"/>
      <c r="K254" s="2"/>
      <c r="M254" s="2"/>
      <c r="O254" s="2"/>
      <c r="Q254" s="2"/>
      <c r="S254" s="4"/>
    </row>
    <row r="255" hidden="1">
      <c r="C255" s="2"/>
      <c r="E255" s="2"/>
      <c r="G255" s="2"/>
      <c r="I255" s="2"/>
      <c r="K255" s="2"/>
      <c r="M255" s="2"/>
      <c r="O255" s="2"/>
      <c r="Q255" s="2"/>
      <c r="S255" s="4"/>
    </row>
    <row r="256" hidden="1">
      <c r="C256" s="2"/>
      <c r="E256" s="2"/>
      <c r="G256" s="2"/>
      <c r="I256" s="2"/>
      <c r="K256" s="2"/>
      <c r="M256" s="2"/>
      <c r="O256" s="2"/>
      <c r="Q256" s="2"/>
      <c r="S256" s="4"/>
    </row>
    <row r="257" hidden="1">
      <c r="C257" s="2"/>
      <c r="E257" s="2"/>
      <c r="G257" s="2"/>
      <c r="I257" s="2"/>
      <c r="K257" s="2"/>
      <c r="M257" s="2"/>
      <c r="O257" s="2"/>
      <c r="Q257" s="2"/>
      <c r="S257" s="4"/>
    </row>
    <row r="258" hidden="1">
      <c r="C258" s="2"/>
      <c r="E258" s="2"/>
      <c r="G258" s="2"/>
      <c r="I258" s="2"/>
      <c r="K258" s="2"/>
      <c r="M258" s="2"/>
      <c r="O258" s="2"/>
      <c r="Q258" s="2"/>
      <c r="S258" s="4"/>
    </row>
    <row r="259" hidden="1">
      <c r="C259" s="2"/>
      <c r="E259" s="2"/>
      <c r="G259" s="2"/>
      <c r="I259" s="2"/>
      <c r="K259" s="2"/>
      <c r="M259" s="2"/>
      <c r="O259" s="2"/>
      <c r="Q259" s="2"/>
      <c r="S259" s="4"/>
    </row>
    <row r="260" hidden="1">
      <c r="C260" s="2"/>
      <c r="E260" s="2"/>
      <c r="G260" s="2"/>
      <c r="I260" s="2"/>
      <c r="K260" s="2"/>
      <c r="M260" s="2"/>
      <c r="O260" s="2"/>
      <c r="Q260" s="2"/>
      <c r="S260" s="4"/>
    </row>
    <row r="261" hidden="1">
      <c r="C261" s="2"/>
      <c r="E261" s="2"/>
      <c r="G261" s="2"/>
      <c r="I261" s="2"/>
      <c r="K261" s="2"/>
      <c r="M261" s="2"/>
      <c r="O261" s="2"/>
      <c r="Q261" s="2"/>
      <c r="S261" s="4"/>
    </row>
    <row r="262" hidden="1">
      <c r="C262" s="2"/>
      <c r="E262" s="2"/>
      <c r="G262" s="2"/>
      <c r="I262" s="2"/>
      <c r="K262" s="2"/>
      <c r="M262" s="2"/>
      <c r="O262" s="2"/>
      <c r="Q262" s="2"/>
      <c r="S262" s="4"/>
    </row>
    <row r="263" hidden="1">
      <c r="C263" s="2"/>
      <c r="E263" s="2"/>
      <c r="G263" s="2"/>
      <c r="I263" s="2"/>
      <c r="K263" s="2"/>
      <c r="M263" s="2"/>
      <c r="O263" s="2"/>
      <c r="Q263" s="2"/>
      <c r="S263" s="4"/>
    </row>
    <row r="264" hidden="1">
      <c r="C264" s="2"/>
      <c r="E264" s="2"/>
      <c r="G264" s="2"/>
      <c r="I264" s="2"/>
      <c r="K264" s="2"/>
      <c r="M264" s="2"/>
      <c r="O264" s="2"/>
      <c r="Q264" s="2"/>
      <c r="S264" s="4"/>
    </row>
    <row r="265" hidden="1">
      <c r="C265" s="2"/>
      <c r="E265" s="2"/>
      <c r="G265" s="2"/>
      <c r="I265" s="2"/>
      <c r="K265" s="2"/>
      <c r="M265" s="2"/>
      <c r="O265" s="2"/>
      <c r="Q265" s="2"/>
      <c r="S265" s="4"/>
    </row>
    <row r="266" hidden="1">
      <c r="C266" s="2"/>
      <c r="E266" s="2"/>
      <c r="G266" s="2"/>
      <c r="I266" s="2"/>
      <c r="K266" s="2"/>
      <c r="M266" s="2"/>
      <c r="O266" s="2"/>
      <c r="Q266" s="2"/>
      <c r="S266" s="4"/>
    </row>
    <row r="267" hidden="1">
      <c r="C267" s="2"/>
      <c r="E267" s="2"/>
      <c r="G267" s="2"/>
      <c r="I267" s="2"/>
      <c r="K267" s="2"/>
      <c r="M267" s="2"/>
      <c r="O267" s="2"/>
      <c r="Q267" s="2"/>
      <c r="S267" s="4"/>
    </row>
    <row r="268" hidden="1">
      <c r="C268" s="2"/>
      <c r="E268" s="2"/>
      <c r="G268" s="2"/>
      <c r="I268" s="2"/>
      <c r="K268" s="2"/>
      <c r="M268" s="2"/>
      <c r="O268" s="2"/>
      <c r="Q268" s="2"/>
      <c r="S268" s="4"/>
    </row>
    <row r="269" hidden="1">
      <c r="C269" s="2"/>
      <c r="E269" s="2"/>
      <c r="G269" s="2"/>
      <c r="I269" s="2"/>
      <c r="K269" s="2"/>
      <c r="M269" s="2"/>
      <c r="O269" s="2"/>
      <c r="Q269" s="2"/>
      <c r="S269" s="4"/>
    </row>
    <row r="270" hidden="1">
      <c r="C270" s="2"/>
      <c r="E270" s="2"/>
      <c r="G270" s="2"/>
      <c r="I270" s="2"/>
      <c r="K270" s="2"/>
      <c r="M270" s="2"/>
      <c r="O270" s="2"/>
      <c r="Q270" s="2"/>
      <c r="S270" s="4"/>
    </row>
    <row r="271" hidden="1">
      <c r="C271" s="2"/>
      <c r="E271" s="2"/>
      <c r="G271" s="2"/>
      <c r="I271" s="2"/>
      <c r="K271" s="2"/>
      <c r="M271" s="2"/>
      <c r="O271" s="2"/>
      <c r="Q271" s="2"/>
      <c r="S271" s="4"/>
    </row>
    <row r="272" hidden="1">
      <c r="C272" s="2"/>
      <c r="E272" s="2"/>
      <c r="G272" s="2"/>
      <c r="I272" s="2"/>
      <c r="K272" s="2"/>
      <c r="M272" s="2"/>
      <c r="O272" s="2"/>
      <c r="Q272" s="2"/>
      <c r="S272" s="4"/>
    </row>
    <row r="273" hidden="1">
      <c r="C273" s="2"/>
      <c r="E273" s="2"/>
      <c r="G273" s="2"/>
      <c r="I273" s="2"/>
      <c r="K273" s="2"/>
      <c r="M273" s="2"/>
      <c r="O273" s="2"/>
      <c r="Q273" s="2"/>
      <c r="S273" s="4"/>
    </row>
    <row r="274" hidden="1">
      <c r="C274" s="2"/>
      <c r="E274" s="2"/>
      <c r="G274" s="2"/>
      <c r="I274" s="2"/>
      <c r="K274" s="2"/>
      <c r="M274" s="2"/>
      <c r="O274" s="2"/>
      <c r="Q274" s="2"/>
      <c r="S274" s="4"/>
    </row>
    <row r="275" hidden="1">
      <c r="C275" s="2"/>
      <c r="E275" s="2"/>
      <c r="G275" s="2"/>
      <c r="I275" s="2"/>
      <c r="K275" s="2"/>
      <c r="M275" s="2"/>
      <c r="O275" s="2"/>
      <c r="Q275" s="2"/>
      <c r="S275" s="4"/>
    </row>
    <row r="276" hidden="1">
      <c r="C276" s="2"/>
      <c r="E276" s="2"/>
      <c r="G276" s="2"/>
      <c r="I276" s="2"/>
      <c r="K276" s="2"/>
      <c r="M276" s="2"/>
      <c r="O276" s="2"/>
      <c r="Q276" s="2"/>
      <c r="S276" s="4"/>
    </row>
    <row r="277" hidden="1">
      <c r="C277" s="2"/>
      <c r="E277" s="2"/>
      <c r="G277" s="2"/>
      <c r="I277" s="2"/>
      <c r="K277" s="2"/>
      <c r="M277" s="2"/>
      <c r="O277" s="2"/>
      <c r="Q277" s="2"/>
      <c r="S277" s="4"/>
    </row>
    <row r="278" hidden="1">
      <c r="C278" s="2"/>
      <c r="E278" s="2"/>
      <c r="G278" s="2"/>
      <c r="I278" s="2"/>
      <c r="K278" s="2"/>
      <c r="M278" s="2"/>
      <c r="O278" s="2"/>
      <c r="Q278" s="2"/>
      <c r="S278" s="4"/>
    </row>
    <row r="279" hidden="1">
      <c r="C279" s="2"/>
      <c r="E279" s="2"/>
      <c r="G279" s="2"/>
      <c r="I279" s="2"/>
      <c r="K279" s="2"/>
      <c r="M279" s="2"/>
      <c r="O279" s="2"/>
      <c r="Q279" s="2"/>
      <c r="S279" s="4"/>
    </row>
    <row r="280" hidden="1">
      <c r="C280" s="2"/>
      <c r="E280" s="2"/>
      <c r="G280" s="2"/>
      <c r="I280" s="2"/>
      <c r="K280" s="2"/>
      <c r="M280" s="2"/>
      <c r="O280" s="2"/>
      <c r="Q280" s="2"/>
      <c r="S280" s="4"/>
    </row>
    <row r="281" hidden="1">
      <c r="C281" s="2"/>
      <c r="E281" s="2"/>
      <c r="G281" s="2"/>
      <c r="I281" s="2"/>
      <c r="K281" s="2"/>
      <c r="M281" s="2"/>
      <c r="O281" s="2"/>
      <c r="Q281" s="2"/>
      <c r="S281" s="4"/>
    </row>
    <row r="282" hidden="1">
      <c r="C282" s="2"/>
      <c r="E282" s="2"/>
      <c r="G282" s="2"/>
      <c r="I282" s="2"/>
      <c r="K282" s="2"/>
      <c r="M282" s="2"/>
      <c r="O282" s="2"/>
      <c r="Q282" s="2"/>
      <c r="S282" s="4"/>
    </row>
    <row r="283" hidden="1">
      <c r="C283" s="2"/>
      <c r="E283" s="2"/>
      <c r="G283" s="2"/>
      <c r="I283" s="2"/>
      <c r="K283" s="2"/>
      <c r="M283" s="2"/>
      <c r="O283" s="2"/>
      <c r="Q283" s="2"/>
      <c r="S283" s="4"/>
    </row>
    <row r="284" hidden="1">
      <c r="C284" s="2"/>
      <c r="E284" s="2"/>
      <c r="G284" s="2"/>
      <c r="I284" s="2"/>
      <c r="K284" s="2"/>
      <c r="M284" s="2"/>
      <c r="O284" s="2"/>
      <c r="Q284" s="2"/>
      <c r="S284" s="4"/>
    </row>
    <row r="285" hidden="1">
      <c r="C285" s="2"/>
      <c r="E285" s="2"/>
      <c r="G285" s="2"/>
      <c r="I285" s="2"/>
      <c r="K285" s="2"/>
      <c r="M285" s="2"/>
      <c r="O285" s="2"/>
      <c r="Q285" s="2"/>
      <c r="S285" s="4"/>
    </row>
    <row r="286" hidden="1">
      <c r="C286" s="2"/>
      <c r="E286" s="2"/>
      <c r="G286" s="2"/>
      <c r="I286" s="2"/>
      <c r="K286" s="2"/>
      <c r="M286" s="2"/>
      <c r="O286" s="2"/>
      <c r="Q286" s="2"/>
      <c r="S286" s="4"/>
    </row>
    <row r="287" hidden="1">
      <c r="C287" s="2"/>
      <c r="E287" s="2"/>
      <c r="G287" s="2"/>
      <c r="I287" s="2"/>
      <c r="K287" s="2"/>
      <c r="M287" s="2"/>
      <c r="O287" s="2"/>
      <c r="Q287" s="2"/>
      <c r="S287" s="4"/>
    </row>
    <row r="288" hidden="1">
      <c r="C288" s="2"/>
      <c r="E288" s="2"/>
      <c r="G288" s="2"/>
      <c r="I288" s="2"/>
      <c r="K288" s="2"/>
      <c r="M288" s="2"/>
      <c r="O288" s="2"/>
      <c r="Q288" s="2"/>
      <c r="S288" s="4"/>
    </row>
    <row r="289" hidden="1">
      <c r="C289" s="2"/>
      <c r="E289" s="2"/>
      <c r="G289" s="2"/>
      <c r="I289" s="2"/>
      <c r="K289" s="2"/>
      <c r="M289" s="2"/>
      <c r="O289" s="2"/>
      <c r="Q289" s="2"/>
      <c r="S289" s="4"/>
    </row>
    <row r="290" hidden="1">
      <c r="C290" s="2"/>
      <c r="E290" s="2"/>
      <c r="G290" s="2"/>
      <c r="I290" s="2"/>
      <c r="K290" s="2"/>
      <c r="M290" s="2"/>
      <c r="O290" s="2"/>
      <c r="Q290" s="2"/>
      <c r="S290" s="4"/>
    </row>
    <row r="291" hidden="1">
      <c r="C291" s="2"/>
      <c r="E291" s="2"/>
      <c r="G291" s="2"/>
      <c r="I291" s="2"/>
      <c r="K291" s="2"/>
      <c r="M291" s="2"/>
      <c r="O291" s="2"/>
      <c r="Q291" s="2"/>
      <c r="S291" s="4"/>
    </row>
    <row r="292" hidden="1">
      <c r="C292" s="2"/>
      <c r="E292" s="2"/>
      <c r="G292" s="2"/>
      <c r="I292" s="2"/>
      <c r="K292" s="2"/>
      <c r="M292" s="2"/>
      <c r="O292" s="2"/>
      <c r="Q292" s="2"/>
      <c r="S292" s="4"/>
    </row>
    <row r="293" hidden="1">
      <c r="C293" s="2"/>
      <c r="E293" s="2"/>
      <c r="G293" s="2"/>
      <c r="I293" s="2"/>
      <c r="K293" s="2"/>
      <c r="M293" s="2"/>
      <c r="O293" s="2"/>
      <c r="Q293" s="2"/>
      <c r="S293" s="4"/>
    </row>
    <row r="294" hidden="1">
      <c r="C294" s="2"/>
      <c r="E294" s="2"/>
      <c r="G294" s="2"/>
      <c r="I294" s="2"/>
      <c r="K294" s="2"/>
      <c r="M294" s="2"/>
      <c r="O294" s="2"/>
      <c r="Q294" s="2"/>
      <c r="S294" s="4"/>
    </row>
    <row r="295" hidden="1">
      <c r="C295" s="2"/>
      <c r="E295" s="2"/>
      <c r="G295" s="2"/>
      <c r="I295" s="2"/>
      <c r="K295" s="2"/>
      <c r="M295" s="2"/>
      <c r="O295" s="2"/>
      <c r="Q295" s="2"/>
      <c r="S295" s="4"/>
    </row>
    <row r="296" hidden="1">
      <c r="C296" s="2"/>
      <c r="E296" s="2"/>
      <c r="G296" s="2"/>
      <c r="I296" s="2"/>
      <c r="K296" s="2"/>
      <c r="M296" s="2"/>
      <c r="O296" s="2"/>
      <c r="Q296" s="2"/>
      <c r="S296" s="4"/>
    </row>
    <row r="297" hidden="1">
      <c r="C297" s="2"/>
      <c r="E297" s="2"/>
      <c r="G297" s="2"/>
      <c r="I297" s="2"/>
      <c r="K297" s="2"/>
      <c r="M297" s="2"/>
      <c r="O297" s="2"/>
      <c r="Q297" s="2"/>
      <c r="S297" s="4"/>
    </row>
    <row r="298" hidden="1">
      <c r="C298" s="2"/>
      <c r="E298" s="2"/>
      <c r="G298" s="2"/>
      <c r="I298" s="2"/>
      <c r="K298" s="2"/>
      <c r="M298" s="2"/>
      <c r="O298" s="2"/>
      <c r="Q298" s="2"/>
      <c r="S298" s="4"/>
    </row>
    <row r="299" hidden="1">
      <c r="C299" s="2"/>
      <c r="E299" s="2"/>
      <c r="G299" s="2"/>
      <c r="I299" s="2"/>
      <c r="K299" s="2"/>
      <c r="M299" s="2"/>
      <c r="O299" s="2"/>
      <c r="Q299" s="2"/>
      <c r="S299" s="4"/>
    </row>
    <row r="300" hidden="1">
      <c r="C300" s="2"/>
      <c r="E300" s="2"/>
      <c r="G300" s="2"/>
      <c r="I300" s="2"/>
      <c r="K300" s="2"/>
      <c r="M300" s="2"/>
      <c r="O300" s="2"/>
      <c r="Q300" s="2"/>
      <c r="S300" s="4"/>
    </row>
    <row r="301" hidden="1">
      <c r="C301" s="2"/>
      <c r="E301" s="2"/>
      <c r="G301" s="2"/>
      <c r="I301" s="2"/>
      <c r="K301" s="2"/>
      <c r="M301" s="2"/>
      <c r="O301" s="2"/>
      <c r="Q301" s="2"/>
      <c r="S301" s="4"/>
    </row>
    <row r="302" hidden="1">
      <c r="C302" s="2"/>
      <c r="E302" s="2"/>
      <c r="G302" s="2"/>
      <c r="I302" s="2"/>
      <c r="K302" s="2"/>
      <c r="M302" s="2"/>
      <c r="O302" s="2"/>
      <c r="Q302" s="2"/>
      <c r="S302" s="4"/>
    </row>
    <row r="303" hidden="1">
      <c r="C303" s="2"/>
      <c r="E303" s="2"/>
      <c r="G303" s="2"/>
      <c r="I303" s="2"/>
      <c r="K303" s="2"/>
      <c r="M303" s="2"/>
      <c r="O303" s="2"/>
      <c r="Q303" s="2"/>
      <c r="S303" s="4"/>
    </row>
    <row r="304" hidden="1">
      <c r="C304" s="2"/>
      <c r="E304" s="2"/>
      <c r="G304" s="2"/>
      <c r="I304" s="2"/>
      <c r="K304" s="2"/>
      <c r="M304" s="2"/>
      <c r="O304" s="2"/>
      <c r="Q304" s="2"/>
      <c r="S304" s="4"/>
    </row>
    <row r="305" hidden="1">
      <c r="C305" s="2"/>
      <c r="E305" s="2"/>
      <c r="G305" s="2"/>
      <c r="I305" s="2"/>
      <c r="K305" s="2"/>
      <c r="M305" s="2"/>
      <c r="O305" s="2"/>
      <c r="Q305" s="2"/>
      <c r="S305" s="4"/>
    </row>
    <row r="306" hidden="1">
      <c r="C306" s="2"/>
      <c r="E306" s="2"/>
      <c r="G306" s="2"/>
      <c r="I306" s="2"/>
      <c r="K306" s="2"/>
      <c r="M306" s="2"/>
      <c r="O306" s="2"/>
      <c r="Q306" s="2"/>
      <c r="S306" s="4"/>
    </row>
    <row r="307" hidden="1">
      <c r="C307" s="2"/>
      <c r="E307" s="2"/>
      <c r="G307" s="2"/>
      <c r="I307" s="2"/>
      <c r="K307" s="2"/>
      <c r="M307" s="2"/>
      <c r="O307" s="2"/>
      <c r="Q307" s="2"/>
      <c r="S307" s="4"/>
    </row>
    <row r="308" hidden="1">
      <c r="C308" s="2"/>
      <c r="E308" s="2"/>
      <c r="G308" s="2"/>
      <c r="I308" s="2"/>
      <c r="K308" s="2"/>
      <c r="M308" s="2"/>
      <c r="O308" s="2"/>
      <c r="Q308" s="2"/>
      <c r="S308" s="4"/>
    </row>
    <row r="309" hidden="1">
      <c r="C309" s="2"/>
      <c r="E309" s="2"/>
      <c r="G309" s="2"/>
      <c r="I309" s="2"/>
      <c r="K309" s="2"/>
      <c r="M309" s="2"/>
      <c r="O309" s="2"/>
      <c r="Q309" s="2"/>
      <c r="S309" s="4"/>
    </row>
    <row r="310" hidden="1">
      <c r="C310" s="2"/>
      <c r="E310" s="2"/>
      <c r="G310" s="2"/>
      <c r="I310" s="2"/>
      <c r="K310" s="2"/>
      <c r="M310" s="2"/>
      <c r="O310" s="2"/>
      <c r="Q310" s="2"/>
      <c r="S310" s="4"/>
    </row>
    <row r="311" hidden="1">
      <c r="C311" s="2"/>
      <c r="E311" s="2"/>
      <c r="G311" s="2"/>
      <c r="I311" s="2"/>
      <c r="K311" s="2"/>
      <c r="M311" s="2"/>
      <c r="O311" s="2"/>
      <c r="Q311" s="2"/>
      <c r="S311" s="4"/>
    </row>
    <row r="312" hidden="1">
      <c r="C312" s="2"/>
      <c r="E312" s="2"/>
      <c r="G312" s="2"/>
      <c r="I312" s="2"/>
      <c r="K312" s="2"/>
      <c r="M312" s="2"/>
      <c r="O312" s="2"/>
      <c r="Q312" s="2"/>
      <c r="S312" s="4"/>
    </row>
    <row r="313" hidden="1">
      <c r="C313" s="2"/>
      <c r="E313" s="2"/>
      <c r="G313" s="2"/>
      <c r="I313" s="2"/>
      <c r="K313" s="2"/>
      <c r="M313" s="2"/>
      <c r="O313" s="2"/>
      <c r="Q313" s="2"/>
      <c r="S313" s="4"/>
    </row>
    <row r="314" hidden="1">
      <c r="C314" s="2"/>
      <c r="E314" s="2"/>
      <c r="G314" s="2"/>
      <c r="I314" s="2"/>
      <c r="K314" s="2"/>
      <c r="M314" s="2"/>
      <c r="O314" s="2"/>
      <c r="Q314" s="2"/>
      <c r="S314" s="4"/>
    </row>
    <row r="315" hidden="1">
      <c r="C315" s="2"/>
      <c r="E315" s="2"/>
      <c r="G315" s="2"/>
      <c r="I315" s="2"/>
      <c r="K315" s="2"/>
      <c r="M315" s="2"/>
      <c r="O315" s="2"/>
      <c r="Q315" s="2"/>
      <c r="S315" s="4"/>
    </row>
    <row r="316" hidden="1">
      <c r="C316" s="2"/>
      <c r="E316" s="2"/>
      <c r="G316" s="2"/>
      <c r="I316" s="2"/>
      <c r="K316" s="2"/>
      <c r="M316" s="2"/>
      <c r="O316" s="2"/>
      <c r="Q316" s="2"/>
      <c r="S316" s="4"/>
    </row>
    <row r="317" hidden="1">
      <c r="C317" s="2"/>
      <c r="E317" s="2"/>
      <c r="G317" s="2"/>
      <c r="I317" s="2"/>
      <c r="K317" s="2"/>
      <c r="M317" s="2"/>
      <c r="O317" s="2"/>
      <c r="Q317" s="2"/>
      <c r="S317" s="4"/>
    </row>
    <row r="318" hidden="1">
      <c r="C318" s="2"/>
      <c r="E318" s="2"/>
      <c r="G318" s="2"/>
      <c r="I318" s="2"/>
      <c r="K318" s="2"/>
      <c r="M318" s="2"/>
      <c r="O318" s="2"/>
      <c r="Q318" s="2"/>
      <c r="S318" s="4"/>
    </row>
    <row r="319" hidden="1">
      <c r="C319" s="2"/>
      <c r="E319" s="2"/>
      <c r="G319" s="2"/>
      <c r="I319" s="2"/>
      <c r="K319" s="2"/>
      <c r="M319" s="2"/>
      <c r="O319" s="2"/>
      <c r="Q319" s="2"/>
      <c r="S319" s="4"/>
    </row>
    <row r="320" hidden="1">
      <c r="C320" s="2"/>
      <c r="E320" s="2"/>
      <c r="G320" s="2"/>
      <c r="I320" s="2"/>
      <c r="K320" s="2"/>
      <c r="M320" s="2"/>
      <c r="O320" s="2"/>
      <c r="Q320" s="2"/>
      <c r="S320" s="4"/>
    </row>
    <row r="321" hidden="1">
      <c r="C321" s="2"/>
      <c r="E321" s="2"/>
      <c r="G321" s="2"/>
      <c r="I321" s="2"/>
      <c r="K321" s="2"/>
      <c r="M321" s="2"/>
      <c r="O321" s="2"/>
      <c r="Q321" s="2"/>
      <c r="S321" s="4"/>
    </row>
    <row r="322" hidden="1">
      <c r="C322" s="2"/>
      <c r="E322" s="2"/>
      <c r="G322" s="2"/>
      <c r="I322" s="2"/>
      <c r="K322" s="2"/>
      <c r="M322" s="2"/>
      <c r="O322" s="2"/>
      <c r="Q322" s="2"/>
      <c r="S322" s="4"/>
    </row>
    <row r="323" hidden="1">
      <c r="C323" s="2"/>
      <c r="E323" s="2"/>
      <c r="G323" s="2"/>
      <c r="I323" s="2"/>
      <c r="K323" s="2"/>
      <c r="M323" s="2"/>
      <c r="O323" s="2"/>
      <c r="Q323" s="2"/>
      <c r="S323" s="4"/>
    </row>
    <row r="324" hidden="1">
      <c r="C324" s="2"/>
      <c r="E324" s="2"/>
      <c r="G324" s="2"/>
      <c r="I324" s="2"/>
      <c r="K324" s="2"/>
      <c r="M324" s="2"/>
      <c r="O324" s="2"/>
      <c r="Q324" s="2"/>
      <c r="S324" s="4"/>
    </row>
    <row r="325" hidden="1">
      <c r="C325" s="2"/>
      <c r="E325" s="2"/>
      <c r="G325" s="2"/>
      <c r="I325" s="2"/>
      <c r="K325" s="2"/>
      <c r="M325" s="2"/>
      <c r="O325" s="2"/>
      <c r="Q325" s="2"/>
      <c r="S325" s="4"/>
    </row>
    <row r="326" hidden="1">
      <c r="C326" s="2"/>
      <c r="E326" s="2"/>
      <c r="G326" s="2"/>
      <c r="I326" s="2"/>
      <c r="K326" s="2"/>
      <c r="M326" s="2"/>
      <c r="O326" s="2"/>
      <c r="Q326" s="2"/>
      <c r="S326" s="4"/>
    </row>
    <row r="327" hidden="1">
      <c r="C327" s="2"/>
      <c r="E327" s="2"/>
      <c r="G327" s="2"/>
      <c r="I327" s="2"/>
      <c r="K327" s="2"/>
      <c r="M327" s="2"/>
      <c r="O327" s="2"/>
      <c r="Q327" s="2"/>
      <c r="S327" s="4"/>
    </row>
    <row r="328" hidden="1">
      <c r="C328" s="2"/>
      <c r="E328" s="2"/>
      <c r="G328" s="2"/>
      <c r="I328" s="2"/>
      <c r="K328" s="2"/>
      <c r="M328" s="2"/>
      <c r="O328" s="2"/>
      <c r="Q328" s="2"/>
      <c r="S328" s="4"/>
    </row>
    <row r="329" hidden="1">
      <c r="C329" s="2"/>
      <c r="E329" s="2"/>
      <c r="G329" s="2"/>
      <c r="I329" s="2"/>
      <c r="K329" s="2"/>
      <c r="M329" s="2"/>
      <c r="O329" s="2"/>
      <c r="Q329" s="2"/>
      <c r="S329" s="4"/>
    </row>
    <row r="330" hidden="1">
      <c r="C330" s="2"/>
      <c r="E330" s="2"/>
      <c r="G330" s="2"/>
      <c r="I330" s="2"/>
      <c r="K330" s="2"/>
      <c r="M330" s="2"/>
      <c r="O330" s="2"/>
      <c r="Q330" s="2"/>
      <c r="S330" s="4"/>
    </row>
    <row r="331" hidden="1">
      <c r="C331" s="2"/>
      <c r="E331" s="2"/>
      <c r="G331" s="2"/>
      <c r="I331" s="2"/>
      <c r="K331" s="2"/>
      <c r="M331" s="2"/>
      <c r="O331" s="2"/>
      <c r="Q331" s="2"/>
      <c r="S331" s="4"/>
    </row>
    <row r="332" hidden="1">
      <c r="C332" s="2"/>
      <c r="E332" s="2"/>
      <c r="G332" s="2"/>
      <c r="I332" s="2"/>
      <c r="K332" s="2"/>
      <c r="M332" s="2"/>
      <c r="O332" s="2"/>
      <c r="Q332" s="2"/>
      <c r="S332" s="4"/>
    </row>
    <row r="333" hidden="1">
      <c r="C333" s="2"/>
      <c r="E333" s="2"/>
      <c r="G333" s="2"/>
      <c r="I333" s="2"/>
      <c r="K333" s="2"/>
      <c r="M333" s="2"/>
      <c r="O333" s="2"/>
      <c r="Q333" s="2"/>
      <c r="S333" s="4"/>
    </row>
    <row r="334" hidden="1">
      <c r="C334" s="2"/>
      <c r="E334" s="2"/>
      <c r="G334" s="2"/>
      <c r="I334" s="2"/>
      <c r="K334" s="2"/>
      <c r="M334" s="2"/>
      <c r="O334" s="2"/>
      <c r="Q334" s="2"/>
      <c r="S334" s="4"/>
    </row>
    <row r="335" hidden="1">
      <c r="C335" s="2"/>
      <c r="E335" s="2"/>
      <c r="G335" s="2"/>
      <c r="I335" s="2"/>
      <c r="K335" s="2"/>
      <c r="M335" s="2"/>
      <c r="O335" s="2"/>
      <c r="Q335" s="2"/>
      <c r="S335" s="4"/>
    </row>
    <row r="336" hidden="1">
      <c r="C336" s="2"/>
      <c r="E336" s="2"/>
      <c r="G336" s="2"/>
      <c r="I336" s="2"/>
      <c r="K336" s="2"/>
      <c r="M336" s="2"/>
      <c r="O336" s="2"/>
      <c r="Q336" s="2"/>
      <c r="S336" s="4"/>
    </row>
    <row r="337" hidden="1">
      <c r="C337" s="2"/>
      <c r="E337" s="2"/>
      <c r="G337" s="2"/>
      <c r="I337" s="2"/>
      <c r="K337" s="2"/>
      <c r="M337" s="2"/>
      <c r="O337" s="2"/>
      <c r="Q337" s="2"/>
      <c r="S337" s="4"/>
    </row>
    <row r="338" hidden="1">
      <c r="C338" s="2"/>
      <c r="E338" s="2"/>
      <c r="G338" s="2"/>
      <c r="I338" s="2"/>
      <c r="K338" s="2"/>
      <c r="M338" s="2"/>
      <c r="O338" s="2"/>
      <c r="Q338" s="2"/>
      <c r="S338" s="4"/>
    </row>
    <row r="339" hidden="1">
      <c r="C339" s="2"/>
      <c r="E339" s="2"/>
      <c r="G339" s="2"/>
      <c r="I339" s="2"/>
      <c r="K339" s="2"/>
      <c r="M339" s="2"/>
      <c r="O339" s="2"/>
      <c r="Q339" s="2"/>
      <c r="S339" s="4"/>
    </row>
    <row r="340" hidden="1">
      <c r="C340" s="2"/>
      <c r="E340" s="2"/>
      <c r="G340" s="2"/>
      <c r="I340" s="2"/>
      <c r="K340" s="2"/>
      <c r="M340" s="2"/>
      <c r="O340" s="2"/>
      <c r="Q340" s="2"/>
      <c r="S340" s="4"/>
    </row>
    <row r="341" hidden="1">
      <c r="C341" s="2"/>
      <c r="E341" s="2"/>
      <c r="G341" s="2"/>
      <c r="I341" s="2"/>
      <c r="K341" s="2"/>
      <c r="M341" s="2"/>
      <c r="O341" s="2"/>
      <c r="Q341" s="2"/>
      <c r="S341" s="4"/>
    </row>
    <row r="342" hidden="1">
      <c r="C342" s="2"/>
      <c r="E342" s="2"/>
      <c r="G342" s="2"/>
      <c r="I342" s="2"/>
      <c r="K342" s="2"/>
      <c r="M342" s="2"/>
      <c r="O342" s="2"/>
      <c r="Q342" s="2"/>
      <c r="S342" s="4"/>
    </row>
    <row r="343" hidden="1">
      <c r="C343" s="2"/>
      <c r="E343" s="2"/>
      <c r="G343" s="2"/>
      <c r="I343" s="2"/>
      <c r="K343" s="2"/>
      <c r="M343" s="2"/>
      <c r="O343" s="2"/>
      <c r="Q343" s="2"/>
      <c r="S343" s="4"/>
    </row>
    <row r="344" hidden="1">
      <c r="C344" s="2"/>
      <c r="E344" s="2"/>
      <c r="G344" s="2"/>
      <c r="I344" s="2"/>
      <c r="K344" s="2"/>
      <c r="M344" s="2"/>
      <c r="O344" s="2"/>
      <c r="Q344" s="2"/>
      <c r="S344" s="4"/>
    </row>
    <row r="345" hidden="1">
      <c r="C345" s="2"/>
      <c r="E345" s="2"/>
      <c r="G345" s="2"/>
      <c r="I345" s="2"/>
      <c r="K345" s="2"/>
      <c r="M345" s="2"/>
      <c r="O345" s="2"/>
      <c r="Q345" s="2"/>
      <c r="S345" s="4"/>
    </row>
    <row r="346" hidden="1">
      <c r="C346" s="2"/>
      <c r="E346" s="2"/>
      <c r="G346" s="2"/>
      <c r="I346" s="2"/>
      <c r="K346" s="2"/>
      <c r="M346" s="2"/>
      <c r="O346" s="2"/>
      <c r="Q346" s="2"/>
      <c r="S346" s="4"/>
    </row>
    <row r="347" hidden="1">
      <c r="C347" s="2"/>
      <c r="E347" s="2"/>
      <c r="G347" s="2"/>
      <c r="I347" s="2"/>
      <c r="K347" s="2"/>
      <c r="M347" s="2"/>
      <c r="O347" s="2"/>
      <c r="Q347" s="2"/>
      <c r="S347" s="4"/>
    </row>
    <row r="348" hidden="1">
      <c r="C348" s="2"/>
      <c r="E348" s="2"/>
      <c r="G348" s="2"/>
      <c r="I348" s="2"/>
      <c r="K348" s="2"/>
      <c r="M348" s="2"/>
      <c r="O348" s="2"/>
      <c r="Q348" s="2"/>
      <c r="S348" s="4"/>
    </row>
    <row r="349" hidden="1">
      <c r="C349" s="2"/>
      <c r="E349" s="2"/>
      <c r="G349" s="2"/>
      <c r="I349" s="2"/>
      <c r="K349" s="2"/>
      <c r="M349" s="2"/>
      <c r="O349" s="2"/>
      <c r="Q349" s="2"/>
      <c r="S349" s="4"/>
    </row>
    <row r="350" hidden="1">
      <c r="C350" s="2"/>
      <c r="E350" s="2"/>
      <c r="G350" s="2"/>
      <c r="I350" s="2"/>
      <c r="K350" s="2"/>
      <c r="M350" s="2"/>
      <c r="O350" s="2"/>
      <c r="Q350" s="2"/>
      <c r="S350" s="4"/>
    </row>
    <row r="351" hidden="1">
      <c r="C351" s="2"/>
      <c r="E351" s="2"/>
      <c r="G351" s="2"/>
      <c r="I351" s="2"/>
      <c r="K351" s="2"/>
      <c r="M351" s="2"/>
      <c r="O351" s="2"/>
      <c r="Q351" s="2"/>
      <c r="S351" s="4"/>
    </row>
    <row r="352" hidden="1">
      <c r="C352" s="2"/>
      <c r="E352" s="2"/>
      <c r="G352" s="2"/>
      <c r="I352" s="2"/>
      <c r="K352" s="2"/>
      <c r="M352" s="2"/>
      <c r="O352" s="2"/>
      <c r="Q352" s="2"/>
      <c r="S352" s="4"/>
    </row>
    <row r="353" hidden="1">
      <c r="C353" s="2"/>
      <c r="E353" s="2"/>
      <c r="G353" s="2"/>
      <c r="I353" s="2"/>
      <c r="K353" s="2"/>
      <c r="M353" s="2"/>
      <c r="O353" s="2"/>
      <c r="Q353" s="2"/>
      <c r="S353" s="4"/>
    </row>
    <row r="354" hidden="1">
      <c r="C354" s="2"/>
      <c r="E354" s="2"/>
      <c r="G354" s="2"/>
      <c r="I354" s="2"/>
      <c r="K354" s="2"/>
      <c r="M354" s="2"/>
      <c r="O354" s="2"/>
      <c r="Q354" s="2"/>
      <c r="S354" s="4"/>
    </row>
    <row r="355" hidden="1">
      <c r="C355" s="2"/>
      <c r="E355" s="2"/>
      <c r="G355" s="2"/>
      <c r="I355" s="2"/>
      <c r="K355" s="2"/>
      <c r="M355" s="2"/>
      <c r="O355" s="2"/>
      <c r="Q355" s="2"/>
      <c r="S355" s="4"/>
    </row>
    <row r="356" hidden="1">
      <c r="C356" s="2"/>
      <c r="E356" s="2"/>
      <c r="G356" s="2"/>
      <c r="I356" s="2"/>
      <c r="K356" s="2"/>
      <c r="M356" s="2"/>
      <c r="O356" s="2"/>
      <c r="Q356" s="2"/>
      <c r="S356" s="4"/>
    </row>
    <row r="357" hidden="1">
      <c r="C357" s="2"/>
      <c r="E357" s="2"/>
      <c r="G357" s="2"/>
      <c r="I357" s="2"/>
      <c r="K357" s="2"/>
      <c r="M357" s="2"/>
      <c r="O357" s="2"/>
      <c r="Q357" s="2"/>
      <c r="S357" s="4"/>
    </row>
    <row r="358" hidden="1">
      <c r="C358" s="2"/>
      <c r="E358" s="2"/>
      <c r="G358" s="2"/>
      <c r="I358" s="2"/>
      <c r="K358" s="2"/>
      <c r="M358" s="2"/>
      <c r="O358" s="2"/>
      <c r="Q358" s="2"/>
      <c r="S358" s="4"/>
    </row>
    <row r="359" hidden="1">
      <c r="C359" s="2"/>
      <c r="E359" s="2"/>
      <c r="G359" s="2"/>
      <c r="I359" s="2"/>
      <c r="K359" s="2"/>
      <c r="M359" s="2"/>
      <c r="O359" s="2"/>
      <c r="Q359" s="2"/>
      <c r="S359" s="4"/>
    </row>
    <row r="360" hidden="1">
      <c r="C360" s="2"/>
      <c r="E360" s="2"/>
      <c r="G360" s="2"/>
      <c r="I360" s="2"/>
      <c r="K360" s="2"/>
      <c r="M360" s="2"/>
      <c r="O360" s="2"/>
      <c r="Q360" s="2"/>
      <c r="S360" s="4"/>
    </row>
    <row r="361" hidden="1">
      <c r="C361" s="2"/>
      <c r="E361" s="2"/>
      <c r="G361" s="2"/>
      <c r="I361" s="2"/>
      <c r="K361" s="2"/>
      <c r="M361" s="2"/>
      <c r="O361" s="2"/>
      <c r="Q361" s="2"/>
      <c r="S361" s="4"/>
    </row>
    <row r="362" hidden="1">
      <c r="C362" s="2"/>
      <c r="E362" s="2"/>
      <c r="G362" s="2"/>
      <c r="I362" s="2"/>
      <c r="K362" s="2"/>
      <c r="M362" s="2"/>
      <c r="O362" s="2"/>
      <c r="Q362" s="2"/>
      <c r="S362" s="4"/>
    </row>
    <row r="363" hidden="1">
      <c r="C363" s="2"/>
      <c r="E363" s="2"/>
      <c r="G363" s="2"/>
      <c r="I363" s="2"/>
      <c r="K363" s="2"/>
      <c r="M363" s="2"/>
      <c r="O363" s="2"/>
      <c r="Q363" s="2"/>
      <c r="S363" s="4"/>
    </row>
    <row r="364" hidden="1">
      <c r="C364" s="2"/>
      <c r="E364" s="2"/>
      <c r="G364" s="2"/>
      <c r="I364" s="2"/>
      <c r="K364" s="2"/>
      <c r="M364" s="2"/>
      <c r="O364" s="2"/>
      <c r="Q364" s="2"/>
      <c r="S364" s="4"/>
    </row>
    <row r="365" hidden="1">
      <c r="C365" s="2"/>
      <c r="E365" s="2"/>
      <c r="G365" s="2"/>
      <c r="I365" s="2"/>
      <c r="K365" s="2"/>
      <c r="M365" s="2"/>
      <c r="O365" s="2"/>
      <c r="Q365" s="2"/>
      <c r="S365" s="4"/>
    </row>
    <row r="366" hidden="1">
      <c r="C366" s="2"/>
      <c r="E366" s="2"/>
      <c r="G366" s="2"/>
      <c r="I366" s="2"/>
      <c r="K366" s="2"/>
      <c r="M366" s="2"/>
      <c r="O366" s="2"/>
      <c r="Q366" s="2"/>
      <c r="S366" s="4"/>
    </row>
    <row r="367" hidden="1">
      <c r="C367" s="2"/>
      <c r="E367" s="2"/>
      <c r="G367" s="2"/>
      <c r="I367" s="2"/>
      <c r="K367" s="2"/>
      <c r="M367" s="2"/>
      <c r="O367" s="2"/>
      <c r="Q367" s="2"/>
      <c r="S367" s="4"/>
    </row>
    <row r="368" hidden="1">
      <c r="C368" s="2"/>
      <c r="E368" s="2"/>
      <c r="G368" s="2"/>
      <c r="I368" s="2"/>
      <c r="K368" s="2"/>
      <c r="M368" s="2"/>
      <c r="O368" s="2"/>
      <c r="Q368" s="2"/>
      <c r="S368" s="4"/>
    </row>
    <row r="369" hidden="1">
      <c r="C369" s="2"/>
      <c r="E369" s="2"/>
      <c r="G369" s="2"/>
      <c r="I369" s="2"/>
      <c r="K369" s="2"/>
      <c r="M369" s="2"/>
      <c r="O369" s="2"/>
      <c r="Q369" s="2"/>
      <c r="S369" s="4"/>
    </row>
    <row r="370" hidden="1">
      <c r="C370" s="2"/>
      <c r="E370" s="2"/>
      <c r="G370" s="2"/>
      <c r="I370" s="2"/>
      <c r="K370" s="2"/>
      <c r="M370" s="2"/>
      <c r="O370" s="2"/>
      <c r="Q370" s="2"/>
      <c r="S370" s="4"/>
    </row>
    <row r="371" hidden="1">
      <c r="C371" s="2"/>
      <c r="E371" s="2"/>
      <c r="G371" s="2"/>
      <c r="I371" s="2"/>
      <c r="K371" s="2"/>
      <c r="M371" s="2"/>
      <c r="O371" s="2"/>
      <c r="Q371" s="2"/>
      <c r="S371" s="4"/>
    </row>
    <row r="372" hidden="1">
      <c r="C372" s="2"/>
      <c r="E372" s="2"/>
      <c r="G372" s="2"/>
      <c r="I372" s="2"/>
      <c r="K372" s="2"/>
      <c r="M372" s="2"/>
      <c r="O372" s="2"/>
      <c r="Q372" s="2"/>
      <c r="S372" s="4"/>
    </row>
    <row r="373" hidden="1">
      <c r="C373" s="2"/>
      <c r="E373" s="2"/>
      <c r="G373" s="2"/>
      <c r="I373" s="2"/>
      <c r="K373" s="2"/>
      <c r="M373" s="2"/>
      <c r="O373" s="2"/>
      <c r="Q373" s="2"/>
      <c r="S373" s="4"/>
    </row>
    <row r="374" hidden="1">
      <c r="C374" s="2"/>
      <c r="E374" s="2"/>
      <c r="G374" s="2"/>
      <c r="I374" s="2"/>
      <c r="K374" s="2"/>
      <c r="M374" s="2"/>
      <c r="O374" s="2"/>
      <c r="Q374" s="2"/>
      <c r="S374" s="4"/>
    </row>
    <row r="375" hidden="1">
      <c r="C375" s="2"/>
      <c r="E375" s="2"/>
      <c r="G375" s="2"/>
      <c r="I375" s="2"/>
      <c r="K375" s="2"/>
      <c r="M375" s="2"/>
      <c r="O375" s="2"/>
      <c r="Q375" s="2"/>
      <c r="S375" s="4"/>
    </row>
    <row r="376" hidden="1">
      <c r="C376" s="2"/>
      <c r="E376" s="2"/>
      <c r="G376" s="2"/>
      <c r="I376" s="2"/>
      <c r="K376" s="2"/>
      <c r="M376" s="2"/>
      <c r="O376" s="2"/>
      <c r="Q376" s="2"/>
      <c r="S376" s="4"/>
    </row>
    <row r="377" hidden="1">
      <c r="C377" s="2"/>
      <c r="E377" s="2"/>
      <c r="G377" s="2"/>
      <c r="I377" s="2"/>
      <c r="K377" s="2"/>
      <c r="M377" s="2"/>
      <c r="O377" s="2"/>
      <c r="Q377" s="2"/>
      <c r="S377" s="4"/>
    </row>
    <row r="378" hidden="1">
      <c r="C378" s="2"/>
      <c r="E378" s="2"/>
      <c r="G378" s="2"/>
      <c r="I378" s="2"/>
      <c r="K378" s="2"/>
      <c r="M378" s="2"/>
      <c r="O378" s="2"/>
      <c r="Q378" s="2"/>
      <c r="S378" s="4"/>
    </row>
    <row r="379" hidden="1">
      <c r="C379" s="2"/>
      <c r="E379" s="2"/>
      <c r="G379" s="2"/>
      <c r="I379" s="2"/>
      <c r="K379" s="2"/>
      <c r="M379" s="2"/>
      <c r="O379" s="2"/>
      <c r="Q379" s="2"/>
      <c r="S379" s="4"/>
    </row>
    <row r="380" hidden="1">
      <c r="C380" s="2"/>
      <c r="E380" s="2"/>
      <c r="G380" s="2"/>
      <c r="I380" s="2"/>
      <c r="K380" s="2"/>
      <c r="M380" s="2"/>
      <c r="O380" s="2"/>
      <c r="Q380" s="2"/>
      <c r="S380" s="4"/>
    </row>
    <row r="381" hidden="1">
      <c r="C381" s="2"/>
      <c r="E381" s="2"/>
      <c r="G381" s="2"/>
      <c r="I381" s="2"/>
      <c r="K381" s="2"/>
      <c r="M381" s="2"/>
      <c r="O381" s="2"/>
      <c r="Q381" s="2"/>
      <c r="S381" s="4"/>
    </row>
    <row r="382" hidden="1">
      <c r="C382" s="2"/>
      <c r="E382" s="2"/>
      <c r="G382" s="2"/>
      <c r="I382" s="2"/>
      <c r="K382" s="2"/>
      <c r="M382" s="2"/>
      <c r="O382" s="2"/>
      <c r="Q382" s="2"/>
      <c r="S382" s="4"/>
    </row>
    <row r="383" hidden="1">
      <c r="C383" s="2"/>
      <c r="E383" s="2"/>
      <c r="G383" s="2"/>
      <c r="I383" s="2"/>
      <c r="K383" s="2"/>
      <c r="M383" s="2"/>
      <c r="O383" s="2"/>
      <c r="Q383" s="2"/>
      <c r="S383" s="4"/>
    </row>
    <row r="384" hidden="1">
      <c r="C384" s="2"/>
      <c r="E384" s="2"/>
      <c r="G384" s="2"/>
      <c r="I384" s="2"/>
      <c r="K384" s="2"/>
      <c r="M384" s="2"/>
      <c r="O384" s="2"/>
      <c r="Q384" s="2"/>
      <c r="S384" s="4"/>
    </row>
    <row r="385" hidden="1">
      <c r="C385" s="2"/>
      <c r="E385" s="2"/>
      <c r="G385" s="2"/>
      <c r="I385" s="2"/>
      <c r="K385" s="2"/>
      <c r="M385" s="2"/>
      <c r="O385" s="2"/>
      <c r="Q385" s="2"/>
      <c r="S385" s="4"/>
    </row>
    <row r="386" hidden="1">
      <c r="C386" s="2"/>
      <c r="E386" s="2"/>
      <c r="G386" s="2"/>
      <c r="I386" s="2"/>
      <c r="K386" s="2"/>
      <c r="M386" s="2"/>
      <c r="O386" s="2"/>
      <c r="Q386" s="2"/>
      <c r="S386" s="4"/>
    </row>
    <row r="387" hidden="1">
      <c r="C387" s="2"/>
      <c r="E387" s="2"/>
      <c r="G387" s="2"/>
      <c r="I387" s="2"/>
      <c r="K387" s="2"/>
      <c r="M387" s="2"/>
      <c r="O387" s="2"/>
      <c r="Q387" s="2"/>
      <c r="S387" s="4"/>
    </row>
    <row r="388" hidden="1">
      <c r="C388" s="2"/>
      <c r="E388" s="2"/>
      <c r="G388" s="2"/>
      <c r="I388" s="2"/>
      <c r="K388" s="2"/>
      <c r="M388" s="2"/>
      <c r="O388" s="2"/>
      <c r="Q388" s="2"/>
      <c r="S388" s="4"/>
    </row>
    <row r="389" hidden="1">
      <c r="C389" s="2"/>
      <c r="E389" s="2"/>
      <c r="G389" s="2"/>
      <c r="I389" s="2"/>
      <c r="K389" s="2"/>
      <c r="M389" s="2"/>
      <c r="O389" s="2"/>
      <c r="Q389" s="2"/>
      <c r="S389" s="4"/>
    </row>
    <row r="390" hidden="1">
      <c r="C390" s="2"/>
      <c r="E390" s="2"/>
      <c r="G390" s="2"/>
      <c r="I390" s="2"/>
      <c r="K390" s="2"/>
      <c r="M390" s="2"/>
      <c r="O390" s="2"/>
      <c r="Q390" s="2"/>
      <c r="S390" s="4"/>
    </row>
    <row r="391" hidden="1">
      <c r="C391" s="2"/>
      <c r="E391" s="2"/>
      <c r="G391" s="2"/>
      <c r="I391" s="2"/>
      <c r="K391" s="2"/>
      <c r="M391" s="2"/>
      <c r="O391" s="2"/>
      <c r="Q391" s="2"/>
      <c r="S391" s="4"/>
    </row>
    <row r="392" hidden="1">
      <c r="C392" s="2"/>
      <c r="E392" s="2"/>
      <c r="G392" s="2"/>
      <c r="I392" s="2"/>
      <c r="K392" s="2"/>
      <c r="M392" s="2"/>
      <c r="O392" s="2"/>
      <c r="Q392" s="2"/>
      <c r="S392" s="4"/>
    </row>
    <row r="393" hidden="1">
      <c r="C393" s="2"/>
      <c r="E393" s="2"/>
      <c r="G393" s="2"/>
      <c r="I393" s="2"/>
      <c r="K393" s="2"/>
      <c r="M393" s="2"/>
      <c r="O393" s="2"/>
      <c r="Q393" s="2"/>
      <c r="S393" s="4"/>
    </row>
    <row r="394" hidden="1">
      <c r="C394" s="2"/>
      <c r="E394" s="2"/>
      <c r="G394" s="2"/>
      <c r="I394" s="2"/>
      <c r="K394" s="2"/>
      <c r="M394" s="2"/>
      <c r="O394" s="2"/>
      <c r="Q394" s="2"/>
      <c r="S394" s="4"/>
    </row>
    <row r="395" hidden="1">
      <c r="C395" s="2"/>
      <c r="E395" s="2"/>
      <c r="G395" s="2"/>
      <c r="I395" s="2"/>
      <c r="K395" s="2"/>
      <c r="M395" s="2"/>
      <c r="O395" s="2"/>
      <c r="Q395" s="2"/>
      <c r="S395" s="4"/>
    </row>
    <row r="396" hidden="1">
      <c r="C396" s="2"/>
      <c r="E396" s="2"/>
      <c r="G396" s="2"/>
      <c r="I396" s="2"/>
      <c r="K396" s="2"/>
      <c r="M396" s="2"/>
      <c r="O396" s="2"/>
      <c r="Q396" s="2"/>
      <c r="S396" s="4"/>
    </row>
    <row r="397" hidden="1">
      <c r="C397" s="2"/>
      <c r="E397" s="2"/>
      <c r="G397" s="2"/>
      <c r="I397" s="2"/>
      <c r="K397" s="2"/>
      <c r="M397" s="2"/>
      <c r="O397" s="2"/>
      <c r="Q397" s="2"/>
      <c r="S397" s="4"/>
    </row>
    <row r="398" hidden="1">
      <c r="C398" s="2"/>
      <c r="E398" s="2"/>
      <c r="G398" s="2"/>
      <c r="I398" s="2"/>
      <c r="K398" s="2"/>
      <c r="M398" s="2"/>
      <c r="O398" s="2"/>
      <c r="Q398" s="2"/>
      <c r="S398" s="4"/>
    </row>
    <row r="399" hidden="1">
      <c r="C399" s="2"/>
      <c r="E399" s="2"/>
      <c r="G399" s="2"/>
      <c r="I399" s="2"/>
      <c r="K399" s="2"/>
      <c r="M399" s="2"/>
      <c r="O399" s="2"/>
      <c r="Q399" s="2"/>
      <c r="S399" s="4"/>
    </row>
    <row r="400" hidden="1">
      <c r="C400" s="2"/>
      <c r="E400" s="2"/>
      <c r="G400" s="2"/>
      <c r="I400" s="2"/>
      <c r="K400" s="2"/>
      <c r="M400" s="2"/>
      <c r="O400" s="2"/>
      <c r="Q400" s="2"/>
      <c r="S400" s="4"/>
    </row>
    <row r="401" hidden="1">
      <c r="C401" s="2"/>
      <c r="E401" s="2"/>
      <c r="G401" s="2"/>
      <c r="I401" s="2"/>
      <c r="K401" s="2"/>
      <c r="M401" s="2"/>
      <c r="O401" s="2"/>
      <c r="Q401" s="2"/>
      <c r="S401" s="4"/>
    </row>
    <row r="402" hidden="1">
      <c r="C402" s="2"/>
      <c r="E402" s="2"/>
      <c r="G402" s="2"/>
      <c r="I402" s="2"/>
      <c r="K402" s="2"/>
      <c r="M402" s="2"/>
      <c r="O402" s="2"/>
      <c r="Q402" s="2"/>
      <c r="S402" s="4"/>
    </row>
    <row r="403" hidden="1">
      <c r="C403" s="2"/>
      <c r="E403" s="2"/>
      <c r="G403" s="2"/>
      <c r="I403" s="2"/>
      <c r="K403" s="2"/>
      <c r="M403" s="2"/>
      <c r="O403" s="2"/>
      <c r="Q403" s="2"/>
      <c r="S403" s="4"/>
    </row>
    <row r="404" hidden="1">
      <c r="C404" s="2"/>
      <c r="E404" s="2"/>
      <c r="G404" s="2"/>
      <c r="I404" s="2"/>
      <c r="K404" s="2"/>
      <c r="M404" s="2"/>
      <c r="O404" s="2"/>
      <c r="Q404" s="2"/>
      <c r="S404" s="4"/>
    </row>
    <row r="405" hidden="1">
      <c r="C405" s="2"/>
      <c r="E405" s="2"/>
      <c r="G405" s="2"/>
      <c r="I405" s="2"/>
      <c r="K405" s="2"/>
      <c r="M405" s="2"/>
      <c r="O405" s="2"/>
      <c r="Q405" s="2"/>
      <c r="S405" s="4"/>
    </row>
    <row r="406" hidden="1">
      <c r="C406" s="2"/>
      <c r="E406" s="2"/>
      <c r="G406" s="2"/>
      <c r="I406" s="2"/>
      <c r="K406" s="2"/>
      <c r="M406" s="2"/>
      <c r="O406" s="2"/>
      <c r="Q406" s="2"/>
      <c r="S406" s="4"/>
    </row>
    <row r="407" hidden="1">
      <c r="C407" s="2"/>
      <c r="E407" s="2"/>
      <c r="G407" s="2"/>
      <c r="I407" s="2"/>
      <c r="K407" s="2"/>
      <c r="M407" s="2"/>
      <c r="O407" s="2"/>
      <c r="Q407" s="2"/>
      <c r="S407" s="4"/>
    </row>
    <row r="408" hidden="1">
      <c r="C408" s="2"/>
      <c r="E408" s="2"/>
      <c r="G408" s="2"/>
      <c r="I408" s="2"/>
      <c r="K408" s="2"/>
      <c r="M408" s="2"/>
      <c r="O408" s="2"/>
      <c r="Q408" s="2"/>
      <c r="S408" s="4"/>
    </row>
    <row r="409" hidden="1">
      <c r="C409" s="2"/>
      <c r="E409" s="2"/>
      <c r="G409" s="2"/>
      <c r="I409" s="2"/>
      <c r="K409" s="2"/>
      <c r="M409" s="2"/>
      <c r="O409" s="2"/>
      <c r="Q409" s="2"/>
      <c r="S409" s="4"/>
    </row>
    <row r="410" hidden="1">
      <c r="C410" s="2"/>
      <c r="E410" s="2"/>
      <c r="G410" s="2"/>
      <c r="I410" s="2"/>
      <c r="K410" s="2"/>
      <c r="M410" s="2"/>
      <c r="O410" s="2"/>
      <c r="Q410" s="2"/>
      <c r="S410" s="4"/>
    </row>
    <row r="411" hidden="1">
      <c r="C411" s="2"/>
      <c r="E411" s="2"/>
      <c r="G411" s="2"/>
      <c r="I411" s="2"/>
      <c r="K411" s="2"/>
      <c r="M411" s="2"/>
      <c r="O411" s="2"/>
      <c r="Q411" s="2"/>
      <c r="S411" s="4"/>
    </row>
    <row r="412" hidden="1">
      <c r="C412" s="2"/>
      <c r="E412" s="2"/>
      <c r="G412" s="2"/>
      <c r="I412" s="2"/>
      <c r="K412" s="2"/>
      <c r="M412" s="2"/>
      <c r="O412" s="2"/>
      <c r="Q412" s="2"/>
      <c r="S412" s="4"/>
    </row>
    <row r="413" hidden="1">
      <c r="C413" s="2"/>
      <c r="E413" s="2"/>
      <c r="G413" s="2"/>
      <c r="I413" s="2"/>
      <c r="K413" s="2"/>
      <c r="M413" s="2"/>
      <c r="O413" s="2"/>
      <c r="Q413" s="2"/>
      <c r="S413" s="4"/>
    </row>
    <row r="414" hidden="1">
      <c r="C414" s="2"/>
      <c r="E414" s="2"/>
      <c r="G414" s="2"/>
      <c r="I414" s="2"/>
      <c r="K414" s="2"/>
      <c r="M414" s="2"/>
      <c r="O414" s="2"/>
      <c r="Q414" s="2"/>
      <c r="S414" s="4"/>
    </row>
    <row r="415" hidden="1">
      <c r="C415" s="2"/>
      <c r="E415" s="2"/>
      <c r="G415" s="2"/>
      <c r="I415" s="2"/>
      <c r="K415" s="2"/>
      <c r="M415" s="2"/>
      <c r="O415" s="2"/>
      <c r="Q415" s="2"/>
      <c r="S415" s="4"/>
    </row>
    <row r="416" hidden="1">
      <c r="C416" s="2"/>
      <c r="E416" s="2"/>
      <c r="G416" s="2"/>
      <c r="I416" s="2"/>
      <c r="K416" s="2"/>
      <c r="M416" s="2"/>
      <c r="O416" s="2"/>
      <c r="Q416" s="2"/>
      <c r="S416" s="4"/>
    </row>
    <row r="417" hidden="1">
      <c r="C417" s="2"/>
      <c r="E417" s="2"/>
      <c r="G417" s="2"/>
      <c r="I417" s="2"/>
      <c r="K417" s="2"/>
      <c r="M417" s="2"/>
      <c r="O417" s="2"/>
      <c r="Q417" s="2"/>
      <c r="S417" s="4"/>
    </row>
    <row r="418" hidden="1">
      <c r="C418" s="2"/>
      <c r="E418" s="2"/>
      <c r="G418" s="2"/>
      <c r="I418" s="2"/>
      <c r="K418" s="2"/>
      <c r="M418" s="2"/>
      <c r="O418" s="2"/>
      <c r="Q418" s="2"/>
      <c r="S418" s="4"/>
    </row>
    <row r="419" hidden="1">
      <c r="C419" s="2"/>
      <c r="E419" s="2"/>
      <c r="G419" s="2"/>
      <c r="I419" s="2"/>
      <c r="K419" s="2"/>
      <c r="M419" s="2"/>
      <c r="O419" s="2"/>
      <c r="Q419" s="2"/>
      <c r="S419" s="4"/>
    </row>
    <row r="420" hidden="1">
      <c r="C420" s="2"/>
      <c r="E420" s="2"/>
      <c r="G420" s="2"/>
      <c r="I420" s="2"/>
      <c r="K420" s="2"/>
      <c r="M420" s="2"/>
      <c r="O420" s="2"/>
      <c r="Q420" s="2"/>
      <c r="S420" s="4"/>
    </row>
    <row r="421" hidden="1">
      <c r="C421" s="2"/>
      <c r="E421" s="2"/>
      <c r="G421" s="2"/>
      <c r="I421" s="2"/>
      <c r="K421" s="2"/>
      <c r="M421" s="2"/>
      <c r="O421" s="2"/>
      <c r="Q421" s="2"/>
      <c r="S421" s="4"/>
    </row>
    <row r="422" hidden="1">
      <c r="C422" s="2"/>
      <c r="E422" s="2"/>
      <c r="G422" s="2"/>
      <c r="I422" s="2"/>
      <c r="K422" s="2"/>
      <c r="M422" s="2"/>
      <c r="O422" s="2"/>
      <c r="Q422" s="2"/>
      <c r="S422" s="4"/>
    </row>
    <row r="423" hidden="1">
      <c r="C423" s="2"/>
      <c r="E423" s="2"/>
      <c r="G423" s="2"/>
      <c r="I423" s="2"/>
      <c r="K423" s="2"/>
      <c r="M423" s="2"/>
      <c r="O423" s="2"/>
      <c r="Q423" s="2"/>
      <c r="S423" s="4"/>
    </row>
    <row r="424" hidden="1">
      <c r="C424" s="2"/>
      <c r="E424" s="2"/>
      <c r="G424" s="2"/>
      <c r="I424" s="2"/>
      <c r="K424" s="2"/>
      <c r="M424" s="2"/>
      <c r="O424" s="2"/>
      <c r="Q424" s="2"/>
      <c r="S424" s="4"/>
    </row>
    <row r="425" hidden="1">
      <c r="C425" s="2"/>
      <c r="E425" s="2"/>
      <c r="G425" s="2"/>
      <c r="I425" s="2"/>
      <c r="K425" s="2"/>
      <c r="M425" s="2"/>
      <c r="O425" s="2"/>
      <c r="Q425" s="2"/>
      <c r="S425" s="4"/>
    </row>
    <row r="426" hidden="1">
      <c r="C426" s="2"/>
      <c r="E426" s="2"/>
      <c r="G426" s="2"/>
      <c r="I426" s="2"/>
      <c r="K426" s="2"/>
      <c r="M426" s="2"/>
      <c r="O426" s="2"/>
      <c r="Q426" s="2"/>
      <c r="S426" s="4"/>
    </row>
    <row r="427" hidden="1">
      <c r="C427" s="2"/>
      <c r="E427" s="2"/>
      <c r="G427" s="2"/>
      <c r="I427" s="2"/>
      <c r="K427" s="2"/>
      <c r="M427" s="2"/>
      <c r="O427" s="2"/>
      <c r="Q427" s="2"/>
      <c r="S427" s="4"/>
    </row>
    <row r="428" hidden="1">
      <c r="C428" s="2"/>
      <c r="E428" s="2"/>
      <c r="G428" s="2"/>
      <c r="I428" s="2"/>
      <c r="K428" s="2"/>
      <c r="M428" s="2"/>
      <c r="O428" s="2"/>
      <c r="Q428" s="2"/>
      <c r="S428" s="4"/>
    </row>
    <row r="429" hidden="1">
      <c r="C429" s="2"/>
      <c r="E429" s="2"/>
      <c r="G429" s="2"/>
      <c r="I429" s="2"/>
      <c r="K429" s="2"/>
      <c r="M429" s="2"/>
      <c r="O429" s="2"/>
      <c r="Q429" s="2"/>
      <c r="S429" s="4"/>
    </row>
    <row r="430" hidden="1">
      <c r="C430" s="2"/>
      <c r="E430" s="2"/>
      <c r="G430" s="2"/>
      <c r="I430" s="2"/>
      <c r="K430" s="2"/>
      <c r="M430" s="2"/>
      <c r="O430" s="2"/>
      <c r="Q430" s="2"/>
      <c r="S430" s="4"/>
    </row>
    <row r="431" hidden="1">
      <c r="C431" s="2"/>
      <c r="E431" s="2"/>
      <c r="G431" s="2"/>
      <c r="I431" s="2"/>
      <c r="K431" s="2"/>
      <c r="M431" s="2"/>
      <c r="O431" s="2"/>
      <c r="Q431" s="2"/>
      <c r="S431" s="4"/>
    </row>
    <row r="432" hidden="1">
      <c r="C432" s="2"/>
      <c r="E432" s="2"/>
      <c r="G432" s="2"/>
      <c r="I432" s="2"/>
      <c r="K432" s="2"/>
      <c r="M432" s="2"/>
      <c r="O432" s="2"/>
      <c r="Q432" s="2"/>
      <c r="S432" s="4"/>
    </row>
    <row r="433" hidden="1">
      <c r="C433" s="2"/>
      <c r="E433" s="2"/>
      <c r="G433" s="2"/>
      <c r="I433" s="2"/>
      <c r="K433" s="2"/>
      <c r="M433" s="2"/>
      <c r="O433" s="2"/>
      <c r="Q433" s="2"/>
      <c r="S433" s="4"/>
    </row>
    <row r="434" hidden="1">
      <c r="C434" s="2"/>
      <c r="E434" s="2"/>
      <c r="G434" s="2"/>
      <c r="I434" s="2"/>
      <c r="K434" s="2"/>
      <c r="M434" s="2"/>
      <c r="O434" s="2"/>
      <c r="Q434" s="2"/>
      <c r="S434" s="4"/>
    </row>
    <row r="435" hidden="1">
      <c r="C435" s="2"/>
      <c r="E435" s="2"/>
      <c r="G435" s="2"/>
      <c r="I435" s="2"/>
      <c r="K435" s="2"/>
      <c r="M435" s="2"/>
      <c r="O435" s="2"/>
      <c r="Q435" s="2"/>
      <c r="S435" s="4"/>
    </row>
    <row r="436" hidden="1">
      <c r="C436" s="2"/>
      <c r="E436" s="2"/>
      <c r="G436" s="2"/>
      <c r="I436" s="2"/>
      <c r="K436" s="2"/>
      <c r="M436" s="2"/>
      <c r="O436" s="2"/>
      <c r="Q436" s="2"/>
      <c r="S436" s="4"/>
    </row>
    <row r="437" hidden="1">
      <c r="C437" s="2"/>
      <c r="E437" s="2"/>
      <c r="G437" s="2"/>
      <c r="I437" s="2"/>
      <c r="K437" s="2"/>
      <c r="M437" s="2"/>
      <c r="O437" s="2"/>
      <c r="Q437" s="2"/>
      <c r="S437" s="4"/>
    </row>
    <row r="438" hidden="1">
      <c r="C438" s="2"/>
      <c r="E438" s="2"/>
      <c r="G438" s="2"/>
      <c r="I438" s="2"/>
      <c r="K438" s="2"/>
      <c r="M438" s="2"/>
      <c r="O438" s="2"/>
      <c r="Q438" s="2"/>
      <c r="S438" s="4"/>
    </row>
    <row r="439" hidden="1">
      <c r="C439" s="2"/>
      <c r="E439" s="2"/>
      <c r="G439" s="2"/>
      <c r="I439" s="2"/>
      <c r="K439" s="2"/>
      <c r="M439" s="2"/>
      <c r="O439" s="2"/>
      <c r="Q439" s="2"/>
      <c r="S439" s="4"/>
    </row>
    <row r="440" hidden="1">
      <c r="C440" s="2"/>
      <c r="E440" s="2"/>
      <c r="G440" s="2"/>
      <c r="I440" s="2"/>
      <c r="K440" s="2"/>
      <c r="M440" s="2"/>
      <c r="O440" s="2"/>
      <c r="Q440" s="2"/>
      <c r="S440" s="4"/>
    </row>
    <row r="441" hidden="1">
      <c r="C441" s="2"/>
      <c r="E441" s="2"/>
      <c r="G441" s="2"/>
      <c r="I441" s="2"/>
      <c r="K441" s="2"/>
      <c r="M441" s="2"/>
      <c r="O441" s="2"/>
      <c r="Q441" s="2"/>
      <c r="S441" s="4"/>
    </row>
    <row r="442" hidden="1">
      <c r="C442" s="2"/>
      <c r="E442" s="2"/>
      <c r="G442" s="2"/>
      <c r="I442" s="2"/>
      <c r="K442" s="2"/>
      <c r="M442" s="2"/>
      <c r="O442" s="2"/>
      <c r="Q442" s="2"/>
      <c r="S442" s="4"/>
    </row>
    <row r="443" hidden="1">
      <c r="C443" s="2"/>
      <c r="E443" s="2"/>
      <c r="G443" s="2"/>
      <c r="I443" s="2"/>
      <c r="K443" s="2"/>
      <c r="M443" s="2"/>
      <c r="O443" s="2"/>
      <c r="Q443" s="2"/>
      <c r="S443" s="4"/>
    </row>
    <row r="444" hidden="1">
      <c r="C444" s="2"/>
      <c r="E444" s="2"/>
      <c r="G444" s="2"/>
      <c r="I444" s="2"/>
      <c r="K444" s="2"/>
      <c r="M444" s="2"/>
      <c r="O444" s="2"/>
      <c r="Q444" s="2"/>
      <c r="S444" s="4"/>
    </row>
    <row r="445" hidden="1">
      <c r="C445" s="2"/>
      <c r="E445" s="2"/>
      <c r="G445" s="2"/>
      <c r="I445" s="2"/>
      <c r="K445" s="2"/>
      <c r="M445" s="2"/>
      <c r="O445" s="2"/>
      <c r="Q445" s="2"/>
      <c r="S445" s="4"/>
    </row>
    <row r="446" hidden="1">
      <c r="C446" s="2"/>
      <c r="E446" s="2"/>
      <c r="G446" s="2"/>
      <c r="I446" s="2"/>
      <c r="K446" s="2"/>
      <c r="M446" s="2"/>
      <c r="O446" s="2"/>
      <c r="Q446" s="2"/>
      <c r="S446" s="4"/>
    </row>
    <row r="447" hidden="1">
      <c r="C447" s="2"/>
      <c r="E447" s="2"/>
      <c r="G447" s="2"/>
      <c r="I447" s="2"/>
      <c r="K447" s="2"/>
      <c r="M447" s="2"/>
      <c r="O447" s="2"/>
      <c r="Q447" s="2"/>
      <c r="S447" s="4"/>
    </row>
    <row r="448" hidden="1">
      <c r="C448" s="2"/>
      <c r="E448" s="2"/>
      <c r="G448" s="2"/>
      <c r="I448" s="2"/>
      <c r="K448" s="2"/>
      <c r="M448" s="2"/>
      <c r="O448" s="2"/>
      <c r="Q448" s="2"/>
      <c r="S448" s="4"/>
    </row>
    <row r="449" hidden="1">
      <c r="C449" s="2"/>
      <c r="E449" s="2"/>
      <c r="G449" s="2"/>
      <c r="I449" s="2"/>
      <c r="K449" s="2"/>
      <c r="M449" s="2"/>
      <c r="O449" s="2"/>
      <c r="Q449" s="2"/>
      <c r="S449" s="4"/>
    </row>
    <row r="450" hidden="1">
      <c r="C450" s="2"/>
      <c r="E450" s="2"/>
      <c r="G450" s="2"/>
      <c r="I450" s="2"/>
      <c r="K450" s="2"/>
      <c r="M450" s="2"/>
      <c r="O450" s="2"/>
      <c r="Q450" s="2"/>
      <c r="S450" s="4"/>
    </row>
    <row r="451" hidden="1">
      <c r="C451" s="2"/>
      <c r="E451" s="2"/>
      <c r="G451" s="2"/>
      <c r="I451" s="2"/>
      <c r="K451" s="2"/>
      <c r="M451" s="2"/>
      <c r="O451" s="2"/>
      <c r="Q451" s="2"/>
      <c r="S451" s="4"/>
    </row>
    <row r="452" hidden="1">
      <c r="C452" s="2"/>
      <c r="E452" s="2"/>
      <c r="G452" s="2"/>
      <c r="I452" s="2"/>
      <c r="K452" s="2"/>
      <c r="M452" s="2"/>
      <c r="O452" s="2"/>
      <c r="Q452" s="2"/>
      <c r="S452" s="4"/>
    </row>
    <row r="453" hidden="1">
      <c r="C453" s="2"/>
      <c r="E453" s="2"/>
      <c r="G453" s="2"/>
      <c r="I453" s="2"/>
      <c r="K453" s="2"/>
      <c r="M453" s="2"/>
      <c r="O453" s="2"/>
      <c r="Q453" s="2"/>
      <c r="S453" s="4"/>
    </row>
    <row r="454" hidden="1">
      <c r="C454" s="2"/>
      <c r="E454" s="2"/>
      <c r="G454" s="2"/>
      <c r="I454" s="2"/>
      <c r="K454" s="2"/>
      <c r="M454" s="2"/>
      <c r="O454" s="2"/>
      <c r="Q454" s="2"/>
      <c r="S454" s="4"/>
    </row>
    <row r="455" hidden="1">
      <c r="C455" s="2"/>
      <c r="E455" s="2"/>
      <c r="G455" s="2"/>
      <c r="I455" s="2"/>
      <c r="K455" s="2"/>
      <c r="M455" s="2"/>
      <c r="O455" s="2"/>
      <c r="Q455" s="2"/>
      <c r="S455" s="4"/>
    </row>
    <row r="456" hidden="1">
      <c r="C456" s="2"/>
      <c r="E456" s="2"/>
      <c r="G456" s="2"/>
      <c r="I456" s="2"/>
      <c r="K456" s="2"/>
      <c r="M456" s="2"/>
      <c r="O456" s="2"/>
      <c r="Q456" s="2"/>
      <c r="S456" s="4"/>
    </row>
    <row r="457" hidden="1">
      <c r="C457" s="2"/>
      <c r="E457" s="2"/>
      <c r="G457" s="2"/>
      <c r="I457" s="2"/>
      <c r="K457" s="2"/>
      <c r="M457" s="2"/>
      <c r="O457" s="2"/>
      <c r="Q457" s="2"/>
      <c r="S457" s="4"/>
    </row>
    <row r="458" hidden="1">
      <c r="C458" s="2"/>
      <c r="E458" s="2"/>
      <c r="G458" s="2"/>
      <c r="I458" s="2"/>
      <c r="K458" s="2"/>
      <c r="M458" s="2"/>
      <c r="O458" s="2"/>
      <c r="Q458" s="2"/>
      <c r="S458" s="4"/>
    </row>
    <row r="459" hidden="1">
      <c r="C459" s="2"/>
      <c r="E459" s="2"/>
      <c r="G459" s="2"/>
      <c r="I459" s="2"/>
      <c r="K459" s="2"/>
      <c r="M459" s="2"/>
      <c r="O459" s="2"/>
      <c r="Q459" s="2"/>
      <c r="S459" s="4"/>
    </row>
    <row r="460" hidden="1">
      <c r="C460" s="2"/>
      <c r="E460" s="2"/>
      <c r="G460" s="2"/>
      <c r="I460" s="2"/>
      <c r="K460" s="2"/>
      <c r="M460" s="2"/>
      <c r="O460" s="2"/>
      <c r="Q460" s="2"/>
      <c r="S460" s="4"/>
    </row>
    <row r="461" hidden="1">
      <c r="C461" s="2"/>
      <c r="E461" s="2"/>
      <c r="G461" s="2"/>
      <c r="I461" s="2"/>
      <c r="K461" s="2"/>
      <c r="M461" s="2"/>
      <c r="O461" s="2"/>
      <c r="Q461" s="2"/>
      <c r="S461" s="4"/>
    </row>
    <row r="462" hidden="1">
      <c r="C462" s="2"/>
      <c r="E462" s="2"/>
      <c r="G462" s="2"/>
      <c r="I462" s="2"/>
      <c r="K462" s="2"/>
      <c r="M462" s="2"/>
      <c r="O462" s="2"/>
      <c r="Q462" s="2"/>
      <c r="S462" s="4"/>
    </row>
    <row r="463" hidden="1">
      <c r="C463" s="2"/>
      <c r="E463" s="2"/>
      <c r="G463" s="2"/>
      <c r="I463" s="2"/>
      <c r="K463" s="2"/>
      <c r="M463" s="2"/>
      <c r="O463" s="2"/>
      <c r="Q463" s="2"/>
      <c r="S463" s="4"/>
    </row>
    <row r="464" hidden="1">
      <c r="C464" s="2"/>
      <c r="E464" s="2"/>
      <c r="G464" s="2"/>
      <c r="I464" s="2"/>
      <c r="K464" s="2"/>
      <c r="M464" s="2"/>
      <c r="O464" s="2"/>
      <c r="Q464" s="2"/>
      <c r="S464" s="4"/>
    </row>
    <row r="465" hidden="1">
      <c r="C465" s="2"/>
      <c r="E465" s="2"/>
      <c r="G465" s="2"/>
      <c r="I465" s="2"/>
      <c r="K465" s="2"/>
      <c r="M465" s="2"/>
      <c r="O465" s="2"/>
      <c r="Q465" s="2"/>
      <c r="S465" s="4"/>
    </row>
    <row r="466" hidden="1">
      <c r="C466" s="2"/>
      <c r="E466" s="2"/>
      <c r="G466" s="2"/>
      <c r="I466" s="2"/>
      <c r="K466" s="2"/>
      <c r="M466" s="2"/>
      <c r="O466" s="2"/>
      <c r="Q466" s="2"/>
      <c r="S466" s="4"/>
    </row>
    <row r="467" hidden="1">
      <c r="C467" s="2"/>
      <c r="E467" s="2"/>
      <c r="G467" s="2"/>
      <c r="I467" s="2"/>
      <c r="K467" s="2"/>
      <c r="M467" s="2"/>
      <c r="O467" s="2"/>
      <c r="Q467" s="2"/>
      <c r="S467" s="4"/>
    </row>
    <row r="468" hidden="1">
      <c r="C468" s="2"/>
      <c r="E468" s="2"/>
      <c r="G468" s="2"/>
      <c r="I468" s="2"/>
      <c r="K468" s="2"/>
      <c r="M468" s="2"/>
      <c r="O468" s="2"/>
      <c r="Q468" s="2"/>
      <c r="S468" s="4"/>
    </row>
    <row r="469" hidden="1">
      <c r="C469" s="2"/>
      <c r="E469" s="2"/>
      <c r="G469" s="2"/>
      <c r="I469" s="2"/>
      <c r="K469" s="2"/>
      <c r="M469" s="2"/>
      <c r="O469" s="2"/>
      <c r="Q469" s="2"/>
      <c r="S469" s="4"/>
    </row>
    <row r="470" hidden="1">
      <c r="C470" s="2"/>
      <c r="E470" s="2"/>
      <c r="G470" s="2"/>
      <c r="I470" s="2"/>
      <c r="K470" s="2"/>
      <c r="M470" s="2"/>
      <c r="O470" s="2"/>
      <c r="Q470" s="2"/>
      <c r="S470" s="4"/>
    </row>
    <row r="471" hidden="1">
      <c r="C471" s="2"/>
      <c r="E471" s="2"/>
      <c r="G471" s="2"/>
      <c r="I471" s="2"/>
      <c r="K471" s="2"/>
      <c r="M471" s="2"/>
      <c r="O471" s="2"/>
      <c r="Q471" s="2"/>
      <c r="S471" s="4"/>
    </row>
    <row r="472" hidden="1">
      <c r="C472" s="2"/>
      <c r="E472" s="2"/>
      <c r="G472" s="2"/>
      <c r="I472" s="2"/>
      <c r="K472" s="2"/>
      <c r="M472" s="2"/>
      <c r="O472" s="2"/>
      <c r="Q472" s="2"/>
      <c r="S472" s="4"/>
    </row>
    <row r="473" hidden="1">
      <c r="C473" s="2"/>
      <c r="E473" s="2"/>
      <c r="G473" s="2"/>
      <c r="I473" s="2"/>
      <c r="K473" s="2"/>
      <c r="M473" s="2"/>
      <c r="O473" s="2"/>
      <c r="Q473" s="2"/>
      <c r="S473" s="4"/>
    </row>
    <row r="474" hidden="1">
      <c r="C474" s="2"/>
      <c r="E474" s="2"/>
      <c r="G474" s="2"/>
      <c r="I474" s="2"/>
      <c r="K474" s="2"/>
      <c r="M474" s="2"/>
      <c r="O474" s="2"/>
      <c r="Q474" s="2"/>
      <c r="S474" s="4"/>
    </row>
    <row r="475" hidden="1">
      <c r="C475" s="2"/>
      <c r="E475" s="2"/>
      <c r="G475" s="2"/>
      <c r="I475" s="2"/>
      <c r="K475" s="2"/>
      <c r="M475" s="2"/>
      <c r="O475" s="2"/>
      <c r="Q475" s="2"/>
      <c r="S475" s="4"/>
    </row>
    <row r="476" hidden="1">
      <c r="C476" s="2"/>
      <c r="E476" s="2"/>
      <c r="G476" s="2"/>
      <c r="I476" s="2"/>
      <c r="K476" s="2"/>
      <c r="M476" s="2"/>
      <c r="O476" s="2"/>
      <c r="Q476" s="2"/>
      <c r="S476" s="4"/>
    </row>
    <row r="477" hidden="1">
      <c r="C477" s="2"/>
      <c r="E477" s="2"/>
      <c r="G477" s="2"/>
      <c r="I477" s="2"/>
      <c r="K477" s="2"/>
      <c r="M477" s="2"/>
      <c r="O477" s="2"/>
      <c r="Q477" s="2"/>
      <c r="S477" s="4"/>
    </row>
    <row r="478" hidden="1">
      <c r="C478" s="2"/>
      <c r="E478" s="2"/>
      <c r="G478" s="2"/>
      <c r="I478" s="2"/>
      <c r="K478" s="2"/>
      <c r="M478" s="2"/>
      <c r="O478" s="2"/>
      <c r="Q478" s="2"/>
      <c r="S478" s="4"/>
    </row>
    <row r="479" hidden="1">
      <c r="C479" s="2"/>
      <c r="E479" s="2"/>
      <c r="G479" s="2"/>
      <c r="I479" s="2"/>
      <c r="K479" s="2"/>
      <c r="M479" s="2"/>
      <c r="O479" s="2"/>
      <c r="Q479" s="2"/>
      <c r="S479" s="4"/>
    </row>
    <row r="480" hidden="1">
      <c r="C480" s="2"/>
      <c r="E480" s="2"/>
      <c r="G480" s="2"/>
      <c r="I480" s="2"/>
      <c r="K480" s="2"/>
      <c r="M480" s="2"/>
      <c r="O480" s="2"/>
      <c r="Q480" s="2"/>
      <c r="S480" s="4"/>
    </row>
    <row r="481" hidden="1">
      <c r="C481" s="2"/>
      <c r="E481" s="2"/>
      <c r="G481" s="2"/>
      <c r="I481" s="2"/>
      <c r="K481" s="2"/>
      <c r="M481" s="2"/>
      <c r="O481" s="2"/>
      <c r="Q481" s="2"/>
      <c r="S481" s="4"/>
    </row>
    <row r="482" hidden="1">
      <c r="C482" s="2"/>
      <c r="E482" s="2"/>
      <c r="G482" s="2"/>
      <c r="I482" s="2"/>
      <c r="K482" s="2"/>
      <c r="M482" s="2"/>
      <c r="O482" s="2"/>
      <c r="Q482" s="2"/>
      <c r="S482" s="4"/>
    </row>
    <row r="483" hidden="1">
      <c r="C483" s="2"/>
      <c r="E483" s="2"/>
      <c r="G483" s="2"/>
      <c r="I483" s="2"/>
      <c r="K483" s="2"/>
      <c r="M483" s="2"/>
      <c r="O483" s="2"/>
      <c r="Q483" s="2"/>
      <c r="S483" s="4"/>
    </row>
    <row r="484" hidden="1">
      <c r="C484" s="2"/>
      <c r="E484" s="2"/>
      <c r="G484" s="2"/>
      <c r="I484" s="2"/>
      <c r="K484" s="2"/>
      <c r="M484" s="2"/>
      <c r="O484" s="2"/>
      <c r="Q484" s="2"/>
      <c r="S484" s="4"/>
    </row>
    <row r="485" hidden="1">
      <c r="C485" s="2"/>
      <c r="E485" s="2"/>
      <c r="G485" s="2"/>
      <c r="I485" s="2"/>
      <c r="K485" s="2"/>
      <c r="M485" s="2"/>
      <c r="O485" s="2"/>
      <c r="Q485" s="2"/>
      <c r="S485" s="4"/>
    </row>
    <row r="486" hidden="1">
      <c r="C486" s="2"/>
      <c r="E486" s="2"/>
      <c r="G486" s="2"/>
      <c r="I486" s="2"/>
      <c r="K486" s="2"/>
      <c r="M486" s="2"/>
      <c r="O486" s="2"/>
      <c r="Q486" s="2"/>
      <c r="S486" s="4"/>
    </row>
    <row r="487" hidden="1">
      <c r="C487" s="2"/>
      <c r="E487" s="2"/>
      <c r="G487" s="2"/>
      <c r="I487" s="2"/>
      <c r="K487" s="2"/>
      <c r="M487" s="2"/>
      <c r="O487" s="2"/>
      <c r="Q487" s="2"/>
      <c r="S487" s="4"/>
    </row>
    <row r="488" hidden="1">
      <c r="C488" s="2"/>
      <c r="E488" s="2"/>
      <c r="G488" s="2"/>
      <c r="I488" s="2"/>
      <c r="K488" s="2"/>
      <c r="M488" s="2"/>
      <c r="O488" s="2"/>
      <c r="Q488" s="2"/>
      <c r="S488" s="4"/>
    </row>
    <row r="489" hidden="1">
      <c r="C489" s="2"/>
      <c r="E489" s="2"/>
      <c r="G489" s="2"/>
      <c r="I489" s="2"/>
      <c r="K489" s="2"/>
      <c r="M489" s="2"/>
      <c r="O489" s="2"/>
      <c r="Q489" s="2"/>
      <c r="S489" s="4"/>
    </row>
    <row r="490" hidden="1">
      <c r="C490" s="2"/>
      <c r="E490" s="2"/>
      <c r="G490" s="2"/>
      <c r="I490" s="2"/>
      <c r="K490" s="2"/>
      <c r="M490" s="2"/>
      <c r="O490" s="2"/>
      <c r="Q490" s="2"/>
      <c r="S490" s="4"/>
    </row>
    <row r="491" hidden="1">
      <c r="C491" s="2"/>
      <c r="E491" s="2"/>
      <c r="G491" s="2"/>
      <c r="I491" s="2"/>
      <c r="K491" s="2"/>
      <c r="M491" s="2"/>
      <c r="O491" s="2"/>
      <c r="Q491" s="2"/>
      <c r="S491" s="4"/>
    </row>
    <row r="492" hidden="1">
      <c r="C492" s="2"/>
      <c r="E492" s="2"/>
      <c r="G492" s="2"/>
      <c r="I492" s="2"/>
      <c r="K492" s="2"/>
      <c r="M492" s="2"/>
      <c r="O492" s="2"/>
      <c r="Q492" s="2"/>
      <c r="S492" s="4"/>
    </row>
    <row r="493" hidden="1">
      <c r="C493" s="2"/>
      <c r="E493" s="2"/>
      <c r="G493" s="2"/>
      <c r="I493" s="2"/>
      <c r="K493" s="2"/>
      <c r="M493" s="2"/>
      <c r="O493" s="2"/>
      <c r="Q493" s="2"/>
      <c r="S493" s="4"/>
    </row>
    <row r="494" hidden="1">
      <c r="C494" s="2"/>
      <c r="E494" s="2"/>
      <c r="G494" s="2"/>
      <c r="I494" s="2"/>
      <c r="K494" s="2"/>
      <c r="M494" s="2"/>
      <c r="O494" s="2"/>
      <c r="Q494" s="2"/>
      <c r="S494" s="4"/>
    </row>
    <row r="495" hidden="1">
      <c r="C495" s="2"/>
      <c r="E495" s="2"/>
      <c r="G495" s="2"/>
      <c r="I495" s="2"/>
      <c r="K495" s="2"/>
      <c r="M495" s="2"/>
      <c r="O495" s="2"/>
      <c r="Q495" s="2"/>
      <c r="S495" s="4"/>
    </row>
    <row r="496" hidden="1">
      <c r="C496" s="2"/>
      <c r="E496" s="2"/>
      <c r="G496" s="2"/>
      <c r="I496" s="2"/>
      <c r="K496" s="2"/>
      <c r="M496" s="2"/>
      <c r="O496" s="2"/>
      <c r="Q496" s="2"/>
      <c r="S496" s="4"/>
    </row>
    <row r="497" hidden="1">
      <c r="C497" s="2"/>
      <c r="E497" s="2"/>
      <c r="G497" s="2"/>
      <c r="I497" s="2"/>
      <c r="K497" s="2"/>
      <c r="M497" s="2"/>
      <c r="O497" s="2"/>
      <c r="Q497" s="2"/>
      <c r="S497" s="4"/>
    </row>
    <row r="498" hidden="1">
      <c r="C498" s="2"/>
      <c r="E498" s="2"/>
      <c r="G498" s="2"/>
      <c r="I498" s="2"/>
      <c r="K498" s="2"/>
      <c r="M498" s="2"/>
      <c r="O498" s="2"/>
      <c r="Q498" s="2"/>
      <c r="S498" s="4"/>
    </row>
    <row r="499" hidden="1">
      <c r="C499" s="2"/>
      <c r="E499" s="2"/>
      <c r="G499" s="2"/>
      <c r="I499" s="2"/>
      <c r="K499" s="2"/>
      <c r="M499" s="2"/>
      <c r="O499" s="2"/>
      <c r="Q499" s="2"/>
      <c r="S499" s="4"/>
    </row>
    <row r="500" hidden="1">
      <c r="C500" s="2"/>
      <c r="E500" s="2"/>
      <c r="G500" s="2"/>
      <c r="I500" s="2"/>
      <c r="K500" s="2"/>
      <c r="M500" s="2"/>
      <c r="O500" s="2"/>
      <c r="Q500" s="2"/>
      <c r="S500" s="4"/>
    </row>
    <row r="501" hidden="1">
      <c r="C501" s="2"/>
      <c r="E501" s="2"/>
      <c r="G501" s="2"/>
      <c r="I501" s="2"/>
      <c r="K501" s="2"/>
      <c r="M501" s="2"/>
      <c r="O501" s="2"/>
      <c r="Q501" s="2"/>
      <c r="S501" s="4"/>
    </row>
    <row r="502" hidden="1">
      <c r="C502" s="2"/>
      <c r="E502" s="2"/>
      <c r="G502" s="2"/>
      <c r="I502" s="2"/>
      <c r="K502" s="2"/>
      <c r="M502" s="2"/>
      <c r="O502" s="2"/>
      <c r="Q502" s="2"/>
      <c r="S502" s="4"/>
    </row>
    <row r="503" hidden="1">
      <c r="C503" s="2"/>
      <c r="E503" s="2"/>
      <c r="G503" s="2"/>
      <c r="I503" s="2"/>
      <c r="K503" s="2"/>
      <c r="M503" s="2"/>
      <c r="O503" s="2"/>
      <c r="Q503" s="2"/>
      <c r="S503" s="4"/>
    </row>
    <row r="504" hidden="1">
      <c r="C504" s="2"/>
      <c r="E504" s="2"/>
      <c r="G504" s="2"/>
      <c r="I504" s="2"/>
      <c r="K504" s="2"/>
      <c r="M504" s="2"/>
      <c r="O504" s="2"/>
      <c r="Q504" s="2"/>
      <c r="S504" s="4"/>
    </row>
    <row r="505" hidden="1">
      <c r="C505" s="2"/>
      <c r="E505" s="2"/>
      <c r="G505" s="2"/>
      <c r="I505" s="2"/>
      <c r="K505" s="2"/>
      <c r="M505" s="2"/>
      <c r="O505" s="2"/>
      <c r="Q505" s="2"/>
      <c r="S505" s="4"/>
    </row>
    <row r="506" hidden="1">
      <c r="C506" s="2"/>
      <c r="E506" s="2"/>
      <c r="G506" s="2"/>
      <c r="I506" s="2"/>
      <c r="K506" s="2"/>
      <c r="M506" s="2"/>
      <c r="O506" s="2"/>
      <c r="Q506" s="2"/>
      <c r="S506" s="4"/>
    </row>
    <row r="507" hidden="1">
      <c r="C507" s="2"/>
      <c r="E507" s="2"/>
      <c r="G507" s="2"/>
      <c r="I507" s="2"/>
      <c r="K507" s="2"/>
      <c r="M507" s="2"/>
      <c r="O507" s="2"/>
      <c r="Q507" s="2"/>
      <c r="S507" s="4"/>
    </row>
    <row r="508" hidden="1">
      <c r="C508" s="2"/>
      <c r="E508" s="2"/>
      <c r="G508" s="2"/>
      <c r="I508" s="2"/>
      <c r="K508" s="2"/>
      <c r="M508" s="2"/>
      <c r="O508" s="2"/>
      <c r="Q508" s="2"/>
      <c r="S508" s="4"/>
    </row>
    <row r="509" hidden="1">
      <c r="C509" s="2"/>
      <c r="E509" s="2"/>
      <c r="G509" s="2"/>
      <c r="I509" s="2"/>
      <c r="K509" s="2"/>
      <c r="M509" s="2"/>
      <c r="O509" s="2"/>
      <c r="Q509" s="2"/>
      <c r="S509" s="4"/>
    </row>
    <row r="510" hidden="1">
      <c r="C510" s="2"/>
      <c r="E510" s="2"/>
      <c r="G510" s="2"/>
      <c r="I510" s="2"/>
      <c r="K510" s="2"/>
      <c r="M510" s="2"/>
      <c r="O510" s="2"/>
      <c r="Q510" s="2"/>
      <c r="S510" s="4"/>
    </row>
    <row r="511" hidden="1">
      <c r="C511" s="2"/>
      <c r="E511" s="2"/>
      <c r="G511" s="2"/>
      <c r="I511" s="2"/>
      <c r="K511" s="2"/>
      <c r="M511" s="2"/>
      <c r="O511" s="2"/>
      <c r="Q511" s="2"/>
      <c r="S511" s="4"/>
    </row>
    <row r="512" hidden="1">
      <c r="C512" s="2"/>
      <c r="E512" s="2"/>
      <c r="G512" s="2"/>
      <c r="I512" s="2"/>
      <c r="K512" s="2"/>
      <c r="M512" s="2"/>
      <c r="O512" s="2"/>
      <c r="Q512" s="2"/>
      <c r="S512" s="4"/>
    </row>
    <row r="513" hidden="1">
      <c r="C513" s="2"/>
      <c r="E513" s="2"/>
      <c r="G513" s="2"/>
      <c r="I513" s="2"/>
      <c r="K513" s="2"/>
      <c r="M513" s="2"/>
      <c r="O513" s="2"/>
      <c r="Q513" s="2"/>
      <c r="S513" s="4"/>
    </row>
    <row r="514" hidden="1">
      <c r="C514" s="2"/>
      <c r="E514" s="2"/>
      <c r="G514" s="2"/>
      <c r="I514" s="2"/>
      <c r="K514" s="2"/>
      <c r="M514" s="2"/>
      <c r="O514" s="2"/>
      <c r="Q514" s="2"/>
      <c r="S514" s="4"/>
    </row>
    <row r="515" hidden="1">
      <c r="C515" s="2"/>
      <c r="E515" s="2"/>
      <c r="G515" s="2"/>
      <c r="I515" s="2"/>
      <c r="K515" s="2"/>
      <c r="M515" s="2"/>
      <c r="O515" s="2"/>
      <c r="Q515" s="2"/>
      <c r="S515" s="4"/>
    </row>
    <row r="516" hidden="1">
      <c r="C516" s="2"/>
      <c r="E516" s="2"/>
      <c r="G516" s="2"/>
      <c r="I516" s="2"/>
      <c r="K516" s="2"/>
      <c r="M516" s="2"/>
      <c r="O516" s="2"/>
      <c r="Q516" s="2"/>
      <c r="S516" s="4"/>
    </row>
    <row r="517" hidden="1">
      <c r="C517" s="2"/>
      <c r="E517" s="2"/>
      <c r="G517" s="2"/>
      <c r="I517" s="2"/>
      <c r="K517" s="2"/>
      <c r="M517" s="2"/>
      <c r="O517" s="2"/>
      <c r="Q517" s="2"/>
      <c r="S517" s="4"/>
    </row>
    <row r="518" hidden="1">
      <c r="C518" s="2"/>
      <c r="E518" s="2"/>
      <c r="G518" s="2"/>
      <c r="I518" s="2"/>
      <c r="K518" s="2"/>
      <c r="M518" s="2"/>
      <c r="O518" s="2"/>
      <c r="Q518" s="2"/>
      <c r="S518" s="4"/>
    </row>
    <row r="519" hidden="1">
      <c r="C519" s="2"/>
      <c r="E519" s="2"/>
      <c r="G519" s="2"/>
      <c r="I519" s="2"/>
      <c r="K519" s="2"/>
      <c r="M519" s="2"/>
      <c r="O519" s="2"/>
      <c r="Q519" s="2"/>
      <c r="S519" s="4"/>
    </row>
    <row r="520" hidden="1">
      <c r="C520" s="2"/>
      <c r="E520" s="2"/>
      <c r="G520" s="2"/>
      <c r="I520" s="2"/>
      <c r="K520" s="2"/>
      <c r="M520" s="2"/>
      <c r="O520" s="2"/>
      <c r="Q520" s="2"/>
      <c r="S520" s="4"/>
    </row>
    <row r="521" hidden="1">
      <c r="C521" s="2"/>
      <c r="E521" s="2"/>
      <c r="G521" s="2"/>
      <c r="I521" s="2"/>
      <c r="K521" s="2"/>
      <c r="M521" s="2"/>
      <c r="O521" s="2"/>
      <c r="Q521" s="2"/>
      <c r="S521" s="4"/>
    </row>
    <row r="522" hidden="1">
      <c r="C522" s="2"/>
      <c r="E522" s="2"/>
      <c r="G522" s="2"/>
      <c r="I522" s="2"/>
      <c r="K522" s="2"/>
      <c r="M522" s="2"/>
      <c r="O522" s="2"/>
      <c r="Q522" s="2"/>
      <c r="S522" s="4"/>
    </row>
    <row r="523" hidden="1">
      <c r="C523" s="2"/>
      <c r="E523" s="2"/>
      <c r="G523" s="2"/>
      <c r="I523" s="2"/>
      <c r="K523" s="2"/>
      <c r="M523" s="2"/>
      <c r="O523" s="2"/>
      <c r="Q523" s="2"/>
      <c r="S523" s="4"/>
    </row>
    <row r="524" hidden="1">
      <c r="C524" s="2"/>
      <c r="E524" s="2"/>
      <c r="G524" s="2"/>
      <c r="I524" s="2"/>
      <c r="K524" s="2"/>
      <c r="M524" s="2"/>
      <c r="O524" s="2"/>
      <c r="Q524" s="2"/>
      <c r="S524" s="4"/>
    </row>
    <row r="525" hidden="1">
      <c r="C525" s="2"/>
      <c r="E525" s="2"/>
      <c r="G525" s="2"/>
      <c r="I525" s="2"/>
      <c r="K525" s="2"/>
      <c r="M525" s="2"/>
      <c r="O525" s="2"/>
      <c r="Q525" s="2"/>
      <c r="S525" s="4"/>
    </row>
    <row r="526" hidden="1">
      <c r="C526" s="2"/>
      <c r="E526" s="2"/>
      <c r="G526" s="2"/>
      <c r="I526" s="2"/>
      <c r="K526" s="2"/>
      <c r="M526" s="2"/>
      <c r="O526" s="2"/>
      <c r="Q526" s="2"/>
      <c r="S526" s="4"/>
    </row>
    <row r="527" hidden="1">
      <c r="C527" s="2"/>
      <c r="E527" s="2"/>
      <c r="G527" s="2"/>
      <c r="I527" s="2"/>
      <c r="K527" s="2"/>
      <c r="M527" s="2"/>
      <c r="O527" s="2"/>
      <c r="Q527" s="2"/>
      <c r="S527" s="4"/>
    </row>
    <row r="528" hidden="1">
      <c r="C528" s="2"/>
      <c r="E528" s="2"/>
      <c r="G528" s="2"/>
      <c r="I528" s="2"/>
      <c r="K528" s="2"/>
      <c r="M528" s="2"/>
      <c r="O528" s="2"/>
      <c r="Q528" s="2"/>
      <c r="S528" s="4"/>
    </row>
    <row r="529" hidden="1">
      <c r="C529" s="2"/>
      <c r="E529" s="2"/>
      <c r="G529" s="2"/>
      <c r="I529" s="2"/>
      <c r="K529" s="2"/>
      <c r="M529" s="2"/>
      <c r="O529" s="2"/>
      <c r="Q529" s="2"/>
      <c r="S529" s="4"/>
    </row>
    <row r="530" hidden="1">
      <c r="C530" s="2"/>
      <c r="E530" s="2"/>
      <c r="G530" s="2"/>
      <c r="I530" s="2"/>
      <c r="K530" s="2"/>
      <c r="M530" s="2"/>
      <c r="O530" s="2"/>
      <c r="Q530" s="2"/>
      <c r="S530" s="4"/>
    </row>
    <row r="531" hidden="1">
      <c r="C531" s="2"/>
      <c r="E531" s="2"/>
      <c r="G531" s="2"/>
      <c r="I531" s="2"/>
      <c r="K531" s="2"/>
      <c r="M531" s="2"/>
      <c r="O531" s="2"/>
      <c r="Q531" s="2"/>
      <c r="S531" s="4"/>
    </row>
    <row r="532" hidden="1">
      <c r="C532" s="2"/>
      <c r="E532" s="2"/>
      <c r="G532" s="2"/>
      <c r="I532" s="2"/>
      <c r="K532" s="2"/>
      <c r="M532" s="2"/>
      <c r="O532" s="2"/>
      <c r="Q532" s="2"/>
      <c r="S532" s="4"/>
    </row>
    <row r="533" hidden="1">
      <c r="C533" s="2"/>
      <c r="E533" s="2"/>
      <c r="G533" s="2"/>
      <c r="I533" s="2"/>
      <c r="K533" s="2"/>
      <c r="M533" s="2"/>
      <c r="O533" s="2"/>
      <c r="Q533" s="2"/>
      <c r="S533" s="4"/>
    </row>
    <row r="534" hidden="1">
      <c r="C534" s="2"/>
      <c r="E534" s="2"/>
      <c r="G534" s="2"/>
      <c r="I534" s="2"/>
      <c r="K534" s="2"/>
      <c r="M534" s="2"/>
      <c r="O534" s="2"/>
      <c r="Q534" s="2"/>
      <c r="S534" s="4"/>
    </row>
    <row r="535" hidden="1">
      <c r="C535" s="2"/>
      <c r="E535" s="2"/>
      <c r="G535" s="2"/>
      <c r="I535" s="2"/>
      <c r="K535" s="2"/>
      <c r="M535" s="2"/>
      <c r="O535" s="2"/>
      <c r="Q535" s="2"/>
      <c r="S535" s="4"/>
    </row>
    <row r="536" hidden="1">
      <c r="C536" s="2"/>
      <c r="E536" s="2"/>
      <c r="G536" s="2"/>
      <c r="I536" s="2"/>
      <c r="K536" s="2"/>
      <c r="M536" s="2"/>
      <c r="O536" s="2"/>
      <c r="Q536" s="2"/>
      <c r="S536" s="4"/>
    </row>
    <row r="537" hidden="1">
      <c r="C537" s="2"/>
      <c r="E537" s="2"/>
      <c r="G537" s="2"/>
      <c r="I537" s="2"/>
      <c r="K537" s="2"/>
      <c r="M537" s="2"/>
      <c r="O537" s="2"/>
      <c r="Q537" s="2"/>
      <c r="S537" s="4"/>
    </row>
    <row r="538" hidden="1">
      <c r="C538" s="2"/>
      <c r="E538" s="2"/>
      <c r="G538" s="2"/>
      <c r="I538" s="2"/>
      <c r="K538" s="2"/>
      <c r="M538" s="2"/>
      <c r="O538" s="2"/>
      <c r="Q538" s="2"/>
      <c r="S538" s="4"/>
    </row>
    <row r="539" hidden="1">
      <c r="C539" s="2"/>
      <c r="E539" s="2"/>
      <c r="G539" s="2"/>
      <c r="I539" s="2"/>
      <c r="K539" s="2"/>
      <c r="M539" s="2"/>
      <c r="O539" s="2"/>
      <c r="Q539" s="2"/>
      <c r="S539" s="4"/>
    </row>
    <row r="540" hidden="1">
      <c r="C540" s="2"/>
      <c r="E540" s="2"/>
      <c r="G540" s="2"/>
      <c r="I540" s="2"/>
      <c r="K540" s="2"/>
      <c r="M540" s="2"/>
      <c r="O540" s="2"/>
      <c r="Q540" s="2"/>
      <c r="S540" s="4"/>
    </row>
    <row r="541" hidden="1">
      <c r="C541" s="2"/>
      <c r="E541" s="2"/>
      <c r="G541" s="2"/>
      <c r="I541" s="2"/>
      <c r="K541" s="2"/>
      <c r="M541" s="2"/>
      <c r="O541" s="2"/>
      <c r="Q541" s="2"/>
      <c r="S541" s="4"/>
    </row>
    <row r="542" hidden="1">
      <c r="C542" s="2"/>
      <c r="E542" s="2"/>
      <c r="G542" s="2"/>
      <c r="I542" s="2"/>
      <c r="K542" s="2"/>
      <c r="M542" s="2"/>
      <c r="O542" s="2"/>
      <c r="Q542" s="2"/>
      <c r="S542" s="4"/>
    </row>
    <row r="543" hidden="1">
      <c r="C543" s="2"/>
      <c r="E543" s="2"/>
      <c r="G543" s="2"/>
      <c r="I543" s="2"/>
      <c r="K543" s="2"/>
      <c r="M543" s="2"/>
      <c r="O543" s="2"/>
      <c r="Q543" s="2"/>
      <c r="S543" s="4"/>
    </row>
    <row r="544" hidden="1">
      <c r="C544" s="2"/>
      <c r="E544" s="2"/>
      <c r="G544" s="2"/>
      <c r="I544" s="2"/>
      <c r="K544" s="2"/>
      <c r="M544" s="2"/>
      <c r="O544" s="2"/>
      <c r="Q544" s="2"/>
      <c r="S544" s="4"/>
    </row>
    <row r="545" hidden="1">
      <c r="C545" s="2"/>
      <c r="E545" s="2"/>
      <c r="G545" s="2"/>
      <c r="I545" s="2"/>
      <c r="K545" s="2"/>
      <c r="M545" s="2"/>
      <c r="O545" s="2"/>
      <c r="Q545" s="2"/>
      <c r="S545" s="4"/>
    </row>
    <row r="546" hidden="1">
      <c r="C546" s="2"/>
      <c r="E546" s="2"/>
      <c r="G546" s="2"/>
      <c r="I546" s="2"/>
      <c r="K546" s="2"/>
      <c r="M546" s="2"/>
      <c r="O546" s="2"/>
      <c r="Q546" s="2"/>
      <c r="S546" s="4"/>
    </row>
    <row r="547" hidden="1">
      <c r="C547" s="2"/>
      <c r="E547" s="2"/>
      <c r="G547" s="2"/>
      <c r="I547" s="2"/>
      <c r="K547" s="2"/>
      <c r="M547" s="2"/>
      <c r="O547" s="2"/>
      <c r="Q547" s="2"/>
      <c r="S547" s="4"/>
    </row>
    <row r="548" hidden="1">
      <c r="C548" s="2"/>
      <c r="E548" s="2"/>
      <c r="G548" s="2"/>
      <c r="I548" s="2"/>
      <c r="K548" s="2"/>
      <c r="M548" s="2"/>
      <c r="O548" s="2"/>
      <c r="Q548" s="2"/>
      <c r="S548" s="4"/>
    </row>
    <row r="549" hidden="1">
      <c r="C549" s="2"/>
      <c r="E549" s="2"/>
      <c r="G549" s="2"/>
      <c r="I549" s="2"/>
      <c r="K549" s="2"/>
      <c r="M549" s="2"/>
      <c r="O549" s="2"/>
      <c r="Q549" s="2"/>
      <c r="S549" s="4"/>
    </row>
    <row r="550" hidden="1">
      <c r="C550" s="2"/>
      <c r="E550" s="2"/>
      <c r="G550" s="2"/>
      <c r="I550" s="2"/>
      <c r="K550" s="2"/>
      <c r="M550" s="2"/>
      <c r="O550" s="2"/>
      <c r="Q550" s="2"/>
      <c r="S550" s="4"/>
    </row>
    <row r="551" hidden="1">
      <c r="C551" s="2"/>
      <c r="E551" s="2"/>
      <c r="G551" s="2"/>
      <c r="I551" s="2"/>
      <c r="K551" s="2"/>
      <c r="M551" s="2"/>
      <c r="O551" s="2"/>
      <c r="Q551" s="2"/>
      <c r="S551" s="4"/>
    </row>
    <row r="552" hidden="1">
      <c r="C552" s="2"/>
      <c r="E552" s="2"/>
      <c r="G552" s="2"/>
      <c r="I552" s="2"/>
      <c r="K552" s="2"/>
      <c r="M552" s="2"/>
      <c r="O552" s="2"/>
      <c r="Q552" s="2"/>
      <c r="S552" s="4"/>
    </row>
    <row r="553" hidden="1">
      <c r="C553" s="2"/>
      <c r="E553" s="2"/>
      <c r="G553" s="2"/>
      <c r="I553" s="2"/>
      <c r="K553" s="2"/>
      <c r="M553" s="2"/>
      <c r="O553" s="2"/>
      <c r="Q553" s="2"/>
      <c r="S553" s="4"/>
    </row>
    <row r="554" hidden="1">
      <c r="C554" s="2"/>
      <c r="E554" s="2"/>
      <c r="G554" s="2"/>
      <c r="I554" s="2"/>
      <c r="K554" s="2"/>
      <c r="M554" s="2"/>
      <c r="O554" s="2"/>
      <c r="Q554" s="2"/>
      <c r="S554" s="4"/>
    </row>
    <row r="555" hidden="1">
      <c r="C555" s="2"/>
      <c r="E555" s="2"/>
      <c r="G555" s="2"/>
      <c r="I555" s="2"/>
      <c r="K555" s="2"/>
      <c r="M555" s="2"/>
      <c r="O555" s="2"/>
      <c r="Q555" s="2"/>
      <c r="S555" s="4"/>
    </row>
    <row r="556" hidden="1">
      <c r="C556" s="2"/>
      <c r="E556" s="2"/>
      <c r="G556" s="2"/>
      <c r="I556" s="2"/>
      <c r="K556" s="2"/>
      <c r="M556" s="2"/>
      <c r="O556" s="2"/>
      <c r="Q556" s="2"/>
      <c r="S556" s="4"/>
    </row>
    <row r="557" hidden="1">
      <c r="C557" s="2"/>
      <c r="E557" s="2"/>
      <c r="G557" s="2"/>
      <c r="I557" s="2"/>
      <c r="K557" s="2"/>
      <c r="M557" s="2"/>
      <c r="O557" s="2"/>
      <c r="Q557" s="2"/>
      <c r="S557" s="4"/>
    </row>
    <row r="558" hidden="1">
      <c r="C558" s="2"/>
      <c r="E558" s="2"/>
      <c r="G558" s="2"/>
      <c r="I558" s="2"/>
      <c r="K558" s="2"/>
      <c r="M558" s="2"/>
      <c r="O558" s="2"/>
      <c r="Q558" s="2"/>
      <c r="S558" s="4"/>
    </row>
    <row r="559" hidden="1">
      <c r="C559" s="2"/>
      <c r="E559" s="2"/>
      <c r="G559" s="2"/>
      <c r="I559" s="2"/>
      <c r="K559" s="2"/>
      <c r="M559" s="2"/>
      <c r="O559" s="2"/>
      <c r="Q559" s="2"/>
      <c r="S559" s="4"/>
    </row>
    <row r="560" hidden="1">
      <c r="C560" s="2"/>
      <c r="E560" s="2"/>
      <c r="G560" s="2"/>
      <c r="I560" s="2"/>
      <c r="K560" s="2"/>
      <c r="M560" s="2"/>
      <c r="O560" s="2"/>
      <c r="Q560" s="2"/>
      <c r="S560" s="4"/>
    </row>
    <row r="561" hidden="1">
      <c r="C561" s="2"/>
      <c r="E561" s="2"/>
      <c r="G561" s="2"/>
      <c r="I561" s="2"/>
      <c r="K561" s="2"/>
      <c r="M561" s="2"/>
      <c r="O561" s="2"/>
      <c r="Q561" s="2"/>
      <c r="S561" s="4"/>
    </row>
    <row r="562" hidden="1">
      <c r="C562" s="2"/>
      <c r="E562" s="2"/>
      <c r="G562" s="2"/>
      <c r="I562" s="2"/>
      <c r="K562" s="2"/>
      <c r="M562" s="2"/>
      <c r="O562" s="2"/>
      <c r="Q562" s="2"/>
      <c r="S562" s="4"/>
    </row>
    <row r="563" hidden="1">
      <c r="C563" s="2"/>
      <c r="E563" s="2"/>
      <c r="G563" s="2"/>
      <c r="I563" s="2"/>
      <c r="K563" s="2"/>
      <c r="M563" s="2"/>
      <c r="O563" s="2"/>
      <c r="Q563" s="2"/>
      <c r="S563" s="4"/>
    </row>
    <row r="564" hidden="1">
      <c r="C564" s="2"/>
      <c r="E564" s="2"/>
      <c r="G564" s="2"/>
      <c r="I564" s="2"/>
      <c r="K564" s="2"/>
      <c r="M564" s="2"/>
      <c r="O564" s="2"/>
      <c r="Q564" s="2"/>
      <c r="S564" s="4"/>
    </row>
    <row r="565" hidden="1">
      <c r="C565" s="2"/>
      <c r="E565" s="2"/>
      <c r="G565" s="2"/>
      <c r="I565" s="2"/>
      <c r="K565" s="2"/>
      <c r="M565" s="2"/>
      <c r="O565" s="2"/>
      <c r="Q565" s="2"/>
      <c r="S565" s="4"/>
    </row>
    <row r="566" hidden="1">
      <c r="C566" s="2"/>
      <c r="E566" s="2"/>
      <c r="G566" s="2"/>
      <c r="I566" s="2"/>
      <c r="K566" s="2"/>
      <c r="M566" s="2"/>
      <c r="O566" s="2"/>
      <c r="Q566" s="2"/>
      <c r="S566" s="4"/>
    </row>
    <row r="567" hidden="1">
      <c r="C567" s="2"/>
      <c r="E567" s="2"/>
      <c r="G567" s="2"/>
      <c r="I567" s="2"/>
      <c r="K567" s="2"/>
      <c r="M567" s="2"/>
      <c r="O567" s="2"/>
      <c r="Q567" s="2"/>
      <c r="S567" s="4"/>
    </row>
    <row r="568" hidden="1">
      <c r="C568" s="2"/>
      <c r="E568" s="2"/>
      <c r="G568" s="2"/>
      <c r="I568" s="2"/>
      <c r="K568" s="2"/>
      <c r="M568" s="2"/>
      <c r="O568" s="2"/>
      <c r="Q568" s="2"/>
      <c r="S568" s="4"/>
    </row>
    <row r="569" hidden="1">
      <c r="C569" s="2"/>
      <c r="E569" s="2"/>
      <c r="G569" s="2"/>
      <c r="I569" s="2"/>
      <c r="K569" s="2"/>
      <c r="M569" s="2"/>
      <c r="O569" s="2"/>
      <c r="Q569" s="2"/>
      <c r="S569" s="4"/>
    </row>
    <row r="570" hidden="1">
      <c r="C570" s="2"/>
      <c r="E570" s="2"/>
      <c r="G570" s="2"/>
      <c r="I570" s="2"/>
      <c r="K570" s="2"/>
      <c r="M570" s="2"/>
      <c r="O570" s="2"/>
      <c r="Q570" s="2"/>
      <c r="S570" s="4"/>
    </row>
    <row r="571" hidden="1">
      <c r="C571" s="2"/>
      <c r="E571" s="2"/>
      <c r="G571" s="2"/>
      <c r="I571" s="2"/>
      <c r="K571" s="2"/>
      <c r="M571" s="2"/>
      <c r="O571" s="2"/>
      <c r="Q571" s="2"/>
      <c r="S571" s="4"/>
    </row>
    <row r="572" hidden="1">
      <c r="C572" s="2"/>
      <c r="E572" s="2"/>
      <c r="G572" s="2"/>
      <c r="I572" s="2"/>
      <c r="K572" s="2"/>
      <c r="M572" s="2"/>
      <c r="O572" s="2"/>
      <c r="Q572" s="2"/>
      <c r="S572" s="4"/>
    </row>
    <row r="573" hidden="1">
      <c r="C573" s="2"/>
      <c r="E573" s="2"/>
      <c r="G573" s="2"/>
      <c r="I573" s="2"/>
      <c r="K573" s="2"/>
      <c r="M573" s="2"/>
      <c r="O573" s="2"/>
      <c r="Q573" s="2"/>
      <c r="S573" s="4"/>
    </row>
    <row r="574" hidden="1">
      <c r="C574" s="2"/>
      <c r="E574" s="2"/>
      <c r="G574" s="2"/>
      <c r="I574" s="2"/>
      <c r="K574" s="2"/>
      <c r="M574" s="2"/>
      <c r="O574" s="2"/>
      <c r="Q574" s="2"/>
      <c r="S574" s="4"/>
    </row>
    <row r="575" hidden="1">
      <c r="C575" s="2"/>
      <c r="E575" s="2"/>
      <c r="G575" s="2"/>
      <c r="I575" s="2"/>
      <c r="K575" s="2"/>
      <c r="M575" s="2"/>
      <c r="O575" s="2"/>
      <c r="Q575" s="2"/>
      <c r="S575" s="4"/>
    </row>
    <row r="576" hidden="1">
      <c r="C576" s="2"/>
      <c r="E576" s="2"/>
      <c r="G576" s="2"/>
      <c r="I576" s="2"/>
      <c r="K576" s="2"/>
      <c r="M576" s="2"/>
      <c r="O576" s="2"/>
      <c r="Q576" s="2"/>
      <c r="S576" s="4"/>
    </row>
    <row r="577" hidden="1">
      <c r="C577" s="2"/>
      <c r="E577" s="2"/>
      <c r="G577" s="2"/>
      <c r="I577" s="2"/>
      <c r="K577" s="2"/>
      <c r="M577" s="2"/>
      <c r="O577" s="2"/>
      <c r="Q577" s="2"/>
      <c r="S577" s="4"/>
    </row>
    <row r="578" hidden="1">
      <c r="C578" s="2"/>
      <c r="E578" s="2"/>
      <c r="G578" s="2"/>
      <c r="I578" s="2"/>
      <c r="K578" s="2"/>
      <c r="M578" s="2"/>
      <c r="O578" s="2"/>
      <c r="Q578" s="2"/>
      <c r="S578" s="4"/>
    </row>
    <row r="579" hidden="1">
      <c r="C579" s="2"/>
      <c r="E579" s="2"/>
      <c r="G579" s="2"/>
      <c r="I579" s="2"/>
      <c r="K579" s="2"/>
      <c r="M579" s="2"/>
      <c r="O579" s="2"/>
      <c r="Q579" s="2"/>
      <c r="S579" s="4"/>
    </row>
    <row r="580" hidden="1">
      <c r="C580" s="2"/>
      <c r="E580" s="2"/>
      <c r="G580" s="2"/>
      <c r="I580" s="2"/>
      <c r="K580" s="2"/>
      <c r="M580" s="2"/>
      <c r="O580" s="2"/>
      <c r="Q580" s="2"/>
      <c r="S580" s="4"/>
    </row>
    <row r="581" hidden="1">
      <c r="C581" s="2"/>
      <c r="E581" s="2"/>
      <c r="G581" s="2"/>
      <c r="I581" s="2"/>
      <c r="K581" s="2"/>
      <c r="M581" s="2"/>
      <c r="O581" s="2"/>
      <c r="Q581" s="2"/>
      <c r="S581" s="4"/>
    </row>
    <row r="582" hidden="1">
      <c r="C582" s="2"/>
      <c r="E582" s="2"/>
      <c r="G582" s="2"/>
      <c r="I582" s="2"/>
      <c r="K582" s="2"/>
      <c r="M582" s="2"/>
      <c r="O582" s="2"/>
      <c r="Q582" s="2"/>
      <c r="S582" s="4"/>
    </row>
    <row r="583" hidden="1">
      <c r="C583" s="2"/>
      <c r="E583" s="2"/>
      <c r="G583" s="2"/>
      <c r="I583" s="2"/>
      <c r="K583" s="2"/>
      <c r="M583" s="2"/>
      <c r="O583" s="2"/>
      <c r="Q583" s="2"/>
      <c r="S583" s="4"/>
    </row>
    <row r="584" hidden="1">
      <c r="C584" s="2"/>
      <c r="E584" s="2"/>
      <c r="G584" s="2"/>
      <c r="I584" s="2"/>
      <c r="K584" s="2"/>
      <c r="M584" s="2"/>
      <c r="O584" s="2"/>
      <c r="Q584" s="2"/>
      <c r="S584" s="4"/>
    </row>
    <row r="585" hidden="1">
      <c r="C585" s="2"/>
      <c r="E585" s="2"/>
      <c r="G585" s="2"/>
      <c r="I585" s="2"/>
      <c r="K585" s="2"/>
      <c r="M585" s="2"/>
      <c r="O585" s="2"/>
      <c r="Q585" s="2"/>
      <c r="S585" s="4"/>
    </row>
    <row r="586" hidden="1">
      <c r="C586" s="2"/>
      <c r="E586" s="2"/>
      <c r="G586" s="2"/>
      <c r="I586" s="2"/>
      <c r="K586" s="2"/>
      <c r="M586" s="2"/>
      <c r="O586" s="2"/>
      <c r="Q586" s="2"/>
      <c r="S586" s="4"/>
    </row>
    <row r="587" hidden="1">
      <c r="C587" s="2"/>
      <c r="E587" s="2"/>
      <c r="G587" s="2"/>
      <c r="I587" s="2"/>
      <c r="K587" s="2"/>
      <c r="M587" s="2"/>
      <c r="O587" s="2"/>
      <c r="Q587" s="2"/>
      <c r="S587" s="4"/>
    </row>
    <row r="588" hidden="1">
      <c r="C588" s="2"/>
      <c r="E588" s="2"/>
      <c r="G588" s="2"/>
      <c r="I588" s="2"/>
      <c r="K588" s="2"/>
      <c r="M588" s="2"/>
      <c r="O588" s="2"/>
      <c r="Q588" s="2"/>
      <c r="S588" s="4"/>
    </row>
    <row r="589" hidden="1">
      <c r="C589" s="2"/>
      <c r="E589" s="2"/>
      <c r="G589" s="2"/>
      <c r="I589" s="2"/>
      <c r="K589" s="2"/>
      <c r="M589" s="2"/>
      <c r="O589" s="2"/>
      <c r="Q589" s="2"/>
      <c r="S589" s="4"/>
    </row>
    <row r="590" hidden="1">
      <c r="C590" s="2"/>
      <c r="E590" s="2"/>
      <c r="G590" s="2"/>
      <c r="I590" s="2"/>
      <c r="K590" s="2"/>
      <c r="M590" s="2"/>
      <c r="O590" s="2"/>
      <c r="Q590" s="2"/>
      <c r="S590" s="4"/>
    </row>
    <row r="591" hidden="1">
      <c r="C591" s="2"/>
      <c r="E591" s="2"/>
      <c r="G591" s="2"/>
      <c r="I591" s="2"/>
      <c r="K591" s="2"/>
      <c r="M591" s="2"/>
      <c r="O591" s="2"/>
      <c r="Q591" s="2"/>
      <c r="S591" s="4"/>
    </row>
    <row r="592" hidden="1">
      <c r="C592" s="2"/>
      <c r="E592" s="2"/>
      <c r="G592" s="2"/>
      <c r="I592" s="2"/>
      <c r="K592" s="2"/>
      <c r="M592" s="2"/>
      <c r="O592" s="2"/>
      <c r="Q592" s="2"/>
      <c r="S592" s="4"/>
    </row>
    <row r="593" hidden="1">
      <c r="C593" s="2"/>
      <c r="E593" s="2"/>
      <c r="G593" s="2"/>
      <c r="I593" s="2"/>
      <c r="K593" s="2"/>
      <c r="M593" s="2"/>
      <c r="O593" s="2"/>
      <c r="Q593" s="2"/>
      <c r="S593" s="4"/>
    </row>
    <row r="594" hidden="1">
      <c r="C594" s="2"/>
      <c r="E594" s="2"/>
      <c r="G594" s="2"/>
      <c r="I594" s="2"/>
      <c r="K594" s="2"/>
      <c r="M594" s="2"/>
      <c r="O594" s="2"/>
      <c r="Q594" s="2"/>
      <c r="S594" s="4"/>
    </row>
    <row r="595" hidden="1">
      <c r="C595" s="2"/>
      <c r="E595" s="2"/>
      <c r="G595" s="2"/>
      <c r="I595" s="2"/>
      <c r="K595" s="2"/>
      <c r="M595" s="2"/>
      <c r="O595" s="2"/>
      <c r="Q595" s="2"/>
      <c r="S595" s="4"/>
    </row>
    <row r="596" hidden="1">
      <c r="C596" s="2"/>
      <c r="E596" s="2"/>
      <c r="G596" s="2"/>
      <c r="I596" s="2"/>
      <c r="K596" s="2"/>
      <c r="M596" s="2"/>
      <c r="O596" s="2"/>
      <c r="Q596" s="2"/>
      <c r="S596" s="4"/>
    </row>
    <row r="597" hidden="1">
      <c r="C597" s="2"/>
      <c r="E597" s="2"/>
      <c r="G597" s="2"/>
      <c r="I597" s="2"/>
      <c r="K597" s="2"/>
      <c r="M597" s="2"/>
      <c r="O597" s="2"/>
      <c r="Q597" s="2"/>
      <c r="S597" s="4"/>
    </row>
    <row r="598" hidden="1">
      <c r="C598" s="2"/>
      <c r="E598" s="2"/>
      <c r="G598" s="2"/>
      <c r="I598" s="2"/>
      <c r="K598" s="2"/>
      <c r="M598" s="2"/>
      <c r="O598" s="2"/>
      <c r="Q598" s="2"/>
      <c r="S598" s="4"/>
    </row>
    <row r="599" hidden="1">
      <c r="C599" s="2"/>
      <c r="E599" s="2"/>
      <c r="G599" s="2"/>
      <c r="I599" s="2"/>
      <c r="K599" s="2"/>
      <c r="M599" s="2"/>
      <c r="O599" s="2"/>
      <c r="Q599" s="2"/>
      <c r="S599" s="4"/>
    </row>
    <row r="600" hidden="1">
      <c r="C600" s="2"/>
      <c r="E600" s="2"/>
      <c r="G600" s="2"/>
      <c r="I600" s="2"/>
      <c r="K600" s="2"/>
      <c r="M600" s="2"/>
      <c r="O600" s="2"/>
      <c r="Q600" s="2"/>
      <c r="S600" s="4"/>
    </row>
    <row r="601" hidden="1">
      <c r="C601" s="2"/>
      <c r="E601" s="2"/>
      <c r="G601" s="2"/>
      <c r="I601" s="2"/>
      <c r="K601" s="2"/>
      <c r="M601" s="2"/>
      <c r="O601" s="2"/>
      <c r="Q601" s="2"/>
      <c r="S601" s="4"/>
    </row>
    <row r="602" hidden="1">
      <c r="C602" s="2"/>
      <c r="E602" s="2"/>
      <c r="G602" s="2"/>
      <c r="I602" s="2"/>
      <c r="K602" s="2"/>
      <c r="M602" s="2"/>
      <c r="O602" s="2"/>
      <c r="Q602" s="2"/>
      <c r="S602" s="4"/>
    </row>
    <row r="603" hidden="1">
      <c r="C603" s="2"/>
      <c r="E603" s="2"/>
      <c r="G603" s="2"/>
      <c r="I603" s="2"/>
      <c r="K603" s="2"/>
      <c r="M603" s="2"/>
      <c r="O603" s="2"/>
      <c r="Q603" s="2"/>
      <c r="S603" s="4"/>
    </row>
    <row r="604" hidden="1">
      <c r="C604" s="2"/>
      <c r="E604" s="2"/>
      <c r="G604" s="2"/>
      <c r="I604" s="2"/>
      <c r="K604" s="2"/>
      <c r="M604" s="2"/>
      <c r="O604" s="2"/>
      <c r="Q604" s="2"/>
      <c r="S604" s="4"/>
    </row>
    <row r="605" hidden="1">
      <c r="C605" s="2"/>
      <c r="E605" s="2"/>
      <c r="G605" s="2"/>
      <c r="I605" s="2"/>
      <c r="K605" s="2"/>
      <c r="M605" s="2"/>
      <c r="O605" s="2"/>
      <c r="Q605" s="2"/>
      <c r="S605" s="4"/>
    </row>
    <row r="606" hidden="1">
      <c r="C606" s="2"/>
      <c r="E606" s="2"/>
      <c r="G606" s="2"/>
      <c r="I606" s="2"/>
      <c r="K606" s="2"/>
      <c r="M606" s="2"/>
      <c r="O606" s="2"/>
      <c r="Q606" s="2"/>
      <c r="S606" s="4"/>
    </row>
    <row r="607" hidden="1">
      <c r="C607" s="2"/>
      <c r="E607" s="2"/>
      <c r="G607" s="2"/>
      <c r="I607" s="2"/>
      <c r="K607" s="2"/>
      <c r="M607" s="2"/>
      <c r="O607" s="2"/>
      <c r="Q607" s="2"/>
      <c r="S607" s="4"/>
    </row>
    <row r="608" hidden="1">
      <c r="C608" s="2"/>
      <c r="E608" s="2"/>
      <c r="G608" s="2"/>
      <c r="I608" s="2"/>
      <c r="K608" s="2"/>
      <c r="M608" s="2"/>
      <c r="O608" s="2"/>
      <c r="Q608" s="2"/>
      <c r="S608" s="4"/>
    </row>
    <row r="609" hidden="1">
      <c r="C609" s="2"/>
      <c r="E609" s="2"/>
      <c r="G609" s="2"/>
      <c r="I609" s="2"/>
      <c r="K609" s="2"/>
      <c r="M609" s="2"/>
      <c r="O609" s="2"/>
      <c r="Q609" s="2"/>
      <c r="S609" s="4"/>
    </row>
    <row r="610" hidden="1">
      <c r="C610" s="2"/>
      <c r="E610" s="2"/>
      <c r="G610" s="2"/>
      <c r="I610" s="2"/>
      <c r="K610" s="2"/>
      <c r="M610" s="2"/>
      <c r="O610" s="2"/>
      <c r="Q610" s="2"/>
      <c r="S610" s="4"/>
    </row>
    <row r="611" hidden="1">
      <c r="C611" s="2"/>
      <c r="E611" s="2"/>
      <c r="G611" s="2"/>
      <c r="I611" s="2"/>
      <c r="K611" s="2"/>
      <c r="M611" s="2"/>
      <c r="O611" s="2"/>
      <c r="Q611" s="2"/>
      <c r="S611" s="4"/>
    </row>
    <row r="612" hidden="1">
      <c r="C612" s="2"/>
      <c r="E612" s="2"/>
      <c r="G612" s="2"/>
      <c r="I612" s="2"/>
      <c r="K612" s="2"/>
      <c r="M612" s="2"/>
      <c r="O612" s="2"/>
      <c r="Q612" s="2"/>
      <c r="S612" s="4"/>
    </row>
    <row r="613" hidden="1">
      <c r="C613" s="2"/>
      <c r="E613" s="2"/>
      <c r="G613" s="2"/>
      <c r="I613" s="2"/>
      <c r="K613" s="2"/>
      <c r="M613" s="2"/>
      <c r="O613" s="2"/>
      <c r="Q613" s="2"/>
      <c r="S613" s="4"/>
    </row>
    <row r="614" hidden="1">
      <c r="C614" s="2"/>
      <c r="E614" s="2"/>
      <c r="G614" s="2"/>
      <c r="I614" s="2"/>
      <c r="K614" s="2"/>
      <c r="M614" s="2"/>
      <c r="O614" s="2"/>
      <c r="Q614" s="2"/>
      <c r="S614" s="4"/>
    </row>
    <row r="615" hidden="1">
      <c r="C615" s="2"/>
      <c r="E615" s="2"/>
      <c r="G615" s="2"/>
      <c r="I615" s="2"/>
      <c r="K615" s="2"/>
      <c r="M615" s="2"/>
      <c r="O615" s="2"/>
      <c r="Q615" s="2"/>
      <c r="S615" s="4"/>
    </row>
    <row r="616" hidden="1">
      <c r="C616" s="2"/>
      <c r="E616" s="2"/>
      <c r="G616" s="2"/>
      <c r="I616" s="2"/>
      <c r="K616" s="2"/>
      <c r="M616" s="2"/>
      <c r="O616" s="2"/>
      <c r="Q616" s="2"/>
      <c r="S616" s="4"/>
    </row>
    <row r="617" hidden="1">
      <c r="C617" s="2"/>
      <c r="E617" s="2"/>
      <c r="G617" s="2"/>
      <c r="I617" s="2"/>
      <c r="K617" s="2"/>
      <c r="M617" s="2"/>
      <c r="O617" s="2"/>
      <c r="Q617" s="2"/>
      <c r="S617" s="4"/>
    </row>
    <row r="618" hidden="1">
      <c r="C618" s="2"/>
      <c r="E618" s="2"/>
      <c r="G618" s="2"/>
      <c r="I618" s="2"/>
      <c r="K618" s="2"/>
      <c r="M618" s="2"/>
      <c r="O618" s="2"/>
      <c r="Q618" s="2"/>
      <c r="S618" s="4"/>
    </row>
    <row r="619" hidden="1">
      <c r="C619" s="2"/>
      <c r="E619" s="2"/>
      <c r="G619" s="2"/>
      <c r="I619" s="2"/>
      <c r="K619" s="2"/>
      <c r="M619" s="2"/>
      <c r="O619" s="2"/>
      <c r="Q619" s="2"/>
      <c r="S619" s="4"/>
    </row>
    <row r="620" hidden="1">
      <c r="C620" s="2"/>
      <c r="E620" s="2"/>
      <c r="G620" s="2"/>
      <c r="I620" s="2"/>
      <c r="K620" s="2"/>
      <c r="M620" s="2"/>
      <c r="O620" s="2"/>
      <c r="Q620" s="2"/>
      <c r="S620" s="4"/>
    </row>
    <row r="621" hidden="1">
      <c r="C621" s="2"/>
      <c r="E621" s="2"/>
      <c r="G621" s="2"/>
      <c r="I621" s="2"/>
      <c r="K621" s="2"/>
      <c r="M621" s="2"/>
      <c r="O621" s="2"/>
      <c r="Q621" s="2"/>
      <c r="S621" s="4"/>
    </row>
    <row r="622" hidden="1">
      <c r="C622" s="2"/>
      <c r="E622" s="2"/>
      <c r="G622" s="2"/>
      <c r="I622" s="2"/>
      <c r="K622" s="2"/>
      <c r="M622" s="2"/>
      <c r="O622" s="2"/>
      <c r="Q622" s="2"/>
      <c r="S622" s="4"/>
    </row>
    <row r="623" hidden="1">
      <c r="C623" s="2"/>
      <c r="E623" s="2"/>
      <c r="G623" s="2"/>
      <c r="I623" s="2"/>
      <c r="K623" s="2"/>
      <c r="M623" s="2"/>
      <c r="O623" s="2"/>
      <c r="Q623" s="2"/>
      <c r="S623" s="4"/>
    </row>
    <row r="624" hidden="1">
      <c r="C624" s="2"/>
      <c r="E624" s="2"/>
      <c r="G624" s="2"/>
      <c r="I624" s="2"/>
      <c r="K624" s="2"/>
      <c r="M624" s="2"/>
      <c r="O624" s="2"/>
      <c r="Q624" s="2"/>
      <c r="S624" s="4"/>
    </row>
    <row r="625" hidden="1">
      <c r="C625" s="2"/>
      <c r="E625" s="2"/>
      <c r="G625" s="2"/>
      <c r="I625" s="2"/>
      <c r="K625" s="2"/>
      <c r="M625" s="2"/>
      <c r="O625" s="2"/>
      <c r="Q625" s="2"/>
      <c r="S625" s="4"/>
    </row>
    <row r="626" hidden="1">
      <c r="C626" s="2"/>
      <c r="E626" s="2"/>
      <c r="G626" s="2"/>
      <c r="I626" s="2"/>
      <c r="K626" s="2"/>
      <c r="M626" s="2"/>
      <c r="O626" s="2"/>
      <c r="Q626" s="2"/>
      <c r="S626" s="4"/>
    </row>
    <row r="627" hidden="1">
      <c r="C627" s="2"/>
      <c r="E627" s="2"/>
      <c r="G627" s="2"/>
      <c r="I627" s="2"/>
      <c r="K627" s="2"/>
      <c r="M627" s="2"/>
      <c r="O627" s="2"/>
      <c r="Q627" s="2"/>
      <c r="S627" s="4"/>
    </row>
    <row r="628" hidden="1">
      <c r="C628" s="2"/>
      <c r="E628" s="2"/>
      <c r="G628" s="2"/>
      <c r="I628" s="2"/>
      <c r="K628" s="2"/>
      <c r="M628" s="2"/>
      <c r="O628" s="2"/>
      <c r="Q628" s="2"/>
      <c r="S628" s="4"/>
    </row>
    <row r="629" hidden="1">
      <c r="C629" s="2"/>
      <c r="E629" s="2"/>
      <c r="G629" s="2"/>
      <c r="I629" s="2"/>
      <c r="K629" s="2"/>
      <c r="M629" s="2"/>
      <c r="O629" s="2"/>
      <c r="Q629" s="2"/>
      <c r="S629" s="4"/>
    </row>
    <row r="630" hidden="1">
      <c r="C630" s="2"/>
      <c r="E630" s="2"/>
      <c r="G630" s="2"/>
      <c r="I630" s="2"/>
      <c r="K630" s="2"/>
      <c r="M630" s="2"/>
      <c r="O630" s="2"/>
      <c r="Q630" s="2"/>
      <c r="S630" s="4"/>
    </row>
    <row r="631" hidden="1">
      <c r="C631" s="2"/>
      <c r="E631" s="2"/>
      <c r="G631" s="2"/>
      <c r="I631" s="2"/>
      <c r="K631" s="2"/>
      <c r="M631" s="2"/>
      <c r="O631" s="2"/>
      <c r="Q631" s="2"/>
      <c r="S631" s="4"/>
    </row>
    <row r="632" hidden="1">
      <c r="C632" s="2"/>
      <c r="E632" s="2"/>
      <c r="G632" s="2"/>
      <c r="I632" s="2"/>
      <c r="K632" s="2"/>
      <c r="M632" s="2"/>
      <c r="O632" s="2"/>
      <c r="Q632" s="2"/>
      <c r="S632" s="4"/>
    </row>
    <row r="633" hidden="1">
      <c r="C633" s="2"/>
      <c r="E633" s="2"/>
      <c r="G633" s="2"/>
      <c r="I633" s="2"/>
      <c r="K633" s="2"/>
      <c r="M633" s="2"/>
      <c r="O633" s="2"/>
      <c r="Q633" s="2"/>
      <c r="S633" s="4"/>
    </row>
    <row r="634" hidden="1">
      <c r="C634" s="2"/>
      <c r="E634" s="2"/>
      <c r="G634" s="2"/>
      <c r="I634" s="2"/>
      <c r="K634" s="2"/>
      <c r="M634" s="2"/>
      <c r="O634" s="2"/>
      <c r="Q634" s="2"/>
      <c r="S634" s="4"/>
    </row>
    <row r="635" hidden="1">
      <c r="C635" s="2"/>
      <c r="E635" s="2"/>
      <c r="G635" s="2"/>
      <c r="I635" s="2"/>
      <c r="K635" s="2"/>
      <c r="M635" s="2"/>
      <c r="O635" s="2"/>
      <c r="Q635" s="2"/>
      <c r="S635" s="4"/>
    </row>
    <row r="636" hidden="1">
      <c r="C636" s="2"/>
      <c r="E636" s="2"/>
      <c r="G636" s="2"/>
      <c r="I636" s="2"/>
      <c r="K636" s="2"/>
      <c r="M636" s="2"/>
      <c r="O636" s="2"/>
      <c r="Q636" s="2"/>
      <c r="S636" s="4"/>
    </row>
    <row r="637" hidden="1">
      <c r="C637" s="2"/>
      <c r="E637" s="2"/>
      <c r="G637" s="2"/>
      <c r="I637" s="2"/>
      <c r="K637" s="2"/>
      <c r="M637" s="2"/>
      <c r="O637" s="2"/>
      <c r="Q637" s="2"/>
      <c r="S637" s="4"/>
    </row>
    <row r="638" hidden="1">
      <c r="C638" s="2"/>
      <c r="E638" s="2"/>
      <c r="G638" s="2"/>
      <c r="I638" s="2"/>
      <c r="K638" s="2"/>
      <c r="M638" s="2"/>
      <c r="O638" s="2"/>
      <c r="Q638" s="2"/>
      <c r="S638" s="4"/>
    </row>
    <row r="639" hidden="1">
      <c r="C639" s="2"/>
      <c r="E639" s="2"/>
      <c r="G639" s="2"/>
      <c r="I639" s="2"/>
      <c r="K639" s="2"/>
      <c r="M639" s="2"/>
      <c r="O639" s="2"/>
      <c r="Q639" s="2"/>
      <c r="S639" s="4"/>
    </row>
    <row r="640" hidden="1">
      <c r="C640" s="2"/>
      <c r="E640" s="2"/>
      <c r="G640" s="2"/>
      <c r="I640" s="2"/>
      <c r="K640" s="2"/>
      <c r="M640" s="2"/>
      <c r="O640" s="2"/>
      <c r="Q640" s="2"/>
      <c r="S640" s="4"/>
    </row>
    <row r="641" hidden="1">
      <c r="C641" s="2"/>
      <c r="E641" s="2"/>
      <c r="G641" s="2"/>
      <c r="I641" s="2"/>
      <c r="K641" s="2"/>
      <c r="M641" s="2"/>
      <c r="O641" s="2"/>
      <c r="Q641" s="2"/>
      <c r="S641" s="4"/>
    </row>
    <row r="642" hidden="1">
      <c r="C642" s="2"/>
      <c r="E642" s="2"/>
      <c r="G642" s="2"/>
      <c r="I642" s="2"/>
      <c r="K642" s="2"/>
      <c r="M642" s="2"/>
      <c r="O642" s="2"/>
      <c r="Q642" s="2"/>
      <c r="S642" s="4"/>
    </row>
    <row r="643" hidden="1">
      <c r="C643" s="2"/>
      <c r="E643" s="2"/>
      <c r="G643" s="2"/>
      <c r="I643" s="2"/>
      <c r="K643" s="2"/>
      <c r="M643" s="2"/>
      <c r="O643" s="2"/>
      <c r="Q643" s="2"/>
      <c r="S643" s="4"/>
    </row>
    <row r="644" hidden="1">
      <c r="C644" s="2"/>
      <c r="E644" s="2"/>
      <c r="G644" s="2"/>
      <c r="I644" s="2"/>
      <c r="K644" s="2"/>
      <c r="M644" s="2"/>
      <c r="O644" s="2"/>
      <c r="Q644" s="2"/>
      <c r="S644" s="4"/>
    </row>
    <row r="645" hidden="1">
      <c r="C645" s="2"/>
      <c r="E645" s="2"/>
      <c r="G645" s="2"/>
      <c r="I645" s="2"/>
      <c r="K645" s="2"/>
      <c r="M645" s="2"/>
      <c r="O645" s="2"/>
      <c r="Q645" s="2"/>
      <c r="S645" s="4"/>
    </row>
    <row r="646" hidden="1">
      <c r="C646" s="2"/>
      <c r="E646" s="2"/>
      <c r="G646" s="2"/>
      <c r="I646" s="2"/>
      <c r="K646" s="2"/>
      <c r="M646" s="2"/>
      <c r="O646" s="2"/>
      <c r="Q646" s="2"/>
      <c r="S646" s="4"/>
    </row>
    <row r="647" hidden="1">
      <c r="C647" s="2"/>
      <c r="E647" s="2"/>
      <c r="G647" s="2"/>
      <c r="I647" s="2"/>
      <c r="K647" s="2"/>
      <c r="M647" s="2"/>
      <c r="O647" s="2"/>
      <c r="Q647" s="2"/>
      <c r="S647" s="4"/>
    </row>
    <row r="648" hidden="1">
      <c r="C648" s="2"/>
      <c r="E648" s="2"/>
      <c r="G648" s="2"/>
      <c r="I648" s="2"/>
      <c r="K648" s="2"/>
      <c r="M648" s="2"/>
      <c r="O648" s="2"/>
      <c r="Q648" s="2"/>
      <c r="S648" s="4"/>
    </row>
    <row r="649" hidden="1">
      <c r="C649" s="2"/>
      <c r="E649" s="2"/>
      <c r="G649" s="2"/>
      <c r="I649" s="2"/>
      <c r="K649" s="2"/>
      <c r="M649" s="2"/>
      <c r="O649" s="2"/>
      <c r="Q649" s="2"/>
      <c r="S649" s="4"/>
    </row>
    <row r="650" hidden="1">
      <c r="C650" s="2"/>
      <c r="E650" s="2"/>
      <c r="G650" s="2"/>
      <c r="I650" s="2"/>
      <c r="K650" s="2"/>
      <c r="M650" s="2"/>
      <c r="O650" s="2"/>
      <c r="Q650" s="2"/>
      <c r="S650" s="4"/>
    </row>
    <row r="651" hidden="1">
      <c r="C651" s="2"/>
      <c r="E651" s="2"/>
      <c r="G651" s="2"/>
      <c r="I651" s="2"/>
      <c r="K651" s="2"/>
      <c r="M651" s="2"/>
      <c r="O651" s="2"/>
      <c r="Q651" s="2"/>
      <c r="S651" s="4"/>
    </row>
    <row r="652" hidden="1">
      <c r="C652" s="2"/>
      <c r="E652" s="2"/>
      <c r="G652" s="2"/>
      <c r="I652" s="2"/>
      <c r="K652" s="2"/>
      <c r="M652" s="2"/>
      <c r="O652" s="2"/>
      <c r="Q652" s="2"/>
      <c r="S652" s="4"/>
    </row>
    <row r="653" hidden="1">
      <c r="C653" s="2"/>
      <c r="E653" s="2"/>
      <c r="G653" s="2"/>
      <c r="I653" s="2"/>
      <c r="K653" s="2"/>
      <c r="M653" s="2"/>
      <c r="O653" s="2"/>
      <c r="Q653" s="2"/>
      <c r="S653" s="4"/>
    </row>
    <row r="654" hidden="1">
      <c r="C654" s="2"/>
      <c r="E654" s="2"/>
      <c r="G654" s="2"/>
      <c r="I654" s="2"/>
      <c r="K654" s="2"/>
      <c r="M654" s="2"/>
      <c r="O654" s="2"/>
      <c r="Q654" s="2"/>
      <c r="S654" s="4"/>
    </row>
    <row r="655" hidden="1">
      <c r="C655" s="2"/>
      <c r="E655" s="2"/>
      <c r="G655" s="2"/>
      <c r="I655" s="2"/>
      <c r="K655" s="2"/>
      <c r="M655" s="2"/>
      <c r="O655" s="2"/>
      <c r="Q655" s="2"/>
      <c r="S655" s="4"/>
    </row>
    <row r="656" hidden="1">
      <c r="C656" s="2"/>
      <c r="E656" s="2"/>
      <c r="G656" s="2"/>
      <c r="I656" s="2"/>
      <c r="K656" s="2"/>
      <c r="M656" s="2"/>
      <c r="O656" s="2"/>
      <c r="Q656" s="2"/>
      <c r="S656" s="4"/>
    </row>
    <row r="657" hidden="1">
      <c r="C657" s="2"/>
      <c r="E657" s="2"/>
      <c r="G657" s="2"/>
      <c r="I657" s="2"/>
      <c r="K657" s="2"/>
      <c r="M657" s="2"/>
      <c r="O657" s="2"/>
      <c r="Q657" s="2"/>
      <c r="S657" s="4"/>
    </row>
    <row r="658" hidden="1">
      <c r="C658" s="2"/>
      <c r="E658" s="2"/>
      <c r="G658" s="2"/>
      <c r="I658" s="2"/>
      <c r="K658" s="2"/>
      <c r="M658" s="2"/>
      <c r="O658" s="2"/>
      <c r="Q658" s="2"/>
      <c r="S658" s="4"/>
    </row>
    <row r="659" hidden="1">
      <c r="C659" s="2"/>
      <c r="E659" s="2"/>
      <c r="G659" s="2"/>
      <c r="I659" s="2"/>
      <c r="K659" s="2"/>
      <c r="M659" s="2"/>
      <c r="O659" s="2"/>
      <c r="Q659" s="2"/>
      <c r="S659" s="4"/>
    </row>
    <row r="660" hidden="1">
      <c r="C660" s="2"/>
      <c r="E660" s="2"/>
      <c r="G660" s="2"/>
      <c r="I660" s="2"/>
      <c r="K660" s="2"/>
      <c r="M660" s="2"/>
      <c r="O660" s="2"/>
      <c r="Q660" s="2"/>
      <c r="S660" s="4"/>
    </row>
    <row r="661" hidden="1">
      <c r="C661" s="2"/>
      <c r="E661" s="2"/>
      <c r="G661" s="2"/>
      <c r="I661" s="2"/>
      <c r="K661" s="2"/>
      <c r="M661" s="2"/>
      <c r="O661" s="2"/>
      <c r="Q661" s="2"/>
      <c r="S661" s="4"/>
    </row>
    <row r="662" hidden="1">
      <c r="C662" s="2"/>
      <c r="E662" s="2"/>
      <c r="G662" s="2"/>
      <c r="I662" s="2"/>
      <c r="K662" s="2"/>
      <c r="M662" s="2"/>
      <c r="O662" s="2"/>
      <c r="Q662" s="2"/>
      <c r="S662" s="4"/>
    </row>
    <row r="663" hidden="1">
      <c r="C663" s="2"/>
      <c r="E663" s="2"/>
      <c r="G663" s="2"/>
      <c r="I663" s="2"/>
      <c r="K663" s="2"/>
      <c r="M663" s="2"/>
      <c r="O663" s="2"/>
      <c r="Q663" s="2"/>
      <c r="S663" s="4"/>
    </row>
    <row r="664" hidden="1">
      <c r="C664" s="2"/>
      <c r="E664" s="2"/>
      <c r="G664" s="2"/>
      <c r="I664" s="2"/>
      <c r="K664" s="2"/>
      <c r="M664" s="2"/>
      <c r="O664" s="2"/>
      <c r="Q664" s="2"/>
      <c r="S664" s="4"/>
    </row>
    <row r="665" hidden="1">
      <c r="C665" s="2"/>
      <c r="E665" s="2"/>
      <c r="G665" s="2"/>
      <c r="I665" s="2"/>
      <c r="K665" s="2"/>
      <c r="M665" s="2"/>
      <c r="O665" s="2"/>
      <c r="Q665" s="2"/>
      <c r="S665" s="4"/>
    </row>
    <row r="666" hidden="1">
      <c r="C666" s="2"/>
      <c r="E666" s="2"/>
      <c r="G666" s="2"/>
      <c r="I666" s="2"/>
      <c r="K666" s="2"/>
      <c r="M666" s="2"/>
      <c r="O666" s="2"/>
      <c r="Q666" s="2"/>
      <c r="S666" s="4"/>
    </row>
    <row r="667" hidden="1">
      <c r="C667" s="2"/>
      <c r="E667" s="2"/>
      <c r="G667" s="2"/>
      <c r="I667" s="2"/>
      <c r="K667" s="2"/>
      <c r="M667" s="2"/>
      <c r="O667" s="2"/>
      <c r="Q667" s="2"/>
      <c r="S667" s="4"/>
    </row>
    <row r="668" hidden="1">
      <c r="C668" s="2"/>
      <c r="E668" s="2"/>
      <c r="G668" s="2"/>
      <c r="I668" s="2"/>
      <c r="K668" s="2"/>
      <c r="M668" s="2"/>
      <c r="O668" s="2"/>
      <c r="Q668" s="2"/>
      <c r="S668" s="4"/>
    </row>
    <row r="669" hidden="1">
      <c r="C669" s="2"/>
      <c r="E669" s="2"/>
      <c r="G669" s="2"/>
      <c r="I669" s="2"/>
      <c r="K669" s="2"/>
      <c r="M669" s="2"/>
      <c r="O669" s="2"/>
      <c r="Q669" s="2"/>
      <c r="S669" s="4"/>
    </row>
    <row r="670" hidden="1">
      <c r="C670" s="2"/>
      <c r="E670" s="2"/>
      <c r="G670" s="2"/>
      <c r="I670" s="2"/>
      <c r="K670" s="2"/>
      <c r="M670" s="2"/>
      <c r="O670" s="2"/>
      <c r="Q670" s="2"/>
      <c r="S670" s="4"/>
    </row>
    <row r="671" hidden="1">
      <c r="C671" s="2"/>
      <c r="E671" s="2"/>
      <c r="G671" s="2"/>
      <c r="I671" s="2"/>
      <c r="K671" s="2"/>
      <c r="M671" s="2"/>
      <c r="O671" s="2"/>
      <c r="Q671" s="2"/>
      <c r="S671" s="4"/>
    </row>
    <row r="672" hidden="1">
      <c r="C672" s="2"/>
      <c r="E672" s="2"/>
      <c r="G672" s="2"/>
      <c r="I672" s="2"/>
      <c r="K672" s="2"/>
      <c r="M672" s="2"/>
      <c r="O672" s="2"/>
      <c r="Q672" s="2"/>
      <c r="S672" s="4"/>
    </row>
    <row r="673" hidden="1">
      <c r="C673" s="2"/>
      <c r="E673" s="2"/>
      <c r="G673" s="2"/>
      <c r="I673" s="2"/>
      <c r="K673" s="2"/>
      <c r="M673" s="2"/>
      <c r="O673" s="2"/>
      <c r="Q673" s="2"/>
      <c r="S673" s="4"/>
    </row>
    <row r="674" hidden="1">
      <c r="C674" s="2"/>
      <c r="E674" s="2"/>
      <c r="G674" s="2"/>
      <c r="I674" s="2"/>
      <c r="K674" s="2"/>
      <c r="M674" s="2"/>
      <c r="O674" s="2"/>
      <c r="Q674" s="2"/>
      <c r="S674" s="4"/>
    </row>
    <row r="675" hidden="1">
      <c r="C675" s="2"/>
      <c r="E675" s="2"/>
      <c r="G675" s="2"/>
      <c r="I675" s="2"/>
      <c r="K675" s="2"/>
      <c r="M675" s="2"/>
      <c r="O675" s="2"/>
      <c r="Q675" s="2"/>
      <c r="S675" s="4"/>
    </row>
    <row r="676" hidden="1">
      <c r="C676" s="2"/>
      <c r="E676" s="2"/>
      <c r="G676" s="2"/>
      <c r="I676" s="2"/>
      <c r="K676" s="2"/>
      <c r="M676" s="2"/>
      <c r="O676" s="2"/>
      <c r="Q676" s="2"/>
      <c r="S676" s="4"/>
    </row>
    <row r="677" hidden="1">
      <c r="C677" s="2"/>
      <c r="E677" s="2"/>
      <c r="G677" s="2"/>
      <c r="I677" s="2"/>
      <c r="K677" s="2"/>
      <c r="M677" s="2"/>
      <c r="O677" s="2"/>
      <c r="Q677" s="2"/>
      <c r="S677" s="4"/>
    </row>
    <row r="678" hidden="1">
      <c r="C678" s="2"/>
      <c r="E678" s="2"/>
      <c r="G678" s="2"/>
      <c r="I678" s="2"/>
      <c r="K678" s="2"/>
      <c r="M678" s="2"/>
      <c r="O678" s="2"/>
      <c r="Q678" s="2"/>
      <c r="S678" s="4"/>
    </row>
    <row r="679" hidden="1">
      <c r="C679" s="2"/>
      <c r="E679" s="2"/>
      <c r="G679" s="2"/>
      <c r="I679" s="2"/>
      <c r="K679" s="2"/>
      <c r="M679" s="2"/>
      <c r="O679" s="2"/>
      <c r="Q679" s="2"/>
      <c r="S679" s="4"/>
    </row>
    <row r="680" hidden="1">
      <c r="C680" s="2"/>
      <c r="E680" s="2"/>
      <c r="G680" s="2"/>
      <c r="I680" s="2"/>
      <c r="K680" s="2"/>
      <c r="M680" s="2"/>
      <c r="O680" s="2"/>
      <c r="Q680" s="2"/>
      <c r="S680" s="4"/>
    </row>
    <row r="681" hidden="1">
      <c r="C681" s="2"/>
      <c r="E681" s="2"/>
      <c r="G681" s="2"/>
      <c r="I681" s="2"/>
      <c r="K681" s="2"/>
      <c r="M681" s="2"/>
      <c r="O681" s="2"/>
      <c r="Q681" s="2"/>
      <c r="S681" s="4"/>
    </row>
    <row r="682" hidden="1">
      <c r="C682" s="2"/>
      <c r="E682" s="2"/>
      <c r="G682" s="2"/>
      <c r="I682" s="2"/>
      <c r="K682" s="2"/>
      <c r="M682" s="2"/>
      <c r="O682" s="2"/>
      <c r="Q682" s="2"/>
      <c r="S682" s="4"/>
    </row>
    <row r="683" hidden="1">
      <c r="C683" s="2"/>
      <c r="E683" s="2"/>
      <c r="G683" s="2"/>
      <c r="I683" s="2"/>
      <c r="K683" s="2"/>
      <c r="M683" s="2"/>
      <c r="O683" s="2"/>
      <c r="Q683" s="2"/>
      <c r="S683" s="4"/>
    </row>
    <row r="684" hidden="1">
      <c r="C684" s="2"/>
      <c r="E684" s="2"/>
      <c r="G684" s="2"/>
      <c r="I684" s="2"/>
      <c r="K684" s="2"/>
      <c r="M684" s="2"/>
      <c r="O684" s="2"/>
      <c r="Q684" s="2"/>
      <c r="S684" s="4"/>
    </row>
    <row r="685" hidden="1">
      <c r="C685" s="2"/>
      <c r="E685" s="2"/>
      <c r="G685" s="2"/>
      <c r="I685" s="2"/>
      <c r="K685" s="2"/>
      <c r="M685" s="2"/>
      <c r="O685" s="2"/>
      <c r="Q685" s="2"/>
      <c r="S685" s="4"/>
    </row>
    <row r="686" hidden="1">
      <c r="C686" s="2"/>
      <c r="E686" s="2"/>
      <c r="G686" s="2"/>
      <c r="I686" s="2"/>
      <c r="K686" s="2"/>
      <c r="M686" s="2"/>
      <c r="O686" s="2"/>
      <c r="Q686" s="2"/>
      <c r="S686" s="4"/>
    </row>
    <row r="687" hidden="1">
      <c r="C687" s="2"/>
      <c r="E687" s="2"/>
      <c r="G687" s="2"/>
      <c r="I687" s="2"/>
      <c r="K687" s="2"/>
      <c r="M687" s="2"/>
      <c r="O687" s="2"/>
      <c r="Q687" s="2"/>
      <c r="S687" s="4"/>
    </row>
    <row r="688" hidden="1">
      <c r="C688" s="2"/>
      <c r="E688" s="2"/>
      <c r="G688" s="2"/>
      <c r="I688" s="2"/>
      <c r="K688" s="2"/>
      <c r="M688" s="2"/>
      <c r="O688" s="2"/>
      <c r="Q688" s="2"/>
      <c r="S688" s="4"/>
    </row>
    <row r="689" hidden="1">
      <c r="C689" s="2"/>
      <c r="E689" s="2"/>
      <c r="G689" s="2"/>
      <c r="I689" s="2"/>
      <c r="K689" s="2"/>
      <c r="M689" s="2"/>
      <c r="O689" s="2"/>
      <c r="Q689" s="2"/>
      <c r="S689" s="4"/>
    </row>
    <row r="690" hidden="1">
      <c r="C690" s="2"/>
      <c r="E690" s="2"/>
      <c r="G690" s="2"/>
      <c r="I690" s="2"/>
      <c r="K690" s="2"/>
      <c r="M690" s="2"/>
      <c r="O690" s="2"/>
      <c r="Q690" s="2"/>
      <c r="S690" s="4"/>
    </row>
    <row r="691" hidden="1">
      <c r="C691" s="2"/>
      <c r="E691" s="2"/>
      <c r="G691" s="2"/>
      <c r="I691" s="2"/>
      <c r="K691" s="2"/>
      <c r="M691" s="2"/>
      <c r="O691" s="2"/>
      <c r="Q691" s="2"/>
      <c r="S691" s="4"/>
    </row>
    <row r="692" hidden="1">
      <c r="C692" s="2"/>
      <c r="E692" s="2"/>
      <c r="G692" s="2"/>
      <c r="I692" s="2"/>
      <c r="K692" s="2"/>
      <c r="M692" s="2"/>
      <c r="O692" s="2"/>
      <c r="Q692" s="2"/>
      <c r="S692" s="4"/>
    </row>
    <row r="693" hidden="1">
      <c r="C693" s="2"/>
      <c r="E693" s="2"/>
      <c r="G693" s="2"/>
      <c r="I693" s="2"/>
      <c r="K693" s="2"/>
      <c r="M693" s="2"/>
      <c r="O693" s="2"/>
      <c r="Q693" s="2"/>
      <c r="S693" s="4"/>
    </row>
    <row r="694" hidden="1">
      <c r="C694" s="2"/>
      <c r="E694" s="2"/>
      <c r="G694" s="2"/>
      <c r="I694" s="2"/>
      <c r="K694" s="2"/>
      <c r="M694" s="2"/>
      <c r="O694" s="2"/>
      <c r="Q694" s="2"/>
      <c r="S694" s="4"/>
    </row>
    <row r="695" hidden="1">
      <c r="C695" s="2"/>
      <c r="E695" s="2"/>
      <c r="G695" s="2"/>
      <c r="I695" s="2"/>
      <c r="K695" s="2"/>
      <c r="M695" s="2"/>
      <c r="O695" s="2"/>
      <c r="Q695" s="2"/>
      <c r="S695" s="4"/>
    </row>
    <row r="696" hidden="1">
      <c r="C696" s="2"/>
      <c r="E696" s="2"/>
      <c r="G696" s="2"/>
      <c r="I696" s="2"/>
      <c r="K696" s="2"/>
      <c r="M696" s="2"/>
      <c r="O696" s="2"/>
      <c r="Q696" s="2"/>
      <c r="S696" s="4"/>
    </row>
    <row r="697" hidden="1">
      <c r="C697" s="2"/>
      <c r="E697" s="2"/>
      <c r="G697" s="2"/>
      <c r="I697" s="2"/>
      <c r="K697" s="2"/>
      <c r="M697" s="2"/>
      <c r="O697" s="2"/>
      <c r="Q697" s="2"/>
      <c r="S697" s="4"/>
    </row>
    <row r="698" hidden="1">
      <c r="C698" s="2"/>
      <c r="E698" s="2"/>
      <c r="G698" s="2"/>
      <c r="I698" s="2"/>
      <c r="K698" s="2"/>
      <c r="M698" s="2"/>
      <c r="O698" s="2"/>
      <c r="Q698" s="2"/>
      <c r="S698" s="4"/>
    </row>
    <row r="699" hidden="1">
      <c r="C699" s="2"/>
      <c r="E699" s="2"/>
      <c r="G699" s="2"/>
      <c r="I699" s="2"/>
      <c r="K699" s="2"/>
      <c r="M699" s="2"/>
      <c r="O699" s="2"/>
      <c r="Q699" s="2"/>
      <c r="S699" s="4"/>
    </row>
    <row r="700" hidden="1">
      <c r="C700" s="2"/>
      <c r="E700" s="2"/>
      <c r="G700" s="2"/>
      <c r="I700" s="2"/>
      <c r="K700" s="2"/>
      <c r="M700" s="2"/>
      <c r="O700" s="2"/>
      <c r="Q700" s="2"/>
      <c r="S700" s="4"/>
    </row>
    <row r="701" hidden="1">
      <c r="C701" s="2"/>
      <c r="E701" s="2"/>
      <c r="G701" s="2"/>
      <c r="I701" s="2"/>
      <c r="K701" s="2"/>
      <c r="M701" s="2"/>
      <c r="O701" s="2"/>
      <c r="Q701" s="2"/>
      <c r="S701" s="4"/>
    </row>
    <row r="702" hidden="1">
      <c r="C702" s="2"/>
      <c r="E702" s="2"/>
      <c r="G702" s="2"/>
      <c r="I702" s="2"/>
      <c r="K702" s="2"/>
      <c r="M702" s="2"/>
      <c r="O702" s="2"/>
      <c r="Q702" s="2"/>
      <c r="S702" s="4"/>
    </row>
    <row r="703" hidden="1">
      <c r="C703" s="2"/>
      <c r="E703" s="2"/>
      <c r="G703" s="2"/>
      <c r="I703" s="2"/>
      <c r="K703" s="2"/>
      <c r="M703" s="2"/>
      <c r="O703" s="2"/>
      <c r="Q703" s="2"/>
      <c r="S703" s="4"/>
    </row>
    <row r="704" hidden="1">
      <c r="C704" s="2"/>
      <c r="E704" s="2"/>
      <c r="G704" s="2"/>
      <c r="I704" s="2"/>
      <c r="K704" s="2"/>
      <c r="M704" s="2"/>
      <c r="O704" s="2"/>
      <c r="Q704" s="2"/>
      <c r="S704" s="4"/>
    </row>
    <row r="705" hidden="1">
      <c r="C705" s="2"/>
      <c r="E705" s="2"/>
      <c r="G705" s="2"/>
      <c r="I705" s="2"/>
      <c r="K705" s="2"/>
      <c r="M705" s="2"/>
      <c r="O705" s="2"/>
      <c r="Q705" s="2"/>
      <c r="S705" s="4"/>
    </row>
    <row r="706" hidden="1">
      <c r="C706" s="2"/>
      <c r="E706" s="2"/>
      <c r="G706" s="2"/>
      <c r="I706" s="2"/>
      <c r="K706" s="2"/>
      <c r="M706" s="2"/>
      <c r="O706" s="2"/>
      <c r="Q706" s="2"/>
      <c r="S706" s="4"/>
    </row>
    <row r="707" hidden="1">
      <c r="C707" s="2"/>
      <c r="E707" s="2"/>
      <c r="G707" s="2"/>
      <c r="I707" s="2"/>
      <c r="K707" s="2"/>
      <c r="M707" s="2"/>
      <c r="O707" s="2"/>
      <c r="Q707" s="2"/>
      <c r="S707" s="4"/>
    </row>
    <row r="708" hidden="1">
      <c r="C708" s="2"/>
      <c r="E708" s="2"/>
      <c r="G708" s="2"/>
      <c r="I708" s="2"/>
      <c r="K708" s="2"/>
      <c r="M708" s="2"/>
      <c r="O708" s="2"/>
      <c r="Q708" s="2"/>
      <c r="S708" s="4"/>
    </row>
    <row r="709" hidden="1">
      <c r="C709" s="2"/>
      <c r="E709" s="2"/>
      <c r="G709" s="2"/>
      <c r="I709" s="2"/>
      <c r="K709" s="2"/>
      <c r="M709" s="2"/>
      <c r="O709" s="2"/>
      <c r="Q709" s="2"/>
      <c r="S709" s="4"/>
    </row>
    <row r="710" hidden="1">
      <c r="C710" s="2"/>
      <c r="E710" s="2"/>
      <c r="G710" s="2"/>
      <c r="I710" s="2"/>
      <c r="K710" s="2"/>
      <c r="M710" s="2"/>
      <c r="O710" s="2"/>
      <c r="Q710" s="2"/>
      <c r="S710" s="4"/>
    </row>
    <row r="711" hidden="1">
      <c r="C711" s="2"/>
      <c r="E711" s="2"/>
      <c r="G711" s="2"/>
      <c r="I711" s="2"/>
      <c r="K711" s="2"/>
      <c r="M711" s="2"/>
      <c r="O711" s="2"/>
      <c r="Q711" s="2"/>
      <c r="S711" s="4"/>
    </row>
    <row r="712" hidden="1">
      <c r="C712" s="2"/>
      <c r="E712" s="2"/>
      <c r="G712" s="2"/>
      <c r="I712" s="2"/>
      <c r="K712" s="2"/>
      <c r="M712" s="2"/>
      <c r="O712" s="2"/>
      <c r="Q712" s="2"/>
      <c r="S712" s="4"/>
    </row>
    <row r="713" hidden="1">
      <c r="C713" s="2"/>
      <c r="E713" s="2"/>
      <c r="G713" s="2"/>
      <c r="I713" s="2"/>
      <c r="K713" s="2"/>
      <c r="M713" s="2"/>
      <c r="O713" s="2"/>
      <c r="Q713" s="2"/>
      <c r="S713" s="4"/>
    </row>
    <row r="714" hidden="1">
      <c r="C714" s="2"/>
      <c r="E714" s="2"/>
      <c r="G714" s="2"/>
      <c r="I714" s="2"/>
      <c r="K714" s="2"/>
      <c r="M714" s="2"/>
      <c r="O714" s="2"/>
      <c r="Q714" s="2"/>
      <c r="S714" s="4"/>
    </row>
    <row r="715" hidden="1">
      <c r="C715" s="2"/>
      <c r="E715" s="2"/>
      <c r="G715" s="2"/>
      <c r="I715" s="2"/>
      <c r="K715" s="2"/>
      <c r="M715" s="2"/>
      <c r="O715" s="2"/>
      <c r="Q715" s="2"/>
      <c r="S715" s="4"/>
    </row>
    <row r="716" hidden="1">
      <c r="C716" s="2"/>
      <c r="E716" s="2"/>
      <c r="G716" s="2"/>
      <c r="I716" s="2"/>
      <c r="K716" s="2"/>
      <c r="M716" s="2"/>
      <c r="O716" s="2"/>
      <c r="Q716" s="2"/>
      <c r="S716" s="4"/>
    </row>
    <row r="717" hidden="1">
      <c r="C717" s="2"/>
      <c r="E717" s="2"/>
      <c r="G717" s="2"/>
      <c r="I717" s="2"/>
      <c r="K717" s="2"/>
      <c r="M717" s="2"/>
      <c r="O717" s="2"/>
      <c r="Q717" s="2"/>
      <c r="S717" s="4"/>
    </row>
    <row r="718" hidden="1">
      <c r="C718" s="2"/>
      <c r="E718" s="2"/>
      <c r="G718" s="2"/>
      <c r="I718" s="2"/>
      <c r="K718" s="2"/>
      <c r="M718" s="2"/>
      <c r="O718" s="2"/>
      <c r="Q718" s="2"/>
      <c r="S718" s="4"/>
    </row>
    <row r="719" hidden="1">
      <c r="C719" s="2"/>
      <c r="E719" s="2"/>
      <c r="G719" s="2"/>
      <c r="I719" s="2"/>
      <c r="K719" s="2"/>
      <c r="M719" s="2"/>
      <c r="O719" s="2"/>
      <c r="Q719" s="2"/>
      <c r="S719" s="4"/>
    </row>
    <row r="720" hidden="1">
      <c r="C720" s="2"/>
      <c r="E720" s="2"/>
      <c r="G720" s="2"/>
      <c r="I720" s="2"/>
      <c r="K720" s="2"/>
      <c r="M720" s="2"/>
      <c r="O720" s="2"/>
      <c r="Q720" s="2"/>
      <c r="S720" s="4"/>
    </row>
    <row r="721" hidden="1">
      <c r="C721" s="2"/>
      <c r="E721" s="2"/>
      <c r="G721" s="2"/>
      <c r="I721" s="2"/>
      <c r="K721" s="2"/>
      <c r="M721" s="2"/>
      <c r="O721" s="2"/>
      <c r="Q721" s="2"/>
      <c r="S721" s="4"/>
    </row>
    <row r="722" hidden="1">
      <c r="C722" s="2"/>
      <c r="E722" s="2"/>
      <c r="G722" s="2"/>
      <c r="I722" s="2"/>
      <c r="K722" s="2"/>
      <c r="M722" s="2"/>
      <c r="O722" s="2"/>
      <c r="Q722" s="2"/>
      <c r="S722" s="4"/>
    </row>
    <row r="723" hidden="1">
      <c r="C723" s="2"/>
      <c r="E723" s="2"/>
      <c r="G723" s="2"/>
      <c r="I723" s="2"/>
      <c r="K723" s="2"/>
      <c r="M723" s="2"/>
      <c r="O723" s="2"/>
      <c r="Q723" s="2"/>
      <c r="S723" s="4"/>
    </row>
    <row r="724" hidden="1">
      <c r="C724" s="2"/>
      <c r="E724" s="2"/>
      <c r="G724" s="2"/>
      <c r="I724" s="2"/>
      <c r="K724" s="2"/>
      <c r="M724" s="2"/>
      <c r="O724" s="2"/>
      <c r="Q724" s="2"/>
      <c r="S724" s="4"/>
    </row>
    <row r="725" hidden="1">
      <c r="C725" s="2"/>
      <c r="E725" s="2"/>
      <c r="G725" s="2"/>
      <c r="I725" s="2"/>
      <c r="K725" s="2"/>
      <c r="M725" s="2"/>
      <c r="O725" s="2"/>
      <c r="Q725" s="2"/>
      <c r="S725" s="4"/>
    </row>
    <row r="726" hidden="1">
      <c r="C726" s="2"/>
      <c r="E726" s="2"/>
      <c r="G726" s="2"/>
      <c r="I726" s="2"/>
      <c r="K726" s="2"/>
      <c r="M726" s="2"/>
      <c r="O726" s="2"/>
      <c r="Q726" s="2"/>
      <c r="S726" s="4"/>
    </row>
    <row r="727" hidden="1">
      <c r="C727" s="2"/>
      <c r="E727" s="2"/>
      <c r="G727" s="2"/>
      <c r="I727" s="2"/>
      <c r="K727" s="2"/>
      <c r="M727" s="2"/>
      <c r="O727" s="2"/>
      <c r="Q727" s="2"/>
      <c r="S727" s="4"/>
    </row>
    <row r="728" hidden="1">
      <c r="C728" s="2"/>
      <c r="E728" s="2"/>
      <c r="G728" s="2"/>
      <c r="I728" s="2"/>
      <c r="K728" s="2"/>
      <c r="M728" s="2"/>
      <c r="O728" s="2"/>
      <c r="Q728" s="2"/>
      <c r="S728" s="4"/>
    </row>
    <row r="729" hidden="1">
      <c r="C729" s="2"/>
      <c r="E729" s="2"/>
      <c r="G729" s="2"/>
      <c r="I729" s="2"/>
      <c r="K729" s="2"/>
      <c r="M729" s="2"/>
      <c r="O729" s="2"/>
      <c r="Q729" s="2"/>
      <c r="S729" s="4"/>
    </row>
    <row r="730" hidden="1">
      <c r="C730" s="2"/>
      <c r="E730" s="2"/>
      <c r="G730" s="2"/>
      <c r="I730" s="2"/>
      <c r="K730" s="2"/>
      <c r="M730" s="2"/>
      <c r="O730" s="2"/>
      <c r="Q730" s="2"/>
      <c r="S730" s="4"/>
    </row>
    <row r="731" hidden="1">
      <c r="C731" s="2"/>
      <c r="E731" s="2"/>
      <c r="G731" s="2"/>
      <c r="I731" s="2"/>
      <c r="K731" s="2"/>
      <c r="M731" s="2"/>
      <c r="O731" s="2"/>
      <c r="Q731" s="2"/>
      <c r="S731" s="4"/>
    </row>
    <row r="732" hidden="1">
      <c r="C732" s="2"/>
      <c r="E732" s="2"/>
      <c r="G732" s="2"/>
      <c r="I732" s="2"/>
      <c r="K732" s="2"/>
      <c r="M732" s="2"/>
      <c r="O732" s="2"/>
      <c r="Q732" s="2"/>
      <c r="S732" s="4"/>
    </row>
    <row r="733" hidden="1">
      <c r="C733" s="2"/>
      <c r="E733" s="2"/>
      <c r="G733" s="2"/>
      <c r="I733" s="2"/>
      <c r="K733" s="2"/>
      <c r="M733" s="2"/>
      <c r="O733" s="2"/>
      <c r="Q733" s="2"/>
      <c r="S733" s="4"/>
    </row>
    <row r="734" hidden="1">
      <c r="C734" s="2"/>
      <c r="E734" s="2"/>
      <c r="G734" s="2"/>
      <c r="I734" s="2"/>
      <c r="K734" s="2"/>
      <c r="M734" s="2"/>
      <c r="O734" s="2"/>
      <c r="Q734" s="2"/>
      <c r="S734" s="4"/>
    </row>
    <row r="735" hidden="1">
      <c r="C735" s="2"/>
      <c r="E735" s="2"/>
      <c r="G735" s="2"/>
      <c r="I735" s="2"/>
      <c r="K735" s="2"/>
      <c r="M735" s="2"/>
      <c r="O735" s="2"/>
      <c r="Q735" s="2"/>
      <c r="S735" s="4"/>
    </row>
    <row r="736" hidden="1">
      <c r="C736" s="2"/>
      <c r="E736" s="2"/>
      <c r="G736" s="2"/>
      <c r="I736" s="2"/>
      <c r="K736" s="2"/>
      <c r="M736" s="2"/>
      <c r="O736" s="2"/>
      <c r="Q736" s="2"/>
      <c r="S736" s="4"/>
    </row>
    <row r="737" hidden="1">
      <c r="C737" s="2"/>
      <c r="E737" s="2"/>
      <c r="G737" s="2"/>
      <c r="I737" s="2"/>
      <c r="K737" s="2"/>
      <c r="M737" s="2"/>
      <c r="O737" s="2"/>
      <c r="Q737" s="2"/>
      <c r="S737" s="4"/>
    </row>
    <row r="738" hidden="1">
      <c r="C738" s="2"/>
      <c r="E738" s="2"/>
      <c r="G738" s="2"/>
      <c r="I738" s="2"/>
      <c r="K738" s="2"/>
      <c r="M738" s="2"/>
      <c r="O738" s="2"/>
      <c r="Q738" s="2"/>
      <c r="S738" s="4"/>
    </row>
    <row r="739" hidden="1">
      <c r="C739" s="2"/>
      <c r="E739" s="2"/>
      <c r="G739" s="2"/>
      <c r="I739" s="2"/>
      <c r="K739" s="2"/>
      <c r="M739" s="2"/>
      <c r="O739" s="2"/>
      <c r="Q739" s="2"/>
      <c r="S739" s="4"/>
    </row>
    <row r="740" hidden="1">
      <c r="C740" s="2"/>
      <c r="E740" s="2"/>
      <c r="G740" s="2"/>
      <c r="I740" s="2"/>
      <c r="K740" s="2"/>
      <c r="M740" s="2"/>
      <c r="O740" s="2"/>
      <c r="Q740" s="2"/>
      <c r="S740" s="4"/>
    </row>
    <row r="741" hidden="1">
      <c r="C741" s="2"/>
      <c r="E741" s="2"/>
      <c r="G741" s="2"/>
      <c r="I741" s="2"/>
      <c r="K741" s="2"/>
      <c r="M741" s="2"/>
      <c r="O741" s="2"/>
      <c r="Q741" s="2"/>
      <c r="S741" s="4"/>
    </row>
    <row r="742" hidden="1">
      <c r="C742" s="2"/>
      <c r="E742" s="2"/>
      <c r="G742" s="2"/>
      <c r="I742" s="2"/>
      <c r="K742" s="2"/>
      <c r="M742" s="2"/>
      <c r="O742" s="2"/>
      <c r="Q742" s="2"/>
      <c r="S742" s="4"/>
    </row>
    <row r="743" hidden="1">
      <c r="C743" s="2"/>
      <c r="E743" s="2"/>
      <c r="G743" s="2"/>
      <c r="I743" s="2"/>
      <c r="K743" s="2"/>
      <c r="M743" s="2"/>
      <c r="O743" s="2"/>
      <c r="Q743" s="2"/>
      <c r="S743" s="4"/>
    </row>
    <row r="744" hidden="1">
      <c r="C744" s="2"/>
      <c r="E744" s="2"/>
      <c r="G744" s="2"/>
      <c r="I744" s="2"/>
      <c r="K744" s="2"/>
      <c r="M744" s="2"/>
      <c r="O744" s="2"/>
      <c r="Q744" s="2"/>
      <c r="S744" s="4"/>
    </row>
    <row r="745" hidden="1">
      <c r="C745" s="2"/>
      <c r="E745" s="2"/>
      <c r="G745" s="2"/>
      <c r="I745" s="2"/>
      <c r="K745" s="2"/>
      <c r="M745" s="2"/>
      <c r="O745" s="2"/>
      <c r="Q745" s="2"/>
      <c r="S745" s="4"/>
    </row>
    <row r="746" hidden="1">
      <c r="C746" s="2"/>
      <c r="E746" s="2"/>
      <c r="G746" s="2"/>
      <c r="I746" s="2"/>
      <c r="K746" s="2"/>
      <c r="M746" s="2"/>
      <c r="O746" s="2"/>
      <c r="Q746" s="2"/>
      <c r="S746" s="4"/>
    </row>
    <row r="747" hidden="1">
      <c r="C747" s="2"/>
      <c r="E747" s="2"/>
      <c r="G747" s="2"/>
      <c r="I747" s="2"/>
      <c r="K747" s="2"/>
      <c r="M747" s="2"/>
      <c r="O747" s="2"/>
      <c r="Q747" s="2"/>
      <c r="S747" s="4"/>
    </row>
    <row r="748" hidden="1">
      <c r="C748" s="2"/>
      <c r="E748" s="2"/>
      <c r="G748" s="2"/>
      <c r="I748" s="2"/>
      <c r="K748" s="2"/>
      <c r="M748" s="2"/>
      <c r="O748" s="2"/>
      <c r="Q748" s="2"/>
      <c r="S748" s="4"/>
    </row>
    <row r="749" hidden="1">
      <c r="C749" s="2"/>
      <c r="E749" s="2"/>
      <c r="G749" s="2"/>
      <c r="I749" s="2"/>
      <c r="K749" s="2"/>
      <c r="M749" s="2"/>
      <c r="O749" s="2"/>
      <c r="Q749" s="2"/>
      <c r="S749" s="4"/>
    </row>
    <row r="750" hidden="1">
      <c r="C750" s="2"/>
      <c r="E750" s="2"/>
      <c r="G750" s="2"/>
      <c r="I750" s="2"/>
      <c r="K750" s="2"/>
      <c r="M750" s="2"/>
      <c r="O750" s="2"/>
      <c r="Q750" s="2"/>
      <c r="S750" s="4"/>
    </row>
    <row r="751" hidden="1">
      <c r="C751" s="2"/>
      <c r="E751" s="2"/>
      <c r="G751" s="2"/>
      <c r="I751" s="2"/>
      <c r="K751" s="2"/>
      <c r="M751" s="2"/>
      <c r="O751" s="2"/>
      <c r="Q751" s="2"/>
      <c r="S751" s="4"/>
    </row>
    <row r="752" hidden="1">
      <c r="C752" s="2"/>
      <c r="E752" s="2"/>
      <c r="G752" s="2"/>
      <c r="I752" s="2"/>
      <c r="K752" s="2"/>
      <c r="M752" s="2"/>
      <c r="O752" s="2"/>
      <c r="Q752" s="2"/>
      <c r="S752" s="4"/>
    </row>
    <row r="753" hidden="1">
      <c r="C753" s="2"/>
      <c r="E753" s="2"/>
      <c r="G753" s="2"/>
      <c r="I753" s="2"/>
      <c r="K753" s="2"/>
      <c r="M753" s="2"/>
      <c r="O753" s="2"/>
      <c r="Q753" s="2"/>
      <c r="S753" s="4"/>
    </row>
    <row r="754" hidden="1">
      <c r="C754" s="2"/>
      <c r="E754" s="2"/>
      <c r="G754" s="2"/>
      <c r="I754" s="2"/>
      <c r="K754" s="2"/>
      <c r="M754" s="2"/>
      <c r="O754" s="2"/>
      <c r="Q754" s="2"/>
      <c r="S754" s="4"/>
    </row>
    <row r="755" hidden="1">
      <c r="C755" s="2"/>
      <c r="E755" s="2"/>
      <c r="G755" s="2"/>
      <c r="I755" s="2"/>
      <c r="K755" s="2"/>
      <c r="M755" s="2"/>
      <c r="O755" s="2"/>
      <c r="Q755" s="2"/>
      <c r="S755" s="4"/>
    </row>
    <row r="756" hidden="1">
      <c r="C756" s="2"/>
      <c r="E756" s="2"/>
      <c r="G756" s="2"/>
      <c r="I756" s="2"/>
      <c r="K756" s="2"/>
      <c r="M756" s="2"/>
      <c r="O756" s="2"/>
      <c r="Q756" s="2"/>
      <c r="S756" s="4"/>
    </row>
    <row r="757" hidden="1">
      <c r="C757" s="2"/>
      <c r="E757" s="2"/>
      <c r="G757" s="2"/>
      <c r="I757" s="2"/>
      <c r="K757" s="2"/>
      <c r="M757" s="2"/>
      <c r="O757" s="2"/>
      <c r="Q757" s="2"/>
      <c r="S757" s="4"/>
    </row>
    <row r="758" hidden="1">
      <c r="C758" s="2"/>
      <c r="E758" s="2"/>
      <c r="G758" s="2"/>
      <c r="I758" s="2"/>
      <c r="K758" s="2"/>
      <c r="M758" s="2"/>
      <c r="O758" s="2"/>
      <c r="Q758" s="2"/>
      <c r="S758" s="4"/>
    </row>
    <row r="759" hidden="1">
      <c r="C759" s="2"/>
      <c r="E759" s="2"/>
      <c r="G759" s="2"/>
      <c r="I759" s="2"/>
      <c r="K759" s="2"/>
      <c r="M759" s="2"/>
      <c r="O759" s="2"/>
      <c r="Q759" s="2"/>
      <c r="S759" s="4"/>
    </row>
    <row r="760" hidden="1">
      <c r="C760" s="2"/>
      <c r="E760" s="2"/>
      <c r="G760" s="2"/>
      <c r="I760" s="2"/>
      <c r="K760" s="2"/>
      <c r="M760" s="2"/>
      <c r="O760" s="2"/>
      <c r="Q760" s="2"/>
      <c r="S760" s="4"/>
    </row>
    <row r="761" hidden="1">
      <c r="C761" s="2"/>
      <c r="E761" s="2"/>
      <c r="G761" s="2"/>
      <c r="I761" s="2"/>
      <c r="K761" s="2"/>
      <c r="M761" s="2"/>
      <c r="O761" s="2"/>
      <c r="Q761" s="2"/>
      <c r="S761" s="4"/>
    </row>
    <row r="762" hidden="1">
      <c r="C762" s="2"/>
      <c r="E762" s="2"/>
      <c r="G762" s="2"/>
      <c r="I762" s="2"/>
      <c r="K762" s="2"/>
      <c r="M762" s="2"/>
      <c r="O762" s="2"/>
      <c r="Q762" s="2"/>
      <c r="S762" s="4"/>
    </row>
    <row r="763" hidden="1">
      <c r="C763" s="2"/>
      <c r="E763" s="2"/>
      <c r="G763" s="2"/>
      <c r="I763" s="2"/>
      <c r="K763" s="2"/>
      <c r="M763" s="2"/>
      <c r="O763" s="2"/>
      <c r="Q763" s="2"/>
      <c r="S763" s="4"/>
    </row>
    <row r="764" hidden="1">
      <c r="C764" s="2"/>
      <c r="E764" s="2"/>
      <c r="G764" s="2"/>
      <c r="I764" s="2"/>
      <c r="K764" s="2"/>
      <c r="M764" s="2"/>
      <c r="O764" s="2"/>
      <c r="Q764" s="2"/>
      <c r="S764" s="4"/>
    </row>
    <row r="765" hidden="1">
      <c r="C765" s="2"/>
      <c r="E765" s="2"/>
      <c r="G765" s="2"/>
      <c r="I765" s="2"/>
      <c r="K765" s="2"/>
      <c r="M765" s="2"/>
      <c r="O765" s="2"/>
      <c r="Q765" s="2"/>
      <c r="S765" s="4"/>
    </row>
    <row r="766" hidden="1">
      <c r="C766" s="2"/>
      <c r="E766" s="2"/>
      <c r="G766" s="2"/>
      <c r="I766" s="2"/>
      <c r="K766" s="2"/>
      <c r="M766" s="2"/>
      <c r="O766" s="2"/>
      <c r="Q766" s="2"/>
      <c r="S766" s="4"/>
    </row>
    <row r="767" hidden="1">
      <c r="C767" s="2"/>
      <c r="E767" s="2"/>
      <c r="G767" s="2"/>
      <c r="I767" s="2"/>
      <c r="K767" s="2"/>
      <c r="M767" s="2"/>
      <c r="O767" s="2"/>
      <c r="Q767" s="2"/>
      <c r="S767" s="4"/>
    </row>
    <row r="768" hidden="1">
      <c r="C768" s="2"/>
      <c r="E768" s="2"/>
      <c r="G768" s="2"/>
      <c r="I768" s="2"/>
      <c r="K768" s="2"/>
      <c r="M768" s="2"/>
      <c r="O768" s="2"/>
      <c r="Q768" s="2"/>
      <c r="S768" s="4"/>
    </row>
    <row r="769" hidden="1">
      <c r="C769" s="2"/>
      <c r="E769" s="2"/>
      <c r="G769" s="2"/>
      <c r="I769" s="2"/>
      <c r="K769" s="2"/>
      <c r="M769" s="2"/>
      <c r="O769" s="2"/>
      <c r="Q769" s="2"/>
      <c r="S769" s="4"/>
    </row>
    <row r="770" hidden="1">
      <c r="C770" s="2"/>
      <c r="E770" s="2"/>
      <c r="G770" s="2"/>
      <c r="I770" s="2"/>
      <c r="K770" s="2"/>
      <c r="M770" s="2"/>
      <c r="O770" s="2"/>
      <c r="Q770" s="2"/>
      <c r="S770" s="4"/>
    </row>
    <row r="771" hidden="1">
      <c r="C771" s="2"/>
      <c r="E771" s="2"/>
      <c r="G771" s="2"/>
      <c r="I771" s="2"/>
      <c r="K771" s="2"/>
      <c r="M771" s="2"/>
      <c r="O771" s="2"/>
      <c r="Q771" s="2"/>
      <c r="S771" s="4"/>
    </row>
    <row r="772" hidden="1">
      <c r="C772" s="2"/>
      <c r="E772" s="2"/>
      <c r="G772" s="2"/>
      <c r="I772" s="2"/>
      <c r="K772" s="2"/>
      <c r="M772" s="2"/>
      <c r="O772" s="2"/>
      <c r="Q772" s="2"/>
      <c r="S772" s="4"/>
    </row>
    <row r="773" hidden="1">
      <c r="C773" s="2"/>
      <c r="E773" s="2"/>
      <c r="G773" s="2"/>
      <c r="I773" s="2"/>
      <c r="K773" s="2"/>
      <c r="M773" s="2"/>
      <c r="O773" s="2"/>
      <c r="Q773" s="2"/>
      <c r="S773" s="4"/>
    </row>
    <row r="774" hidden="1">
      <c r="C774" s="2"/>
      <c r="E774" s="2"/>
      <c r="G774" s="2"/>
      <c r="I774" s="2"/>
      <c r="K774" s="2"/>
      <c r="M774" s="2"/>
      <c r="O774" s="2"/>
      <c r="Q774" s="2"/>
      <c r="S774" s="4"/>
    </row>
    <row r="775" hidden="1">
      <c r="C775" s="2"/>
      <c r="E775" s="2"/>
      <c r="G775" s="2"/>
      <c r="I775" s="2"/>
      <c r="K775" s="2"/>
      <c r="M775" s="2"/>
      <c r="O775" s="2"/>
      <c r="Q775" s="2"/>
      <c r="S775" s="4"/>
    </row>
    <row r="776" hidden="1">
      <c r="C776" s="2"/>
      <c r="E776" s="2"/>
      <c r="G776" s="2"/>
      <c r="I776" s="2"/>
      <c r="K776" s="2"/>
      <c r="M776" s="2"/>
      <c r="O776" s="2"/>
      <c r="Q776" s="2"/>
      <c r="S776" s="4"/>
    </row>
    <row r="777" hidden="1">
      <c r="C777" s="2"/>
      <c r="E777" s="2"/>
      <c r="G777" s="2"/>
      <c r="I777" s="2"/>
      <c r="K777" s="2"/>
      <c r="M777" s="2"/>
      <c r="O777" s="2"/>
      <c r="Q777" s="2"/>
      <c r="S777" s="4"/>
    </row>
    <row r="778" hidden="1">
      <c r="C778" s="2"/>
      <c r="E778" s="2"/>
      <c r="G778" s="2"/>
      <c r="I778" s="2"/>
      <c r="K778" s="2"/>
      <c r="M778" s="2"/>
      <c r="O778" s="2"/>
      <c r="Q778" s="2"/>
      <c r="S778" s="4"/>
    </row>
    <row r="779" hidden="1">
      <c r="C779" s="2"/>
      <c r="E779" s="2"/>
      <c r="G779" s="2"/>
      <c r="I779" s="2"/>
      <c r="K779" s="2"/>
      <c r="M779" s="2"/>
      <c r="O779" s="2"/>
      <c r="Q779" s="2"/>
      <c r="S779" s="4"/>
    </row>
    <row r="780" hidden="1">
      <c r="C780" s="2"/>
      <c r="E780" s="2"/>
      <c r="G780" s="2"/>
      <c r="I780" s="2"/>
      <c r="K780" s="2"/>
      <c r="M780" s="2"/>
      <c r="O780" s="2"/>
      <c r="Q780" s="2"/>
      <c r="S780" s="4"/>
    </row>
    <row r="781" hidden="1">
      <c r="C781" s="2"/>
      <c r="E781" s="2"/>
      <c r="G781" s="2"/>
      <c r="I781" s="2"/>
      <c r="K781" s="2"/>
      <c r="M781" s="2"/>
      <c r="O781" s="2"/>
      <c r="Q781" s="2"/>
      <c r="S781" s="4"/>
    </row>
    <row r="782" hidden="1">
      <c r="C782" s="2"/>
      <c r="E782" s="2"/>
      <c r="G782" s="2"/>
      <c r="I782" s="2"/>
      <c r="K782" s="2"/>
      <c r="M782" s="2"/>
      <c r="O782" s="2"/>
      <c r="Q782" s="2"/>
      <c r="S782" s="4"/>
    </row>
    <row r="783" hidden="1">
      <c r="C783" s="2"/>
      <c r="E783" s="2"/>
      <c r="G783" s="2"/>
      <c r="I783" s="2"/>
      <c r="K783" s="2"/>
      <c r="M783" s="2"/>
      <c r="O783" s="2"/>
      <c r="Q783" s="2"/>
      <c r="S783" s="4"/>
    </row>
    <row r="784" hidden="1">
      <c r="C784" s="2"/>
      <c r="E784" s="2"/>
      <c r="G784" s="2"/>
      <c r="I784" s="2"/>
      <c r="K784" s="2"/>
      <c r="M784" s="2"/>
      <c r="O784" s="2"/>
      <c r="Q784" s="2"/>
      <c r="S784" s="4"/>
    </row>
    <row r="785" hidden="1">
      <c r="C785" s="2"/>
      <c r="E785" s="2"/>
      <c r="G785" s="2"/>
      <c r="I785" s="2"/>
      <c r="K785" s="2"/>
      <c r="M785" s="2"/>
      <c r="O785" s="2"/>
      <c r="Q785" s="2"/>
      <c r="S785" s="4"/>
    </row>
    <row r="786" hidden="1">
      <c r="C786" s="2"/>
      <c r="E786" s="2"/>
      <c r="G786" s="2"/>
      <c r="I786" s="2"/>
      <c r="K786" s="2"/>
      <c r="M786" s="2"/>
      <c r="O786" s="2"/>
      <c r="Q786" s="2"/>
      <c r="S786" s="4"/>
    </row>
    <row r="787" hidden="1">
      <c r="C787" s="2"/>
      <c r="E787" s="2"/>
      <c r="G787" s="2"/>
      <c r="I787" s="2"/>
      <c r="K787" s="2"/>
      <c r="M787" s="2"/>
      <c r="O787" s="2"/>
      <c r="Q787" s="2"/>
      <c r="S787" s="4"/>
    </row>
    <row r="788" hidden="1">
      <c r="C788" s="2"/>
      <c r="E788" s="2"/>
      <c r="G788" s="2"/>
      <c r="I788" s="2"/>
      <c r="K788" s="2"/>
      <c r="M788" s="2"/>
      <c r="O788" s="2"/>
      <c r="Q788" s="2"/>
      <c r="S788" s="4"/>
    </row>
    <row r="789" hidden="1">
      <c r="C789" s="2"/>
      <c r="E789" s="2"/>
      <c r="G789" s="2"/>
      <c r="I789" s="2"/>
      <c r="K789" s="2"/>
      <c r="M789" s="2"/>
      <c r="O789" s="2"/>
      <c r="Q789" s="2"/>
      <c r="S789" s="4"/>
    </row>
    <row r="790" hidden="1">
      <c r="C790" s="2"/>
      <c r="E790" s="2"/>
      <c r="G790" s="2"/>
      <c r="I790" s="2"/>
      <c r="K790" s="2"/>
      <c r="M790" s="2"/>
      <c r="O790" s="2"/>
      <c r="Q790" s="2"/>
      <c r="S790" s="4"/>
    </row>
    <row r="791" hidden="1">
      <c r="C791" s="2"/>
      <c r="E791" s="2"/>
      <c r="G791" s="2"/>
      <c r="I791" s="2"/>
      <c r="K791" s="2"/>
      <c r="M791" s="2"/>
      <c r="O791" s="2"/>
      <c r="Q791" s="2"/>
      <c r="S791" s="4"/>
    </row>
    <row r="792" hidden="1">
      <c r="C792" s="2"/>
      <c r="E792" s="2"/>
      <c r="G792" s="2"/>
      <c r="I792" s="2"/>
      <c r="K792" s="2"/>
      <c r="M792" s="2"/>
      <c r="O792" s="2"/>
      <c r="Q792" s="2"/>
      <c r="S792" s="4"/>
    </row>
    <row r="793" hidden="1">
      <c r="C793" s="2"/>
      <c r="E793" s="2"/>
      <c r="G793" s="2"/>
      <c r="I793" s="2"/>
      <c r="K793" s="2"/>
      <c r="M793" s="2"/>
      <c r="O793" s="2"/>
      <c r="Q793" s="2"/>
      <c r="S793" s="4"/>
    </row>
    <row r="794" hidden="1">
      <c r="C794" s="2"/>
      <c r="E794" s="2"/>
      <c r="G794" s="2"/>
      <c r="I794" s="2"/>
      <c r="K794" s="2"/>
      <c r="M794" s="2"/>
      <c r="O794" s="2"/>
      <c r="Q794" s="2"/>
      <c r="S794" s="4"/>
    </row>
    <row r="795" hidden="1">
      <c r="C795" s="2"/>
      <c r="E795" s="2"/>
      <c r="G795" s="2"/>
      <c r="I795" s="2"/>
      <c r="K795" s="2"/>
      <c r="M795" s="2"/>
      <c r="O795" s="2"/>
      <c r="Q795" s="2"/>
      <c r="S795" s="4"/>
    </row>
    <row r="796" hidden="1">
      <c r="C796" s="2"/>
      <c r="E796" s="2"/>
      <c r="G796" s="2"/>
      <c r="I796" s="2"/>
      <c r="K796" s="2"/>
      <c r="M796" s="2"/>
      <c r="O796" s="2"/>
      <c r="Q796" s="2"/>
      <c r="S796" s="4"/>
    </row>
    <row r="797" hidden="1">
      <c r="C797" s="2"/>
      <c r="E797" s="2"/>
      <c r="G797" s="2"/>
      <c r="I797" s="2"/>
      <c r="K797" s="2"/>
      <c r="M797" s="2"/>
      <c r="O797" s="2"/>
      <c r="Q797" s="2"/>
      <c r="S797" s="4"/>
    </row>
    <row r="798" hidden="1">
      <c r="C798" s="2"/>
      <c r="E798" s="2"/>
      <c r="G798" s="2"/>
      <c r="I798" s="2"/>
      <c r="K798" s="2"/>
      <c r="M798" s="2"/>
      <c r="O798" s="2"/>
      <c r="Q798" s="2"/>
      <c r="S798" s="4"/>
    </row>
    <row r="799" hidden="1">
      <c r="C799" s="2"/>
      <c r="E799" s="2"/>
      <c r="G799" s="2"/>
      <c r="I799" s="2"/>
      <c r="K799" s="2"/>
      <c r="M799" s="2"/>
      <c r="O799" s="2"/>
      <c r="Q799" s="2"/>
      <c r="S799" s="4"/>
    </row>
    <row r="800" hidden="1">
      <c r="C800" s="2"/>
      <c r="E800" s="2"/>
      <c r="G800" s="2"/>
      <c r="I800" s="2"/>
      <c r="K800" s="2"/>
      <c r="M800" s="2"/>
      <c r="O800" s="2"/>
      <c r="Q800" s="2"/>
      <c r="S800" s="4"/>
    </row>
    <row r="801" hidden="1">
      <c r="C801" s="2"/>
      <c r="E801" s="2"/>
      <c r="G801" s="2"/>
      <c r="I801" s="2"/>
      <c r="K801" s="2"/>
      <c r="M801" s="2"/>
      <c r="O801" s="2"/>
      <c r="Q801" s="2"/>
      <c r="S801" s="4"/>
    </row>
    <row r="802" hidden="1">
      <c r="C802" s="2"/>
      <c r="E802" s="2"/>
      <c r="G802" s="2"/>
      <c r="I802" s="2"/>
      <c r="K802" s="2"/>
      <c r="M802" s="2"/>
      <c r="O802" s="2"/>
      <c r="Q802" s="2"/>
      <c r="S802" s="4"/>
    </row>
    <row r="803" hidden="1">
      <c r="C803" s="2"/>
      <c r="E803" s="2"/>
      <c r="G803" s="2"/>
      <c r="I803" s="2"/>
      <c r="K803" s="2"/>
      <c r="M803" s="2"/>
      <c r="O803" s="2"/>
      <c r="Q803" s="2"/>
      <c r="S803" s="4"/>
    </row>
    <row r="804" hidden="1">
      <c r="C804" s="2"/>
      <c r="E804" s="2"/>
      <c r="G804" s="2"/>
      <c r="I804" s="2"/>
      <c r="K804" s="2"/>
      <c r="M804" s="2"/>
      <c r="O804" s="2"/>
      <c r="Q804" s="2"/>
      <c r="S804" s="4"/>
    </row>
    <row r="805" hidden="1">
      <c r="C805" s="2"/>
      <c r="E805" s="2"/>
      <c r="G805" s="2"/>
      <c r="I805" s="2"/>
      <c r="K805" s="2"/>
      <c r="M805" s="2"/>
      <c r="O805" s="2"/>
      <c r="Q805" s="2"/>
      <c r="S805" s="4"/>
    </row>
    <row r="806" hidden="1">
      <c r="C806" s="2"/>
      <c r="E806" s="2"/>
      <c r="G806" s="2"/>
      <c r="I806" s="2"/>
      <c r="K806" s="2"/>
      <c r="M806" s="2"/>
      <c r="O806" s="2"/>
      <c r="Q806" s="2"/>
      <c r="S806" s="4"/>
    </row>
    <row r="807" hidden="1">
      <c r="C807" s="2"/>
      <c r="E807" s="2"/>
      <c r="G807" s="2"/>
      <c r="I807" s="2"/>
      <c r="K807" s="2"/>
      <c r="M807" s="2"/>
      <c r="O807" s="2"/>
      <c r="Q807" s="2"/>
      <c r="S807" s="4"/>
    </row>
    <row r="808" hidden="1">
      <c r="C808" s="2"/>
      <c r="E808" s="2"/>
      <c r="G808" s="2"/>
      <c r="I808" s="2"/>
      <c r="K808" s="2"/>
      <c r="M808" s="2"/>
      <c r="O808" s="2"/>
      <c r="Q808" s="2"/>
      <c r="S808" s="4"/>
    </row>
    <row r="809" hidden="1">
      <c r="C809" s="2"/>
      <c r="E809" s="2"/>
      <c r="G809" s="2"/>
      <c r="I809" s="2"/>
      <c r="K809" s="2"/>
      <c r="M809" s="2"/>
      <c r="O809" s="2"/>
      <c r="Q809" s="2"/>
      <c r="S809" s="4"/>
    </row>
    <row r="810" hidden="1">
      <c r="C810" s="2"/>
      <c r="E810" s="2"/>
      <c r="G810" s="2"/>
      <c r="I810" s="2"/>
      <c r="K810" s="2"/>
      <c r="M810" s="2"/>
      <c r="O810" s="2"/>
      <c r="Q810" s="2"/>
      <c r="S810" s="4"/>
    </row>
    <row r="811" hidden="1">
      <c r="C811" s="2"/>
      <c r="E811" s="2"/>
      <c r="G811" s="2"/>
      <c r="I811" s="2"/>
      <c r="K811" s="2"/>
      <c r="M811" s="2"/>
      <c r="O811" s="2"/>
      <c r="Q811" s="2"/>
      <c r="S811" s="4"/>
    </row>
    <row r="812" hidden="1">
      <c r="C812" s="2"/>
      <c r="E812" s="2"/>
      <c r="G812" s="2"/>
      <c r="I812" s="2"/>
      <c r="K812" s="2"/>
      <c r="M812" s="2"/>
      <c r="O812" s="2"/>
      <c r="Q812" s="2"/>
      <c r="S812" s="4"/>
    </row>
    <row r="813" hidden="1">
      <c r="C813" s="2"/>
      <c r="E813" s="2"/>
      <c r="G813" s="2"/>
      <c r="I813" s="2"/>
      <c r="K813" s="2"/>
      <c r="M813" s="2"/>
      <c r="O813" s="2"/>
      <c r="Q813" s="2"/>
      <c r="S813" s="4"/>
    </row>
    <row r="814" hidden="1">
      <c r="C814" s="2"/>
      <c r="E814" s="2"/>
      <c r="G814" s="2"/>
      <c r="I814" s="2"/>
      <c r="K814" s="2"/>
      <c r="M814" s="2"/>
      <c r="O814" s="2"/>
      <c r="Q814" s="2"/>
      <c r="S814" s="4"/>
    </row>
    <row r="815" hidden="1">
      <c r="C815" s="2"/>
      <c r="E815" s="2"/>
      <c r="G815" s="2"/>
      <c r="I815" s="2"/>
      <c r="K815" s="2"/>
      <c r="M815" s="2"/>
      <c r="O815" s="2"/>
      <c r="Q815" s="2"/>
      <c r="S815" s="4"/>
    </row>
    <row r="816" hidden="1">
      <c r="C816" s="2"/>
      <c r="E816" s="2"/>
      <c r="G816" s="2"/>
      <c r="I816" s="2"/>
      <c r="K816" s="2"/>
      <c r="M816" s="2"/>
      <c r="O816" s="2"/>
      <c r="Q816" s="2"/>
      <c r="S816" s="4"/>
    </row>
    <row r="817" hidden="1">
      <c r="C817" s="2"/>
      <c r="E817" s="2"/>
      <c r="G817" s="2"/>
      <c r="I817" s="2"/>
      <c r="K817" s="2"/>
      <c r="M817" s="2"/>
      <c r="O817" s="2"/>
      <c r="Q817" s="2"/>
      <c r="S817" s="4"/>
    </row>
    <row r="818" hidden="1">
      <c r="C818" s="2"/>
      <c r="E818" s="2"/>
      <c r="G818" s="2"/>
      <c r="I818" s="2"/>
      <c r="K818" s="2"/>
      <c r="M818" s="2"/>
      <c r="O818" s="2"/>
      <c r="Q818" s="2"/>
      <c r="S818" s="4"/>
    </row>
    <row r="819" hidden="1">
      <c r="C819" s="2"/>
      <c r="E819" s="2"/>
      <c r="G819" s="2"/>
      <c r="I819" s="2"/>
      <c r="K819" s="2"/>
      <c r="M819" s="2"/>
      <c r="O819" s="2"/>
      <c r="Q819" s="2"/>
      <c r="S819" s="4"/>
    </row>
    <row r="820" hidden="1">
      <c r="C820" s="2"/>
      <c r="E820" s="2"/>
      <c r="G820" s="2"/>
      <c r="I820" s="2"/>
      <c r="K820" s="2"/>
      <c r="M820" s="2"/>
      <c r="O820" s="2"/>
      <c r="Q820" s="2"/>
      <c r="S820" s="4"/>
    </row>
    <row r="821" hidden="1">
      <c r="C821" s="2"/>
      <c r="E821" s="2"/>
      <c r="G821" s="2"/>
      <c r="I821" s="2"/>
      <c r="K821" s="2"/>
      <c r="M821" s="2"/>
      <c r="O821" s="2"/>
      <c r="Q821" s="2"/>
      <c r="S821" s="4"/>
    </row>
    <row r="822" hidden="1">
      <c r="C822" s="2"/>
      <c r="E822" s="2"/>
      <c r="G822" s="2"/>
      <c r="I822" s="2"/>
      <c r="K822" s="2"/>
      <c r="M822" s="2"/>
      <c r="O822" s="2"/>
      <c r="Q822" s="2"/>
      <c r="S822" s="4"/>
    </row>
    <row r="823" hidden="1">
      <c r="C823" s="2"/>
      <c r="E823" s="2"/>
      <c r="G823" s="2"/>
      <c r="I823" s="2"/>
      <c r="K823" s="2"/>
      <c r="M823" s="2"/>
      <c r="O823" s="2"/>
      <c r="Q823" s="2"/>
      <c r="S823" s="4"/>
    </row>
    <row r="824" hidden="1">
      <c r="C824" s="2"/>
      <c r="E824" s="2"/>
      <c r="G824" s="2"/>
      <c r="I824" s="2"/>
      <c r="K824" s="2"/>
      <c r="M824" s="2"/>
      <c r="O824" s="2"/>
      <c r="Q824" s="2"/>
      <c r="S824" s="4"/>
    </row>
    <row r="825" hidden="1">
      <c r="C825" s="2"/>
      <c r="E825" s="2"/>
      <c r="G825" s="2"/>
      <c r="I825" s="2"/>
      <c r="K825" s="2"/>
      <c r="M825" s="2"/>
      <c r="O825" s="2"/>
      <c r="Q825" s="2"/>
      <c r="S825" s="4"/>
    </row>
    <row r="826" hidden="1">
      <c r="C826" s="2"/>
      <c r="E826" s="2"/>
      <c r="G826" s="2"/>
      <c r="I826" s="2"/>
      <c r="K826" s="2"/>
      <c r="M826" s="2"/>
      <c r="O826" s="2"/>
      <c r="Q826" s="2"/>
      <c r="S826" s="4"/>
    </row>
    <row r="827" hidden="1">
      <c r="C827" s="2"/>
      <c r="E827" s="2"/>
      <c r="G827" s="2"/>
      <c r="I827" s="2"/>
      <c r="K827" s="2"/>
      <c r="M827" s="2"/>
      <c r="O827" s="2"/>
      <c r="Q827" s="2"/>
      <c r="S827" s="4"/>
    </row>
    <row r="828" hidden="1">
      <c r="C828" s="2"/>
      <c r="E828" s="2"/>
      <c r="G828" s="2"/>
      <c r="I828" s="2"/>
      <c r="K828" s="2"/>
      <c r="M828" s="2"/>
      <c r="O828" s="2"/>
      <c r="Q828" s="2"/>
      <c r="S828" s="4"/>
    </row>
    <row r="829" hidden="1">
      <c r="C829" s="2"/>
      <c r="E829" s="2"/>
      <c r="G829" s="2"/>
      <c r="I829" s="2"/>
      <c r="K829" s="2"/>
      <c r="M829" s="2"/>
      <c r="O829" s="2"/>
      <c r="Q829" s="2"/>
      <c r="S829" s="4"/>
    </row>
    <row r="830" hidden="1">
      <c r="C830" s="2"/>
      <c r="E830" s="2"/>
      <c r="G830" s="2"/>
      <c r="I830" s="2"/>
      <c r="K830" s="2"/>
      <c r="M830" s="2"/>
      <c r="O830" s="2"/>
      <c r="Q830" s="2"/>
      <c r="S830" s="4"/>
    </row>
    <row r="831" hidden="1">
      <c r="C831" s="2"/>
      <c r="E831" s="2"/>
      <c r="G831" s="2"/>
      <c r="I831" s="2"/>
      <c r="K831" s="2"/>
      <c r="M831" s="2"/>
      <c r="O831" s="2"/>
      <c r="Q831" s="2"/>
      <c r="S831" s="4"/>
    </row>
    <row r="832" hidden="1">
      <c r="C832" s="2"/>
      <c r="E832" s="2"/>
      <c r="G832" s="2"/>
      <c r="I832" s="2"/>
      <c r="K832" s="2"/>
      <c r="M832" s="2"/>
      <c r="O832" s="2"/>
      <c r="Q832" s="2"/>
      <c r="S832" s="4"/>
    </row>
    <row r="833" hidden="1">
      <c r="C833" s="2"/>
      <c r="E833" s="2"/>
      <c r="G833" s="2"/>
      <c r="I833" s="2"/>
      <c r="K833" s="2"/>
      <c r="M833" s="2"/>
      <c r="O833" s="2"/>
      <c r="Q833" s="2"/>
      <c r="S833" s="4"/>
    </row>
    <row r="834" hidden="1">
      <c r="C834" s="2"/>
      <c r="E834" s="2"/>
      <c r="G834" s="2"/>
      <c r="I834" s="2"/>
      <c r="K834" s="2"/>
      <c r="M834" s="2"/>
      <c r="O834" s="2"/>
      <c r="Q834" s="2"/>
      <c r="S834" s="4"/>
    </row>
    <row r="835" hidden="1">
      <c r="C835" s="2"/>
      <c r="E835" s="2"/>
      <c r="G835" s="2"/>
      <c r="I835" s="2"/>
      <c r="K835" s="2"/>
      <c r="M835" s="2"/>
      <c r="O835" s="2"/>
      <c r="Q835" s="2"/>
      <c r="S835" s="4"/>
    </row>
    <row r="836" hidden="1">
      <c r="C836" s="2"/>
      <c r="E836" s="2"/>
      <c r="G836" s="2"/>
      <c r="I836" s="2"/>
      <c r="K836" s="2"/>
      <c r="M836" s="2"/>
      <c r="O836" s="2"/>
      <c r="Q836" s="2"/>
      <c r="S836" s="4"/>
    </row>
    <row r="837" hidden="1">
      <c r="C837" s="2"/>
      <c r="E837" s="2"/>
      <c r="G837" s="2"/>
      <c r="I837" s="2"/>
      <c r="K837" s="2"/>
      <c r="M837" s="2"/>
      <c r="O837" s="2"/>
      <c r="Q837" s="2"/>
      <c r="S837" s="4"/>
    </row>
    <row r="838" hidden="1">
      <c r="C838" s="2"/>
      <c r="E838" s="2"/>
      <c r="G838" s="2"/>
      <c r="I838" s="2"/>
      <c r="K838" s="2"/>
      <c r="M838" s="2"/>
      <c r="O838" s="2"/>
      <c r="Q838" s="2"/>
      <c r="S838" s="4"/>
    </row>
    <row r="839" hidden="1">
      <c r="C839" s="2"/>
      <c r="E839" s="2"/>
      <c r="G839" s="2"/>
      <c r="I839" s="2"/>
      <c r="K839" s="2"/>
      <c r="M839" s="2"/>
      <c r="O839" s="2"/>
      <c r="Q839" s="2"/>
      <c r="S839" s="4"/>
    </row>
    <row r="840" hidden="1">
      <c r="C840" s="2"/>
      <c r="E840" s="2"/>
      <c r="G840" s="2"/>
      <c r="I840" s="2"/>
      <c r="K840" s="2"/>
      <c r="M840" s="2"/>
      <c r="O840" s="2"/>
      <c r="Q840" s="2"/>
      <c r="S840" s="4"/>
    </row>
    <row r="841" hidden="1">
      <c r="C841" s="2"/>
      <c r="E841" s="2"/>
      <c r="G841" s="2"/>
      <c r="I841" s="2"/>
      <c r="K841" s="2"/>
      <c r="M841" s="2"/>
      <c r="O841" s="2"/>
      <c r="Q841" s="2"/>
      <c r="S841" s="4"/>
    </row>
    <row r="842" hidden="1">
      <c r="C842" s="2"/>
      <c r="E842" s="2"/>
      <c r="G842" s="2"/>
      <c r="I842" s="2"/>
      <c r="K842" s="2"/>
      <c r="M842" s="2"/>
      <c r="O842" s="2"/>
      <c r="Q842" s="2"/>
      <c r="S842" s="4"/>
    </row>
    <row r="843" hidden="1">
      <c r="C843" s="2"/>
      <c r="E843" s="2"/>
      <c r="G843" s="2"/>
      <c r="I843" s="2"/>
      <c r="K843" s="2"/>
      <c r="M843" s="2"/>
      <c r="O843" s="2"/>
      <c r="Q843" s="2"/>
      <c r="S843" s="4"/>
    </row>
    <row r="844" hidden="1">
      <c r="C844" s="2"/>
      <c r="E844" s="2"/>
      <c r="G844" s="2"/>
      <c r="I844" s="2"/>
      <c r="K844" s="2"/>
      <c r="M844" s="2"/>
      <c r="O844" s="2"/>
      <c r="Q844" s="2"/>
      <c r="S844" s="4"/>
    </row>
    <row r="845" hidden="1">
      <c r="C845" s="2"/>
      <c r="E845" s="2"/>
      <c r="G845" s="2"/>
      <c r="I845" s="2"/>
      <c r="K845" s="2"/>
      <c r="M845" s="2"/>
      <c r="O845" s="2"/>
      <c r="Q845" s="2"/>
      <c r="S845" s="4"/>
    </row>
    <row r="846" hidden="1">
      <c r="C846" s="2"/>
      <c r="E846" s="2"/>
      <c r="G846" s="2"/>
      <c r="I846" s="2"/>
      <c r="K846" s="2"/>
      <c r="M846" s="2"/>
      <c r="O846" s="2"/>
      <c r="Q846" s="2"/>
      <c r="S846" s="4"/>
    </row>
    <row r="847" hidden="1">
      <c r="C847" s="2"/>
      <c r="E847" s="2"/>
      <c r="G847" s="2"/>
      <c r="I847" s="2"/>
      <c r="K847" s="2"/>
      <c r="M847" s="2"/>
      <c r="O847" s="2"/>
      <c r="Q847" s="2"/>
      <c r="S847" s="4"/>
    </row>
    <row r="848" hidden="1">
      <c r="C848" s="2"/>
      <c r="E848" s="2"/>
      <c r="G848" s="2"/>
      <c r="I848" s="2"/>
      <c r="K848" s="2"/>
      <c r="M848" s="2"/>
      <c r="O848" s="2"/>
      <c r="Q848" s="2"/>
      <c r="S848" s="4"/>
    </row>
    <row r="849" hidden="1">
      <c r="C849" s="2"/>
      <c r="E849" s="2"/>
      <c r="G849" s="2"/>
      <c r="I849" s="2"/>
      <c r="K849" s="2"/>
      <c r="M849" s="2"/>
      <c r="O849" s="2"/>
      <c r="Q849" s="2"/>
      <c r="S849" s="4"/>
    </row>
    <row r="850" hidden="1">
      <c r="C850" s="2"/>
      <c r="E850" s="2"/>
      <c r="G850" s="2"/>
      <c r="I850" s="2"/>
      <c r="K850" s="2"/>
      <c r="M850" s="2"/>
      <c r="O850" s="2"/>
      <c r="Q850" s="2"/>
      <c r="S850" s="4"/>
    </row>
    <row r="851" hidden="1">
      <c r="C851" s="2"/>
      <c r="E851" s="2"/>
      <c r="G851" s="2"/>
      <c r="I851" s="2"/>
      <c r="K851" s="2"/>
      <c r="M851" s="2"/>
      <c r="O851" s="2"/>
      <c r="Q851" s="2"/>
      <c r="S851" s="4"/>
    </row>
    <row r="852" hidden="1">
      <c r="C852" s="2"/>
      <c r="E852" s="2"/>
      <c r="G852" s="2"/>
      <c r="I852" s="2"/>
      <c r="K852" s="2"/>
      <c r="M852" s="2"/>
      <c r="O852" s="2"/>
      <c r="Q852" s="2"/>
      <c r="S852" s="4"/>
    </row>
    <row r="853" hidden="1">
      <c r="C853" s="2"/>
      <c r="E853" s="2"/>
      <c r="G853" s="2"/>
      <c r="I853" s="2"/>
      <c r="K853" s="2"/>
      <c r="M853" s="2"/>
      <c r="O853" s="2"/>
      <c r="Q853" s="2"/>
      <c r="S853" s="4"/>
    </row>
    <row r="854" hidden="1">
      <c r="C854" s="2"/>
      <c r="E854" s="2"/>
      <c r="G854" s="2"/>
      <c r="I854" s="2"/>
      <c r="K854" s="2"/>
      <c r="M854" s="2"/>
      <c r="O854" s="2"/>
      <c r="Q854" s="2"/>
      <c r="S854" s="4"/>
    </row>
    <row r="855" hidden="1">
      <c r="C855" s="2"/>
      <c r="E855" s="2"/>
      <c r="G855" s="2"/>
      <c r="I855" s="2"/>
      <c r="K855" s="2"/>
      <c r="M855" s="2"/>
      <c r="O855" s="2"/>
      <c r="Q855" s="2"/>
      <c r="S855" s="4"/>
    </row>
    <row r="856" hidden="1">
      <c r="C856" s="2"/>
      <c r="E856" s="2"/>
      <c r="G856" s="2"/>
      <c r="I856" s="2"/>
      <c r="K856" s="2"/>
      <c r="M856" s="2"/>
      <c r="O856" s="2"/>
      <c r="Q856" s="2"/>
      <c r="S856" s="4"/>
    </row>
    <row r="857" hidden="1">
      <c r="C857" s="2"/>
      <c r="E857" s="2"/>
      <c r="G857" s="2"/>
      <c r="I857" s="2"/>
      <c r="K857" s="2"/>
      <c r="M857" s="2"/>
      <c r="O857" s="2"/>
      <c r="Q857" s="2"/>
      <c r="S857" s="4"/>
    </row>
    <row r="858" hidden="1">
      <c r="C858" s="2"/>
      <c r="E858" s="2"/>
      <c r="G858" s="2"/>
      <c r="I858" s="2"/>
      <c r="K858" s="2"/>
      <c r="M858" s="2"/>
      <c r="O858" s="2"/>
      <c r="Q858" s="2"/>
      <c r="S858" s="4"/>
    </row>
    <row r="859" hidden="1">
      <c r="C859" s="2"/>
      <c r="E859" s="2"/>
      <c r="G859" s="2"/>
      <c r="I859" s="2"/>
      <c r="K859" s="2"/>
      <c r="M859" s="2"/>
      <c r="O859" s="2"/>
      <c r="Q859" s="2"/>
      <c r="S859" s="4"/>
    </row>
    <row r="860" hidden="1">
      <c r="C860" s="2"/>
      <c r="E860" s="2"/>
      <c r="G860" s="2"/>
      <c r="I860" s="2"/>
      <c r="K860" s="2"/>
      <c r="M860" s="2"/>
      <c r="O860" s="2"/>
      <c r="Q860" s="2"/>
      <c r="S860" s="4"/>
    </row>
    <row r="861" hidden="1">
      <c r="C861" s="2"/>
      <c r="E861" s="2"/>
      <c r="G861" s="2"/>
      <c r="I861" s="2"/>
      <c r="K861" s="2"/>
      <c r="M861" s="2"/>
      <c r="O861" s="2"/>
      <c r="Q861" s="2"/>
      <c r="S861" s="4"/>
    </row>
    <row r="862" hidden="1">
      <c r="C862" s="2"/>
      <c r="E862" s="2"/>
      <c r="G862" s="2"/>
      <c r="I862" s="2"/>
      <c r="K862" s="2"/>
      <c r="M862" s="2"/>
      <c r="O862" s="2"/>
      <c r="Q862" s="2"/>
      <c r="S862" s="4"/>
    </row>
    <row r="863" hidden="1">
      <c r="C863" s="2"/>
      <c r="E863" s="2"/>
      <c r="G863" s="2"/>
      <c r="I863" s="2"/>
      <c r="K863" s="2"/>
      <c r="M863" s="2"/>
      <c r="O863" s="2"/>
      <c r="Q863" s="2"/>
      <c r="S863" s="4"/>
    </row>
    <row r="864" hidden="1">
      <c r="C864" s="2"/>
      <c r="E864" s="2"/>
      <c r="G864" s="2"/>
      <c r="I864" s="2"/>
      <c r="K864" s="2"/>
      <c r="M864" s="2"/>
      <c r="O864" s="2"/>
      <c r="Q864" s="2"/>
      <c r="S864" s="4"/>
    </row>
    <row r="865" hidden="1">
      <c r="C865" s="2"/>
      <c r="E865" s="2"/>
      <c r="G865" s="2"/>
      <c r="I865" s="2"/>
      <c r="K865" s="2"/>
      <c r="M865" s="2"/>
      <c r="O865" s="2"/>
      <c r="Q865" s="2"/>
      <c r="S865" s="4"/>
    </row>
    <row r="866" hidden="1">
      <c r="C866" s="2"/>
      <c r="E866" s="2"/>
      <c r="G866" s="2"/>
      <c r="I866" s="2"/>
      <c r="K866" s="2"/>
      <c r="M866" s="2"/>
      <c r="O866" s="2"/>
      <c r="Q866" s="2"/>
      <c r="S866" s="4"/>
    </row>
    <row r="867" hidden="1">
      <c r="C867" s="2"/>
      <c r="E867" s="2"/>
      <c r="G867" s="2"/>
      <c r="I867" s="2"/>
      <c r="K867" s="2"/>
      <c r="M867" s="2"/>
      <c r="O867" s="2"/>
      <c r="Q867" s="2"/>
      <c r="S867" s="4"/>
    </row>
    <row r="868" hidden="1">
      <c r="C868" s="2"/>
      <c r="E868" s="2"/>
      <c r="G868" s="2"/>
      <c r="I868" s="2"/>
      <c r="K868" s="2"/>
      <c r="M868" s="2"/>
      <c r="O868" s="2"/>
      <c r="Q868" s="2"/>
      <c r="S868" s="4"/>
    </row>
    <row r="869" hidden="1">
      <c r="C869" s="2"/>
      <c r="E869" s="2"/>
      <c r="G869" s="2"/>
      <c r="I869" s="2"/>
      <c r="K869" s="2"/>
      <c r="M869" s="2"/>
      <c r="O869" s="2"/>
      <c r="Q869" s="2"/>
      <c r="S869" s="4"/>
    </row>
    <row r="870" hidden="1">
      <c r="C870" s="2"/>
      <c r="E870" s="2"/>
      <c r="G870" s="2"/>
      <c r="I870" s="2"/>
      <c r="K870" s="2"/>
      <c r="M870" s="2"/>
      <c r="O870" s="2"/>
      <c r="Q870" s="2"/>
      <c r="S870" s="4"/>
    </row>
    <row r="871" hidden="1">
      <c r="C871" s="2"/>
      <c r="E871" s="2"/>
      <c r="G871" s="2"/>
      <c r="I871" s="2"/>
      <c r="K871" s="2"/>
      <c r="M871" s="2"/>
      <c r="O871" s="2"/>
      <c r="Q871" s="2"/>
      <c r="S871" s="4"/>
    </row>
    <row r="872" hidden="1">
      <c r="C872" s="2"/>
      <c r="E872" s="2"/>
      <c r="G872" s="2"/>
      <c r="I872" s="2"/>
      <c r="K872" s="2"/>
      <c r="M872" s="2"/>
      <c r="O872" s="2"/>
      <c r="Q872" s="2"/>
      <c r="S872" s="4"/>
    </row>
    <row r="873" hidden="1">
      <c r="C873" s="2"/>
      <c r="E873" s="2"/>
      <c r="G873" s="2"/>
      <c r="I873" s="2"/>
      <c r="K873" s="2"/>
      <c r="M873" s="2"/>
      <c r="O873" s="2"/>
      <c r="Q873" s="2"/>
      <c r="S873" s="4"/>
    </row>
    <row r="874" hidden="1">
      <c r="C874" s="2"/>
      <c r="E874" s="2"/>
      <c r="G874" s="2"/>
      <c r="I874" s="2"/>
      <c r="K874" s="2"/>
      <c r="M874" s="2"/>
      <c r="O874" s="2"/>
      <c r="Q874" s="2"/>
      <c r="S874" s="4"/>
    </row>
    <row r="875" hidden="1">
      <c r="C875" s="2"/>
      <c r="E875" s="2"/>
      <c r="G875" s="2"/>
      <c r="I875" s="2"/>
      <c r="K875" s="2"/>
      <c r="M875" s="2"/>
      <c r="O875" s="2"/>
      <c r="Q875" s="2"/>
      <c r="S875" s="4"/>
    </row>
    <row r="876" hidden="1">
      <c r="C876" s="2"/>
      <c r="E876" s="2"/>
      <c r="G876" s="2"/>
      <c r="I876" s="2"/>
      <c r="K876" s="2"/>
      <c r="M876" s="2"/>
      <c r="O876" s="2"/>
      <c r="Q876" s="2"/>
      <c r="S876" s="4"/>
    </row>
    <row r="877" hidden="1">
      <c r="C877" s="2"/>
      <c r="E877" s="2"/>
      <c r="G877" s="2"/>
      <c r="I877" s="2"/>
      <c r="K877" s="2"/>
      <c r="M877" s="2"/>
      <c r="O877" s="2"/>
      <c r="Q877" s="2"/>
      <c r="S877" s="4"/>
    </row>
    <row r="878" hidden="1">
      <c r="C878" s="2"/>
      <c r="E878" s="2"/>
      <c r="G878" s="2"/>
      <c r="I878" s="2"/>
      <c r="K878" s="2"/>
      <c r="M878" s="2"/>
      <c r="O878" s="2"/>
      <c r="Q878" s="2"/>
      <c r="S878" s="4"/>
    </row>
    <row r="879" hidden="1">
      <c r="C879" s="2"/>
      <c r="E879" s="2"/>
      <c r="G879" s="2"/>
      <c r="I879" s="2"/>
      <c r="K879" s="2"/>
      <c r="M879" s="2"/>
      <c r="O879" s="2"/>
      <c r="Q879" s="2"/>
      <c r="S879" s="4"/>
    </row>
    <row r="880" hidden="1">
      <c r="C880" s="2"/>
      <c r="E880" s="2"/>
      <c r="G880" s="2"/>
      <c r="I880" s="2"/>
      <c r="K880" s="2"/>
      <c r="M880" s="2"/>
      <c r="O880" s="2"/>
      <c r="Q880" s="2"/>
      <c r="S880" s="4"/>
    </row>
    <row r="881" hidden="1">
      <c r="C881" s="2"/>
      <c r="E881" s="2"/>
      <c r="G881" s="2"/>
      <c r="I881" s="2"/>
      <c r="K881" s="2"/>
      <c r="M881" s="2"/>
      <c r="O881" s="2"/>
      <c r="Q881" s="2"/>
      <c r="S881" s="4"/>
    </row>
    <row r="882" hidden="1">
      <c r="C882" s="2"/>
      <c r="E882" s="2"/>
      <c r="G882" s="2"/>
      <c r="I882" s="2"/>
      <c r="K882" s="2"/>
      <c r="M882" s="2"/>
      <c r="O882" s="2"/>
      <c r="Q882" s="2"/>
      <c r="S882" s="4"/>
    </row>
    <row r="883" hidden="1">
      <c r="C883" s="2"/>
      <c r="E883" s="2"/>
      <c r="G883" s="2"/>
      <c r="I883" s="2"/>
      <c r="K883" s="2"/>
      <c r="M883" s="2"/>
      <c r="O883" s="2"/>
      <c r="Q883" s="2"/>
      <c r="S883" s="4"/>
    </row>
    <row r="884" hidden="1">
      <c r="C884" s="2"/>
      <c r="E884" s="2"/>
      <c r="G884" s="2"/>
      <c r="I884" s="2"/>
      <c r="K884" s="2"/>
      <c r="M884" s="2"/>
      <c r="O884" s="2"/>
      <c r="Q884" s="2"/>
      <c r="S884" s="4"/>
    </row>
    <row r="885" hidden="1">
      <c r="C885" s="2"/>
      <c r="E885" s="2"/>
      <c r="G885" s="2"/>
      <c r="I885" s="2"/>
      <c r="K885" s="2"/>
      <c r="M885" s="2"/>
      <c r="O885" s="2"/>
      <c r="Q885" s="2"/>
      <c r="S885" s="4"/>
    </row>
    <row r="886" hidden="1">
      <c r="C886" s="2"/>
      <c r="E886" s="2"/>
      <c r="G886" s="2"/>
      <c r="I886" s="2"/>
      <c r="K886" s="2"/>
      <c r="M886" s="2"/>
      <c r="O886" s="2"/>
      <c r="Q886" s="2"/>
      <c r="S886" s="4"/>
    </row>
    <row r="887" hidden="1">
      <c r="C887" s="2"/>
      <c r="E887" s="2"/>
      <c r="G887" s="2"/>
      <c r="I887" s="2"/>
      <c r="K887" s="2"/>
      <c r="M887" s="2"/>
      <c r="O887" s="2"/>
      <c r="Q887" s="2"/>
      <c r="S887" s="4"/>
    </row>
    <row r="888" hidden="1">
      <c r="C888" s="2"/>
      <c r="E888" s="2"/>
      <c r="G888" s="2"/>
      <c r="I888" s="2"/>
      <c r="K888" s="2"/>
      <c r="M888" s="2"/>
      <c r="O888" s="2"/>
      <c r="Q888" s="2"/>
      <c r="S888" s="4"/>
    </row>
    <row r="889" hidden="1">
      <c r="C889" s="2"/>
      <c r="E889" s="2"/>
      <c r="G889" s="2"/>
      <c r="I889" s="2"/>
      <c r="K889" s="2"/>
      <c r="M889" s="2"/>
      <c r="O889" s="2"/>
      <c r="Q889" s="2"/>
      <c r="S889" s="4"/>
    </row>
    <row r="890" hidden="1">
      <c r="C890" s="2"/>
      <c r="E890" s="2"/>
      <c r="G890" s="2"/>
      <c r="I890" s="2"/>
      <c r="K890" s="2"/>
      <c r="M890" s="2"/>
      <c r="O890" s="2"/>
      <c r="Q890" s="2"/>
      <c r="S890" s="4"/>
    </row>
    <row r="891" hidden="1">
      <c r="C891" s="2"/>
      <c r="E891" s="2"/>
      <c r="G891" s="2"/>
      <c r="I891" s="2"/>
      <c r="K891" s="2"/>
      <c r="M891" s="2"/>
      <c r="O891" s="2"/>
      <c r="Q891" s="2"/>
      <c r="S891" s="4"/>
    </row>
    <row r="892" hidden="1">
      <c r="C892" s="2"/>
      <c r="E892" s="2"/>
      <c r="G892" s="2"/>
      <c r="I892" s="2"/>
      <c r="K892" s="2"/>
      <c r="M892" s="2"/>
      <c r="O892" s="2"/>
      <c r="Q892" s="2"/>
      <c r="S892" s="4"/>
    </row>
    <row r="893" hidden="1">
      <c r="C893" s="2"/>
      <c r="E893" s="2"/>
      <c r="G893" s="2"/>
      <c r="I893" s="2"/>
      <c r="K893" s="2"/>
      <c r="M893" s="2"/>
      <c r="O893" s="2"/>
      <c r="Q893" s="2"/>
      <c r="S893" s="4"/>
    </row>
    <row r="894" hidden="1">
      <c r="C894" s="2"/>
      <c r="E894" s="2"/>
      <c r="G894" s="2"/>
      <c r="I894" s="2"/>
      <c r="K894" s="2"/>
      <c r="M894" s="2"/>
      <c r="O894" s="2"/>
      <c r="Q894" s="2"/>
      <c r="S894" s="4"/>
    </row>
    <row r="895" hidden="1">
      <c r="C895" s="2"/>
      <c r="E895" s="2"/>
      <c r="G895" s="2"/>
      <c r="I895" s="2"/>
      <c r="K895" s="2"/>
      <c r="M895" s="2"/>
      <c r="O895" s="2"/>
      <c r="Q895" s="2"/>
      <c r="S895" s="4"/>
    </row>
    <row r="896" hidden="1">
      <c r="C896" s="2"/>
      <c r="E896" s="2"/>
      <c r="G896" s="2"/>
      <c r="I896" s="2"/>
      <c r="K896" s="2"/>
      <c r="M896" s="2"/>
      <c r="O896" s="2"/>
      <c r="Q896" s="2"/>
      <c r="S896" s="4"/>
    </row>
    <row r="897" hidden="1">
      <c r="C897" s="2"/>
      <c r="E897" s="2"/>
      <c r="G897" s="2"/>
      <c r="I897" s="2"/>
      <c r="K897" s="2"/>
      <c r="M897" s="2"/>
      <c r="O897" s="2"/>
      <c r="Q897" s="2"/>
      <c r="S897" s="4"/>
    </row>
    <row r="898" hidden="1">
      <c r="C898" s="2"/>
      <c r="E898" s="2"/>
      <c r="G898" s="2"/>
      <c r="I898" s="2"/>
      <c r="K898" s="2"/>
      <c r="M898" s="2"/>
      <c r="O898" s="2"/>
      <c r="Q898" s="2"/>
      <c r="S898" s="4"/>
    </row>
    <row r="899" hidden="1">
      <c r="C899" s="2"/>
      <c r="E899" s="2"/>
      <c r="G899" s="2"/>
      <c r="I899" s="2"/>
      <c r="K899" s="2"/>
      <c r="M899" s="2"/>
      <c r="O899" s="2"/>
      <c r="Q899" s="2"/>
      <c r="S899" s="4"/>
    </row>
    <row r="900" hidden="1">
      <c r="C900" s="2"/>
      <c r="E900" s="2"/>
      <c r="G900" s="2"/>
      <c r="I900" s="2"/>
      <c r="K900" s="2"/>
      <c r="M900" s="2"/>
      <c r="O900" s="2"/>
      <c r="Q900" s="2"/>
      <c r="S900" s="4"/>
    </row>
    <row r="901" hidden="1">
      <c r="C901" s="2"/>
      <c r="E901" s="2"/>
      <c r="G901" s="2"/>
      <c r="I901" s="2"/>
      <c r="K901" s="2"/>
      <c r="M901" s="2"/>
      <c r="O901" s="2"/>
      <c r="Q901" s="2"/>
      <c r="S901" s="4"/>
    </row>
    <row r="902" hidden="1">
      <c r="C902" s="2"/>
      <c r="E902" s="2"/>
      <c r="G902" s="2"/>
      <c r="I902" s="2"/>
      <c r="K902" s="2"/>
      <c r="M902" s="2"/>
      <c r="O902" s="2"/>
      <c r="Q902" s="2"/>
      <c r="S902" s="4"/>
    </row>
    <row r="903" hidden="1">
      <c r="C903" s="2"/>
      <c r="E903" s="2"/>
      <c r="G903" s="2"/>
      <c r="I903" s="2"/>
      <c r="K903" s="2"/>
      <c r="M903" s="2"/>
      <c r="O903" s="2"/>
      <c r="Q903" s="2"/>
      <c r="S903" s="4"/>
    </row>
    <row r="904" hidden="1">
      <c r="C904" s="2"/>
      <c r="E904" s="2"/>
      <c r="G904" s="2"/>
      <c r="I904" s="2"/>
      <c r="K904" s="2"/>
      <c r="M904" s="2"/>
      <c r="O904" s="2"/>
      <c r="Q904" s="2"/>
      <c r="S904" s="4"/>
    </row>
    <row r="905" hidden="1">
      <c r="C905" s="2"/>
      <c r="E905" s="2"/>
      <c r="G905" s="2"/>
      <c r="I905" s="2"/>
      <c r="K905" s="2"/>
      <c r="M905" s="2"/>
      <c r="O905" s="2"/>
      <c r="Q905" s="2"/>
      <c r="S905" s="4"/>
    </row>
    <row r="906" hidden="1">
      <c r="C906" s="2"/>
      <c r="E906" s="2"/>
      <c r="G906" s="2"/>
      <c r="I906" s="2"/>
      <c r="K906" s="2"/>
      <c r="M906" s="2"/>
      <c r="O906" s="2"/>
      <c r="Q906" s="2"/>
      <c r="S906" s="4"/>
    </row>
    <row r="907" hidden="1">
      <c r="C907" s="2"/>
      <c r="E907" s="2"/>
      <c r="G907" s="2"/>
      <c r="I907" s="2"/>
      <c r="K907" s="2"/>
      <c r="M907" s="2"/>
      <c r="O907" s="2"/>
      <c r="Q907" s="2"/>
      <c r="S907" s="4"/>
    </row>
    <row r="908" hidden="1">
      <c r="C908" s="2"/>
      <c r="E908" s="2"/>
      <c r="G908" s="2"/>
      <c r="I908" s="2"/>
      <c r="K908" s="2"/>
      <c r="M908" s="2"/>
      <c r="O908" s="2"/>
      <c r="Q908" s="2"/>
      <c r="S908" s="4"/>
    </row>
    <row r="909" hidden="1">
      <c r="C909" s="2"/>
      <c r="E909" s="2"/>
      <c r="G909" s="2"/>
      <c r="I909" s="2"/>
      <c r="K909" s="2"/>
      <c r="M909" s="2"/>
      <c r="O909" s="2"/>
      <c r="Q909" s="2"/>
      <c r="S909" s="4"/>
    </row>
    <row r="910" hidden="1">
      <c r="C910" s="2"/>
      <c r="E910" s="2"/>
      <c r="G910" s="2"/>
      <c r="I910" s="2"/>
      <c r="K910" s="2"/>
      <c r="M910" s="2"/>
      <c r="O910" s="2"/>
      <c r="Q910" s="2"/>
      <c r="S910" s="4"/>
    </row>
    <row r="911" hidden="1">
      <c r="C911" s="2"/>
      <c r="E911" s="2"/>
      <c r="G911" s="2"/>
      <c r="I911" s="2"/>
      <c r="K911" s="2"/>
      <c r="M911" s="2"/>
      <c r="O911" s="2"/>
      <c r="Q911" s="2"/>
      <c r="S911" s="4"/>
    </row>
    <row r="912" hidden="1">
      <c r="C912" s="2"/>
      <c r="E912" s="2"/>
      <c r="G912" s="2"/>
      <c r="I912" s="2"/>
      <c r="K912" s="2"/>
      <c r="M912" s="2"/>
      <c r="O912" s="2"/>
      <c r="Q912" s="2"/>
      <c r="S912" s="4"/>
    </row>
    <row r="913" hidden="1">
      <c r="C913" s="2"/>
      <c r="E913" s="2"/>
      <c r="G913" s="2"/>
      <c r="I913" s="2"/>
      <c r="K913" s="2"/>
      <c r="M913" s="2"/>
      <c r="O913" s="2"/>
      <c r="Q913" s="2"/>
      <c r="S913" s="4"/>
    </row>
    <row r="914" hidden="1">
      <c r="C914" s="2"/>
      <c r="E914" s="2"/>
      <c r="G914" s="2"/>
      <c r="I914" s="2"/>
      <c r="K914" s="2"/>
      <c r="M914" s="2"/>
      <c r="O914" s="2"/>
      <c r="Q914" s="2"/>
      <c r="S914" s="4"/>
    </row>
    <row r="915" hidden="1">
      <c r="C915" s="2"/>
      <c r="E915" s="2"/>
      <c r="G915" s="2"/>
      <c r="I915" s="2"/>
      <c r="K915" s="2"/>
      <c r="M915" s="2"/>
      <c r="O915" s="2"/>
      <c r="Q915" s="2"/>
      <c r="S915" s="4"/>
    </row>
    <row r="916" hidden="1">
      <c r="C916" s="2"/>
      <c r="E916" s="2"/>
      <c r="G916" s="2"/>
      <c r="I916" s="2"/>
      <c r="K916" s="2"/>
      <c r="M916" s="2"/>
      <c r="O916" s="2"/>
      <c r="Q916" s="2"/>
      <c r="S916" s="4"/>
    </row>
    <row r="917" hidden="1">
      <c r="C917" s="2"/>
      <c r="E917" s="2"/>
      <c r="G917" s="2"/>
      <c r="I917" s="2"/>
      <c r="K917" s="2"/>
      <c r="M917" s="2"/>
      <c r="O917" s="2"/>
      <c r="Q917" s="2"/>
      <c r="S917" s="4"/>
    </row>
    <row r="918" hidden="1">
      <c r="C918" s="2"/>
      <c r="E918" s="2"/>
      <c r="G918" s="2"/>
      <c r="I918" s="2"/>
      <c r="K918" s="2"/>
      <c r="M918" s="2"/>
      <c r="O918" s="2"/>
      <c r="Q918" s="2"/>
      <c r="S918" s="4"/>
    </row>
    <row r="919" hidden="1">
      <c r="C919" s="2"/>
      <c r="E919" s="2"/>
      <c r="G919" s="2"/>
      <c r="I919" s="2"/>
      <c r="K919" s="2"/>
      <c r="M919" s="2"/>
      <c r="O919" s="2"/>
      <c r="Q919" s="2"/>
      <c r="S919" s="4"/>
    </row>
    <row r="920" hidden="1">
      <c r="C920" s="2"/>
      <c r="E920" s="2"/>
      <c r="G920" s="2"/>
      <c r="I920" s="2"/>
      <c r="K920" s="2"/>
      <c r="M920" s="2"/>
      <c r="O920" s="2"/>
      <c r="Q920" s="2"/>
      <c r="S920" s="4"/>
    </row>
    <row r="921" hidden="1">
      <c r="C921" s="2"/>
      <c r="E921" s="2"/>
      <c r="G921" s="2"/>
      <c r="I921" s="2"/>
      <c r="K921" s="2"/>
      <c r="M921" s="2"/>
      <c r="O921" s="2"/>
      <c r="Q921" s="2"/>
      <c r="S921" s="4"/>
    </row>
    <row r="922" hidden="1">
      <c r="C922" s="2"/>
      <c r="E922" s="2"/>
      <c r="G922" s="2"/>
      <c r="I922" s="2"/>
      <c r="K922" s="2"/>
      <c r="M922" s="2"/>
      <c r="O922" s="2"/>
      <c r="Q922" s="2"/>
      <c r="S922" s="4"/>
    </row>
    <row r="923" hidden="1">
      <c r="C923" s="2"/>
      <c r="E923" s="2"/>
      <c r="G923" s="2"/>
      <c r="I923" s="2"/>
      <c r="K923" s="2"/>
      <c r="M923" s="2"/>
      <c r="O923" s="2"/>
      <c r="Q923" s="2"/>
      <c r="S923" s="4"/>
    </row>
    <row r="924" hidden="1">
      <c r="C924" s="2"/>
      <c r="E924" s="2"/>
      <c r="G924" s="2"/>
      <c r="I924" s="2"/>
      <c r="K924" s="2"/>
      <c r="M924" s="2"/>
      <c r="O924" s="2"/>
      <c r="Q924" s="2"/>
      <c r="S924" s="4"/>
    </row>
    <row r="925" hidden="1">
      <c r="C925" s="2"/>
      <c r="E925" s="2"/>
      <c r="G925" s="2"/>
      <c r="I925" s="2"/>
      <c r="K925" s="2"/>
      <c r="M925" s="2"/>
      <c r="O925" s="2"/>
      <c r="Q925" s="2"/>
      <c r="S925" s="4"/>
    </row>
    <row r="926" hidden="1">
      <c r="C926" s="2"/>
      <c r="E926" s="2"/>
      <c r="G926" s="2"/>
      <c r="I926" s="2"/>
      <c r="K926" s="2"/>
      <c r="M926" s="2"/>
      <c r="O926" s="2"/>
      <c r="Q926" s="2"/>
      <c r="S926" s="4"/>
    </row>
    <row r="927" hidden="1">
      <c r="C927" s="2"/>
      <c r="E927" s="2"/>
      <c r="G927" s="2"/>
      <c r="I927" s="2"/>
      <c r="K927" s="2"/>
      <c r="M927" s="2"/>
      <c r="O927" s="2"/>
      <c r="Q927" s="2"/>
      <c r="S927" s="4"/>
    </row>
    <row r="928" hidden="1">
      <c r="C928" s="2"/>
      <c r="E928" s="2"/>
      <c r="G928" s="2"/>
      <c r="I928" s="2"/>
      <c r="K928" s="2"/>
      <c r="M928" s="2"/>
      <c r="O928" s="2"/>
      <c r="Q928" s="2"/>
      <c r="S928" s="4"/>
    </row>
    <row r="929" hidden="1">
      <c r="C929" s="2"/>
      <c r="E929" s="2"/>
      <c r="G929" s="2"/>
      <c r="I929" s="2"/>
      <c r="K929" s="2"/>
      <c r="M929" s="2"/>
      <c r="O929" s="2"/>
      <c r="Q929" s="2"/>
      <c r="S929" s="4"/>
    </row>
    <row r="930" hidden="1">
      <c r="C930" s="2"/>
      <c r="E930" s="2"/>
      <c r="G930" s="2"/>
      <c r="I930" s="2"/>
      <c r="K930" s="2"/>
      <c r="M930" s="2"/>
      <c r="O930" s="2"/>
      <c r="Q930" s="2"/>
      <c r="S930" s="4"/>
    </row>
    <row r="931" hidden="1">
      <c r="C931" s="2"/>
      <c r="E931" s="2"/>
      <c r="G931" s="2"/>
      <c r="I931" s="2"/>
      <c r="K931" s="2"/>
      <c r="M931" s="2"/>
      <c r="O931" s="2"/>
      <c r="Q931" s="2"/>
      <c r="S931" s="4"/>
    </row>
    <row r="932" hidden="1">
      <c r="C932" s="2"/>
      <c r="E932" s="2"/>
      <c r="G932" s="2"/>
      <c r="I932" s="2"/>
      <c r="K932" s="2"/>
      <c r="M932" s="2"/>
      <c r="O932" s="2"/>
      <c r="Q932" s="2"/>
      <c r="S932" s="4"/>
    </row>
    <row r="933" hidden="1">
      <c r="C933" s="2"/>
      <c r="E933" s="2"/>
      <c r="G933" s="2"/>
      <c r="I933" s="2"/>
      <c r="K933" s="2"/>
      <c r="M933" s="2"/>
      <c r="O933" s="2"/>
      <c r="Q933" s="2"/>
      <c r="S933" s="4"/>
    </row>
    <row r="934" hidden="1">
      <c r="C934" s="2"/>
      <c r="E934" s="2"/>
      <c r="G934" s="2"/>
      <c r="I934" s="2"/>
      <c r="K934" s="2"/>
      <c r="M934" s="2"/>
      <c r="O934" s="2"/>
      <c r="Q934" s="2"/>
      <c r="S934" s="4"/>
    </row>
    <row r="935" hidden="1">
      <c r="C935" s="2"/>
      <c r="E935" s="2"/>
      <c r="G935" s="2"/>
      <c r="I935" s="2"/>
      <c r="K935" s="2"/>
      <c r="M935" s="2"/>
      <c r="O935" s="2"/>
      <c r="Q935" s="2"/>
      <c r="S935" s="4"/>
    </row>
    <row r="936" hidden="1">
      <c r="C936" s="2"/>
      <c r="E936" s="2"/>
      <c r="G936" s="2"/>
      <c r="I936" s="2"/>
      <c r="K936" s="2"/>
      <c r="M936" s="2"/>
      <c r="O936" s="2"/>
      <c r="Q936" s="2"/>
      <c r="S936" s="4"/>
    </row>
    <row r="937" hidden="1">
      <c r="C937" s="2"/>
      <c r="E937" s="2"/>
      <c r="G937" s="2"/>
      <c r="I937" s="2"/>
      <c r="K937" s="2"/>
      <c r="M937" s="2"/>
      <c r="O937" s="2"/>
      <c r="Q937" s="2"/>
      <c r="S937" s="4"/>
    </row>
    <row r="938" hidden="1">
      <c r="C938" s="2"/>
      <c r="E938" s="2"/>
      <c r="G938" s="2"/>
      <c r="I938" s="2"/>
      <c r="K938" s="2"/>
      <c r="M938" s="2"/>
      <c r="O938" s="2"/>
      <c r="Q938" s="2"/>
      <c r="S938" s="4"/>
    </row>
    <row r="939" hidden="1">
      <c r="C939" s="2"/>
      <c r="E939" s="2"/>
      <c r="G939" s="2"/>
      <c r="I939" s="2"/>
      <c r="K939" s="2"/>
      <c r="M939" s="2"/>
      <c r="O939" s="2"/>
      <c r="Q939" s="2"/>
      <c r="S939" s="4"/>
    </row>
    <row r="940" hidden="1">
      <c r="C940" s="2"/>
      <c r="E940" s="2"/>
      <c r="G940" s="2"/>
      <c r="I940" s="2"/>
      <c r="K940" s="2"/>
      <c r="M940" s="2"/>
      <c r="O940" s="2"/>
      <c r="Q940" s="2"/>
      <c r="S940" s="4"/>
    </row>
    <row r="941" hidden="1">
      <c r="C941" s="2"/>
      <c r="E941" s="2"/>
      <c r="G941" s="2"/>
      <c r="I941" s="2"/>
      <c r="K941" s="2"/>
      <c r="M941" s="2"/>
      <c r="O941" s="2"/>
      <c r="Q941" s="2"/>
      <c r="S941" s="4"/>
    </row>
    <row r="942" hidden="1">
      <c r="C942" s="2"/>
      <c r="E942" s="2"/>
      <c r="G942" s="2"/>
      <c r="I942" s="2"/>
      <c r="K942" s="2"/>
      <c r="M942" s="2"/>
      <c r="O942" s="2"/>
      <c r="Q942" s="2"/>
      <c r="S942" s="4"/>
    </row>
    <row r="943" hidden="1">
      <c r="C943" s="2"/>
      <c r="E943" s="2"/>
      <c r="G943" s="2"/>
      <c r="I943" s="2"/>
      <c r="K943" s="2"/>
      <c r="M943" s="2"/>
      <c r="O943" s="2"/>
      <c r="Q943" s="2"/>
      <c r="S943" s="4"/>
    </row>
    <row r="944" hidden="1">
      <c r="C944" s="2"/>
      <c r="E944" s="2"/>
      <c r="G944" s="2"/>
      <c r="I944" s="2"/>
      <c r="K944" s="2"/>
      <c r="M944" s="2"/>
      <c r="O944" s="2"/>
      <c r="Q944" s="2"/>
      <c r="S944" s="4"/>
    </row>
    <row r="945" hidden="1">
      <c r="C945" s="2"/>
      <c r="E945" s="2"/>
      <c r="G945" s="2"/>
      <c r="I945" s="2"/>
      <c r="K945" s="2"/>
      <c r="M945" s="2"/>
      <c r="O945" s="2"/>
      <c r="Q945" s="2"/>
      <c r="S945" s="4"/>
    </row>
    <row r="946" hidden="1">
      <c r="C946" s="2"/>
      <c r="E946" s="2"/>
      <c r="G946" s="2"/>
      <c r="I946" s="2"/>
      <c r="K946" s="2"/>
      <c r="M946" s="2"/>
      <c r="O946" s="2"/>
      <c r="Q946" s="2"/>
      <c r="S946" s="4"/>
    </row>
    <row r="947" hidden="1">
      <c r="C947" s="2"/>
      <c r="E947" s="2"/>
      <c r="G947" s="2"/>
      <c r="I947" s="2"/>
      <c r="K947" s="2"/>
      <c r="M947" s="2"/>
      <c r="O947" s="2"/>
      <c r="Q947" s="2"/>
      <c r="S947" s="4"/>
    </row>
    <row r="948" hidden="1">
      <c r="C948" s="2"/>
      <c r="E948" s="2"/>
      <c r="G948" s="2"/>
      <c r="I948" s="2"/>
      <c r="K948" s="2"/>
      <c r="M948" s="2"/>
      <c r="O948" s="2"/>
      <c r="Q948" s="2"/>
      <c r="S948" s="4"/>
    </row>
    <row r="949" hidden="1">
      <c r="C949" s="2"/>
      <c r="E949" s="2"/>
      <c r="G949" s="2"/>
      <c r="I949" s="2"/>
      <c r="K949" s="2"/>
      <c r="M949" s="2"/>
      <c r="O949" s="2"/>
      <c r="Q949" s="2"/>
      <c r="S949" s="4"/>
    </row>
    <row r="950" hidden="1">
      <c r="C950" s="2"/>
      <c r="E950" s="2"/>
      <c r="G950" s="2"/>
      <c r="I950" s="2"/>
      <c r="K950" s="2"/>
      <c r="M950" s="2"/>
      <c r="O950" s="2"/>
      <c r="Q950" s="2"/>
      <c r="S950" s="4"/>
    </row>
    <row r="951" hidden="1">
      <c r="C951" s="2"/>
      <c r="E951" s="2"/>
      <c r="G951" s="2"/>
      <c r="I951" s="2"/>
      <c r="K951" s="2"/>
      <c r="M951" s="2"/>
      <c r="O951" s="2"/>
      <c r="Q951" s="2"/>
      <c r="S951" s="4"/>
    </row>
    <row r="952" hidden="1">
      <c r="C952" s="2"/>
      <c r="E952" s="2"/>
      <c r="G952" s="2"/>
      <c r="I952" s="2"/>
      <c r="K952" s="2"/>
      <c r="M952" s="2"/>
      <c r="O952" s="2"/>
      <c r="Q952" s="2"/>
      <c r="S952" s="4"/>
    </row>
    <row r="953" hidden="1">
      <c r="C953" s="2"/>
      <c r="E953" s="2"/>
      <c r="G953" s="2"/>
      <c r="I953" s="2"/>
      <c r="K953" s="2"/>
      <c r="M953" s="2"/>
      <c r="O953" s="2"/>
      <c r="Q953" s="2"/>
      <c r="S953" s="4"/>
    </row>
    <row r="954" hidden="1">
      <c r="C954" s="2"/>
      <c r="E954" s="2"/>
      <c r="G954" s="2"/>
      <c r="I954" s="2"/>
      <c r="K954" s="2"/>
      <c r="M954" s="2"/>
      <c r="O954" s="2"/>
      <c r="Q954" s="2"/>
      <c r="S954" s="4"/>
    </row>
    <row r="955" hidden="1">
      <c r="C955" s="2"/>
      <c r="E955" s="2"/>
      <c r="G955" s="2"/>
      <c r="I955" s="2"/>
      <c r="K955" s="2"/>
      <c r="M955" s="2"/>
      <c r="O955" s="2"/>
      <c r="Q955" s="2"/>
      <c r="S955" s="4"/>
    </row>
    <row r="956" hidden="1">
      <c r="C956" s="2"/>
      <c r="E956" s="2"/>
      <c r="G956" s="2"/>
      <c r="I956" s="2"/>
      <c r="K956" s="2"/>
      <c r="M956" s="2"/>
      <c r="O956" s="2"/>
      <c r="Q956" s="2"/>
      <c r="S956" s="4"/>
    </row>
    <row r="957" hidden="1">
      <c r="C957" s="2"/>
      <c r="E957" s="2"/>
      <c r="G957" s="2"/>
      <c r="I957" s="2"/>
      <c r="K957" s="2"/>
      <c r="M957" s="2"/>
      <c r="O957" s="2"/>
      <c r="Q957" s="2"/>
      <c r="S957" s="4"/>
    </row>
    <row r="958" hidden="1">
      <c r="C958" s="2"/>
      <c r="E958" s="2"/>
      <c r="G958" s="2"/>
      <c r="I958" s="2"/>
      <c r="K958" s="2"/>
      <c r="M958" s="2"/>
      <c r="O958" s="2"/>
      <c r="Q958" s="2"/>
      <c r="S958" s="4"/>
    </row>
    <row r="959" hidden="1">
      <c r="C959" s="2"/>
      <c r="E959" s="2"/>
      <c r="G959" s="2"/>
      <c r="I959" s="2"/>
      <c r="K959" s="2"/>
      <c r="M959" s="2"/>
      <c r="O959" s="2"/>
      <c r="Q959" s="2"/>
      <c r="S959" s="4"/>
    </row>
    <row r="960" hidden="1">
      <c r="C960" s="2"/>
      <c r="E960" s="2"/>
      <c r="G960" s="2"/>
      <c r="I960" s="2"/>
      <c r="K960" s="2"/>
      <c r="M960" s="2"/>
      <c r="O960" s="2"/>
      <c r="Q960" s="2"/>
      <c r="S960" s="4"/>
    </row>
    <row r="961" hidden="1">
      <c r="C961" s="2"/>
      <c r="E961" s="2"/>
      <c r="G961" s="2"/>
      <c r="I961" s="2"/>
      <c r="K961" s="2"/>
      <c r="M961" s="2"/>
      <c r="O961" s="2"/>
      <c r="Q961" s="2"/>
      <c r="S961" s="4"/>
    </row>
    <row r="962" hidden="1">
      <c r="C962" s="2"/>
      <c r="E962" s="2"/>
      <c r="G962" s="2"/>
      <c r="I962" s="2"/>
      <c r="K962" s="2"/>
      <c r="M962" s="2"/>
      <c r="O962" s="2"/>
      <c r="Q962" s="2"/>
      <c r="S962" s="4"/>
    </row>
    <row r="963" hidden="1">
      <c r="C963" s="2"/>
      <c r="E963" s="2"/>
      <c r="G963" s="2"/>
      <c r="I963" s="2"/>
      <c r="K963" s="2"/>
      <c r="M963" s="2"/>
      <c r="O963" s="2"/>
      <c r="Q963" s="2"/>
      <c r="S963" s="4"/>
    </row>
    <row r="964" hidden="1">
      <c r="C964" s="2"/>
      <c r="E964" s="2"/>
      <c r="G964" s="2"/>
      <c r="I964" s="2"/>
      <c r="K964" s="2"/>
      <c r="M964" s="2"/>
      <c r="O964" s="2"/>
      <c r="Q964" s="2"/>
      <c r="S964" s="4"/>
    </row>
    <row r="965" hidden="1">
      <c r="C965" s="2"/>
      <c r="E965" s="2"/>
      <c r="G965" s="2"/>
      <c r="I965" s="2"/>
      <c r="K965" s="2"/>
      <c r="M965" s="2"/>
      <c r="O965" s="2"/>
      <c r="Q965" s="2"/>
      <c r="S965" s="4"/>
    </row>
    <row r="966" hidden="1">
      <c r="C966" s="2"/>
      <c r="E966" s="2"/>
      <c r="G966" s="2"/>
      <c r="I966" s="2"/>
      <c r="K966" s="2"/>
      <c r="M966" s="2"/>
      <c r="O966" s="2"/>
      <c r="Q966" s="2"/>
      <c r="S966" s="4"/>
    </row>
    <row r="967" hidden="1">
      <c r="C967" s="2"/>
      <c r="E967" s="2"/>
      <c r="G967" s="2"/>
      <c r="I967" s="2"/>
      <c r="K967" s="2"/>
      <c r="M967" s="2"/>
      <c r="O967" s="2"/>
      <c r="Q967" s="2"/>
      <c r="S967" s="4"/>
    </row>
    <row r="968" hidden="1">
      <c r="C968" s="2"/>
      <c r="E968" s="2"/>
      <c r="G968" s="2"/>
      <c r="I968" s="2"/>
      <c r="K968" s="2"/>
      <c r="M968" s="2"/>
      <c r="O968" s="2"/>
      <c r="Q968" s="2"/>
      <c r="S968" s="4"/>
    </row>
    <row r="969" hidden="1">
      <c r="C969" s="2"/>
      <c r="E969" s="2"/>
      <c r="G969" s="2"/>
      <c r="I969" s="2"/>
      <c r="K969" s="2"/>
      <c r="M969" s="2"/>
      <c r="O969" s="2"/>
      <c r="Q969" s="2"/>
      <c r="S969" s="4"/>
    </row>
    <row r="970" hidden="1">
      <c r="C970" s="2"/>
      <c r="E970" s="2"/>
      <c r="G970" s="2"/>
      <c r="I970" s="2"/>
      <c r="K970" s="2"/>
      <c r="M970" s="2"/>
      <c r="O970" s="2"/>
      <c r="Q970" s="2"/>
      <c r="S970" s="4"/>
    </row>
    <row r="971" hidden="1">
      <c r="C971" s="2"/>
      <c r="E971" s="2"/>
      <c r="G971" s="2"/>
      <c r="I971" s="2"/>
      <c r="K971" s="2"/>
      <c r="M971" s="2"/>
      <c r="O971" s="2"/>
      <c r="Q971" s="2"/>
      <c r="S971" s="4"/>
    </row>
    <row r="972" hidden="1">
      <c r="C972" s="2"/>
      <c r="E972" s="2"/>
      <c r="G972" s="2"/>
      <c r="I972" s="2"/>
      <c r="K972" s="2"/>
      <c r="M972" s="2"/>
      <c r="O972" s="2"/>
      <c r="Q972" s="2"/>
      <c r="S972" s="4"/>
    </row>
    <row r="973" hidden="1">
      <c r="C973" s="2"/>
      <c r="E973" s="2"/>
      <c r="G973" s="2"/>
      <c r="I973" s="2"/>
      <c r="K973" s="2"/>
      <c r="M973" s="2"/>
      <c r="O973" s="2"/>
      <c r="Q973" s="2"/>
      <c r="S973" s="4"/>
    </row>
    <row r="974" hidden="1">
      <c r="C974" s="2"/>
      <c r="E974" s="2"/>
      <c r="G974" s="2"/>
      <c r="I974" s="2"/>
      <c r="K974" s="2"/>
      <c r="M974" s="2"/>
      <c r="O974" s="2"/>
      <c r="Q974" s="2"/>
      <c r="S974" s="4"/>
    </row>
    <row r="975" hidden="1">
      <c r="C975" s="2"/>
      <c r="E975" s="2"/>
      <c r="G975" s="2"/>
      <c r="I975" s="2"/>
      <c r="K975" s="2"/>
      <c r="M975" s="2"/>
      <c r="O975" s="2"/>
      <c r="Q975" s="2"/>
      <c r="S975" s="4"/>
    </row>
    <row r="976" hidden="1">
      <c r="C976" s="2"/>
      <c r="E976" s="2"/>
      <c r="G976" s="2"/>
      <c r="I976" s="2"/>
      <c r="K976" s="2"/>
      <c r="M976" s="2"/>
      <c r="O976" s="2"/>
      <c r="Q976" s="2"/>
      <c r="S976" s="4"/>
    </row>
    <row r="977" hidden="1">
      <c r="C977" s="2"/>
      <c r="E977" s="2"/>
      <c r="G977" s="2"/>
      <c r="I977" s="2"/>
      <c r="K977" s="2"/>
      <c r="M977" s="2"/>
      <c r="O977" s="2"/>
      <c r="Q977" s="2"/>
      <c r="S977" s="4"/>
    </row>
    <row r="978" hidden="1">
      <c r="C978" s="2"/>
      <c r="E978" s="2"/>
      <c r="G978" s="2"/>
      <c r="I978" s="2"/>
      <c r="K978" s="2"/>
      <c r="M978" s="2"/>
      <c r="O978" s="2"/>
      <c r="Q978" s="2"/>
      <c r="S978" s="4"/>
    </row>
    <row r="979" hidden="1">
      <c r="C979" s="2"/>
      <c r="E979" s="2"/>
      <c r="G979" s="2"/>
      <c r="I979" s="2"/>
      <c r="K979" s="2"/>
      <c r="M979" s="2"/>
      <c r="O979" s="2"/>
      <c r="Q979" s="2"/>
      <c r="S979" s="4"/>
    </row>
    <row r="980" hidden="1">
      <c r="C980" s="2"/>
      <c r="E980" s="2"/>
      <c r="G980" s="2"/>
      <c r="I980" s="2"/>
      <c r="K980" s="2"/>
      <c r="M980" s="2"/>
      <c r="O980" s="2"/>
      <c r="Q980" s="2"/>
      <c r="S980" s="4"/>
    </row>
    <row r="981" hidden="1">
      <c r="C981" s="2"/>
      <c r="E981" s="2"/>
      <c r="G981" s="2"/>
      <c r="I981" s="2"/>
      <c r="K981" s="2"/>
      <c r="M981" s="2"/>
      <c r="O981" s="2"/>
      <c r="Q981" s="2"/>
      <c r="S981" s="4"/>
    </row>
    <row r="982" hidden="1">
      <c r="C982" s="2"/>
      <c r="E982" s="2"/>
      <c r="G982" s="2"/>
      <c r="I982" s="2"/>
      <c r="K982" s="2"/>
      <c r="M982" s="2"/>
      <c r="O982" s="2"/>
      <c r="Q982" s="2"/>
      <c r="S982" s="4"/>
    </row>
    <row r="983" hidden="1">
      <c r="C983" s="2"/>
      <c r="E983" s="2"/>
      <c r="G983" s="2"/>
      <c r="I983" s="2"/>
      <c r="K983" s="2"/>
      <c r="M983" s="2"/>
      <c r="O983" s="2"/>
      <c r="Q983" s="2"/>
      <c r="S983" s="4"/>
    </row>
    <row r="984" hidden="1">
      <c r="C984" s="2"/>
      <c r="E984" s="2"/>
      <c r="G984" s="2"/>
      <c r="I984" s="2"/>
      <c r="K984" s="2"/>
      <c r="M984" s="2"/>
      <c r="O984" s="2"/>
      <c r="Q984" s="2"/>
      <c r="S984" s="4"/>
    </row>
    <row r="985" hidden="1">
      <c r="C985" s="2"/>
      <c r="E985" s="2"/>
      <c r="G985" s="2"/>
      <c r="I985" s="2"/>
      <c r="K985" s="2"/>
      <c r="M985" s="2"/>
      <c r="O985" s="2"/>
      <c r="Q985" s="2"/>
      <c r="S985" s="4"/>
    </row>
    <row r="986" hidden="1">
      <c r="C986" s="2"/>
      <c r="E986" s="2"/>
      <c r="G986" s="2"/>
      <c r="I986" s="2"/>
      <c r="K986" s="2"/>
      <c r="M986" s="2"/>
      <c r="O986" s="2"/>
      <c r="Q986" s="2"/>
      <c r="S986" s="4"/>
    </row>
    <row r="987" hidden="1">
      <c r="C987" s="2"/>
      <c r="E987" s="2"/>
      <c r="G987" s="2"/>
      <c r="I987" s="2"/>
      <c r="K987" s="2"/>
      <c r="M987" s="2"/>
      <c r="O987" s="2"/>
      <c r="Q987" s="2"/>
      <c r="S987" s="4"/>
    </row>
    <row r="988" hidden="1">
      <c r="C988" s="2"/>
      <c r="E988" s="2"/>
      <c r="G988" s="2"/>
      <c r="I988" s="2"/>
      <c r="K988" s="2"/>
      <c r="M988" s="2"/>
      <c r="O988" s="2"/>
      <c r="Q988" s="2"/>
      <c r="S988" s="4"/>
    </row>
    <row r="989" hidden="1">
      <c r="C989" s="2"/>
      <c r="E989" s="2"/>
      <c r="G989" s="2"/>
      <c r="I989" s="2"/>
      <c r="K989" s="2"/>
      <c r="M989" s="2"/>
      <c r="O989" s="2"/>
      <c r="Q989" s="2"/>
      <c r="S989" s="4"/>
    </row>
    <row r="990" hidden="1">
      <c r="C990" s="2"/>
      <c r="E990" s="2"/>
      <c r="G990" s="2"/>
      <c r="I990" s="2"/>
      <c r="K990" s="2"/>
      <c r="M990" s="2"/>
      <c r="O990" s="2"/>
      <c r="Q990" s="2"/>
      <c r="S990" s="4"/>
    </row>
    <row r="991" hidden="1">
      <c r="C991" s="2"/>
      <c r="E991" s="2"/>
      <c r="G991" s="2"/>
      <c r="I991" s="2"/>
      <c r="K991" s="2"/>
      <c r="M991" s="2"/>
      <c r="O991" s="2"/>
      <c r="Q991" s="2"/>
      <c r="S991" s="4"/>
    </row>
    <row r="992" hidden="1">
      <c r="C992" s="2"/>
      <c r="E992" s="2"/>
      <c r="G992" s="2"/>
      <c r="I992" s="2"/>
      <c r="K992" s="2"/>
      <c r="M992" s="2"/>
      <c r="O992" s="2"/>
      <c r="Q992" s="2"/>
      <c r="S992" s="4"/>
    </row>
    <row r="993" hidden="1">
      <c r="C993" s="2"/>
      <c r="E993" s="2"/>
      <c r="G993" s="2"/>
      <c r="I993" s="2"/>
      <c r="K993" s="2"/>
      <c r="M993" s="2"/>
      <c r="O993" s="2"/>
      <c r="Q993" s="2"/>
      <c r="S993" s="4"/>
    </row>
    <row r="994" hidden="1">
      <c r="C994" s="2"/>
      <c r="E994" s="2"/>
      <c r="G994" s="2"/>
      <c r="I994" s="2"/>
      <c r="K994" s="2"/>
      <c r="M994" s="2"/>
      <c r="O994" s="2"/>
      <c r="Q994" s="2"/>
      <c r="S994" s="4"/>
    </row>
    <row r="995" hidden="1">
      <c r="C995" s="2"/>
      <c r="E995" s="2"/>
      <c r="G995" s="2"/>
      <c r="I995" s="2"/>
      <c r="K995" s="2"/>
      <c r="M995" s="2"/>
      <c r="O995" s="2"/>
      <c r="Q995" s="2"/>
      <c r="S995" s="4"/>
    </row>
    <row r="996" hidden="1">
      <c r="C996" s="2"/>
      <c r="E996" s="2"/>
      <c r="G996" s="2"/>
      <c r="I996" s="2"/>
      <c r="K996" s="2"/>
      <c r="M996" s="2"/>
      <c r="O996" s="2"/>
      <c r="Q996" s="2"/>
      <c r="S996" s="4"/>
    </row>
    <row r="997" hidden="1">
      <c r="C997" s="2"/>
      <c r="E997" s="2"/>
      <c r="G997" s="2"/>
      <c r="I997" s="2"/>
      <c r="K997" s="2"/>
      <c r="M997" s="2"/>
      <c r="O997" s="2"/>
      <c r="Q997" s="2"/>
      <c r="S997" s="4"/>
    </row>
    <row r="998" hidden="1">
      <c r="C998" s="2"/>
      <c r="E998" s="2"/>
      <c r="G998" s="2"/>
      <c r="I998" s="2"/>
      <c r="K998" s="2"/>
      <c r="M998" s="2"/>
      <c r="O998" s="2"/>
      <c r="Q998" s="2"/>
      <c r="S998" s="4"/>
    </row>
    <row r="999" hidden="1">
      <c r="C999" s="2"/>
      <c r="E999" s="2"/>
      <c r="G999" s="2"/>
      <c r="I999" s="2"/>
      <c r="K999" s="2"/>
      <c r="M999" s="2"/>
      <c r="O999" s="2"/>
      <c r="Q999" s="2"/>
      <c r="S999" s="4"/>
    </row>
    <row r="1000" hidden="1">
      <c r="C1000" s="2"/>
      <c r="E1000" s="2"/>
      <c r="G1000" s="2"/>
      <c r="I1000" s="2"/>
      <c r="K1000" s="2"/>
      <c r="M1000" s="2"/>
      <c r="O1000" s="2"/>
      <c r="Q1000" s="2"/>
      <c r="S1000" s="4"/>
    </row>
    <row r="1001" hidden="1">
      <c r="C1001" s="2"/>
      <c r="E1001" s="2"/>
      <c r="G1001" s="2"/>
      <c r="I1001" s="2"/>
      <c r="K1001" s="2"/>
      <c r="M1001" s="2"/>
      <c r="O1001" s="2"/>
      <c r="Q1001" s="2"/>
      <c r="S1001" s="4"/>
    </row>
    <row r="1002" hidden="1">
      <c r="C1002" s="2"/>
      <c r="E1002" s="2"/>
      <c r="G1002" s="2"/>
      <c r="I1002" s="2"/>
      <c r="K1002" s="2"/>
      <c r="M1002" s="2"/>
      <c r="O1002" s="2"/>
      <c r="Q1002" s="2"/>
      <c r="S1002" s="4"/>
    </row>
    <row r="1003" hidden="1">
      <c r="C1003" s="2"/>
      <c r="E1003" s="2"/>
      <c r="G1003" s="2"/>
      <c r="I1003" s="2"/>
      <c r="K1003" s="2"/>
      <c r="M1003" s="2"/>
      <c r="O1003" s="2"/>
      <c r="Q1003" s="2"/>
      <c r="S1003" s="4"/>
    </row>
    <row r="1004" hidden="1">
      <c r="C1004" s="2"/>
      <c r="E1004" s="2"/>
      <c r="G1004" s="2"/>
      <c r="I1004" s="2"/>
      <c r="K1004" s="2"/>
      <c r="M1004" s="2"/>
      <c r="O1004" s="2"/>
      <c r="Q1004" s="2"/>
      <c r="S1004" s="4"/>
    </row>
    <row r="1005" hidden="1">
      <c r="C1005" s="2"/>
      <c r="E1005" s="2"/>
      <c r="G1005" s="2"/>
      <c r="I1005" s="2"/>
      <c r="K1005" s="2"/>
      <c r="M1005" s="2"/>
      <c r="O1005" s="2"/>
      <c r="Q1005" s="2"/>
      <c r="S1005" s="4"/>
    </row>
    <row r="1006">
      <c r="A1006" s="2"/>
      <c r="B1006" s="13" t="s">
        <v>9</v>
      </c>
      <c r="C1006" s="2"/>
      <c r="D1006" s="14">
        <v>15.0</v>
      </c>
      <c r="E1006" s="2"/>
      <c r="F1006" s="16">
        <v>16.0</v>
      </c>
      <c r="G1006" s="2"/>
      <c r="H1006" s="17">
        <v>17.0</v>
      </c>
      <c r="I1006" s="2"/>
      <c r="J1006" s="18">
        <v>18.0</v>
      </c>
      <c r="K1006" s="2"/>
      <c r="L1006" s="19">
        <v>19.0</v>
      </c>
      <c r="M1006" s="2"/>
      <c r="N1006" s="20">
        <v>20.0</v>
      </c>
      <c r="O1006" s="2"/>
      <c r="P1006" s="21">
        <v>21.0</v>
      </c>
      <c r="Q1006" s="15"/>
      <c r="S1006" s="4"/>
    </row>
    <row r="1007">
      <c r="A1007" s="2"/>
      <c r="B1007" s="23">
        <v>6.0</v>
      </c>
      <c r="C1007" s="2"/>
      <c r="D1007" s="24"/>
      <c r="E1007" s="2"/>
      <c r="F1007" s="49"/>
      <c r="G1007" s="2"/>
      <c r="H1007" s="77"/>
      <c r="I1007" s="2"/>
      <c r="J1007" s="27" t="s">
        <v>80</v>
      </c>
      <c r="K1007" s="2"/>
      <c r="L1007" s="27" t="s">
        <v>81</v>
      </c>
      <c r="M1007" s="2"/>
      <c r="N1007" s="28"/>
      <c r="O1007" s="2"/>
      <c r="P1007" s="40"/>
      <c r="Q1007" s="2"/>
      <c r="S1007" s="4"/>
    </row>
    <row r="1008">
      <c r="A1008" s="2"/>
      <c r="C1008" s="2"/>
      <c r="E1008" s="2"/>
      <c r="G1008" s="2"/>
      <c r="I1008" s="2"/>
      <c r="J1008" s="27" t="s">
        <v>82</v>
      </c>
      <c r="K1008" s="2"/>
      <c r="L1008" s="27" t="s">
        <v>83</v>
      </c>
      <c r="M1008" s="2"/>
      <c r="O1008" s="2"/>
      <c r="P1008" s="27" t="s">
        <v>84</v>
      </c>
      <c r="Q1008" s="2"/>
      <c r="S1008" s="4"/>
    </row>
    <row r="1009">
      <c r="A1009" s="2"/>
      <c r="C1009" s="2"/>
      <c r="E1009" s="2"/>
      <c r="G1009" s="2"/>
      <c r="I1009" s="2"/>
      <c r="J1009" s="76"/>
      <c r="K1009" s="2"/>
      <c r="L1009" s="27" t="s">
        <v>85</v>
      </c>
      <c r="M1009" s="2"/>
      <c r="O1009" s="2"/>
      <c r="P1009" s="40"/>
      <c r="Q1009" s="2"/>
      <c r="S1009" s="4"/>
    </row>
    <row r="1010">
      <c r="A1010" s="2"/>
      <c r="C1010" s="2"/>
      <c r="D1010" s="42"/>
      <c r="E1010" s="2"/>
      <c r="F1010" s="43"/>
      <c r="G1010" s="2"/>
      <c r="H1010" s="44"/>
      <c r="I1010" s="2"/>
      <c r="J1010" s="38"/>
      <c r="K1010" s="2"/>
      <c r="L1010" s="39"/>
      <c r="M1010" s="2"/>
      <c r="N1010" s="45"/>
      <c r="O1010" s="2"/>
      <c r="P1010" s="40"/>
      <c r="Q1010" s="2"/>
      <c r="S1010" s="4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S1011" s="4"/>
    </row>
  </sheetData>
  <mergeCells count="11">
    <mergeCell ref="D1007:D1009"/>
    <mergeCell ref="F1007:F1009"/>
    <mergeCell ref="H1007:H1009"/>
    <mergeCell ref="N1007:N1009"/>
    <mergeCell ref="D5:D7"/>
    <mergeCell ref="N5:N7"/>
    <mergeCell ref="D11:D13"/>
    <mergeCell ref="F11:F13"/>
    <mergeCell ref="P17:P19"/>
    <mergeCell ref="D23:D25"/>
    <mergeCell ref="D29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63"/>
    <col customWidth="1" min="2" max="2" width="25.88"/>
    <col customWidth="1" min="3" max="3" width="6.25"/>
    <col customWidth="1" min="4" max="4" width="4.88"/>
    <col customWidth="1" min="5" max="5" width="5.88"/>
    <col customWidth="1" min="6" max="6" width="5.25"/>
    <col customWidth="1" min="7" max="7" width="5.63"/>
    <col customWidth="1" min="8" max="8" width="6.13"/>
    <col customWidth="1" min="9" max="9" width="6.38"/>
    <col customWidth="1" min="10" max="10" width="9.5"/>
    <col customWidth="1" min="11" max="11" width="5.25"/>
    <col customWidth="1" min="12" max="12" width="9.13"/>
    <col customWidth="1" min="13" max="13" width="5.13"/>
    <col customWidth="1" min="14" max="14" width="7.25"/>
    <col customWidth="1" min="15" max="15" width="6.0"/>
    <col customWidth="1" min="16" max="16" width="5.63"/>
    <col customWidth="1" min="17" max="17" width="6.0"/>
    <col customWidth="1" min="18" max="18" width="6.38"/>
    <col customWidth="1" min="19" max="19" width="5.75"/>
    <col customWidth="1" min="20" max="20" width="7.38"/>
    <col customWidth="1" min="21" max="23" width="12.5"/>
    <col customWidth="1" min="24" max="24" width="8.0"/>
  </cols>
  <sheetData>
    <row r="1">
      <c r="A1" s="78" t="s">
        <v>86</v>
      </c>
      <c r="B1" s="79" t="s">
        <v>87</v>
      </c>
      <c r="C1" s="80" t="s">
        <v>88</v>
      </c>
      <c r="D1" s="80" t="s">
        <v>89</v>
      </c>
      <c r="E1" s="80" t="s">
        <v>90</v>
      </c>
      <c r="F1" s="80" t="s">
        <v>91</v>
      </c>
      <c r="G1" s="80" t="s">
        <v>92</v>
      </c>
      <c r="H1" s="80" t="s">
        <v>93</v>
      </c>
      <c r="I1" s="80" t="s">
        <v>94</v>
      </c>
      <c r="J1" s="81" t="s">
        <v>95</v>
      </c>
      <c r="K1" s="82" t="s">
        <v>96</v>
      </c>
      <c r="L1" s="83" t="s">
        <v>97</v>
      </c>
      <c r="M1" s="84" t="s">
        <v>98</v>
      </c>
      <c r="N1" s="84" t="s">
        <v>99</v>
      </c>
      <c r="O1" s="84" t="s">
        <v>100</v>
      </c>
      <c r="P1" s="84" t="s">
        <v>101</v>
      </c>
      <c r="Q1" s="84" t="s">
        <v>102</v>
      </c>
      <c r="R1" s="84" t="s">
        <v>103</v>
      </c>
      <c r="S1" s="84" t="s">
        <v>104</v>
      </c>
      <c r="T1" s="85" t="s">
        <v>105</v>
      </c>
      <c r="U1" s="86" t="s">
        <v>106</v>
      </c>
      <c r="V1" s="87"/>
      <c r="W1" s="87"/>
      <c r="X1" s="88"/>
    </row>
    <row r="2">
      <c r="A2" s="89" t="s">
        <v>107</v>
      </c>
      <c r="B2" s="90" t="s">
        <v>108</v>
      </c>
      <c r="C2" s="89">
        <v>15.0</v>
      </c>
      <c r="D2" s="89">
        <v>3.0</v>
      </c>
      <c r="E2" s="89">
        <v>12.0</v>
      </c>
      <c r="F2" s="89">
        <f>sum('G&amp;tC'!C3,'G&amp;tC'!T3,'G&amp;tC'!C12,'G&amp;tC'!T12,'G&amp;tC'!C21,'G&amp;tC'!T21,'G&amp;tC'!C30,'G&amp;tC'!T30,'G&amp;tC'!C39,'G&amp;tC'!T39,'G&amp;tC'!C48,'G&amp;tC'!T48,'G&amp;tC'!C57,'G&amp;tC'!T57,'G&amp;tC'!C66,'G&amp;tC'!T66,'G&amp;tC'!C75,'G&amp;tC'!T75,'G&amp;tC'!C84,'G&amp;tC'!T84)</f>
        <v>23</v>
      </c>
      <c r="G2" s="89">
        <f>sum('G&amp;tC'!D3,'G&amp;tC'!U3,'G&amp;tC'!D12,'G&amp;tC'!U12,'G&amp;tC'!D21,'G&amp;tC'!U21,'G&amp;tC'!D30,'G&amp;tC'!U30,'G&amp;tC'!D39,'G&amp;tC'!U39,'G&amp;tC'!D48,'G&amp;tC'!U48,'G&amp;tC'!D57,'G&amp;tC'!U57,'G&amp;tC'!D66,'G&amp;tC'!U66,'G&amp;tC'!D75,'G&amp;tC'!U75,'G&amp;tC'!D84,'G&amp;tC'!U84)</f>
        <v>697</v>
      </c>
      <c r="H2" s="89">
        <f>sum('G&amp;tC'!E3,'G&amp;tC'!V3,'G&amp;tC'!E12,'G&amp;tC'!V12,'G&amp;tC'!E21,'G&amp;tC'!V21,'G&amp;tC'!E30,'G&amp;tC'!V30,'G&amp;tC'!E39,'G&amp;tC'!V39,'G&amp;tC'!E48,'G&amp;tC'!V48,'G&amp;tC'!E57,'G&amp;tC'!V57,'G&amp;tC'!E66,'G&amp;tC'!V66,'G&amp;tC'!E75,'G&amp;tC'!V75,'G&amp;tC'!E84,'G&amp;tC'!V84)</f>
        <v>8</v>
      </c>
      <c r="I2" s="89">
        <f>sum('G&amp;tC'!F3,'G&amp;tC'!W3,'G&amp;tC'!F12,'G&amp;tC'!W12,'G&amp;tC'!F21,'G&amp;tC'!W21,'G&amp;tC'!F30,'G&amp;tC'!W30,'G&amp;tC'!F39,'G&amp;tC'!W39,'G&amp;tC'!F48,'G&amp;tC'!W48,'G&amp;tC'!F57,'G&amp;tC'!W57,'G&amp;tC'!F66,'G&amp;tC'!W66,'G&amp;tC'!F75,'G&amp;tC'!W75,'G&amp;tC'!F84,'G&amp;tC'!W84)</f>
        <v>1022</v>
      </c>
      <c r="J2" s="91">
        <f>sum('G&amp;tC'!G3,'G&amp;tC'!X3,'G&amp;tC'!G12,'G&amp;tC'!X12,'G&amp;tC'!G21,'G&amp;tC'!X21,'G&amp;tC'!G30,'G&amp;tC'!X30,'G&amp;tC'!G39,'G&amp;tC'!X39,'G&amp;tC'!G48,'G&amp;tC'!X48,'G&amp;tC'!G57,'G&amp;tC'!X57,'G&amp;tC'!G66,'G&amp;tC'!X66,'G&amp;tC'!G75,'G&amp;tC'!X75,'G&amp;tC'!G84,'G&amp;tC'!X84)</f>
        <v>0.2930439815</v>
      </c>
      <c r="K2" s="89">
        <f>sum('G&amp;tC'!H3,'G&amp;tC'!Y3,'G&amp;tC'!H12,'G&amp;tC'!Y12,'G&amp;tC'!H21,'G&amp;tC'!Y21,'G&amp;tC'!H30,'G&amp;tC'!Y30,'G&amp;tC'!H39,'G&amp;tC'!Y39,'G&amp;tC'!H48,'G&amp;tC'!Y48,'G&amp;tC'!H57,'G&amp;tC'!Y57,'G&amp;tC'!H66,'G&amp;tC'!Y66,'G&amp;tC'!H75,'G&amp;tC'!Y75,'G&amp;tC'!H84,'G&amp;tC'!Y84)</f>
        <v>-325</v>
      </c>
      <c r="L2" s="92">
        <f t="shared" ref="L2:L8" si="1">K2/(HOUR(J2)*60+(MINUTE(J2)+((SECOND(J2)/60))))</f>
        <v>-0.7701725977</v>
      </c>
      <c r="M2" s="93">
        <f>sum('G&amp;tC'!J3,'G&amp;tC'!AA3,'G&amp;tC'!J12,'G&amp;tC'!AA12,'G&amp;tC'!J21,'G&amp;tC'!AA21,'G&amp;tC'!J30,'G&amp;tC'!AA30,'G&amp;tC'!J39,'G&amp;tC'!AA39,'G&amp;tC'!J48,'G&amp;tC'!AA48,'G&amp;tC'!J57,'G&amp;tC'!AA57,'G&amp;tC'!J66,'G&amp;tC'!AA66,'G&amp;tC'!J75,'G&amp;tC'!AA75,'G&amp;tC'!J84,'G&amp;tC'!AA84)</f>
        <v>42</v>
      </c>
      <c r="N2" s="93">
        <f>sum('G&amp;tC'!K3,'G&amp;tC'!AB3,'G&amp;tC'!K12,'G&amp;tC'!AB12,'G&amp;tC'!K21,'G&amp;tC'!AB21,'G&amp;tC'!K30,'G&amp;tC'!AB30,'G&amp;tC'!K39,'G&amp;tC'!AB39,'G&amp;tC'!K48,'G&amp;tC'!AB48,'G&amp;tC'!K57,'G&amp;tC'!AB57,'G&amp;tC'!K66,'G&amp;tC'!AB66,'G&amp;tC'!K75,'G&amp;tC'!AB75,'G&amp;tC'!K84,'G&amp;tC'!AB84)</f>
        <v>49</v>
      </c>
      <c r="O2" s="93">
        <f>sum('G&amp;tC'!L3,'G&amp;tC'!AC3,'G&amp;tC'!L12,'G&amp;tC'!AC12,'G&amp;tC'!L21,'G&amp;tC'!AC21,'G&amp;tC'!L30,'G&amp;tC'!AC30,'G&amp;tC'!L39,'G&amp;tC'!AC39,'G&amp;tC'!L48,'G&amp;tC'!AC48,'G&amp;tC'!L57,'G&amp;tC'!AC57,'G&amp;tC'!L66,'G&amp;tC'!AC66,'G&amp;tC'!L75,'G&amp;tC'!AC75,'G&amp;tC'!L84,'G&amp;tC'!AC84)</f>
        <v>8</v>
      </c>
      <c r="P2" s="93">
        <f>sum('G&amp;tC'!M3,'G&amp;tC'!AD3,'G&amp;tC'!M12,'G&amp;tC'!AD12,'G&amp;tC'!M21,'G&amp;tC'!AD21,'G&amp;tC'!M30,'G&amp;tC'!AD30,'G&amp;tC'!M39,'G&amp;tC'!AD39,'G&amp;tC'!M48,'G&amp;tC'!AD48,'G&amp;tC'!M57,'G&amp;tC'!AD57,'G&amp;tC'!M66,'G&amp;tC'!AD66,'G&amp;tC'!M75,'G&amp;tC'!AD75,'G&amp;tC'!M84,'G&amp;tC'!AD84)</f>
        <v>2</v>
      </c>
      <c r="Q2" s="93">
        <f>sum('G&amp;tC'!N3,'G&amp;tC'!AE3,'G&amp;tC'!N12,'G&amp;tC'!AE12,'G&amp;tC'!N21,'G&amp;tC'!AE21,'G&amp;tC'!N30,'G&amp;tC'!AE30,'G&amp;tC'!N39,'G&amp;tC'!AE39,'G&amp;tC'!N48,'G&amp;tC'!AE48,'G&amp;tC'!N57,'G&amp;tC'!AE57,'G&amp;tC'!N66,'G&amp;tC'!AE66,'G&amp;tC'!N75,'G&amp;tC'!AE75,'G&amp;tC'!N84,'G&amp;tC'!AE84)</f>
        <v>11</v>
      </c>
      <c r="R2" s="93">
        <f>sum('G&amp;tC'!O3,'G&amp;tC'!AF3,'G&amp;tC'!O12,'G&amp;tC'!AF12,'G&amp;tC'!O21,'G&amp;tC'!AF21,'G&amp;tC'!O30,'G&amp;tC'!AF30,'G&amp;tC'!O39,'G&amp;tC'!AF39,'G&amp;tC'!O48,'G&amp;tC'!AF48,'G&amp;tC'!O57,'G&amp;tC'!AF57,'G&amp;tC'!O66,'G&amp;tC'!AF66,'G&amp;tC'!O75,'G&amp;tC'!AF75,'G&amp;tC'!O84,'G&amp;tC'!AF84)</f>
        <v>0</v>
      </c>
      <c r="S2" s="93">
        <f>sum('G&amp;tC'!P3,'G&amp;tC'!AG3,'G&amp;tC'!P12,'G&amp;tC'!AG12,'G&amp;tC'!P21,'G&amp;tC'!AG21,'G&amp;tC'!P30,'G&amp;tC'!AG30,'G&amp;tC'!P39,'G&amp;tC'!AG39,'G&amp;tC'!P48,'G&amp;tC'!AG48,'G&amp;tC'!P57,'G&amp;tC'!AG57,'G&amp;tC'!P66,'G&amp;tC'!AG66,'G&amp;tC'!P75,'G&amp;tC'!AG75,'G&amp;tC'!P84,'G&amp;tC'!AG84)</f>
        <v>0</v>
      </c>
      <c r="T2" s="94">
        <f t="shared" ref="T2:T8" si="2">J2/I2</f>
        <v>0.000286735794</v>
      </c>
      <c r="U2" s="95">
        <f t="shared" ref="U2:U4" si="3">G2/D2</f>
        <v>232.3333333</v>
      </c>
      <c r="V2" s="96"/>
      <c r="W2" s="96"/>
      <c r="X2" s="97"/>
    </row>
    <row r="3">
      <c r="A3" s="98"/>
      <c r="B3" s="99" t="s">
        <v>109</v>
      </c>
      <c r="C3" s="98">
        <v>12.0</v>
      </c>
      <c r="D3" s="98">
        <v>4.0</v>
      </c>
      <c r="E3" s="98">
        <v>10.0</v>
      </c>
      <c r="F3" s="98">
        <f>sum('G&amp;tC'!C4,'G&amp;tC'!T4,'G&amp;tC'!C13,'G&amp;tC'!T13,'G&amp;tC'!C22,'G&amp;tC'!T22,'G&amp;tC'!C31,'G&amp;tC'!T31,'G&amp;tC'!C40,'G&amp;tC'!T40,'G&amp;tC'!C49,'G&amp;tC'!T49)</f>
        <v>9</v>
      </c>
      <c r="G3" s="98">
        <f>sum('G&amp;tC'!D4,'G&amp;tC'!U4,'G&amp;tC'!D13,'G&amp;tC'!U13,'G&amp;tC'!D22,'G&amp;tC'!U22,'G&amp;tC'!D31,'G&amp;tC'!U31,'G&amp;tC'!D40,'G&amp;tC'!U40,'G&amp;tC'!D49,'G&amp;tC'!U49)</f>
        <v>1386</v>
      </c>
      <c r="H3" s="98">
        <f>sum('G&amp;tC'!E4,'G&amp;tC'!V4,'G&amp;tC'!E13,'G&amp;tC'!V13,'G&amp;tC'!E22,'G&amp;tC'!V22,'G&amp;tC'!E31,'G&amp;tC'!V31,'G&amp;tC'!E40,'G&amp;tC'!V40,'G&amp;tC'!E49,'G&amp;tC'!V49)</f>
        <v>7</v>
      </c>
      <c r="I3" s="98">
        <f>sum('G&amp;tC'!F4,'G&amp;tC'!W4,'G&amp;tC'!F13,'G&amp;tC'!W13,'G&amp;tC'!F22,'G&amp;tC'!W22,'G&amp;tC'!F31,'G&amp;tC'!W31,'G&amp;tC'!F40,'G&amp;tC'!W40,'G&amp;tC'!F49,'G&amp;tC'!W49)</f>
        <v>1324</v>
      </c>
      <c r="J3" s="100">
        <f>sum('G&amp;tC'!G4,'G&amp;tC'!X4,'G&amp;tC'!G13,'G&amp;tC'!X13,'G&amp;tC'!G22,'G&amp;tC'!X22,'G&amp;tC'!G31,'G&amp;tC'!X31,'G&amp;tC'!G40,'G&amp;tC'!X40,'G&amp;tC'!G49,'G&amp;tC'!X49)</f>
        <v>0.2405439815</v>
      </c>
      <c r="K3" s="98">
        <f>sum('G&amp;tC'!H4,'G&amp;tC'!Y4,'G&amp;tC'!H13,'G&amp;tC'!Y13,'G&amp;tC'!H22,'G&amp;tC'!Y22,'G&amp;tC'!H31,'G&amp;tC'!Y31,'G&amp;tC'!H40,'G&amp;tC'!Y40,'G&amp;tC'!H49,'G&amp;tC'!Y49)</f>
        <v>62</v>
      </c>
      <c r="L3" s="101">
        <f t="shared" si="1"/>
        <v>0.1789924457</v>
      </c>
      <c r="M3" s="98">
        <f>sum('G&amp;tC'!J4,'G&amp;tC'!AA4,'G&amp;tC'!J13,'G&amp;tC'!AA13,'G&amp;tC'!J22,'G&amp;tC'!AA22,'G&amp;tC'!J31,'G&amp;tC'!AA31,'G&amp;tC'!J40,'G&amp;tC'!AA40,'G&amp;tC'!J49,'G&amp;tC'!AA49)</f>
        <v>47</v>
      </c>
      <c r="N3" s="98">
        <f>sum('G&amp;tC'!K4,'G&amp;tC'!AB4,'G&amp;tC'!K13,'G&amp;tC'!AB13,'G&amp;tC'!K22,'G&amp;tC'!AB22,'G&amp;tC'!K31,'G&amp;tC'!AB31,'G&amp;tC'!K40,'G&amp;tC'!AB40,'G&amp;tC'!K49,'G&amp;tC'!AB49)</f>
        <v>235</v>
      </c>
      <c r="O3" s="98">
        <f>sum('G&amp;tC'!L4,'G&amp;tC'!AC4,'G&amp;tC'!L13,'G&amp;tC'!AC13,'G&amp;tC'!L22,'G&amp;tC'!AC22,'G&amp;tC'!L31,'G&amp;tC'!AC31,'G&amp;tC'!L40,'G&amp;tC'!AC40,'G&amp;tC'!L49,'G&amp;tC'!AC49)</f>
        <v>57</v>
      </c>
      <c r="P3" s="98">
        <f>sum('G&amp;tC'!M4,'G&amp;tC'!AD4,'G&amp;tC'!M13,'G&amp;tC'!AD13,'G&amp;tC'!M22,'G&amp;tC'!AD22,'G&amp;tC'!M31,'G&amp;tC'!AD31,'G&amp;tC'!M40,'G&amp;tC'!AD40,'G&amp;tC'!M49,'G&amp;tC'!AD49)</f>
        <v>14</v>
      </c>
      <c r="Q3" s="98">
        <f>sum('G&amp;tC'!N4,'G&amp;tC'!AE4,'G&amp;tC'!N13,'G&amp;tC'!AE13,'G&amp;tC'!N22,'G&amp;tC'!AE22,'G&amp;tC'!N31,'G&amp;tC'!AE31,'G&amp;tC'!N40,'G&amp;tC'!AE40,'G&amp;tC'!N49,'G&amp;tC'!AE49)</f>
        <v>28</v>
      </c>
      <c r="R3" s="98">
        <f>sum('G&amp;tC'!O4,'G&amp;tC'!AF4,'G&amp;tC'!O13,'G&amp;tC'!AF13,'G&amp;tC'!O22,'G&amp;tC'!AF22,'G&amp;tC'!O31,'G&amp;tC'!AF31,'G&amp;tC'!O40,'G&amp;tC'!AF40,'G&amp;tC'!O49,'G&amp;tC'!AF49)</f>
        <v>0</v>
      </c>
      <c r="S3" s="102">
        <f>sum('G&amp;tC'!P4,'G&amp;tC'!AG4,'G&amp;tC'!P13,'G&amp;tC'!AG13,'G&amp;tC'!P22,'G&amp;tC'!AG22,'G&amp;tC'!P31,'G&amp;tC'!AG31,'G&amp;tC'!P40,'G&amp;tC'!AG40,'G&amp;tC'!P49,'G&amp;tC'!AG49)</f>
        <v>0</v>
      </c>
      <c r="T3" s="103">
        <f t="shared" si="2"/>
        <v>0.0001816797443</v>
      </c>
      <c r="U3" s="95">
        <f t="shared" si="3"/>
        <v>346.5</v>
      </c>
      <c r="V3" s="96"/>
      <c r="W3" s="96"/>
      <c r="X3" s="97"/>
    </row>
    <row r="4">
      <c r="A4" s="104"/>
      <c r="B4" s="90" t="s">
        <v>110</v>
      </c>
      <c r="C4" s="104">
        <v>16.0</v>
      </c>
      <c r="D4" s="104">
        <v>4.0</v>
      </c>
      <c r="E4" s="104">
        <v>12.0</v>
      </c>
      <c r="F4" s="104">
        <f>sum('G&amp;tC'!C5,'G&amp;tC'!T5,'G&amp;tC'!C14,'G&amp;tC'!T14,'G&amp;tC'!C23,'G&amp;tC'!T23,'G&amp;tC'!C32,'G&amp;tC'!T32,'G&amp;tC'!C41,'G&amp;tC'!T41,'G&amp;tC'!C50,'G&amp;tC'!T50,'G&amp;tC'!C59,'G&amp;tC'!T59,'G&amp;tC'!C68,'G&amp;tC'!T68,'G&amp;tC'!C77,'G&amp;tC'!T77,'G&amp;tC'!C86,'G&amp;tC'!T86)</f>
        <v>5</v>
      </c>
      <c r="G4" s="104">
        <f>sum('G&amp;tC'!D5,'G&amp;tC'!U5,'G&amp;tC'!D14,'G&amp;tC'!U14,'G&amp;tC'!D23,'G&amp;tC'!U23,'G&amp;tC'!D32,'G&amp;tC'!U32,'G&amp;tC'!D41,'G&amp;tC'!U41,'G&amp;tC'!D50,'G&amp;tC'!U50,'G&amp;tC'!D59,'G&amp;tC'!U59,'G&amp;tC'!D68,'G&amp;tC'!U68,'G&amp;tC'!D77,'G&amp;tC'!U77,'G&amp;tC'!D86,'G&amp;tC'!U86)</f>
        <v>1266</v>
      </c>
      <c r="H4" s="104">
        <f>sum('G&amp;tC'!E5,'G&amp;tC'!V5,'G&amp;tC'!E14,'G&amp;tC'!V14,'G&amp;tC'!E23,'G&amp;tC'!V23,'G&amp;tC'!E32,'G&amp;tC'!V32,'G&amp;tC'!E41,'G&amp;tC'!V41,'G&amp;tC'!E50,'G&amp;tC'!V50,'G&amp;tC'!E59,'G&amp;tC'!V59,'G&amp;tC'!E68,'G&amp;tC'!V68,'G&amp;tC'!E77,'G&amp;tC'!V77,'G&amp;tC'!E86,'G&amp;tC'!V86)</f>
        <v>6</v>
      </c>
      <c r="I4" s="104">
        <f>sum('G&amp;tC'!F5,'G&amp;tC'!W5,'G&amp;tC'!F14,'G&amp;tC'!W14,'G&amp;tC'!F23,'G&amp;tC'!W23,'G&amp;tC'!F32,'G&amp;tC'!W32,'G&amp;tC'!F41,'G&amp;tC'!W41,'G&amp;tC'!F50,'G&amp;tC'!W50,'G&amp;tC'!F59,'G&amp;tC'!W59,'G&amp;tC'!F68,'G&amp;tC'!W68,'G&amp;tC'!F77,'G&amp;tC'!W77,'G&amp;tC'!F86,'G&amp;tC'!W86)</f>
        <v>1278</v>
      </c>
      <c r="J4" s="105">
        <f>sum('G&amp;tC'!G5,'G&amp;tC'!X5,'G&amp;tC'!G14,'G&amp;tC'!X14,'G&amp;tC'!G23,'G&amp;tC'!X23,'G&amp;tC'!G32,'G&amp;tC'!X32,'G&amp;tC'!G41,'G&amp;tC'!X41,'G&amp;tC'!G50,'G&amp;tC'!X50,'G&amp;tC'!G59,'G&amp;tC'!X59,'G&amp;tC'!G68,'G&amp;tC'!X68,'G&amp;tC'!G77,'G&amp;tC'!X77,'G&amp;tC'!G86,'G&amp;tC'!X86)</f>
        <v>0.2879166667</v>
      </c>
      <c r="K4" s="104">
        <f>sum('G&amp;tC'!H5,'G&amp;tC'!Y5,'G&amp;tC'!H14,'G&amp;tC'!Y14,'G&amp;tC'!H23,'G&amp;tC'!Y23,'G&amp;tC'!H32,'G&amp;tC'!Y32,'G&amp;tC'!H41,'G&amp;tC'!Y41,'G&amp;tC'!H50,'G&amp;tC'!Y50,'G&amp;tC'!H59,'G&amp;tC'!Y59,'G&amp;tC'!H68,'G&amp;tC'!Y68,'G&amp;tC'!H77,'G&amp;tC'!Y77,'G&amp;tC'!H86,'G&amp;tC'!Y86)</f>
        <v>-12</v>
      </c>
      <c r="L4" s="106">
        <f t="shared" si="1"/>
        <v>-0.02894356006</v>
      </c>
      <c r="M4" s="107">
        <f>sum('G&amp;tC'!J5,'G&amp;tC'!AA5,'G&amp;tC'!J14,'G&amp;tC'!AA14,'G&amp;tC'!J23,'G&amp;tC'!AA23,'G&amp;tC'!J32,'G&amp;tC'!AA32,'G&amp;tC'!J41,'G&amp;tC'!AA41,'G&amp;tC'!J50,'G&amp;tC'!AA50,'G&amp;tC'!J59,'G&amp;tC'!AA59,'G&amp;tC'!J68,'G&amp;tC'!AA68,'G&amp;tC'!J77,'G&amp;tC'!AA77,'G&amp;tC'!J86,'G&amp;tC'!AA86)</f>
        <v>68</v>
      </c>
      <c r="N4" s="107">
        <f>sum('G&amp;tC'!K5,'G&amp;tC'!AB5,'G&amp;tC'!K14,'G&amp;tC'!AB14,'G&amp;tC'!K23,'G&amp;tC'!AB23,'G&amp;tC'!K32,'G&amp;tC'!AB32,'G&amp;tC'!K41,'G&amp;tC'!AB41,'G&amp;tC'!K50,'G&amp;tC'!AB50,'G&amp;tC'!K59,'G&amp;tC'!AB59,'G&amp;tC'!K68,'G&amp;tC'!AB68,'G&amp;tC'!K77,'G&amp;tC'!AB77,'G&amp;tC'!K86,'G&amp;tC'!AB86)</f>
        <v>162</v>
      </c>
      <c r="O4" s="107">
        <f>sum('G&amp;tC'!L5,'G&amp;tC'!AC5,'G&amp;tC'!L14,'G&amp;tC'!AC14,'G&amp;tC'!L23,'G&amp;tC'!AC23,'G&amp;tC'!L32,'G&amp;tC'!AC32,'G&amp;tC'!L41,'G&amp;tC'!AC41,'G&amp;tC'!L50,'G&amp;tC'!AC50,'G&amp;tC'!L59,'G&amp;tC'!AC59,'G&amp;tC'!L68,'G&amp;tC'!AC68,'G&amp;tC'!L77,'G&amp;tC'!AC77,'G&amp;tC'!L86,'G&amp;tC'!AC86)</f>
        <v>25</v>
      </c>
      <c r="P4" s="107">
        <f>sum('G&amp;tC'!M5,'G&amp;tC'!AD5,'G&amp;tC'!M14,'G&amp;tC'!AD14,'G&amp;tC'!M23,'G&amp;tC'!AD23,'G&amp;tC'!M32,'G&amp;tC'!AD32,'G&amp;tC'!M41,'G&amp;tC'!AD41,'G&amp;tC'!M50,'G&amp;tC'!AD50,'G&amp;tC'!M59,'G&amp;tC'!AD59,'G&amp;tC'!M68,'G&amp;tC'!AD68,'G&amp;tC'!M77,'G&amp;tC'!AD77,'G&amp;tC'!M86,'G&amp;tC'!AD86)</f>
        <v>15</v>
      </c>
      <c r="Q4" s="107">
        <f>sum('G&amp;tC'!N5,'G&amp;tC'!AE5,'G&amp;tC'!N14,'G&amp;tC'!AE14,'G&amp;tC'!N23,'G&amp;tC'!AE23,'G&amp;tC'!N32,'G&amp;tC'!AE32,'G&amp;tC'!N41,'G&amp;tC'!AE41,'G&amp;tC'!N50,'G&amp;tC'!AE50,'G&amp;tC'!N59,'G&amp;tC'!AE59,'G&amp;tC'!N68,'G&amp;tC'!AE68,'G&amp;tC'!N77,'G&amp;tC'!AE77,'G&amp;tC'!N86,'G&amp;tC'!AE86)</f>
        <v>26</v>
      </c>
      <c r="R4" s="107">
        <f>sum('G&amp;tC'!O5,'G&amp;tC'!AF5,'G&amp;tC'!O14,'G&amp;tC'!AF14,'G&amp;tC'!O23,'G&amp;tC'!AF23,'G&amp;tC'!O32,'G&amp;tC'!AF32,'G&amp;tC'!O41,'G&amp;tC'!AF41,'G&amp;tC'!O50,'G&amp;tC'!AF50,'G&amp;tC'!O59,'G&amp;tC'!AF59,'G&amp;tC'!O68,'G&amp;tC'!AF68,'G&amp;tC'!O77,'G&amp;tC'!AF77,'G&amp;tC'!O86,'G&amp;tC'!AF86)</f>
        <v>5</v>
      </c>
      <c r="S4" s="107">
        <f>sum('G&amp;tC'!P5,'G&amp;tC'!AG5,'G&amp;tC'!P14,'G&amp;tC'!AG14,'G&amp;tC'!P23,'G&amp;tC'!AG23,'G&amp;tC'!P32,'G&amp;tC'!AG32,'G&amp;tC'!P41,'G&amp;tC'!AG41,'G&amp;tC'!P50,'G&amp;tC'!AG50,'G&amp;tC'!P59,'G&amp;tC'!AG59,'G&amp;tC'!P68,'G&amp;tC'!AG68,'G&amp;tC'!P77,'G&amp;tC'!AG77,'G&amp;tC'!P86,'G&amp;tC'!AG86)</f>
        <v>0</v>
      </c>
      <c r="T4" s="108">
        <f t="shared" si="2"/>
        <v>0.0002252869066</v>
      </c>
      <c r="U4" s="95">
        <f t="shared" si="3"/>
        <v>316.5</v>
      </c>
      <c r="V4" s="96"/>
      <c r="W4" s="96"/>
      <c r="X4" s="97"/>
    </row>
    <row r="5">
      <c r="A5" s="98"/>
      <c r="B5" s="99" t="s">
        <v>111</v>
      </c>
      <c r="C5" s="98">
        <v>4.0</v>
      </c>
      <c r="D5" s="98"/>
      <c r="E5" s="98">
        <v>4.0</v>
      </c>
      <c r="F5" s="98">
        <f>sum('G&amp;tC'!C6,'G&amp;tC'!T6,'G&amp;tC'!C15,'G&amp;tC'!T15,'G&amp;tC'!C24,'G&amp;tC'!T24,'G&amp;tC'!C33,'G&amp;tC'!T33,'G&amp;tC'!C42,'G&amp;tC'!T42,'G&amp;tC'!C51,'G&amp;tC'!T51)</f>
        <v>0</v>
      </c>
      <c r="G5" s="98">
        <f>sum('G&amp;tC'!D6,'G&amp;tC'!U6,'G&amp;tC'!D15,'G&amp;tC'!U15,'G&amp;tC'!D24,'G&amp;tC'!U24,'G&amp;tC'!D33,'G&amp;tC'!U33,'G&amp;tC'!D42,'G&amp;tC'!U42,'G&amp;tC'!D51,'G&amp;tC'!U51,'G&amp;tC'!D60,'G&amp;tC'!U60,'G&amp;tC'!D69,'G&amp;tC'!U69,'G&amp;tC'!D78,'G&amp;tC'!U78,'G&amp;tC'!D87,'G&amp;tC'!U87)</f>
        <v>656</v>
      </c>
      <c r="H5" s="98">
        <f>sum('G&amp;tC'!E6,'G&amp;tC'!V6,'G&amp;tC'!E15,'G&amp;tC'!V15,'G&amp;tC'!E24,'G&amp;tC'!V24,'G&amp;tC'!E33,'G&amp;tC'!V33,'G&amp;tC'!E42,'G&amp;tC'!V42,'G&amp;tC'!E51,'G&amp;tC'!V51,'G&amp;tC'!E60,'G&amp;tC'!V60,'G&amp;tC'!E69,'G&amp;tC'!V69,'G&amp;tC'!E78,'G&amp;tC'!V78,'G&amp;tC'!E87,'G&amp;tC'!V87)</f>
        <v>4</v>
      </c>
      <c r="I5" s="98">
        <f>sum('G&amp;tC'!F6,'G&amp;tC'!W6,'G&amp;tC'!F15,'G&amp;tC'!W15,'G&amp;tC'!F24,'G&amp;tC'!W24,'G&amp;tC'!F33,'G&amp;tC'!W33,'G&amp;tC'!F42,'G&amp;tC'!W42,'G&amp;tC'!F51,'G&amp;tC'!W51,'G&amp;tC'!F60,'G&amp;tC'!W60,'G&amp;tC'!F69,'G&amp;tC'!W69,'G&amp;tC'!F78,'G&amp;tC'!W78,'G&amp;tC'!F87,'G&amp;tC'!W87)</f>
        <v>739</v>
      </c>
      <c r="J5" s="100">
        <f>sum('G&amp;tC'!G6,'G&amp;tC'!X6,'G&amp;tC'!G15,'G&amp;tC'!X15,'G&amp;tC'!G24,'G&amp;tC'!X24,'G&amp;tC'!G33,'G&amp;tC'!X33,'G&amp;tC'!G42,'G&amp;tC'!X42,'G&amp;tC'!G51,'G&amp;tC'!X51,'G&amp;tC'!G60,'G&amp;tC'!X60,'G&amp;tC'!G69,'G&amp;tC'!X69,'G&amp;tC'!G78,'G&amp;tC'!X78,'G&amp;tC'!G87,'G&amp;tC'!X87)</f>
        <v>0.1513888889</v>
      </c>
      <c r="K5" s="98">
        <f>sum('G&amp;tC'!H6,'G&amp;tC'!Y6,'G&amp;tC'!H15,'G&amp;tC'!Y15,'G&amp;tC'!H24,'G&amp;tC'!Y24,'G&amp;tC'!H33,'G&amp;tC'!Y33,'G&amp;tC'!H42,'G&amp;tC'!Y42,'G&amp;tC'!H51,'G&amp;tC'!Y51,'G&amp;tC'!H60,'G&amp;tC'!Y60,'G&amp;tC'!H69,'G&amp;tC'!Y69,'G&amp;tC'!H78,'G&amp;tC'!Y78,'G&amp;tC'!H87,'G&amp;tC'!Y87)</f>
        <v>-83</v>
      </c>
      <c r="L5" s="101">
        <f t="shared" si="1"/>
        <v>-0.380733945</v>
      </c>
      <c r="M5" s="102">
        <f>sum('G&amp;tC'!J6,'G&amp;tC'!AA6,'G&amp;tC'!J15,'G&amp;tC'!AA15,'G&amp;tC'!J24,'G&amp;tC'!AA24,'G&amp;tC'!J33,'G&amp;tC'!AA33,'G&amp;tC'!J42,'G&amp;tC'!AA42,'G&amp;tC'!J51,'G&amp;tC'!AA51,'G&amp;tC'!J60,'G&amp;tC'!AA60,'G&amp;tC'!J69,'G&amp;tC'!AA69,'G&amp;tC'!J78,'G&amp;tC'!AA78,'G&amp;tC'!J87,'G&amp;tC'!AA87)</f>
        <v>26</v>
      </c>
      <c r="N5" s="102">
        <f>sum('G&amp;tC'!K6,'G&amp;tC'!AB6,'G&amp;tC'!K15,'G&amp;tC'!AB15,'G&amp;tC'!K24,'G&amp;tC'!AB24,'G&amp;tC'!K33,'G&amp;tC'!AB33,'G&amp;tC'!K42,'G&amp;tC'!AB42,'G&amp;tC'!K51,'G&amp;tC'!AB51,'G&amp;tC'!K60,'G&amp;tC'!AB60,'G&amp;tC'!K69,'G&amp;tC'!AB69,'G&amp;tC'!K78,'G&amp;tC'!AB78,'G&amp;tC'!K87,'G&amp;tC'!AB87)</f>
        <v>96</v>
      </c>
      <c r="O5" s="102">
        <f>sum('G&amp;tC'!L6,'G&amp;tC'!AC6,'G&amp;tC'!L15,'G&amp;tC'!AC15,'G&amp;tC'!L24,'G&amp;tC'!AC24,'G&amp;tC'!L33,'G&amp;tC'!AC33,'G&amp;tC'!L42,'G&amp;tC'!AC42,'G&amp;tC'!L51,'G&amp;tC'!AC51,'G&amp;tC'!L60,'G&amp;tC'!AC60,'G&amp;tC'!L69,'G&amp;tC'!AC69,'G&amp;tC'!L78,'G&amp;tC'!AC78,'G&amp;tC'!L87,'G&amp;tC'!AC87)</f>
        <v>20</v>
      </c>
      <c r="P5" s="102">
        <f>sum('G&amp;tC'!M6,'G&amp;tC'!AD6,'G&amp;tC'!M15,'G&amp;tC'!AD15,'G&amp;tC'!M24,'G&amp;tC'!AD24,'G&amp;tC'!M33,'G&amp;tC'!AD33,'G&amp;tC'!M42,'G&amp;tC'!AD42,'G&amp;tC'!M51,'G&amp;tC'!AD51,'G&amp;tC'!M60,'G&amp;tC'!AD60,'G&amp;tC'!M69,'G&amp;tC'!AD69,'G&amp;tC'!M78,'G&amp;tC'!AD78,'G&amp;tC'!M87,'G&amp;tC'!AD87)</f>
        <v>4</v>
      </c>
      <c r="Q5" s="102">
        <f>sum('G&amp;tC'!N6,'G&amp;tC'!AE6,'G&amp;tC'!N15,'G&amp;tC'!AE15,'G&amp;tC'!N24,'G&amp;tC'!AE24,'G&amp;tC'!N33,'G&amp;tC'!AE33,'G&amp;tC'!N42,'G&amp;tC'!AE42,'G&amp;tC'!N51,'G&amp;tC'!AE51,'G&amp;tC'!N60,'G&amp;tC'!AE60,'G&amp;tC'!N69,'G&amp;tC'!AE69,'G&amp;tC'!N78,'G&amp;tC'!AE78,'G&amp;tC'!N87,'G&amp;tC'!AE87)</f>
        <v>10</v>
      </c>
      <c r="R5" s="102">
        <f>sum('G&amp;tC'!O6,'G&amp;tC'!AF6,'G&amp;tC'!O15,'G&amp;tC'!AF15,'G&amp;tC'!O24,'G&amp;tC'!AF24,'G&amp;tC'!O33,'G&amp;tC'!AF33,'G&amp;tC'!O42,'G&amp;tC'!AF42,'G&amp;tC'!O51,'G&amp;tC'!AF51,'G&amp;tC'!O60,'G&amp;tC'!AF60,'G&amp;tC'!O69,'G&amp;tC'!AF69,'G&amp;tC'!O78,'G&amp;tC'!AF78,'G&amp;tC'!O87,'G&amp;tC'!AF87)</f>
        <v>0</v>
      </c>
      <c r="S5" s="102">
        <f>sum('G&amp;tC'!P6,'G&amp;tC'!AG6,'G&amp;tC'!P15,'G&amp;tC'!AG15,'G&amp;tC'!P24,'G&amp;tC'!AG24,'G&amp;tC'!P33,'G&amp;tC'!AG33,'G&amp;tC'!P42,'G&amp;tC'!AG42,'G&amp;tC'!P51,'G&amp;tC'!AG51,'G&amp;tC'!P60,'G&amp;tC'!AG60,'G&amp;tC'!P69,'G&amp;tC'!AG69,'G&amp;tC'!P78,'G&amp;tC'!AG78,'G&amp;tC'!P87,'G&amp;tC'!AG87)</f>
        <v>0</v>
      </c>
      <c r="T5" s="103">
        <f t="shared" si="2"/>
        <v>0.0002048564126</v>
      </c>
      <c r="U5" s="95"/>
      <c r="V5" s="96"/>
      <c r="W5" s="96"/>
      <c r="X5" s="97"/>
    </row>
    <row r="6">
      <c r="A6" s="104"/>
      <c r="B6" s="90" t="s">
        <v>112</v>
      </c>
      <c r="C6" s="104">
        <v>10.0</v>
      </c>
      <c r="D6" s="104">
        <v>3.0</v>
      </c>
      <c r="E6" s="104">
        <v>7.0</v>
      </c>
      <c r="F6" s="104">
        <f>sum('G&amp;tC'!C7,'G&amp;tC'!T7,'G&amp;tC'!C16,'G&amp;tC'!T16,'G&amp;tC'!C25,'G&amp;tC'!T25,'G&amp;tC'!C34,'G&amp;tC'!T34,'G&amp;tC'!C43,'G&amp;tC'!T43,'G&amp;tC'!C52,'G&amp;tC'!T52,'G&amp;tC'!C61,'G&amp;tC'!T61,'G&amp;tC'!C70,'G&amp;tC'!T70,'G&amp;tC'!C79,'G&amp;tC'!T79,'G&amp;tC'!C88,'G&amp;tC'!T88)</f>
        <v>5</v>
      </c>
      <c r="G6" s="104">
        <f>sum('G&amp;tC'!D7,'G&amp;tC'!U7,'G&amp;tC'!D16,'G&amp;tC'!U16,'G&amp;tC'!D25,'G&amp;tC'!U25,'G&amp;tC'!D34,'G&amp;tC'!U34,'G&amp;tC'!D43,'G&amp;tC'!U43,'G&amp;tC'!D52,'G&amp;tC'!U52,'G&amp;tC'!D61,'G&amp;tC'!U61,'G&amp;tC'!D70,'G&amp;tC'!U70,'G&amp;tC'!D79,'G&amp;tC'!U79,'G&amp;tC'!D88,'G&amp;tC'!U88)</f>
        <v>643</v>
      </c>
      <c r="H6" s="104">
        <f>sum('G&amp;tC'!E7,'G&amp;tC'!V7,'G&amp;tC'!E16,'G&amp;tC'!V16,'G&amp;tC'!E25,'G&amp;tC'!V25,'G&amp;tC'!E34,'G&amp;tC'!V34,'G&amp;tC'!E43,'G&amp;tC'!V43,'G&amp;tC'!E52,'G&amp;tC'!V52,'G&amp;tC'!E61,'G&amp;tC'!V61,'G&amp;tC'!E70,'G&amp;tC'!V70,'G&amp;tC'!E79,'G&amp;tC'!V79,'G&amp;tC'!E88,'G&amp;tC'!V88)</f>
        <v>5</v>
      </c>
      <c r="I6" s="104">
        <f>sum('G&amp;tC'!F7,'G&amp;tC'!W7,'G&amp;tC'!F16,'G&amp;tC'!W16,'G&amp;tC'!F25,'G&amp;tC'!W25,'G&amp;tC'!F34,'G&amp;tC'!W34,'G&amp;tC'!F43,'G&amp;tC'!W43,'G&amp;tC'!F52,'G&amp;tC'!W52,'G&amp;tC'!F61,'G&amp;tC'!W61,'G&amp;tC'!F70,'G&amp;tC'!W70,'G&amp;tC'!F79,'G&amp;tC'!W79,'G&amp;tC'!F88,'G&amp;tC'!W88)</f>
        <v>782</v>
      </c>
      <c r="J6" s="105">
        <f>sum('G&amp;tC'!G7,'G&amp;tC'!X7,'G&amp;tC'!G16,'G&amp;tC'!X16,'G&amp;tC'!G25,'G&amp;tC'!X25,'G&amp;tC'!G34,'G&amp;tC'!X34,'G&amp;tC'!G43,'G&amp;tC'!X43,'G&amp;tC'!G52,'G&amp;tC'!X52,'G&amp;tC'!G61,'G&amp;tC'!X61,'G&amp;tC'!G70,'G&amp;tC'!X70,'G&amp;tC'!G79,'G&amp;tC'!X79,'G&amp;tC'!G88,'G&amp;tC'!X88)</f>
        <v>0.161087963</v>
      </c>
      <c r="K6" s="104">
        <f>sum('G&amp;tC'!H7,'G&amp;tC'!Y7,'G&amp;tC'!H16,'G&amp;tC'!Y16,'G&amp;tC'!H25,'G&amp;tC'!Y25,'G&amp;tC'!H34,'G&amp;tC'!Y34,'G&amp;tC'!H43,'G&amp;tC'!Y43,'G&amp;tC'!H52,'G&amp;tC'!Y52,'G&amp;tC'!H61,'G&amp;tC'!Y61,'G&amp;tC'!H70,'G&amp;tC'!Y70,'G&amp;tC'!H79,'G&amp;tC'!Y79,'G&amp;tC'!H88,'G&amp;tC'!Y88)</f>
        <v>-139</v>
      </c>
      <c r="L6" s="106">
        <f t="shared" si="1"/>
        <v>-0.5992240264</v>
      </c>
      <c r="M6" s="107">
        <f>sum('G&amp;tC'!J7,'G&amp;tC'!AA7,'G&amp;tC'!J16,'G&amp;tC'!AA16,'G&amp;tC'!J25,'G&amp;tC'!AA25,'G&amp;tC'!J34,'G&amp;tC'!AA34,'G&amp;tC'!J43,'G&amp;tC'!AA43,'G&amp;tC'!J52,'G&amp;tC'!AA52,'G&amp;tC'!J61,'G&amp;tC'!AA61,'G&amp;tC'!J70,'G&amp;tC'!AA70,'G&amp;tC'!J79,'G&amp;tC'!AA79,'G&amp;tC'!J88,'G&amp;tC'!AA88)</f>
        <v>23</v>
      </c>
      <c r="N6" s="107">
        <f>sum('G&amp;tC'!K7,'G&amp;tC'!AB7,'G&amp;tC'!K16,'G&amp;tC'!AB16,'G&amp;tC'!K25,'G&amp;tC'!AB25,'G&amp;tC'!K34,'G&amp;tC'!AB34,'G&amp;tC'!K43,'G&amp;tC'!AB43,'G&amp;tC'!K52,'G&amp;tC'!AB52,'G&amp;tC'!K61,'G&amp;tC'!AB61,'G&amp;tC'!K70,'G&amp;tC'!AB70,'G&amp;tC'!K79,'G&amp;tC'!AB79,'G&amp;tC'!K88,'G&amp;tC'!AB88)</f>
        <v>100</v>
      </c>
      <c r="O6" s="107">
        <f>sum('G&amp;tC'!L7,'G&amp;tC'!AC7,'G&amp;tC'!L16,'G&amp;tC'!AC16,'G&amp;tC'!L25,'G&amp;tC'!AC25,'G&amp;tC'!L34,'G&amp;tC'!AC34,'G&amp;tC'!L43,'G&amp;tC'!AC43,'G&amp;tC'!L52,'G&amp;tC'!AC52,'G&amp;tC'!L61,'G&amp;tC'!AC61,'G&amp;tC'!L70,'G&amp;tC'!AC70,'G&amp;tC'!L79,'G&amp;tC'!AC79,'G&amp;tC'!L88,'G&amp;tC'!AC88)</f>
        <v>15</v>
      </c>
      <c r="P6" s="107">
        <f>sum('G&amp;tC'!M7,'G&amp;tC'!AD7,'G&amp;tC'!M16,'G&amp;tC'!AD16,'G&amp;tC'!M25,'G&amp;tC'!AD25,'G&amp;tC'!M34,'G&amp;tC'!AD34,'G&amp;tC'!M43,'G&amp;tC'!AD43,'G&amp;tC'!M52,'G&amp;tC'!AD52,'G&amp;tC'!M61,'G&amp;tC'!AD61,'G&amp;tC'!M70,'G&amp;tC'!AD70,'G&amp;tC'!M79,'G&amp;tC'!AD79,'G&amp;tC'!M88,'G&amp;tC'!AD88)</f>
        <v>8</v>
      </c>
      <c r="Q6" s="107">
        <f>sum('G&amp;tC'!N7,'G&amp;tC'!AE7,'G&amp;tC'!N16,'G&amp;tC'!AE16,'G&amp;tC'!N25,'G&amp;tC'!AE25,'G&amp;tC'!N34,'G&amp;tC'!AE34,'G&amp;tC'!N43,'G&amp;tC'!AE43,'G&amp;tC'!N52,'G&amp;tC'!AE52,'G&amp;tC'!N61,'G&amp;tC'!AE61,'G&amp;tC'!N70,'G&amp;tC'!AE70,'G&amp;tC'!N79,'G&amp;tC'!AE79,'G&amp;tC'!N88,'G&amp;tC'!AE88)</f>
        <v>12</v>
      </c>
      <c r="R6" s="107">
        <f>sum('G&amp;tC'!O7,'G&amp;tC'!AF7,'G&amp;tC'!O16,'G&amp;tC'!AF16,'G&amp;tC'!O25,'G&amp;tC'!AF25,'G&amp;tC'!O34,'G&amp;tC'!AF34,'G&amp;tC'!O43,'G&amp;tC'!AF43,'G&amp;tC'!O52,'G&amp;tC'!AF52,'G&amp;tC'!O61,'G&amp;tC'!AF61,'G&amp;tC'!O70,'G&amp;tC'!AF70,'G&amp;tC'!O79,'G&amp;tC'!AF79,'G&amp;tC'!O88,'G&amp;tC'!AF88)</f>
        <v>2</v>
      </c>
      <c r="S6" s="107">
        <f>sum('G&amp;tC'!P7,'G&amp;tC'!AG7,'G&amp;tC'!P16,'G&amp;tC'!AG16,'G&amp;tC'!P25,'G&amp;tC'!AG25,'G&amp;tC'!P34,'G&amp;tC'!AG34,'G&amp;tC'!P43,'G&amp;tC'!AG43,'G&amp;tC'!P52,'G&amp;tC'!AG52,'G&amp;tC'!P61,'G&amp;tC'!AG61,'G&amp;tC'!P70,'G&amp;tC'!AG70,'G&amp;tC'!P79,'G&amp;tC'!AG79,'G&amp;tC'!P88,'G&amp;tC'!AG88)</f>
        <v>0</v>
      </c>
      <c r="T6" s="108">
        <f t="shared" si="2"/>
        <v>0.0002059948375</v>
      </c>
      <c r="U6" s="95">
        <f t="shared" ref="U6:U7" si="4">G6/D6</f>
        <v>214.3333333</v>
      </c>
      <c r="V6" s="96"/>
      <c r="W6" s="96"/>
      <c r="X6" s="97"/>
    </row>
    <row r="7">
      <c r="A7" s="98"/>
      <c r="B7" s="109" t="s">
        <v>113</v>
      </c>
      <c r="C7" s="98">
        <v>8.0</v>
      </c>
      <c r="D7" s="98">
        <v>2.0</v>
      </c>
      <c r="E7" s="98">
        <v>6.0</v>
      </c>
      <c r="F7" s="110">
        <f>sum('G&amp;tC'!C8,'G&amp;tC'!T8,'G&amp;tC'!C17,'G&amp;tC'!T17,'G&amp;tC'!C26,'G&amp;tC'!T26,'G&amp;tC'!C35,'G&amp;tC'!T35,'G&amp;tC'!C44,'G&amp;tC'!T44,'G&amp;tC'!C53,'G&amp;tC'!T53,'G&amp;tC'!C62,'G&amp;tC'!T62,'G&amp;tC'!C71,'G&amp;tC'!T71,'G&amp;tC'!C80,'G&amp;tC'!T80,'G&amp;tC'!C89,'G&amp;tC'!T89)</f>
        <v>1</v>
      </c>
      <c r="G7" s="110">
        <f>sum('G&amp;tC'!D8,'G&amp;tC'!U8,'G&amp;tC'!D17,'G&amp;tC'!U17,'G&amp;tC'!D26,'G&amp;tC'!U26,'G&amp;tC'!D35,'G&amp;tC'!U35,'G&amp;tC'!D44,'G&amp;tC'!U44,'G&amp;tC'!D53,'G&amp;tC'!U53,'G&amp;tC'!D62,'G&amp;tC'!U62,'G&amp;tC'!D71,'G&amp;tC'!U71,'G&amp;tC'!D80,'G&amp;tC'!U80,'G&amp;tC'!D89,'G&amp;tC'!U89)</f>
        <v>835</v>
      </c>
      <c r="H7" s="110">
        <f>sum('G&amp;tC'!E8,'G&amp;tC'!V8,'G&amp;tC'!E17,'G&amp;tC'!V17,'G&amp;tC'!E26,'G&amp;tC'!V26,'G&amp;tC'!E35,'G&amp;tC'!V35,'G&amp;tC'!E44,'G&amp;tC'!V44,'G&amp;tC'!E53,'G&amp;tC'!V53,'G&amp;tC'!E62,'G&amp;tC'!V62,'G&amp;tC'!E71,'G&amp;tC'!V71,'G&amp;tC'!E80,'G&amp;tC'!V80,'G&amp;tC'!E89,'G&amp;tC'!V89)</f>
        <v>3</v>
      </c>
      <c r="I7" s="110">
        <f>sum('G&amp;tC'!F8,'G&amp;tC'!W8,'G&amp;tC'!F17,'G&amp;tC'!W17,'G&amp;tC'!F26,'G&amp;tC'!W26,'G&amp;tC'!F35,'G&amp;tC'!W35,'G&amp;tC'!F44,'G&amp;tC'!W44,'G&amp;tC'!F53,'G&amp;tC'!W53,'G&amp;tC'!F62,'G&amp;tC'!W62,'G&amp;tC'!F71,'G&amp;tC'!W71,'G&amp;tC'!F80,'G&amp;tC'!W80,'G&amp;tC'!F89,'G&amp;tC'!W89)</f>
        <v>999</v>
      </c>
      <c r="J7" s="111">
        <f>sum('G&amp;tC'!G8,'G&amp;tC'!X8,'G&amp;tC'!G17,'G&amp;tC'!X17,'G&amp;tC'!G26,'G&amp;tC'!X26,'G&amp;tC'!G35,'G&amp;tC'!X35,'G&amp;tC'!G44,'G&amp;tC'!X44,'G&amp;tC'!G53,'G&amp;tC'!X53,'G&amp;tC'!G62,'G&amp;tC'!X62,'G&amp;tC'!G71,'G&amp;tC'!X71,'G&amp;tC'!G80,'G&amp;tC'!X80,'G&amp;tC'!G89,'G&amp;tC'!X89)</f>
        <v>0.1694560185</v>
      </c>
      <c r="K7" s="110">
        <f>sum('G&amp;tC'!H8,'G&amp;tC'!Y8,'G&amp;tC'!H17,'G&amp;tC'!Y17,'G&amp;tC'!H26,'G&amp;tC'!Y26,'G&amp;tC'!H35,'G&amp;tC'!Y35,'G&amp;tC'!H44,'G&amp;tC'!Y44,'G&amp;tC'!H53,'G&amp;tC'!Y53,'G&amp;tC'!H62,'G&amp;tC'!Y62,'G&amp;tC'!H71,'G&amp;tC'!Y71,'G&amp;tC'!H80,'G&amp;tC'!Y80,'G&amp;tC'!H89,'G&amp;tC'!Y89)</f>
        <v>-164</v>
      </c>
      <c r="L7" s="112">
        <f t="shared" si="1"/>
        <v>-0.6720852401</v>
      </c>
      <c r="M7" s="113">
        <f>sum('G&amp;tC'!J8,'G&amp;tC'!AA8,'G&amp;tC'!J17,'G&amp;tC'!AA17,'G&amp;tC'!J26,'G&amp;tC'!AA26,'G&amp;tC'!J35,'G&amp;tC'!AA35,'G&amp;tC'!J44,'G&amp;tC'!AA44,'G&amp;tC'!J53,'G&amp;tC'!AA53,'G&amp;tC'!J62,'G&amp;tC'!AA62,'G&amp;tC'!J71,'G&amp;tC'!AA71,'G&amp;tC'!J80,'G&amp;tC'!AA80,'G&amp;tC'!J89,'G&amp;tC'!AA89)</f>
        <v>21</v>
      </c>
      <c r="N7" s="113">
        <f>sum('G&amp;tC'!K8,'G&amp;tC'!AB8,'G&amp;tC'!K17,'G&amp;tC'!AB17,'G&amp;tC'!K26,'G&amp;tC'!AB26,'G&amp;tC'!K35,'G&amp;tC'!AB35,'G&amp;tC'!K44,'G&amp;tC'!AB44,'G&amp;tC'!K53,'G&amp;tC'!AB53,'G&amp;tC'!K62,'G&amp;tC'!AB62,'G&amp;tC'!K71,'G&amp;tC'!AB71,'G&amp;tC'!K80,'G&amp;tC'!AB80,'G&amp;tC'!K89,'G&amp;tC'!AB89)</f>
        <v>113</v>
      </c>
      <c r="O7" s="113">
        <f>sum('G&amp;tC'!L8,'G&amp;tC'!AC8,'G&amp;tC'!L17,'G&amp;tC'!AC17,'G&amp;tC'!L26,'G&amp;tC'!AC26,'G&amp;tC'!L35,'G&amp;tC'!AC35,'G&amp;tC'!L44,'G&amp;tC'!AC44,'G&amp;tC'!L53,'G&amp;tC'!AC53,'G&amp;tC'!L62,'G&amp;tC'!AC62,'G&amp;tC'!L71,'G&amp;tC'!AC71,'G&amp;tC'!L80,'G&amp;tC'!AC80,'G&amp;tC'!L89,'G&amp;tC'!AC89)</f>
        <v>20</v>
      </c>
      <c r="P7" s="113">
        <f>sum('G&amp;tC'!M8,'G&amp;tC'!AD8,'G&amp;tC'!M17,'G&amp;tC'!AD17,'G&amp;tC'!M26,'G&amp;tC'!AD26,'G&amp;tC'!M35,'G&amp;tC'!AD35,'G&amp;tC'!M44,'G&amp;tC'!AD44,'G&amp;tC'!M53,'G&amp;tC'!AD53,'G&amp;tC'!M62,'G&amp;tC'!AD62,'G&amp;tC'!M71,'G&amp;tC'!AD71,'G&amp;tC'!M80,'G&amp;tC'!AD80,'G&amp;tC'!M89,'G&amp;tC'!AD89)</f>
        <v>9</v>
      </c>
      <c r="Q7" s="113">
        <f>sum('G&amp;tC'!N8,'G&amp;tC'!AE8,'G&amp;tC'!N17,'G&amp;tC'!AE17,'G&amp;tC'!N26,'G&amp;tC'!AE26,'G&amp;tC'!N35,'G&amp;tC'!AE35,'G&amp;tC'!N44,'G&amp;tC'!AE44,'G&amp;tC'!N53,'G&amp;tC'!AE53,'G&amp;tC'!N62,'G&amp;tC'!AE62,'G&amp;tC'!N71,'G&amp;tC'!AE71,'G&amp;tC'!N80,'G&amp;tC'!AE80,'G&amp;tC'!N89,'G&amp;tC'!AE89)</f>
        <v>16</v>
      </c>
      <c r="R7" s="113">
        <f>sum('G&amp;tC'!O8,'G&amp;tC'!AF8,'G&amp;tC'!O17,'G&amp;tC'!AF17,'G&amp;tC'!O26,'G&amp;tC'!AF26,'G&amp;tC'!O35,'G&amp;tC'!AF35,'G&amp;tC'!O44,'G&amp;tC'!AF44,'G&amp;tC'!O53,'G&amp;tC'!AF53,'G&amp;tC'!O62,'G&amp;tC'!AF62,'G&amp;tC'!O71,'G&amp;tC'!AF71,'G&amp;tC'!O80,'G&amp;tC'!AF80,'G&amp;tC'!O89,'G&amp;tC'!AF89)</f>
        <v>2</v>
      </c>
      <c r="S7" s="113">
        <f>sum('G&amp;tC'!P8,'G&amp;tC'!AG8,'G&amp;tC'!P17,'G&amp;tC'!AG17,'G&amp;tC'!P26,'G&amp;tC'!AG26,'G&amp;tC'!P35,'G&amp;tC'!AG35,'G&amp;tC'!P44,'G&amp;tC'!AG44,'G&amp;tC'!P53,'G&amp;tC'!AG53,'G&amp;tC'!P62,'G&amp;tC'!AG62,'G&amp;tC'!P71,'G&amp;tC'!AG71,'G&amp;tC'!P80,'G&amp;tC'!AG80,'G&amp;tC'!P89,'G&amp;tC'!AG89)</f>
        <v>0</v>
      </c>
      <c r="T7" s="114">
        <f t="shared" si="2"/>
        <v>0.0001696256442</v>
      </c>
      <c r="U7" s="95">
        <f t="shared" si="4"/>
        <v>417.5</v>
      </c>
      <c r="V7" s="96"/>
      <c r="W7" s="96"/>
      <c r="X7" s="97"/>
    </row>
    <row r="8">
      <c r="A8" s="115"/>
      <c r="B8" s="89" t="s">
        <v>114</v>
      </c>
      <c r="C8" s="115">
        <v>8.0</v>
      </c>
      <c r="D8" s="115"/>
      <c r="E8" s="115">
        <v>8.0</v>
      </c>
      <c r="F8" s="116">
        <f>sum('G&amp;tC'!C58,'G&amp;tC'!T58,'G&amp;tC'!C67,'G&amp;tC'!T67,'G&amp;tC'!C76,'G&amp;tC'!T76,'G&amp;tC'!C85,'G&amp;tC'!T85)</f>
        <v>2</v>
      </c>
      <c r="G8" s="116">
        <f>sum('G&amp;tC'!D58,'G&amp;tC'!U58,'G&amp;tC'!D67,'G&amp;tC'!U67,'G&amp;tC'!D76,'G&amp;tC'!U76,'G&amp;tC'!D85,'G&amp;tC'!U85)</f>
        <v>723</v>
      </c>
      <c r="H8" s="116">
        <f>sum('G&amp;tC'!E58,'G&amp;tC'!V58,'G&amp;tC'!E67,'G&amp;tC'!V67,'G&amp;tC'!E76,'G&amp;tC'!V76,'G&amp;tC'!E85,'G&amp;tC'!V85)</f>
        <v>3</v>
      </c>
      <c r="I8" s="116">
        <f>sum('G&amp;tC'!F58,'G&amp;tC'!W58,'G&amp;tC'!F67,'G&amp;tC'!W67,'G&amp;tC'!F76,'G&amp;tC'!W76,'G&amp;tC'!F85,'G&amp;tC'!W85)</f>
        <v>638</v>
      </c>
      <c r="J8" s="117">
        <f>sum('G&amp;tC'!G58,'G&amp;tC'!X58,'G&amp;tC'!G67,'G&amp;tC'!X67,'G&amp;tC'!G76,'G&amp;tC'!X76,'G&amp;tC'!G85,'G&amp;tC'!X85)</f>
        <v>0.1297106481</v>
      </c>
      <c r="K8" s="116">
        <f>sum('G&amp;tC'!H58,'G&amp;tC'!Y58,'G&amp;tC'!H67,'G&amp;tC'!Y67,'G&amp;tC'!H76,'G&amp;tC'!Y76,'G&amp;tC'!H85,'G&amp;tC'!Y85)</f>
        <v>85</v>
      </c>
      <c r="L8" s="106">
        <f t="shared" si="1"/>
        <v>0.4550727224</v>
      </c>
      <c r="M8" s="116">
        <f>sum('G&amp;tC'!J58,'G&amp;tC'!AA58,'G&amp;tC'!J67,'G&amp;tC'!AA67,'G&amp;tC'!J76,'G&amp;tC'!AA76,'G&amp;tC'!J85,'G&amp;tC'!AA85)</f>
        <v>27</v>
      </c>
      <c r="N8" s="116">
        <f>sum('G&amp;tC'!K58,'G&amp;tC'!AB58,'G&amp;tC'!K67,'G&amp;tC'!AB67,'G&amp;tC'!K76,'G&amp;tC'!AB76,'G&amp;tC'!K85,'G&amp;tC'!AB85)</f>
        <v>101</v>
      </c>
      <c r="O8" s="116">
        <f>sum('G&amp;tC'!L58,'G&amp;tC'!AC58,'G&amp;tC'!L67,'G&amp;tC'!AC67,'G&amp;tC'!L76,'G&amp;tC'!AC76,'G&amp;tC'!L85,'G&amp;tC'!AC85)</f>
        <v>27</v>
      </c>
      <c r="P8" s="116">
        <f>sum('G&amp;tC'!M58,'G&amp;tC'!AD58,'G&amp;tC'!M67,'G&amp;tC'!AD67,'G&amp;tC'!M76,'G&amp;tC'!AD76,'G&amp;tC'!M85,'G&amp;tC'!AD85)</f>
        <v>12</v>
      </c>
      <c r="Q8" s="116">
        <f>sum('G&amp;tC'!N58,'G&amp;tC'!AE58,'G&amp;tC'!N67,'G&amp;tC'!AE67,'G&amp;tC'!N76,'G&amp;tC'!AE76,'G&amp;tC'!N85,'G&amp;tC'!AE85)</f>
        <v>30</v>
      </c>
      <c r="R8" s="116">
        <f>sum('G&amp;tC'!O58,'G&amp;tC'!AF58,'G&amp;tC'!O67,'G&amp;tC'!AF67,'G&amp;tC'!O76,'G&amp;tC'!AF76,'G&amp;tC'!O85,'G&amp;tC'!AF85)</f>
        <v>0</v>
      </c>
      <c r="S8" s="116">
        <f>sum('G&amp;tC'!P58,'G&amp;tC'!AG58,'G&amp;tC'!P67,'G&amp;tC'!AG67,'G&amp;tC'!P76,'G&amp;tC'!AG76,'G&amp;tC'!P85,'G&amp;tC'!AG85)</f>
        <v>0</v>
      </c>
      <c r="T8" s="108">
        <f t="shared" si="2"/>
        <v>0.0002033082259</v>
      </c>
      <c r="U8" s="118"/>
      <c r="V8" s="119"/>
      <c r="W8" s="119"/>
      <c r="X8" s="120"/>
    </row>
    <row r="9">
      <c r="A9" s="121"/>
      <c r="B9" s="109" t="s">
        <v>115</v>
      </c>
      <c r="C9" s="121"/>
      <c r="D9" s="121"/>
      <c r="E9" s="121"/>
      <c r="F9" s="122"/>
      <c r="G9" s="122"/>
      <c r="H9" s="122"/>
      <c r="I9" s="122"/>
      <c r="J9" s="123"/>
      <c r="K9" s="122"/>
      <c r="L9" s="101"/>
      <c r="M9" s="122"/>
      <c r="N9" s="122"/>
      <c r="O9" s="122"/>
      <c r="P9" s="122"/>
      <c r="Q9" s="122"/>
      <c r="R9" s="122"/>
      <c r="S9" s="122"/>
      <c r="T9" s="103"/>
      <c r="U9" s="118"/>
      <c r="V9" s="119"/>
      <c r="W9" s="119"/>
      <c r="X9" s="120"/>
    </row>
    <row r="10">
      <c r="A10" s="115"/>
      <c r="B10" s="89" t="s">
        <v>116</v>
      </c>
      <c r="C10" s="115">
        <v>6.0</v>
      </c>
      <c r="D10" s="115"/>
      <c r="E10" s="115">
        <v>5.0</v>
      </c>
      <c r="F10" s="116">
        <f>sum('G&amp;tC'!C78,'G&amp;tC'!T78,'G&amp;tC'!C90,'G&amp;tC'!C91,'G&amp;tC'!T90,'G&amp;tC'!T91)</f>
        <v>3</v>
      </c>
      <c r="G10" s="116">
        <f>sum('G&amp;tC'!D78,'G&amp;tC'!U78,'G&amp;tC'!D90,'G&amp;tC'!D91,'G&amp;tC'!U90,'G&amp;tC'!U91)</f>
        <v>487</v>
      </c>
      <c r="H10" s="116">
        <f>sum('G&amp;tC'!E78,'G&amp;tC'!V78,'G&amp;tC'!E90,'G&amp;tC'!E91,'G&amp;tC'!V90,'G&amp;tC'!V91)</f>
        <v>5</v>
      </c>
      <c r="I10" s="116">
        <f>sum('G&amp;tC'!F78,'G&amp;tC'!W78,'G&amp;tC'!F90,'G&amp;tC'!F91,'G&amp;tC'!W90,'G&amp;tC'!W91)</f>
        <v>532</v>
      </c>
      <c r="J10" s="124">
        <f>sum('G&amp;tC'!G78,'G&amp;tC'!X78,'G&amp;tC'!G90,'G&amp;tC'!G91,'G&amp;tC'!X90,'G&amp;tC'!X91)</f>
        <v>0.1062731481</v>
      </c>
      <c r="K10" s="116">
        <f>sum('G&amp;tC'!H78,'G&amp;tC'!Y78,'G&amp;tC'!H90,'G&amp;tC'!H91,'G&amp;tC'!Y90,'G&amp;tC'!Y91)</f>
        <v>-45</v>
      </c>
      <c r="L10" s="106">
        <f t="shared" ref="L10:L11" si="7">K10/(HOUR(J10)*60+(MINUTE(J10)+((SECOND(J10)/60))))</f>
        <v>-0.2940535831</v>
      </c>
      <c r="M10" s="116">
        <f>sum('G&amp;tC'!J78,'G&amp;tC'!AA78,'G&amp;tC'!J90,'G&amp;tC'!J91,'G&amp;tC'!AA90,'G&amp;tC'!AA91)</f>
        <v>21</v>
      </c>
      <c r="N10" s="116">
        <f>sum('G&amp;tC'!K78,'G&amp;tC'!AB78,'G&amp;tC'!K90,'G&amp;tC'!K91,'G&amp;tC'!AB90,'G&amp;tC'!AB91)</f>
        <v>73</v>
      </c>
      <c r="O10" s="116">
        <f>sum('G&amp;tC'!L78,'G&amp;tC'!AC78,'G&amp;tC'!L90,'G&amp;tC'!L91,'G&amp;tC'!AC90,'G&amp;tC'!AC91)</f>
        <v>11</v>
      </c>
      <c r="P10" s="116">
        <f>sum('G&amp;tC'!M78,'G&amp;tC'!AD78,'G&amp;tC'!M90,'G&amp;tC'!M91,'G&amp;tC'!AD90,'G&amp;tC'!AD91)</f>
        <v>2</v>
      </c>
      <c r="Q10" s="116">
        <f>sum('G&amp;tC'!N78,'G&amp;tC'!AE78,'G&amp;tC'!N90,'G&amp;tC'!N91,'G&amp;tC'!AE90,'G&amp;tC'!AE91)</f>
        <v>11</v>
      </c>
      <c r="R10" s="116">
        <f>sum('G&amp;tC'!O78,'G&amp;tC'!AF78,'G&amp;tC'!O90,'G&amp;tC'!O91,'G&amp;tC'!AF90,'G&amp;tC'!AF91)</f>
        <v>0</v>
      </c>
      <c r="S10" s="116">
        <f>sum('G&amp;tC'!P78,'G&amp;tC'!AG78,'G&amp;tC'!P90,'G&amp;tC'!P91,'G&amp;tC'!AG90,'G&amp;tC'!AG91)</f>
        <v>0</v>
      </c>
      <c r="T10" s="108">
        <f>J10/I10</f>
        <v>0.0001997615567</v>
      </c>
      <c r="U10" s="118"/>
      <c r="V10" s="119"/>
      <c r="W10" s="119"/>
      <c r="X10" s="120"/>
    </row>
    <row r="11">
      <c r="A11" s="125">
        <v>43937.0</v>
      </c>
      <c r="B11" s="126" t="s">
        <v>117</v>
      </c>
      <c r="C11" s="115">
        <f t="shared" ref="C11:D11" si="5">MAX(C2:C10)</f>
        <v>16</v>
      </c>
      <c r="D11" s="115">
        <f t="shared" si="5"/>
        <v>4</v>
      </c>
      <c r="E11" s="115">
        <f>MAX(E2:E10)+E10-1</f>
        <v>16</v>
      </c>
      <c r="F11" s="127">
        <f t="shared" ref="F11:I11" si="6">sum(F2:F10)</f>
        <v>48</v>
      </c>
      <c r="G11" s="127">
        <f t="shared" si="6"/>
        <v>6693</v>
      </c>
      <c r="H11" s="127">
        <f t="shared" si="6"/>
        <v>41</v>
      </c>
      <c r="I11" s="127">
        <f t="shared" si="6"/>
        <v>7314</v>
      </c>
      <c r="J11" s="128">
        <f>J3+J8</f>
        <v>0.3702546296</v>
      </c>
      <c r="K11" s="127">
        <f>sum(K2:K10)</f>
        <v>-621</v>
      </c>
      <c r="L11" s="129">
        <f t="shared" si="7"/>
        <v>-1.164738981</v>
      </c>
      <c r="M11" s="116">
        <f t="shared" ref="M11:S11" si="8">sum(M2:M10)</f>
        <v>275</v>
      </c>
      <c r="N11" s="116">
        <f t="shared" si="8"/>
        <v>929</v>
      </c>
      <c r="O11" s="116">
        <f t="shared" si="8"/>
        <v>183</v>
      </c>
      <c r="P11" s="116">
        <f t="shared" si="8"/>
        <v>66</v>
      </c>
      <c r="Q11" s="116">
        <f t="shared" si="8"/>
        <v>144</v>
      </c>
      <c r="R11" s="116">
        <f t="shared" si="8"/>
        <v>9</v>
      </c>
      <c r="S11" s="116">
        <f t="shared" si="8"/>
        <v>0</v>
      </c>
      <c r="T11" s="130"/>
      <c r="U11" s="131">
        <f>sum(U2:U7)</f>
        <v>1527.166667</v>
      </c>
      <c r="V11" s="119"/>
      <c r="W11" s="119"/>
      <c r="X11" s="120"/>
    </row>
    <row r="12">
      <c r="A12" s="132"/>
      <c r="B12" s="133"/>
      <c r="C12" s="132"/>
      <c r="D12" s="132"/>
      <c r="E12" s="132"/>
      <c r="F12" s="132"/>
      <c r="G12" s="132"/>
      <c r="H12" s="132"/>
      <c r="I12" s="132"/>
      <c r="J12" s="134"/>
      <c r="K12" s="132"/>
      <c r="L12" s="135"/>
      <c r="M12" s="136"/>
      <c r="N12" s="136"/>
      <c r="O12" s="136"/>
      <c r="P12" s="136"/>
      <c r="Q12" s="136"/>
      <c r="R12" s="136"/>
      <c r="S12" s="136"/>
      <c r="T12" s="137"/>
      <c r="U12" s="138"/>
      <c r="V12" s="139"/>
      <c r="W12" s="139"/>
      <c r="X12" s="140"/>
    </row>
    <row r="13">
      <c r="A13" s="141" t="s">
        <v>118</v>
      </c>
      <c r="B13" s="142" t="s">
        <v>119</v>
      </c>
      <c r="C13" s="141">
        <v>17.0</v>
      </c>
      <c r="D13" s="141">
        <v>11.0</v>
      </c>
      <c r="E13" s="141">
        <v>6.0</v>
      </c>
      <c r="F13" s="141">
        <f>sum(t.Rocket!C3,t.Rocket!T3,t.Rocket!C12,t.Rocket!T12,t.Rocket!C21,t.Rocket!T21,t.Rocket!C30,t.Rocket!T30,t.Rocket!C39,t.Rocket!T39,t.Rocket!C48,t.Rocket!T48,t.Rocket!C57,t.Rocket!T57,t.Rocket!C66,t.Rocket!T66,t.Rocket!C75,t.Rocket!T75,t.Rocket!C84,t.Rocket!T84)</f>
        <v>3</v>
      </c>
      <c r="G13" s="141">
        <f>sum(t.Rocket!D3,t.Rocket!U3,t.Rocket!D12,t.Rocket!U12,t.Rocket!D21,t.Rocket!U21,t.Rocket!D30,t.Rocket!U30,t.Rocket!D39,t.Rocket!U39,t.Rocket!D48,t.Rocket!U48,t.Rocket!D57,t.Rocket!U57,t.Rocket!D66,t.Rocket!U66,t.Rocket!D75,t.Rocket!U75,t.Rocket!D84,t.Rocket!U84)</f>
        <v>1476</v>
      </c>
      <c r="H13" s="141">
        <f>sum(t.Rocket!E3,t.Rocket!V3,t.Rocket!E12,t.Rocket!V12,t.Rocket!E21,t.Rocket!V21,t.Rocket!E30,t.Rocket!V30,t.Rocket!E39,t.Rocket!V39,t.Rocket!E48,t.Rocket!V48,t.Rocket!E57,t.Rocket!V57,t.Rocket!E66,t.Rocket!V66,t.Rocket!E75,t.Rocket!V75,t.Rocket!E84,t.Rocket!V84)</f>
        <v>11</v>
      </c>
      <c r="I13" s="141">
        <f>sum(t.Rocket!F3,t.Rocket!W3,t.Rocket!F12,t.Rocket!W12,t.Rocket!F21,t.Rocket!W21,t.Rocket!F30,t.Rocket!W30,t.Rocket!F39,t.Rocket!W39,t.Rocket!F48,t.Rocket!W48,t.Rocket!F57,t.Rocket!W57,t.Rocket!F66,t.Rocket!W66,t.Rocket!F75,t.Rocket!W75,t.Rocket!F84,t.Rocket!W84)</f>
        <v>1661</v>
      </c>
      <c r="J13" s="143">
        <f>sum(t.Rocket!G3,t.Rocket!X3,t.Rocket!G12,t.Rocket!X12,t.Rocket!G21,t.Rocket!X21,t.Rocket!G30,t.Rocket!X30,t.Rocket!G39,t.Rocket!X39,t.Rocket!G48,t.Rocket!X48,t.Rocket!G57,t.Rocket!X57,t.Rocket!G66,t.Rocket!X66,t.Rocket!G75,t.Rocket!X75,t.Rocket!G84,t.Rocket!X84)</f>
        <v>0.3530092593</v>
      </c>
      <c r="K13" s="141">
        <f>sum(t.Rocket!H3,t.Rocket!Y3,t.Rocket!H12,t.Rocket!Y12,t.Rocket!H21,t.Rocket!Y21,t.Rocket!H30,t.Rocket!Y30,t.Rocket!H39,t.Rocket!Y39,t.Rocket!H48,t.Rocket!Y48,t.Rocket!H57,t.Rocket!Y57,t.Rocket!H66,t.Rocket!Y66,t.Rocket!H75,t.Rocket!Y75,t.Rocket!H84,t.Rocket!Y84)</f>
        <v>-185</v>
      </c>
      <c r="L13" s="144">
        <f t="shared" ref="L13:L21" si="9">K13/(HOUR(J13)*60+(MINUTE(J13)+((SECOND(J13)/60))))</f>
        <v>-0.3639344262</v>
      </c>
      <c r="M13" s="145">
        <f>sum(t.Rocket!J3,t.Rocket!AA3,t.Rocket!J12,t.Rocket!AA12,t.Rocket!J21,t.Rocket!AA21,t.Rocket!J30,t.Rocket!AA30,t.Rocket!J39,t.Rocket!AA39,t.Rocket!J48,t.Rocket!AA48,t.Rocket!J57,t.Rocket!AA57,t.Rocket!J66,t.Rocket!AA66,t.Rocket!J75,t.Rocket!AA75,t.Rocket!J84,t.Rocket!AA84)</f>
        <v>47</v>
      </c>
      <c r="N13" s="145">
        <f>sum(t.Rocket!K3,t.Rocket!AB3,t.Rocket!K12,t.Rocket!AB12,t.Rocket!K21,t.Rocket!AB21,t.Rocket!K30,t.Rocket!AB30,t.Rocket!K39,t.Rocket!AB39,t.Rocket!K48,t.Rocket!AB48,t.Rocket!K57,t.Rocket!AB57,t.Rocket!K66,t.Rocket!AB66,t.Rocket!K75,t.Rocket!AB75,t.Rocket!K84,t.Rocket!AB84)</f>
        <v>188</v>
      </c>
      <c r="O13" s="145">
        <f>sum(t.Rocket!L3,t.Rocket!AC3,t.Rocket!L12,t.Rocket!AC12,t.Rocket!L21,t.Rocket!AC21,t.Rocket!L30,t.Rocket!AC30,t.Rocket!L39,t.Rocket!AC39,t.Rocket!L48,t.Rocket!AC48,t.Rocket!L57,t.Rocket!AC57,t.Rocket!L66,t.Rocket!AC66,t.Rocket!L75,t.Rocket!AC75,t.Rocket!L84,t.Rocket!AC84)</f>
        <v>33</v>
      </c>
      <c r="P13" s="145">
        <f>sum(t.Rocket!M3,t.Rocket!AD3,t.Rocket!M12,t.Rocket!AD12,t.Rocket!M21,t.Rocket!AD21,t.Rocket!M30,t.Rocket!AD30,t.Rocket!M39,t.Rocket!AD39,t.Rocket!M48,t.Rocket!AD48,t.Rocket!M57,t.Rocket!AD57,t.Rocket!M66,t.Rocket!AD66,t.Rocket!M75,t.Rocket!AD75,t.Rocket!M84,t.Rocket!AD84)</f>
        <v>10</v>
      </c>
      <c r="Q13" s="145">
        <f>sum(t.Rocket!N3,t.Rocket!AE3,t.Rocket!N12,t.Rocket!AE12,t.Rocket!N21,t.Rocket!AE21,t.Rocket!N30,t.Rocket!AE30,t.Rocket!N39,t.Rocket!AE39,t.Rocket!N48,t.Rocket!AE48,t.Rocket!N57,t.Rocket!AE57,t.Rocket!N66,t.Rocket!AE66,t.Rocket!N75,t.Rocket!AE75,t.Rocket!N84,t.Rocket!AE84)</f>
        <v>23</v>
      </c>
      <c r="R13" s="145">
        <f>sum(t.Rocket!O3,t.Rocket!AF3,t.Rocket!O12,t.Rocket!AF12,t.Rocket!O21,t.Rocket!AF21,t.Rocket!O30,t.Rocket!AF30,t.Rocket!O39,t.Rocket!AF39,t.Rocket!O48,t.Rocket!AF48,t.Rocket!O57,t.Rocket!AF57,t.Rocket!O66,t.Rocket!AF66,t.Rocket!O75,t.Rocket!AF75,t.Rocket!O84,t.Rocket!AF84)</f>
        <v>1</v>
      </c>
      <c r="S13" s="145">
        <f>sum(t.Rocket!P3,t.Rocket!AG3,t.Rocket!P12,t.Rocket!AG12,t.Rocket!P21,t.Rocket!AG21,t.Rocket!P30,t.Rocket!AG30,t.Rocket!P39,t.Rocket!AG39,t.Rocket!P48,t.Rocket!AG48,t.Rocket!P57,t.Rocket!AG57,t.Rocket!P66,t.Rocket!AG66,t.Rocket!P75,t.Rocket!AG75,t.Rocket!P84,t.Rocket!AG84)</f>
        <v>0</v>
      </c>
      <c r="T13" s="146">
        <f t="shared" ref="T13:T18" si="10">J13/I13</f>
        <v>0.0002125281513</v>
      </c>
      <c r="U13" s="95">
        <f t="shared" ref="U13:U15" si="11">G13/D13</f>
        <v>134.1818182</v>
      </c>
      <c r="V13" s="147"/>
      <c r="W13" s="147"/>
      <c r="X13" s="148"/>
    </row>
    <row r="14">
      <c r="A14" s="149"/>
      <c r="B14" s="150" t="s">
        <v>120</v>
      </c>
      <c r="C14" s="149">
        <v>20.0</v>
      </c>
      <c r="D14" s="149">
        <v>11.0</v>
      </c>
      <c r="E14" s="149">
        <v>9.0</v>
      </c>
      <c r="F14" s="149">
        <f>sum(t.Rocket!C4,t.Rocket!T4,t.Rocket!C13,t.Rocket!T13,t.Rocket!C22,t.Rocket!T22,t.Rocket!C31,t.Rocket!T31,t.Rocket!C40,t.Rocket!T40,t.Rocket!C49,t.Rocket!T49,t.Rocket!C58,t.Rocket!T58,t.Rocket!C67,t.Rocket!T67,t.Rocket!C76,t.Rocket!T76,t.Rocket!C85,t.Rocket!T85)</f>
        <v>8</v>
      </c>
      <c r="G14" s="149">
        <f>sum(t.Rocket!D4,t.Rocket!U4,t.Rocket!D13,t.Rocket!U13,t.Rocket!D22,t.Rocket!U22,t.Rocket!D31,t.Rocket!U31,t.Rocket!D40,t.Rocket!U40,t.Rocket!D49,t.Rocket!U49,t.Rocket!D58,t.Rocket!U58,t.Rocket!D67,t.Rocket!U67,t.Rocket!D76,t.Rocket!U76,t.Rocket!D85,t.Rocket!U85)</f>
        <v>2535</v>
      </c>
      <c r="H14" s="149">
        <f>sum(t.Rocket!E4,t.Rocket!V4,t.Rocket!E13,t.Rocket!V13,t.Rocket!E22,t.Rocket!V22,t.Rocket!E31,t.Rocket!V31,t.Rocket!E40,t.Rocket!V40,t.Rocket!E49,t.Rocket!V49,t.Rocket!E58,t.Rocket!V58,t.Rocket!E67,t.Rocket!V67,t.Rocket!E76,t.Rocket!V76,t.Rocket!E85,t.Rocket!V85)</f>
        <v>11</v>
      </c>
      <c r="I14" s="149">
        <f>sum(t.Rocket!F4,t.Rocket!W4,t.Rocket!F13,t.Rocket!W13,t.Rocket!F22,t.Rocket!W22,t.Rocket!F31,t.Rocket!W31,t.Rocket!F40,t.Rocket!W40,t.Rocket!F49,t.Rocket!W49,t.Rocket!F58,t.Rocket!W58,t.Rocket!F67,t.Rocket!W67,t.Rocket!F76,t.Rocket!W76,t.Rocket!F85,t.Rocket!W85)</f>
        <v>1984</v>
      </c>
      <c r="J14" s="151">
        <f>sum(t.Rocket!G4,t.Rocket!X4,t.Rocket!G13,t.Rocket!X13,t.Rocket!G22,t.Rocket!X22,t.Rocket!G31,t.Rocket!X31,t.Rocket!G40,t.Rocket!X40,t.Rocket!G49,t.Rocket!X49,t.Rocket!G58,t.Rocket!X58,t.Rocket!G67,t.Rocket!X67,t.Rocket!G76,t.Rocket!X76,t.Rocket!G85,t.Rocket!X85)</f>
        <v>0.4378356481</v>
      </c>
      <c r="K14" s="149">
        <f>sum(t.Rocket!H4,t.Rocket!Y4,t.Rocket!H13,t.Rocket!Y13,t.Rocket!H22,t.Rocket!Y22,t.Rocket!H31,t.Rocket!Y31,t.Rocket!H40,t.Rocket!Y40,t.Rocket!H49,t.Rocket!Y49,t.Rocket!H58,t.Rocket!Y58,t.Rocket!H67,t.Rocket!Y67,t.Rocket!H76,t.Rocket!Y76,t.Rocket!H85,t.Rocket!Y85)</f>
        <v>551</v>
      </c>
      <c r="L14" s="152">
        <f t="shared" si="9"/>
        <v>0.8739326971</v>
      </c>
      <c r="M14" s="153">
        <f>sum(t.Rocket!J4,t.Rocket!AA4,t.Rocket!J13,t.Rocket!AA13,t.Rocket!J22,t.Rocket!AA22,t.Rocket!J31,t.Rocket!AA31,t.Rocket!J40,t.Rocket!AA40,t.Rocket!J49,t.Rocket!AA49,t.Rocket!J58,t.Rocket!AA58,t.Rocket!J67,t.Rocket!AA67,t.Rocket!J76,t.Rocket!AA76,t.Rocket!J85,t.Rocket!AA85)</f>
        <v>88</v>
      </c>
      <c r="N14" s="153">
        <f>sum(t.Rocket!K4,t.Rocket!AB4,t.Rocket!K13,t.Rocket!AB13,t.Rocket!K22,t.Rocket!AB22,t.Rocket!K31,t.Rocket!AB31,t.Rocket!K40,t.Rocket!AB40,t.Rocket!K49,t.Rocket!AB49,t.Rocket!K58,t.Rocket!AB58,t.Rocket!K67,t.Rocket!AB67,t.Rocket!K76,t.Rocket!AB76,t.Rocket!K85,t.Rocket!AB85)</f>
        <v>407</v>
      </c>
      <c r="O14" s="153">
        <f>sum(t.Rocket!L4,t.Rocket!AC4,t.Rocket!L13,t.Rocket!AC13,t.Rocket!L22,t.Rocket!AC22,t.Rocket!L31,t.Rocket!AC31,t.Rocket!L40,t.Rocket!AC40,t.Rocket!L49,t.Rocket!AC49,t.Rocket!L58,t.Rocket!AC58,t.Rocket!L67,t.Rocket!AC67,t.Rocket!L76,t.Rocket!AC76,t.Rocket!L85,t.Rocket!AC85)</f>
        <v>97</v>
      </c>
      <c r="P14" s="153">
        <f>sum(t.Rocket!M4,t.Rocket!AD4,t.Rocket!M13,t.Rocket!AD13,t.Rocket!M22,t.Rocket!AD22,t.Rocket!M31,t.Rocket!AD31,t.Rocket!M40,t.Rocket!AD40,t.Rocket!M49,t.Rocket!AD49,t.Rocket!M58,t.Rocket!AD58,t.Rocket!M67,t.Rocket!AD67,t.Rocket!M76,t.Rocket!AD76,t.Rocket!M85,t.Rocket!AD85)</f>
        <v>34</v>
      </c>
      <c r="Q14" s="153">
        <f>sum(t.Rocket!N4,t.Rocket!AE4,t.Rocket!N13,t.Rocket!AE13,t.Rocket!N22,t.Rocket!AE22,t.Rocket!N31,t.Rocket!AE31,t.Rocket!N40,t.Rocket!AE40,t.Rocket!N49,t.Rocket!AE49,t.Rocket!N58,t.Rocket!AE58,t.Rocket!N67,t.Rocket!AE67,t.Rocket!N76,t.Rocket!AE76,t.Rocket!N85,t.Rocket!AE85)</f>
        <v>79</v>
      </c>
      <c r="R14" s="153">
        <f>sum(t.Rocket!O4,t.Rocket!AF4,t.Rocket!O13,t.Rocket!AF13,t.Rocket!O22,t.Rocket!AF22,t.Rocket!O31,t.Rocket!AF31,t.Rocket!O40,t.Rocket!AF40,t.Rocket!O49,t.Rocket!AF49,t.Rocket!O58,t.Rocket!AF58,t.Rocket!O67,t.Rocket!AF67,t.Rocket!O76,t.Rocket!AF76,t.Rocket!O85,t.Rocket!AF85)</f>
        <v>1</v>
      </c>
      <c r="S14" s="153">
        <f>sum(t.Rocket!P4,t.Rocket!AG4,t.Rocket!P13,t.Rocket!AG13,t.Rocket!P22,t.Rocket!AG22,t.Rocket!P31,t.Rocket!AG31,t.Rocket!P40,t.Rocket!AG40,t.Rocket!P49,t.Rocket!AG49,t.Rocket!P58,t.Rocket!AG58,t.Rocket!P67,t.Rocket!AG67,t.Rocket!P76,t.Rocket!AG76,t.Rocket!P85,t.Rocket!AG85)</f>
        <v>0</v>
      </c>
      <c r="T14" s="154">
        <f t="shared" si="10"/>
        <v>0.0002206832904</v>
      </c>
      <c r="U14" s="95">
        <f t="shared" si="11"/>
        <v>230.4545455</v>
      </c>
      <c r="V14" s="155"/>
      <c r="W14" s="155"/>
      <c r="X14" s="156"/>
    </row>
    <row r="15">
      <c r="A15" s="141"/>
      <c r="B15" s="142" t="s">
        <v>121</v>
      </c>
      <c r="C15" s="141">
        <v>20.0</v>
      </c>
      <c r="D15" s="141">
        <v>11.0</v>
      </c>
      <c r="E15" s="141">
        <v>9.0</v>
      </c>
      <c r="F15" s="141">
        <f>sum(t.Rocket!C5,t.Rocket!T5,t.Rocket!C14,t.Rocket!T14,t.Rocket!C23,t.Rocket!T23,t.Rocket!C32,t.Rocket!T32,t.Rocket!C41,t.Rocket!T41,t.Rocket!C50,t.Rocket!T50,t.Rocket!C59,t.Rocket!T59,t.Rocket!C68,t.Rocket!T68,t.Rocket!C77,t.Rocket!T77,t.Rocket!C86,t.Rocket!T86)</f>
        <v>60</v>
      </c>
      <c r="G15" s="141">
        <f>sum(t.Rocket!D5,t.Rocket!U5,t.Rocket!D14,t.Rocket!U14,t.Rocket!D23,t.Rocket!U23,t.Rocket!D32,t.Rocket!U32,t.Rocket!D41,t.Rocket!U41,t.Rocket!D50,t.Rocket!U50,t.Rocket!D59,t.Rocket!U59,t.Rocket!D68,t.Rocket!U68,t.Rocket!D77,t.Rocket!U77,t.Rocket!D86,t.Rocket!U86)</f>
        <v>1422</v>
      </c>
      <c r="H15" s="141">
        <f>sum(t.Rocket!E5,t.Rocket!V5,t.Rocket!E14,t.Rocket!V14,t.Rocket!E23,t.Rocket!V23,t.Rocket!E32,t.Rocket!V32,t.Rocket!E41,t.Rocket!V41,t.Rocket!E50,t.Rocket!V50,t.Rocket!E59,t.Rocket!V59,t.Rocket!E68,t.Rocket!V68,t.Rocket!E77,t.Rocket!V77,t.Rocket!E86,t.Rocket!V86)</f>
        <v>8</v>
      </c>
      <c r="I15" s="141">
        <f>sum(t.Rocket!F5,t.Rocket!W5,t.Rocket!F14,t.Rocket!W14,t.Rocket!F23,t.Rocket!W23,t.Rocket!F32,t.Rocket!W32,t.Rocket!F41,t.Rocket!W41,t.Rocket!F50,t.Rocket!W50,t.Rocket!F59,t.Rocket!W59,t.Rocket!F68,t.Rocket!W68,t.Rocket!F77,t.Rocket!W77,t.Rocket!F86,t.Rocket!W86)</f>
        <v>1579</v>
      </c>
      <c r="J15" s="143">
        <f>sum(t.Rocket!G5,t.Rocket!X5,t.Rocket!G14,t.Rocket!X14,t.Rocket!G23,t.Rocket!X23,t.Rocket!G32,t.Rocket!X32,t.Rocket!G41,t.Rocket!X41,t.Rocket!G50,t.Rocket!X50,t.Rocket!G59,t.Rocket!X59,t.Rocket!G68,t.Rocket!X68,t.Rocket!G77,t.Rocket!X77,t.Rocket!G86,t.Rocket!X86)</f>
        <v>0.4378356481</v>
      </c>
      <c r="K15" s="141">
        <f>sum(t.Rocket!H5,t.Rocket!Y5,t.Rocket!H14,t.Rocket!Y14,t.Rocket!H23,t.Rocket!Y23,t.Rocket!H32,t.Rocket!Y32,t.Rocket!H41,t.Rocket!Y41,t.Rocket!H50,t.Rocket!Y50,t.Rocket!H59,t.Rocket!Y59,t.Rocket!H68,t.Rocket!Y68,t.Rocket!H77,t.Rocket!Y77,t.Rocket!H86,t.Rocket!Y86)</f>
        <v>-157</v>
      </c>
      <c r="L15" s="144">
        <f t="shared" si="9"/>
        <v>-0.2490153057</v>
      </c>
      <c r="M15" s="145">
        <f>sum(t.Rocket!J5,t.Rocket!AA5,t.Rocket!J14,t.Rocket!AA14,t.Rocket!J23,t.Rocket!AA23,t.Rocket!J32,t.Rocket!AA32,t.Rocket!J41,t.Rocket!AA41,t.Rocket!J50,t.Rocket!AA50,t.Rocket!J59,t.Rocket!AA59,t.Rocket!J68,t.Rocket!AA68,t.Rocket!J77,t.Rocket!AA77,t.Rocket!J86,t.Rocket!AA86)</f>
        <v>83</v>
      </c>
      <c r="N15" s="145">
        <f>sum(t.Rocket!K5,t.Rocket!AB5,t.Rocket!K14,t.Rocket!AB14,t.Rocket!K23,t.Rocket!AB23,t.Rocket!K32,t.Rocket!AB32,t.Rocket!K41,t.Rocket!AB41,t.Rocket!K50,t.Rocket!AB50,t.Rocket!K59,t.Rocket!AB59,t.Rocket!K68,t.Rocket!AB68,t.Rocket!K77,t.Rocket!AB77,t.Rocket!K86,t.Rocket!AB86)</f>
        <v>182</v>
      </c>
      <c r="O15" s="145">
        <f>sum(t.Rocket!L5,t.Rocket!AC5,t.Rocket!L14,t.Rocket!AC14,t.Rocket!L23,t.Rocket!AC23,t.Rocket!L32,t.Rocket!AC32,t.Rocket!L41,t.Rocket!AC41,t.Rocket!L50,t.Rocket!AC50,t.Rocket!L59,t.Rocket!AC59,t.Rocket!L68,t.Rocket!AC68,t.Rocket!L77,t.Rocket!AC77,t.Rocket!L86,t.Rocket!AC86)</f>
        <v>27</v>
      </c>
      <c r="P15" s="145">
        <f>sum(t.Rocket!M5,t.Rocket!AD5,t.Rocket!M14,t.Rocket!AD14,t.Rocket!M23,t.Rocket!AD23,t.Rocket!M32,t.Rocket!AD32,t.Rocket!M41,t.Rocket!AD41,t.Rocket!M50,t.Rocket!AD50,t.Rocket!M59,t.Rocket!AD59,t.Rocket!M68,t.Rocket!AD68,t.Rocket!M77,t.Rocket!AD77,t.Rocket!M86,t.Rocket!AD86)</f>
        <v>1</v>
      </c>
      <c r="Q15" s="145">
        <f>sum(t.Rocket!N5,t.Rocket!AE5,t.Rocket!N14,t.Rocket!AE14,t.Rocket!N23,t.Rocket!AE23,t.Rocket!N32,t.Rocket!AE32,t.Rocket!N41,t.Rocket!AE41,t.Rocket!N50,t.Rocket!AE50,t.Rocket!N59,t.Rocket!AE59,t.Rocket!N68,t.Rocket!AE68,t.Rocket!N77,t.Rocket!AE77,t.Rocket!N86,t.Rocket!AE86)</f>
        <v>40</v>
      </c>
      <c r="R15" s="145">
        <f>sum(t.Rocket!O5,t.Rocket!AF5,t.Rocket!O14,t.Rocket!AF14,t.Rocket!O23,t.Rocket!AF23,t.Rocket!O32,t.Rocket!AF32,t.Rocket!O41,t.Rocket!AF41,t.Rocket!O50,t.Rocket!AF50,t.Rocket!O59,t.Rocket!AF59,t.Rocket!O68,t.Rocket!AF68,t.Rocket!O77,t.Rocket!AF77,t.Rocket!O86,t.Rocket!AF86)</f>
        <v>0</v>
      </c>
      <c r="S15" s="145">
        <f>sum(t.Rocket!P5,t.Rocket!AG5,t.Rocket!P14,t.Rocket!AG14,t.Rocket!P23,t.Rocket!AG23,t.Rocket!P32,t.Rocket!AG32,t.Rocket!P41,t.Rocket!AG41,t.Rocket!P50,t.Rocket!AG50,t.Rocket!P59,t.Rocket!AG59,t.Rocket!P68,t.Rocket!AG68,t.Rocket!P77,t.Rocket!AG77,t.Rocket!P86,t.Rocket!AG86)</f>
        <v>0</v>
      </c>
      <c r="T15" s="146">
        <f t="shared" si="10"/>
        <v>0.0002772866676</v>
      </c>
      <c r="U15" s="95">
        <f t="shared" si="11"/>
        <v>129.2727273</v>
      </c>
      <c r="V15" s="147"/>
      <c r="W15" s="147"/>
      <c r="X15" s="148"/>
    </row>
    <row r="16">
      <c r="A16" s="149"/>
      <c r="B16" s="157" t="s">
        <v>122</v>
      </c>
      <c r="C16" s="149">
        <v>1.0</v>
      </c>
      <c r="D16" s="149"/>
      <c r="E16" s="149">
        <v>1.0</v>
      </c>
      <c r="F16" s="149">
        <f>sum(t.Rocket!C6,t.Rocket!T6,t.Rocket!C15,t.Rocket!T15,t.Rocket!C24,t.Rocket!T24,t.Rocket!C33,t.Rocket!T33,t.Rocket!C42)</f>
        <v>0</v>
      </c>
      <c r="G16" s="149">
        <f>sum(t.Rocket!D6,t.Rocket!U6,t.Rocket!D15,t.Rocket!U15,t.Rocket!D24,t.Rocket!U24,t.Rocket!D33,t.Rocket!U33,t.Rocket!D42)</f>
        <v>59</v>
      </c>
      <c r="H16" s="149">
        <f>sum(t.Rocket!E6,t.Rocket!V6,t.Rocket!E15,t.Rocket!V15,t.Rocket!E24,t.Rocket!V24,t.Rocket!E33,t.Rocket!V33,t.Rocket!E42)</f>
        <v>0</v>
      </c>
      <c r="I16" s="149">
        <f>sum(t.Rocket!F6,t.Rocket!W6,t.Rocket!F15,t.Rocket!W15,t.Rocket!F24,t.Rocket!W24,t.Rocket!F33,t.Rocket!W33,t.Rocket!F42)</f>
        <v>87</v>
      </c>
      <c r="J16" s="158">
        <f>sum(t.Rocket!G6,t.Rocket!X6,t.Rocket!G15,t.Rocket!X15,t.Rocket!G24,t.Rocket!X24,t.Rocket!G33,t.Rocket!X33,t.Rocket!G42)</f>
        <v>0.02060185185</v>
      </c>
      <c r="K16" s="149">
        <f>sum(t.Rocket!H6,t.Rocket!Y6,t.Rocket!H15,t.Rocket!Y15,t.Rocket!H24,t.Rocket!Y24,t.Rocket!H33,t.Rocket!Y33,t.Rocket!H42)</f>
        <v>-28</v>
      </c>
      <c r="L16" s="152">
        <f t="shared" si="9"/>
        <v>-0.9438202247</v>
      </c>
      <c r="M16" s="149">
        <f>sum(t.Rocket!J6,t.Rocket!AA6,t.Rocket!J15,t.Rocket!AA15,t.Rocket!J24,t.Rocket!AA24,t.Rocket!J33,t.Rocket!AA33,t.Rocket!J42)</f>
        <v>3</v>
      </c>
      <c r="N16" s="149">
        <f>sum(t.Rocket!K6,t.Rocket!AB6,t.Rocket!K15,t.Rocket!AB15,t.Rocket!K24,t.Rocket!AB24,t.Rocket!K33,t.Rocket!AB33,t.Rocket!K42)</f>
        <v>6</v>
      </c>
      <c r="O16" s="149">
        <f>sum(t.Rocket!L6,t.Rocket!AC6,t.Rocket!L15,t.Rocket!AC15,t.Rocket!L24,t.Rocket!AC24,t.Rocket!L33,t.Rocket!AC33,t.Rocket!L42)</f>
        <v>0</v>
      </c>
      <c r="P16" s="149">
        <f>sum(t.Rocket!M6,t.Rocket!AD6,t.Rocket!M15,t.Rocket!AD15,t.Rocket!M24,t.Rocket!AD24,t.Rocket!M33,t.Rocket!AD33,t.Rocket!M42)</f>
        <v>0</v>
      </c>
      <c r="Q16" s="149">
        <f>sum(t.Rocket!N6,t.Rocket!AE6,t.Rocket!N15,t.Rocket!AE15,t.Rocket!N24,t.Rocket!AE24,t.Rocket!N33,t.Rocket!AE33,t.Rocket!N42)</f>
        <v>1</v>
      </c>
      <c r="R16" s="149">
        <f>sum(t.Rocket!O6,t.Rocket!AF6,t.Rocket!O15,t.Rocket!AF15,t.Rocket!O24,t.Rocket!AF24,t.Rocket!O33,t.Rocket!AF33,t.Rocket!O42)</f>
        <v>0</v>
      </c>
      <c r="S16" s="149">
        <f>sum(t.Rocket!P6,t.Rocket!AG6,t.Rocket!P15,t.Rocket!AG15,t.Rocket!P24,t.Rocket!AG24,t.Rocket!P33,t.Rocket!AG33,t.Rocket!P42)</f>
        <v>0</v>
      </c>
      <c r="T16" s="154">
        <f t="shared" si="10"/>
        <v>0.0002368028948</v>
      </c>
      <c r="U16" s="95"/>
      <c r="V16" s="159"/>
      <c r="W16" s="159">
        <f>(sum(J97,J89,J81,J73,J65,J57,J49,J40,J31,J21,J11))</f>
        <v>4.117708333</v>
      </c>
      <c r="X16" s="160">
        <f>W16/'Game Results'!G2/2</f>
        <v>0.01906346451</v>
      </c>
    </row>
    <row r="17">
      <c r="A17" s="141"/>
      <c r="B17" s="89" t="s">
        <v>123</v>
      </c>
      <c r="C17" s="141">
        <v>2.0</v>
      </c>
      <c r="D17" s="141"/>
      <c r="E17" s="141">
        <v>2.0</v>
      </c>
      <c r="F17" s="141">
        <f>sum(t.Rocket!C7,t.Rocket!T7,t.Rocket!C16,t.Rocket!T16,t.Rocket!C25,t.Rocket!T25,t.Rocket!C34,t.Rocket!T34,t.Rocket!C43,t.Rocket!T43)</f>
        <v>0</v>
      </c>
      <c r="G17" s="141">
        <f>sum(t.Rocket!D7,t.Rocket!U7,t.Rocket!D16,t.Rocket!U16,t.Rocket!D25,t.Rocket!U25,t.Rocket!D34,t.Rocket!U34,t.Rocket!D43,t.Rocket!U43)</f>
        <v>187</v>
      </c>
      <c r="H17" s="141">
        <f>sum(t.Rocket!E7,t.Rocket!V7,t.Rocket!E16,t.Rocket!V16,t.Rocket!E25,t.Rocket!V25,t.Rocket!E34,t.Rocket!V34,t.Rocket!E43,t.Rocket!V43)</f>
        <v>1</v>
      </c>
      <c r="I17" s="141">
        <f>sum(t.Rocket!F7,t.Rocket!W7,t.Rocket!F16,t.Rocket!W16,t.Rocket!F25,t.Rocket!W25,t.Rocket!F34,t.Rocket!W34,t.Rocket!F43,t.Rocket!W43)</f>
        <v>222</v>
      </c>
      <c r="J17" s="161">
        <f>sum(t.Rocket!G7,t.Rocket!X7,t.Rocket!G16,t.Rocket!X16,t.Rocket!G25,t.Rocket!X25,t.Rocket!G34,t.Rocket!X34,t.Rocket!G43,t.Rocket!X43)</f>
        <v>0.04511574074</v>
      </c>
      <c r="K17" s="141">
        <f>sum(t.Rocket!H7,t.Rocket!Y7,t.Rocket!H16,t.Rocket!Y16,t.Rocket!H25,t.Rocket!Y25,t.Rocket!H34,t.Rocket!Y34,t.Rocket!H43,t.Rocket!Y43)</f>
        <v>-35</v>
      </c>
      <c r="L17" s="144">
        <f t="shared" si="9"/>
        <v>-0.5387378143</v>
      </c>
      <c r="M17" s="141">
        <f>sum(t.Rocket!J7,t.Rocket!AA7,t.Rocket!J16,t.Rocket!AA16,t.Rocket!J25,t.Rocket!AA25,t.Rocket!J34,t.Rocket!AA34,t.Rocket!J43,t.Rocket!AA43)</f>
        <v>9</v>
      </c>
      <c r="N17" s="141">
        <f>sum(t.Rocket!K7,t.Rocket!AB7,t.Rocket!K16,t.Rocket!AB16,t.Rocket!K25,t.Rocket!AB25,t.Rocket!K34,t.Rocket!AB34,t.Rocket!K43,t.Rocket!AB43)</f>
        <v>26</v>
      </c>
      <c r="O17" s="141">
        <f>sum(t.Rocket!L7,t.Rocket!AC7,t.Rocket!L16,t.Rocket!AC16,t.Rocket!L25,t.Rocket!AC25,t.Rocket!L34,t.Rocket!AC34,t.Rocket!L43,t.Rocket!AC43)</f>
        <v>3</v>
      </c>
      <c r="P17" s="141">
        <f>sum(t.Rocket!M7,t.Rocket!AD7,t.Rocket!M16,t.Rocket!AD16,t.Rocket!M25,t.Rocket!AD25,t.Rocket!M34,t.Rocket!AD34,t.Rocket!M43,t.Rocket!AD43)</f>
        <v>1</v>
      </c>
      <c r="Q17" s="141">
        <f>sum(t.Rocket!N7,t.Rocket!AE7,t.Rocket!N16,t.Rocket!AE16,t.Rocket!N25,t.Rocket!AE25,t.Rocket!N34,t.Rocket!AE34,t.Rocket!N43,t.Rocket!AE43)</f>
        <v>3</v>
      </c>
      <c r="R17" s="141">
        <f>sum(t.Rocket!O7,t.Rocket!AF7,t.Rocket!O16,t.Rocket!AF16,t.Rocket!O25,t.Rocket!AF25,t.Rocket!O34,t.Rocket!AF34,t.Rocket!O43,t.Rocket!AF43)</f>
        <v>0</v>
      </c>
      <c r="S17" s="145">
        <f>sum(t.Rocket!P7,t.Rocket!AG7,t.Rocket!P16,t.Rocket!AG16,t.Rocket!P25,t.Rocket!AG25,t.Rocket!P34,t.Rocket!AG34,t.Rocket!P43,t.Rocket!AG43)</f>
        <v>0</v>
      </c>
      <c r="T17" s="146">
        <f t="shared" si="10"/>
        <v>0.0002032240574</v>
      </c>
      <c r="U17" s="95"/>
      <c r="V17" s="162"/>
      <c r="W17" s="162"/>
      <c r="X17" s="163"/>
    </row>
    <row r="18">
      <c r="A18" s="149"/>
      <c r="B18" s="150" t="s">
        <v>124</v>
      </c>
      <c r="C18" s="149">
        <v>15.0</v>
      </c>
      <c r="D18" s="149">
        <v>9.0</v>
      </c>
      <c r="E18" s="149">
        <v>6.0</v>
      </c>
      <c r="F18" s="164">
        <f>sum(t.Rocket!C8,t.Rocket!T8,t.Rocket!C17,t.Rocket!T17,t.Rocket!C26,t.Rocket!T26,t.Rocket!C35,t.Rocket!T35,t.Rocket!C44,t.Rocket!T44,t.Rocket!C53,t.Rocket!T53,t.Rocket!C62,t.Rocket!T62,t.Rocket!C71,t.Rocket!T71,t.Rocket!C80,t.Rocket!T80,t.Rocket!C89,t.Rocket!T89)</f>
        <v>2</v>
      </c>
      <c r="G18" s="164">
        <f>sum(t.Rocket!D8,t.Rocket!U8,t.Rocket!D17,t.Rocket!U17,t.Rocket!D26,t.Rocket!U26,t.Rocket!D35,t.Rocket!U35,t.Rocket!D44,t.Rocket!U44,t.Rocket!D53,t.Rocket!U53,t.Rocket!D62,t.Rocket!U62,t.Rocket!D71,t.Rocket!U71,t.Rocket!D80,t.Rocket!U80,t.Rocket!D89,t.Rocket!U89)</f>
        <v>1669</v>
      </c>
      <c r="H18" s="164">
        <f>sum(t.Rocket!E8,t.Rocket!V8,t.Rocket!E17,t.Rocket!V17,t.Rocket!E26,t.Rocket!V26,t.Rocket!E35,t.Rocket!V35,t.Rocket!E44,t.Rocket!V44,t.Rocket!E53,t.Rocket!V53,t.Rocket!E62,t.Rocket!V62,t.Rocket!E71,t.Rocket!V71,t.Rocket!E80,t.Rocket!V80,t.Rocket!E89,t.Rocket!V89)</f>
        <v>12</v>
      </c>
      <c r="I18" s="164">
        <f>sum(t.Rocket!F8,t.Rocket!W8,t.Rocket!F17,t.Rocket!W17,t.Rocket!F26,t.Rocket!W26,t.Rocket!F35,t.Rocket!W35,t.Rocket!F44,t.Rocket!W44,t.Rocket!F53,t.Rocket!W53,t.Rocket!F62,t.Rocket!W62,t.Rocket!F71,t.Rocket!W71,t.Rocket!F80,t.Rocket!W80,t.Rocket!F89,t.Rocket!W89)</f>
        <v>2070</v>
      </c>
      <c r="J18" s="165">
        <f>sum(t.Rocket!G8,t.Rocket!X8,t.Rocket!G17,t.Rocket!X17,t.Rocket!G26,t.Rocket!X26,t.Rocket!G35,t.Rocket!X35,t.Rocket!G44,t.Rocket!X44,t.Rocket!G53,t.Rocket!X53,t.Rocket!G62,t.Rocket!X62,t.Rocket!G71,t.Rocket!X71,t.Rocket!G80,t.Rocket!X80,t.Rocket!G89,t.Rocket!X89)</f>
        <v>0.3391898148</v>
      </c>
      <c r="K18" s="164">
        <f>sum(t.Rocket!H8,t.Rocket!Y8,t.Rocket!H17,t.Rocket!Y17,t.Rocket!H26,t.Rocket!Y26,t.Rocket!H35,t.Rocket!Y35,t.Rocket!H44,t.Rocket!Y44,t.Rocket!H53,t.Rocket!Y53,t.Rocket!H62,t.Rocket!Y62,t.Rocket!H71,t.Rocket!Y71,t.Rocket!H80,t.Rocket!Y80,t.Rocket!H89,t.Rocket!Y89)</f>
        <v>-401</v>
      </c>
      <c r="L18" s="166">
        <f t="shared" si="9"/>
        <v>-0.8209922883</v>
      </c>
      <c r="M18" s="167">
        <f>sum(t.Rocket!J8,t.Rocket!AA8,t.Rocket!J17,t.Rocket!AA17,t.Rocket!J26,t.Rocket!AA26,t.Rocket!J35,t.Rocket!AA35,t.Rocket!J44,t.Rocket!AA44,t.Rocket!J53,t.Rocket!AA53,t.Rocket!J62,t.Rocket!AA62,t.Rocket!J71,t.Rocket!AA71,t.Rocket!J80,t.Rocket!AA80,t.Rocket!J89,t.Rocket!AA89)</f>
        <v>55</v>
      </c>
      <c r="N18" s="167">
        <f>sum(t.Rocket!K8,t.Rocket!AB8,t.Rocket!K17,t.Rocket!AB17,t.Rocket!K26,t.Rocket!AB26,t.Rocket!K35,t.Rocket!AB35,t.Rocket!K44,t.Rocket!AB44,t.Rocket!K53,t.Rocket!AB53,t.Rocket!K62,t.Rocket!AB62,t.Rocket!K71,t.Rocket!AB71,t.Rocket!K80,t.Rocket!AB80,t.Rocket!K89,t.Rocket!AB89)</f>
        <v>264</v>
      </c>
      <c r="O18" s="167">
        <f>sum(t.Rocket!L8,t.Rocket!AC8,t.Rocket!L17,t.Rocket!AC17,t.Rocket!L26,t.Rocket!AC26,t.Rocket!L35,t.Rocket!AC35,t.Rocket!L44,t.Rocket!AC44,t.Rocket!L53,t.Rocket!AC53,t.Rocket!L62,t.Rocket!AC62,t.Rocket!L71,t.Rocket!AC71,t.Rocket!L80,t.Rocket!AC80,t.Rocket!L89,t.Rocket!AC89)</f>
        <v>73</v>
      </c>
      <c r="P18" s="167">
        <f>sum(t.Rocket!M8,t.Rocket!AD8,t.Rocket!M17,t.Rocket!AD17,t.Rocket!M26,t.Rocket!AD26,t.Rocket!M35,t.Rocket!AD35,t.Rocket!M44,t.Rocket!AD44,t.Rocket!M53,t.Rocket!AD53,t.Rocket!M62,t.Rocket!AD62,t.Rocket!M71,t.Rocket!AD71,t.Rocket!M80,t.Rocket!AD80,t.Rocket!M89,t.Rocket!AD89)</f>
        <v>20</v>
      </c>
      <c r="Q18" s="167">
        <f>sum(t.Rocket!N8,t.Rocket!AE8,t.Rocket!N17,t.Rocket!AE17,t.Rocket!N26,t.Rocket!AE26,t.Rocket!N35,t.Rocket!AE35,t.Rocket!N44,t.Rocket!AE44,t.Rocket!N53,t.Rocket!AE53,t.Rocket!N62,t.Rocket!AE62,t.Rocket!N71,t.Rocket!AE71,t.Rocket!N80,t.Rocket!AE80,t.Rocket!N89,t.Rocket!AE89)</f>
        <v>21</v>
      </c>
      <c r="R18" s="167">
        <f>sum(t.Rocket!O8,t.Rocket!AF8,t.Rocket!O17,t.Rocket!AF17,t.Rocket!O26,t.Rocket!AF26,t.Rocket!O35,t.Rocket!AF35,t.Rocket!O44,t.Rocket!AF44,t.Rocket!O53,t.Rocket!AF53,t.Rocket!O62,t.Rocket!AF62,t.Rocket!O71,t.Rocket!AF71,t.Rocket!O80,t.Rocket!AF80,t.Rocket!O89,t.Rocket!AF89)</f>
        <v>0</v>
      </c>
      <c r="S18" s="167">
        <f>sum(t.Rocket!P8,t.Rocket!AG8,t.Rocket!P17,t.Rocket!AG17,t.Rocket!P26,t.Rocket!AG26,t.Rocket!P35,t.Rocket!AG35,t.Rocket!P44,t.Rocket!AG44,t.Rocket!P53,t.Rocket!AG53,t.Rocket!P62,t.Rocket!AG62,t.Rocket!P71,t.Rocket!AG71,t.Rocket!P80,t.Rocket!AG80,t.Rocket!P89,t.Rocket!AG89)</f>
        <v>0</v>
      </c>
      <c r="T18" s="168">
        <f t="shared" si="10"/>
        <v>0.0001638598139</v>
      </c>
      <c r="U18" s="95">
        <f>G18/D18</f>
        <v>185.4444444</v>
      </c>
      <c r="V18" s="169"/>
      <c r="W18" s="169"/>
      <c r="X18" s="170"/>
    </row>
    <row r="19">
      <c r="A19" s="141"/>
      <c r="B19" s="142" t="s">
        <v>125</v>
      </c>
      <c r="C19" s="171">
        <v>4.0</v>
      </c>
      <c r="D19" s="171">
        <v>2.0</v>
      </c>
      <c r="E19" s="171">
        <v>2.0</v>
      </c>
      <c r="F19" s="172">
        <f>sum(t.Rocket!C52,t.Rocket!T52,t.Rocket!C61,t.Rocket!T61,t.Rocket!C70,t.Rocket!T70,t.Rocket!C79,t.Rocket!T79,t.Rocket!C88,t.Rocket!T88)</f>
        <v>1</v>
      </c>
      <c r="G19" s="172">
        <f>sum(t.Rocket!D52,t.Rocket!U52,t.Rocket!D61,t.Rocket!U61,t.Rocket!D70,t.Rocket!U70,t.Rocket!D79,t.Rocket!U79,t.Rocket!D88,t.Rocket!U88)</f>
        <v>460</v>
      </c>
      <c r="H19" s="172">
        <f>sum(t.Rocket!E52,t.Rocket!V52,t.Rocket!E61,t.Rocket!V61,t.Rocket!E70,t.Rocket!V70,t.Rocket!E79,t.Rocket!V79,t.Rocket!E88,t.Rocket!V88)</f>
        <v>1</v>
      </c>
      <c r="I19" s="172">
        <f>sum(t.Rocket!F52,t.Rocket!W52,t.Rocket!F61,t.Rocket!W61,t.Rocket!F70,t.Rocket!W70,t.Rocket!F79,t.Rocket!W79,t.Rocket!F88,t.Rocket!W88)</f>
        <v>593</v>
      </c>
      <c r="J19" s="173">
        <f>sum(t.Rocket!G52,t.Rocket!X52,t.Rocket!G61,t.Rocket!X61,t.Rocket!G70,t.Rocket!X70,t.Rocket!G79,t.Rocket!X79,t.Rocket!G88,t.Rocket!X88)</f>
        <v>0.1107175926</v>
      </c>
      <c r="K19" s="172">
        <f>sum(t.Rocket!H52,t.Rocket!Y52,t.Rocket!H61,t.Rocket!Y61,t.Rocket!H70,t.Rocket!Y70,t.Rocket!H79,t.Rocket!Y79,t.Rocket!H88,t.Rocket!Y88)</f>
        <v>-133</v>
      </c>
      <c r="L19" s="144">
        <f t="shared" si="9"/>
        <v>-0.8342044742</v>
      </c>
      <c r="M19" s="172">
        <f>sum(t.Rocket!J52,t.Rocket!AA52,t.Rocket!J61,t.Rocket!AA61,t.Rocket!J70,t.Rocket!AA70,t.Rocket!J79,t.Rocket!AA79,t.Rocket!J88,t.Rocket!AA88)</f>
        <v>16</v>
      </c>
      <c r="N19" s="172">
        <f>sum(t.Rocket!K52,t.Rocket!AB52,t.Rocket!K61,t.Rocket!AB61,t.Rocket!K70,t.Rocket!AB70,t.Rocket!K79,t.Rocket!AB79,t.Rocket!K88,t.Rocket!AB88)</f>
        <v>54</v>
      </c>
      <c r="O19" s="172">
        <f>sum(t.Rocket!L52,t.Rocket!AC52,t.Rocket!L61,t.Rocket!AC61,t.Rocket!L70,t.Rocket!AC70,t.Rocket!L79,t.Rocket!AC79,t.Rocket!L88,t.Rocket!AC88)</f>
        <v>11</v>
      </c>
      <c r="P19" s="172">
        <f>sum(t.Rocket!M52,t.Rocket!AD52,t.Rocket!M61,t.Rocket!AD61,t.Rocket!M70,t.Rocket!AD70,t.Rocket!M79,t.Rocket!AD79,t.Rocket!M88,t.Rocket!AD88)</f>
        <v>1</v>
      </c>
      <c r="Q19" s="172">
        <f>sum(t.Rocket!N52,t.Rocket!AE52,t.Rocket!N61,t.Rocket!AE61,t.Rocket!N70,t.Rocket!AE70,t.Rocket!N79,t.Rocket!AE79,t.Rocket!N88,t.Rocket!AE88)</f>
        <v>6</v>
      </c>
      <c r="R19" s="172">
        <f>sum(t.Rocket!O52,t.Rocket!AF52,t.Rocket!O61,t.Rocket!AF61,t.Rocket!O70,t.Rocket!AF70,t.Rocket!O79,t.Rocket!AF79,t.Rocket!O88,t.Rocket!AF88)</f>
        <v>0</v>
      </c>
      <c r="S19" s="172">
        <f>sum(t.Rocket!P52,t.Rocket!AG52,t.Rocket!P61,t.Rocket!AG61,t.Rocket!P70,t.Rocket!AG70,t.Rocket!P79,t.Rocket!AG79,t.Rocket!P88,t.Rocket!AG88)</f>
        <v>0</v>
      </c>
      <c r="T19" s="174"/>
      <c r="U19" s="131"/>
      <c r="V19" s="175"/>
      <c r="W19" s="175"/>
      <c r="X19" s="176"/>
    </row>
    <row r="20">
      <c r="A20" s="149"/>
      <c r="B20" s="150" t="s">
        <v>126</v>
      </c>
      <c r="C20" s="177">
        <v>1.0</v>
      </c>
      <c r="D20" s="177"/>
      <c r="E20" s="177">
        <v>1.0</v>
      </c>
      <c r="F20" s="119">
        <f>sum(t.Rocket!T87)</f>
        <v>0</v>
      </c>
      <c r="G20" s="119">
        <f>sum(t.Rocket!U87)</f>
        <v>49</v>
      </c>
      <c r="H20" s="119">
        <f>sum(t.Rocket!V87)</f>
        <v>1</v>
      </c>
      <c r="I20" s="119">
        <f>sum(t.Rocket!W87)</f>
        <v>62</v>
      </c>
      <c r="J20" s="178">
        <f>sum(t.Rocket!X87)</f>
        <v>0.007037037037</v>
      </c>
      <c r="K20" s="119">
        <f>sum(t.Rocket!Y87)</f>
        <v>-13</v>
      </c>
      <c r="L20" s="166">
        <f t="shared" si="9"/>
        <v>-1.282894737</v>
      </c>
      <c r="M20" s="119">
        <f>sum(t.Rocket!AA87)</f>
        <v>1</v>
      </c>
      <c r="N20" s="119">
        <f>sum(t.Rocket!AB87)</f>
        <v>4</v>
      </c>
      <c r="O20" s="119">
        <f>sum(t.Rocket!AC87)</f>
        <v>0</v>
      </c>
      <c r="P20" s="119">
        <f>sum(t.Rocket!AD87)</f>
        <v>0</v>
      </c>
      <c r="Q20" s="119">
        <f>sum(t.Rocket!AE87)</f>
        <v>0</v>
      </c>
      <c r="R20" s="119">
        <f>sum(t.Rocket!AF87)</f>
        <v>0</v>
      </c>
      <c r="S20" s="119">
        <f>sum(t.Rocket!AG87)</f>
        <v>0</v>
      </c>
      <c r="T20" s="168">
        <f>J20/I20</f>
        <v>0.0001135005974</v>
      </c>
      <c r="U20" s="95"/>
      <c r="V20" s="175"/>
      <c r="W20" s="175"/>
      <c r="X20" s="176"/>
    </row>
    <row r="21">
      <c r="A21" s="179">
        <v>44144.0</v>
      </c>
      <c r="B21" s="180" t="s">
        <v>117</v>
      </c>
      <c r="C21" s="171">
        <f t="shared" ref="C21:E21" si="12">MAX(C13:C20)</f>
        <v>20</v>
      </c>
      <c r="D21" s="171">
        <f t="shared" si="12"/>
        <v>11</v>
      </c>
      <c r="E21" s="171">
        <f t="shared" si="12"/>
        <v>9</v>
      </c>
      <c r="F21" s="172">
        <f t="shared" ref="F21:I21" si="13">sum(F13:F19)</f>
        <v>74</v>
      </c>
      <c r="G21" s="172">
        <f t="shared" si="13"/>
        <v>7808</v>
      </c>
      <c r="H21" s="172">
        <f t="shared" si="13"/>
        <v>44</v>
      </c>
      <c r="I21" s="172">
        <f t="shared" si="13"/>
        <v>8196</v>
      </c>
      <c r="J21" s="181">
        <f>J14</f>
        <v>0.4378356481</v>
      </c>
      <c r="K21" s="172">
        <f>sum(K13:K19)</f>
        <v>-388</v>
      </c>
      <c r="L21" s="182">
        <f t="shared" si="9"/>
        <v>-0.6154008829</v>
      </c>
      <c r="M21" s="183">
        <f t="shared" ref="M21:S21" si="14">sum(M13:M19)</f>
        <v>301</v>
      </c>
      <c r="N21" s="183">
        <f t="shared" si="14"/>
        <v>1127</v>
      </c>
      <c r="O21" s="183">
        <f t="shared" si="14"/>
        <v>244</v>
      </c>
      <c r="P21" s="183">
        <f t="shared" si="14"/>
        <v>67</v>
      </c>
      <c r="Q21" s="183">
        <f t="shared" si="14"/>
        <v>173</v>
      </c>
      <c r="R21" s="183">
        <f t="shared" si="14"/>
        <v>2</v>
      </c>
      <c r="S21" s="183">
        <f t="shared" si="14"/>
        <v>0</v>
      </c>
      <c r="T21" s="174"/>
      <c r="U21" s="184">
        <f>sum(U13:U20)</f>
        <v>679.3535354</v>
      </c>
      <c r="V21" s="185"/>
      <c r="W21" s="185"/>
      <c r="X21" s="186"/>
    </row>
    <row r="22">
      <c r="A22" s="132"/>
      <c r="B22" s="133"/>
      <c r="C22" s="132"/>
      <c r="D22" s="132"/>
      <c r="E22" s="132"/>
      <c r="F22" s="132"/>
      <c r="G22" s="132"/>
      <c r="H22" s="132"/>
      <c r="I22" s="132"/>
      <c r="J22" s="134"/>
      <c r="K22" s="132"/>
      <c r="L22" s="135"/>
      <c r="M22" s="136"/>
      <c r="N22" s="136"/>
      <c r="O22" s="136"/>
      <c r="P22" s="136"/>
      <c r="Q22" s="136"/>
      <c r="R22" s="136"/>
      <c r="S22" s="136"/>
      <c r="T22" s="137"/>
      <c r="U22" s="187"/>
      <c r="V22" s="188"/>
      <c r="W22" s="188"/>
      <c r="X22" s="189"/>
    </row>
    <row r="23">
      <c r="A23" s="190" t="s">
        <v>127</v>
      </c>
      <c r="B23" s="191" t="s">
        <v>128</v>
      </c>
      <c r="C23" s="190">
        <v>20.0</v>
      </c>
      <c r="D23" s="190">
        <v>6.0</v>
      </c>
      <c r="E23" s="190">
        <v>14.0</v>
      </c>
      <c r="F23" s="190">
        <f>sum(AJYD!C3,AJYD!T3,AJYD!C12,AJYD!T12,AJYD!C21,AJYD!T21,AJYD!C30,AJYD!T30,AJYD!C39,AJYD!T39,AJYD!C48,AJYD!T48,AJYD!C57,AJYD!T57,AJYD!C66,AJYD!T66,AJYD!C75,AJYD!T75,AJYD!C84,AJYD!T84)</f>
        <v>35</v>
      </c>
      <c r="G23" s="190">
        <f>sum(AJYD!D3,AJYD!U3,AJYD!D12,AJYD!U12,AJYD!D21,AJYD!U21,AJYD!D30,AJYD!U30,AJYD!D39,AJYD!U39,AJYD!D48,AJYD!U48,AJYD!D57,AJYD!U57,AJYD!D66,AJYD!U66,AJYD!D75,AJYD!U75,AJYD!D84,AJYD!U84)</f>
        <v>1446</v>
      </c>
      <c r="H23" s="190">
        <f>sum(AJYD!E3,AJYD!V3,AJYD!E12,AJYD!V12,AJYD!E21,AJYD!V21,AJYD!E30,AJYD!V30,AJYD!E39,AJYD!V39,AJYD!E48,AJYD!V48,AJYD!E57,AJYD!V57,AJYD!E66,AJYD!V66,AJYD!E75,AJYD!V75,AJYD!E84,AJYD!V84)</f>
        <v>16</v>
      </c>
      <c r="I23" s="190">
        <f>sum(AJYD!F3,AJYD!W3,AJYD!F12,AJYD!W12,AJYD!F21,AJYD!W21,AJYD!F30,AJYD!W30,AJYD!F39,AJYD!W39,AJYD!F48,AJYD!W48,AJYD!F57,AJYD!W57,AJYD!F66,AJYD!W66,AJYD!F75,AJYD!W75,AJYD!F84,AJYD!W84)</f>
        <v>1764</v>
      </c>
      <c r="J23" s="192">
        <f>sum(AJYD!G3,AJYD!X3,AJYD!G12,AJYD!X12,AJYD!G21,AJYD!X21,AJYD!G30,AJYD!X30,AJYD!G39,AJYD!X39,AJYD!G48,AJYD!X48,AJYD!G57,AJYD!X57,AJYD!G66,AJYD!X66,AJYD!G75,AJYD!X75,AJYD!G84,AJYD!X84)</f>
        <v>0.3985763889</v>
      </c>
      <c r="K23" s="190">
        <f>sum(AJYD!H3,AJYD!Y3,AJYD!H12,AJYD!Y12,AJYD!H21,AJYD!Y21,AJYD!H30,AJYD!Y30,AJYD!H39,AJYD!Y39,AJYD!H48,AJYD!Y48,AJYD!H57,AJYD!Y57,AJYD!H66,AJYD!Y66,AJYD!H75,AJYD!Y75,AJYD!H84,AJYD!Y84)</f>
        <v>-318</v>
      </c>
      <c r="L23" s="193">
        <f t="shared" ref="L23:L28" si="15">K23/(HOUR(J23)*60+(MINUTE(J23)+((SECOND(J23)/60))))</f>
        <v>-0.5540552313</v>
      </c>
      <c r="M23" s="194">
        <f>sum(AJYD!J3,AJYD!AA3,AJYD!J12,AJYD!AA12,AJYD!J21,AJYD!AA21,AJYD!J30,AJYD!AA30,AJYD!J39,AJYD!AA39,AJYD!J48,AJYD!AA48,AJYD!J57,AJYD!AA57,AJYD!J66,AJYD!AA66,AJYD!J75,AJYD!AA75,AJYD!J84,AJYD!AA84)</f>
        <v>66</v>
      </c>
      <c r="N23" s="194">
        <f>sum(AJYD!K3,AJYD!AB3,AJYD!K12,AJYD!AB12,AJYD!K21,AJYD!AB21,AJYD!K30,AJYD!AB30,AJYD!K39,AJYD!AB39,AJYD!K48,AJYD!AB48,AJYD!K57,AJYD!AB57,AJYD!K66,AJYD!AB66,AJYD!K75,AJYD!AB75,AJYD!K84,AJYD!AB84)</f>
        <v>169</v>
      </c>
      <c r="O23" s="194">
        <f>sum(AJYD!L3,AJYD!AC3,AJYD!L12,AJYD!AC12,AJYD!L21,AJYD!AC21,AJYD!L30,AJYD!AC30,AJYD!L39,AJYD!AC39,AJYD!L48,AJYD!AC48,AJYD!L57,AJYD!AC57,AJYD!L66,AJYD!AC66,AJYD!L75,AJYD!AC75,AJYD!L84,AJYD!AC84)</f>
        <v>31</v>
      </c>
      <c r="P23" s="194">
        <f>sum(AJYD!M3,AJYD!AD3,AJYD!M12,AJYD!AD12,AJYD!M21,AJYD!AD21,AJYD!M30,AJYD!AD30,AJYD!M39,AJYD!AD39,AJYD!M48,AJYD!AD48,AJYD!M57,AJYD!AD57,AJYD!M66,AJYD!AD66,AJYD!M75,AJYD!AD75,AJYD!M84,AJYD!AD84)</f>
        <v>4</v>
      </c>
      <c r="Q23" s="194">
        <f>sum(AJYD!N3,AJYD!AE3,AJYD!N12,AJYD!AE12,AJYD!N21,AJYD!AE21,AJYD!N30,AJYD!AE30,AJYD!N39,AJYD!AE39,AJYD!N48,AJYD!AE48,AJYD!N57,AJYD!AE57,AJYD!N66,AJYD!AE66,AJYD!N75,AJYD!AE75,AJYD!N84,AJYD!AE84)</f>
        <v>33</v>
      </c>
      <c r="R23" s="194">
        <f>sum(AJYD!O3,AJYD!AF3,AJYD!O12,AJYD!AF12,AJYD!O21,AJYD!AF21,AJYD!O30,AJYD!AF30,AJYD!O39,AJYD!AF39,AJYD!O48,AJYD!AF48,AJYD!O57,AJYD!AF57,AJYD!O66,AJYD!AF66,AJYD!O75,AJYD!AF75,AJYD!O84,AJYD!AF84)</f>
        <v>1</v>
      </c>
      <c r="S23" s="195">
        <f>sum(AJYD!P3,AJYD!AG3,AJYD!P12,AJYD!AG12,AJYD!P21,AJYD!AG21,AJYD!P30,AJYD!AG30,AJYD!P39,AJYD!AG39,AJYD!P48,AJYD!AG48,AJYD!P57,AJYD!AG57,AJYD!P66,AJYD!AG66,AJYD!P75,AJYD!AG75,AJYD!P84,AJYD!AG84)</f>
        <v>0</v>
      </c>
      <c r="T23" s="196">
        <f t="shared" ref="T23:T30" si="16">J23/I23</f>
        <v>0.0002259503338</v>
      </c>
      <c r="U23" s="95">
        <f t="shared" ref="U23:U29" si="17">G23/D23</f>
        <v>241</v>
      </c>
      <c r="V23" s="197"/>
      <c r="W23" s="197"/>
      <c r="X23" s="198"/>
    </row>
    <row r="24">
      <c r="A24" s="199"/>
      <c r="B24" s="89" t="s">
        <v>129</v>
      </c>
      <c r="C24" s="199">
        <v>12.0</v>
      </c>
      <c r="D24" s="199">
        <v>3.0</v>
      </c>
      <c r="E24" s="199">
        <v>9.0</v>
      </c>
      <c r="F24" s="199">
        <f>sum(AJYD!C4,AJYD!T4,AJYD!C13,AJYD!T13,AJYD!C22,AJYD!T22,AJYD!C31,AJYD!T31,AJYD!C40,AJYD!T40,AJYD!C49,AJYD!T49)</f>
        <v>14</v>
      </c>
      <c r="G24" s="199">
        <f>sum(AJYD!D4,AJYD!U4,AJYD!D13,AJYD!U13,AJYD!D22,AJYD!U22,AJYD!D31,AJYD!U31,AJYD!D40,AJYD!U40,AJYD!D49,AJYD!U49)</f>
        <v>1622</v>
      </c>
      <c r="H24" s="199">
        <f>sum(AJYD!E4,AJYD!V4,AJYD!E13,AJYD!V13,AJYD!E22,AJYD!V22,AJYD!E31,AJYD!V31,AJYD!E40,AJYD!V40,AJYD!E49,AJYD!V49)</f>
        <v>5</v>
      </c>
      <c r="I24" s="199">
        <f>sum(AJYD!F4,AJYD!W4,AJYD!F13,AJYD!W13,AJYD!F22,AJYD!W22,AJYD!F31,AJYD!W31,AJYD!F40,AJYD!W40,AJYD!F49,AJYD!W49)</f>
        <v>1300</v>
      </c>
      <c r="J24" s="200">
        <f>sum(AJYD!G4,AJYD!X4,AJYD!G13,AJYD!X13,AJYD!G22,AJYD!X22,AJYD!G31,AJYD!X31,AJYD!G40,AJYD!X40,AJYD!G49,AJYD!X49)</f>
        <v>0.2902083333</v>
      </c>
      <c r="K24" s="199">
        <f>sum(AJYD!H4,AJYD!Y4,AJYD!H13,AJYD!Y13,AJYD!H22,AJYD!Y22,AJYD!H31,AJYD!Y31,AJYD!H40,AJYD!Y40,AJYD!H49,AJYD!Y49)</f>
        <v>322</v>
      </c>
      <c r="L24" s="201">
        <f t="shared" si="15"/>
        <v>0.770519263</v>
      </c>
      <c r="M24" s="199">
        <f>sum(AJYD!J4,AJYD!AA4,AJYD!J13,AJYD!AA13,AJYD!J22,AJYD!AA22,AJYD!J31,AJYD!AA31,AJYD!J40,AJYD!AA40,AJYD!J49,AJYD!AA49)</f>
        <v>48</v>
      </c>
      <c r="N24" s="199">
        <f>sum(AJYD!K4,AJYD!AB4,AJYD!K13,AJYD!AB13,AJYD!K22,AJYD!AB22,AJYD!K31,AJYD!AB31,AJYD!K40,AJYD!AB40,AJYD!K49,AJYD!AB49)</f>
        <v>241</v>
      </c>
      <c r="O24" s="199">
        <f>sum(AJYD!L4,AJYD!AC4,AJYD!L13,AJYD!AC13,AJYD!L22,AJYD!AC22,AJYD!L31,AJYD!AC31,AJYD!L40,AJYD!AC40,AJYD!L49,AJYD!AC49)</f>
        <v>61</v>
      </c>
      <c r="P24" s="199">
        <f>sum(AJYD!M4,AJYD!AD4,AJYD!M13,AJYD!AD13,AJYD!M22,AJYD!AD22,AJYD!M31,AJYD!AD31,AJYD!M40,AJYD!AD40,AJYD!M49,AJYD!AD49)</f>
        <v>20</v>
      </c>
      <c r="Q24" s="199">
        <f>sum(AJYD!N4,AJYD!AE4,AJYD!N13,AJYD!AE13,AJYD!N22,AJYD!AE22,AJYD!N31,AJYD!AE31,AJYD!N40,AJYD!AE40,AJYD!N49,AJYD!AE49)</f>
        <v>51</v>
      </c>
      <c r="R24" s="199">
        <f>sum(AJYD!O4,AJYD!AF4,AJYD!O13,AJYD!AF13,AJYD!O22,AJYD!AF22,AJYD!O31,AJYD!AF31,AJYD!O40,AJYD!AF40,AJYD!O49,AJYD!AF49)</f>
        <v>0</v>
      </c>
      <c r="S24" s="199">
        <f>sum(AJYD!P4,AJYD!AG4,AJYD!P13,AJYD!AG13,AJYD!P22,AJYD!AG22,AJYD!P31,AJYD!AG31,AJYD!P40,AJYD!AG40,AJYD!P49,AJYD!AG49)</f>
        <v>0</v>
      </c>
      <c r="T24" s="202">
        <f t="shared" si="16"/>
        <v>0.0002232371795</v>
      </c>
      <c r="U24" s="95">
        <f t="shared" si="17"/>
        <v>540.6666667</v>
      </c>
      <c r="V24" s="203"/>
      <c r="W24" s="203"/>
      <c r="X24" s="204"/>
    </row>
    <row r="25">
      <c r="A25" s="190"/>
      <c r="B25" s="191" t="s">
        <v>130</v>
      </c>
      <c r="C25" s="190">
        <v>18.0</v>
      </c>
      <c r="D25" s="190">
        <v>6.0</v>
      </c>
      <c r="E25" s="190">
        <v>12.0</v>
      </c>
      <c r="F25" s="190">
        <f>sum(AJYD!C5,AJYD!T5,AJYD!C14,AJYD!T14,AJYD!C23,AJYD!T23,AJYD!C32,AJYD!T32,AJYD!C41,AJYD!T41,AJYD!C50,AJYD!T50,AJYD!C59,AJYD!T59,AJYD!C68,AJYD!T68,AJYD!C77,AJYD!T77,AJYD!C86,AJYD!T86)</f>
        <v>3</v>
      </c>
      <c r="G25" s="190">
        <f>sum(AJYD!D5,AJYD!U5,AJYD!D14,AJYD!U14,AJYD!D23,AJYD!U23,AJYD!D32,AJYD!U32,AJYD!D41,AJYD!U41,AJYD!D50,AJYD!U50,AJYD!D59,AJYD!U59,AJYD!D68,AJYD!U68,AJYD!D77,AJYD!U77,AJYD!D86,AJYD!U86)</f>
        <v>1855</v>
      </c>
      <c r="H25" s="190">
        <f>sum(AJYD!E5,AJYD!V5,AJYD!E14,AJYD!V14,AJYD!E23,AJYD!V23,AJYD!E32,AJYD!V32,AJYD!E41,AJYD!V41,AJYD!E50,AJYD!V50,AJYD!E59,AJYD!V59,AJYD!E68,AJYD!V68,AJYD!E77,AJYD!V77,AJYD!E86,AJYD!V86)</f>
        <v>15</v>
      </c>
      <c r="I25" s="190">
        <f>sum(AJYD!F5,AJYD!W5,AJYD!F14,AJYD!W14,AJYD!F23,AJYD!W23,AJYD!F32,AJYD!W32,AJYD!F41,AJYD!W41,AJYD!F50,AJYD!W50,AJYD!F59,AJYD!W59,AJYD!F68,AJYD!W68,AJYD!F77,AJYD!W77,AJYD!F86,AJYD!W86)</f>
        <v>1776</v>
      </c>
      <c r="J25" s="192">
        <f>sum(AJYD!G5,AJYD!X5,AJYD!G14,AJYD!X14,AJYD!G23,AJYD!X23,AJYD!G32,AJYD!X32,AJYD!G41,AJYD!X41,AJYD!G50,AJYD!X50,AJYD!G59,AJYD!X59,AJYD!G68,AJYD!X68,AJYD!G77,AJYD!X77,AJYD!G86,AJYD!X86)</f>
        <v>0.3756597222</v>
      </c>
      <c r="K25" s="190">
        <f>sum(AJYD!H5,AJYD!Y5,AJYD!H14,AJYD!Y14,AJYD!H23,AJYD!Y23,AJYD!H32,AJYD!Y32,AJYD!H41,AJYD!Y41,AJYD!H50,AJYD!Y50,AJYD!H59,AJYD!Y59,AJYD!H68,AJYD!Y68,AJYD!H77,AJYD!Y77,AJYD!H86,AJYD!Y86)</f>
        <v>79</v>
      </c>
      <c r="L25" s="193">
        <f t="shared" si="15"/>
        <v>0.1460393752</v>
      </c>
      <c r="M25" s="194">
        <f>sum(AJYD!J5,AJYD!AA5,AJYD!J14,AJYD!AA14,AJYD!J23,AJYD!AA23,AJYD!J32,AJYD!AA32,AJYD!J41,AJYD!AA41,AJYD!J50,AJYD!AA50,AJYD!J59,AJYD!AA59,AJYD!J68,AJYD!AA68,AJYD!J77,AJYD!AA77,AJYD!J86,AJYD!AA86)</f>
        <v>56</v>
      </c>
      <c r="N25" s="194">
        <f>sum(AJYD!K5,AJYD!AB5,AJYD!K14,AJYD!AB14,AJYD!K23,AJYD!AB23,AJYD!K32,AJYD!AB32,AJYD!K41,AJYD!AB41,AJYD!K50,AJYD!AB50,AJYD!K59,AJYD!AB59,AJYD!K68,AJYD!AB68,AJYD!K77,AJYD!AB77,AJYD!K86,AJYD!AB86)</f>
        <v>278</v>
      </c>
      <c r="O25" s="194">
        <f>sum(AJYD!L5,AJYD!AC5,AJYD!L14,AJYD!AC14,AJYD!L23,AJYD!AC23,AJYD!L32,AJYD!AC32,AJYD!L41,AJYD!AC41,AJYD!L50,AJYD!AC50,AJYD!L59,AJYD!AC59,AJYD!L68,AJYD!AC68,AJYD!L77,AJYD!AC77,AJYD!L86,AJYD!AC86)</f>
        <v>60</v>
      </c>
      <c r="P25" s="194">
        <f>sum(AJYD!M5,AJYD!AD5,AJYD!M14,AJYD!AD14,AJYD!M23,AJYD!AD23,AJYD!M32,AJYD!AD32,AJYD!M41,AJYD!AD41,AJYD!M50,AJYD!AD50,AJYD!M59,AJYD!AD59,AJYD!M68,AJYD!AD68,AJYD!M77,AJYD!AD77,AJYD!M86,AJYD!AD86)</f>
        <v>27</v>
      </c>
      <c r="Q25" s="194">
        <f>sum(AJYD!N5,AJYD!AE5,AJYD!N14,AJYD!AE14,AJYD!N23,AJYD!AE23,AJYD!N32,AJYD!AE32,AJYD!N41,AJYD!AE41,AJYD!N50,AJYD!AE50,AJYD!N59,AJYD!AE59,AJYD!N68,AJYD!AE68,AJYD!N77,AJYD!AE77,AJYD!N86,AJYD!AE86)</f>
        <v>42</v>
      </c>
      <c r="R25" s="194">
        <f>sum(AJYD!O5,AJYD!AF5,AJYD!O14,AJYD!AF14,AJYD!O23,AJYD!AF23,AJYD!O32,AJYD!AF32,AJYD!O41,AJYD!AF41,AJYD!O50,AJYD!AF50,AJYD!O59,AJYD!AF59,AJYD!O68,AJYD!AF68,AJYD!O77,AJYD!AF77,AJYD!O86,AJYD!AF86)</f>
        <v>1</v>
      </c>
      <c r="S25" s="195">
        <f>sum(AJYD!P5,AJYD!AG5,AJYD!P14,AJYD!AG14,AJYD!P23,AJYD!AG23,AJYD!P32,AJYD!AG32,AJYD!P41,AJYD!AG41,AJYD!P50,AJYD!AG50,AJYD!P59,AJYD!AG59,AJYD!P68,AJYD!AG68,AJYD!P77,AJYD!AG77,AJYD!P86,AJYD!AG86)</f>
        <v>0</v>
      </c>
      <c r="T25" s="196">
        <f t="shared" si="16"/>
        <v>0.0002115201139</v>
      </c>
      <c r="U25" s="95">
        <f t="shared" si="17"/>
        <v>309.1666667</v>
      </c>
      <c r="V25" s="197"/>
      <c r="W25" s="197"/>
      <c r="X25" s="198"/>
    </row>
    <row r="26">
      <c r="A26" s="199"/>
      <c r="B26" s="142" t="s">
        <v>131</v>
      </c>
      <c r="C26" s="199">
        <v>8.0</v>
      </c>
      <c r="D26" s="199">
        <v>2.0</v>
      </c>
      <c r="E26" s="199">
        <v>6.0</v>
      </c>
      <c r="F26" s="199">
        <f>sum(AJYD!C6,AJYD!T6,AJYD!C15,AJYD!T15,AJYD!C24,AJYD!T24,AJYD!C33,AJYD!T33,AJYD!C42,AJYD!T42,AJYD!C51,AJYD!T51,AJYD!C60,AJYD!T60,AJYD!C69,AJYD!T69,AJYD!C78,AJYD!T78,AJYD!C87,AJYD!T87)</f>
        <v>0</v>
      </c>
      <c r="G26" s="199">
        <f>sum(AJYD!D6,AJYD!U6,AJYD!D15,AJYD!U15,AJYD!D24,AJYD!U24,AJYD!D33,AJYD!U33,AJYD!D42,AJYD!U42,AJYD!D51,AJYD!U51,AJYD!D60,AJYD!U60,AJYD!D69,AJYD!U69,AJYD!D78,AJYD!U78,AJYD!D87,AJYD!U87)</f>
        <v>714</v>
      </c>
      <c r="H26" s="199">
        <f>sum(AJYD!E6,AJYD!V6,AJYD!E15,AJYD!V15,AJYD!E24,AJYD!V24,AJYD!E33,AJYD!V33,AJYD!E42,AJYD!V42,AJYD!E51,AJYD!V51,AJYD!E60,AJYD!V60,AJYD!E69,AJYD!V69,AJYD!E78,AJYD!V78,AJYD!E87,AJYD!V87)</f>
        <v>8</v>
      </c>
      <c r="I26" s="199">
        <f>sum(AJYD!F6,AJYD!W6,AJYD!F15,AJYD!W15,AJYD!F24,AJYD!W24,AJYD!F33,AJYD!W33,AJYD!F42,AJYD!W42,AJYD!F51,AJYD!W51,AJYD!F60,AJYD!W60,AJYD!F69,AJYD!W69,AJYD!F78,AJYD!W78,AJYD!F87,AJYD!W87)</f>
        <v>863</v>
      </c>
      <c r="J26" s="205">
        <f>sum(AJYD!G6,AJYD!X6,AJYD!G15,AJYD!X15,AJYD!G24,AJYD!X24,AJYD!G33,AJYD!X33,AJYD!G42,AJYD!X42,AJYD!G51,AJYD!X51,AJYD!G60,AJYD!X60,AJYD!G69,AJYD!X69,AJYD!G78,AJYD!X78,AJYD!G87,AJYD!X87)</f>
        <v>0.1674768519</v>
      </c>
      <c r="K26" s="199">
        <f>sum(AJYD!H6,AJYD!Y6,AJYD!H15,AJYD!Y15,AJYD!H24,AJYD!Y24,AJYD!H33,AJYD!Y33,AJYD!H42,AJYD!Y42,AJYD!H51,AJYD!Y51,AJYD!H60,AJYD!Y60,AJYD!H69,AJYD!Y69,AJYD!H78,AJYD!Y78,AJYD!H87,AJYD!Y87)</f>
        <v>-149</v>
      </c>
      <c r="L26" s="201">
        <f t="shared" si="15"/>
        <v>-0.6178299931</v>
      </c>
      <c r="M26" s="206">
        <f>sum(AJYD!J6,AJYD!AA6,AJYD!J15,AJYD!AA15,AJYD!J24,AJYD!AA24,AJYD!J33,AJYD!AA33,AJYD!J42,AJYD!AA42,AJYD!J51,AJYD!AA51,AJYD!J60,AJYD!AA60,AJYD!J69,AJYD!AA69,AJYD!J78,AJYD!AA78,AJYD!J87,AJYD!AA87)</f>
        <v>27</v>
      </c>
      <c r="N26" s="206">
        <f>sum(AJYD!K6,AJYD!AB6,AJYD!K15,AJYD!AB15,AJYD!K24,AJYD!AB24,AJYD!K33,AJYD!AB33,AJYD!K42,AJYD!AB42,AJYD!K51,AJYD!AB51,AJYD!K60,AJYD!AB60,AJYD!K69,AJYD!AB69,AJYD!K78,AJYD!AB78,AJYD!K87,AJYD!AB87)</f>
        <v>98</v>
      </c>
      <c r="O26" s="206">
        <f>sum(AJYD!L6,AJYD!AC6,AJYD!L15,AJYD!AC15,AJYD!L24,AJYD!AC24,AJYD!L33,AJYD!AC33,AJYD!L42,AJYD!AC42,AJYD!L51,AJYD!AC51,AJYD!L60,AJYD!AC60,AJYD!L69,AJYD!AC69,AJYD!L78,AJYD!AC78,AJYD!L87,AJYD!AC87)</f>
        <v>17</v>
      </c>
      <c r="P26" s="206">
        <f>sum(AJYD!M6,AJYD!AD6,AJYD!M15,AJYD!AD15,AJYD!M24,AJYD!AD24,AJYD!M33,AJYD!AD33,AJYD!M42,AJYD!AD42,AJYD!M51,AJYD!AD51,AJYD!M60,AJYD!AD60,AJYD!M69,AJYD!AD69,AJYD!M78,AJYD!AD78,AJYD!M87,AJYD!AD87)</f>
        <v>5</v>
      </c>
      <c r="Q26" s="206">
        <f>sum(AJYD!N6,AJYD!AE6,AJYD!N15,AJYD!AE15,AJYD!N24,AJYD!AE24,AJYD!N33,AJYD!AE33,AJYD!N42,AJYD!AE42,AJYD!N51,AJYD!AE51,AJYD!N60,AJYD!AE60,AJYD!N69,AJYD!AE69,AJYD!N78,AJYD!AE78,AJYD!N87,AJYD!AE87)</f>
        <v>10</v>
      </c>
      <c r="R26" s="206">
        <f>sum(AJYD!O6,AJYD!AF6,AJYD!O15,AJYD!AF15,AJYD!O24,AJYD!AF24,AJYD!O33,AJYD!AF33,AJYD!O42,AJYD!AF42,AJYD!O51,AJYD!AF51,AJYD!O60,AJYD!AF60,AJYD!O69,AJYD!AF69,AJYD!O78,AJYD!AF78,AJYD!O87,AJYD!AF87)</f>
        <v>0</v>
      </c>
      <c r="S26" s="207">
        <f>sum(AJYD!P6,AJYD!AG6,AJYD!P15,AJYD!AG15,AJYD!P24,AJYD!AG24,AJYD!P33,AJYD!AG33,AJYD!P42,AJYD!AG42,AJYD!P51,AJYD!AG51,AJYD!P60,AJYD!AG60,AJYD!P69,AJYD!AG69,AJYD!P78,AJYD!AG78,AJYD!P87,AJYD!AG87)</f>
        <v>0</v>
      </c>
      <c r="T26" s="202">
        <f t="shared" si="16"/>
        <v>0.0001940635595</v>
      </c>
      <c r="U26" s="95">
        <f t="shared" si="17"/>
        <v>357</v>
      </c>
      <c r="V26" s="197"/>
      <c r="W26" s="197"/>
      <c r="X26" s="198"/>
    </row>
    <row r="27">
      <c r="A27" s="190"/>
      <c r="B27" s="191" t="s">
        <v>132</v>
      </c>
      <c r="C27" s="190">
        <v>7.0</v>
      </c>
      <c r="D27" s="190">
        <v>3.0</v>
      </c>
      <c r="E27" s="190">
        <v>4.0</v>
      </c>
      <c r="F27" s="190">
        <f>sum(AJYD!C7,AJYD!T7,AJYD!C16,AJYD!T16,AJYD!C25,AJYD!T25,AJYD!C34,AJYD!T34,AJYD!C43,AJYD!T43,AJYD!C52,AJYD!T52,AJYD!C61,AJYD!T61,AJYD!C70,AJYD!T70,AJYD!C79,AJYD!T79,AJYD!C88,AJYD!T88)</f>
        <v>1</v>
      </c>
      <c r="G27" s="190">
        <f>sum(AJYD!D7,AJYD!U7,AJYD!D16,AJYD!U16,AJYD!D25,AJYD!U25,AJYD!D34,AJYD!U34,AJYD!D43,AJYD!U43,AJYD!D52,AJYD!U52,AJYD!D61,AJYD!U61,AJYD!D70,AJYD!U70,AJYD!D79,AJYD!U79,AJYD!D88,AJYD!U88)</f>
        <v>404</v>
      </c>
      <c r="H27" s="190">
        <f>sum(AJYD!E7,AJYD!V7,AJYD!E16,AJYD!V16,AJYD!E25,AJYD!V25,AJYD!E34,AJYD!V34,AJYD!E43,AJYD!V43,AJYD!E52,AJYD!V52,AJYD!E61,AJYD!V61,AJYD!E70,AJYD!V70,AJYD!E79,AJYD!V79,AJYD!E88,AJYD!V88)</f>
        <v>8</v>
      </c>
      <c r="I27" s="190">
        <f>sum(AJYD!F7,AJYD!W7,AJYD!F16,AJYD!W16,AJYD!F25,AJYD!W25,AJYD!F34,AJYD!W34,AJYD!F43,AJYD!W43,AJYD!F52,AJYD!W52,AJYD!F61,AJYD!W61,AJYD!F70,AJYD!W70,AJYD!F79,AJYD!W79,AJYD!F88,AJYD!W88)</f>
        <v>552</v>
      </c>
      <c r="J27" s="192">
        <f>sum(AJYD!G7,AJYD!X7,AJYD!G16,AJYD!X16,AJYD!G25,AJYD!X25,AJYD!G34,AJYD!X34,AJYD!G43,AJYD!X43,AJYD!G52,AJYD!X52,AJYD!G61,AJYD!X61,AJYD!G70,AJYD!X70,AJYD!G79,AJYD!X79,AJYD!G88,AJYD!X88)</f>
        <v>0.0941087963</v>
      </c>
      <c r="K27" s="190">
        <f>sum(AJYD!H7,AJYD!Y7,AJYD!H16,AJYD!Y16,AJYD!H25,AJYD!Y25,AJYD!H34,AJYD!Y34,AJYD!H43,AJYD!Y43,AJYD!H52,AJYD!Y52,AJYD!H61,AJYD!Y61,AJYD!H70,AJYD!Y70,AJYD!H79,AJYD!Y79,AJYD!H88,AJYD!Y88)</f>
        <v>-148</v>
      </c>
      <c r="L27" s="193">
        <f t="shared" si="15"/>
        <v>-1.092116591</v>
      </c>
      <c r="M27" s="194">
        <f>sum(AJYD!J7,AJYD!AA7,AJYD!J16,AJYD!AA16,AJYD!J25,AJYD!AA25,AJYD!J34,AJYD!AA34,AJYD!J43,AJYD!AA43,AJYD!J52,AJYD!AA52,AJYD!J61,AJYD!AA61,AJYD!J70,AJYD!AA70,AJYD!J79,AJYD!AA79,AJYD!J88,AJYD!AA88)</f>
        <v>11</v>
      </c>
      <c r="N27" s="194">
        <f>sum(AJYD!K7,AJYD!AB7,AJYD!K16,AJYD!AB16,AJYD!K25,AJYD!AB25,AJYD!K34,AJYD!AB34,AJYD!K43,AJYD!AB43,AJYD!K52,AJYD!AB52,AJYD!K61,AJYD!AB61,AJYD!K70,AJYD!AB70,AJYD!K79,AJYD!AB79,AJYD!K88,AJYD!AB88)</f>
        <v>48</v>
      </c>
      <c r="O27" s="194">
        <f>sum(AJYD!L7,AJYD!AC7,AJYD!L16,AJYD!AC16,AJYD!L25,AJYD!AC25,AJYD!L34,AJYD!AC34,AJYD!L43,AJYD!AC43,AJYD!L52,AJYD!AC52,AJYD!L61,AJYD!AC61,AJYD!L70,AJYD!AC70,AJYD!L79,AJYD!AC79,AJYD!L88,AJYD!AC88)</f>
        <v>12</v>
      </c>
      <c r="P27" s="194">
        <f>sum(AJYD!M7,AJYD!AD7,AJYD!M16,AJYD!AD16,AJYD!M25,AJYD!AD25,AJYD!M34,AJYD!AD34,AJYD!M43,AJYD!AD43,AJYD!M52,AJYD!AD52,AJYD!M61,AJYD!AD61,AJYD!M70,AJYD!AD70,AJYD!M79,AJYD!AD79,AJYD!M88,AJYD!AD88)</f>
        <v>3</v>
      </c>
      <c r="Q27" s="194">
        <f>sum(AJYD!N7,AJYD!AE7,AJYD!N16,AJYD!AE16,AJYD!N25,AJYD!AE25,AJYD!N34,AJYD!AE34,AJYD!N43,AJYD!AE43,AJYD!N52,AJYD!AE52,AJYD!N61,AJYD!AE61,AJYD!N70,AJYD!AE70,AJYD!N79,AJYD!AE79,AJYD!N88,AJYD!AE88)</f>
        <v>4</v>
      </c>
      <c r="R27" s="194">
        <f>sum(AJYD!O7,AJYD!AF7,AJYD!O16,AJYD!AF16,AJYD!O25,AJYD!AF25,AJYD!O34,AJYD!AF34,AJYD!O43,AJYD!AF43,AJYD!O52,AJYD!AF52,AJYD!O61,AJYD!AF61,AJYD!O70,AJYD!AF70,AJYD!O79,AJYD!AF79,AJYD!O88,AJYD!AF88)</f>
        <v>0</v>
      </c>
      <c r="S27" s="195">
        <f>sum(AJYD!P7,AJYD!AG7,AJYD!P16,AJYD!AG16,AJYD!P25,AJYD!AG25,AJYD!P34,AJYD!AG34,AJYD!P43,AJYD!AG43,AJYD!P52,AJYD!AG52,AJYD!P61,AJYD!AG61,AJYD!P70,AJYD!AG70,AJYD!P79,AJYD!AG79,AJYD!P88,AJYD!AG88)</f>
        <v>0</v>
      </c>
      <c r="T27" s="196">
        <f t="shared" si="16"/>
        <v>0.0001704869498</v>
      </c>
      <c r="U27" s="95">
        <f t="shared" si="17"/>
        <v>134.6666667</v>
      </c>
      <c r="V27" s="197"/>
      <c r="W27" s="197"/>
      <c r="X27" s="198"/>
    </row>
    <row r="28">
      <c r="A28" s="199"/>
      <c r="B28" s="89" t="s">
        <v>133</v>
      </c>
      <c r="C28" s="199">
        <v>6.0</v>
      </c>
      <c r="D28" s="199">
        <v>1.0</v>
      </c>
      <c r="E28" s="199">
        <v>5.0</v>
      </c>
      <c r="F28" s="208">
        <f>sum(AJYD!C8,AJYD!T8,AJYD!C17,AJYD!T17,AJYD!C26,AJYD!T26,AJYD!C35,AJYD!T35,AJYD!C44,AJYD!T44,AJYD!C53,AJYD!T53)</f>
        <v>0</v>
      </c>
      <c r="G28" s="208">
        <f>sum(AJYD!D8,AJYD!U8,AJYD!D17,AJYD!U17,AJYD!D26,AJYD!U26,AJYD!D35,AJYD!U35,AJYD!D44,AJYD!U44,AJYD!D53,AJYD!U53)</f>
        <v>600</v>
      </c>
      <c r="H28" s="208">
        <f>sum(AJYD!E8,AJYD!V8,AJYD!E17,AJYD!V17,AJYD!E26,AJYD!V26,AJYD!E35,AJYD!V35,AJYD!E44,AJYD!V44,AJYD!E53,AJYD!V53)</f>
        <v>5</v>
      </c>
      <c r="I28" s="208">
        <f>sum(AJYD!F8,AJYD!W8,AJYD!F17,AJYD!W17,AJYD!F26,AJYD!W26,AJYD!F35,AJYD!W35,AJYD!F44,AJYD!W44,AJYD!F53,AJYD!W53)</f>
        <v>747</v>
      </c>
      <c r="J28" s="209">
        <f>sum(AJYD!G8,AJYD!X8,AJYD!G17,AJYD!X17,AJYD!G26,AJYD!X26,AJYD!G35,AJYD!X35,AJYD!G44,AJYD!X44,AJYD!G53,AJYD!X53)</f>
        <v>0.1456481481</v>
      </c>
      <c r="K28" s="208">
        <f>sum(AJYD!H8,AJYD!Y8,AJYD!H17,AJYD!Y17,AJYD!H26,AJYD!Y26,AJYD!H35,AJYD!Y35,AJYD!H44,AJYD!Y44,AJYD!H53,AJYD!Y53)</f>
        <v>-147</v>
      </c>
      <c r="L28" s="201">
        <f t="shared" si="15"/>
        <v>-0.7008900191</v>
      </c>
      <c r="M28" s="208">
        <f>sum(AJYD!J8,AJYD!AA8,AJYD!J17,AJYD!AA17,AJYD!J26,AJYD!AA26,AJYD!J35,AJYD!AA35,AJYD!J44,AJYD!AA44,AJYD!J53,AJYD!AA53)</f>
        <v>19</v>
      </c>
      <c r="N28" s="208">
        <f>sum(AJYD!K8,AJYD!AB8,AJYD!K17,AJYD!AB17,AJYD!K26,AJYD!AB26,AJYD!K35,AJYD!AB35,AJYD!K44,AJYD!AB44,AJYD!K53,AJYD!AB53)</f>
        <v>75</v>
      </c>
      <c r="O28" s="208">
        <f>sum(AJYD!L8,AJYD!AC8,AJYD!L17,AJYD!AC17,AJYD!L26,AJYD!AC26,AJYD!L35,AJYD!AC35,AJYD!L44,AJYD!AC44,AJYD!L53,AJYD!AC53)</f>
        <v>7</v>
      </c>
      <c r="P28" s="208">
        <f>sum(AJYD!M8,AJYD!AD8,AJYD!M17,AJYD!AD17,AJYD!M26,AJYD!AD26,AJYD!M35,AJYD!AD35,AJYD!M44,AJYD!AD44,AJYD!M53,AJYD!AD53)</f>
        <v>1</v>
      </c>
      <c r="Q28" s="208">
        <f>sum(AJYD!N8,AJYD!AE8,AJYD!N17,AJYD!AE17,AJYD!N26,AJYD!AE26,AJYD!N35,AJYD!AE35,AJYD!N44,AJYD!AE44,AJYD!N53,AJYD!AE53)</f>
        <v>6</v>
      </c>
      <c r="R28" s="208">
        <f>sum(AJYD!O8,AJYD!AF8,AJYD!O17,AJYD!AF17,AJYD!O26,AJYD!AF26,AJYD!O35,AJYD!AF35,AJYD!O44,AJYD!AF44,AJYD!O53,AJYD!AF53)</f>
        <v>0</v>
      </c>
      <c r="S28" s="208">
        <f>sum(AJYD!P8,AJYD!AG8,AJYD!P17,AJYD!AG17,AJYD!P26,AJYD!AG26,AJYD!P35,AJYD!AG35,AJYD!P44,AJYD!AG44,AJYD!P53,AJYD!AG53)</f>
        <v>1</v>
      </c>
      <c r="T28" s="202">
        <f t="shared" si="16"/>
        <v>0.0001949774406</v>
      </c>
      <c r="U28" s="95">
        <f t="shared" si="17"/>
        <v>600</v>
      </c>
      <c r="V28" s="207"/>
      <c r="W28" s="207"/>
      <c r="X28" s="210"/>
    </row>
    <row r="29">
      <c r="A29" s="211"/>
      <c r="B29" s="191" t="s">
        <v>134</v>
      </c>
      <c r="C29" s="212">
        <v>8.0</v>
      </c>
      <c r="D29" s="212">
        <v>3.0</v>
      </c>
      <c r="E29" s="212">
        <v>5.0</v>
      </c>
      <c r="F29" s="213">
        <f>sum(AJYD!C58,AJYD!T58,AJYD!C67,AJYD!T67,AJYD!C76,AJYD!T76,AJYD!C85,AJYD!T85)</f>
        <v>2</v>
      </c>
      <c r="G29" s="213">
        <f>sum(AJYD!D58,AJYD!U58,AJYD!D67,AJYD!U67,AJYD!D76,AJYD!U76,AJYD!D85,AJYD!U85)</f>
        <v>734</v>
      </c>
      <c r="H29" s="213">
        <f>sum(AJYD!E58,AJYD!V58,AJYD!E67,AJYD!V67,AJYD!E76,AJYD!V76,AJYD!E85,AJYD!V85)</f>
        <v>3</v>
      </c>
      <c r="I29" s="213">
        <f>sum(AJYD!F58,AJYD!W58,AJYD!F67,AJYD!W67,AJYD!F76,AJYD!W76,AJYD!F85,AJYD!W85)</f>
        <v>602</v>
      </c>
      <c r="J29" s="214">
        <f>sum(AJYD!G58,AJYD!X58,AJYD!G67,AJYD!X67,AJYD!G76,AJYD!X76,AJYD!G85,AJYD!X85)</f>
        <v>0.1083680556</v>
      </c>
      <c r="K29" s="213">
        <f>sum(AJYD!H58,AJYD!Y58,AJYD!H67,AJYD!Y67,AJYD!H76,AJYD!Y76,AJYD!H85,AJYD!Y85)</f>
        <v>132</v>
      </c>
      <c r="L29" s="215"/>
      <c r="M29" s="213">
        <f>sum(AJYD!J58,AJYD!AA58,AJYD!J67,AJYD!AA67,AJYD!J76,AJYD!AA76,AJYD!J85,AJYD!AA85)</f>
        <v>41</v>
      </c>
      <c r="N29" s="213">
        <f>sum(AJYD!K58,AJYD!AB58,AJYD!K67,AJYD!AB67,AJYD!K76,AJYD!AB76,AJYD!K85,AJYD!AB85)</f>
        <v>135</v>
      </c>
      <c r="O29" s="213">
        <f>sum(AJYD!L58,AJYD!AC58,AJYD!L67,AJYD!AC67,AJYD!L76,AJYD!AC76,AJYD!L85,AJYD!AC85)</f>
        <v>35</v>
      </c>
      <c r="P29" s="213">
        <f>sum(AJYD!M58,AJYD!AD58,AJYD!M67,AJYD!AD67,AJYD!M76,AJYD!AD76,AJYD!M85,AJYD!AD85)</f>
        <v>13</v>
      </c>
      <c r="Q29" s="213">
        <f>sum(AJYD!N58,AJYD!AE58,AJYD!N67,AJYD!AE67,AJYD!N76,AJYD!AE76,AJYD!N85,AJYD!AE85)</f>
        <v>14</v>
      </c>
      <c r="R29" s="213">
        <f>sum(AJYD!O58,AJYD!AF58,AJYD!O67,AJYD!AF67,AJYD!O76,AJYD!AF76,AJYD!O85,AJYD!AF85)</f>
        <v>0</v>
      </c>
      <c r="S29" s="213">
        <f>sum(AJYD!P58,AJYD!AG58,AJYD!P67,AJYD!AG67,AJYD!P76,AJYD!AG76,AJYD!P85,AJYD!AG85)</f>
        <v>0</v>
      </c>
      <c r="T29" s="196">
        <f t="shared" si="16"/>
        <v>0.0001800133813</v>
      </c>
      <c r="U29" s="95">
        <f t="shared" si="17"/>
        <v>244.6666667</v>
      </c>
      <c r="V29" s="216"/>
      <c r="W29" s="216"/>
      <c r="X29" s="217"/>
    </row>
    <row r="30">
      <c r="A30" s="218"/>
      <c r="B30" s="219" t="s">
        <v>135</v>
      </c>
      <c r="C30" s="220">
        <v>1.0</v>
      </c>
      <c r="D30" s="220"/>
      <c r="E30" s="220">
        <v>1.0</v>
      </c>
      <c r="F30" s="221">
        <f>sum(AJYD!C62,AJYD!T62,AJYD!C71,AJYD!T71,AJYD!C80,AJYD!T80,AJYD!C89,AJYD!T89)</f>
        <v>0</v>
      </c>
      <c r="G30" s="221">
        <f>sum(AJYD!D62,AJYD!U62,AJYD!D71,AJYD!U71,AJYD!D80,AJYD!U80,AJYD!D89,AJYD!U89)</f>
        <v>47</v>
      </c>
      <c r="H30" s="221">
        <f>sum(AJYD!E62,AJYD!V62,AJYD!E71,AJYD!V71,AJYD!E80,AJYD!V80,AJYD!E89,AJYD!V89)</f>
        <v>1</v>
      </c>
      <c r="I30" s="221">
        <f>sum(AJYD!F62,AJYD!W62,AJYD!F71,AJYD!W71,AJYD!F80,AJYD!W80,AJYD!F89,AJYD!W89)</f>
        <v>64</v>
      </c>
      <c r="J30" s="222">
        <f>sum(AJYD!G62,AJYD!X62,AJYD!G71,AJYD!X71,AJYD!G80,AJYD!X80,AJYD!G89,AJYD!X89)</f>
        <v>0.01425925926</v>
      </c>
      <c r="K30" s="221">
        <f>sum(AJYD!H62,AJYD!Y62,AJYD!H71,AJYD!Y71,AJYD!H80,AJYD!Y80,AJYD!H89,AJYD!Y89)</f>
        <v>-17</v>
      </c>
      <c r="L30" s="223"/>
      <c r="M30" s="221">
        <f>sum(AJYD!J62,AJYD!AA62,AJYD!J71,AJYD!AA71,AJYD!J80,AJYD!AA80,AJYD!J89,AJYD!AA89)</f>
        <v>3</v>
      </c>
      <c r="N30" s="221">
        <f>sum(AJYD!K62,AJYD!AB62,AJYD!K71,AJYD!AB71,AJYD!K80,AJYD!AB80,AJYD!K89,AJYD!AB89)</f>
        <v>5</v>
      </c>
      <c r="O30" s="221">
        <f>sum(AJYD!L62,AJYD!AC62,AJYD!L71,AJYD!AC71,AJYD!L80,AJYD!AC80,AJYD!L89,AJYD!AC89)</f>
        <v>1</v>
      </c>
      <c r="P30" s="221">
        <f>sum(AJYD!M62,AJYD!AD62,AJYD!M71,AJYD!AD71,AJYD!M80,AJYD!AD80,AJYD!M89,AJYD!AD89)</f>
        <v>0</v>
      </c>
      <c r="Q30" s="221">
        <f>sum(AJYD!N62,AJYD!AE62,AJYD!N71,AJYD!AE71,AJYD!N80,AJYD!AE80,AJYD!N89,AJYD!AE89)</f>
        <v>0</v>
      </c>
      <c r="R30" s="221">
        <f>sum(AJYD!O62,AJYD!AF62,AJYD!O71,AJYD!AF71,AJYD!O80,AJYD!AF80,AJYD!O89,AJYD!AF89)</f>
        <v>0</v>
      </c>
      <c r="S30" s="221">
        <f>sum(AJYD!P62,AJYD!AG62,AJYD!P71,AJYD!AG71,AJYD!P80,AJYD!AG80,AJYD!P89,AJYD!AG89)</f>
        <v>0</v>
      </c>
      <c r="T30" s="202">
        <f t="shared" si="16"/>
        <v>0.0002228009259</v>
      </c>
      <c r="U30" s="95"/>
      <c r="V30" s="224"/>
      <c r="W30" s="224"/>
      <c r="X30" s="225"/>
    </row>
    <row r="31">
      <c r="A31" s="211">
        <v>43996.0</v>
      </c>
      <c r="B31" s="226" t="s">
        <v>117</v>
      </c>
      <c r="C31" s="212">
        <f t="shared" ref="C31:E31" si="18">MAX(C23:C30)</f>
        <v>20</v>
      </c>
      <c r="D31" s="212">
        <f t="shared" si="18"/>
        <v>6</v>
      </c>
      <c r="E31" s="212">
        <f t="shared" si="18"/>
        <v>14</v>
      </c>
      <c r="F31" s="213">
        <f t="shared" ref="F31:I31" si="19">sum(F23:F30)</f>
        <v>55</v>
      </c>
      <c r="G31" s="213">
        <f t="shared" si="19"/>
        <v>7422</v>
      </c>
      <c r="H31" s="213">
        <f t="shared" si="19"/>
        <v>61</v>
      </c>
      <c r="I31" s="213">
        <f t="shared" si="19"/>
        <v>7668</v>
      </c>
      <c r="J31" s="227">
        <f>J23</f>
        <v>0.3985763889</v>
      </c>
      <c r="K31" s="213">
        <f>sum(K23:K30)</f>
        <v>-246</v>
      </c>
      <c r="L31" s="215">
        <f>K31/(HOUR(J31)*60+(MINUTE(J31)+((SECOND(J31)/60))))</f>
        <v>-0.4286087638</v>
      </c>
      <c r="M31" s="228">
        <f t="shared" ref="M31:S31" si="20">sum(M23:M30)</f>
        <v>271</v>
      </c>
      <c r="N31" s="228">
        <f t="shared" si="20"/>
        <v>1049</v>
      </c>
      <c r="O31" s="228">
        <f t="shared" si="20"/>
        <v>224</v>
      </c>
      <c r="P31" s="228">
        <f t="shared" si="20"/>
        <v>73</v>
      </c>
      <c r="Q31" s="228">
        <f t="shared" si="20"/>
        <v>160</v>
      </c>
      <c r="R31" s="228">
        <f t="shared" si="20"/>
        <v>2</v>
      </c>
      <c r="S31" s="228">
        <f t="shared" si="20"/>
        <v>1</v>
      </c>
      <c r="T31" s="229"/>
      <c r="U31" s="184">
        <f>sum(U23:U29)</f>
        <v>2427.166667</v>
      </c>
      <c r="V31" s="216"/>
      <c r="W31" s="216"/>
      <c r="X31" s="217"/>
    </row>
    <row r="32">
      <c r="A32" s="132"/>
      <c r="B32" s="133"/>
      <c r="C32" s="132"/>
      <c r="D32" s="132"/>
      <c r="E32" s="132"/>
      <c r="F32" s="132"/>
      <c r="G32" s="132"/>
      <c r="H32" s="132"/>
      <c r="I32" s="132"/>
      <c r="J32" s="134"/>
      <c r="K32" s="132"/>
      <c r="L32" s="135"/>
      <c r="M32" s="136"/>
      <c r="N32" s="136"/>
      <c r="O32" s="136"/>
      <c r="P32" s="136"/>
      <c r="Q32" s="136"/>
      <c r="R32" s="136"/>
      <c r="S32" s="136"/>
      <c r="T32" s="137"/>
      <c r="U32" s="230"/>
      <c r="V32" s="132"/>
      <c r="W32" s="132"/>
      <c r="X32" s="231"/>
    </row>
    <row r="33">
      <c r="A33" s="232" t="s">
        <v>136</v>
      </c>
      <c r="B33" s="233" t="s">
        <v>137</v>
      </c>
      <c r="C33" s="232">
        <v>20.0</v>
      </c>
      <c r="D33" s="232">
        <v>17.0</v>
      </c>
      <c r="E33" s="232">
        <v>3.0</v>
      </c>
      <c r="F33" s="232">
        <f>sum(ZMD!C3,ZMD!T3,ZMD!C12,ZMD!T12,ZMD!C21,ZMD!T21,ZMD!C30,ZMD!T30,ZMD!C39,ZMD!T39,ZMD!C48,ZMD!T48,ZMD!C57,ZMD!T57,ZMD!C66,ZMD!T66,ZMD!C75,ZMD!T75,ZMD!C84,ZMD!T84)</f>
        <v>13</v>
      </c>
      <c r="G33" s="232">
        <f>sum(ZMD!D3,ZMD!U3,ZMD!D12,ZMD!U12,ZMD!D21,ZMD!U21,ZMD!D30,ZMD!U30,ZMD!D39,ZMD!U39,ZMD!D48,ZMD!U48,ZMD!D57,ZMD!U57,ZMD!D66,ZMD!U66,ZMD!D75,ZMD!U75,ZMD!D84,ZMD!U84)</f>
        <v>1931</v>
      </c>
      <c r="H33" s="232">
        <f>sum(ZMD!E3,ZMD!V3,ZMD!E12,ZMD!V12,ZMD!E21,ZMD!V21,ZMD!E30,ZMD!V30,ZMD!E39,ZMD!V39,ZMD!E48,ZMD!V48,ZMD!E57,ZMD!V57,ZMD!E66,ZMD!V66,ZMD!E75,ZMD!V75,ZMD!E84,ZMD!V84)</f>
        <v>11</v>
      </c>
      <c r="I33" s="232">
        <f>sum(ZMD!F3,ZMD!W3,ZMD!F12,ZMD!W12,ZMD!F21,ZMD!W21,ZMD!F30,ZMD!W30,ZMD!F39,ZMD!W39,ZMD!F48,ZMD!W48,ZMD!F57,ZMD!W57,ZMD!F66,ZMD!W66,ZMD!F75,ZMD!W75,ZMD!F84,ZMD!W84)</f>
        <v>1952</v>
      </c>
      <c r="J33" s="234">
        <f>sum(ZMD!G3,ZMD!X3,ZMD!G12,ZMD!X12,ZMD!G21,ZMD!X21,ZMD!G30,ZMD!X30,ZMD!G39,ZMD!X39,ZMD!G48,ZMD!X48,ZMD!G57,ZMD!X57,ZMD!G66,ZMD!X66,ZMD!G75,ZMD!X75,ZMD!G84,ZMD!X84)</f>
        <v>0.3480555556</v>
      </c>
      <c r="K33" s="232">
        <f>sum(ZMD!H3,ZMD!Y3,ZMD!H12,ZMD!Y12,ZMD!H21,ZMD!Y21,ZMD!H30,ZMD!Y30,ZMD!H39,ZMD!Y39,ZMD!H48,ZMD!Y48,ZMD!H57,ZMD!Y57,ZMD!H66,ZMD!Y66,ZMD!H75,ZMD!Y75,ZMD!H84,ZMD!Y84)</f>
        <v>-21</v>
      </c>
      <c r="L33" s="235">
        <f t="shared" ref="L33:L40" si="21">K33/(HOUR(J33)*60+(MINUTE(J33)+((SECOND(J33)/60))))</f>
        <v>-0.04189944134</v>
      </c>
      <c r="M33" s="236">
        <f>sum(ZMD!J3,ZMD!AA3,ZMD!J12,ZMD!AA12,ZMD!J21,ZMD!AA21,ZMD!J30,ZMD!AA30,ZMD!J39,ZMD!AA39,ZMD!J48,ZMD!AA48,ZMD!J57,ZMD!AA57,ZMD!J66,ZMD!AA66,ZMD!J75,ZMD!AA75,ZMD!J84,ZMD!AA84)</f>
        <v>69</v>
      </c>
      <c r="N33" s="236">
        <f>sum(ZMD!K3,ZMD!AB3,ZMD!K12,ZMD!AB12,ZMD!K21,ZMD!AB21,ZMD!K30,ZMD!AB30,ZMD!K39,ZMD!AB39,ZMD!K48,ZMD!AB48,ZMD!K57,ZMD!AB57,ZMD!K66,ZMD!AB66,ZMD!K75,ZMD!AB75,ZMD!K84,ZMD!AB84)</f>
        <v>328</v>
      </c>
      <c r="O33" s="236">
        <f>sum(ZMD!L3,ZMD!AC3,ZMD!L12,ZMD!AC12,ZMD!L21,ZMD!AC21,ZMD!L30,ZMD!AC30,ZMD!L39,ZMD!AC39,ZMD!L48,ZMD!AC48,ZMD!L57,ZMD!AC57,ZMD!L66,ZMD!AC66,ZMD!L75,ZMD!AC75,ZMD!L84,ZMD!AC84)</f>
        <v>77</v>
      </c>
      <c r="P33" s="236">
        <f>sum(ZMD!M3,ZMD!AD3,ZMD!M12,ZMD!AD12,ZMD!M21,ZMD!AD21,ZMD!M30,ZMD!AD30,ZMD!M39,ZMD!AD39,ZMD!M48,ZMD!AD48,ZMD!M57,ZMD!AD57,ZMD!M66,ZMD!AD66,ZMD!M75,ZMD!AD75,ZMD!M84,ZMD!AD84)</f>
        <v>24</v>
      </c>
      <c r="Q33" s="236">
        <f>sum(ZMD!N3,ZMD!AE3,ZMD!N12,ZMD!AE12,ZMD!N21,ZMD!AE21,ZMD!N30,ZMD!AE30,ZMD!N39,ZMD!AE39,ZMD!N48,ZMD!AE48,ZMD!N57,ZMD!AE57,ZMD!N66,ZMD!AE66,ZMD!N75,ZMD!AE75,ZMD!N84,ZMD!AE84)</f>
        <v>37</v>
      </c>
      <c r="R33" s="236">
        <f>sum(ZMD!O3,ZMD!AF3,ZMD!O12,ZMD!AF12,ZMD!O21,ZMD!AF21,ZMD!O30,ZMD!AF30,ZMD!O39,ZMD!AF39,ZMD!O48,ZMD!AF48,ZMD!O57,ZMD!AF57,ZMD!O66,ZMD!AF66,ZMD!O75,ZMD!AF75,ZMD!O84,ZMD!AF84)</f>
        <v>2</v>
      </c>
      <c r="S33" s="236">
        <f>sum(ZMD!P3,ZMD!AG3,ZMD!P12,ZMD!AG12,ZMD!P21,ZMD!AG21,ZMD!P30,ZMD!AG30,ZMD!P39,ZMD!AG39,ZMD!P48,ZMD!AG48,ZMD!P57,ZMD!AG57,ZMD!P66,ZMD!AG66,ZMD!P75,ZMD!AG75,ZMD!P84,ZMD!AG84)</f>
        <v>1</v>
      </c>
      <c r="T33" s="237">
        <f t="shared" ref="T33:T39" si="22">J33/I33</f>
        <v>0.0001783071494</v>
      </c>
      <c r="U33" s="95">
        <f t="shared" ref="U33:U36" si="23">G33/D33</f>
        <v>113.5882353</v>
      </c>
      <c r="V33" s="238"/>
      <c r="W33" s="238"/>
      <c r="X33" s="239"/>
    </row>
    <row r="34">
      <c r="A34" s="240"/>
      <c r="B34" s="241" t="s">
        <v>138</v>
      </c>
      <c r="C34" s="240">
        <v>20.0</v>
      </c>
      <c r="D34" s="240">
        <v>17.0</v>
      </c>
      <c r="E34" s="240">
        <v>3.0</v>
      </c>
      <c r="F34" s="240">
        <f>sum(ZMD!C4,ZMD!T4,ZMD!C13,ZMD!T13,ZMD!C22,ZMD!T22,ZMD!C31,ZMD!T31,ZMD!C40,ZMD!T40,ZMD!C49,ZMD!T49,ZMD!C58,ZMD!T58,ZMD!C67,ZMD!T67,ZMD!C76,ZMD!T76,ZMD!C85,ZMD!T85)</f>
        <v>16</v>
      </c>
      <c r="G34" s="240">
        <f>sum(ZMD!D4,ZMD!U4,ZMD!D13,ZMD!U13,ZMD!D22,ZMD!U22,ZMD!D31,ZMD!U31,ZMD!D40,ZMD!U40,ZMD!D49,ZMD!U49,ZMD!D58,ZMD!U58,ZMD!D67,ZMD!U67,ZMD!D76,ZMD!U76,ZMD!D85,ZMD!U85)</f>
        <v>2005</v>
      </c>
      <c r="H34" s="240">
        <f>sum(ZMD!E4,ZMD!V4,ZMD!E13,ZMD!V13,ZMD!E22,ZMD!V22,ZMD!E31,ZMD!V31,ZMD!E40,ZMD!V40,ZMD!E49,ZMD!V49,ZMD!E58,ZMD!V58,ZMD!E67,ZMD!V67,ZMD!E76,ZMD!V76,ZMD!E85,ZMD!V85)</f>
        <v>9</v>
      </c>
      <c r="I34" s="240">
        <f>sum(ZMD!F4,ZMD!W4,ZMD!F13,ZMD!W13,ZMD!F22,ZMD!W22,ZMD!F31,ZMD!W31,ZMD!F40,ZMD!W40,ZMD!F49,ZMD!W49,ZMD!F58,ZMD!W58,ZMD!F67,ZMD!W67,ZMD!F76,ZMD!W76,ZMD!F85,ZMD!W85)</f>
        <v>1547</v>
      </c>
      <c r="J34" s="242">
        <f>sum(ZMD!G4,ZMD!X4,ZMD!G13,ZMD!X13,ZMD!G22,ZMD!X22,ZMD!G31,ZMD!X31,ZMD!G40,ZMD!X40,ZMD!G49,ZMD!X49,ZMD!G58,ZMD!X58,ZMD!G67,ZMD!X67,ZMD!G76,ZMD!X76,ZMD!G85,ZMD!X85)</f>
        <v>0.3480555556</v>
      </c>
      <c r="K34" s="240">
        <f>sum(ZMD!H4,ZMD!Y4,ZMD!H13,ZMD!Y13,ZMD!H22,ZMD!Y22,ZMD!H31,ZMD!Y31,ZMD!H40,ZMD!Y40,ZMD!H49,ZMD!Y49,ZMD!H58,ZMD!Y58,ZMD!H67,ZMD!Y67,ZMD!H76,ZMD!Y76,ZMD!H85,ZMD!Y85)</f>
        <v>458</v>
      </c>
      <c r="L34" s="243">
        <f t="shared" si="21"/>
        <v>0.9138068635</v>
      </c>
      <c r="M34" s="244">
        <f>sum(ZMD!J4,ZMD!AA4,ZMD!J13,ZMD!AA13,ZMD!J22,ZMD!AA22,ZMD!J31,ZMD!AA31,ZMD!J40,ZMD!AA40,ZMD!J49,ZMD!AA49,ZMD!J58,ZMD!AA58,ZMD!J67,ZMD!AA67,ZMD!J76,ZMD!AA76,ZMD!J85,ZMD!AA85)</f>
        <v>99</v>
      </c>
      <c r="N34" s="244">
        <f>sum(ZMD!K4,ZMD!AB4,ZMD!K13,ZMD!AB13,ZMD!K22,ZMD!AB22,ZMD!K31,ZMD!AB31,ZMD!K40,ZMD!AB40,ZMD!K49,ZMD!AB49,ZMD!K58,ZMD!AB58,ZMD!K67,ZMD!AB67,ZMD!K76,ZMD!AB76,ZMD!K85,ZMD!AB85)</f>
        <v>335</v>
      </c>
      <c r="O34" s="244">
        <f>sum(ZMD!L4,ZMD!AC4,ZMD!L13,ZMD!AC13,ZMD!L22,ZMD!AC22,ZMD!L31,ZMD!AC31,ZMD!L40,ZMD!AC40,ZMD!L49,ZMD!AC49,ZMD!L58,ZMD!AC58,ZMD!L67,ZMD!AC67,ZMD!L76,ZMD!AC76,ZMD!L85,ZMD!AC85)</f>
        <v>60</v>
      </c>
      <c r="P34" s="244">
        <f>sum(ZMD!M4,ZMD!AD4,ZMD!M13,ZMD!AD13,ZMD!M22,ZMD!AD22,ZMD!M31,ZMD!AD31,ZMD!M40,ZMD!AD40,ZMD!M49,ZMD!AD49,ZMD!M58,ZMD!AD58,ZMD!M67,ZMD!AD67,ZMD!M76,ZMD!AD76,ZMD!M85,ZMD!AD85)</f>
        <v>23</v>
      </c>
      <c r="Q34" s="244">
        <f>sum(ZMD!N4,ZMD!AE4,ZMD!N13,ZMD!AE13,ZMD!N22,ZMD!AE22,ZMD!N31,ZMD!AE31,ZMD!N40,ZMD!AE40,ZMD!N49,ZMD!AE49,ZMD!N58,ZMD!AE58,ZMD!N67,ZMD!AE67,ZMD!N76,ZMD!AE76,ZMD!N85,ZMD!AE85)</f>
        <v>68</v>
      </c>
      <c r="R34" s="244">
        <f>sum(ZMD!O4,ZMD!AF4,ZMD!O13,ZMD!AF13,ZMD!O22,ZMD!AF22,ZMD!O31,ZMD!AF31,ZMD!O40,ZMD!AF40,ZMD!O49,ZMD!AF49,ZMD!O58,ZMD!AF58,ZMD!O67,ZMD!AF67,ZMD!O76,ZMD!AF76,ZMD!O85,ZMD!AF85)</f>
        <v>0</v>
      </c>
      <c r="S34" s="244">
        <f>sum(ZMD!P4,ZMD!AG4,ZMD!P13,ZMD!AG13,ZMD!P22,ZMD!AG22,ZMD!P31,ZMD!AG31,ZMD!P40,ZMD!AG40,ZMD!P49,ZMD!AG49,ZMD!P58,ZMD!AG58,ZMD!P67,ZMD!AG67,ZMD!P76,ZMD!AG76,ZMD!P85,ZMD!AG85)</f>
        <v>3</v>
      </c>
      <c r="T34" s="245">
        <f t="shared" si="22"/>
        <v>0.0002249874309</v>
      </c>
      <c r="U34" s="95">
        <f t="shared" si="23"/>
        <v>117.9411765</v>
      </c>
      <c r="V34" s="238"/>
      <c r="W34" s="246"/>
      <c r="X34" s="239"/>
    </row>
    <row r="35">
      <c r="A35" s="232"/>
      <c r="B35" s="233" t="s">
        <v>139</v>
      </c>
      <c r="C35" s="232">
        <v>20.0</v>
      </c>
      <c r="D35" s="232">
        <v>17.0</v>
      </c>
      <c r="E35" s="232">
        <v>3.0</v>
      </c>
      <c r="F35" s="232">
        <f>sum(ZMD!C5,ZMD!T5,ZMD!C14,ZMD!T14,ZMD!C23,ZMD!T23,ZMD!C32,ZMD!T32,ZMD!C41,ZMD!T41,ZMD!C50,ZMD!T50,ZMD!C59,ZMD!T59,ZMD!C68,ZMD!T68,ZMD!C77,ZMD!T77,ZMD!C86,ZMD!T86)</f>
        <v>26</v>
      </c>
      <c r="G35" s="232">
        <f>sum(ZMD!D5,ZMD!U5,ZMD!D14,ZMD!U14,ZMD!D23,ZMD!U23,ZMD!D32,ZMD!U32,ZMD!D41,ZMD!U41,ZMD!D50,ZMD!U50,ZMD!D59,ZMD!U59,ZMD!D68,ZMD!U68,ZMD!D77,ZMD!U77,ZMD!D86,ZMD!U86)</f>
        <v>1238</v>
      </c>
      <c r="H35" s="232">
        <f>sum(ZMD!E5,ZMD!V5,ZMD!E14,ZMD!V14,ZMD!E23,ZMD!V23,ZMD!E32,ZMD!V32,ZMD!E41,ZMD!V41,ZMD!E50,ZMD!V50,ZMD!E59,ZMD!V59,ZMD!E68,ZMD!V68,ZMD!E77,ZMD!V77,ZMD!E86,ZMD!V86)</f>
        <v>14</v>
      </c>
      <c r="I35" s="232">
        <f>sum(ZMD!F5,ZMD!W5,ZMD!F14,ZMD!W14,ZMD!F23,ZMD!W23,ZMD!F32,ZMD!W32,ZMD!F41,ZMD!W41,ZMD!F50,ZMD!W50,ZMD!F59,ZMD!W59,ZMD!F68,ZMD!W68,ZMD!F77,ZMD!W77,ZMD!F86,ZMD!W86)</f>
        <v>1444</v>
      </c>
      <c r="J35" s="234">
        <f>sum(ZMD!G5,ZMD!X5,ZMD!G14,ZMD!X14,ZMD!G23,ZMD!X23,ZMD!G32,ZMD!X32,ZMD!G41,ZMD!X41,ZMD!G50,ZMD!X50,ZMD!G59,ZMD!X59,ZMD!G68,ZMD!X68,ZMD!G77,ZMD!X77,ZMD!G86,ZMD!X86)</f>
        <v>0.3480555556</v>
      </c>
      <c r="K35" s="232">
        <f>sum(ZMD!H5,ZMD!Y5,ZMD!H14,ZMD!Y14,ZMD!H23,ZMD!Y23,ZMD!H32,ZMD!Y32,ZMD!H41,ZMD!Y41,ZMD!H50,ZMD!Y50,ZMD!H59,ZMD!Y59,ZMD!H68,ZMD!Y68,ZMD!H77,ZMD!Y77,ZMD!H86,ZMD!Y86)</f>
        <v>-206</v>
      </c>
      <c r="L35" s="235">
        <f t="shared" si="21"/>
        <v>-0.4110135674</v>
      </c>
      <c r="M35" s="236">
        <f>sum(ZMD!J5,ZMD!AA5,ZMD!J14,ZMD!AA14,ZMD!J23,ZMD!AA23,ZMD!J32,ZMD!AA32,ZMD!J41,ZMD!AA41,ZMD!J50,ZMD!AA50,ZMD!J59,ZMD!AA59,ZMD!J68,ZMD!AA68,ZMD!J77,ZMD!AA77,ZMD!J86,ZMD!AA86)</f>
        <v>58</v>
      </c>
      <c r="N35" s="236">
        <f>sum(ZMD!K5,ZMD!AB5,ZMD!K14,ZMD!AB14,ZMD!K23,ZMD!AB23,ZMD!K32,ZMD!AB32,ZMD!K41,ZMD!AB41,ZMD!K50,ZMD!AB50,ZMD!K59,ZMD!AB59,ZMD!K68,ZMD!AB68,ZMD!K77,ZMD!AB77,ZMD!K86,ZMD!AB86)</f>
        <v>144</v>
      </c>
      <c r="O35" s="236">
        <f>sum(ZMD!L5,ZMD!AC5,ZMD!L14,ZMD!AC14,ZMD!L23,ZMD!AC23,ZMD!L32,ZMD!AC32,ZMD!L41,ZMD!AC41,ZMD!L50,ZMD!AC50,ZMD!L59,ZMD!AC59,ZMD!L68,ZMD!AC68,ZMD!L77,ZMD!AC77,ZMD!L86,ZMD!AC86)</f>
        <v>37</v>
      </c>
      <c r="P35" s="236">
        <f>sum(ZMD!M5,ZMD!AD5,ZMD!M14,ZMD!AD14,ZMD!M23,ZMD!AD23,ZMD!M32,ZMD!AD32,ZMD!M41,ZMD!AD41,ZMD!M50,ZMD!AD50,ZMD!M59,ZMD!AD59,ZMD!M68,ZMD!AD68,ZMD!M77,ZMD!AD77,ZMD!M86,ZMD!AD86)</f>
        <v>16</v>
      </c>
      <c r="Q35" s="236">
        <f>sum(ZMD!N5,ZMD!AE5,ZMD!N14,ZMD!AE14,ZMD!N23,ZMD!AE23,ZMD!N32,ZMD!AE32,ZMD!N41,ZMD!AE41,ZMD!N50,ZMD!AE50,ZMD!N59,ZMD!AE59,ZMD!N68,ZMD!AE68,ZMD!N77,ZMD!AE77,ZMD!N86,ZMD!AE86)</f>
        <v>33</v>
      </c>
      <c r="R35" s="236">
        <f>sum(ZMD!O5,ZMD!AF5,ZMD!O14,ZMD!AF14,ZMD!O23,ZMD!AF23,ZMD!O32,ZMD!AF32,ZMD!O41,ZMD!AF41,ZMD!O50,ZMD!AF50,ZMD!O59,ZMD!AF59,ZMD!O68,ZMD!AF68,ZMD!O77,ZMD!AF77,ZMD!O86,ZMD!AF86)</f>
        <v>0</v>
      </c>
      <c r="S35" s="236">
        <f>sum(ZMD!P5,ZMD!AG5,ZMD!P14,ZMD!AG14,ZMD!P23,ZMD!AG23,ZMD!P32,ZMD!AG32,ZMD!P41,ZMD!AG41,ZMD!P50,ZMD!AG50,ZMD!P59,ZMD!AG59,ZMD!P68,ZMD!AG68,ZMD!P77,ZMD!AG77,ZMD!P86,ZMD!AG86)</f>
        <v>0</v>
      </c>
      <c r="T35" s="237">
        <f t="shared" si="22"/>
        <v>0.0002410357033</v>
      </c>
      <c r="U35" s="95">
        <f t="shared" si="23"/>
        <v>72.82352941</v>
      </c>
      <c r="V35" s="238"/>
      <c r="W35" s="246"/>
      <c r="X35" s="239"/>
    </row>
    <row r="36">
      <c r="A36" s="240"/>
      <c r="B36" s="241" t="s">
        <v>140</v>
      </c>
      <c r="C36" s="240">
        <v>19.0</v>
      </c>
      <c r="D36" s="240">
        <v>17.0</v>
      </c>
      <c r="E36" s="240">
        <v>2.0</v>
      </c>
      <c r="F36" s="240">
        <f>sum(ZMD!C6,ZMD!T6,ZMD!C15,ZMD!T15,ZMD!C24,ZMD!T24,ZMD!C33,ZMD!T33,ZMD!C42,ZMD!T42,ZMD!C51,ZMD!T51,ZMD!C60,ZMD!T60,ZMD!C69,ZMD!T69,ZMD!C78,ZMD!T78,ZMD!C87,ZMD!T87)</f>
        <v>39</v>
      </c>
      <c r="G36" s="240">
        <f>sum(ZMD!D6,ZMD!U6,ZMD!D15,ZMD!U15,ZMD!D24,ZMD!U24,ZMD!D33,ZMD!U33,ZMD!D42,ZMD!U42,ZMD!D51,ZMD!U51,ZMD!D60,ZMD!U60,ZMD!D69,ZMD!U69,ZMD!D78,ZMD!U78,ZMD!D87,ZMD!U87)</f>
        <v>1236</v>
      </c>
      <c r="H36" s="240">
        <f>sum(ZMD!E6,ZMD!V6,ZMD!E15,ZMD!V15,ZMD!E24,ZMD!V24,ZMD!E33,ZMD!V33,ZMD!E42,ZMD!V42,ZMD!E51,ZMD!V51,ZMD!E60,ZMD!V60,ZMD!E69,ZMD!V69,ZMD!E78,ZMD!V78,ZMD!E87,ZMD!V87)</f>
        <v>5</v>
      </c>
      <c r="I36" s="240">
        <f>sum(ZMD!F6,ZMD!W6,ZMD!F15,ZMD!W15,ZMD!F24,ZMD!W24,ZMD!F33,ZMD!W33,ZMD!F42,ZMD!W42,ZMD!F51,ZMD!W51,ZMD!F60,ZMD!W60,ZMD!F69,ZMD!W69,ZMD!F78,ZMD!W78,ZMD!F87,ZMD!W87)</f>
        <v>1105</v>
      </c>
      <c r="J36" s="242">
        <f>sum(ZMD!G6,ZMD!X6,ZMD!G15,ZMD!X15,ZMD!G24,ZMD!X24,ZMD!G33,ZMD!X33,ZMD!G42,ZMD!X42,ZMD!G51,ZMD!X51,ZMD!G60,ZMD!X60,ZMD!G69,ZMD!X69,ZMD!G78,ZMD!X78,ZMD!G87,ZMD!X87)</f>
        <v>0.3218287037</v>
      </c>
      <c r="K36" s="240">
        <f>sum(ZMD!H6,ZMD!Y6,ZMD!H15,ZMD!Y15,ZMD!H24,ZMD!Y24,ZMD!H33,ZMD!Y33,ZMD!H42,ZMD!Y42,ZMD!H51,ZMD!Y51,ZMD!H60,ZMD!Y60,ZMD!H69,ZMD!Y69,ZMD!H78,ZMD!Y78,ZMD!H87,ZMD!Y87)</f>
        <v>131</v>
      </c>
      <c r="L36" s="247">
        <f t="shared" si="21"/>
        <v>0.2826728044</v>
      </c>
      <c r="M36" s="244">
        <f>sum(ZMD!J6,ZMD!AA6,ZMD!J15,ZMD!AA15,ZMD!J24,ZMD!AA24,ZMD!J33,ZMD!AA33,ZMD!J42,ZMD!AA42,ZMD!J51,ZMD!AA51,ZMD!J60,ZMD!AA60,ZMD!J69,ZMD!AA69,ZMD!J78,ZMD!AA78,ZMD!J87,ZMD!AA87)</f>
        <v>59</v>
      </c>
      <c r="N36" s="244">
        <f>sum(ZMD!K6,ZMD!AB6,ZMD!K15,ZMD!AB15,ZMD!K24,ZMD!AB24,ZMD!K33,ZMD!AB33,ZMD!K42,ZMD!AB42,ZMD!K51,ZMD!AB51,ZMD!K60,ZMD!AB60,ZMD!K69,ZMD!AB69,ZMD!K78,ZMD!AB78,ZMD!K87,ZMD!AB87)</f>
        <v>168</v>
      </c>
      <c r="O36" s="244">
        <f>sum(ZMD!L6,ZMD!AC6,ZMD!L15,ZMD!AC15,ZMD!L24,ZMD!AC24,ZMD!L33,ZMD!AC33,ZMD!L42,ZMD!AC42,ZMD!L51,ZMD!AC51,ZMD!L60,ZMD!AC60,ZMD!L69,ZMD!AC69,ZMD!L78,ZMD!AC78,ZMD!L87,ZMD!AC87)</f>
        <v>32</v>
      </c>
      <c r="P36" s="244">
        <f>sum(ZMD!M6,ZMD!AD6,ZMD!M15,ZMD!AD15,ZMD!M24,ZMD!AD24,ZMD!M33,ZMD!AD33,ZMD!M42,ZMD!AD42,ZMD!M51,ZMD!AD51,ZMD!M60,ZMD!AD60,ZMD!M69,ZMD!AD69,ZMD!M78,ZMD!AD78,ZMD!M87,ZMD!AD87)</f>
        <v>12</v>
      </c>
      <c r="Q36" s="244">
        <f>sum(ZMD!N6,ZMD!AE6,ZMD!N15,ZMD!AE15,ZMD!N24,ZMD!AE24,ZMD!N33,ZMD!AE33,ZMD!N42,ZMD!AE42,ZMD!N51,ZMD!AE51,ZMD!N60,ZMD!AE60,ZMD!N69,ZMD!AE69,ZMD!N78,ZMD!AE78,ZMD!N87,ZMD!AE87)</f>
        <v>36</v>
      </c>
      <c r="R36" s="244">
        <f>sum(ZMD!O6,ZMD!AF6,ZMD!O15,ZMD!AF15,ZMD!O24,ZMD!AF24,ZMD!O33,ZMD!AF33,ZMD!O42,ZMD!AF42,ZMD!O51,ZMD!AF51,ZMD!O60,ZMD!AF60,ZMD!O69,ZMD!AF69,ZMD!O78,ZMD!AF78,ZMD!O87,ZMD!AF87)</f>
        <v>3</v>
      </c>
      <c r="S36" s="248">
        <f>sum(ZMD!P6,ZMD!AG6,ZMD!P15,ZMD!AG15,ZMD!P24,ZMD!AG24,ZMD!P33,ZMD!AG33,ZMD!P42,ZMD!AG42,ZMD!P51,ZMD!AG51,ZMD!P60,ZMD!AG60,ZMD!P69,ZMD!AG69,ZMD!P78,ZMD!AG78,ZMD!P87,ZMD!AG87)</f>
        <v>2</v>
      </c>
      <c r="T36" s="249">
        <f t="shared" si="22"/>
        <v>0.0002912476957</v>
      </c>
      <c r="U36" s="95">
        <f t="shared" si="23"/>
        <v>72.70588235</v>
      </c>
      <c r="V36" s="238"/>
      <c r="W36" s="246"/>
      <c r="X36" s="239"/>
    </row>
    <row r="37">
      <c r="A37" s="232"/>
      <c r="B37" s="233" t="s">
        <v>141</v>
      </c>
      <c r="C37" s="232"/>
      <c r="D37" s="232"/>
      <c r="E37" s="232"/>
      <c r="F37" s="232">
        <f>sum(ZMD!C7,ZMD!T7,ZMD!C16,ZMD!T16,ZMD!C25,ZMD!T25,ZMD!C34,ZMD!T34,ZMD!C43,ZMD!T43,ZMD!C52,ZMD!T52,ZMD!C61,ZMD!T61,ZMD!C70,ZMD!T70,ZMD!C79,ZMD!T79,ZMD!C88,ZMD!T88)</f>
        <v>0</v>
      </c>
      <c r="G37" s="232">
        <f>sum(ZMD!D7,ZMD!U7,ZMD!D16,ZMD!U16,ZMD!D25,ZMD!U25,ZMD!D34,ZMD!U34,ZMD!D43,ZMD!U43,ZMD!D52,ZMD!U52,ZMD!D61,ZMD!U61,ZMD!D70,ZMD!U70,ZMD!D79,ZMD!U79,ZMD!D88,ZMD!U88)</f>
        <v>0</v>
      </c>
      <c r="H37" s="232">
        <f>sum(ZMD!E7,ZMD!V7,ZMD!E16,ZMD!V16,ZMD!E25,ZMD!V25,ZMD!E34,ZMD!V34,ZMD!E43,ZMD!V43,ZMD!E52,ZMD!V52,ZMD!E61,ZMD!V61,ZMD!E70,ZMD!V70,ZMD!E79,ZMD!V79,ZMD!E88,ZMD!V88)</f>
        <v>0</v>
      </c>
      <c r="I37" s="232">
        <f>sum(ZMD!F7,ZMD!W7,ZMD!F16,ZMD!W16,ZMD!F25,ZMD!W25,ZMD!F34,ZMD!W34,ZMD!F43,ZMD!W43,ZMD!F52,ZMD!W52,ZMD!F61,ZMD!W61,ZMD!F70,ZMD!W70,ZMD!F79,ZMD!W79,ZMD!F88,ZMD!W88)</f>
        <v>0</v>
      </c>
      <c r="J37" s="234">
        <f>sum(ZMD!G7,ZMD!X7,ZMD!G16,ZMD!X16,ZMD!G25,ZMD!X25,ZMD!G34,ZMD!X34,ZMD!G43,ZMD!X43,ZMD!G52,ZMD!X52,ZMD!G61,ZMD!X61,ZMD!G70,ZMD!X70,ZMD!G79,ZMD!X79,ZMD!G88,ZMD!X88)</f>
        <v>0</v>
      </c>
      <c r="K37" s="232">
        <f>sum(ZMD!H7,ZMD!Y7,ZMD!H16,ZMD!Y16,ZMD!H25,ZMD!Y25,ZMD!H34,ZMD!Y34,ZMD!H43,ZMD!Y43,ZMD!H52,ZMD!Y52,ZMD!H61,ZMD!Y61,ZMD!H70,ZMD!Y70,ZMD!H79,ZMD!Y79,ZMD!H88,ZMD!Y88)</f>
        <v>0</v>
      </c>
      <c r="L37" s="235" t="str">
        <f t="shared" si="21"/>
        <v>#DIV/0!</v>
      </c>
      <c r="M37" s="236">
        <f>sum(ZMD!J7,ZMD!AA7,ZMD!J16,ZMD!AA16,ZMD!J25,ZMD!AA25,ZMD!J34,ZMD!AA34,ZMD!J43,ZMD!AA43,ZMD!J52,ZMD!AA52,ZMD!J61,ZMD!AA61,ZMD!J70,ZMD!AA70,ZMD!J79,ZMD!AA79,ZMD!J88,ZMD!AA88)</f>
        <v>0</v>
      </c>
      <c r="N37" s="236">
        <f>sum(ZMD!K7,ZMD!AB7,ZMD!K16,ZMD!AB16,ZMD!K25,ZMD!AB25,ZMD!K34,ZMD!AB34,ZMD!K43,ZMD!AB43,ZMD!K52,ZMD!AB52,ZMD!K61,ZMD!AB61,ZMD!K70,ZMD!AB70,ZMD!K79,ZMD!AB79,ZMD!K88,ZMD!AB88)</f>
        <v>0</v>
      </c>
      <c r="O37" s="236">
        <f>sum(ZMD!L7,ZMD!AC7,ZMD!L16,ZMD!AC16,ZMD!L25,ZMD!AC25,ZMD!L34,ZMD!AC34,ZMD!L43,ZMD!AC43,ZMD!L52,ZMD!AC52,ZMD!L61,ZMD!AC61,ZMD!L70,ZMD!AC70,ZMD!L79,ZMD!AC79,ZMD!L88,ZMD!AC88)</f>
        <v>0</v>
      </c>
      <c r="P37" s="236">
        <f>sum(ZMD!M7,ZMD!AD7,ZMD!M16,ZMD!AD16,ZMD!M25,ZMD!AD25,ZMD!M34,ZMD!AD34,ZMD!M43,ZMD!AD43,ZMD!M52,ZMD!AD52,ZMD!M61,ZMD!AD61,ZMD!M70,ZMD!AD70,ZMD!M79,ZMD!AD79,ZMD!M88,ZMD!AD88)</f>
        <v>0</v>
      </c>
      <c r="Q37" s="236">
        <f>sum(ZMD!N7,ZMD!AE7,ZMD!N16,ZMD!AE16,ZMD!N25,ZMD!AE25,ZMD!N34,ZMD!AE34,ZMD!N43,ZMD!AE43,ZMD!N52,ZMD!AE52,ZMD!N61,ZMD!AE61,ZMD!N70,ZMD!AE70,ZMD!N79,ZMD!AE79,ZMD!N88,ZMD!AE88)</f>
        <v>0</v>
      </c>
      <c r="R37" s="236">
        <f>sum(ZMD!O7,ZMD!AF7,ZMD!O16,ZMD!AF16,ZMD!O25,ZMD!AF25,ZMD!O34,ZMD!AF34,ZMD!O43,ZMD!AF43,ZMD!O52,ZMD!AF52,ZMD!O61,ZMD!AF61,ZMD!O70,ZMD!AF70,ZMD!O79,ZMD!AF79,ZMD!O88,ZMD!AF88)</f>
        <v>0</v>
      </c>
      <c r="S37" s="236">
        <f>sum(ZMD!P7,ZMD!AG7,ZMD!P16,ZMD!AG16,ZMD!P25,ZMD!AG25,ZMD!P34,ZMD!AG34,ZMD!P43,ZMD!AG43,ZMD!P52,ZMD!AG52,ZMD!P61,ZMD!AG61,ZMD!P70,ZMD!AG70,ZMD!P79,ZMD!AG79,ZMD!P88,ZMD!AG88)</f>
        <v>0</v>
      </c>
      <c r="T37" s="237" t="str">
        <f t="shared" si="22"/>
        <v>#DIV/0!</v>
      </c>
      <c r="U37" s="187"/>
      <c r="V37" s="238"/>
      <c r="W37" s="246"/>
      <c r="X37" s="239"/>
    </row>
    <row r="38">
      <c r="A38" s="240"/>
      <c r="B38" s="191" t="s">
        <v>142</v>
      </c>
      <c r="C38" s="240">
        <v>1.0</v>
      </c>
      <c r="D38" s="250"/>
      <c r="E38" s="240">
        <v>1.0</v>
      </c>
      <c r="F38" s="250">
        <f>sum(ZMD!C8,ZMD!T8,ZMD!C17,ZMD!T17,ZMD!C26,ZMD!T26,ZMD!C35,ZMD!T35,ZMD!C44,ZMD!T44,ZMD!C53,ZMD!T53,ZMD!C62,ZMD!T62,ZMD!C71,ZMD!T71,ZMD!C80,ZMD!T80,ZMD!C89,ZMD!T89)</f>
        <v>1</v>
      </c>
      <c r="G38" s="250">
        <f>sum(ZMD!D8,ZMD!U8,ZMD!D17,ZMD!U17,ZMD!D26,ZMD!U26,ZMD!D35,ZMD!U35,ZMD!D44,ZMD!U44,ZMD!D53,ZMD!U53,ZMD!D62,ZMD!U62,ZMD!D71,ZMD!U71,ZMD!D80,ZMD!U80,ZMD!D89,ZMD!U89)</f>
        <v>108</v>
      </c>
      <c r="H38" s="250">
        <f>sum(ZMD!E8,ZMD!V8,ZMD!E17,ZMD!V17,ZMD!E26,ZMD!V26,ZMD!E35,ZMD!V35,ZMD!E44,ZMD!V44,ZMD!E53,ZMD!V53,ZMD!E62,ZMD!V62,ZMD!E71,ZMD!V71,ZMD!E80,ZMD!V80,ZMD!E89,ZMD!V89)</f>
        <v>2</v>
      </c>
      <c r="I38" s="250">
        <f>sum(ZMD!F8,ZMD!W8,ZMD!F17,ZMD!W17,ZMD!F26,ZMD!W26,ZMD!F35,ZMD!W35,ZMD!F44,ZMD!W44,ZMD!F53,ZMD!W53,ZMD!F62,ZMD!W62,ZMD!F71,ZMD!W71,ZMD!F80,ZMD!W80,ZMD!F89,ZMD!W89)</f>
        <v>159</v>
      </c>
      <c r="J38" s="251">
        <f>sum(ZMD!G8,ZMD!X8,ZMD!G17,ZMD!X17,ZMD!G26,ZMD!X26,ZMD!G35,ZMD!X35,ZMD!G44,ZMD!X44,ZMD!G53,ZMD!X53,ZMD!G62,ZMD!X62,ZMD!G71,ZMD!X71,ZMD!G80,ZMD!X80,ZMD!G89,ZMD!X89)</f>
        <v>0.02622685185</v>
      </c>
      <c r="K38" s="250">
        <f>sum(ZMD!H8,ZMD!Y8,ZMD!H17,ZMD!Y17,ZMD!H26,ZMD!Y26,ZMD!H35,ZMD!Y35,ZMD!H44,ZMD!Y44,ZMD!H53,ZMD!Y53,ZMD!H62,ZMD!Y62,ZMD!H71,ZMD!Y71,ZMD!H80,ZMD!Y80,ZMD!H89,ZMD!Y89)</f>
        <v>-51</v>
      </c>
      <c r="L38" s="247">
        <f t="shared" si="21"/>
        <v>-1.350397176</v>
      </c>
      <c r="M38" s="248">
        <f>sum(ZMD!J8,ZMD!AA8,ZMD!J17,ZMD!AA17,ZMD!J26,ZMD!AA26,ZMD!J35,ZMD!AA35,ZMD!J44,ZMD!AA44,ZMD!J53,ZMD!AA53,ZMD!J62,ZMD!AA62,ZMD!J71,ZMD!AA71,ZMD!J80,ZMD!AA80,ZMD!J89,ZMD!AA89)</f>
        <v>2</v>
      </c>
      <c r="N38" s="248">
        <f>sum(ZMD!K8,ZMD!AB8,ZMD!K17,ZMD!AB17,ZMD!K26,ZMD!AB26,ZMD!K35,ZMD!AB35,ZMD!K44,ZMD!AB44,ZMD!K53,ZMD!AB53,ZMD!K62,ZMD!AB62,ZMD!K71,ZMD!AB71,ZMD!K80,ZMD!AB80,ZMD!K89,ZMD!AB89)</f>
        <v>15</v>
      </c>
      <c r="O38" s="248">
        <f>sum(ZMD!L8,ZMD!AC8,ZMD!L17,ZMD!AC17,ZMD!L26,ZMD!AC26,ZMD!L35,ZMD!AC35,ZMD!L44,ZMD!AC44,ZMD!L53,ZMD!AC53,ZMD!L62,ZMD!AC62,ZMD!L71,ZMD!AC71,ZMD!L80,ZMD!AC80,ZMD!L89,ZMD!AC89)</f>
        <v>4</v>
      </c>
      <c r="P38" s="248">
        <f>sum(ZMD!M8,ZMD!AD8,ZMD!M17,ZMD!AD17,ZMD!M26,ZMD!AD26,ZMD!M35,ZMD!AD35,ZMD!M44,ZMD!AD44,ZMD!M53,ZMD!AD53,ZMD!M62,ZMD!AD62,ZMD!M71,ZMD!AD71,ZMD!M80,ZMD!AD80,ZMD!M89,ZMD!AD89)</f>
        <v>0</v>
      </c>
      <c r="Q38" s="248">
        <f>sum(ZMD!N8,ZMD!AE8,ZMD!N17,ZMD!AE17,ZMD!N26,ZMD!AE26,ZMD!N35,ZMD!AE35,ZMD!N44,ZMD!AE44,ZMD!N53,ZMD!AE53,ZMD!N62,ZMD!AE62,ZMD!N71,ZMD!AE71,ZMD!N80,ZMD!AE80,ZMD!N89,ZMD!AE89)</f>
        <v>0</v>
      </c>
      <c r="R38" s="248">
        <f>sum(ZMD!O8,ZMD!AF8,ZMD!O17,ZMD!AF17,ZMD!O26,ZMD!AF26,ZMD!O35,ZMD!AF35,ZMD!O44,ZMD!AF44,ZMD!O53,ZMD!AF53,ZMD!O62,ZMD!AF62,ZMD!O71,ZMD!AF71,ZMD!O80,ZMD!AF80,ZMD!O89,ZMD!AF89)</f>
        <v>0</v>
      </c>
      <c r="S38" s="248">
        <f>sum(ZMD!P8,ZMD!AG8,ZMD!P17,ZMD!AG17,ZMD!P26,ZMD!AG26,ZMD!P35,ZMD!AG35,ZMD!P44,ZMD!AG44,ZMD!P53,ZMD!AG53,ZMD!P62,ZMD!AG62,ZMD!P71,ZMD!AG71,ZMD!P80,ZMD!AG80,ZMD!P89,ZMD!AG89)</f>
        <v>0</v>
      </c>
      <c r="T38" s="249">
        <f t="shared" si="22"/>
        <v>0.0001649487538</v>
      </c>
      <c r="U38" s="95"/>
      <c r="V38" s="238"/>
      <c r="W38" s="246"/>
      <c r="X38" s="239"/>
    </row>
    <row r="39">
      <c r="A39" s="232"/>
      <c r="B39" s="233" t="s">
        <v>143</v>
      </c>
      <c r="C39" s="252"/>
      <c r="D39" s="253"/>
      <c r="E39" s="253"/>
      <c r="F39" s="254">
        <f>sum(ZMD!C44,ZMD!T44,ZMD!C53,ZMD!T53,ZMD!C62,ZMD!T62,ZMD!C71,ZMD!T71,ZMD!C80,ZMD!T80,ZMD!C89,ZMD!T89)</f>
        <v>0</v>
      </c>
      <c r="G39" s="254">
        <f>sum(ZMD!D44,ZMD!U44,ZMD!D53,ZMD!U53,ZMD!D62,ZMD!U62,ZMD!D71,ZMD!U71,ZMD!D80,ZMD!U80,ZMD!D89,ZMD!U89)</f>
        <v>0</v>
      </c>
      <c r="H39" s="254">
        <f>sum(ZMD!E44,ZMD!V44,ZMD!E53,ZMD!V53,ZMD!E62,ZMD!V62,ZMD!E71,ZMD!V71,ZMD!E80,ZMD!V80,ZMD!E89,ZMD!V89)</f>
        <v>0</v>
      </c>
      <c r="I39" s="254">
        <f>sum(ZMD!F44,ZMD!W44,ZMD!F53,ZMD!W53,ZMD!F62,ZMD!W62,ZMD!F71,ZMD!W71,ZMD!F80,ZMD!W80,ZMD!F89,ZMD!W89)</f>
        <v>0</v>
      </c>
      <c r="J39" s="255">
        <f>sum(ZMD!G44,ZMD!X44,ZMD!G53,ZMD!X53,ZMD!G62,ZMD!X62,ZMD!G71,ZMD!X71,ZMD!G80,ZMD!X80,ZMD!G89,ZMD!X89)</f>
        <v>0</v>
      </c>
      <c r="K39" s="254">
        <f>sum(ZMD!H9,ZMD!Y9,ZMD!H18,ZMD!Y18,ZMD!H27,ZMD!Y27,ZMD!H36,ZMD!Y36,ZMD!H45,ZMD!Y45,ZMD!H54,ZMD!Y54,ZMD!H63,ZMD!Y63,ZMD!H72,ZMD!Y72,ZMD!H81,ZMD!Y81,ZMD!H90,ZMD!Y90)</f>
        <v>0</v>
      </c>
      <c r="L39" s="256" t="str">
        <f t="shared" si="21"/>
        <v>#DIV/0!</v>
      </c>
      <c r="M39" s="254">
        <f>sum(ZMD!J44,ZMD!AA44,ZMD!J53,ZMD!AA53,ZMD!J62,ZMD!AA62,ZMD!J71,ZMD!AA71,ZMD!J80,ZMD!AA80,ZMD!J89,ZMD!AA89)</f>
        <v>0</v>
      </c>
      <c r="N39" s="254">
        <f>sum(ZMD!K44,ZMD!AB44,ZMD!K53,ZMD!AB53,ZMD!K62,ZMD!AB62,ZMD!K71,ZMD!AB71,ZMD!K80,ZMD!AB80,ZMD!K89,ZMD!AB89)</f>
        <v>0</v>
      </c>
      <c r="O39" s="254">
        <f>sum(ZMD!L44,ZMD!AC44,ZMD!L53,ZMD!AC53,ZMD!L62,ZMD!AC62,ZMD!L71,ZMD!AC71,ZMD!L80,ZMD!AC80,ZMD!L89,ZMD!AC89)</f>
        <v>0</v>
      </c>
      <c r="P39" s="254">
        <f>sum(ZMD!M44,ZMD!AD44,ZMD!M53,ZMD!AD53,ZMD!M62,ZMD!AD62,ZMD!M71,ZMD!AD71,ZMD!M80,ZMD!AD80,ZMD!M89,ZMD!AD89)</f>
        <v>0</v>
      </c>
      <c r="Q39" s="254">
        <f>sum(ZMD!N44,ZMD!AE44,ZMD!N53,ZMD!AE53,ZMD!N62,ZMD!AE62,ZMD!N71,ZMD!AE71,ZMD!N80,ZMD!AE80,ZMD!N89,ZMD!AE89)</f>
        <v>0</v>
      </c>
      <c r="R39" s="254">
        <f>sum(ZMD!O44,ZMD!AF44,ZMD!O53,ZMD!AF53,ZMD!O62,ZMD!AF62,ZMD!O71,ZMD!AF71,ZMD!O80,ZMD!AF80,ZMD!O89,ZMD!AF89)</f>
        <v>0</v>
      </c>
      <c r="S39" s="254">
        <f>sum(ZMD!P44,ZMD!AG44,ZMD!P53,ZMD!AG53,ZMD!P62,ZMD!AG62,ZMD!P71,ZMD!AG71,ZMD!P80,ZMD!AG80,ZMD!P89,ZMD!AG89)</f>
        <v>0</v>
      </c>
      <c r="T39" s="257" t="str">
        <f t="shared" si="22"/>
        <v>#DIV/0!</v>
      </c>
      <c r="U39" s="187"/>
      <c r="V39" s="238"/>
      <c r="W39" s="246"/>
      <c r="X39" s="239"/>
    </row>
    <row r="40">
      <c r="A40" s="258" t="s">
        <v>144</v>
      </c>
      <c r="B40" s="259" t="s">
        <v>117</v>
      </c>
      <c r="C40" s="253">
        <f t="shared" ref="C40:E40" si="24">MAX(C34:C39)</f>
        <v>20</v>
      </c>
      <c r="D40" s="253">
        <f t="shared" si="24"/>
        <v>17</v>
      </c>
      <c r="E40" s="253">
        <f t="shared" si="24"/>
        <v>3</v>
      </c>
      <c r="F40" s="254">
        <f t="shared" ref="F40:I40" si="25">sum(F33:F39)</f>
        <v>95</v>
      </c>
      <c r="G40" s="254">
        <f t="shared" si="25"/>
        <v>6518</v>
      </c>
      <c r="H40" s="254">
        <f t="shared" si="25"/>
        <v>41</v>
      </c>
      <c r="I40" s="254">
        <f t="shared" si="25"/>
        <v>6207</v>
      </c>
      <c r="J40" s="260">
        <f>J33</f>
        <v>0.3480555556</v>
      </c>
      <c r="K40" s="254">
        <f>sum(K33:K39)</f>
        <v>311</v>
      </c>
      <c r="L40" s="256">
        <f t="shared" si="21"/>
        <v>0.6205107741</v>
      </c>
      <c r="M40" s="261">
        <f t="shared" ref="M40:S40" si="26">sum(M33:M39)</f>
        <v>287</v>
      </c>
      <c r="N40" s="261">
        <f t="shared" si="26"/>
        <v>990</v>
      </c>
      <c r="O40" s="261">
        <f t="shared" si="26"/>
        <v>210</v>
      </c>
      <c r="P40" s="261">
        <f t="shared" si="26"/>
        <v>75</v>
      </c>
      <c r="Q40" s="261">
        <f t="shared" si="26"/>
        <v>174</v>
      </c>
      <c r="R40" s="261">
        <f t="shared" si="26"/>
        <v>5</v>
      </c>
      <c r="S40" s="261">
        <f t="shared" si="26"/>
        <v>6</v>
      </c>
      <c r="T40" s="257"/>
      <c r="U40" s="187">
        <f>sum(U33:U36)</f>
        <v>377.0588235</v>
      </c>
      <c r="V40" s="238"/>
      <c r="W40" s="246"/>
      <c r="X40" s="239"/>
    </row>
    <row r="41">
      <c r="A41" s="132"/>
      <c r="B41" s="133"/>
      <c r="C41" s="132"/>
      <c r="D41" s="132"/>
      <c r="E41" s="132"/>
      <c r="F41" s="132"/>
      <c r="G41" s="132"/>
      <c r="H41" s="132"/>
      <c r="I41" s="132"/>
      <c r="J41" s="134"/>
      <c r="K41" s="132"/>
      <c r="L41" s="262"/>
      <c r="M41" s="263"/>
      <c r="N41" s="263"/>
      <c r="O41" s="263"/>
      <c r="P41" s="263"/>
      <c r="Q41" s="263"/>
      <c r="R41" s="263"/>
      <c r="S41" s="263"/>
      <c r="T41" s="264"/>
      <c r="U41" s="265"/>
      <c r="V41" s="266"/>
      <c r="W41" s="266"/>
      <c r="X41" s="267"/>
    </row>
    <row r="42">
      <c r="A42" s="268" t="s">
        <v>145</v>
      </c>
      <c r="B42" s="269" t="s">
        <v>146</v>
      </c>
      <c r="C42" s="268">
        <v>20.0</v>
      </c>
      <c r="D42" s="268">
        <v>14.0</v>
      </c>
      <c r="E42" s="268">
        <v>6.0</v>
      </c>
      <c r="F42" s="268">
        <f>sum(AP!C3,AP!T3,AP!T12,AP!C12,AP!C21,AP!T21,AP!T30,AP!C30,AP!C39,AP!T39,AP!C48,AP!T48,AP!T57,AP!C57,AP!C66,AP!T66,AP!T75,AP!C75,AP!C84,AP!T84)</f>
        <v>23</v>
      </c>
      <c r="G42" s="268">
        <f>sum(AP!D3,AP!U3,AP!U12,AP!D12,AP!D21,AP!U21,AP!U30,AP!D30,AP!D39,AP!U39,AP!D48,AP!U48,AP!U57,AP!D57,AP!D66,AP!U66,AP!U75,AP!D75,AP!D84,AP!U84)</f>
        <v>1559</v>
      </c>
      <c r="H42" s="268">
        <f>sum(AP!E3,AP!V3,AP!V12,AP!E12,AP!E21,AP!V21,AP!V30,AP!E30,AP!E39,AP!V39,AP!E48,AP!V48,AP!V57,AP!E57,AP!E66,AP!V66,AP!V75,AP!E75,AP!E84,AP!V84)</f>
        <v>12</v>
      </c>
      <c r="I42" s="268">
        <f>sum(AP!F3,AP!W3,AP!W12,AP!F12,AP!F21,AP!W21,AP!W30,AP!F30,AP!F39,AP!W39,AP!F48,AP!W48,AP!W57,AP!F57,AP!F66,AP!W66,AP!W75,AP!F75,AP!F84,AP!W84)</f>
        <v>1653</v>
      </c>
      <c r="J42" s="270">
        <f>sum(AP!G3,AP!X3,AP!X12,AP!G12,AP!G21,AP!X21,AP!X30,AP!G30,AP!G39,AP!X39,AP!G48,AP!X48,AP!X57,AP!G57,AP!G66,AP!X66,AP!X75,AP!G75,AP!G84,AP!X84)</f>
        <v>0.3560763889</v>
      </c>
      <c r="K42" s="268">
        <f>sum(AP!H3,AP!Y3,AP!Y12,AP!H12,AP!H21,AP!Y21,AP!Y30,AP!H30,AP!H39,AP!Y39,AP!H48,AP!Y48,AP!Y57,AP!H57,AP!H66,AP!Y66,AP!Y75,AP!H75,AP!H84,AP!Y84)</f>
        <v>-94</v>
      </c>
      <c r="L42" s="271">
        <f t="shared" ref="L42:L47" si="27">K42/(HOUR(J42)*60+(MINUTE(J42)+((SECOND(J42)/60))))</f>
        <v>-0.1833252072</v>
      </c>
      <c r="M42" s="272">
        <f>sum(AP!J3,AP!AA3,AP!AA12,AP!J12,AP!J21,AP!AA21,AP!AA30,AP!J30,AP!J39,AP!AA39,AP!J48,AP!AA48,AP!AA57,AP!J57,AP!J66,AP!AA66,AP!AA75,AP!J75,AP!J84,AP!AA84)</f>
        <v>90</v>
      </c>
      <c r="N42" s="272">
        <f>sum(AP!K3,AP!AB3,AP!K12,AP!AB12,AP!K21,AP!AB21,AP!K30,AP!AB30,AP!K39,AP!AB39,AP!K48,AP!AB48,AP!K57,AP!AB57,AP!K66,AP!AB66,AP!K75,AP!AB75,AP!K84,AP!AB84)</f>
        <v>213</v>
      </c>
      <c r="O42" s="272">
        <f>sum(AP!L3,AP!AC3,AP!L12,AP!AC12,AP!L21,AP!AC21,AP!L30,AP!AC30,AP!L39,AP!AC39,AP!L48,AP!AC48,AP!L57,AP!AC57,AP!L66,AP!AC66,AP!L75,AP!AC75,AP!L84,AP!AC84)</f>
        <v>35</v>
      </c>
      <c r="P42" s="272">
        <f>sum(AP!M3,AP!AD3,AP!M12,AP!AD12,AP!M21,AP!AD21,AP!M30,AP!AD30,AP!M39,AP!AD39,AP!M48,AP!AD48,AP!M57,AP!AD57,AP!M66,AP!AD66,AP!M75,AP!AD75,AP!M84,AP!AD84)</f>
        <v>5</v>
      </c>
      <c r="Q42" s="272">
        <f>sum(AP!N3,AP!AE3,AP!N12,AP!AE12,AP!N21,AP!AE21,AP!N30,AP!AE30,AP!N39,AP!AE39,AP!N48,AP!AE48,AP!N57,AP!AE57,AP!N66,AP!AE66,AP!N75,AP!AE75,AP!N84,AP!AE84)</f>
        <v>30</v>
      </c>
      <c r="R42" s="272">
        <f>sum(AP!O3,AP!AF3,AP!O12,AP!AF12,AP!O21,AP!AF21,AP!O30,AP!AF30,AP!O39,AP!AF39,AP!O48,AP!AF48,AP!O57,AP!AF57,AP!O66,AP!AF66,AP!O75,AP!AF75,AP!O84,AP!AF84)</f>
        <v>0</v>
      </c>
      <c r="S42" s="272">
        <f>sum(AP!P3,AP!AG3,AP!P12,AP!AG12,AP!P21,AP!AG21,AP!P30,AP!AG30,AP!P39,AP!AG39,AP!P48,AP!AG48,AP!P57,AP!AG57,AP!P66,AP!AG66,AP!P75,AP!AG75,AP!P84,AP!AG84)</f>
        <v>1</v>
      </c>
      <c r="T42" s="273">
        <f t="shared" ref="T42:T47" si="28">J42/I42</f>
        <v>0.0002154122135</v>
      </c>
      <c r="U42" s="95">
        <f t="shared" ref="U42:U46" si="29">G42/D42</f>
        <v>111.3571429</v>
      </c>
      <c r="V42" s="96"/>
      <c r="W42" s="96"/>
      <c r="X42" s="97"/>
    </row>
    <row r="43">
      <c r="A43" s="274"/>
      <c r="B43" s="275" t="s">
        <v>147</v>
      </c>
      <c r="C43" s="276">
        <v>20.0</v>
      </c>
      <c r="D43" s="276">
        <v>14.0</v>
      </c>
      <c r="E43" s="276">
        <v>6.0</v>
      </c>
      <c r="F43" s="276">
        <f>sum(AP!C4,AP!T4,AP!T13,AP!C13,AP!C22,AP!T22,AP!T31,AP!C31,AP!C40,AP!T40,AP!C49,AP!T49,AP!T58,AP!C58,AP!C67,AP!T67,AP!T76,AP!C76,AP!C85,AP!T85)</f>
        <v>16</v>
      </c>
      <c r="G43" s="276">
        <f>sum(AP!D4,AP!U4,AP!U13,AP!D13,AP!D22,AP!U22,AP!U31,AP!D31,AP!D40,AP!U40,AP!D49,AP!U49,AP!U58,AP!D58,AP!D67,AP!U67,AP!U76,AP!D76,AP!D85,AP!U85)</f>
        <v>1844</v>
      </c>
      <c r="H43" s="276">
        <f>sum(AP!E4,AP!V4,AP!V13,AP!E13,AP!E22,AP!V22,AP!V31,AP!E31,AP!E40,AP!V40,AP!E49,AP!V49,AP!V58,AP!E58,AP!E67,AP!V67,AP!V76,AP!E76,AP!E85,AP!V85)</f>
        <v>10</v>
      </c>
      <c r="I43" s="276">
        <f>sum(AP!F4,AP!W4,AP!W13,AP!F13,AP!F22,AP!W22,AP!W31,AP!F31,AP!F40,AP!W40,AP!F49,AP!W49,AP!W58,AP!F58,AP!F67,AP!W67,AP!W76,AP!F76,AP!F85,AP!W85)</f>
        <v>1858</v>
      </c>
      <c r="J43" s="277">
        <f>sum(AP!G4,AP!X4,AP!X13,AP!G13,AP!G22,AP!X22,AP!X31,AP!G31,AP!G40,AP!X40,AP!G49,AP!X49,AP!X58,AP!G58,AP!G67,AP!X67,AP!X76,AP!G76,AP!G85,AP!X85)</f>
        <v>0.3560763889</v>
      </c>
      <c r="K43" s="276">
        <f>sum(AP!H4,AP!Y4,AP!Y13,AP!H13,AP!H22,AP!Y22,AP!Y31,AP!H31,AP!H40,AP!Y40,AP!H49,AP!Y49,AP!Y58,AP!H58,AP!H67,AP!Y67,AP!Y76,AP!H76,AP!H85,AP!Y85)</f>
        <v>-14</v>
      </c>
      <c r="L43" s="278">
        <f t="shared" si="27"/>
        <v>-0.02730375427</v>
      </c>
      <c r="M43" s="279">
        <f>sum(AP!J4,AP!AA4,AP!AA13,AP!J13,AP!J22,AP!AA22,AP!AA31,AP!J31,AP!J40,AP!AA40,AP!J49,AP!AA49,AP!AA58,AP!J58,AP!J67,AP!AA67,AP!AA76,AP!J76,AP!J85,AP!AA85)</f>
        <v>73</v>
      </c>
      <c r="N43" s="279">
        <f>sum(AP!K4,AP!AB4,AP!K13,AP!AB13,AP!K22,AP!AB22,AP!K31,AP!AB31,AP!K40,AP!AB40,AP!K49,AP!AB49,AP!K58,AP!AB58,AP!K67,AP!AB67,AP!K76,AP!AB76,AP!K85,AP!AB85)</f>
        <v>284</v>
      </c>
      <c r="O43" s="279">
        <f>sum(AP!L4,AP!AC4,AP!L13,AP!AC13,AP!L22,AP!AC22,AP!L31,AP!AC31,AP!L40,AP!AC40,AP!L49,AP!AC49,AP!L58,AP!AC58,AP!L67,AP!AC67,AP!L76,AP!AC76,AP!L85,AP!AC85)</f>
        <v>69</v>
      </c>
      <c r="P43" s="279">
        <f>sum(AP!M4,AP!AD4,AP!M13,AP!AD13,AP!M22,AP!AD22,AP!M31,AP!AD31,AP!M40,AP!AD40,AP!M49,AP!AD49,AP!M58,AP!AD58,AP!M67,AP!AD67,AP!M76,AP!AD76,AP!M85,AP!AD85)</f>
        <v>45</v>
      </c>
      <c r="Q43" s="279">
        <f>sum(AP!N4,AP!AE4,AP!N13,AP!AE13,AP!N22,AP!AE22,AP!N31,AP!AE31,AP!N40,AP!AE40,AP!N49,AP!AE49,AP!N58,AP!AE58,AP!N67,AP!AE67,AP!N76,AP!AE76,AP!N85,AP!AE85)</f>
        <v>47</v>
      </c>
      <c r="R43" s="279">
        <f>sum(AP!O4,AP!AF4,AP!O13,AP!AF13,AP!O22,AP!AF22,AP!O31,AP!AF31,AP!O40,AP!AF40,AP!O49,AP!AF49,AP!O58,AP!AF58,AP!O67,AP!AF67,AP!O76,AP!AF76,AP!O85,AP!AF85)</f>
        <v>3</v>
      </c>
      <c r="S43" s="279">
        <f>sum(AP!P4,AP!AG4,AP!P13,AP!AG13,AP!P22,AP!AG22,AP!P31,AP!AG31,AP!P40,AP!AG40,AP!P49,AP!AG49,AP!P58,AP!AG58,AP!P67,AP!AG67,AP!P76,AP!AG76,AP!P85,AP!AG85)</f>
        <v>0</v>
      </c>
      <c r="T43" s="280">
        <f t="shared" si="28"/>
        <v>0.0001916449886</v>
      </c>
      <c r="U43" s="95">
        <f t="shared" si="29"/>
        <v>131.7142857</v>
      </c>
      <c r="V43" s="96"/>
      <c r="W43" s="246"/>
      <c r="X43" s="97"/>
    </row>
    <row r="44">
      <c r="A44" s="268"/>
      <c r="B44" s="269" t="s">
        <v>148</v>
      </c>
      <c r="C44" s="268">
        <v>19.0</v>
      </c>
      <c r="D44" s="268">
        <v>14.0</v>
      </c>
      <c r="E44" s="268">
        <v>5.0</v>
      </c>
      <c r="F44" s="268">
        <f>sum(AP!C5,AP!T5,AP!T14,AP!C14,AP!C23,AP!T23,AP!T32,AP!C32,AP!C41,AP!T41,AP!C50,AP!T50,AP!T59,AP!C59,AP!C68,AP!T68,AP!T77,AP!C77,AP!C86,AP!T86)</f>
        <v>22</v>
      </c>
      <c r="G44" s="268">
        <f>sum(AP!D5,AP!U5,AP!U14,AP!D14,AP!D23,AP!U23,AP!U32,AP!D32,AP!D41,AP!U41,AP!D50,AP!U50,AP!U59,AP!D59,AP!D68,AP!U68,AP!U77,AP!D77,AP!D86,AP!U86)</f>
        <v>1650</v>
      </c>
      <c r="H44" s="268">
        <f>sum(AP!E5,AP!V5,AP!V14,AP!E14,AP!E23,AP!V23,AP!V32,AP!E32,AP!E41,AP!V41,AP!E50,AP!V50,AP!V59,AP!E59,AP!E68,AP!V68,AP!V77,AP!E77,AP!E86,AP!V86)</f>
        <v>13</v>
      </c>
      <c r="I44" s="268">
        <f>sum(AP!F5,AP!W5,AP!W14,AP!F14,AP!F23,AP!W23,AP!W32,AP!F32,AP!F41,AP!W41,AP!F50,AP!W50,AP!W59,AP!F59,AP!F68,AP!W68,AP!W77,AP!F77,AP!F86,AP!W86)</f>
        <v>1914</v>
      </c>
      <c r="J44" s="270">
        <f>sum(AP!G5,AP!X5,AP!X14,AP!G14,AP!G23,AP!X23,AP!X32,AP!G32,AP!G41,AP!X41,AP!G50,AP!X50,AP!X59,AP!G59,AP!G68,AP!X68,AP!X77,AP!G77,AP!G86,AP!X86)</f>
        <v>0.3453125</v>
      </c>
      <c r="K44" s="268">
        <f>sum(AP!H5,AP!Y5,AP!Y14,AP!H14,AP!H23,AP!Y23,AP!Y32,AP!H32,AP!H41,AP!Y41,AP!H50,AP!Y50,AP!Y59,AP!H59,AP!H68,AP!Y68,AP!Y77,AP!H77,AP!H86,AP!Y86)</f>
        <v>-264</v>
      </c>
      <c r="L44" s="271">
        <f t="shared" si="27"/>
        <v>-0.5309200603</v>
      </c>
      <c r="M44" s="272">
        <f>sum(AP!J5,AP!AA5,AP!AA14,AP!J14,AP!J23,AP!AA23,AP!AA32,AP!J32,AP!J41,AP!AA41,AP!J50,AP!AA50,AP!AA59,AP!J59,AP!J68,AP!AA68,AP!AA77,AP!J77,AP!J86,AP!AA86)</f>
        <v>93</v>
      </c>
      <c r="N44" s="272">
        <f>sum(AP!K5,AP!AB5,AP!K14,AP!AB14,AP!K23,AP!AB23,AP!K32,AP!AB32,AP!K41,AP!AB41,AP!K50,AP!AB50,AP!K59,AP!AB59,AP!K68,AP!AB68,AP!K77,AP!AB77,AP!K86,AP!AB86)</f>
        <v>230</v>
      </c>
      <c r="O44" s="272">
        <f>sum(AP!L5,AP!AC5,AP!L14,AP!AC14,AP!L23,AP!AC23,AP!L32,AP!AC32,AP!L41,AP!AC41,AP!L50,AP!AC50,AP!L59,AP!AC59,AP!L68,AP!AC68,AP!L77,AP!AC77,AP!L86,AP!AC86)</f>
        <v>56</v>
      </c>
      <c r="P44" s="272">
        <f>sum(AP!M5,AP!AD5,AP!M14,AP!AD14,AP!M23,AP!AD23,AP!M32,AP!AD32,AP!M41,AP!AD41,AP!M50,AP!AD50,AP!M59,AP!AD59,AP!M68,AP!AD68,AP!M77,AP!AD77,AP!M86,AP!AD86)</f>
        <v>12</v>
      </c>
      <c r="Q44" s="272">
        <f>sum(AP!N5,AP!AE5,AP!N14,AP!AE14,AP!N23,AP!AE23,AP!N32,AP!AE32,AP!N41,AP!AE41,AP!N50,AP!AE50,AP!N59,AP!AE59,AP!N68,AP!AE68,AP!N77,AP!AE77,AP!N86,AP!AE86)</f>
        <v>34</v>
      </c>
      <c r="R44" s="272">
        <f>sum(AP!O5,AP!AF5,AP!O14,AP!AF14,AP!O23,AP!AF23,AP!O32,AP!AF32,AP!O41,AP!AF41,AP!O50,AP!AF50,AP!O59,AP!AF59,AP!O68,AP!AF68,AP!O77,AP!AF77,AP!O86,AP!AF86)</f>
        <v>0</v>
      </c>
      <c r="S44" s="272">
        <f>sum(AP!P5,AP!AG5,AP!P14,AP!AG14,AP!P23,AP!AG23,AP!P32,AP!AG32,AP!P41,AP!AG41,AP!P50,AP!AG50,AP!P59,AP!AG59,AP!P68,AP!AG68,AP!P77,AP!AG77,AP!P86,AP!AG86)</f>
        <v>0</v>
      </c>
      <c r="T44" s="273">
        <f t="shared" si="28"/>
        <v>0.0001804140543</v>
      </c>
      <c r="U44" s="95">
        <f t="shared" si="29"/>
        <v>117.8571429</v>
      </c>
      <c r="V44" s="96"/>
      <c r="W44" s="246"/>
      <c r="X44" s="97"/>
    </row>
    <row r="45">
      <c r="A45" s="274"/>
      <c r="B45" s="281" t="s">
        <v>149</v>
      </c>
      <c r="C45" s="276">
        <v>13.0</v>
      </c>
      <c r="D45" s="276">
        <v>9.0</v>
      </c>
      <c r="E45" s="276">
        <v>4.0</v>
      </c>
      <c r="F45" s="276">
        <f>sum(AP!C6,AP!T6,AP!T15,AP!C15,AP!C24,AP!T24,AP!T33,AP!C33,AP!C42,AP!T42,AP!C51,AP!T51,AP!T60,AP!C60,AP!C69,AP!T69,AP!T78,AP!C78,AP!C87,AP!T87)</f>
        <v>16</v>
      </c>
      <c r="G45" s="276">
        <f>sum(AP!D6,AP!U6,AP!U15,AP!D15,AP!D24,AP!U24,AP!U33,AP!D33,AP!D42,AP!U42,AP!D51,AP!U51,AP!U60,AP!D60,AP!D69,AP!U69,AP!U78,AP!D78,AP!D87,AP!U87)</f>
        <v>885</v>
      </c>
      <c r="H45" s="276">
        <f>sum(AP!E6,AP!V6,AP!V15,AP!E15,AP!E24,AP!V24,AP!V33,AP!E33,AP!E42,AP!V42,AP!E51,AP!V51,AP!V60,AP!E60,AP!E69,AP!V69,AP!V78,AP!E78,AP!E87,AP!V87)</f>
        <v>10</v>
      </c>
      <c r="I45" s="276">
        <f>sum(AP!F6,AP!W6,AP!W15,AP!F15,AP!F24,AP!W24,AP!W33,AP!F33,AP!F42,AP!W42,AP!F51,AP!W51,AP!W60,AP!F60,AP!F69,AP!W69,AP!W78,AP!F78,AP!F87,AP!W87)</f>
        <v>1099</v>
      </c>
      <c r="J45" s="277">
        <f>sum(AP!G6,AP!X6,AP!X15,AP!G15,AP!G24,AP!X24,AP!X33,AP!G33,AP!G42,AP!X42,AP!G51,AP!X51,AP!X60,AP!G60,AP!G69,AP!X69,AP!X78,AP!G78,AP!G87,AP!X87)</f>
        <v>0.2508564815</v>
      </c>
      <c r="K45" s="276">
        <f>sum(AP!H6,AP!Y6,AP!Y15,AP!H15,AP!H24,AP!Y24,AP!Y33,AP!H33,AP!H42,AP!Y42,AP!H51,AP!Y51,AP!Y60,AP!H60,AP!H69,AP!Y69,AP!Y78,AP!H78,AP!H87,AP!Y87)</f>
        <v>-214</v>
      </c>
      <c r="L45" s="278">
        <f t="shared" si="27"/>
        <v>-0.592414875</v>
      </c>
      <c r="M45" s="279">
        <f>sum(AP!J6,AP!AA6,AP!AA15,AP!J15,AP!J24,AP!AA24,AP!AA33,AP!J33,AP!J42,AP!AA42,AP!J51,AP!AA51,AP!AA60,AP!J60,AP!J69,AP!AA69,AP!AA78,AP!J78,AP!J87,AP!AA87)</f>
        <v>40</v>
      </c>
      <c r="N45" s="279">
        <f>sum(AP!K6,AP!AB6,AP!K15,AP!AB15,AP!K24,AP!AB24,AP!K33,AP!AB33,AP!K42,AP!AB42,AP!K51,AP!AB51,AP!K60,AP!AB60,AP!K69,AP!AB69,AP!K78,AP!AB78,AP!K87,AP!AB87)</f>
        <v>112</v>
      </c>
      <c r="O45" s="279">
        <f>sum(AP!L6,AP!AC6,AP!L15,AP!AC15,AP!L24,AP!AC24,AP!L33,AP!AC33,AP!L42,AP!AC42,AP!L51,AP!AC51,AP!L60,AP!AC60,AP!L69,AP!AC69,AP!L78,AP!AC78,AP!L87,AP!AC87)</f>
        <v>13</v>
      </c>
      <c r="P45" s="279">
        <f>sum(AP!M6,AP!AD6,AP!M15,AP!AD15,AP!M24,AP!AD24,AP!M33,AP!AD33,AP!M42,AP!AD42,AP!M51,AP!AD51,AP!M60,AP!AD60,AP!M69,AP!AD69,AP!M78,AP!AD78,AP!M87,AP!AD87)</f>
        <v>1</v>
      </c>
      <c r="Q45" s="279">
        <f>sum(AP!N6,AP!AE6,AP!N15,AP!AE15,AP!N24,AP!AE24,AP!N33,AP!AE33,AP!N42,AP!AE42,AP!N51,AP!AE51,AP!N60,AP!AE60,AP!N69,AP!AE69,AP!N78,AP!AE78,AP!N87,AP!AE87)</f>
        <v>12</v>
      </c>
      <c r="R45" s="279">
        <f>sum(AP!O6,AP!AF6,AP!O15,AP!AF15,AP!O24,AP!AF24,AP!O33,AP!AF33,AP!O42,AP!AF42,AP!O51,AP!AF51,AP!O60,AP!AF60,AP!O69,AP!AF69,AP!O78,AP!AF78,AP!O87,AP!AF87)</f>
        <v>0</v>
      </c>
      <c r="S45" s="279">
        <f>sum(AP!P6,AP!AG6,AP!P15,AP!AG15,AP!P24,AP!AG24,AP!P33,AP!AG33,AP!P42,AP!AG42,AP!P51,AP!AG51,AP!P60,AP!AG60,AP!P69,AP!AG69,AP!P78,AP!AG78,AP!P87,AP!AG87)</f>
        <v>0</v>
      </c>
      <c r="T45" s="280">
        <f t="shared" si="28"/>
        <v>0.0002282588549</v>
      </c>
      <c r="U45" s="95">
        <f t="shared" si="29"/>
        <v>98.33333333</v>
      </c>
      <c r="V45" s="96"/>
      <c r="W45" s="246"/>
      <c r="X45" s="97"/>
    </row>
    <row r="46">
      <c r="A46" s="268"/>
      <c r="B46" s="269" t="s">
        <v>150</v>
      </c>
      <c r="C46" s="268">
        <v>8.0</v>
      </c>
      <c r="D46" s="268">
        <v>5.0</v>
      </c>
      <c r="E46" s="268">
        <v>3.0</v>
      </c>
      <c r="F46" s="268">
        <f>sum(AP!C7,AP!T7,AP!T16,AP!C16,AP!C25,AP!T25,AP!T34,AP!C34,AP!C43,AP!T43,AP!C52,AP!T52,AP!T61,AP!C61,AP!C70,AP!T70,AP!T79,AP!C79,AP!C88,AP!T88)</f>
        <v>2</v>
      </c>
      <c r="G46" s="268">
        <f>sum(AP!D7,AP!U7,AP!U16,AP!D16,AP!D25,AP!U25,AP!U34,AP!D34,AP!D43,AP!U43,AP!D52,AP!U52,AP!U61,AP!D61,AP!D70,AP!U70,AP!U79,AP!D79,AP!D88,AP!U88)</f>
        <v>514</v>
      </c>
      <c r="H46" s="268">
        <f>sum(AP!E7,AP!V7,AP!V16,AP!E16,AP!E25,AP!V25,AP!V34,AP!E34,AP!E43,AP!V43,AP!E52,AP!V52,AP!V61,AP!E61,AP!E70,AP!V70,AP!V79,AP!E79,AP!E88,AP!V88)</f>
        <v>3</v>
      </c>
      <c r="I46" s="268">
        <f>sum(AP!F7,AP!W7,AP!W16,AP!F16,AP!F25,AP!W25,AP!W34,AP!F34,AP!F43,AP!W43,AP!F52,AP!W52,AP!W61,AP!F61,AP!F70,AP!W70,AP!W79,AP!F79,AP!F88,AP!W88)</f>
        <v>758</v>
      </c>
      <c r="J46" s="270">
        <f>sum(AP!G7,AP!X7,AP!X16,AP!G16,AP!G25,AP!X25,AP!X34,AP!G34,AP!G43,AP!X43,AP!G52,AP!X52,AP!X61,AP!G61,AP!G70,AP!X70,AP!X79,AP!G79,AP!G88,AP!X88)</f>
        <v>0.1159837963</v>
      </c>
      <c r="K46" s="268">
        <f>sum(AP!H7,AP!Y7,AP!Y16,AP!H16,AP!H25,AP!Y25,AP!Y34,AP!H34,AP!H43,AP!Y43,AP!H52,AP!Y52,AP!Y61,AP!H61,AP!H70,AP!Y70,AP!Y79,AP!H79,AP!H88,AP!Y88)</f>
        <v>-244</v>
      </c>
      <c r="L46" s="271">
        <f t="shared" si="27"/>
        <v>-1.460932043</v>
      </c>
      <c r="M46" s="272">
        <f>sum(AP!J7,AP!AA7,AP!AA16,AP!J16,AP!J25,AP!AA25,AP!AA34,AP!J34,AP!J43,AP!AA43,AP!J52,AP!AA52,AP!AA61,AP!J61,AP!J70,AP!AA70,AP!AA79,AP!J79,AP!J88,AP!AA88)</f>
        <v>15</v>
      </c>
      <c r="N46" s="272">
        <f>sum(AP!K7,AP!AB7,AP!K16,AP!AB16,AP!K25,AP!AB25,AP!K34,AP!AB34,AP!K43,AP!AB43,AP!K52,AP!AB52,AP!K61,AP!AB61,AP!K70,AP!AB70,AP!K79,AP!AB79,AP!K88,AP!AB88)</f>
        <v>65</v>
      </c>
      <c r="O46" s="272">
        <f>sum(AP!L7,AP!AC7,AP!L16,AP!AC16,AP!L25,AP!AC25,AP!L34,AP!AC34,AP!L43,AP!AC43,AP!L52,AP!AC52,AP!L61,AP!AC61,AP!L70,AP!AC70,AP!L79,AP!AC79,AP!L88,AP!AC88)</f>
        <v>11</v>
      </c>
      <c r="P46" s="272">
        <f>sum(AP!M7,AP!AD7,AP!M16,AP!AD16,AP!M25,AP!AD25,AP!M34,AP!AD34,AP!M43,AP!AD43,AP!M52,AP!AD52,AP!M61,AP!AD61,AP!M70,AP!AD70,AP!M79,AP!AD79,AP!M88,AP!AD88)</f>
        <v>5</v>
      </c>
      <c r="Q46" s="272">
        <f>sum(AP!N7,AP!AE7,AP!N16,AP!AE16,AP!N25,AP!AE25,AP!N34,AP!AE34,AP!N43,AP!AE43,AP!N52,AP!AE52,AP!N61,AP!AE61,AP!N70,AP!AE70,AP!N79,AP!AE79,AP!N88,AP!AE88)</f>
        <v>5</v>
      </c>
      <c r="R46" s="272">
        <f>sum(AP!O7,AP!AF7,AP!O16,AP!AF16,AP!O25,AP!AF25,AP!O34,AP!AF34,AP!O43,AP!AF43,AP!O52,AP!AF52,AP!O61,AP!AF61,AP!O70,AP!AF70,AP!O79,AP!AF79,AP!O88,AP!AF88)</f>
        <v>0</v>
      </c>
      <c r="S46" s="272">
        <f>sum(AP!P7,AP!AG7,AP!P16,AP!AG16,AP!P25,AP!AG25,AP!P34,AP!AG34,AP!P43,AP!AG43,AP!P52,AP!AG52,AP!P61,AP!AG61,AP!P70,AP!AG70,AP!P79,AP!AG79,AP!P88,AP!AG88)</f>
        <v>0</v>
      </c>
      <c r="T46" s="273">
        <f t="shared" si="28"/>
        <v>0.0001530129239</v>
      </c>
      <c r="U46" s="95">
        <f t="shared" si="29"/>
        <v>102.8</v>
      </c>
      <c r="V46" s="96"/>
      <c r="W46" s="246"/>
      <c r="X46" s="97"/>
    </row>
    <row r="47">
      <c r="A47" s="274"/>
      <c r="B47" s="275" t="s">
        <v>151</v>
      </c>
      <c r="C47" s="282"/>
      <c r="D47" s="282"/>
      <c r="E47" s="282"/>
      <c r="F47" s="282">
        <f>sum(AP!C8,AP!T8,AP!T17,AP!C17,AP!C26,AP!T26,AP!T35,AP!C35,AP!C44,AP!T44,AP!C53,AP!T53,AP!T62,AP!C62,AP!C71,AP!T71,AP!T80,AP!C80,AP!C89,AP!T89)</f>
        <v>0</v>
      </c>
      <c r="G47" s="282">
        <f>sum(AP!D8,AP!U8,AP!U17,AP!D17,AP!D26,AP!U26,AP!U35,AP!D35,AP!D44,AP!U44,AP!D53,AP!U53,AP!U62,AP!D62,AP!D71,AP!U71,AP!U80,AP!D80,AP!D89,AP!U89)</f>
        <v>0</v>
      </c>
      <c r="H47" s="282">
        <f>sum(AP!E8,AP!V8,AP!V17,AP!E17,AP!E26,AP!V26,AP!V35,AP!E35,AP!E44,AP!V44,AP!E53,AP!V53,AP!V62,AP!E62,AP!E71,AP!V71,AP!V80,AP!E80,AP!E89,AP!V89)</f>
        <v>0</v>
      </c>
      <c r="I47" s="282">
        <f>sum(AP!F8,AP!W8,AP!W17,AP!F17,AP!F26,AP!W26,AP!W35,AP!F35,AP!F44,AP!W44,AP!F53,AP!W53,AP!W62,AP!F62,AP!F71,AP!W71,AP!W80,AP!F80,AP!F89,AP!W89)</f>
        <v>0</v>
      </c>
      <c r="J47" s="283">
        <f>sum(AP!G8,AP!X8,AP!X17,AP!G17,AP!G26,AP!X26,AP!X35,AP!G35,AP!G44,AP!X44,AP!G53,AP!X53,AP!X62,AP!G62,AP!G71,AP!X71,AP!X80,AP!G80,AP!G89,AP!X89)</f>
        <v>0</v>
      </c>
      <c r="K47" s="282">
        <f>sum(AP!H8,AP!Y8,AP!Y17,AP!H17,AP!H26,AP!Y26,AP!Y35,AP!H35,AP!H44,AP!Y44,AP!H53,AP!Y53,AP!Y62,AP!H62,AP!H71,AP!Y71,AP!Y80,AP!H80,AP!H89,AP!Y89)</f>
        <v>0</v>
      </c>
      <c r="L47" s="284" t="str">
        <f t="shared" si="27"/>
        <v>#DIV/0!</v>
      </c>
      <c r="M47" s="285">
        <f>sum(AP!J8,AP!AA8,AP!AA17,AP!J17,AP!J26,AP!AA26,AP!AA35,AP!J35,AP!J44,AP!AA44,AP!J53,AP!AA53,AP!AA62,AP!J62,AP!J71,AP!AA71,AP!AA80,AP!J80,AP!J89,AP!AA89)</f>
        <v>0</v>
      </c>
      <c r="N47" s="285">
        <f>sum(AP!K8,AP!AB8,AP!K17,AP!AB17,AP!K26,AP!AB26,AP!K35,AP!AB35,AP!K44,AP!AB44,AP!K53,AP!AB53,AP!K62,AP!AB62,AP!K71,AP!AB71,AP!K80,AP!AB80,AP!K89,AP!AB89)</f>
        <v>0</v>
      </c>
      <c r="O47" s="285">
        <f>sum(AP!L8,AP!AC8,AP!L17,AP!AC17,AP!L26,AP!AC26,AP!L35,AP!AC35,AP!L44,AP!AC44,AP!L53,AP!AC53,AP!L62,AP!AC62,AP!L71,AP!AC71,AP!L80,AP!AC80,AP!L89,AP!AC89)</f>
        <v>0</v>
      </c>
      <c r="P47" s="285">
        <f>sum(AP!M8,AP!AD8,AP!M17,AP!AD17,AP!M26,AP!AD26,AP!M35,AP!AD35,AP!M44,AP!AD44,AP!M53,AP!AD53,AP!M62,AP!AD62,AP!M71,AP!AD71,AP!M80,AP!AD80,AP!M89,AP!AD89)</f>
        <v>0</v>
      </c>
      <c r="Q47" s="285">
        <f>sum(AP!N8,AP!AE8,AP!N17,AP!AE17,AP!N26,AP!AE26,AP!N35,AP!AE35,AP!N44,AP!AE44,AP!N53,AP!AE53,AP!N62,AP!AE62,AP!N71,AP!AE71,AP!N80,AP!AE80,AP!N89,AP!AE89)</f>
        <v>0</v>
      </c>
      <c r="R47" s="285">
        <f>sum(AP!O8,AP!AF8,AP!O17,AP!AF17,AP!O26,AP!AF26,AP!O35,AP!AF35,AP!O44,AP!AF44,AP!O53,AP!AF53,AP!O62,AP!AF62,AP!O71,AP!AF71,AP!O80,AP!AF80,AP!O89,AP!AF89)</f>
        <v>0</v>
      </c>
      <c r="S47" s="285">
        <f>sum(AP!P8,AP!AG8,AP!P17,AP!AG17,AP!P26,AP!AG26,AP!P35,AP!AG35,AP!P44,AP!AG44,AP!P53,AP!AG53,AP!P62,AP!AG62,AP!P71,AP!AG71,AP!P80,AP!AG80,AP!P89,AP!AG89)</f>
        <v>0</v>
      </c>
      <c r="T47" s="286" t="str">
        <f t="shared" si="28"/>
        <v>#DIV/0!</v>
      </c>
      <c r="U47" s="95"/>
      <c r="V47" s="96"/>
      <c r="W47" s="246"/>
      <c r="X47" s="97"/>
    </row>
    <row r="48">
      <c r="A48" s="287"/>
      <c r="B48" s="288"/>
      <c r="C48" s="289"/>
      <c r="D48" s="289"/>
      <c r="E48" s="289"/>
      <c r="F48" s="290"/>
      <c r="G48" s="290"/>
      <c r="H48" s="290"/>
      <c r="I48" s="290"/>
      <c r="J48" s="291"/>
      <c r="K48" s="290"/>
      <c r="L48" s="292"/>
      <c r="M48" s="293"/>
      <c r="N48" s="293"/>
      <c r="O48" s="293"/>
      <c r="P48" s="293"/>
      <c r="Q48" s="293"/>
      <c r="R48" s="293"/>
      <c r="S48" s="294"/>
      <c r="T48" s="295"/>
      <c r="U48" s="95"/>
      <c r="V48" s="96"/>
      <c r="W48" s="246"/>
      <c r="X48" s="97"/>
    </row>
    <row r="49">
      <c r="A49" s="296" t="s">
        <v>152</v>
      </c>
      <c r="B49" s="297" t="s">
        <v>117</v>
      </c>
      <c r="C49" s="289">
        <f t="shared" ref="C49:E49" si="30">MAX(C43:C47)</f>
        <v>20</v>
      </c>
      <c r="D49" s="289">
        <f t="shared" si="30"/>
        <v>14</v>
      </c>
      <c r="E49" s="289">
        <f t="shared" si="30"/>
        <v>6</v>
      </c>
      <c r="F49" s="290">
        <f t="shared" ref="F49:I49" si="31">sum(F42:F47)</f>
        <v>79</v>
      </c>
      <c r="G49" s="290">
        <f t="shared" si="31"/>
        <v>6452</v>
      </c>
      <c r="H49" s="290">
        <f t="shared" si="31"/>
        <v>48</v>
      </c>
      <c r="I49" s="290">
        <f t="shared" si="31"/>
        <v>7282</v>
      </c>
      <c r="J49" s="291">
        <f>J42</f>
        <v>0.3560763889</v>
      </c>
      <c r="K49" s="290">
        <f>sum(K42:K47)</f>
        <v>-830</v>
      </c>
      <c r="L49" s="292">
        <f>K49/(HOUR(J49)*60+(MINUTE(J49)+((SECOND(J49)/60))))</f>
        <v>-1.618722574</v>
      </c>
      <c r="M49" s="294">
        <f t="shared" ref="M49:S49" si="32">sum(M42:M47)</f>
        <v>311</v>
      </c>
      <c r="N49" s="294">
        <f t="shared" si="32"/>
        <v>904</v>
      </c>
      <c r="O49" s="294">
        <f t="shared" si="32"/>
        <v>184</v>
      </c>
      <c r="P49" s="294">
        <f t="shared" si="32"/>
        <v>68</v>
      </c>
      <c r="Q49" s="294">
        <f t="shared" si="32"/>
        <v>128</v>
      </c>
      <c r="R49" s="294">
        <f t="shared" si="32"/>
        <v>3</v>
      </c>
      <c r="S49" s="294">
        <f t="shared" si="32"/>
        <v>1</v>
      </c>
      <c r="T49" s="295"/>
      <c r="U49" s="95">
        <f>sum(U4:U42)</f>
        <v>9554.015194</v>
      </c>
      <c r="V49" s="96"/>
      <c r="W49" s="246"/>
      <c r="X49" s="97"/>
    </row>
    <row r="50">
      <c r="A50" s="132"/>
      <c r="B50" s="133"/>
      <c r="C50" s="132"/>
      <c r="D50" s="132"/>
      <c r="E50" s="132"/>
      <c r="F50" s="132"/>
      <c r="G50" s="132"/>
      <c r="H50" s="132"/>
      <c r="I50" s="132"/>
      <c r="J50" s="134"/>
      <c r="K50" s="132"/>
      <c r="L50" s="135"/>
      <c r="M50" s="136"/>
      <c r="N50" s="136"/>
      <c r="O50" s="136"/>
      <c r="P50" s="136"/>
      <c r="Q50" s="136"/>
      <c r="R50" s="136"/>
      <c r="S50" s="136"/>
      <c r="T50" s="137"/>
      <c r="U50" s="187"/>
      <c r="V50" s="298"/>
      <c r="W50" s="298"/>
      <c r="X50" s="299"/>
    </row>
    <row r="51">
      <c r="A51" s="300" t="s">
        <v>153</v>
      </c>
      <c r="B51" s="301" t="s">
        <v>154</v>
      </c>
      <c r="C51" s="300">
        <v>20.0</v>
      </c>
      <c r="D51" s="300">
        <v>15.0</v>
      </c>
      <c r="E51" s="300">
        <v>5.0</v>
      </c>
      <c r="F51" s="300">
        <f>sum('A&amp;tS'!C3,'A&amp;tS'!C11,'A&amp;tS'!T3,'A&amp;tS'!T11,'A&amp;tS'!T19,'A&amp;tS'!C19,'A&amp;tS'!C27,'A&amp;tS'!T27,'A&amp;tS'!C35,'A&amp;tS'!T35,'A&amp;tS'!T43,'A&amp;tS'!C43,'A&amp;tS'!C51,'A&amp;tS'!T51,'A&amp;tS'!T59,'A&amp;tS'!C59,'A&amp;tS'!C67,'A&amp;tS'!C75,'A&amp;tS'!T67,'A&amp;tS'!T75)</f>
        <v>9</v>
      </c>
      <c r="G51" s="300">
        <f>sum('A&amp;tS'!D3,'A&amp;tS'!D11,'A&amp;tS'!U3,'A&amp;tS'!U11,'A&amp;tS'!U19,'A&amp;tS'!D19,'A&amp;tS'!D27,'A&amp;tS'!U27,'A&amp;tS'!D35,'A&amp;tS'!U35,'A&amp;tS'!U43,'A&amp;tS'!D43,'A&amp;tS'!D51,'A&amp;tS'!U51,'A&amp;tS'!U59,'A&amp;tS'!D59,'A&amp;tS'!D67,'A&amp;tS'!D75,'A&amp;tS'!U67,'A&amp;tS'!U75)</f>
        <v>2234</v>
      </c>
      <c r="H51" s="300">
        <f>sum('A&amp;tS'!E3,'A&amp;tS'!E11,'A&amp;tS'!V3,'A&amp;tS'!V11,'A&amp;tS'!V19,'A&amp;tS'!E19,'A&amp;tS'!E27,'A&amp;tS'!V27,'A&amp;tS'!E35,'A&amp;tS'!V35,'A&amp;tS'!V43,'A&amp;tS'!E43,'A&amp;tS'!E51,'A&amp;tS'!V51,'A&amp;tS'!V59,'A&amp;tS'!E59,'A&amp;tS'!E67,'A&amp;tS'!E75,'A&amp;tS'!V67,'A&amp;tS'!V75)</f>
        <v>8</v>
      </c>
      <c r="I51" s="300">
        <f>sum('A&amp;tS'!F3,'A&amp;tS'!F11,'A&amp;tS'!W3,'A&amp;tS'!W11,'A&amp;tS'!W19,'A&amp;tS'!F19,'A&amp;tS'!F27,'A&amp;tS'!W27,'A&amp;tS'!F35,'A&amp;tS'!W35,'A&amp;tS'!W43,'A&amp;tS'!F43,'A&amp;tS'!F51,'A&amp;tS'!W51,'A&amp;tS'!W59,'A&amp;tS'!F59,'A&amp;tS'!F67,'A&amp;tS'!F75,'A&amp;tS'!W67,'A&amp;tS'!W75)</f>
        <v>2117</v>
      </c>
      <c r="J51" s="302">
        <f>sum('A&amp;tS'!G3,'A&amp;tS'!G11,'A&amp;tS'!X3,'A&amp;tS'!X11,'A&amp;tS'!X19,'A&amp;tS'!G19,'A&amp;tS'!G27,'A&amp;tS'!X27,'A&amp;tS'!G35,'A&amp;tS'!X35,'A&amp;tS'!X43,'A&amp;tS'!G43,'A&amp;tS'!G51,'A&amp;tS'!X51,'A&amp;tS'!X59,'A&amp;tS'!G59,'A&amp;tS'!G67,'A&amp;tS'!G75,'A&amp;tS'!X67,'A&amp;tS'!X75)</f>
        <v>0.4112731481</v>
      </c>
      <c r="K51" s="300">
        <f>sum('A&amp;tS'!H3,'A&amp;tS'!H11,'A&amp;tS'!Y3,'A&amp;tS'!Y11,'A&amp;tS'!Y19,'A&amp;tS'!H19,'A&amp;tS'!H27,'A&amp;tS'!Y27,'A&amp;tS'!H35,'A&amp;tS'!Y35,'A&amp;tS'!Y43,'A&amp;tS'!H43,'A&amp;tS'!H51,'A&amp;tS'!Y51,'A&amp;tS'!Y59,'A&amp;tS'!H59,'A&amp;tS'!H67,'A&amp;tS'!H75,'A&amp;tS'!Y67,'A&amp;tS'!Y75)</f>
        <v>117</v>
      </c>
      <c r="L51" s="303">
        <f t="shared" ref="L51:L55" si="33">K51/(HOUR(J51)*60+(MINUTE(J51)+((SECOND(J51)/60))))</f>
        <v>0.1975572691</v>
      </c>
      <c r="M51" s="304">
        <f>sum('A&amp;tS'!J3,'A&amp;tS'!J11,'A&amp;tS'!AA3,'A&amp;tS'!AA11,'A&amp;tS'!AA19,'A&amp;tS'!J19,'A&amp;tS'!J27,'A&amp;tS'!AA27,'A&amp;tS'!J35,'A&amp;tS'!AA35,'A&amp;tS'!AA43,'A&amp;tS'!J43,'A&amp;tS'!J51,'A&amp;tS'!AA51,'A&amp;tS'!AA59,'A&amp;tS'!J59,'A&amp;tS'!J67,'A&amp;tS'!J75,'A&amp;tS'!AA67,'A&amp;tS'!AA75)</f>
        <v>79</v>
      </c>
      <c r="N51" s="304">
        <f>sum('A&amp;tS'!K3,'A&amp;tS'!AB3,'A&amp;tS'!K11,'A&amp;tS'!AB11,'A&amp;tS'!K19,'A&amp;tS'!AB19,'A&amp;tS'!K27,'A&amp;tS'!AB27,'A&amp;tS'!K35,'A&amp;tS'!AB35,'A&amp;tS'!K43,'A&amp;tS'!AB43,'A&amp;tS'!K51,'A&amp;tS'!AB51,'A&amp;tS'!K59,'A&amp;tS'!AB59,'A&amp;tS'!K67,'A&amp;tS'!AB67,'A&amp;tS'!K75,'A&amp;tS'!AB75)</f>
        <v>336</v>
      </c>
      <c r="O51" s="304">
        <f>sum('A&amp;tS'!L3,'A&amp;tS'!AC3,'A&amp;tS'!L11,'A&amp;tS'!AC11,'A&amp;tS'!L19,'A&amp;tS'!AC19,'A&amp;tS'!L27,'A&amp;tS'!AC27,'A&amp;tS'!L35,'A&amp;tS'!AC35,'A&amp;tS'!L43,'A&amp;tS'!AC43,'A&amp;tS'!L51,'A&amp;tS'!AC51,'A&amp;tS'!L59,'A&amp;tS'!AC59,'A&amp;tS'!L67,'A&amp;tS'!AC67,'A&amp;tS'!L75,'A&amp;tS'!AC75)</f>
        <v>82</v>
      </c>
      <c r="P51" s="304">
        <f>sum('A&amp;tS'!M3,'A&amp;tS'!AD3,'A&amp;tS'!M11,'A&amp;tS'!AD11,'A&amp;tS'!M19,'A&amp;tS'!AD19,'A&amp;tS'!M27,'A&amp;tS'!AD27,'A&amp;tS'!M35,'A&amp;tS'!AD35,'A&amp;tS'!M43,'A&amp;tS'!AD43,'A&amp;tS'!M51,'A&amp;tS'!AD51,'A&amp;tS'!M59,'A&amp;tS'!AD59,'A&amp;tS'!M67,'A&amp;tS'!AD67,'A&amp;tS'!M75,'A&amp;tS'!AD75)</f>
        <v>37</v>
      </c>
      <c r="Q51" s="304">
        <f>sum('A&amp;tS'!N3,'A&amp;tS'!AE3,'A&amp;tS'!N11,'A&amp;tS'!AE11,'A&amp;tS'!N19,'A&amp;tS'!AE19,'A&amp;tS'!N27,'A&amp;tS'!AE27,'A&amp;tS'!N35,'A&amp;tS'!AE35,'A&amp;tS'!N43,'A&amp;tS'!AE43,'A&amp;tS'!N51,'A&amp;tS'!AE51,'A&amp;tS'!N59,'A&amp;tS'!AE59,'A&amp;tS'!N67,'A&amp;tS'!AE67,'A&amp;tS'!N75,'A&amp;tS'!AE75)</f>
        <v>52</v>
      </c>
      <c r="R51" s="304">
        <f>sum('A&amp;tS'!O3,'A&amp;tS'!AF3,'A&amp;tS'!O11,'A&amp;tS'!AF11,'A&amp;tS'!O19,'A&amp;tS'!AF19,'A&amp;tS'!O27,'A&amp;tS'!AF27,'A&amp;tS'!O35,'A&amp;tS'!AF35,'A&amp;tS'!O43,'A&amp;tS'!AF43,'A&amp;tS'!O51,'A&amp;tS'!AF51,'A&amp;tS'!O59,'A&amp;tS'!AF59,'A&amp;tS'!O67,'A&amp;tS'!AF67,'A&amp;tS'!O75,'A&amp;tS'!AF75)</f>
        <v>3</v>
      </c>
      <c r="S51" s="304">
        <f>sum('A&amp;tS'!P3,'A&amp;tS'!AG3,'A&amp;tS'!P11,'A&amp;tS'!AG11,'A&amp;tS'!P19,'A&amp;tS'!AG19,'A&amp;tS'!P27,'A&amp;tS'!AG27,'A&amp;tS'!P35,'A&amp;tS'!AG35,'A&amp;tS'!P43,'A&amp;tS'!AG43,'A&amp;tS'!P51,'A&amp;tS'!AG51,'A&amp;tS'!P59,'A&amp;tS'!AG59,'A&amp;tS'!P67,'A&amp;tS'!AG67,'A&amp;tS'!P75,'A&amp;tS'!AG75)</f>
        <v>0</v>
      </c>
      <c r="T51" s="305">
        <f t="shared" ref="T51:T55" si="34">J51/I51</f>
        <v>0.0001942716808</v>
      </c>
      <c r="U51" s="95">
        <f t="shared" ref="U51:U55" si="35">G51/D51</f>
        <v>148.9333333</v>
      </c>
      <c r="V51" s="96"/>
      <c r="W51" s="96"/>
      <c r="X51" s="97"/>
    </row>
    <row r="52">
      <c r="A52" s="306"/>
      <c r="B52" s="307" t="s">
        <v>155</v>
      </c>
      <c r="C52" s="306">
        <v>20.0</v>
      </c>
      <c r="D52" s="306">
        <v>15.0</v>
      </c>
      <c r="E52" s="306">
        <v>5.0</v>
      </c>
      <c r="F52" s="306">
        <f>sum('A&amp;tS'!C4,'A&amp;tS'!T4,'A&amp;tS'!C12,'A&amp;tS'!T12,'A&amp;tS'!C20,'A&amp;tS'!T20,'A&amp;tS'!C28,'A&amp;tS'!T28,'A&amp;tS'!C36,'A&amp;tS'!T36,'A&amp;tS'!C44,'A&amp;tS'!T44,'A&amp;tS'!C52,'A&amp;tS'!T52,'A&amp;tS'!C60,'A&amp;tS'!T60,'A&amp;tS'!C68,'A&amp;tS'!T68,'A&amp;tS'!C76,'A&amp;tS'!T76)</f>
        <v>4</v>
      </c>
      <c r="G52" s="306">
        <f>sum('A&amp;tS'!D4,'A&amp;tS'!D12,'A&amp;tS'!U4,'A&amp;tS'!U12,'A&amp;tS'!U20,'A&amp;tS'!D20,'A&amp;tS'!D28,'A&amp;tS'!U28,'A&amp;tS'!D36,'A&amp;tS'!U36,'A&amp;tS'!U44,'A&amp;tS'!D44,'A&amp;tS'!D52,'A&amp;tS'!U52,'A&amp;tS'!U60,'A&amp;tS'!D60,'A&amp;tS'!D68,'A&amp;tS'!D76,'A&amp;tS'!U68,'A&amp;tS'!U76)</f>
        <v>2347</v>
      </c>
      <c r="H52" s="306">
        <f>sum('A&amp;tS'!E4,'A&amp;tS'!E12,'A&amp;tS'!V4,'A&amp;tS'!V12,'A&amp;tS'!V20,'A&amp;tS'!E20,'A&amp;tS'!E28,'A&amp;tS'!V28,'A&amp;tS'!E36,'A&amp;tS'!V36,'A&amp;tS'!V44,'A&amp;tS'!E44,'A&amp;tS'!E52,'A&amp;tS'!V52,'A&amp;tS'!V60,'A&amp;tS'!E60,'A&amp;tS'!E68,'A&amp;tS'!E76,'A&amp;tS'!V68,'A&amp;tS'!V76)</f>
        <v>16</v>
      </c>
      <c r="I52" s="306">
        <f>sum('A&amp;tS'!F4,'A&amp;tS'!F12,'A&amp;tS'!W4,'A&amp;tS'!W12,'A&amp;tS'!W20,'A&amp;tS'!F20,'A&amp;tS'!F28,'A&amp;tS'!W28,'A&amp;tS'!F36,'A&amp;tS'!W36,'A&amp;tS'!W44,'A&amp;tS'!F44,'A&amp;tS'!F52,'A&amp;tS'!W52,'A&amp;tS'!W60,'A&amp;tS'!F60,'A&amp;tS'!F68,'A&amp;tS'!F76,'A&amp;tS'!W68,'A&amp;tS'!W76)</f>
        <v>2015</v>
      </c>
      <c r="J52" s="308">
        <f>sum('A&amp;tS'!G4,'A&amp;tS'!G12,'A&amp;tS'!X4,'A&amp;tS'!X12,'A&amp;tS'!X20,'A&amp;tS'!G20,'A&amp;tS'!G28,'A&amp;tS'!X28,'A&amp;tS'!G36,'A&amp;tS'!X36,'A&amp;tS'!X44,'A&amp;tS'!G44,'A&amp;tS'!G52,'A&amp;tS'!X52,'A&amp;tS'!X60,'A&amp;tS'!G60,'A&amp;tS'!G68,'A&amp;tS'!G76,'A&amp;tS'!X68,'A&amp;tS'!X76)</f>
        <v>0.4112731481</v>
      </c>
      <c r="K52" s="306">
        <f>sum('A&amp;tS'!H4,'A&amp;tS'!H12,'A&amp;tS'!Y4,'A&amp;tS'!Y12,'A&amp;tS'!Y20,'A&amp;tS'!H20,'A&amp;tS'!H28,'A&amp;tS'!Y28,'A&amp;tS'!H36,'A&amp;tS'!Y36,'A&amp;tS'!Y44,'A&amp;tS'!H44,'A&amp;tS'!H52,'A&amp;tS'!Y52,'A&amp;tS'!Y60,'A&amp;tS'!H60,'A&amp;tS'!H68,'A&amp;tS'!H76,'A&amp;tS'!Y68,'A&amp;tS'!Y76)</f>
        <v>332</v>
      </c>
      <c r="L52" s="309">
        <f t="shared" si="33"/>
        <v>0.5605898576</v>
      </c>
      <c r="M52" s="310">
        <f>sum('A&amp;tS'!J4,'A&amp;tS'!J12,'A&amp;tS'!AA4,'A&amp;tS'!AA12,'A&amp;tS'!AA20,'A&amp;tS'!J20,'A&amp;tS'!J28,'A&amp;tS'!AA28,'A&amp;tS'!J36,'A&amp;tS'!AA36,'A&amp;tS'!AA44,'A&amp;tS'!J44,'A&amp;tS'!J52,'A&amp;tS'!AA52,'A&amp;tS'!AA60,'A&amp;tS'!J60,'A&amp;tS'!J68,'A&amp;tS'!J76,'A&amp;tS'!AA68,'A&amp;tS'!AA76)</f>
        <v>73</v>
      </c>
      <c r="N52" s="310">
        <f>sum('A&amp;tS'!K4,'A&amp;tS'!AB4,'A&amp;tS'!K12,'A&amp;tS'!AB12,'A&amp;tS'!K20,'A&amp;tS'!AB20,'A&amp;tS'!K28,'A&amp;tS'!AB28,'A&amp;tS'!K36,'A&amp;tS'!AB36,'A&amp;tS'!K44,'A&amp;tS'!AB44,'A&amp;tS'!K52,'A&amp;tS'!AB52,'A&amp;tS'!K60,'A&amp;tS'!AB60,'A&amp;tS'!K68,'A&amp;tS'!AB68,'A&amp;tS'!K76,'A&amp;tS'!AB76)</f>
        <v>371</v>
      </c>
      <c r="O52" s="310">
        <f>sum('A&amp;tS'!L4,'A&amp;tS'!AC4,'A&amp;tS'!L12,'A&amp;tS'!AC12,'A&amp;tS'!L20,'A&amp;tS'!AC20,'A&amp;tS'!L28,'A&amp;tS'!AC28,'A&amp;tS'!L36,'A&amp;tS'!AC36,'A&amp;tS'!L44,'A&amp;tS'!AC44,'A&amp;tS'!L52,'A&amp;tS'!AC52,'A&amp;tS'!L60,'A&amp;tS'!AC60,'A&amp;tS'!L68,'A&amp;tS'!AC68,'A&amp;tS'!L76,'A&amp;tS'!AC76)</f>
        <v>71</v>
      </c>
      <c r="P52" s="310">
        <f>sum('A&amp;tS'!M4,'A&amp;tS'!AD4,'A&amp;tS'!M12,'A&amp;tS'!AD12,'A&amp;tS'!M20,'A&amp;tS'!AD20,'A&amp;tS'!M28,'A&amp;tS'!AD28,'A&amp;tS'!M36,'A&amp;tS'!AD36,'A&amp;tS'!M44,'A&amp;tS'!AD44,'A&amp;tS'!M52,'A&amp;tS'!AD52,'A&amp;tS'!M60,'A&amp;tS'!AD60,'A&amp;tS'!M68,'A&amp;tS'!AD68,'A&amp;tS'!M76,'A&amp;tS'!AD76)</f>
        <v>30</v>
      </c>
      <c r="Q52" s="310">
        <f>sum('A&amp;tS'!N4,'A&amp;tS'!AE4,'A&amp;tS'!N12,'A&amp;tS'!AE12,'A&amp;tS'!N20,'A&amp;tS'!AE20,'A&amp;tS'!N28,'A&amp;tS'!AE28,'A&amp;tS'!N36,'A&amp;tS'!AE36,'A&amp;tS'!N44,'A&amp;tS'!AE44,'A&amp;tS'!N52,'A&amp;tS'!AE52,'A&amp;tS'!N60,'A&amp;tS'!AE60,'A&amp;tS'!N68,'A&amp;tS'!AE68,'A&amp;tS'!N76,'A&amp;tS'!AE76)</f>
        <v>61</v>
      </c>
      <c r="R52" s="310">
        <f>sum('A&amp;tS'!O4,'A&amp;tS'!AF4,'A&amp;tS'!O12,'A&amp;tS'!AF12,'A&amp;tS'!O20,'A&amp;tS'!AF20,'A&amp;tS'!O28,'A&amp;tS'!AF28,'A&amp;tS'!O36,'A&amp;tS'!AF36,'A&amp;tS'!O44,'A&amp;tS'!AF44,'A&amp;tS'!O52,'A&amp;tS'!AF52,'A&amp;tS'!O60,'A&amp;tS'!AF60,'A&amp;tS'!O68,'A&amp;tS'!AF68,'A&amp;tS'!O76,'A&amp;tS'!AF76)</f>
        <v>1</v>
      </c>
      <c r="S52" s="310">
        <f>sum('A&amp;tS'!P4,'A&amp;tS'!AG4,'A&amp;tS'!P12,'A&amp;tS'!AG12,'A&amp;tS'!P20,'A&amp;tS'!AG20,'A&amp;tS'!P28,'A&amp;tS'!AG28,'A&amp;tS'!P36,'A&amp;tS'!AG36,'A&amp;tS'!P44,'A&amp;tS'!AG44,'A&amp;tS'!P52,'A&amp;tS'!AG52,'A&amp;tS'!P60,'A&amp;tS'!AG60,'A&amp;tS'!P68,'A&amp;tS'!AG68,'A&amp;tS'!P76,'A&amp;tS'!AG76)</f>
        <v>0</v>
      </c>
      <c r="T52" s="311">
        <f t="shared" si="34"/>
        <v>0.0002041057807</v>
      </c>
      <c r="U52" s="95">
        <f t="shared" si="35"/>
        <v>156.4666667</v>
      </c>
      <c r="V52" s="96"/>
      <c r="W52" s="96"/>
      <c r="X52" s="97"/>
    </row>
    <row r="53">
      <c r="A53" s="300"/>
      <c r="B53" s="312" t="s">
        <v>156</v>
      </c>
      <c r="C53" s="300">
        <v>20.0</v>
      </c>
      <c r="D53" s="300">
        <v>15.0</v>
      </c>
      <c r="E53" s="300">
        <v>5.0</v>
      </c>
      <c r="F53" s="300">
        <f>sum('A&amp;tS'!C5,'A&amp;tS'!T5,'A&amp;tS'!C13,'A&amp;tS'!T13,'A&amp;tS'!C21,'A&amp;tS'!T21,'A&amp;tS'!C29,'A&amp;tS'!T29,'A&amp;tS'!C37,'A&amp;tS'!T37,'A&amp;tS'!C45,'A&amp;tS'!T45,'A&amp;tS'!C53,'A&amp;tS'!T53,'A&amp;tS'!C61,'A&amp;tS'!T61,'A&amp;tS'!C69,'A&amp;tS'!T69,'A&amp;tS'!C77,'A&amp;tS'!T77)</f>
        <v>7</v>
      </c>
      <c r="G53" s="300">
        <f>sum('A&amp;tS'!D5,'A&amp;tS'!D13,'A&amp;tS'!U5,'A&amp;tS'!U13,'A&amp;tS'!U21,'A&amp;tS'!D21,'A&amp;tS'!D29,'A&amp;tS'!U29,'A&amp;tS'!D37,'A&amp;tS'!U37,'A&amp;tS'!U45,'A&amp;tS'!D45,'A&amp;tS'!D53,'A&amp;tS'!U53,'A&amp;tS'!U61,'A&amp;tS'!D61,'A&amp;tS'!D69,'A&amp;tS'!D77,'A&amp;tS'!U69,'A&amp;tS'!U77)</f>
        <v>1978</v>
      </c>
      <c r="H53" s="300">
        <f>sum('A&amp;tS'!E5,'A&amp;tS'!E13,'A&amp;tS'!V5,'A&amp;tS'!V13,'A&amp;tS'!V21,'A&amp;tS'!E21,'A&amp;tS'!E29,'A&amp;tS'!V29,'A&amp;tS'!E37,'A&amp;tS'!V37,'A&amp;tS'!V45,'A&amp;tS'!E45,'A&amp;tS'!E53,'A&amp;tS'!V53,'A&amp;tS'!V61,'A&amp;tS'!E61,'A&amp;tS'!E69,'A&amp;tS'!E77,'A&amp;tS'!V69,'A&amp;tS'!V77)</f>
        <v>10</v>
      </c>
      <c r="I53" s="300">
        <f>sum('A&amp;tS'!F5,'A&amp;tS'!F13,'A&amp;tS'!W5,'A&amp;tS'!W13,'A&amp;tS'!W21,'A&amp;tS'!F21,'A&amp;tS'!F29,'A&amp;tS'!W29,'A&amp;tS'!F37,'A&amp;tS'!W37,'A&amp;tS'!W45,'A&amp;tS'!F45,'A&amp;tS'!F53,'A&amp;tS'!W53,'A&amp;tS'!W61,'A&amp;tS'!F61,'A&amp;tS'!F69,'A&amp;tS'!F77,'A&amp;tS'!W69,'A&amp;tS'!W77)</f>
        <v>1984</v>
      </c>
      <c r="J53" s="302">
        <f>sum('A&amp;tS'!G5,'A&amp;tS'!G13,'A&amp;tS'!X5,'A&amp;tS'!X13,'A&amp;tS'!X21,'A&amp;tS'!G21,'A&amp;tS'!G29,'A&amp;tS'!X29,'A&amp;tS'!G37,'A&amp;tS'!X37,'A&amp;tS'!X45,'A&amp;tS'!G45,'A&amp;tS'!G53,'A&amp;tS'!X53,'A&amp;tS'!X61,'A&amp;tS'!G61,'A&amp;tS'!G69,'A&amp;tS'!G77,'A&amp;tS'!X69,'A&amp;tS'!X77)</f>
        <v>0.4112731481</v>
      </c>
      <c r="K53" s="300">
        <f>sum('A&amp;tS'!H5,'A&amp;tS'!H13,'A&amp;tS'!Y5,'A&amp;tS'!Y13,'A&amp;tS'!Y21,'A&amp;tS'!H21,'A&amp;tS'!H29,'A&amp;tS'!Y29,'A&amp;tS'!H37,'A&amp;tS'!Y37,'A&amp;tS'!Y45,'A&amp;tS'!H45,'A&amp;tS'!H53,'A&amp;tS'!Y53,'A&amp;tS'!Y61,'A&amp;tS'!H61,'A&amp;tS'!H69,'A&amp;tS'!H77,'A&amp;tS'!Y69,'A&amp;tS'!Y77)</f>
        <v>-6</v>
      </c>
      <c r="L53" s="303">
        <f t="shared" si="33"/>
        <v>-0.010131142</v>
      </c>
      <c r="M53" s="304">
        <f>sum('A&amp;tS'!J5,'A&amp;tS'!J13,'A&amp;tS'!AA5,'A&amp;tS'!AA13,'A&amp;tS'!AA21,'A&amp;tS'!J21,'A&amp;tS'!J29,'A&amp;tS'!AA29,'A&amp;tS'!J37,'A&amp;tS'!AA37,'A&amp;tS'!AA45,'A&amp;tS'!J45,'A&amp;tS'!J53,'A&amp;tS'!AA53,'A&amp;tS'!AA61,'A&amp;tS'!J61,'A&amp;tS'!J69,'A&amp;tS'!J77,'A&amp;tS'!AA69,'A&amp;tS'!AA77)</f>
        <v>70</v>
      </c>
      <c r="N53" s="304">
        <f>sum('A&amp;tS'!K5,'A&amp;tS'!AB5,'A&amp;tS'!K13,'A&amp;tS'!AB13,'A&amp;tS'!K21,'A&amp;tS'!AB21,'A&amp;tS'!K29,'A&amp;tS'!AB29,'A&amp;tS'!K37,'A&amp;tS'!AB37,'A&amp;tS'!K45,'A&amp;tS'!AB45,'A&amp;tS'!K53,'A&amp;tS'!AB53,'A&amp;tS'!K61,'A&amp;tS'!AB61,'A&amp;tS'!K69,'A&amp;tS'!AB69,'A&amp;tS'!K77,'A&amp;tS'!AB77)</f>
        <v>271</v>
      </c>
      <c r="O53" s="304">
        <f>sum('A&amp;tS'!L5,'A&amp;tS'!AC5,'A&amp;tS'!L13,'A&amp;tS'!AC13,'A&amp;tS'!L21,'A&amp;tS'!AC21,'A&amp;tS'!L29,'A&amp;tS'!AC29,'A&amp;tS'!L37,'A&amp;tS'!AC37,'A&amp;tS'!L45,'A&amp;tS'!AC45,'A&amp;tS'!L53,'A&amp;tS'!AC53,'A&amp;tS'!L61,'A&amp;tS'!AC61,'A&amp;tS'!L69,'A&amp;tS'!AC69,'A&amp;tS'!L77,'A&amp;tS'!AC77)</f>
        <v>44</v>
      </c>
      <c r="P53" s="304">
        <f>sum('A&amp;tS'!M5,'A&amp;tS'!AD5,'A&amp;tS'!M13,'A&amp;tS'!AD13,'A&amp;tS'!M21,'A&amp;tS'!AD21,'A&amp;tS'!M29,'A&amp;tS'!AD29,'A&amp;tS'!M37,'A&amp;tS'!AD37,'A&amp;tS'!M45,'A&amp;tS'!AD45,'A&amp;tS'!M53,'A&amp;tS'!AD53,'A&amp;tS'!M61,'A&amp;tS'!AD61,'A&amp;tS'!M69,'A&amp;tS'!AD69,'A&amp;tS'!M77,'A&amp;tS'!AD77)</f>
        <v>15</v>
      </c>
      <c r="Q53" s="304">
        <f>sum('A&amp;tS'!N5,'A&amp;tS'!AE5,'A&amp;tS'!N13,'A&amp;tS'!AE13,'A&amp;tS'!N21,'A&amp;tS'!AE21,'A&amp;tS'!N29,'A&amp;tS'!AE29,'A&amp;tS'!N37,'A&amp;tS'!AE37,'A&amp;tS'!N45,'A&amp;tS'!AE45,'A&amp;tS'!N53,'A&amp;tS'!AE53,'A&amp;tS'!N61,'A&amp;tS'!AE61,'A&amp;tS'!N69,'A&amp;tS'!AE69,'A&amp;tS'!N77,'A&amp;tS'!AE77)</f>
        <v>36</v>
      </c>
      <c r="R53" s="304">
        <f>sum('A&amp;tS'!O5,'A&amp;tS'!AF5,'A&amp;tS'!O13,'A&amp;tS'!AF13,'A&amp;tS'!O21,'A&amp;tS'!AF21,'A&amp;tS'!O29,'A&amp;tS'!AF29,'A&amp;tS'!O37,'A&amp;tS'!AF37,'A&amp;tS'!O45,'A&amp;tS'!AF45,'A&amp;tS'!O53,'A&amp;tS'!AF53,'A&amp;tS'!O61,'A&amp;tS'!AF61,'A&amp;tS'!O69,'A&amp;tS'!AF69,'A&amp;tS'!O77,'A&amp;tS'!AF77)</f>
        <v>0</v>
      </c>
      <c r="S53" s="304">
        <f>sum('A&amp;tS'!P5,'A&amp;tS'!AG5,'A&amp;tS'!P13,'A&amp;tS'!AG13,'A&amp;tS'!P21,'A&amp;tS'!AG21,'A&amp;tS'!P29,'A&amp;tS'!AG29,'A&amp;tS'!P37,'A&amp;tS'!AG37,'A&amp;tS'!P45,'A&amp;tS'!AG45,'A&amp;tS'!P53,'A&amp;tS'!AG53,'A&amp;tS'!P61,'A&amp;tS'!AG61,'A&amp;tS'!P69,'A&amp;tS'!AG69,'A&amp;tS'!P77,'A&amp;tS'!AG77)</f>
        <v>7</v>
      </c>
      <c r="T53" s="305">
        <f t="shared" si="34"/>
        <v>0.0002072949335</v>
      </c>
      <c r="U53" s="95">
        <f t="shared" si="35"/>
        <v>131.8666667</v>
      </c>
      <c r="V53" s="96"/>
      <c r="W53" s="96"/>
      <c r="X53" s="97"/>
    </row>
    <row r="54">
      <c r="A54" s="306"/>
      <c r="B54" s="307" t="s">
        <v>157</v>
      </c>
      <c r="C54" s="306">
        <v>16.0</v>
      </c>
      <c r="D54" s="306">
        <v>13.0</v>
      </c>
      <c r="E54" s="306">
        <v>3.0</v>
      </c>
      <c r="F54" s="306">
        <f>sum('A&amp;tS'!C6,'A&amp;tS'!T6,'A&amp;tS'!C14,'A&amp;tS'!T14,'A&amp;tS'!C22,'A&amp;tS'!T22,'A&amp;tS'!C30,'A&amp;tS'!T30,'A&amp;tS'!C38,'A&amp;tS'!T38,'A&amp;tS'!C46,'A&amp;tS'!T46,'A&amp;tS'!C54,'A&amp;tS'!T54,'A&amp;tS'!C62,'A&amp;tS'!T62,'A&amp;tS'!C70,'A&amp;tS'!T70,'A&amp;tS'!C78,'A&amp;tS'!T78)</f>
        <v>60</v>
      </c>
      <c r="G54" s="306">
        <f>sum('A&amp;tS'!D6,'A&amp;tS'!D14,'A&amp;tS'!U6,'A&amp;tS'!U14,'A&amp;tS'!U22,'A&amp;tS'!D22,'A&amp;tS'!D30,'A&amp;tS'!U30,'A&amp;tS'!D38,'A&amp;tS'!U38,'A&amp;tS'!U46,'A&amp;tS'!D46,'A&amp;tS'!D54,'A&amp;tS'!U54,'A&amp;tS'!U62,'A&amp;tS'!D62,'A&amp;tS'!D70,'A&amp;tS'!D78,'A&amp;tS'!U70,'A&amp;tS'!U78)</f>
        <v>752</v>
      </c>
      <c r="H54" s="306">
        <f>sum('A&amp;tS'!E6,'A&amp;tS'!E14,'A&amp;tS'!V6,'A&amp;tS'!V14,'A&amp;tS'!V22,'A&amp;tS'!E22,'A&amp;tS'!E30,'A&amp;tS'!V30,'A&amp;tS'!E38,'A&amp;tS'!V38,'A&amp;tS'!V46,'A&amp;tS'!E46,'A&amp;tS'!E54,'A&amp;tS'!V54,'A&amp;tS'!V62,'A&amp;tS'!E62,'A&amp;tS'!E70,'A&amp;tS'!E78,'A&amp;tS'!V70,'A&amp;tS'!V78)</f>
        <v>3</v>
      </c>
      <c r="I54" s="306">
        <f>sum('A&amp;tS'!F6,'A&amp;tS'!F14,'A&amp;tS'!W6,'A&amp;tS'!W14,'A&amp;tS'!W22,'A&amp;tS'!F22,'A&amp;tS'!F30,'A&amp;tS'!W30,'A&amp;tS'!F38,'A&amp;tS'!W38,'A&amp;tS'!W46,'A&amp;tS'!F46,'A&amp;tS'!F54,'A&amp;tS'!W54,'A&amp;tS'!W62,'A&amp;tS'!F62,'A&amp;tS'!F70,'A&amp;tS'!F78,'A&amp;tS'!W70,'A&amp;tS'!W78)</f>
        <v>814</v>
      </c>
      <c r="J54" s="308">
        <f>sum('A&amp;tS'!G6,'A&amp;tS'!G14,'A&amp;tS'!X6,'A&amp;tS'!X14,'A&amp;tS'!X22,'A&amp;tS'!G22,'A&amp;tS'!G30,'A&amp;tS'!X30,'A&amp;tS'!G38,'A&amp;tS'!X38,'A&amp;tS'!X46,'A&amp;tS'!G46,'A&amp;tS'!G54,'A&amp;tS'!X54,'A&amp;tS'!X62,'A&amp;tS'!G62,'A&amp;tS'!G70,'A&amp;tS'!G78,'A&amp;tS'!X70,'A&amp;tS'!X78)</f>
        <v>0.3078125</v>
      </c>
      <c r="K54" s="306">
        <f>sum('A&amp;tS'!H6,'A&amp;tS'!H14,'A&amp;tS'!Y6,'A&amp;tS'!Y14,'A&amp;tS'!Y22,'A&amp;tS'!H22,'A&amp;tS'!H30,'A&amp;tS'!Y30,'A&amp;tS'!H38,'A&amp;tS'!Y38,'A&amp;tS'!Y46,'A&amp;tS'!H46,'A&amp;tS'!H54,'A&amp;tS'!Y54,'A&amp;tS'!Y62,'A&amp;tS'!H62,'A&amp;tS'!H70,'A&amp;tS'!H78,'A&amp;tS'!Y70,'A&amp;tS'!Y78)</f>
        <v>-62</v>
      </c>
      <c r="L54" s="309">
        <f t="shared" si="33"/>
        <v>-0.1398759165</v>
      </c>
      <c r="M54" s="310">
        <f>sum('A&amp;tS'!J6,'A&amp;tS'!J14,'A&amp;tS'!AA6,'A&amp;tS'!AA14,'A&amp;tS'!AA22,'A&amp;tS'!J22,'A&amp;tS'!J30,'A&amp;tS'!AA30,'A&amp;tS'!J38,'A&amp;tS'!AA38,'A&amp;tS'!AA46,'A&amp;tS'!J46,'A&amp;tS'!J54,'A&amp;tS'!AA54,'A&amp;tS'!AA62,'A&amp;tS'!J62,'A&amp;tS'!J70,'A&amp;tS'!J78,'A&amp;tS'!AA70,'A&amp;tS'!AA78)</f>
        <v>35</v>
      </c>
      <c r="N54" s="310">
        <f>sum('A&amp;tS'!K6,'A&amp;tS'!AB6,'A&amp;tS'!K14,'A&amp;tS'!AB14,'A&amp;tS'!K22,'A&amp;tS'!AB22,'A&amp;tS'!K30,'A&amp;tS'!AB30,'A&amp;tS'!K38,'A&amp;tS'!AB38,'A&amp;tS'!K46,'A&amp;tS'!AB46,'A&amp;tS'!K54,'A&amp;tS'!AB54,'A&amp;tS'!K62,'A&amp;tS'!AB62,'A&amp;tS'!K70,'A&amp;tS'!AB70,'A&amp;tS'!K78,'A&amp;tS'!AB78)</f>
        <v>78</v>
      </c>
      <c r="O54" s="310">
        <f>sum('A&amp;tS'!L6,'A&amp;tS'!AC6,'A&amp;tS'!L14,'A&amp;tS'!AC14,'A&amp;tS'!L22,'A&amp;tS'!AC22,'A&amp;tS'!L30,'A&amp;tS'!AC30,'A&amp;tS'!L38,'A&amp;tS'!AC38,'A&amp;tS'!L46,'A&amp;tS'!AC46,'A&amp;tS'!L54,'A&amp;tS'!AC54,'A&amp;tS'!L62,'A&amp;tS'!AC62,'A&amp;tS'!L70,'A&amp;tS'!AC70,'A&amp;tS'!L78,'A&amp;tS'!AC78)</f>
        <v>9</v>
      </c>
      <c r="P54" s="310">
        <f>sum('A&amp;tS'!M6,'A&amp;tS'!AD6,'A&amp;tS'!M14,'A&amp;tS'!AD14,'A&amp;tS'!M22,'A&amp;tS'!AD22,'A&amp;tS'!M30,'A&amp;tS'!AD30,'A&amp;tS'!M38,'A&amp;tS'!AD38,'A&amp;tS'!M46,'A&amp;tS'!AD46,'A&amp;tS'!M54,'A&amp;tS'!AD54,'A&amp;tS'!M62,'A&amp;tS'!AD62,'A&amp;tS'!M70,'A&amp;tS'!AD70,'A&amp;tS'!M78,'A&amp;tS'!AD78)</f>
        <v>1</v>
      </c>
      <c r="Q54" s="310">
        <f>sum('A&amp;tS'!N6,'A&amp;tS'!AE6,'A&amp;tS'!N14,'A&amp;tS'!AE14,'A&amp;tS'!N22,'A&amp;tS'!AE22,'A&amp;tS'!N30,'A&amp;tS'!AE30,'A&amp;tS'!N38,'A&amp;tS'!AE38,'A&amp;tS'!N46,'A&amp;tS'!AE46,'A&amp;tS'!N54,'A&amp;tS'!AE54,'A&amp;tS'!N62,'A&amp;tS'!AE62,'A&amp;tS'!N70,'A&amp;tS'!AE70,'A&amp;tS'!N78,'A&amp;tS'!AE78)</f>
        <v>15</v>
      </c>
      <c r="R54" s="310">
        <f>sum('A&amp;tS'!O6,'A&amp;tS'!AF6,'A&amp;tS'!O14,'A&amp;tS'!AF14,'A&amp;tS'!O22,'A&amp;tS'!AF22,'A&amp;tS'!O30,'A&amp;tS'!AF30,'A&amp;tS'!O38,'A&amp;tS'!AF38,'A&amp;tS'!O46,'A&amp;tS'!AF46,'A&amp;tS'!O54,'A&amp;tS'!AF54,'A&amp;tS'!O62,'A&amp;tS'!AF62,'A&amp;tS'!O70,'A&amp;tS'!AF70,'A&amp;tS'!O78,'A&amp;tS'!AF78)</f>
        <v>0</v>
      </c>
      <c r="S54" s="310">
        <f>sum('A&amp;tS'!P6,'A&amp;tS'!AG6,'A&amp;tS'!P14,'A&amp;tS'!AG14,'A&amp;tS'!P22,'A&amp;tS'!AG22,'A&amp;tS'!P30,'A&amp;tS'!AG30,'A&amp;tS'!P38,'A&amp;tS'!AG38,'A&amp;tS'!P46,'A&amp;tS'!AG46,'A&amp;tS'!P54,'A&amp;tS'!AG54,'A&amp;tS'!P62,'A&amp;tS'!AG62,'A&amp;tS'!P70,'A&amp;tS'!AG70,'A&amp;tS'!P78,'A&amp;tS'!AG78)</f>
        <v>6</v>
      </c>
      <c r="T54" s="311">
        <f t="shared" si="34"/>
        <v>0.0003781480344</v>
      </c>
      <c r="U54" s="95">
        <f t="shared" si="35"/>
        <v>57.84615385</v>
      </c>
      <c r="V54" s="96"/>
      <c r="W54" s="96"/>
      <c r="X54" s="97"/>
    </row>
    <row r="55">
      <c r="A55" s="300"/>
      <c r="B55" s="301" t="s">
        <v>158</v>
      </c>
      <c r="C55" s="300">
        <v>4.0</v>
      </c>
      <c r="D55" s="300">
        <v>2.0</v>
      </c>
      <c r="E55" s="300">
        <v>2.0</v>
      </c>
      <c r="F55" s="300">
        <f>sum('A&amp;tS'!C7,'A&amp;tS'!T7,'A&amp;tS'!C15,'A&amp;tS'!T15,'A&amp;tS'!C23,'A&amp;tS'!T23,'A&amp;tS'!C31,'A&amp;tS'!T31,'A&amp;tS'!C39,'A&amp;tS'!C39,'A&amp;tS'!T39,'A&amp;tS'!C47,'A&amp;tS'!T47,'A&amp;tS'!C55,'A&amp;tS'!T55,'A&amp;tS'!C63,'A&amp;tS'!T63,'A&amp;tS'!C71,'A&amp;tS'!T71,'A&amp;tS'!C79,'A&amp;tS'!T79)</f>
        <v>6</v>
      </c>
      <c r="G55" s="300">
        <f>sum('A&amp;tS'!D7,'A&amp;tS'!D15,'A&amp;tS'!U7,'A&amp;tS'!U15,'A&amp;tS'!U23,'A&amp;tS'!D23,'A&amp;tS'!D31,'A&amp;tS'!U31,'A&amp;tS'!D39,'A&amp;tS'!U39,'A&amp;tS'!U47,'A&amp;tS'!D47,'A&amp;tS'!D55,'A&amp;tS'!U55,'A&amp;tS'!U63,'A&amp;tS'!D63,'A&amp;tS'!D71,'A&amp;tS'!D79,'A&amp;tS'!U71,'A&amp;tS'!U79)</f>
        <v>295</v>
      </c>
      <c r="H55" s="300">
        <f>sum('A&amp;tS'!E7,'A&amp;tS'!E15,'A&amp;tS'!V7,'A&amp;tS'!V15,'A&amp;tS'!V23,'A&amp;tS'!E23,'A&amp;tS'!E31,'A&amp;tS'!V31,'A&amp;tS'!E39,'A&amp;tS'!V39,'A&amp;tS'!V47,'A&amp;tS'!E47,'A&amp;tS'!E55,'A&amp;tS'!V55,'A&amp;tS'!V63,'A&amp;tS'!E63,'A&amp;tS'!E71,'A&amp;tS'!E79,'A&amp;tS'!V71,'A&amp;tS'!V79)</f>
        <v>1</v>
      </c>
      <c r="I55" s="300">
        <f>sum('A&amp;tS'!F7,'A&amp;tS'!F15,'A&amp;tS'!W7,'A&amp;tS'!W15,'A&amp;tS'!W23,'A&amp;tS'!F23,'A&amp;tS'!F31,'A&amp;tS'!W31,'A&amp;tS'!F39,'A&amp;tS'!W39,'A&amp;tS'!W47,'A&amp;tS'!F47,'A&amp;tS'!F55,'A&amp;tS'!W55,'A&amp;tS'!W63,'A&amp;tS'!F63,'A&amp;tS'!F71,'A&amp;tS'!F79,'A&amp;tS'!W71,'A&amp;tS'!W79)</f>
        <v>420</v>
      </c>
      <c r="J55" s="302">
        <f>sum('A&amp;tS'!G7,'A&amp;tS'!G15,'A&amp;tS'!X7,'A&amp;tS'!X15,'A&amp;tS'!X23,'A&amp;tS'!G23,'A&amp;tS'!G31,'A&amp;tS'!X31,'A&amp;tS'!G39,'A&amp;tS'!X39,'A&amp;tS'!X47,'A&amp;tS'!G47,'A&amp;tS'!G55,'A&amp;tS'!X55,'A&amp;tS'!X63,'A&amp;tS'!G63,'A&amp;tS'!G71,'A&amp;tS'!G79,'A&amp;tS'!X71,'A&amp;tS'!X79)</f>
        <v>0.1034606481</v>
      </c>
      <c r="K55" s="300">
        <f>sum('A&amp;tS'!H7,'A&amp;tS'!H15,'A&amp;tS'!Y7,'A&amp;tS'!Y15,'A&amp;tS'!Y23,'A&amp;tS'!H23,'A&amp;tS'!H31,'A&amp;tS'!Y31,'A&amp;tS'!H39,'A&amp;tS'!Y39,'A&amp;tS'!Y47,'A&amp;tS'!H47,'A&amp;tS'!H55,'A&amp;tS'!Y55,'A&amp;tS'!Y63,'A&amp;tS'!H63,'A&amp;tS'!H71,'A&amp;tS'!H79,'A&amp;tS'!Y71,'A&amp;tS'!Y79)</f>
        <v>-125</v>
      </c>
      <c r="L55" s="313">
        <f t="shared" si="33"/>
        <v>-0.8390200246</v>
      </c>
      <c r="M55" s="304">
        <f>sum('A&amp;tS'!J7,'A&amp;tS'!J15,'A&amp;tS'!AA7,'A&amp;tS'!AA15,'A&amp;tS'!AA23,'A&amp;tS'!J23,'A&amp;tS'!J31,'A&amp;tS'!AA31,'A&amp;tS'!J39,'A&amp;tS'!AA39,'A&amp;tS'!AA47,'A&amp;tS'!J47,'A&amp;tS'!J55,'A&amp;tS'!AA55,'A&amp;tS'!AA63,'A&amp;tS'!J63,'A&amp;tS'!J71,'A&amp;tS'!J79,'A&amp;tS'!AA71,'A&amp;tS'!AA79)</f>
        <v>19</v>
      </c>
      <c r="N55" s="314">
        <f>sum('A&amp;tS'!K7,'A&amp;tS'!AB7,'A&amp;tS'!K15,'A&amp;tS'!AB15,'A&amp;tS'!K23,'A&amp;tS'!AB23,'A&amp;tS'!K31,'A&amp;tS'!AB31,'A&amp;tS'!K39,'A&amp;tS'!AB39,'A&amp;tS'!K47,'A&amp;tS'!AB47,'A&amp;tS'!K55,'A&amp;tS'!AB55,'A&amp;tS'!K63,'A&amp;tS'!AB63,'A&amp;tS'!K71,'A&amp;tS'!AB71,'A&amp;tS'!K79,'A&amp;tS'!AB79)</f>
        <v>27</v>
      </c>
      <c r="O55" s="314">
        <f>sum('A&amp;tS'!L7,'A&amp;tS'!AC7,'A&amp;tS'!L15,'A&amp;tS'!AC15,'A&amp;tS'!L23,'A&amp;tS'!AC23,'A&amp;tS'!L31,'A&amp;tS'!AC31,'A&amp;tS'!L39,'A&amp;tS'!AC39,'A&amp;tS'!L47,'A&amp;tS'!AC47,'A&amp;tS'!L55,'A&amp;tS'!AC55,'A&amp;tS'!L63,'A&amp;tS'!AC63,'A&amp;tS'!L71,'A&amp;tS'!AC71,'A&amp;tS'!L79,'A&amp;tS'!AC79)</f>
        <v>2</v>
      </c>
      <c r="P55" s="314">
        <f>sum('A&amp;tS'!M7,'A&amp;tS'!AD7,'A&amp;tS'!M15,'A&amp;tS'!AD15,'A&amp;tS'!M23,'A&amp;tS'!AD23,'A&amp;tS'!M31,'A&amp;tS'!AD31,'A&amp;tS'!M39,'A&amp;tS'!AD39,'A&amp;tS'!M47,'A&amp;tS'!AD47,'A&amp;tS'!M55,'A&amp;tS'!AD55,'A&amp;tS'!M63,'A&amp;tS'!AD63,'A&amp;tS'!M71,'A&amp;tS'!AD71,'A&amp;tS'!M79,'A&amp;tS'!AD79)</f>
        <v>2</v>
      </c>
      <c r="Q55" s="314">
        <f>sum('A&amp;tS'!N7,'A&amp;tS'!AE7,'A&amp;tS'!N15,'A&amp;tS'!AE15,'A&amp;tS'!N23,'A&amp;tS'!AE23,'A&amp;tS'!N31,'A&amp;tS'!AE31,'A&amp;tS'!N39,'A&amp;tS'!AE39,'A&amp;tS'!N47,'A&amp;tS'!AE47,'A&amp;tS'!N55,'A&amp;tS'!AE55,'A&amp;tS'!N63,'A&amp;tS'!AE63,'A&amp;tS'!N71,'A&amp;tS'!AE71,'A&amp;tS'!N79,'A&amp;tS'!AE79)</f>
        <v>4</v>
      </c>
      <c r="R55" s="314">
        <f>sum('A&amp;tS'!O7,'A&amp;tS'!AF7,'A&amp;tS'!O15,'A&amp;tS'!AF15,'A&amp;tS'!O23,'A&amp;tS'!AF23,'A&amp;tS'!O31,'A&amp;tS'!AF31,'A&amp;tS'!O39,'A&amp;tS'!AF39,'A&amp;tS'!O47,'A&amp;tS'!AF47,'A&amp;tS'!O55,'A&amp;tS'!AF55,'A&amp;tS'!O63,'A&amp;tS'!AF63,'A&amp;tS'!O71,'A&amp;tS'!AF71,'A&amp;tS'!O79,'A&amp;tS'!AF79)</f>
        <v>0</v>
      </c>
      <c r="S55" s="314">
        <f>sum('A&amp;tS'!P7,'A&amp;tS'!AG7,'A&amp;tS'!P15,'A&amp;tS'!AG15,'A&amp;tS'!P23,'A&amp;tS'!AG23,'A&amp;tS'!P31,'A&amp;tS'!AG31,'A&amp;tS'!P39,'A&amp;tS'!AG39,'A&amp;tS'!P47,'A&amp;tS'!AG47,'A&amp;tS'!P55,'A&amp;tS'!AG55,'A&amp;tS'!P63,'A&amp;tS'!AG63,'A&amp;tS'!P71,'A&amp;tS'!AG71,'A&amp;tS'!P79,'A&amp;tS'!AG79)</f>
        <v>0</v>
      </c>
      <c r="T55" s="315">
        <f t="shared" si="34"/>
        <v>0.0002463348765</v>
      </c>
      <c r="U55" s="95">
        <f t="shared" si="35"/>
        <v>147.5</v>
      </c>
      <c r="V55" s="96"/>
      <c r="W55" s="96"/>
      <c r="X55" s="97"/>
    </row>
    <row r="56">
      <c r="A56" s="306"/>
      <c r="B56" s="316"/>
      <c r="C56" s="317"/>
      <c r="D56" s="317"/>
      <c r="E56" s="317"/>
      <c r="F56" s="317"/>
      <c r="G56" s="317"/>
      <c r="H56" s="317"/>
      <c r="I56" s="317"/>
      <c r="J56" s="318"/>
      <c r="K56" s="317"/>
      <c r="L56" s="319"/>
      <c r="M56" s="320"/>
      <c r="N56" s="320"/>
      <c r="O56" s="320"/>
      <c r="P56" s="320"/>
      <c r="Q56" s="320"/>
      <c r="R56" s="320"/>
      <c r="S56" s="320"/>
      <c r="T56" s="321"/>
      <c r="U56" s="95"/>
      <c r="V56" s="96"/>
      <c r="W56" s="96"/>
      <c r="X56" s="97"/>
    </row>
    <row r="57">
      <c r="A57" s="322" t="s">
        <v>159</v>
      </c>
      <c r="B57" s="323" t="s">
        <v>117</v>
      </c>
      <c r="C57" s="324">
        <f t="shared" ref="C57:E57" si="36">MAX(C51:C55)</f>
        <v>20</v>
      </c>
      <c r="D57" s="324">
        <f t="shared" si="36"/>
        <v>15</v>
      </c>
      <c r="E57" s="324">
        <f t="shared" si="36"/>
        <v>5</v>
      </c>
      <c r="F57" s="325">
        <f t="shared" ref="F57:I57" si="37">sum(F51:F55)</f>
        <v>86</v>
      </c>
      <c r="G57" s="325">
        <f t="shared" si="37"/>
        <v>7606</v>
      </c>
      <c r="H57" s="325">
        <f t="shared" si="37"/>
        <v>38</v>
      </c>
      <c r="I57" s="325">
        <f t="shared" si="37"/>
        <v>7350</v>
      </c>
      <c r="J57" s="326">
        <f>J51</f>
        <v>0.4112731481</v>
      </c>
      <c r="K57" s="325">
        <f>sum(K51:K55)</f>
        <v>256</v>
      </c>
      <c r="L57" s="327">
        <f>K57/(HOUR(J57)*60+(MINUTE(J57)+((SECOND(J57)/60))))</f>
        <v>0.4322620589</v>
      </c>
      <c r="M57" s="328">
        <f t="shared" ref="M57:S57" si="38">sum(M51:M55)</f>
        <v>276</v>
      </c>
      <c r="N57" s="328">
        <f t="shared" si="38"/>
        <v>1083</v>
      </c>
      <c r="O57" s="328">
        <f t="shared" si="38"/>
        <v>208</v>
      </c>
      <c r="P57" s="328">
        <f t="shared" si="38"/>
        <v>85</v>
      </c>
      <c r="Q57" s="328">
        <f t="shared" si="38"/>
        <v>168</v>
      </c>
      <c r="R57" s="328">
        <f t="shared" si="38"/>
        <v>4</v>
      </c>
      <c r="S57" s="328">
        <f t="shared" si="38"/>
        <v>13</v>
      </c>
      <c r="T57" s="329"/>
      <c r="U57" s="131">
        <f>sum(U51:U55)</f>
        <v>642.6128205</v>
      </c>
      <c r="V57" s="330"/>
      <c r="W57" s="330"/>
      <c r="X57" s="331"/>
    </row>
    <row r="58">
      <c r="A58" s="132"/>
      <c r="B58" s="133"/>
      <c r="C58" s="132"/>
      <c r="D58" s="132"/>
      <c r="E58" s="132"/>
      <c r="F58" s="132"/>
      <c r="G58" s="132"/>
      <c r="H58" s="132"/>
      <c r="I58" s="132"/>
      <c r="J58" s="134"/>
      <c r="K58" s="132"/>
      <c r="L58" s="135"/>
      <c r="M58" s="136"/>
      <c r="N58" s="136"/>
      <c r="O58" s="136"/>
      <c r="P58" s="136"/>
      <c r="Q58" s="136"/>
      <c r="R58" s="136"/>
      <c r="S58" s="136"/>
      <c r="T58" s="137"/>
      <c r="U58" s="230"/>
      <c r="V58" s="132"/>
      <c r="W58" s="132"/>
      <c r="X58" s="231"/>
    </row>
    <row r="59">
      <c r="A59" s="332" t="s">
        <v>160</v>
      </c>
      <c r="B59" s="157" t="s">
        <v>161</v>
      </c>
      <c r="C59" s="332">
        <v>19.0</v>
      </c>
      <c r="D59" s="332">
        <v>15.0</v>
      </c>
      <c r="E59" s="332">
        <v>4.0</v>
      </c>
      <c r="F59" s="332">
        <f>sum(MAB!C3,MAB!T3,MAB!C11,MAB!T11,MAB!C19,MAB!T19,MAB!C27,MAB!T27,MAB!C35,MAB!T35,MAB!C43,MAB!T43,MAB!C51,MAB!T51,MAB!C59,MAB!T59,MAB!C67,MAB!T67,MAB!C75,MAB!T75)</f>
        <v>8</v>
      </c>
      <c r="G59" s="332">
        <f>sum(MAB!D3,MAB!U3,MAB!D11,MAB!U11,MAB!D19,MAB!U19,MAB!D27,MAB!U27,MAB!D35,MAB!U35,MAB!D43,MAB!U43,MAB!D51,MAB!U51,MAB!D59,MAB!U59,MAB!D67,MAB!U67,MAB!D75,MAB!U75)</f>
        <v>1818</v>
      </c>
      <c r="H59" s="332">
        <f>sum(MAB!E3,MAB!V3,MAB!E11,MAB!V11,MAB!E19,MAB!V19,MAB!E27,MAB!V27,MAB!E35,MAB!V35,MAB!E43,MAB!V43,MAB!E51,MAB!V51,MAB!E59,MAB!V59,MAB!E67,MAB!V67,MAB!E75,MAB!V75)</f>
        <v>11</v>
      </c>
      <c r="I59" s="332">
        <f>sum(MAB!F3,MAB!W3,MAB!F11,MAB!W11,MAB!F19,MAB!W19,MAB!F27,MAB!W27,MAB!F35,MAB!W35,MAB!F43,MAB!W43,MAB!F51,MAB!W51,MAB!F59,MAB!W59,MAB!F67,MAB!W67,MAB!F75,MAB!W75)</f>
        <v>1440</v>
      </c>
      <c r="J59" s="333">
        <f>sum(MAB!G3,MAB!X3,MAB!G11,MAB!X11,MAB!G19,MAB!X19,MAB!G27,MAB!X27,MAB!G35,MAB!X35,MAB!G43,MAB!X43,MAB!G51,MAB!X51,MAB!G59,MAB!X59,MAB!G67,MAB!X67,MAB!G75,MAB!X75)</f>
        <v>0.3285532407</v>
      </c>
      <c r="K59" s="332">
        <f>sum(MAB!H3,MAB!Y3,MAB!H11,MAB!Y11,MAB!H19,MAB!Y19,MAB!H27,MAB!Y27,MAB!H35,MAB!Y35,MAB!H43,MAB!Y43,MAB!H51,MAB!Y51,MAB!H59,MAB!Y59,MAB!H67,MAB!Y67,MAB!H75,MAB!Y75)</f>
        <v>378</v>
      </c>
      <c r="L59" s="334">
        <f t="shared" ref="L59:L65" si="39">K59/(HOUR(J59)*60+(MINUTE(J59)+((SECOND(J59)/60))))</f>
        <v>0.7989572692</v>
      </c>
      <c r="M59" s="335">
        <f>sum(MAB!J3,MAB!AA3,MAB!J11,MAB!AA11,MAB!J19,MAB!AA19,MAB!J27,MAB!AA27,MAB!J35,MAB!AA35,MAB!J43,MAB!AA43,MAB!J51,MAB!AA51,MAB!J59,MAB!AA59,MAB!J67,MAB!AA67,MAB!J75,MAB!AA75)</f>
        <v>61</v>
      </c>
      <c r="N59" s="335">
        <f>sum(MAB!K3,MAB!AB3,MAB!K11,MAB!AB11,MAB!K19,MAB!AB19,MAB!K27,MAB!AB27,MAB!K35,MAB!AB35,MAB!K43,MAB!AB43,MAB!K51,MAB!AB51,MAB!K59,MAB!AB59,MAB!K67,MAB!AB67,MAB!K75,MAB!AB75)</f>
        <v>278</v>
      </c>
      <c r="O59" s="335">
        <f>sum(MAB!L3,MAB!AC3,MAB!L11,MAB!AC11,MAB!L19,MAB!AC19,MAB!L27,MAB!AC27,MAB!L35,MAB!AC35,MAB!L43,MAB!AC43,MAB!L51,MAB!AC51,MAB!L59,MAB!AC59,MAB!L67,MAB!AC67,MAB!L75,MAB!AC75)</f>
        <v>64</v>
      </c>
      <c r="P59" s="335">
        <f>sum(MAB!M3,MAB!AD3,MAB!M11,MAB!AD11,MAB!M19,MAB!AD19,MAB!M27,MAB!AD27,MAB!M35,MAB!AD35,MAB!M43,MAB!AD43,MAB!M51,MAB!AD51,MAB!M59,MAB!AD59,MAB!M67,MAB!AD67,MAB!M75,MAB!AD75)</f>
        <v>21</v>
      </c>
      <c r="Q59" s="335">
        <f>sum(MAB!N3,MAB!AE3,MAB!N11,MAB!AE11,MAB!N19,MAB!AE19,MAB!N27,MAB!AE27,MAB!N35,MAB!AE35,MAB!N43,MAB!AE43,MAB!N51,MAB!AE51,MAB!N59,MAB!AE59,MAB!N67,MAB!AE67,MAB!N75,MAB!AE75)</f>
        <v>70</v>
      </c>
      <c r="R59" s="335">
        <f>sum(MAB!O3,MAB!AF3,MAB!O11,MAB!AF11,MAB!O19,MAB!AF19,MAB!O27,MAB!AF27,MAB!O35,MAB!AF35,MAB!O43,MAB!AF43,MAB!O51,MAB!AF51,MAB!O59,MAB!AF59,MAB!O67,MAB!AF67,MAB!O75,MAB!AF75)</f>
        <v>2</v>
      </c>
      <c r="S59" s="336">
        <f>sum(MAB!P3,MAB!AG3,MAB!P11,MAB!AG11,MAB!P19,MAB!AG19,MAB!P27,MAB!AG27,MAB!P35,MAB!AG35,MAB!P43,MAB!AG43,MAB!P51,MAB!AG51,MAB!P59,MAB!AG59,MAB!P67,MAB!AG67,MAB!P75,MAB!AG75)</f>
        <v>0</v>
      </c>
      <c r="T59" s="337">
        <f t="shared" ref="T59:T64" si="40">J59/I59</f>
        <v>0.0002281619727</v>
      </c>
      <c r="U59" s="95">
        <f t="shared" ref="U59:U64" si="41">G59/D59</f>
        <v>121.2</v>
      </c>
      <c r="V59" s="96"/>
      <c r="W59" s="96"/>
      <c r="X59" s="97"/>
    </row>
    <row r="60">
      <c r="A60" s="338"/>
      <c r="B60" s="339" t="s">
        <v>162</v>
      </c>
      <c r="C60" s="338">
        <v>20.0</v>
      </c>
      <c r="D60" s="338">
        <v>15.0</v>
      </c>
      <c r="E60" s="338">
        <v>5.0</v>
      </c>
      <c r="F60" s="338">
        <f>sum(MAB!C4,MAB!T4,MAB!C12,MAB!T12,MAB!C20,MAB!T20,MAB!C28,MAB!T28,MAB!C36,MAB!T36,MAB!C44,MAB!T44,MAB!C52,MAB!T52,MAB!C60,MAB!T60,MAB!C68,MAB!T68,MAB!C76,MAB!T76)</f>
        <v>9</v>
      </c>
      <c r="G60" s="338">
        <f>sum(MAB!D4,MAB!U4,MAB!D12,MAB!U12,MAB!D20,MAB!U20,MAB!D28,MAB!U28,MAB!D36,MAB!U36,MAB!D44,MAB!U44,MAB!D52,MAB!U52,MAB!D60,MAB!U60,MAB!D68,MAB!U68,MAB!D76,MAB!U76)</f>
        <v>1789</v>
      </c>
      <c r="H60" s="338">
        <f>sum(MAB!E4,MAB!V4,MAB!E12,MAB!V12,MAB!E20,MAB!V20,MAB!E28,MAB!V28,MAB!E36,MAB!V36,MAB!E44,MAB!V44,MAB!E52,MAB!V52,MAB!E60,MAB!V60,MAB!E68,MAB!V68,MAB!E76,MAB!V76)</f>
        <v>7</v>
      </c>
      <c r="I60" s="338">
        <f>sum(MAB!F4,MAB!W4,MAB!F12,MAB!W12,MAB!F20,MAB!W20,MAB!F28,MAB!W28,MAB!F36,MAB!W36,MAB!F44,MAB!W44,MAB!F52,MAB!W52,MAB!F60,MAB!W60,MAB!F68,MAB!W68,MAB!F76,MAB!W76)</f>
        <v>1678</v>
      </c>
      <c r="J60" s="340">
        <f>sum(MAB!G4,MAB!X4,MAB!G12,MAB!X12,MAB!G20,MAB!X20,MAB!G28,MAB!X28,MAB!G36,MAB!X36,MAB!G44,MAB!X44,MAB!G52,MAB!X52,MAB!G60,MAB!X60,MAB!G68,MAB!X68,MAB!G76,MAB!X76)</f>
        <v>0.3393402778</v>
      </c>
      <c r="K60" s="338">
        <f>sum(MAB!H4,MAB!Y4,MAB!H12,MAB!Y12,MAB!H20,MAB!Y20,MAB!H28,MAB!Y28,MAB!H36,MAB!Y36,MAB!H44,MAB!Y44,MAB!H52,MAB!Y52,MAB!H60,MAB!Y60,MAB!H68,MAB!Y68,MAB!H76,MAB!Y76)</f>
        <v>111</v>
      </c>
      <c r="L60" s="341">
        <f t="shared" si="39"/>
        <v>0.2271564514</v>
      </c>
      <c r="M60" s="342">
        <f>sum(MAB!J4,MAB!AA4,MAB!J12,MAB!AA12,MAB!J20,MAB!AA20,MAB!J28,MAB!AA28,MAB!J36,MAB!AA36,MAB!J44,MAB!AA44,MAB!J52,MAB!AA52,MAB!J60,MAB!AA60,MAB!J68,MAB!AA68,MAB!J76,MAB!AA76)</f>
        <v>60</v>
      </c>
      <c r="N60" s="342">
        <f>sum(MAB!K4,MAB!AB4,MAB!K12,MAB!AB12,MAB!K20,MAB!AB20,MAB!K28,MAB!AB28,MAB!K36,MAB!AB36,MAB!K44,MAB!AB44,MAB!K52,MAB!AB52,MAB!K60,MAB!AB60,MAB!K68,MAB!AB68,MAB!K76,MAB!AB76)</f>
        <v>277</v>
      </c>
      <c r="O60" s="342">
        <f>sum(MAB!L4,MAB!AC4,MAB!L12,MAB!AC12,MAB!L20,MAB!AC20,MAB!L28,MAB!AC28,MAB!L36,MAB!AC36,MAB!L44,MAB!AC44,MAB!L52,MAB!AC52,MAB!L60,MAB!AC60,MAB!L68,MAB!AC68,MAB!L76,MAB!AC76)</f>
        <v>62</v>
      </c>
      <c r="P60" s="342">
        <f>sum(MAB!M4,MAB!AD4,MAB!M12,MAB!AD12,MAB!M20,MAB!AD20,MAB!M28,MAB!AD28,MAB!M36,MAB!AD36,MAB!M44,MAB!AD44,MAB!M52,MAB!AD52,MAB!M60,MAB!AD60,MAB!M68,MAB!AD68,MAB!M76,MAB!AD76)</f>
        <v>10</v>
      </c>
      <c r="Q60" s="342">
        <f>sum(MAB!N4,MAB!AE4,MAB!N12,MAB!AE12,MAB!N20,MAB!AE20,MAB!N28,MAB!AE28,MAB!N36,MAB!AE36,MAB!N44,MAB!AE44,MAB!N52,MAB!AE52,MAB!N60,MAB!AE60,MAB!N68,MAB!AE68,MAB!N76,MAB!AE76)</f>
        <v>45</v>
      </c>
      <c r="R60" s="342">
        <f>sum(MAB!O4,MAB!AF4,MAB!O12,MAB!AF12,MAB!O20,MAB!AF20,MAB!O28,MAB!AF28,MAB!O36,MAB!AF36,MAB!O44,MAB!AF44,MAB!O52,MAB!AF52,MAB!O60,MAB!AF60,MAB!O68,MAB!AF68,MAB!O76,MAB!AF76)</f>
        <v>0</v>
      </c>
      <c r="S60" s="343">
        <f>sum(MAB!P4,MAB!AG4,MAB!P12,MAB!AG12,MAB!P20,MAB!AG20,MAB!P28,MAB!AG28,MAB!P36,MAB!AG36,MAB!P44,MAB!AG44,MAB!P52,MAB!AG52,MAB!P60,MAB!AG60,MAB!P68,MAB!AG68,MAB!P76,MAB!AG76)</f>
        <v>0</v>
      </c>
      <c r="T60" s="344">
        <f t="shared" si="40"/>
        <v>0.0002022290094</v>
      </c>
      <c r="U60" s="95">
        <f t="shared" si="41"/>
        <v>119.2666667</v>
      </c>
      <c r="V60" s="96"/>
      <c r="W60" s="96"/>
      <c r="X60" s="97"/>
    </row>
    <row r="61">
      <c r="A61" s="332"/>
      <c r="B61" s="157" t="s">
        <v>163</v>
      </c>
      <c r="C61" s="332">
        <v>20.0</v>
      </c>
      <c r="D61" s="332">
        <v>15.0</v>
      </c>
      <c r="E61" s="332">
        <v>5.0</v>
      </c>
      <c r="F61" s="332">
        <f>sum(MAB!C5,MAB!T5,MAB!C13,MAB!T13,MAB!C21,MAB!T21,MAB!C29,MAB!T29,MAB!C37,MAB!T37,MAB!C45,MAB!T45,MAB!C53,MAB!T53,MAB!C61,MAB!T61,MAB!C69,MAB!T69,MAB!C77,MAB!T77)</f>
        <v>67</v>
      </c>
      <c r="G61" s="332">
        <f>sum(MAB!D5,MAB!U5,MAB!D13,MAB!U13,MAB!D21,MAB!U21,MAB!D29,MAB!U29,MAB!D37,MAB!U37,MAB!D45,MAB!U45,MAB!D53,MAB!U53,MAB!D61,MAB!U61,MAB!D69,MAB!U69,MAB!D77,MAB!U77)</f>
        <v>1175</v>
      </c>
      <c r="H61" s="332">
        <f>sum(MAB!E5,MAB!V5,MAB!E13,MAB!V13,MAB!E21,MAB!V21,MAB!E29,MAB!V29,MAB!E37,MAB!V37,MAB!E45,MAB!V45,MAB!E53,MAB!V53,MAB!E61,MAB!V61,MAB!E69,MAB!V69,MAB!E77,MAB!V77)</f>
        <v>9</v>
      </c>
      <c r="I61" s="332">
        <f>sum(MAB!F5,MAB!W5,MAB!F13,MAB!W13,MAB!F21,MAB!W21,MAB!F29,MAB!W29,MAB!F37,MAB!W37,MAB!F45,MAB!W45,MAB!F53,MAB!W53,MAB!F61,MAB!W61,MAB!F69,MAB!W69,MAB!F77,MAB!W77)</f>
        <v>1414</v>
      </c>
      <c r="J61" s="333">
        <f>sum(MAB!G5,MAB!X5,MAB!G13,MAB!X13,MAB!G21,MAB!X21,MAB!G29,MAB!X29,MAB!G37,MAB!X37,MAB!G45,MAB!X45,MAB!G53,MAB!X53,MAB!G61,MAB!X61,MAB!G69,MAB!X69,MAB!G77,MAB!X77)</f>
        <v>0.3393402778</v>
      </c>
      <c r="K61" s="332">
        <f>sum(MAB!H5,MAB!Y5,MAB!H13,MAB!Y13,MAB!H21,MAB!Y21,MAB!H29,MAB!Y29,MAB!H37,MAB!Y37,MAB!H45,MAB!Y45,MAB!H53,MAB!Y53,MAB!H61,MAB!Y61,MAB!H69,MAB!Y69,MAB!H77,MAB!Y77)</f>
        <v>-239</v>
      </c>
      <c r="L61" s="334">
        <f t="shared" si="39"/>
        <v>-0.4891026297</v>
      </c>
      <c r="M61" s="335">
        <f>sum(MAB!J5,MAB!AA5,MAB!J13,MAB!AA13,MAB!J21,MAB!AA21,MAB!J29,MAB!AA29,MAB!J37,MAB!AA37,MAB!J45,MAB!AA45,MAB!J53,MAB!AA53,MAB!J61,MAB!AA61,MAB!J69,MAB!AA69,MAB!J77,MAB!AA77)</f>
        <v>70</v>
      </c>
      <c r="N61" s="335">
        <f>sum(MAB!K5,MAB!AB5,MAB!K13,MAB!AB13,MAB!K21,MAB!AB21,MAB!K29,MAB!AB29,MAB!K37,MAB!AB37,MAB!K45,MAB!AB45,MAB!K53,MAB!AB53,MAB!K61,MAB!AB61,MAB!K69,MAB!AB69,MAB!K77,MAB!AB77)</f>
        <v>137</v>
      </c>
      <c r="O61" s="335">
        <f>sum(MAB!L5,MAB!AC5,MAB!L13,MAB!AC13,MAB!L21,MAB!AC21,MAB!L29,MAB!AC29,MAB!L37,MAB!AC37,MAB!L45,MAB!AC45,MAB!L53,MAB!AC53,MAB!L61,MAB!AC61,MAB!L69,MAB!AC69,MAB!L77,MAB!AC77)</f>
        <v>23</v>
      </c>
      <c r="P61" s="335">
        <f>sum(MAB!M5,MAB!AD5,MAB!M13,MAB!AD13,MAB!M21,MAB!AD21,MAB!M29,MAB!AD29,MAB!M37,MAB!AD37,MAB!M45,MAB!AD45,MAB!M53,MAB!AD53,MAB!M61,MAB!AD61,MAB!M69,MAB!AD69,MAB!M77,MAB!AD77)</f>
        <v>7</v>
      </c>
      <c r="Q61" s="335">
        <f>sum(MAB!N5,MAB!AE5,MAB!N13,MAB!AE13,MAB!N21,MAB!AE21,MAB!N29,MAB!AE29,MAB!N37,MAB!AE37,MAB!N45,MAB!AE45,MAB!N53,MAB!AE53,MAB!N61,MAB!AE61,MAB!N69,MAB!AE69,MAB!N77,MAB!AE77)</f>
        <v>14</v>
      </c>
      <c r="R61" s="335">
        <f>sum(MAB!O5,MAB!AF5,MAB!O13,MAB!AF13,MAB!O21,MAB!AF21,MAB!O29,MAB!AF29,MAB!O37,MAB!AF37,MAB!O45,MAB!AF45,MAB!O53,MAB!AF53,MAB!O61,MAB!AF61,MAB!O69,MAB!AF69,MAB!O77,MAB!AF77)</f>
        <v>1</v>
      </c>
      <c r="S61" s="336">
        <f>sum(MAB!P5,MAB!AG5,MAB!P13,MAB!AG13,MAB!P21,MAB!AG21,MAB!P29,MAB!AG29,MAB!P37,MAB!AG37,MAB!P45,MAB!AG45,MAB!P53,MAB!AG53,MAB!P61,MAB!AG61,MAB!P69,MAB!AG69,MAB!P77,MAB!AG77)</f>
        <v>1</v>
      </c>
      <c r="T61" s="337">
        <f t="shared" si="40"/>
        <v>0.0002399860522</v>
      </c>
      <c r="U61" s="95">
        <f t="shared" si="41"/>
        <v>78.33333333</v>
      </c>
      <c r="V61" s="96"/>
      <c r="W61" s="96"/>
      <c r="X61" s="97"/>
    </row>
    <row r="62">
      <c r="A62" s="338"/>
      <c r="B62" s="339" t="s">
        <v>164</v>
      </c>
      <c r="C62" s="338">
        <v>16.0</v>
      </c>
      <c r="D62" s="338">
        <v>11.0</v>
      </c>
      <c r="E62" s="338">
        <v>5.0</v>
      </c>
      <c r="F62" s="338">
        <f>sum(MAB!C6,MAB!T6,MAB!C14,MAB!T14,MAB!C22,MAB!T22,MAB!C30,MAB!T30,MAB!C38,MAB!T38,MAB!C46,MAB!T46,MAB!C54,MAB!T54,MAB!C62,MAB!T62,MAB!C70,MAB!T70,MAB!C78,MAB!T78)</f>
        <v>0</v>
      </c>
      <c r="G62" s="338">
        <f>sum(MAB!D6,MAB!U6,MAB!D14,MAB!U14,MAB!D22,MAB!U22,MAB!D30,MAB!U30,MAB!D38,MAB!U38,MAB!D46,MAB!U46,MAB!D54,MAB!U54,MAB!D62,MAB!U62,MAB!D70,MAB!U70,MAB!D78,MAB!U78)</f>
        <v>1125</v>
      </c>
      <c r="H62" s="338">
        <f>sum(MAB!E6,MAB!V6,MAB!E14,MAB!V14,MAB!E22,MAB!V22,MAB!E30,MAB!V30,MAB!E38,MAB!V38,MAB!E46,MAB!V46,MAB!E54,MAB!V54,MAB!E62,MAB!V62,MAB!E70,MAB!V70,MAB!E78,MAB!V78)</f>
        <v>6</v>
      </c>
      <c r="I62" s="338">
        <f>sum(MAB!F6,MAB!W6,MAB!F14,MAB!W14,MAB!F22,MAB!W22,MAB!F30,MAB!W30,MAB!F38,MAB!W38,MAB!F46,MAB!W46,MAB!F54,MAB!W54,MAB!F62,MAB!W62,MAB!F70,MAB!W70,MAB!F78,MAB!W78)</f>
        <v>1279</v>
      </c>
      <c r="J62" s="340">
        <f>sum(MAB!G6,MAB!X6,MAB!G14,MAB!X14,MAB!G22,MAB!X22,MAB!G30,MAB!X30,MAB!G38,MAB!X38,MAB!G46,MAB!X46,MAB!G54,MAB!X54,MAB!G62,MAB!X62,MAB!G70,MAB!X70,MAB!G78,MAB!X78)</f>
        <v>0.2544328704</v>
      </c>
      <c r="K62" s="338">
        <f>sum(MAB!H6,MAB!Y6,MAB!H14,MAB!Y14,MAB!H22,MAB!Y22,MAB!H30,MAB!Y30,MAB!H38,MAB!Y38,MAB!H46,MAB!Y46,MAB!H54,MAB!Y54,MAB!H62,MAB!Y62,MAB!H70,MAB!Y70,MAB!H78,MAB!Y78)</f>
        <v>-154</v>
      </c>
      <c r="L62" s="341">
        <f t="shared" si="39"/>
        <v>-0.4203247964</v>
      </c>
      <c r="M62" s="342">
        <f>sum(MAB!J6,MAB!AA6,MAB!J14,MAB!AA14,MAB!J22,MAB!AA22,MAB!J30,MAB!AA30,MAB!J38,MAB!AA38,MAB!J46,MAB!AA46,MAB!J54,MAB!AA54,MAB!J62,MAB!AA62,MAB!J70,MAB!AA70,MAB!J78,MAB!AA78)</f>
        <v>27</v>
      </c>
      <c r="N62" s="342">
        <f>sum(MAB!K6,MAB!AB6,MAB!K14,MAB!AB14,MAB!K22,MAB!AB22,MAB!K30,MAB!AB30,MAB!K38,MAB!AB38,MAB!K46,MAB!AB46,MAB!K54,MAB!AB54,MAB!K62,MAB!AB62,MAB!K70,MAB!AB70,MAB!K78,MAB!AB78)</f>
        <v>154</v>
      </c>
      <c r="O62" s="342">
        <f>sum(MAB!L6,MAB!AC6,MAB!L14,MAB!AC14,MAB!L22,MAB!AC22,MAB!L30,MAB!AC30,MAB!L38,MAB!AC38,MAB!L46,MAB!AC46,MAB!L54,MAB!AC54,MAB!L62,MAB!AC62,MAB!L70,MAB!AC70,MAB!L78,MAB!AC78)</f>
        <v>27</v>
      </c>
      <c r="P62" s="342">
        <f>sum(MAB!M6,MAB!AD6,MAB!M14,MAB!AD14,MAB!M22,MAB!AD22,MAB!M30,MAB!AD30,MAB!M38,MAB!AD38,MAB!M46,MAB!AD46,MAB!M54,MAB!AD54,MAB!M62,MAB!AD62,MAB!M70,MAB!AD70,MAB!M78,MAB!AD78)</f>
        <v>7</v>
      </c>
      <c r="Q62" s="342">
        <f>sum(MAB!N6,MAB!AE6,MAB!N14,MAB!AE14,MAB!N22,MAB!AE22,MAB!N30,MAB!AE30,MAB!N38,MAB!AE38,MAB!N46,MAB!AE46,MAB!N54,MAB!AE54,MAB!N62,MAB!AE62,MAB!N70,MAB!AE70,MAB!N78,MAB!AE78)</f>
        <v>20</v>
      </c>
      <c r="R62" s="342">
        <f>sum(MAB!O6,MAB!AF6,MAB!O14,MAB!AF14,MAB!O22,MAB!AF22,MAB!O30,MAB!AF30,MAB!O38,MAB!AF38,MAB!O46,MAB!AF46,MAB!O54,MAB!AF54,MAB!O62,MAB!AF62,MAB!O70,MAB!AF70,MAB!O78,MAB!AF78)</f>
        <v>0</v>
      </c>
      <c r="S62" s="343">
        <f>sum(MAB!P6,MAB!AG6,MAB!P14,MAB!AG14,MAB!P22,MAB!AG22,MAB!P30,MAB!AG30,MAB!P38,MAB!AG38,MAB!P46,MAB!AG46,MAB!P54,MAB!AG54,MAB!P62,MAB!AG62,MAB!P70,MAB!AG70,MAB!P78,MAB!AG78)</f>
        <v>0</v>
      </c>
      <c r="T62" s="344">
        <f t="shared" si="40"/>
        <v>0.0001989310949</v>
      </c>
      <c r="U62" s="95">
        <f t="shared" si="41"/>
        <v>102.2727273</v>
      </c>
      <c r="V62" s="96"/>
      <c r="W62" s="96"/>
      <c r="X62" s="97"/>
    </row>
    <row r="63">
      <c r="A63" s="332"/>
      <c r="B63" s="142" t="s">
        <v>165</v>
      </c>
      <c r="C63" s="332">
        <v>1.0</v>
      </c>
      <c r="D63" s="332">
        <v>1.0</v>
      </c>
      <c r="E63" s="332"/>
      <c r="F63" s="332">
        <f>sum(MAB!C7,MAB!T7,MAB!C15,MAB!T15,MAB!C23,MAB!T23,MAB!C31,MAB!T31,MAB!C39,MAB!T39,MAB!C47,MAB!T47)</f>
        <v>0</v>
      </c>
      <c r="G63" s="332">
        <f>sum(MAB!D7,MAB!U7,MAB!D15,MAB!U15,MAB!D23,MAB!U23,MAB!D31,MAB!U31,MAB!D39,MAB!U39,MAB!D47,MAB!U47)</f>
        <v>107</v>
      </c>
      <c r="H63" s="332">
        <f>sum(MAB!E7,MAB!V7,MAB!E15,MAB!V15,MAB!E23,MAB!V23,MAB!E31,MAB!V31,MAB!E39,MAB!V39,MAB!E47,MAB!V47)</f>
        <v>0</v>
      </c>
      <c r="I63" s="332">
        <f>sum(MAB!F7,MAB!W7,MAB!F15,MAB!W15,MAB!F23,MAB!W23,MAB!F31,MAB!W31,MAB!F39,MAB!W39,MAB!F47,MAB!W47)</f>
        <v>119</v>
      </c>
      <c r="J63" s="345">
        <f>sum(MAB!G7,MAB!X7,MAB!G15,MAB!X15,MAB!G23,MAB!X23,MAB!G31,MAB!X31,MAB!G39,MAB!X39,MAB!G47,MAB!X47)</f>
        <v>0.02543981481</v>
      </c>
      <c r="K63" s="332">
        <f>sum(MAB!H7,MAB!Y7,MAB!H15,MAB!Y15,MAB!H23,MAB!Y23,MAB!H31,MAB!Y31,MAB!H39,MAB!Y39,MAB!H47,MAB!Y47)</f>
        <v>-12</v>
      </c>
      <c r="L63" s="334">
        <f t="shared" si="39"/>
        <v>-0.3275705187</v>
      </c>
      <c r="M63" s="332">
        <f>sum(MAB!J7,MAB!AA7,MAB!J15,MAB!AA15,MAB!J23,MAB!AA23,MAB!J31,MAB!AA31,MAB!J39,MAB!AA39,MAB!J47,MAB!AA47)</f>
        <v>1</v>
      </c>
      <c r="N63" s="332">
        <f>sum(MAB!K7,MAB!AB7,MAB!K15,MAB!AB15,MAB!K23,MAB!AB23,MAB!K31,MAB!AB31,MAB!K39,MAB!AB39,MAB!K47,MAB!AB47)</f>
        <v>13</v>
      </c>
      <c r="O63" s="332">
        <f>sum(MAB!L7,MAB!AC7,MAB!L15,MAB!AC15,MAB!L23,MAB!AC23,MAB!L31,MAB!AC31,MAB!L39,MAB!AC39,MAB!L47,MAB!AC47)</f>
        <v>2</v>
      </c>
      <c r="P63" s="332">
        <f>sum(MAB!M7,MAB!AD7,MAB!M15,MAB!AD15,MAB!M23,MAB!AD23,MAB!M31,MAB!AD31,MAB!M39,MAB!AD39,MAB!M47,MAB!AD47)</f>
        <v>0</v>
      </c>
      <c r="Q63" s="332">
        <f>sum(MAB!N7,MAB!AE7,MAB!N15,MAB!AE15,MAB!N23,MAB!AE23,MAB!N31,MAB!AE31,MAB!N39,MAB!AE39,MAB!N47,MAB!AE47)</f>
        <v>4</v>
      </c>
      <c r="R63" s="332">
        <f>sum(MAB!O7,MAB!AF7,MAB!O15,MAB!AF15,MAB!O23,MAB!AF23,MAB!O31,MAB!AF31,MAB!O39,MAB!AF39,MAB!O47,MAB!AF47)</f>
        <v>0</v>
      </c>
      <c r="S63" s="332">
        <f>sum(MAB!P7,MAB!AG7,MAB!P15,MAB!AG15,MAB!P23,MAB!AG23,MAB!P31,MAB!AG31,MAB!P39,MAB!AG39,MAB!P47,MAB!AG47)</f>
        <v>0</v>
      </c>
      <c r="T63" s="337">
        <f t="shared" si="40"/>
        <v>0.0002137799564</v>
      </c>
      <c r="U63" s="95">
        <f t="shared" si="41"/>
        <v>107</v>
      </c>
      <c r="V63" s="96"/>
      <c r="W63" s="96"/>
      <c r="X63" s="97"/>
    </row>
    <row r="64">
      <c r="A64" s="338"/>
      <c r="B64" s="339" t="s">
        <v>166</v>
      </c>
      <c r="C64" s="346">
        <v>5.0</v>
      </c>
      <c r="D64" s="346">
        <v>3.0</v>
      </c>
      <c r="E64" s="346">
        <v>2.0</v>
      </c>
      <c r="F64" s="347">
        <f>sum(MAB!C55,MAB!T55,MAB!C63,MAB!T63,MAB!C71,MAB!T71,MAB!C79,MAB!T79)</f>
        <v>1</v>
      </c>
      <c r="G64" s="347">
        <f>sum(MAB!D55,MAB!U55,MAB!D63,MAB!U63,MAB!D71,MAB!U71,MAB!D79,MAB!U79)</f>
        <v>309</v>
      </c>
      <c r="H64" s="347">
        <f>sum(MAB!E55,MAB!V55,MAB!E63,MAB!V63,MAB!E71,MAB!V71,MAB!E79,MAB!V79)</f>
        <v>3</v>
      </c>
      <c r="I64" s="347">
        <f>sum(MAB!F55,MAB!W55,MAB!F63,MAB!W63,MAB!F71,MAB!W71,MAB!F79,MAB!W79)</f>
        <v>442</v>
      </c>
      <c r="J64" s="348">
        <f>sum(MAB!G55,MAB!X55,MAB!G63,MAB!X63,MAB!G71,MAB!X71,MAB!G79,MAB!X79)</f>
        <v>0.07025462963</v>
      </c>
      <c r="K64" s="347">
        <f>sum(MAB!H55,MAB!Y55,MAB!H63,MAB!Y63,MAB!H71,MAB!Y71,MAB!H79,MAB!Y79)</f>
        <v>-133</v>
      </c>
      <c r="L64" s="349">
        <f t="shared" si="39"/>
        <v>-1.314662273</v>
      </c>
      <c r="M64" s="347">
        <f>sum(MAB!J55,MAB!AA55,MAB!J63,MAB!AA63,MAB!J71,MAB!AA71,MAB!J79,MAB!AA79)</f>
        <v>8</v>
      </c>
      <c r="N64" s="347">
        <f>sum(MAB!K55,MAB!AB55,MAB!K63,MAB!AB63,MAB!K71,MAB!AB71,MAB!K79,MAB!AB79)</f>
        <v>39</v>
      </c>
      <c r="O64" s="347">
        <f>sum(MAB!L55,MAB!AC55,MAB!L63,MAB!AC63,MAB!L71,MAB!AC71,MAB!L79,MAB!AC79)</f>
        <v>6</v>
      </c>
      <c r="P64" s="347">
        <f>sum(MAB!M55,MAB!AD55,MAB!M63,MAB!AD63,MAB!M71,MAB!AD71,MAB!M79,MAB!AD79)</f>
        <v>1</v>
      </c>
      <c r="Q64" s="347">
        <f>sum(MAB!N55,MAB!AE55,MAB!N63,MAB!AE63,MAB!N71,MAB!AE71,MAB!N79,MAB!AE79)</f>
        <v>2</v>
      </c>
      <c r="R64" s="347">
        <f>sum(MAB!O55,MAB!AF55,MAB!O63,MAB!AF63,MAB!O71,MAB!AF71,MAB!O79,MAB!AF79)</f>
        <v>0</v>
      </c>
      <c r="S64" s="347">
        <f>sum(MAB!P55,MAB!AG55,MAB!P63,MAB!AG63,MAB!P71,MAB!AG71,MAB!P79,MAB!AG79)</f>
        <v>0</v>
      </c>
      <c r="T64" s="344">
        <f t="shared" si="40"/>
        <v>0.0001589471259</v>
      </c>
      <c r="U64" s="95">
        <f t="shared" si="41"/>
        <v>103</v>
      </c>
      <c r="V64" s="330"/>
      <c r="W64" s="330"/>
      <c r="X64" s="331"/>
    </row>
    <row r="65">
      <c r="A65" s="350" t="s">
        <v>159</v>
      </c>
      <c r="B65" s="351" t="s">
        <v>117</v>
      </c>
      <c r="C65" s="352">
        <f t="shared" ref="C65:E65" si="42">MAX(C59:C64)</f>
        <v>20</v>
      </c>
      <c r="D65" s="352">
        <f t="shared" si="42"/>
        <v>15</v>
      </c>
      <c r="E65" s="352">
        <f t="shared" si="42"/>
        <v>5</v>
      </c>
      <c r="F65" s="353">
        <f t="shared" ref="F65:I65" si="43">sum(F59:F64)</f>
        <v>85</v>
      </c>
      <c r="G65" s="353">
        <f t="shared" si="43"/>
        <v>6323</v>
      </c>
      <c r="H65" s="353">
        <f t="shared" si="43"/>
        <v>36</v>
      </c>
      <c r="I65" s="353">
        <f t="shared" si="43"/>
        <v>6372</v>
      </c>
      <c r="J65" s="354">
        <f>J60</f>
        <v>0.3393402778</v>
      </c>
      <c r="K65" s="353">
        <f>sum(K59:K64)</f>
        <v>-49</v>
      </c>
      <c r="L65" s="355">
        <f t="shared" si="39"/>
        <v>-0.1002762714</v>
      </c>
      <c r="M65" s="356">
        <f t="shared" ref="M65:S65" si="44">sum(M59:M64)</f>
        <v>227</v>
      </c>
      <c r="N65" s="356">
        <f t="shared" si="44"/>
        <v>898</v>
      </c>
      <c r="O65" s="356">
        <f t="shared" si="44"/>
        <v>184</v>
      </c>
      <c r="P65" s="356">
        <f t="shared" si="44"/>
        <v>46</v>
      </c>
      <c r="Q65" s="356">
        <f t="shared" si="44"/>
        <v>155</v>
      </c>
      <c r="R65" s="356">
        <f t="shared" si="44"/>
        <v>3</v>
      </c>
      <c r="S65" s="356">
        <f t="shared" si="44"/>
        <v>1</v>
      </c>
      <c r="T65" s="357"/>
      <c r="U65" s="131">
        <f>sum(U59:U64)</f>
        <v>631.0727273</v>
      </c>
      <c r="V65" s="330"/>
      <c r="W65" s="330"/>
      <c r="X65" s="331"/>
    </row>
    <row r="66">
      <c r="A66" s="132"/>
      <c r="B66" s="133"/>
      <c r="C66" s="132"/>
      <c r="D66" s="132"/>
      <c r="E66" s="132"/>
      <c r="F66" s="132"/>
      <c r="G66" s="132"/>
      <c r="H66" s="132"/>
      <c r="I66" s="132"/>
      <c r="J66" s="134"/>
      <c r="K66" s="132"/>
      <c r="L66" s="135"/>
      <c r="M66" s="136"/>
      <c r="N66" s="136"/>
      <c r="O66" s="136"/>
      <c r="P66" s="136"/>
      <c r="Q66" s="136"/>
      <c r="R66" s="136"/>
      <c r="S66" s="136"/>
      <c r="T66" s="137"/>
      <c r="U66" s="230"/>
      <c r="V66" s="132"/>
      <c r="W66" s="132"/>
      <c r="X66" s="231"/>
    </row>
    <row r="67">
      <c r="A67" s="358" t="s">
        <v>167</v>
      </c>
      <c r="B67" s="359" t="s">
        <v>168</v>
      </c>
      <c r="C67" s="360">
        <v>20.0</v>
      </c>
      <c r="D67" s="360">
        <v>11.0</v>
      </c>
      <c r="E67" s="360">
        <v>9.0</v>
      </c>
      <c r="F67" s="360">
        <f>sum(ASC!C3,ASC!T3,ASC!T11,ASC!C11,ASC!C19,ASC!T19,ASC!T27,ASC!C27,ASC!C35,ASC!T35,ASC!T43,ASC!C43,ASC!C51,ASC!T51,ASC!T59,ASC!C59,ASC!C67,ASC!T67,ASC!T75,ASC!C75)</f>
        <v>32</v>
      </c>
      <c r="G67" s="360">
        <f>sum(ASC!D3,ASC!U3,ASC!U11,ASC!D11,ASC!D19,ASC!U19,ASC!U27,ASC!D27,ASC!D35,ASC!U35,ASC!U43,ASC!D43,ASC!D51,ASC!U51,ASC!U59,ASC!D59,ASC!D67,ASC!U67,ASC!U75,ASC!D75)</f>
        <v>1667</v>
      </c>
      <c r="H67" s="360">
        <f>sum(ASC!E3,ASC!V3,ASC!V11,ASC!E11,ASC!E19,ASC!V19,ASC!V27,ASC!E27,ASC!E35,ASC!V35,ASC!V43,ASC!E43,ASC!E51,ASC!V51,ASC!V59,ASC!E59,ASC!E67,ASC!V67,ASC!V75,ASC!E75)</f>
        <v>23</v>
      </c>
      <c r="I67" s="360">
        <f>sum(ASC!F3,ASC!W3,ASC!W11,ASC!F11,ASC!F19,ASC!W19,ASC!W27,ASC!F27,ASC!F35,ASC!W35,ASC!W43,ASC!F43,ASC!F51,ASC!W51,ASC!W59,ASC!F59,ASC!F67,ASC!W67,ASC!W75,ASC!F75)</f>
        <v>1714</v>
      </c>
      <c r="J67" s="361">
        <f>sum(ASC!G3,ASC!X3,ASC!X11,ASC!G11,ASC!G19,ASC!X19,ASC!X27,ASC!G27,ASC!G35,ASC!X35,ASC!X43,ASC!G43,ASC!G51,ASC!X51,ASC!X59,ASC!G59,ASC!G67,ASC!X67,ASC!X75,ASC!G75)</f>
        <v>0.3416203704</v>
      </c>
      <c r="K67" s="360">
        <f>sum(ASC!H3,ASC!Y3,ASC!Y11,ASC!H11,ASC!H19,ASC!Y19,ASC!Y27,ASC!H27,ASC!H35,ASC!Y35,ASC!Y43,ASC!H43,ASC!H51,ASC!Y51,ASC!Y59,ASC!H59,ASC!H67,ASC!Y67,ASC!Y75,ASC!H75)</f>
        <v>-47</v>
      </c>
      <c r="L67" s="362">
        <f t="shared" ref="L67:L71" si="45">K67/(HOUR(J67)*60+(MINUTE(J67)+((SECOND(J67)/60))))</f>
        <v>-0.09554140127</v>
      </c>
      <c r="M67" s="363">
        <f>sum(ASC!J3,ASC!AA3,ASC!AA11,ASC!J11,ASC!J19,ASC!AA19,ASC!AA27,ASC!J27,ASC!J35,ASC!AA35,ASC!AA43,ASC!J43,ASC!J51,ASC!AA51,ASC!AA59,ASC!J59,ASC!J67,ASC!AA67,ASC!AA75,ASC!J75)</f>
        <v>59</v>
      </c>
      <c r="N67" s="363">
        <f>sum(ASC!K3,ASC!AB3,ASC!K11,ASC!AB11,ASC!K19,ASC!AB19,ASC!K27,ASC!AB27,ASC!K35,ASC!AB35,ASC!K43,ASC!AB43,ASC!K51,ASC!AB51,ASC!K59,ASC!AB59,ASC!K67,ASC!AB67,ASC!K75,ASC!AB75)</f>
        <v>245</v>
      </c>
      <c r="O67" s="363">
        <f>sum(ASC!L3,ASC!AC3,ASC!L11,ASC!AC11,ASC!L19,ASC!AC19,ASC!L27,ASC!AC27,ASC!L35,ASC!AC35,ASC!L43,ASC!AC43,ASC!L51,ASC!AC51,ASC!L59,ASC!AC59,ASC!L67,ASC!AC67,ASC!L75,ASC!AC75)</f>
        <v>49</v>
      </c>
      <c r="P67" s="363">
        <f>sum(ASC!M3,ASC!AD3,ASC!M11,ASC!AD11,ASC!M19,ASC!AD19,ASC!M27,ASC!AD27,ASC!M35,ASC!AD35,ASC!M43,ASC!AD43,ASC!M51,ASC!AD51,ASC!M59,ASC!AD59,ASC!M67,ASC!AD67,ASC!M75,ASC!AD75)</f>
        <v>13</v>
      </c>
      <c r="Q67" s="363">
        <f>sum(ASC!N3,ASC!AE3,ASC!N11,ASC!AE11,ASC!N19,ASC!AE19,ASC!N27,ASC!AE27,ASC!N35,ASC!AE35,ASC!N43,ASC!AE43,ASC!N51,ASC!AE51,ASC!N59,ASC!AE59,ASC!N67,ASC!AE67,ASC!N75,ASC!AE75)</f>
        <v>36</v>
      </c>
      <c r="R67" s="363">
        <f>sum(ASC!O3,ASC!AF3,ASC!O11,ASC!AF11,ASC!O19,ASC!AF19,ASC!O27,ASC!AF27,ASC!O35,ASC!AF35,ASC!O43,ASC!AF43,ASC!O51,ASC!AF51,ASC!O59,ASC!AF59,ASC!O67,ASC!AF67,ASC!O75,ASC!AF75)</f>
        <v>1</v>
      </c>
      <c r="S67" s="363">
        <f>sum(ASC!P3,ASC!AG3,ASC!P11,ASC!AG11,ASC!P19,ASC!AG19,ASC!P27,ASC!AG27,ASC!P35,ASC!AG35,ASC!P43,ASC!AG43,ASC!P51,ASC!AG51,ASC!P59,ASC!AG59,ASC!P67,ASC!AG67,ASC!P75,ASC!AG75)</f>
        <v>0</v>
      </c>
      <c r="T67" s="364">
        <f t="shared" ref="T67:T71" si="46">J67/I67</f>
        <v>0.000199311768</v>
      </c>
      <c r="U67" s="95">
        <f t="shared" ref="U67:U70" si="47">G67/D67</f>
        <v>151.5454545</v>
      </c>
      <c r="V67" s="365"/>
      <c r="W67" s="365"/>
      <c r="X67" s="366"/>
    </row>
    <row r="68">
      <c r="A68" s="367"/>
      <c r="B68" s="368" t="s">
        <v>169</v>
      </c>
      <c r="C68" s="369">
        <v>20.0</v>
      </c>
      <c r="D68" s="369">
        <v>11.0</v>
      </c>
      <c r="E68" s="369">
        <v>9.0</v>
      </c>
      <c r="F68" s="369">
        <f>sum(ASC!C4,ASC!T4,ASC!T12,ASC!C12,ASC!C20,ASC!T20,ASC!T28,ASC!C28,ASC!C36,ASC!T36,ASC!T44,ASC!C44,ASC!C52,ASC!T52,ASC!T60,ASC!C60,ASC!C68,ASC!T68,ASC!T76,ASC!C76)</f>
        <v>32</v>
      </c>
      <c r="G68" s="369">
        <f>sum(ASC!D4,ASC!U4,ASC!U12,ASC!D12,ASC!D20,ASC!U20,ASC!U28,ASC!D28,ASC!D36,ASC!U36,ASC!U44,ASC!D44,ASC!D52,ASC!U52,ASC!U60,ASC!D60,ASC!D68,ASC!U68,ASC!U76,ASC!D76)</f>
        <v>1633</v>
      </c>
      <c r="H68" s="369">
        <f>sum(ASC!E4,ASC!V4,ASC!V12,ASC!E12,ASC!E20,ASC!V20,ASC!V28,ASC!E28,ASC!E36,ASC!V36,ASC!V44,ASC!E44,ASC!E52,ASC!V52,ASC!V60,ASC!E60,ASC!E68,ASC!V68,ASC!V76,ASC!E76)</f>
        <v>14</v>
      </c>
      <c r="I68" s="369">
        <f>sum(ASC!F4,ASC!W4,ASC!W12,ASC!F12,ASC!F20,ASC!W20,ASC!W28,ASC!F28,ASC!F36,ASC!W36,ASC!W44,ASC!F44,ASC!F52,ASC!W52,ASC!W60,ASC!F60,ASC!F68,ASC!W68,ASC!W76,ASC!F76)</f>
        <v>1436</v>
      </c>
      <c r="J68" s="370">
        <f>sum(ASC!G4,ASC!X4,ASC!X12,ASC!G12,ASC!G20,ASC!X20,ASC!X28,ASC!G28,ASC!G36,ASC!X36,ASC!X44,ASC!G44,ASC!G52,ASC!X52,ASC!X60,ASC!G60,ASC!G68,ASC!X68,ASC!X76,ASC!G76)</f>
        <v>0.3416203704</v>
      </c>
      <c r="K68" s="369">
        <f>sum(ASC!H4,ASC!Y4,ASC!Y12,ASC!H12,ASC!H20,ASC!Y20,ASC!Y28,ASC!H28,ASC!H36,ASC!Y36,ASC!Y44,ASC!H44,ASC!H52,ASC!Y52,ASC!Y60,ASC!H60,ASC!H68,ASC!Y68,ASC!Y76,ASC!H76)</f>
        <v>197</v>
      </c>
      <c r="L68" s="371">
        <f t="shared" si="45"/>
        <v>0.400460767</v>
      </c>
      <c r="M68" s="372">
        <f>sum(ASC!J4,ASC!AA4,ASC!AA12,ASC!J12,ASC!J20,ASC!AA20,ASC!AA28,ASC!J28,ASC!J36,ASC!AA36,ASC!AA44,ASC!J44,ASC!J52,ASC!AA52,ASC!AA60,ASC!J60,ASC!J68,ASC!AA68,ASC!AA76,ASC!J76)</f>
        <v>94</v>
      </c>
      <c r="N68" s="372">
        <f>sum(ASC!K4,ASC!AB4,ASC!K12,ASC!AB12,ASC!K20,ASC!AB20,ASC!K28,ASC!AB28,ASC!K36,ASC!AB36,ASC!K44,ASC!AB44,ASC!K52,ASC!AB52,ASC!K60,ASC!AB60,ASC!K68,ASC!AB68,ASC!K76,ASC!AB76)</f>
        <v>226</v>
      </c>
      <c r="O68" s="372">
        <f>sum(ASC!L4,ASC!AC4,ASC!L12,ASC!AC12,ASC!L20,ASC!AC20,ASC!L28,ASC!AC28,ASC!L36,ASC!AC36,ASC!L44,ASC!AC44,ASC!L52,ASC!AC52,ASC!L60,ASC!AC60,ASC!L68,ASC!AC68,ASC!L76,ASC!AC76)</f>
        <v>54</v>
      </c>
      <c r="P68" s="372">
        <f>sum(ASC!M4,ASC!AD4,ASC!M12,ASC!AD12,ASC!M20,ASC!AD20,ASC!M28,ASC!AD28,ASC!M36,ASC!AD36,ASC!M44,ASC!AD44,ASC!M52,ASC!AD52,ASC!M60,ASC!AD60,ASC!M68,ASC!AD68,ASC!M76,ASC!AD76)</f>
        <v>20</v>
      </c>
      <c r="Q68" s="372">
        <f>sum(ASC!N4,ASC!AE4,ASC!N12,ASC!AE12,ASC!N20,ASC!AE20,ASC!N28,ASC!AE28,ASC!N36,ASC!AE36,ASC!N44,ASC!AE44,ASC!N52,ASC!AE52,ASC!N60,ASC!AE60,ASC!N68,ASC!AE68,ASC!N76,ASC!AE76)</f>
        <v>44</v>
      </c>
      <c r="R68" s="372">
        <f>sum(ASC!O4,ASC!AF4,ASC!O12,ASC!AF12,ASC!O20,ASC!AF20,ASC!O28,ASC!AF28,ASC!O36,ASC!AF36,ASC!O44,ASC!AF44,ASC!O52,ASC!AF52,ASC!O60,ASC!AF60,ASC!O68,ASC!AF68,ASC!O76,ASC!AF76)</f>
        <v>2</v>
      </c>
      <c r="S68" s="372">
        <f>sum(ASC!P4,ASC!AG4,ASC!P12,ASC!AG12,ASC!P20,ASC!AG20,ASC!P28,ASC!AG28,ASC!P36,ASC!AG36,ASC!P44,ASC!AG44,ASC!P52,ASC!AG52,ASC!P60,ASC!AG60,ASC!P68,ASC!AG68,ASC!P76,ASC!AG76)</f>
        <v>0</v>
      </c>
      <c r="T68" s="373">
        <f t="shared" si="46"/>
        <v>0.0002378971939</v>
      </c>
      <c r="U68" s="95">
        <f t="shared" si="47"/>
        <v>148.4545455</v>
      </c>
      <c r="V68" s="374"/>
      <c r="W68" s="374"/>
      <c r="X68" s="375"/>
    </row>
    <row r="69">
      <c r="A69" s="358"/>
      <c r="B69" s="376" t="s">
        <v>170</v>
      </c>
      <c r="C69" s="360">
        <v>20.0</v>
      </c>
      <c r="D69" s="360">
        <v>11.0</v>
      </c>
      <c r="E69" s="360">
        <v>9.0</v>
      </c>
      <c r="F69" s="360">
        <f>sum(ASC!C5,ASC!T5,ASC!T13,ASC!C13,ASC!C21,ASC!T21,ASC!T29,ASC!C29,ASC!C37,ASC!T37,ASC!T45,ASC!C45,ASC!C53,ASC!T53,ASC!T61,ASC!C61,ASC!C69,ASC!T69,ASC!T77,ASC!C77)</f>
        <v>11</v>
      </c>
      <c r="G69" s="360">
        <f>sum(ASC!D5,ASC!U5,ASC!U13,ASC!D13,ASC!D21,ASC!U21,ASC!U29,ASC!D29,ASC!D37,ASC!U37,ASC!U45,ASC!D45,ASC!D53,ASC!U53,ASC!U61,ASC!D61,ASC!D69,ASC!U69,ASC!U77,ASC!D77)</f>
        <v>1619</v>
      </c>
      <c r="H69" s="360">
        <f>sum(ASC!E5,ASC!V5,ASC!V13,ASC!E13,ASC!E21,ASC!V21,ASC!V29,ASC!E29,ASC!E37,ASC!V37,ASC!V45,ASC!E45,ASC!E53,ASC!V53,ASC!V61,ASC!E61,ASC!E69,ASC!V69,ASC!V77,ASC!E77)</f>
        <v>8</v>
      </c>
      <c r="I69" s="360">
        <f>sum(ASC!F5,ASC!W5,ASC!W13,ASC!F13,ASC!F21,ASC!W21,ASC!W29,ASC!F29,ASC!F37,ASC!W37,ASC!W45,ASC!F45,ASC!F53,ASC!W53,ASC!W61,ASC!F61,ASC!F69,ASC!W69,ASC!W77,ASC!F77)</f>
        <v>1438</v>
      </c>
      <c r="J69" s="361">
        <f>sum(ASC!G5,ASC!X5,ASC!X13,ASC!G13,ASC!G21,ASC!X21,ASC!X29,ASC!G29,ASC!G37,ASC!X37,ASC!X45,ASC!G45,ASC!G53,ASC!X53,ASC!X61,ASC!G61,ASC!G69,ASC!X69,ASC!X77,ASC!G77)</f>
        <v>0.3416203704</v>
      </c>
      <c r="K69" s="360">
        <f>sum(ASC!H5,ASC!Y5,ASC!Y13,ASC!H13,ASC!H21,ASC!Y21,ASC!Y29,ASC!H29,ASC!H37,ASC!Y37,ASC!Y45,ASC!H45,ASC!H53,ASC!Y53,ASC!Y61,ASC!H61,ASC!H69,ASC!Y69,ASC!Y77,ASC!H77)</f>
        <v>181</v>
      </c>
      <c r="L69" s="362">
        <f t="shared" si="45"/>
        <v>0.3679360347</v>
      </c>
      <c r="M69" s="363">
        <f>sum(ASC!J5,ASC!AA5,ASC!AA13,ASC!J13,ASC!J21,ASC!AA21,ASC!AA29,ASC!J29,ASC!J37,ASC!AA37,ASC!AA45,ASC!J45,ASC!J53,ASC!AA53,ASC!AA61,ASC!J61,ASC!J69,ASC!AA69,ASC!AA77,ASC!J77)</f>
        <v>59</v>
      </c>
      <c r="N69" s="363">
        <f>sum(ASC!K5,ASC!AB5,ASC!K13,ASC!AB13,ASC!K21,ASC!AB21,ASC!K29,ASC!AB29,ASC!K37,ASC!AB37,ASC!K45,ASC!AB45,ASC!K53,ASC!AB53,ASC!K61,ASC!AB61,ASC!K69,ASC!AB69,ASC!K77,ASC!AB77)</f>
        <v>233</v>
      </c>
      <c r="O69" s="363">
        <f>sum(ASC!L5,ASC!AC5,ASC!L13,ASC!AC13,ASC!L21,ASC!AC21,ASC!L29,ASC!AC29,ASC!L37,ASC!AC37,ASC!L45,ASC!AC45,ASC!L53,ASC!AC53,ASC!L61,ASC!AC61,ASC!L69,ASC!AC69,ASC!L77,ASC!AC77)</f>
        <v>56</v>
      </c>
      <c r="P69" s="363">
        <f>sum(ASC!M5,ASC!AD5,ASC!M13,ASC!AD13,ASC!M21,ASC!AD21,ASC!M29,ASC!AD29,ASC!M37,ASC!AD37,ASC!M45,ASC!AD45,ASC!M53,ASC!AD53,ASC!M61,ASC!AD61,ASC!M69,ASC!AD69,ASC!M77,ASC!AD77)</f>
        <v>17</v>
      </c>
      <c r="Q69" s="363">
        <f>sum(ASC!N5,ASC!AE5,ASC!N13,ASC!AE13,ASC!N21,ASC!AE21,ASC!N29,ASC!AE29,ASC!N37,ASC!AE37,ASC!N45,ASC!AE45,ASC!N53,ASC!AE53,ASC!N61,ASC!AE61,ASC!N69,ASC!AE69,ASC!N77,ASC!AE77)</f>
        <v>44</v>
      </c>
      <c r="R69" s="363">
        <f>sum(ASC!O5,ASC!AF5,ASC!O13,ASC!AF13,ASC!O21,ASC!AF21,ASC!O29,ASC!AF29,ASC!O37,ASC!AF37,ASC!O45,ASC!AF45,ASC!O53,ASC!AF53,ASC!O61,ASC!AF61,ASC!O69,ASC!AF69,ASC!O77,ASC!AF77)</f>
        <v>0</v>
      </c>
      <c r="S69" s="363">
        <f>sum(ASC!P5,ASC!AG5,ASC!P13,ASC!AG13,ASC!P21,ASC!AG21,ASC!P29,ASC!AG29,ASC!P37,ASC!AG37,ASC!P45,ASC!AG45,ASC!P53,ASC!AG53,ASC!P61,ASC!AG61,ASC!P69,ASC!AG69,ASC!P77,ASC!AG77)</f>
        <v>0</v>
      </c>
      <c r="T69" s="364">
        <f t="shared" si="46"/>
        <v>0.0002375663215</v>
      </c>
      <c r="U69" s="95">
        <f t="shared" si="47"/>
        <v>147.1818182</v>
      </c>
      <c r="V69" s="374"/>
      <c r="W69" s="374"/>
      <c r="X69" s="375"/>
    </row>
    <row r="70">
      <c r="A70" s="367"/>
      <c r="B70" s="377" t="s">
        <v>171</v>
      </c>
      <c r="C70" s="369">
        <v>19.0</v>
      </c>
      <c r="D70" s="369">
        <v>11.0</v>
      </c>
      <c r="E70" s="369">
        <v>8.0</v>
      </c>
      <c r="F70" s="369">
        <f>sum(ASC!C6,ASC!T6,ASC!T14,ASC!C14,ASC!C22,ASC!T22,ASC!T30,ASC!C30,ASC!C38,ASC!T38,ASC!T46,ASC!C46,ASC!C54,ASC!T54,ASC!T62,ASC!C62,ASC!C70,ASC!T70,ASC!T78,ASC!C78)</f>
        <v>5</v>
      </c>
      <c r="G70" s="369">
        <f>sum(ASC!D6,ASC!U6,ASC!U14,ASC!D14,ASC!D22,ASC!U22,ASC!U30,ASC!D30,ASC!D38,ASC!U38,ASC!U46,ASC!D46,ASC!D54,ASC!U54,ASC!U62,ASC!D62,ASC!D70,ASC!U70,ASC!U78,ASC!D78)</f>
        <v>1468</v>
      </c>
      <c r="H70" s="369">
        <f>sum(ASC!E6,ASC!V6,ASC!V14,ASC!E14,ASC!E22,ASC!V22,ASC!V30,ASC!E30,ASC!E38,ASC!V38,ASC!V46,ASC!E46,ASC!E54,ASC!V54,ASC!V62,ASC!E62,ASC!E70,ASC!V70,ASC!V78,ASC!E78)</f>
        <v>12</v>
      </c>
      <c r="I70" s="369">
        <f>sum(ASC!F6,ASC!W6,ASC!W14,ASC!F14,ASC!F22,ASC!W22,ASC!W30,ASC!F30,ASC!F38,ASC!W38,ASC!W46,ASC!F46,ASC!F54,ASC!W54,ASC!W62,ASC!F62,ASC!F70,ASC!W70,ASC!W78,ASC!F78)</f>
        <v>1745</v>
      </c>
      <c r="J70" s="370">
        <f>sum(ASC!G6,ASC!X6,ASC!X14,ASC!G14,ASC!G22,ASC!X22,ASC!X30,ASC!G30,ASC!G38,ASC!X38,ASC!X46,ASC!G46,ASC!G54,ASC!X54,ASC!X62,ASC!G62,ASC!G70,ASC!X70,ASC!X78,ASC!G78)</f>
        <v>0.3258101852</v>
      </c>
      <c r="K70" s="369">
        <f>sum(ASC!H6,ASC!Y6,ASC!Y14,ASC!H14,ASC!H22,ASC!Y22,ASC!Y30,ASC!H30,ASC!H38,ASC!Y38,ASC!Y46,ASC!H46,ASC!H54,ASC!Y54,ASC!Y62,ASC!H62,ASC!H70,ASC!Y70,ASC!Y78,ASC!H78)</f>
        <v>-277</v>
      </c>
      <c r="L70" s="371">
        <f t="shared" si="45"/>
        <v>-0.5904085258</v>
      </c>
      <c r="M70" s="372">
        <f>sum(ASC!J6,ASC!AA6,ASC!AA14,ASC!J14,ASC!J22,ASC!AA22,ASC!AA30,ASC!J30,ASC!J38,ASC!AA38,ASC!AA46,ASC!J46,ASC!J54,ASC!AA54,ASC!AA62,ASC!J62,ASC!J70,ASC!AA70,ASC!AA78,ASC!J78)</f>
        <v>70</v>
      </c>
      <c r="N70" s="372">
        <f>sum(ASC!K6,ASC!AB6,ASC!K14,ASC!AB14,ASC!K22,ASC!AB22,ASC!K30,ASC!AB30,ASC!K38,ASC!AB38,ASC!K46,ASC!AB46,ASC!K54,ASC!AB54,ASC!K62,ASC!AB62,ASC!K70,ASC!AB70,ASC!K78,ASC!AB78)</f>
        <v>179</v>
      </c>
      <c r="O70" s="372">
        <f>sum(ASC!L6,ASC!AC6,ASC!L14,ASC!AC14,ASC!L22,ASC!AC22,ASC!L30,ASC!AC30,ASC!L38,ASC!AC38,ASC!L46,ASC!AC46,ASC!L54,ASC!AC54,ASC!L62,ASC!AC62,ASC!L70,ASC!AC70,ASC!L78,ASC!AC78)</f>
        <v>41</v>
      </c>
      <c r="P70" s="372">
        <f>sum(ASC!M6,ASC!AD6,ASC!M14,ASC!AD14,ASC!M22,ASC!AD22,ASC!M30,ASC!AD30,ASC!M38,ASC!AD38,ASC!M46,ASC!AD46,ASC!M54,ASC!AD54,ASC!M62,ASC!AD62,ASC!M70,ASC!AD70,ASC!M78,ASC!AD78)</f>
        <v>12</v>
      </c>
      <c r="Q70" s="372">
        <f>sum(ASC!N6,ASC!AE6,ASC!N14,ASC!AE14,ASC!N22,ASC!AE22,ASC!N30,ASC!AE30,ASC!N38,ASC!AE38,ASC!N46,ASC!AE46,ASC!N54,ASC!AE54,ASC!N62,ASC!AE62,ASC!N70,ASC!AE70,ASC!N78,ASC!AE78)</f>
        <v>18</v>
      </c>
      <c r="R70" s="372">
        <f>sum(ASC!O6,ASC!AF6,ASC!O14,ASC!AF14,ASC!O22,ASC!AF22,ASC!O30,ASC!AF30,ASC!O38,ASC!AF38,ASC!O46,ASC!AF46,ASC!O54,ASC!AF54,ASC!O62,ASC!AF62,ASC!O70,ASC!AF70,ASC!O78,ASC!AF78)</f>
        <v>0</v>
      </c>
      <c r="S70" s="372">
        <f>sum(ASC!P6,ASC!AG6,ASC!P14,ASC!AG14,ASC!P22,ASC!AG22,ASC!P30,ASC!AG30,ASC!P38,ASC!AG38,ASC!P46,ASC!AG46,ASC!P54,ASC!AG54,ASC!P62,ASC!AG62,ASC!P70,ASC!AG70,ASC!P78,ASC!AG78)</f>
        <v>1</v>
      </c>
      <c r="T70" s="373">
        <f t="shared" si="46"/>
        <v>0.0001867107078</v>
      </c>
      <c r="U70" s="95">
        <f t="shared" si="47"/>
        <v>133.4545455</v>
      </c>
      <c r="V70" s="374"/>
      <c r="W70" s="374"/>
      <c r="X70" s="375"/>
    </row>
    <row r="71">
      <c r="A71" s="358"/>
      <c r="B71" s="376" t="s">
        <v>172</v>
      </c>
      <c r="C71" s="360">
        <v>1.0</v>
      </c>
      <c r="D71" s="360"/>
      <c r="E71" s="360">
        <v>1.0</v>
      </c>
      <c r="F71" s="360">
        <f>sum(ASC!C7,ASC!T7,ASC!T15,ASC!C15,ASC!C23,ASC!T23,ASC!T31,ASC!C31,ASC!C39,ASC!T39,ASC!T47,ASC!C47,ASC!C55,ASC!T55,ASC!T63,ASC!C63,ASC!C71,ASC!T71,ASC!T79,ASC!C79)</f>
        <v>0</v>
      </c>
      <c r="G71" s="360">
        <f>sum(ASC!D7,ASC!U7,ASC!U15,ASC!D15,ASC!D23,ASC!U23,ASC!U31,ASC!D31,ASC!D39,ASC!U39,ASC!U47,ASC!D47,ASC!D55,ASC!U55,ASC!U63,ASC!D63,ASC!D71,ASC!U71,ASC!U79,ASC!D79)</f>
        <v>56</v>
      </c>
      <c r="H71" s="360">
        <f>sum(ASC!E7,ASC!V7,ASC!V15,ASC!E15,ASC!E23,ASC!V23,ASC!V31,ASC!E31,ASC!E39,ASC!V39,ASC!V47,ASC!E47,ASC!E55,ASC!V55,ASC!V63,ASC!E63,ASC!E71,ASC!V71,ASC!V79,ASC!E79)</f>
        <v>1</v>
      </c>
      <c r="I71" s="360">
        <f>sum(ASC!F7,ASC!W7,ASC!W15,ASC!F15,ASC!F23,ASC!W23,ASC!W31,ASC!F31,ASC!F39,ASC!W39,ASC!W47,ASC!F47,ASC!F55,ASC!W55,ASC!W63,ASC!F63,ASC!F71,ASC!W71,ASC!W79,ASC!F79)</f>
        <v>89</v>
      </c>
      <c r="J71" s="361">
        <f>sum(ASC!G7,ASC!X7,ASC!X15,ASC!G15,ASC!G23,ASC!X23,ASC!X31,ASC!G31,ASC!G39,ASC!X39,ASC!X47,ASC!G47,ASC!G55,ASC!X55,ASC!X63,ASC!G63,ASC!G71,ASC!X71,ASC!X79,ASC!G79)</f>
        <v>0.01581018519</v>
      </c>
      <c r="K71" s="360">
        <f>sum(ASC!H7,ASC!Y7,ASC!Y15,ASC!H15,ASC!H23,ASC!Y23,ASC!Y31,ASC!H31,ASC!H39,ASC!Y39,ASC!Y47,ASC!H47,ASC!H55,ASC!Y55,ASC!Y63,ASC!H63,ASC!H71,ASC!Y71,ASC!Y79,ASC!H79)</f>
        <v>-33</v>
      </c>
      <c r="L71" s="362">
        <f t="shared" si="45"/>
        <v>-1.449487555</v>
      </c>
      <c r="M71" s="363">
        <f>sum(ASC!J7,ASC!AA7,ASC!AA15,ASC!J15,ASC!J23,ASC!AA23,ASC!AA31,ASC!J31,ASC!J39,ASC!AA39,ASC!AA47,ASC!J47,ASC!J55,ASC!AA55,ASC!AA63,ASC!J63,ASC!J71,ASC!AA71,ASC!AA79,ASC!J79)</f>
        <v>1</v>
      </c>
      <c r="N71" s="363">
        <f>sum(ASC!K7,ASC!AB7,ASC!K15,ASC!AB15,ASC!K23,ASC!AB23,ASC!K31,ASC!AB31,ASC!K39,ASC!AB39,ASC!K47,ASC!AB47,ASC!K55,ASC!AB55,ASC!K63,ASC!AB63,ASC!K71,ASC!AB71,ASC!K79,ASC!AB79)</f>
        <v>4</v>
      </c>
      <c r="O71" s="363">
        <f>sum(ASC!L7,ASC!AC7,ASC!L15,ASC!AC15,ASC!L23,ASC!AC23,ASC!L31,ASC!AC31,ASC!L39,ASC!AC39,ASC!L47,ASC!AC47,ASC!L55,ASC!AC55,ASC!L63,ASC!AC63,ASC!L71,ASC!AC71,ASC!L79,ASC!AC79)</f>
        <v>0</v>
      </c>
      <c r="P71" s="363">
        <f>sum(ASC!M7,ASC!AD7,ASC!M15,ASC!AD15,ASC!M23,ASC!AD23,ASC!M31,ASC!AD31,ASC!M39,ASC!AD39,ASC!M47,ASC!AD47,ASC!M55,ASC!AD55,ASC!M63,ASC!AD63,ASC!M71,ASC!AD71,ASC!M79,ASC!AD79)</f>
        <v>0</v>
      </c>
      <c r="Q71" s="363">
        <f>sum(ASC!N7,ASC!AE7,ASC!N15,ASC!AE15,ASC!N23,ASC!AE23,ASC!N31,ASC!AE31,ASC!N39,ASC!AE39,ASC!N47,ASC!AE47,ASC!N55,ASC!AE55,ASC!N63,ASC!AE63,ASC!N71,ASC!AE71,ASC!N79,ASC!AE79)</f>
        <v>0</v>
      </c>
      <c r="R71" s="363">
        <f>sum(ASC!O7,ASC!AF7,ASC!O15,ASC!AF15,ASC!O23,ASC!AF23,ASC!O31,ASC!AF31,ASC!O39,ASC!AF39,ASC!O47,ASC!AF47,ASC!O55,ASC!AF55,ASC!O63,ASC!AF63,ASC!O71,ASC!AF71,ASC!O79,ASC!AF79)</f>
        <v>0</v>
      </c>
      <c r="S71" s="363">
        <f>sum(ASC!P7,ASC!AG7,ASC!P15,ASC!AG15,ASC!P23,ASC!AG23,ASC!P31,ASC!AG31,ASC!P39,ASC!AG39,ASC!P47,ASC!AG47,ASC!P55,ASC!AG55,ASC!P63,ASC!AG63,ASC!P71,ASC!AG71,ASC!P79,ASC!AG79)</f>
        <v>0</v>
      </c>
      <c r="T71" s="364">
        <f t="shared" si="46"/>
        <v>0.0001776425302</v>
      </c>
      <c r="U71" s="95"/>
      <c r="V71" s="374"/>
      <c r="W71" s="374"/>
      <c r="X71" s="375"/>
    </row>
    <row r="72">
      <c r="A72" s="367"/>
      <c r="B72" s="378"/>
      <c r="C72" s="379"/>
      <c r="D72" s="379"/>
      <c r="E72" s="379"/>
      <c r="F72" s="379"/>
      <c r="G72" s="379"/>
      <c r="H72" s="379"/>
      <c r="I72" s="379"/>
      <c r="J72" s="380"/>
      <c r="K72" s="379"/>
      <c r="L72" s="381"/>
      <c r="M72" s="382"/>
      <c r="N72" s="382"/>
      <c r="O72" s="382"/>
      <c r="P72" s="382"/>
      <c r="Q72" s="382"/>
      <c r="R72" s="382"/>
      <c r="S72" s="383"/>
      <c r="T72" s="384"/>
      <c r="U72" s="385"/>
      <c r="V72" s="386"/>
      <c r="W72" s="386"/>
      <c r="X72" s="387"/>
    </row>
    <row r="73">
      <c r="A73" s="388">
        <v>44144.0</v>
      </c>
      <c r="B73" s="389" t="s">
        <v>117</v>
      </c>
      <c r="C73" s="390">
        <f t="shared" ref="C73:E73" si="48">MAX(C67:C71)</f>
        <v>20</v>
      </c>
      <c r="D73" s="390">
        <f t="shared" si="48"/>
        <v>11</v>
      </c>
      <c r="E73" s="390">
        <f t="shared" si="48"/>
        <v>9</v>
      </c>
      <c r="F73" s="391">
        <f t="shared" ref="F73:I73" si="49">sum(F67:F71)</f>
        <v>80</v>
      </c>
      <c r="G73" s="391">
        <f t="shared" si="49"/>
        <v>6443</v>
      </c>
      <c r="H73" s="391">
        <f t="shared" si="49"/>
        <v>58</v>
      </c>
      <c r="I73" s="391">
        <f t="shared" si="49"/>
        <v>6422</v>
      </c>
      <c r="J73" s="392">
        <f>J67</f>
        <v>0.3416203704</v>
      </c>
      <c r="K73" s="391">
        <f>sum(K67:K71)</f>
        <v>21</v>
      </c>
      <c r="L73" s="393">
        <f>K73/(HOUR(J73)*60+(MINUTE(J73)+((SECOND(J73)/60))))</f>
        <v>0.04268871121</v>
      </c>
      <c r="M73" s="394">
        <f t="shared" ref="M73:S73" si="50">sum(M67:M71)</f>
        <v>283</v>
      </c>
      <c r="N73" s="394">
        <f t="shared" si="50"/>
        <v>887</v>
      </c>
      <c r="O73" s="394">
        <f t="shared" si="50"/>
        <v>200</v>
      </c>
      <c r="P73" s="394">
        <f t="shared" si="50"/>
        <v>62</v>
      </c>
      <c r="Q73" s="394">
        <f t="shared" si="50"/>
        <v>142</v>
      </c>
      <c r="R73" s="394">
        <f t="shared" si="50"/>
        <v>3</v>
      </c>
      <c r="S73" s="395">
        <f t="shared" si="50"/>
        <v>1</v>
      </c>
      <c r="T73" s="396"/>
      <c r="U73" s="184">
        <f>sum(U67:U70)</f>
        <v>580.6363636</v>
      </c>
      <c r="V73" s="397"/>
      <c r="W73" s="397"/>
      <c r="X73" s="398"/>
    </row>
    <row r="74">
      <c r="A74" s="132"/>
      <c r="B74" s="133"/>
      <c r="C74" s="132"/>
      <c r="D74" s="132"/>
      <c r="E74" s="132"/>
      <c r="F74" s="132"/>
      <c r="G74" s="132"/>
      <c r="H74" s="132"/>
      <c r="I74" s="132"/>
      <c r="J74" s="134"/>
      <c r="K74" s="132"/>
      <c r="L74" s="135"/>
      <c r="M74" s="136"/>
      <c r="N74" s="136"/>
      <c r="O74" s="136"/>
      <c r="P74" s="136"/>
      <c r="Q74" s="136"/>
      <c r="R74" s="136"/>
      <c r="S74" s="136"/>
      <c r="T74" s="137"/>
      <c r="U74" s="230"/>
      <c r="V74" s="132"/>
      <c r="W74" s="132"/>
      <c r="X74" s="231"/>
    </row>
    <row r="75">
      <c r="A75" s="399" t="s">
        <v>173</v>
      </c>
      <c r="B75" s="400" t="s">
        <v>174</v>
      </c>
      <c r="C75" s="401">
        <v>18.0</v>
      </c>
      <c r="D75" s="401">
        <v>4.0</v>
      </c>
      <c r="E75" s="401">
        <v>14.0</v>
      </c>
      <c r="F75" s="401">
        <f>sum(FB!C3,FB!T3,FB!T11,FB!C11,FB!C19,FB!T19,FB!T27,FB!C27,FB!C35,FB!T35,FB!T43,FB!C43,FB!C51,FB!T51,FB!T59,FB!C59,FB!C67,FB!T67,FB!T75,FB!C75)</f>
        <v>4</v>
      </c>
      <c r="G75" s="401">
        <f>sum(FB!D3,FB!U3,FB!U11,FB!D11,FB!D19,FB!U19,FB!U27,FB!D27,FB!D35,FB!U35,FB!U43,FB!D43,FB!D51,FB!U51,FB!U59,FB!D59,FB!D67,FB!U67,FB!U75,FB!D75)</f>
        <v>1441</v>
      </c>
      <c r="H75" s="401">
        <f>sum(FB!E3,FB!V3,FB!V11,FB!E11,FB!E19,FB!V19,FB!V27,FB!E27,FB!E35,FB!V35,FB!V43,FB!E43,FB!E51,FB!V51,FB!V59,FB!E59,FB!E67,FB!V67,FB!V75,FB!E75)</f>
        <v>11</v>
      </c>
      <c r="I75" s="401">
        <f>sum(FB!F3,FB!W3,FB!W11,FB!F11,FB!F19,FB!W19,FB!W27,FB!F27,FB!F35,FB!W35,FB!W43,FB!F43,FB!F51,FB!W51,FB!W59,FB!F59,FB!F67,FB!W67,FB!W75,FB!F75)</f>
        <v>1376</v>
      </c>
      <c r="J75" s="402">
        <f>sum(FB!G3,FB!X3,FB!X11,FB!G11,FB!G19,FB!X19,FB!X27,FB!G27,FB!G35,FB!X35,FB!X43,FB!G43,FB!G51,FB!X51,FB!X59,FB!G59,FB!G67,FB!X67,FB!X75,FB!G75)</f>
        <v>0.2561226852</v>
      </c>
      <c r="K75" s="401">
        <f>sum(FB!H3,FB!Y3,FB!Y11,FB!H11,FB!H19,FB!Y19,FB!Y27,FB!H27,FB!H35,FB!Y35,FB!Y43,FB!H43,FB!H51,FB!Y51,FB!Y59,FB!H59,FB!H67,FB!Y67,FB!Y75,FB!H75)</f>
        <v>65</v>
      </c>
      <c r="L75" s="403">
        <f t="shared" ref="L75:L78" si="51">K75/(HOUR(J75)*60+(MINUTE(J75)+((SECOND(J75)/60))))</f>
        <v>0.176239324</v>
      </c>
      <c r="M75" s="404">
        <f>sum(FB!J3,FB!AA3,FB!AA11,FB!J11,FB!J19,FB!AA19,FB!AA27,FB!J27,FB!J35,FB!AA35,FB!AA43,FB!J43,FB!J51,FB!AA51,FB!AA59,FB!J59,FB!J67,FB!AA67,FB!AA75,FB!J75)</f>
        <v>61</v>
      </c>
      <c r="N75" s="404">
        <f>sum(FB!K3,FB!AB3,FB!K11,FB!AB11,FB!K19,FB!AB19,FB!K27,FB!AB27,FB!K35,FB!AB35,FB!K43,FB!AB43,FB!K51,FB!AB51,FB!K59,FB!AB59,FB!K67,FB!AB67,FB!K75,FB!AB75)</f>
        <v>209</v>
      </c>
      <c r="O75" s="404">
        <f>sum(FB!L3,FB!AC3,FB!L11,FB!AC11,FB!L19,FB!AC19,FB!L27,FB!AC27,FB!L35,FB!AC35,FB!L43,FB!AC43,FB!L51,FB!AC51,FB!L59,FB!AC59,FB!L67,FB!AC67,FB!L75,FB!AC75)</f>
        <v>50</v>
      </c>
      <c r="P75" s="404">
        <f>sum(FB!M3,FB!AD3,FB!M11,FB!AD11,FB!M19,FB!AD19,FB!M27,FB!AD27,FB!M35,FB!AD35,FB!M43,FB!AD43,FB!M51,FB!AD51,FB!M59,FB!AD59,FB!M67,FB!AD67,FB!M75,FB!AD75)</f>
        <v>16</v>
      </c>
      <c r="Q75" s="404">
        <f>sum(FB!N3,FB!AE3,FB!N11,FB!AE11,FB!N19,FB!AE19,FB!N27,FB!AE27,FB!N35,FB!AE35,FB!N43,FB!AE43,FB!N51,FB!AE51,FB!N59,FB!AE59,FB!N67,FB!AE67,FB!N75,FB!AE75)</f>
        <v>32</v>
      </c>
      <c r="R75" s="404">
        <f>sum(FB!O3,FB!AF3,FB!O11,FB!AF11,FB!O19,FB!AF19,FB!O27,FB!AF27,FB!O35,FB!AF35,FB!O43,FB!AF43,FB!O51,FB!AF51,FB!O59,FB!AF59,FB!O67,FB!AF67,FB!O75,FB!AF75)</f>
        <v>0</v>
      </c>
      <c r="S75" s="404">
        <f>sum(FB!P3,FB!AG3,FB!P11,FB!AG11,FB!P19,FB!AG19,FB!P27,FB!AG27,FB!P35,FB!AG35,FB!P43,FB!AG43,FB!P51,FB!AG51,FB!P59,FB!AG59,FB!P67,FB!AG67,FB!P75,FB!AG75)</f>
        <v>0</v>
      </c>
      <c r="T75" s="405">
        <f t="shared" ref="T75:T78" si="52">J75/I75</f>
        <v>0.0001861356724</v>
      </c>
      <c r="U75" s="95">
        <f t="shared" ref="U75:U77" si="53">G75/D75</f>
        <v>360.25</v>
      </c>
      <c r="V75" s="406"/>
      <c r="W75" s="406"/>
      <c r="X75" s="407"/>
    </row>
    <row r="76">
      <c r="A76" s="408"/>
      <c r="B76" s="409" t="s">
        <v>175</v>
      </c>
      <c r="C76" s="410">
        <v>17.0</v>
      </c>
      <c r="D76" s="410">
        <v>4.0</v>
      </c>
      <c r="E76" s="410">
        <v>12.0</v>
      </c>
      <c r="F76" s="410">
        <f>sum(FB!C4,FB!T4,FB!T12,FB!C12,FB!T28,FB!C28,FB!C36,FB!T36,FB!T44,FB!C44,FB!C52,FB!T52,FB!T60,FB!C60,FB!C68,FB!T68,FB!T76,FB!C76)</f>
        <v>38</v>
      </c>
      <c r="G76" s="410">
        <f>sum(FB!D4,FB!U4,FB!U12,FB!D12,FB!U28,FB!D28,FB!D36,FB!U36,FB!U44,FB!D44,FB!D52,FB!U52,FB!U60,FB!D60,FB!D68,FB!U68,FB!U76,FB!D76)</f>
        <v>585</v>
      </c>
      <c r="H76" s="410">
        <f>sum(FB!E4,FB!V4,FB!V12,FB!E12,FB!V28,FB!E28,FB!E36,FB!V36,FB!V44,FB!E44,FB!E52,FB!V52,FB!V60,FB!E60,FB!E68,FB!V68,FB!V76,FB!E76)</f>
        <v>4</v>
      </c>
      <c r="I76" s="410">
        <f>sum(FB!F4,FB!W4,FB!W12,FB!F12,FB!W28,FB!F28,FB!F36,FB!W36,FB!W44,FB!F44,FB!F52,FB!W52,FB!W60,FB!F60,FB!F68,FB!W68,FB!W76,FB!F76)</f>
        <v>783</v>
      </c>
      <c r="J76" s="411">
        <f>sum(FB!G4,FB!X4,FB!X12,FB!G12,FB!X28,FB!G28,FB!G36,FB!X36,FB!X44,FB!G44,FB!G52,FB!X52,FB!X60,FB!G60,FB!G68,FB!X68,FB!X76,FB!G76)</f>
        <v>0.2275810185</v>
      </c>
      <c r="K76" s="410">
        <f>sum(FB!H4,FB!Y4,FB!Y12,FB!H12,FB!Y28,FB!H28,FB!H36,FB!Y36,FB!Y44,FB!H44,FB!H52,FB!Y52,FB!Y60,FB!H60,FB!H68,FB!Y68,FB!Y76,FB!H76)</f>
        <v>-198</v>
      </c>
      <c r="L76" s="412">
        <f t="shared" si="51"/>
        <v>-0.6041804404</v>
      </c>
      <c r="M76" s="413">
        <f>sum(FB!J4,FB!AA4,FB!AA12,FB!J12,FB!AA28,FB!J28,FB!J36,FB!AA36,FB!AA44,FB!J44,FB!J52,FB!AA52,FB!AA60,FB!J60,FB!J68,FB!AA68,FB!AA76,FB!J76)</f>
        <v>48</v>
      </c>
      <c r="N76" s="413">
        <f>sum(FB!K4,FB!AB4,FB!K12,FB!AB12,FB!K28,FB!AB28,FB!K36,FB!AB36,FB!K44,FB!AB44,FB!K52,FB!AB52,FB!K60,FB!AB60,FB!K68,FB!AB68,FB!K76,FB!AB76)</f>
        <v>66</v>
      </c>
      <c r="O76" s="413">
        <f>sum(FB!L4,FB!AC4,FB!L12,FB!AC12,FB!L28,FB!AC28,FB!L36,FB!AC36,FB!L44,FB!AC44,FB!L52,FB!AC52,FB!L60,FB!AC60,FB!L68,FB!AC68,FB!L76,FB!AC76)</f>
        <v>10</v>
      </c>
      <c r="P76" s="413">
        <f>sum(FB!M4,FB!AD4,FB!M12,FB!AD12,FB!M28,FB!AD28,FB!M36,FB!AD36,FB!M44,FB!AD44,FB!M52,FB!AD52,FB!M60,FB!AD60,FB!M68,FB!AD68,FB!M76,FB!AD76)</f>
        <v>0</v>
      </c>
      <c r="Q76" s="413">
        <f>sum(FB!N4,FB!AE4,FB!N12,FB!AE12,FB!N28,FB!AE28,FB!N36,FB!AE36,FB!N44,FB!AE44,FB!N52,FB!AE52,FB!N60,FB!AE60,FB!N68,FB!AE68,FB!N76,FB!AE76)</f>
        <v>6</v>
      </c>
      <c r="R76" s="413">
        <f>sum(FB!O4,FB!AF4,FB!O12,FB!AF12,FB!O28,FB!AF28,FB!O36,FB!AF36,FB!O44,FB!AF44,FB!O52,FB!AF52,FB!O60,FB!AF60,FB!O68,FB!AF68,FB!O76,FB!AF76)</f>
        <v>0</v>
      </c>
      <c r="S76" s="413">
        <f>sum(FB!P4,FB!AG4,FB!P12,FB!AG12,FB!P28,FB!AG28,FB!P36,FB!AG36,FB!P44,FB!AG44,FB!P52,FB!AG52,FB!P60,FB!AG60,FB!P68,FB!AG68,FB!P76,FB!AG76)</f>
        <v>0</v>
      </c>
      <c r="T76" s="414">
        <f t="shared" si="52"/>
        <v>0.0002906526418</v>
      </c>
      <c r="U76" s="95">
        <f t="shared" si="53"/>
        <v>146.25</v>
      </c>
      <c r="V76" s="415"/>
      <c r="W76" s="415"/>
      <c r="X76" s="407"/>
    </row>
    <row r="77">
      <c r="A77" s="399"/>
      <c r="B77" s="416" t="s">
        <v>176</v>
      </c>
      <c r="C77" s="401">
        <v>18.0</v>
      </c>
      <c r="D77" s="401">
        <v>4.0</v>
      </c>
      <c r="E77" s="401">
        <v>14.0</v>
      </c>
      <c r="F77" s="401">
        <f>sum(FB!C5,FB!T5,FB!T13,FB!C13,FB!C21,FB!T21,FB!T29,FB!C29,FB!C37,FB!T37,FB!T45,FB!C45,FB!C53,FB!T53,FB!T61,FB!C61,FB!C69,FB!T69,FB!T77,FB!C77)</f>
        <v>2</v>
      </c>
      <c r="G77" s="401">
        <f>sum(FB!D5,FB!U5,FB!U13,FB!D13,FB!D21,FB!U21,FB!U29,FB!D29,FB!D37,FB!U37,FB!U45,FB!D45,FB!D53,FB!U53,FB!U61,FB!D61,FB!D69,FB!U69,FB!U77,FB!D77)</f>
        <v>1344</v>
      </c>
      <c r="H77" s="401">
        <f>sum(FB!E5,FB!V5,FB!V13,FB!E13,FB!E21,FB!V21,FB!V29,FB!E29,FB!E37,FB!V37,FB!V45,FB!E45,FB!E53,FB!V53,FB!V61,FB!E61,FB!E69,FB!V69,FB!V77,FB!E77)</f>
        <v>8</v>
      </c>
      <c r="I77" s="401">
        <f>sum(FB!F5,FB!W5,FB!W13,FB!F13,FB!F21,FB!W21,FB!W29,FB!F29,FB!F37,FB!W37,FB!W45,FB!F45,FB!F53,FB!W53,FB!W61,FB!F61,FB!F69,FB!W69,FB!W77,FB!F77)</f>
        <v>1352</v>
      </c>
      <c r="J77" s="402">
        <f>sum(FB!G5,FB!X5,FB!X13,FB!G13,FB!G21,FB!X21,FB!X29,FB!G29,FB!G37,FB!X37,FB!X45,FB!G45,FB!G53,FB!X53,FB!X61,FB!G61,FB!G69,FB!X69,FB!X77,FB!G77)</f>
        <v>0.2561226852</v>
      </c>
      <c r="K77" s="401">
        <f>sum(FB!H5,FB!Y5,FB!Y13,FB!H13,FB!H21,FB!Y21,FB!Y29,FB!H29,FB!H37,FB!Y37,FB!Y45,FB!H45,FB!H53,FB!Y53,FB!Y61,FB!H61,FB!H69,FB!Y69,FB!Y77,FB!H77)</f>
        <v>-8</v>
      </c>
      <c r="L77" s="403">
        <f t="shared" si="51"/>
        <v>-0.02169099372</v>
      </c>
      <c r="M77" s="404">
        <f>sum(FB!J5,FB!AA5,FB!AA13,FB!J13,FB!J21,FB!AA21,FB!AA29,FB!J29,FB!J37,FB!AA37,FB!AA45,FB!J45,FB!J53,FB!AA53,FB!AA61,FB!J61,FB!J69,FB!AA69,FB!AA77,FB!J77)</f>
        <v>45</v>
      </c>
      <c r="N77" s="404">
        <f>sum(FB!K5,FB!AB5,FB!K13,FB!AB13,FB!K21,FB!AB21,FB!K29,FB!AB29,FB!K37,FB!AB37,FB!K45,FB!AB45,FB!K53,FB!AB53,FB!K61,FB!AB61,FB!K69,FB!AB69,FB!K77,FB!AB77)</f>
        <v>201</v>
      </c>
      <c r="O77" s="404">
        <f>sum(FB!L5,FB!AC5,FB!L13,FB!AC13,FB!L21,FB!AC21,FB!L29,FB!AC29,FB!L37,FB!AC37,FB!L45,FB!AC45,FB!L53,FB!AC53,FB!L61,FB!AC61,FB!L69,FB!AC69,FB!L77,FB!AC77)</f>
        <v>44</v>
      </c>
      <c r="P77" s="404">
        <f>sum(FB!M5,FB!AD5,FB!M13,FB!AD13,FB!M21,FB!AD21,FB!M29,FB!AD29,FB!M37,FB!AD37,FB!M45,FB!AD45,FB!M53,FB!AD53,FB!M61,FB!AD61,FB!M69,FB!AD69,FB!M77,FB!AD77)</f>
        <v>14</v>
      </c>
      <c r="Q77" s="404">
        <f>sum(FB!N5,FB!AE5,FB!N13,FB!AE13,FB!N21,FB!AE21,FB!N29,FB!AE29,FB!N37,FB!AE37,FB!N45,FB!AE45,FB!N53,FB!AE53,FB!N61,FB!AE61,FB!N69,FB!AE69,FB!N77,FB!AE77)</f>
        <v>32</v>
      </c>
      <c r="R77" s="404">
        <f>sum(FB!O5,FB!AF5,FB!O13,FB!AF13,FB!O21,FB!AF21,FB!O29,FB!AF29,FB!O37,FB!AF37,FB!O45,FB!AF45,FB!O53,FB!AF53,FB!O61,FB!AF61,FB!O69,FB!AF69,FB!O77,FB!AF77)</f>
        <v>0</v>
      </c>
      <c r="S77" s="404">
        <f>sum(FB!P5,FB!AG5,FB!P13,FB!AG13,FB!P21,FB!AG21,FB!P29,FB!AG29,FB!P37,FB!AG37,FB!P45,FB!AG45,FB!P53,FB!AG53,FB!P61,FB!AG61,FB!P69,FB!AG69,FB!P77,FB!AG77)</f>
        <v>0</v>
      </c>
      <c r="T77" s="405">
        <f t="shared" si="52"/>
        <v>0.0001894398559</v>
      </c>
      <c r="U77" s="95">
        <f t="shared" si="53"/>
        <v>336</v>
      </c>
      <c r="V77" s="406"/>
      <c r="W77" s="406"/>
      <c r="X77" s="407"/>
    </row>
    <row r="78">
      <c r="A78" s="408"/>
      <c r="B78" s="417" t="s">
        <v>177</v>
      </c>
      <c r="C78" s="410">
        <v>6.0</v>
      </c>
      <c r="D78" s="410"/>
      <c r="E78" s="410">
        <v>6.0</v>
      </c>
      <c r="F78" s="410">
        <f>sum(FB!C6,FB!T6,FB!T14,FB!C14,FB!C22,FB!T22,FB!T30,FB!C30,FB!C38,FB!T38,FB!T46,FB!C46,FB!C54,FB!T54,FB!T62,FB!C62,FB!C70,FB!T70,FB!T78,FB!C78)</f>
        <v>0</v>
      </c>
      <c r="G78" s="410">
        <f>sum(FB!D6,FB!U6,FB!U14,FB!D14,FB!D22,FB!U22,FB!U30,FB!D30,FB!D38,FB!U38,FB!U46,FB!D46,FB!D54,FB!U54,FB!U62,FB!D62,FB!D70,FB!U70,FB!U78,FB!D78)</f>
        <v>377</v>
      </c>
      <c r="H78" s="410">
        <f>sum(FB!E6,FB!V6,FB!V14,FB!E14,FB!E22,FB!V22,FB!V30,FB!E30,FB!E38,FB!V38,FB!V46,FB!E46,FB!E54,FB!V54,FB!V62,FB!E62,FB!E70,FB!V70,FB!V78,FB!E78)</f>
        <v>2</v>
      </c>
      <c r="I78" s="410">
        <f>sum(FB!F6,FB!W6,FB!W14,FB!F14,FB!F22,FB!W22,FB!W30,FB!F30,FB!F38,FB!W38,FB!W46,FB!F46,FB!F54,FB!W54,FB!W62,FB!F62,FB!F70,FB!W70,FB!W78,FB!F78)</f>
        <v>589</v>
      </c>
      <c r="J78" s="411">
        <f>sum(FB!G6,FB!X6,FB!X14,FB!G14,FB!G22,FB!X22,FB!X30,FB!G30,FB!G38,FB!X38,FB!X46,FB!G46,FB!G54,FB!X54,FB!X62,FB!G62,FB!G70,FB!X70,FB!X78,FB!G78)</f>
        <v>0.09299768519</v>
      </c>
      <c r="K78" s="410">
        <f>sum(FB!H6,FB!Y6,FB!Y14,FB!H14,FB!H22,FB!Y22,FB!Y30,FB!H30,FB!H38,FB!Y38,FB!Y46,FB!H46,FB!H54,FB!Y54,FB!Y62,FB!H62,FB!H70,FB!Y70,FB!Y78,FB!H78)</f>
        <v>-212</v>
      </c>
      <c r="L78" s="412">
        <f t="shared" si="51"/>
        <v>-1.583074051</v>
      </c>
      <c r="M78" s="413">
        <f>sum(FB!J6,FB!AA6,FB!AA14,FB!J14,FB!J22,FB!AA22,FB!AA30,FB!J30,FB!J38,FB!AA38,FB!AA46,FB!J46,FB!J54,FB!AA54,FB!AA62,FB!J62,FB!J70,FB!AA70,FB!AA78,FB!J78)</f>
        <v>16</v>
      </c>
      <c r="N78" s="413">
        <f>sum(FB!K6,FB!AB6,FB!K14,FB!AB14,FB!K22,FB!AB22,FB!K30,FB!AB30,FB!K38,FB!AB38,FB!K46,FB!AB46,FB!K54,FB!AB54,FB!K62,FB!AB62,FB!K70,FB!AB70,FB!K78,FB!AB78)</f>
        <v>47</v>
      </c>
      <c r="O78" s="413">
        <f>sum(FB!L6,FB!AC6,FB!L14,FB!AC14,FB!L22,FB!AC22,FB!L30,FB!AC30,FB!L38,FB!AC38,FB!L46,FB!AC46,FB!L54,FB!AC54,FB!L62,FB!AC62,FB!L70,FB!AC70,FB!L78,FB!AC78)</f>
        <v>8</v>
      </c>
      <c r="P78" s="413">
        <f>sum(FB!M6,FB!AD6,FB!M14,FB!AD14,FB!M22,FB!AD22,FB!M30,FB!AD30,FB!M38,FB!AD38,FB!M46,FB!AD46,FB!M54,FB!AD54,FB!M62,FB!AD62,FB!M70,FB!AD70,FB!M78,FB!AD78)</f>
        <v>2</v>
      </c>
      <c r="Q78" s="413">
        <f>sum(FB!N6,FB!AE6,FB!N14,FB!AE14,FB!N22,FB!AE22,FB!N30,FB!AE30,FB!N38,FB!AE38,FB!N46,FB!AE46,FB!N54,FB!AE54,FB!N62,FB!AE62,FB!N70,FB!AE70,FB!N78,FB!AE78)</f>
        <v>6</v>
      </c>
      <c r="R78" s="413">
        <f>sum(FB!O6,FB!AF6,FB!O14,FB!AF14,FB!O22,FB!AF22,FB!O30,FB!AF30,FB!O38,FB!AF38,FB!O46,FB!AF46,FB!O54,FB!AF54,FB!O62,FB!AF62,FB!O70,FB!AF70,FB!O78,FB!AF78)</f>
        <v>0</v>
      </c>
      <c r="S78" s="413">
        <f>sum(FB!P6,FB!AG6,FB!P14,FB!AG14,FB!P22,FB!AG22,FB!P30,FB!AG30,FB!P38,FB!AG38,FB!P46,FB!AG46,FB!P54,FB!AG54,FB!P62,FB!AG62,FB!P70,FB!AG70,FB!P78,FB!AG78)</f>
        <v>0</v>
      </c>
      <c r="T78" s="414">
        <f t="shared" si="52"/>
        <v>0.0001578908068</v>
      </c>
      <c r="U78" s="95"/>
      <c r="V78" s="406"/>
      <c r="W78" s="406"/>
      <c r="X78" s="407"/>
    </row>
    <row r="79">
      <c r="A79" s="399"/>
      <c r="B79" s="416" t="s">
        <v>178</v>
      </c>
      <c r="C79" s="401"/>
      <c r="D79" s="401"/>
      <c r="E79" s="401"/>
      <c r="F79" s="401"/>
      <c r="G79" s="401"/>
      <c r="H79" s="401"/>
      <c r="I79" s="401"/>
      <c r="J79" s="402"/>
      <c r="K79" s="401"/>
      <c r="L79" s="418"/>
      <c r="M79" s="404"/>
      <c r="N79" s="419"/>
      <c r="O79" s="419"/>
      <c r="P79" s="419"/>
      <c r="Q79" s="419"/>
      <c r="R79" s="419"/>
      <c r="S79" s="419"/>
      <c r="T79" s="420"/>
      <c r="U79" s="95"/>
      <c r="V79" s="406"/>
      <c r="W79" s="406"/>
      <c r="X79" s="407"/>
    </row>
    <row r="80">
      <c r="A80" s="408" t="s">
        <v>179</v>
      </c>
      <c r="B80" s="417" t="s">
        <v>180</v>
      </c>
      <c r="C80" s="410">
        <v>14.0</v>
      </c>
      <c r="D80" s="410">
        <v>4.0</v>
      </c>
      <c r="E80" s="410">
        <v>10.0</v>
      </c>
      <c r="F80" s="421">
        <f>sum(FB!C20,FB!T20,FB!C31,FB!T31,FB!C39,FB!T39)</f>
        <v>2</v>
      </c>
      <c r="G80" s="421">
        <f>sum(FB!D20,FB!U20,FB!D31,FB!U31,FB!D39,FB!U39)</f>
        <v>327</v>
      </c>
      <c r="H80" s="421">
        <f>sum(FB!E20,FB!V20,FB!E31,FB!V31,FB!E39,FB!V39)</f>
        <v>5</v>
      </c>
      <c r="I80" s="421">
        <f>sum(FB!F20,FB!W20,FB!F31,FB!W31,FB!F39,FB!W39)</f>
        <v>389</v>
      </c>
      <c r="J80" s="422">
        <f>sum(FB!G20,FB!X20,FB!G31,FB!X31,FB!G39,FB!X39)</f>
        <v>0.08079861111</v>
      </c>
      <c r="K80" s="421">
        <f>sum(FB!H20,FB!Y20,FB!H31,FB!Y31,FB!H39,FB!Y39)</f>
        <v>-62</v>
      </c>
      <c r="L80" s="423">
        <f t="shared" ref="L80:L81" si="56">K80/(HOUR(J80)*60+(MINUTE(J80)+((SECOND(J80)/60))))</f>
        <v>-0.5328749463</v>
      </c>
      <c r="M80" s="421">
        <f>sum(FB!J20,FB!AA20,FB!J31,FB!AA31,FB!J39,FB!AA39)</f>
        <v>10</v>
      </c>
      <c r="N80" s="421">
        <f>sum(FB!K20,FB!AB20,FB!K31,FB!AB31,FB!K39,FB!AB39)</f>
        <v>35</v>
      </c>
      <c r="O80" s="421">
        <f>sum(FB!L20,FB!AC20,FB!L31,FB!AC31,FB!L39,FB!AC39)</f>
        <v>6</v>
      </c>
      <c r="P80" s="421">
        <f>sum(FB!M20,FB!AD20,FB!M31,FB!AD31,FB!M39,FB!AD39)</f>
        <v>1</v>
      </c>
      <c r="Q80" s="421">
        <f>sum(FB!N20,FB!AE20,FB!N31,FB!AE31,FB!N39,FB!AE39)</f>
        <v>5</v>
      </c>
      <c r="R80" s="421">
        <f>sum(FB!O20,FB!AF20,FB!O31,FB!AF31,FB!O39,FB!AF39)</f>
        <v>0</v>
      </c>
      <c r="S80" s="421">
        <f>sum(FB!P20,FB!AG20,FB!P31,FB!AG31,FB!P39,FB!AG39)</f>
        <v>0</v>
      </c>
      <c r="T80" s="424"/>
      <c r="U80" s="95">
        <f>G80/D80</f>
        <v>81.75</v>
      </c>
      <c r="V80" s="238"/>
      <c r="W80" s="238"/>
      <c r="X80" s="239"/>
    </row>
    <row r="81">
      <c r="A81" s="425">
        <v>43935.0</v>
      </c>
      <c r="B81" s="426" t="s">
        <v>117</v>
      </c>
      <c r="C81" s="427">
        <f t="shared" ref="C81:E81" si="54">MAX(C75:C80)</f>
        <v>18</v>
      </c>
      <c r="D81" s="427">
        <f t="shared" si="54"/>
        <v>4</v>
      </c>
      <c r="E81" s="427">
        <f t="shared" si="54"/>
        <v>14</v>
      </c>
      <c r="F81" s="428">
        <f t="shared" ref="F81:I81" si="55">sum(F75:F80)</f>
        <v>46</v>
      </c>
      <c r="G81" s="428">
        <f t="shared" si="55"/>
        <v>4074</v>
      </c>
      <c r="H81" s="428">
        <f t="shared" si="55"/>
        <v>30</v>
      </c>
      <c r="I81" s="428">
        <f t="shared" si="55"/>
        <v>4489</v>
      </c>
      <c r="J81" s="429">
        <f>J75</f>
        <v>0.2561226852</v>
      </c>
      <c r="K81" s="428">
        <f>sum(K75:K80)</f>
        <v>-415</v>
      </c>
      <c r="L81" s="430">
        <f t="shared" si="56"/>
        <v>-1.125220299</v>
      </c>
      <c r="M81" s="431">
        <f t="shared" ref="M81:S81" si="57">sum(M75:M80)</f>
        <v>180</v>
      </c>
      <c r="N81" s="431">
        <f t="shared" si="57"/>
        <v>558</v>
      </c>
      <c r="O81" s="431">
        <f t="shared" si="57"/>
        <v>118</v>
      </c>
      <c r="P81" s="431">
        <f t="shared" si="57"/>
        <v>33</v>
      </c>
      <c r="Q81" s="431">
        <f t="shared" si="57"/>
        <v>81</v>
      </c>
      <c r="R81" s="431">
        <f t="shared" si="57"/>
        <v>0</v>
      </c>
      <c r="S81" s="431">
        <f t="shared" si="57"/>
        <v>0</v>
      </c>
      <c r="T81" s="432"/>
      <c r="U81" s="131">
        <f>sum(U75:U80)</f>
        <v>924.25</v>
      </c>
      <c r="V81" s="433"/>
      <c r="W81" s="433"/>
      <c r="X81" s="434"/>
    </row>
    <row r="82">
      <c r="A82" s="132"/>
      <c r="B82" s="133"/>
      <c r="C82" s="132"/>
      <c r="D82" s="132"/>
      <c r="E82" s="132"/>
      <c r="F82" s="132"/>
      <c r="G82" s="132"/>
      <c r="H82" s="132"/>
      <c r="I82" s="132"/>
      <c r="J82" s="134"/>
      <c r="K82" s="132"/>
      <c r="L82" s="135"/>
      <c r="M82" s="136"/>
      <c r="N82" s="136"/>
      <c r="O82" s="136"/>
      <c r="P82" s="136"/>
      <c r="Q82" s="136"/>
      <c r="R82" s="136"/>
      <c r="S82" s="136"/>
      <c r="T82" s="137"/>
      <c r="U82" s="230"/>
      <c r="V82" s="132"/>
      <c r="W82" s="132"/>
      <c r="X82" s="231"/>
    </row>
    <row r="83">
      <c r="A83" s="435" t="s">
        <v>181</v>
      </c>
      <c r="B83" s="436" t="s">
        <v>182</v>
      </c>
      <c r="C83" s="437">
        <v>20.0</v>
      </c>
      <c r="D83" s="437">
        <v>3.0</v>
      </c>
      <c r="E83" s="437">
        <v>17.0</v>
      </c>
      <c r="F83" s="435">
        <f>sum(TB!C3,TB!T3,TB!C11,TB!T11,TB!C19,TB!T19,TB!C27,TB!T27,TB!C35,TB!T35,TB!C43,TB!T43,TB!C51,TB!T51,TB!C59,TB!T59,TB!C67,TB!T67,TB!C75,TB!T75)</f>
        <v>15</v>
      </c>
      <c r="G83" s="435">
        <f>sum(TB!D3,TB!U3,TB!D11,TB!U11,TB!D19,TB!U19,TB!D27,TB!U27,TB!D35,TB!U35,TB!D43,TB!U43,TB!D51,TB!U51,TB!D59,TB!U59,TB!D67,TB!U67,TB!D75,TB!U75)</f>
        <v>2168</v>
      </c>
      <c r="H83" s="435">
        <f>sum(TB!E3,TB!V3,TB!E11,TB!V11,TB!E19,TB!V19,TB!E27,TB!V27,TB!E35,TB!V35,TB!E43,TB!V43,TB!E51,TB!V51,TB!E59,TB!V59,TB!E67,TB!V67,TB!E75,TB!V75)</f>
        <v>14</v>
      </c>
      <c r="I83" s="435">
        <f>sum(TB!F3,TB!W3,TB!F11,TB!W11,TB!F19,TB!W19,TB!F27,TB!W27,TB!F35,TB!W35,TB!F43,TB!W43,TB!F51,TB!W51,TB!F59,TB!W59,TB!F67,TB!W67,TB!F75,TB!W75)</f>
        <v>2002</v>
      </c>
      <c r="J83" s="438">
        <f>sum(TB!G3,TB!X3,TB!G11,TB!X11,TB!G19,TB!X19,TB!G27,TB!X27,TB!G35,TB!X35,TB!G43,TB!X43,TB!G51,TB!X51,TB!G59,TB!X59,TB!G67,TB!X67,TB!G75,TB!X75)</f>
        <v>0.4187615741</v>
      </c>
      <c r="K83" s="435">
        <f>sum(TB!H3,TB!Y3,TB!H11,TB!Y11,TB!H19,TB!Y19,TB!H27,TB!Y27,TB!H35,TB!Y35,TB!H43,TB!Y43,TB!H51,TB!Y51,TB!H59,TB!Y59,TB!H67,TB!Y67,TB!H75,TB!Y75)</f>
        <v>166</v>
      </c>
      <c r="L83" s="439">
        <f t="shared" ref="L83:L87" si="58">K83/(HOUR(J83)*60+(MINUTE(J83)+((SECOND(J83)/60))))</f>
        <v>0.2752826069</v>
      </c>
      <c r="M83" s="440">
        <f>sum(TB!J3,TB!AA3,TB!J11,TB!AA11,TB!J19,TB!AA19,TB!J27,TB!AA27,TB!J35,TB!AA35,TB!J43,TB!AA43,TB!J51,TB!AA51,TB!J59,TB!AA59,TB!J67,TB!AA67,TB!J75,TB!AA75)</f>
        <v>104</v>
      </c>
      <c r="N83" s="440">
        <f>sum(TB!K3,TB!AB3,TB!K11,TB!AB11,TB!K19,TB!AB19,TB!K27,TB!AB27,TB!K35,TB!AB35,TB!K43,TB!AB43,TB!K51,TB!AB51,TB!K59,TB!AB59,TB!K67,TB!AB67,TB!K75,TB!AB75)</f>
        <v>335</v>
      </c>
      <c r="O83" s="440">
        <f>sum(TB!L3,TB!AC3,TB!L11,TB!AC11,TB!L19,TB!AC19,TB!L27,TB!AC27,TB!L35,TB!AC35,TB!L43,TB!AC43,TB!L51,TB!AC51,TB!L59,TB!AC59,TB!L67,TB!AC67,TB!L75,TB!AC75)</f>
        <v>60</v>
      </c>
      <c r="P83" s="440">
        <f>sum(TB!M3,TB!AD3,TB!M11,TB!AD11,TB!M19,TB!AD19,TB!M27,TB!AD27,TB!M35,TB!AD35,TB!M43,TB!AD43,TB!M51,TB!AD51,TB!M59,TB!AD59,TB!M67,TB!AD67,TB!M75,TB!AD75)</f>
        <v>19</v>
      </c>
      <c r="Q83" s="440">
        <f>sum(TB!N3,TB!AE3,TB!N11,TB!AE11,TB!N19,TB!AE19,TB!N27,TB!AE27,TB!N35,TB!AE35,TB!N43,TB!AE43,TB!N51,TB!AE51,TB!N59,TB!AE59,TB!N67,TB!AE67,TB!N75,TB!AE75)</f>
        <v>61</v>
      </c>
      <c r="R83" s="440">
        <f>sum(TB!O3,TB!AF3,TB!O11,TB!AF11,TB!O19,TB!AF19,TB!O27,TB!AF27,TB!O35,TB!AF35,TB!O43,TB!AF43,TB!O51,TB!AF51,TB!O59,TB!AF59,TB!O67,TB!AF67,TB!O75,TB!AF75)</f>
        <v>1</v>
      </c>
      <c r="S83" s="441">
        <f>sum(TB!P3,TB!AG3,TB!P11,TB!AG11,TB!P19,TB!AG19,TB!P27,TB!AG27,TB!P35,TB!AG35,TB!P43,TB!AG43,TB!P51,TB!AG51,TB!P59,TB!AG59,TB!P67,TB!AG67,TB!P75,TB!AG75)</f>
        <v>0</v>
      </c>
      <c r="T83" s="442">
        <f t="shared" ref="T83:T87" si="59">J83/I83</f>
        <v>0.0002091716154</v>
      </c>
      <c r="U83" s="95">
        <f t="shared" ref="U83:U87" si="60">G83/D83</f>
        <v>722.6666667</v>
      </c>
      <c r="V83" s="443"/>
      <c r="W83" s="443"/>
      <c r="X83" s="444"/>
    </row>
    <row r="84">
      <c r="A84" s="445"/>
      <c r="B84" s="446" t="s">
        <v>183</v>
      </c>
      <c r="C84" s="447">
        <v>20.0</v>
      </c>
      <c r="D84" s="447">
        <v>3.0</v>
      </c>
      <c r="E84" s="447">
        <v>17.0</v>
      </c>
      <c r="F84" s="445">
        <f>sum(TB!C4,TB!T4,TB!C12,TB!T12,TB!C20,TB!T20,TB!C28,TB!T28,TB!C36,TB!T36,TB!C44,TB!T44,TB!C52,TB!T52,TB!C60,TB!T60,TB!C68,TB!T68,TB!C76,TB!T76)</f>
        <v>8</v>
      </c>
      <c r="G84" s="445">
        <f>sum(TB!D4,TB!U4,TB!D12,TB!U12,TB!D20,TB!U20,TB!D28,TB!U28,TB!D36,TB!U36,TB!D44,TB!U44,TB!D52,TB!U52,TB!D60,TB!U60,TB!D68,TB!U68,TB!D76,TB!U76)</f>
        <v>2035</v>
      </c>
      <c r="H84" s="445">
        <f>sum(TB!E4,TB!V4,TB!E12,TB!V12,TB!E20,TB!V20,TB!E28,TB!V28,TB!E36,TB!V36,TB!E44,TB!V44,TB!E52,TB!V52,TB!E60,TB!V60,TB!E68,TB!V68,TB!E76,TB!V76)</f>
        <v>16</v>
      </c>
      <c r="I84" s="445">
        <f>sum(TB!F4,TB!W4,TB!F12,TB!W12,TB!F20,TB!W20,TB!F28,TB!W28,TB!F36,TB!W36,TB!F44,TB!W44,TB!F52,TB!W52,TB!F60,TB!W60,TB!F68,TB!W68,TB!F76,TB!W76)</f>
        <v>2092</v>
      </c>
      <c r="J84" s="448">
        <f>sum(TB!G4,TB!X4,TB!G12,TB!X12,TB!G20,TB!X20,TB!G28,TB!X28,TB!G36,TB!X36,TB!G44,TB!X44,TB!G52,TB!X52,TB!G60,TB!X60,TB!G68,TB!X68,TB!G76,TB!X76)</f>
        <v>0.4187615741</v>
      </c>
      <c r="K84" s="445">
        <f>sum(TB!H4,TB!Y4,TB!H12,TB!Y12,TB!H20,TB!Y20,TB!H28,TB!Y28,TB!H36,TB!Y36,TB!H44,TB!Y44,TB!H52,TB!Y52,TB!H60,TB!Y60,TB!H68,TB!Y68,TB!H76,TB!Y76)</f>
        <v>-57</v>
      </c>
      <c r="L84" s="449">
        <f t="shared" si="58"/>
        <v>-0.09452475056</v>
      </c>
      <c r="M84" s="450">
        <f>sum(TB!J4,TB!AA4,TB!J12,TB!AA12,TB!J20,TB!AA20,TB!J28,TB!AA28,TB!J36,TB!AA36,TB!J44,TB!AA44,TB!J52,TB!AA52,TB!J60,TB!AA60,TB!J68,TB!AA68,TB!J76,TB!AA76)</f>
        <v>63</v>
      </c>
      <c r="N84" s="450">
        <f>sum(TB!K4,TB!AB4,TB!K12,TB!AB12,TB!K20,TB!AB20,TB!K28,TB!AB28,TB!K36,TB!AB36,TB!K44,TB!AB44,TB!K52,TB!AB52,TB!K60,TB!AB60,TB!K68,TB!AB68,TB!K76,TB!AB76)</f>
        <v>289</v>
      </c>
      <c r="O84" s="450">
        <f>sum(TB!L4,TB!AC4,TB!L12,TB!AC12,TB!L20,TB!AC20,TB!L28,TB!AC28,TB!L36,TB!AC36,TB!L44,TB!AC44,TB!L52,TB!AC52,TB!L60,TB!AC60,TB!L68,TB!AC68,TB!L76,TB!AC76)</f>
        <v>68</v>
      </c>
      <c r="P84" s="450">
        <f>sum(TB!M4,TB!AD4,TB!M12,TB!AD12,TB!M20,TB!AD20,TB!M28,TB!AD28,TB!M36,TB!AD36,TB!M44,TB!AD44,TB!M52,TB!AD52,TB!M60,TB!AD60,TB!M68,TB!AD68,TB!M76,TB!AD76)</f>
        <v>15</v>
      </c>
      <c r="Q84" s="450">
        <f>sum(TB!N4,TB!AE4,TB!N12,TB!AE12,TB!N20,TB!AE20,TB!N28,TB!AE28,TB!N36,TB!AE36,TB!N44,TB!AE44,TB!N52,TB!AE52,TB!N60,TB!AE60,TB!N68,TB!AE68,TB!N76,TB!AE76)</f>
        <v>44</v>
      </c>
      <c r="R84" s="450">
        <f>sum(TB!O4,TB!AF4,TB!O12,TB!AF12,TB!O20,TB!AF20,TB!O28,TB!AF28,TB!O36,TB!AF36,TB!O44,TB!AF44,TB!O52,TB!AF52,TB!O60,TB!AF60,TB!O68,TB!AF68,TB!O76,TB!AF76)</f>
        <v>0</v>
      </c>
      <c r="S84" s="451">
        <f>sum(TB!P4,TB!AG4,TB!P12,TB!AG12,TB!P20,TB!AG20,TB!P28,TB!AG28,TB!P36,TB!AG36,TB!P44,TB!AG44,TB!P52,TB!AG52,TB!P60,TB!AG60,TB!P68,TB!AG68,TB!P76,TB!AG76)</f>
        <v>0</v>
      </c>
      <c r="T84" s="452">
        <f t="shared" si="59"/>
        <v>0.0002001728366</v>
      </c>
      <c r="U84" s="95">
        <f t="shared" si="60"/>
        <v>678.3333333</v>
      </c>
      <c r="V84" s="443"/>
      <c r="W84" s="443"/>
      <c r="X84" s="444"/>
    </row>
    <row r="85">
      <c r="A85" s="435"/>
      <c r="B85" s="436" t="s">
        <v>184</v>
      </c>
      <c r="C85" s="437">
        <v>17.0</v>
      </c>
      <c r="D85" s="437">
        <v>2.0</v>
      </c>
      <c r="E85" s="437">
        <v>15.0</v>
      </c>
      <c r="F85" s="435">
        <f>sum(TB!C5,TB!T5,TB!C13,TB!T13,TB!C21,TB!T21,TB!C29,TB!T29,TB!C37,TB!T37,TB!C45,TB!T45,TB!C53,TB!T53,TB!C61,TB!T61,TB!C69,TB!T69,TB!C77,TB!T77)</f>
        <v>10</v>
      </c>
      <c r="G85" s="435">
        <f>sum(TB!D5,TB!U5,TB!D13,TB!U13,TB!D21,TB!U21,TB!D29,TB!U29,TB!D37,TB!U37,TB!D45,TB!U45,TB!D53,TB!U53,TB!D61,TB!U61,TB!D69,TB!U69,TB!D77,TB!U77)</f>
        <v>1595</v>
      </c>
      <c r="H85" s="435">
        <f>sum(TB!E5,TB!V5,TB!E13,TB!V13,TB!E21,TB!V21,TB!E29,TB!V29,TB!E37,TB!V37,TB!E45,TB!V45,TB!E53,TB!V53,TB!E61,TB!V61,TB!E69,TB!V69,TB!E77,TB!V77)</f>
        <v>13</v>
      </c>
      <c r="I85" s="435">
        <f>sum(TB!F5,TB!W5,TB!F13,TB!W13,TB!F21,TB!W21,TB!F29,TB!W29,TB!F37,TB!W37,TB!F45,TB!W45,TB!F53,TB!W53,TB!F61,TB!W61,TB!F69,TB!W69,TB!F77,TB!W77)</f>
        <v>1905</v>
      </c>
      <c r="J85" s="438">
        <f>sum(TB!G5,TB!X5,TB!G13,TB!X13,TB!G21,TB!X21,TB!G29,TB!X29,TB!G37,TB!X37,TB!G45,TB!X45,TB!G53,TB!X53,TB!G61,TB!X61,TB!G69,TB!X69,TB!G77,TB!X77)</f>
        <v>0.3646759259</v>
      </c>
      <c r="K85" s="435">
        <f>sum(TB!H5,TB!Y5,TB!H13,TB!Y13,TB!H21,TB!Y21,TB!H29,TB!Y29,TB!H37,TB!Y37,TB!H45,TB!Y45,TB!H53,TB!Y53,TB!H61,TB!Y61,TB!H69,TB!Y69,TB!H77,TB!Y77)</f>
        <v>-310</v>
      </c>
      <c r="L85" s="439">
        <f t="shared" si="58"/>
        <v>-0.5903262663</v>
      </c>
      <c r="M85" s="440">
        <f>sum(TB!J5,TB!AA5,TB!J13,TB!AA13,TB!J21,TB!AA21,TB!J29,TB!AA29,TB!J37,TB!AA37,TB!J45,TB!AA45,TB!J53,TB!AA53,TB!J61,TB!AA61,TB!J69,TB!AA69,TB!J77,TB!AA77)</f>
        <v>91</v>
      </c>
      <c r="N85" s="440">
        <f>sum(TB!K5,TB!AB5,TB!K13,TB!AB13,TB!K21,TB!AB21,TB!K29,TB!AB29,TB!K37,TB!AB37,TB!K45,TB!AB45,TB!K53,TB!AB53,TB!K61,TB!AB61,TB!K69,TB!AB69,TB!K77,TB!AB77)</f>
        <v>199</v>
      </c>
      <c r="O85" s="440">
        <f>sum(TB!L5,TB!AC5,TB!L13,TB!AC13,TB!L21,TB!AC21,TB!L29,TB!AC29,TB!L37,TB!AC37,TB!L45,TB!AC45,TB!L53,TB!AC53,TB!L61,TB!AC61,TB!L69,TB!AC69,TB!L77,TB!AC77)</f>
        <v>26</v>
      </c>
      <c r="P85" s="440">
        <f>sum(TB!M5,TB!AD5,TB!M13,TB!AD13,TB!M21,TB!AD21,TB!M29,TB!AD29,TB!M37,TB!AD37,TB!M45,TB!AD45,TB!M53,TB!AD53,TB!M61,TB!AD61,TB!M69,TB!AD69,TB!M77,TB!AD77)</f>
        <v>3</v>
      </c>
      <c r="Q85" s="440">
        <f>sum(TB!N5,TB!AE5,TB!N13,TB!AE13,TB!N21,TB!AE21,TB!N29,TB!AE29,TB!N37,TB!AE37,TB!N45,TB!AE45,TB!N53,TB!AE53,TB!N61,TB!AE61,TB!N69,TB!AE69,TB!N77,TB!AE77)</f>
        <v>20</v>
      </c>
      <c r="R85" s="440">
        <f>sum(TB!O5,TB!AF5,TB!O13,TB!AF13,TB!O21,TB!AF21,TB!O29,TB!AF29,TB!O37,TB!AF37,TB!O45,TB!AF45,TB!O53,TB!AF53,TB!O61,TB!AF61,TB!O69,TB!AF69,TB!O77,TB!AF77)</f>
        <v>0</v>
      </c>
      <c r="S85" s="441">
        <f>sum(TB!P5,TB!AG5,TB!P13,TB!AG13,TB!P21,TB!AG21,TB!P29,TB!AG29,TB!P37,TB!AG37,TB!P45,TB!AG45,TB!P53,TB!AG53,TB!P61,TB!AG61,TB!P69,TB!AG69,TB!P77,TB!AG77)</f>
        <v>0</v>
      </c>
      <c r="T85" s="442">
        <f t="shared" si="59"/>
        <v>0.0001914309322</v>
      </c>
      <c r="U85" s="95">
        <f t="shared" si="60"/>
        <v>797.5</v>
      </c>
      <c r="V85" s="443"/>
      <c r="W85" s="443"/>
      <c r="X85" s="444"/>
    </row>
    <row r="86">
      <c r="A86" s="445"/>
      <c r="B86" s="446" t="s">
        <v>185</v>
      </c>
      <c r="C86" s="447">
        <v>17.0</v>
      </c>
      <c r="D86" s="447">
        <v>3.0</v>
      </c>
      <c r="E86" s="447">
        <v>14.0</v>
      </c>
      <c r="F86" s="445">
        <f>sum(TB!C6,TB!T6,TB!C14,TB!T14,TB!C22,TB!T22,TB!C30,TB!T30,TB!C38,TB!T38,TB!C46,TB!T46,TB!C54,TB!T54,TB!C62,TB!T62,TB!C70,TB!T70,TB!C78,TB!T78)</f>
        <v>17</v>
      </c>
      <c r="G86" s="445">
        <f>sum(TB!D6,TB!U6,TB!D14,TB!U14,TB!D22,TB!U22,TB!D30,TB!U30,TB!D38,TB!U38,TB!D46,TB!U46,TB!D54,TB!U54,TB!D62,TB!U62,TB!D70,TB!U70,TB!D78,TB!U78)</f>
        <v>1391</v>
      </c>
      <c r="H86" s="445">
        <f>sum(TB!E6,TB!V6,TB!E14,TB!V14,TB!E22,TB!V22,TB!E30,TB!V30,TB!E38,TB!V38,TB!E46,TB!V46,TB!E54,TB!V54,TB!E62,TB!V62,TB!E70,TB!V70,TB!E78,TB!V78)</f>
        <v>15</v>
      </c>
      <c r="I86" s="445">
        <f>sum(TB!F6,TB!W6,TB!F14,TB!W14,TB!F22,TB!W22,TB!F30,TB!W30,TB!F38,TB!W38,TB!F46,TB!W46,TB!F54,TB!W54,TB!F62,TB!W62,TB!F70,TB!W70,TB!F78,TB!W78)</f>
        <v>1677</v>
      </c>
      <c r="J86" s="448">
        <f>sum(TB!G6,TB!X6,TB!G14,TB!X14,TB!G22,TB!X22,TB!G30,TB!X30,TB!G38,TB!X38,TB!G46,TB!X46,TB!G54,TB!X54,TB!G62,TB!X62,TB!G70,TB!X70,TB!G78,TB!X78)</f>
        <v>0.3633796296</v>
      </c>
      <c r="K86" s="445">
        <f>sum(TB!H6,TB!Y6,TB!H14,TB!Y14,TB!H22,TB!Y22,TB!H30,TB!Y30,TB!H38,TB!Y38,TB!H46,TB!Y46,TB!H54,TB!Y54,TB!H62,TB!Y62,TB!H70,TB!Y70,TB!H78,TB!Y78)</f>
        <v>-286</v>
      </c>
      <c r="L86" s="449">
        <f t="shared" si="58"/>
        <v>-0.5465664416</v>
      </c>
      <c r="M86" s="450">
        <f>sum(TB!J6,TB!AA6,TB!J14,TB!AA14,TB!J22,TB!AA22,TB!J30,TB!AA30,TB!J38,TB!AA38,TB!J46,TB!AA46,TB!J54,TB!AA54,TB!J62,TB!AA62,TB!J70,TB!AA70,TB!J78,TB!AA78)</f>
        <v>66</v>
      </c>
      <c r="N86" s="450">
        <f>sum(TB!K6,TB!AB6,TB!K14,TB!AB14,TB!K22,TB!AB22,TB!K30,TB!AB30,TB!K38,TB!AB38,TB!K46,TB!AB46,TB!K54,TB!AB54,TB!K62,TB!AB62,TB!K70,TB!AB70,TB!K78,TB!AB78)</f>
        <v>166</v>
      </c>
      <c r="O86" s="450">
        <f>sum(TB!L6,TB!AC6,TB!L14,TB!AC14,TB!L22,TB!AC22,TB!L30,TB!AC30,TB!L38,TB!AC38,TB!L46,TB!AC46,TB!L54,TB!AC54,TB!L62,TB!AC62,TB!L70,TB!AC70,TB!L78,TB!AC78)</f>
        <v>33</v>
      </c>
      <c r="P86" s="450">
        <f>sum(TB!M6,TB!AD6,TB!M14,TB!AD14,TB!M22,TB!AD22,TB!M30,TB!AD30,TB!M38,TB!AD38,TB!M46,TB!AD46,TB!M54,TB!AD54,TB!M62,TB!AD62,TB!M70,TB!AD70,TB!M78,TB!AD78)</f>
        <v>17</v>
      </c>
      <c r="Q86" s="450">
        <f>sum(TB!N6,TB!AE6,TB!N14,TB!AE14,TB!N22,TB!AE22,TB!N30,TB!AE30,TB!N38,TB!AE38,TB!N46,TB!AE46,TB!N54,TB!AE54,TB!N62,TB!AE62,TB!N70,TB!AE70,TB!N78,TB!AE78)</f>
        <v>22</v>
      </c>
      <c r="R86" s="450">
        <f>sum(TB!O6,TB!AF6,TB!O14,TB!AF14,TB!O22,TB!AF22,TB!O30,TB!AF30,TB!O38,TB!AF38,TB!O46,TB!AF46,TB!O54,TB!AF54,TB!O62,TB!AF62,TB!O70,TB!AF70,TB!O78,TB!AF78)</f>
        <v>2</v>
      </c>
      <c r="S86" s="451">
        <f>sum(TB!P6,TB!AG6,TB!P14,TB!AG14,TB!P22,TB!AG22,TB!P30,TB!AG30,TB!P38,TB!AG38,TB!P46,TB!AG46,TB!P54,TB!AG54,TB!P62,TB!AG62,TB!P70,TB!AG70,TB!P78,TB!AG78)</f>
        <v>0</v>
      </c>
      <c r="T86" s="452">
        <f t="shared" si="59"/>
        <v>0.0002166843349</v>
      </c>
      <c r="U86" s="95">
        <f t="shared" si="60"/>
        <v>463.6666667</v>
      </c>
      <c r="V86" s="443"/>
      <c r="W86" s="443"/>
      <c r="X86" s="444"/>
    </row>
    <row r="87">
      <c r="A87" s="435"/>
      <c r="B87" s="436" t="s">
        <v>186</v>
      </c>
      <c r="C87" s="437">
        <v>6.0</v>
      </c>
      <c r="D87" s="437">
        <v>1.0</v>
      </c>
      <c r="E87" s="437">
        <v>5.0</v>
      </c>
      <c r="F87" s="435">
        <f>sum(TB!C7,TB!T7,TB!C15,TB!T15,TB!C23,TB!T23,TB!C31,TB!T31,TB!C39,TB!T39,TB!C47,TB!T47,TB!C55,TB!T55,TB!C63,TB!T63,TB!C71,TB!T71,TB!C79,TB!T79)</f>
        <v>1</v>
      </c>
      <c r="G87" s="435">
        <f>sum(TB!D7,TB!U7,TB!D15,TB!U15,TB!D23,TB!U23,TB!D31,TB!U31,TB!D39,TB!U39,TB!D47,TB!U47,TB!D55,TB!U55,TB!D63,TB!U63,TB!D71,TB!U71,TB!D79,TB!U79)</f>
        <v>443</v>
      </c>
      <c r="H87" s="435">
        <f>sum(TB!E7,TB!V7,TB!E15,TB!V15,TB!E23,TB!V23,TB!E31,TB!V31,TB!E39,TB!V39,TB!E47,TB!V47,TB!E55,TB!V55,TB!E63,TB!V63,TB!E71,TB!V71,TB!E79,TB!V79)</f>
        <v>4</v>
      </c>
      <c r="I87" s="435">
        <f>sum(TB!F7,TB!W7,TB!F15,TB!W15,TB!F23,TB!W23,TB!F31,TB!W31,TB!F39,TB!W39,TB!F47,TB!W47,TB!F55,TB!W55,TB!F63,TB!W63,TB!F71,TB!W71,TB!F79,TB!W79)</f>
        <v>595</v>
      </c>
      <c r="J87" s="438">
        <f>sum(TB!G7,TB!X7,TB!G15,TB!X15,TB!G23,TB!X23,TB!G31,TB!X31,TB!G39,TB!X39,TB!G47,TB!X47,TB!G55,TB!X55,TB!G63,TB!X63,TB!G71,TB!X71,TB!G79,TB!X79)</f>
        <v>0.1094675926</v>
      </c>
      <c r="K87" s="435">
        <f>sum(TB!H7,TB!Y7,TB!H15,TB!Y15,TB!H23,TB!Y23,TB!H31,TB!Y31,TB!H39,TB!Y39,TB!H47,TB!Y47,TB!H55,TB!Y55,TB!H63,TB!Y63,TB!H71,TB!Y71,TB!H79,TB!Y79)</f>
        <v>-152</v>
      </c>
      <c r="L87" s="439">
        <f t="shared" si="58"/>
        <v>-0.9642630577</v>
      </c>
      <c r="M87" s="440">
        <f>sum(TB!J7,TB!AA7,TB!J15,TB!AA15,TB!J23,TB!AA23,TB!J31,TB!AA31,TB!J39,TB!AA39,TB!J47,TB!AA47,TB!J55,TB!AA55,TB!J63,TB!AA63,TB!J71,TB!AA71,TB!J79,TB!AA79)</f>
        <v>13</v>
      </c>
      <c r="N87" s="440">
        <f>sum(TB!K7,TB!AB7,TB!K15,TB!AB15,TB!K23,TB!AB23,TB!K31,TB!AB31,TB!K39,TB!AB39,TB!K47,TB!AB47,TB!K55,TB!AB55,TB!K63,TB!AB63,TB!K71,TB!AB71,TB!K79,TB!AB79)</f>
        <v>52</v>
      </c>
      <c r="O87" s="440">
        <f>sum(TB!L7,TB!AC7,TB!L15,TB!AC15,TB!L23,TB!AC23,TB!L31,TB!AC31,TB!L39,TB!AC39,TB!L47,TB!AC47,TB!L55,TB!AC55,TB!L63,TB!AC63,TB!L71,TB!AC71,TB!L79,TB!AC79)</f>
        <v>12</v>
      </c>
      <c r="P87" s="440">
        <f>sum(TB!M7,TB!AD7,TB!M15,TB!AD15,TB!M23,TB!AD23,TB!M31,TB!AD31,TB!M39,TB!AD39,TB!M47,TB!AD47,TB!M55,TB!AD55,TB!M63,TB!AD63,TB!M71,TB!AD71,TB!M79,TB!AD79)</f>
        <v>1</v>
      </c>
      <c r="Q87" s="440">
        <f>sum(TB!N7,TB!AE7,TB!N15,TB!AE15,TB!N23,TB!AE23,TB!N31,TB!AE31,TB!N39,TB!AE39,TB!N47,TB!AE47,TB!N55,TB!AE55,TB!N63,TB!AE63,TB!N71,TB!AE71,TB!N79,TB!AE79)</f>
        <v>3</v>
      </c>
      <c r="R87" s="440">
        <f>sum(TB!O7,TB!AF7,TB!O15,TB!AF15,TB!O23,TB!AF23,TB!O31,TB!AF31,TB!O39,TB!AF39,TB!O47,TB!AF47,TB!O55,TB!AF55,TB!O63,TB!AF63,TB!O71,TB!AF71,TB!O79,TB!AF79)</f>
        <v>0</v>
      </c>
      <c r="S87" s="441">
        <f>sum(TB!P7,TB!AG7,TB!P15,TB!AG15,TB!P23,TB!AG23,TB!P31,TB!AG31,TB!P39,TB!AG39,TB!P47,TB!AG47,TB!P55,TB!AG55,TB!P63,TB!AG63,TB!P71,TB!AG71,TB!P79,TB!AG79)</f>
        <v>0</v>
      </c>
      <c r="T87" s="442">
        <f t="shared" si="59"/>
        <v>0.0001839791472</v>
      </c>
      <c r="U87" s="95">
        <f t="shared" si="60"/>
        <v>443</v>
      </c>
      <c r="V87" s="443"/>
      <c r="W87" s="443"/>
      <c r="X87" s="444"/>
    </row>
    <row r="88">
      <c r="A88" s="445"/>
      <c r="B88" s="446"/>
      <c r="C88" s="445"/>
      <c r="D88" s="445"/>
      <c r="E88" s="445"/>
      <c r="F88" s="445"/>
      <c r="G88" s="445"/>
      <c r="H88" s="445"/>
      <c r="I88" s="445"/>
      <c r="J88" s="448"/>
      <c r="K88" s="445"/>
      <c r="L88" s="449"/>
      <c r="M88" s="450"/>
      <c r="N88" s="453"/>
      <c r="O88" s="453"/>
      <c r="P88" s="453"/>
      <c r="Q88" s="453"/>
      <c r="R88" s="453"/>
      <c r="S88" s="451"/>
      <c r="T88" s="452"/>
      <c r="U88" s="187"/>
      <c r="V88" s="454"/>
      <c r="W88" s="454"/>
      <c r="X88" s="455"/>
    </row>
    <row r="89">
      <c r="A89" s="456">
        <v>43907.0</v>
      </c>
      <c r="B89" s="457" t="s">
        <v>117</v>
      </c>
      <c r="C89" s="458">
        <f t="shared" ref="C89:E89" si="61">MAX(C83:C87)</f>
        <v>20</v>
      </c>
      <c r="D89" s="458">
        <f t="shared" si="61"/>
        <v>3</v>
      </c>
      <c r="E89" s="458">
        <f t="shared" si="61"/>
        <v>17</v>
      </c>
      <c r="F89" s="459">
        <f t="shared" ref="F89:I89" si="62">sum(F83:F87)</f>
        <v>51</v>
      </c>
      <c r="G89" s="459">
        <f t="shared" si="62"/>
        <v>7632</v>
      </c>
      <c r="H89" s="459">
        <f t="shared" si="62"/>
        <v>62</v>
      </c>
      <c r="I89" s="459">
        <f t="shared" si="62"/>
        <v>8271</v>
      </c>
      <c r="J89" s="460">
        <f>J83</f>
        <v>0.4187615741</v>
      </c>
      <c r="K89" s="459">
        <f>sum(K83:K87)</f>
        <v>-639</v>
      </c>
      <c r="L89" s="461">
        <f>K89/(HOUR(J89)*60+(MINUTE(J89)+((SECOND(J89)/60))))</f>
        <v>-1.059672204</v>
      </c>
      <c r="M89" s="462">
        <f t="shared" ref="M89:S89" si="63">sum(M83:M87)</f>
        <v>337</v>
      </c>
      <c r="N89" s="462">
        <f t="shared" si="63"/>
        <v>1041</v>
      </c>
      <c r="O89" s="462">
        <f t="shared" si="63"/>
        <v>199</v>
      </c>
      <c r="P89" s="462">
        <f t="shared" si="63"/>
        <v>55</v>
      </c>
      <c r="Q89" s="462">
        <f t="shared" si="63"/>
        <v>150</v>
      </c>
      <c r="R89" s="462">
        <f t="shared" si="63"/>
        <v>3</v>
      </c>
      <c r="S89" s="462">
        <f t="shared" si="63"/>
        <v>0</v>
      </c>
      <c r="T89" s="463"/>
      <c r="U89" s="131">
        <f>sum(U83:U87)</f>
        <v>3105.166667</v>
      </c>
      <c r="V89" s="464"/>
      <c r="W89" s="464"/>
      <c r="X89" s="465"/>
    </row>
    <row r="90">
      <c r="A90" s="132"/>
      <c r="B90" s="133"/>
      <c r="C90" s="132"/>
      <c r="D90" s="132"/>
      <c r="E90" s="132"/>
      <c r="F90" s="132"/>
      <c r="G90" s="132"/>
      <c r="H90" s="132"/>
      <c r="I90" s="132"/>
      <c r="J90" s="134"/>
      <c r="K90" s="132"/>
      <c r="L90" s="135"/>
      <c r="M90" s="136"/>
      <c r="N90" s="136"/>
      <c r="O90" s="136"/>
      <c r="P90" s="136"/>
      <c r="Q90" s="136"/>
      <c r="R90" s="136"/>
      <c r="S90" s="136"/>
      <c r="T90" s="137"/>
      <c r="U90" s="230"/>
      <c r="V90" s="132"/>
      <c r="W90" s="132"/>
      <c r="X90" s="231"/>
    </row>
    <row r="91">
      <c r="A91" s="466" t="s">
        <v>187</v>
      </c>
      <c r="B91" s="467" t="s">
        <v>188</v>
      </c>
      <c r="C91" s="466">
        <v>18.0</v>
      </c>
      <c r="D91" s="466">
        <v>9.0</v>
      </c>
      <c r="E91" s="466">
        <v>9.0</v>
      </c>
      <c r="F91" s="466">
        <f>sum(USA!C3,USA!T3,USA!C11,USA!T11,USA!C19,USA!T19,USA!C27,USA!T27,USA!C35,USA!T35,USA!C43,USA!T43,USA!C51,USA!T51,USA!C59,USA!T59,USA!C67,USA!T67,USA!C75,USA!T75)</f>
        <v>10</v>
      </c>
      <c r="G91" s="466">
        <f>sum(USA!D3,USA!U3,USA!D11,USA!U11,USA!D19,USA!U19,USA!D27,USA!U27,USA!D35,USA!U35,USA!D43,USA!U43,USA!D51,USA!U51,USA!D59,USA!U59,USA!D67,USA!U67,USA!D75,USA!U75)</f>
        <v>2884</v>
      </c>
      <c r="H91" s="466">
        <f>sum(USA!E3,USA!V3,USA!E11,USA!V11,USA!E19,USA!V19,USA!E27,USA!V27,USA!E35,USA!V35,USA!E43,USA!V43,USA!E51,USA!V51,USA!E59,USA!V59,USA!E67,USA!V67,USA!E75,USA!V75)</f>
        <v>5</v>
      </c>
      <c r="I91" s="466">
        <f>sum(USA!F3,USA!W3,USA!F11,USA!W11,USA!F19,USA!W19,USA!F27,USA!W27,USA!F35,USA!W35,USA!F43,USA!W43,USA!F51,USA!W51,USA!F59,USA!W59,USA!F67,USA!W67,USA!F75,USA!W75)</f>
        <v>2001</v>
      </c>
      <c r="J91" s="468">
        <f>sum(USA!G3,USA!X3,USA!G11,USA!X11,USA!G19,USA!X19,USA!G27,USA!X27,USA!G35,USA!X35,USA!G43,USA!X43,USA!G51,USA!X51,USA!G59,USA!X59,USA!G67,USA!X67,USA!G75,USA!X75)</f>
        <v>0.4397916667</v>
      </c>
      <c r="K91" s="466">
        <f>sum(USA!H3,USA!Y3,USA!H11,USA!Y11,USA!H19,USA!Y19,USA!H27,USA!Y27,USA!H35,USA!Y35,USA!H43,USA!Y43,USA!H51,USA!Y51,USA!H59,USA!Y59,USA!H67,USA!Y67,USA!H75,USA!Y75)</f>
        <v>883</v>
      </c>
      <c r="L91" s="469">
        <f t="shared" ref="L91:L95" si="64">K91/(HOUR(J91)*60+(MINUTE(J91)+((SECOND(J91)/60))))</f>
        <v>1.39428391</v>
      </c>
      <c r="M91" s="470">
        <f>sum(USA!J3,USA!AA3,USA!J11,USA!AA11,USA!J19,USA!AA19,USA!J27,USA!AA27,USA!J35,USA!AA35,USA!J43,USA!AA43,USA!J51,USA!AA51,USA!J59,USA!AA59,USA!J67,USA!AA67,USA!J75,USA!AA75)</f>
        <v>93</v>
      </c>
      <c r="N91" s="470">
        <f>sum(USA!K3,USA!AB3,USA!K11,USA!AB11,USA!K19,USA!AB19,USA!K27,USA!AB27,USA!K35,USA!AB35,USA!K43,USA!AB43,USA!K51,USA!AB51,USA!K59,USA!AB59,USA!K67,USA!AB67,USA!K75,USA!AB75)</f>
        <v>511</v>
      </c>
      <c r="O91" s="470">
        <f>sum(USA!L3,USA!AC3,USA!L11,USA!AC11,USA!L19,USA!AC19,USA!L27,USA!AC27,USA!L35,USA!AC35,USA!L43,USA!AC43,USA!L51,USA!AC51,USA!L59,USA!AC59,USA!L67,USA!AC67,USA!L75,USA!AC75)</f>
        <v>134</v>
      </c>
      <c r="P91" s="470">
        <f>sum(USA!M3,USA!AD3,USA!M11,USA!AD11,USA!M19,USA!AD19,USA!M27,USA!AD27,USA!M35,USA!AD35,USA!M43,USA!AD43,USA!M51,USA!AD51,USA!M59,USA!AD59,USA!M67,USA!AD67,USA!M75,USA!AD75)</f>
        <v>34</v>
      </c>
      <c r="Q91" s="470">
        <f>sum(USA!N3,USA!AE3,USA!N11,USA!AE11,USA!N19,USA!AE19,USA!N27,USA!AE27,USA!N35,USA!AE35,USA!N43,USA!AE43,USA!N51,USA!AE51,USA!N59,USA!AE59,USA!N67,USA!AE67,USA!N75,USA!AE75)</f>
        <v>129</v>
      </c>
      <c r="R91" s="470">
        <f>sum(USA!O3,USA!AF3,USA!O11,USA!AF11,USA!O19,USA!AF19,USA!O27,USA!AF27,USA!O35,USA!AF35,USA!O43,USA!AF43,USA!O51,USA!AF51,USA!O59,USA!AF59,USA!O67,USA!AF67,USA!O75,USA!AF75)</f>
        <v>0</v>
      </c>
      <c r="S91" s="471">
        <f>sum(USA!P3,USA!AG3,USA!P11,USA!AG11,USA!P19,USA!AG19,USA!P27,USA!AG27,USA!P35,USA!AG35,USA!P43,USA!AG43,USA!P51,USA!AG51,USA!P59,USA!AG59,USA!P67,USA!AG67,USA!P75,USA!AG75)</f>
        <v>0</v>
      </c>
      <c r="T91" s="472">
        <f t="shared" ref="T91:T95" si="65">J91/I91</f>
        <v>0.0002197859404</v>
      </c>
      <c r="U91" s="95">
        <f t="shared" ref="U91:U94" si="66">G91/D91</f>
        <v>320.4444444</v>
      </c>
      <c r="V91" s="443"/>
      <c r="W91" s="443"/>
      <c r="X91" s="444"/>
    </row>
    <row r="92">
      <c r="A92" s="473"/>
      <c r="B92" s="474" t="s">
        <v>189</v>
      </c>
      <c r="C92" s="473">
        <v>18.0</v>
      </c>
      <c r="D92" s="473">
        <v>9.0</v>
      </c>
      <c r="E92" s="473">
        <v>9.0</v>
      </c>
      <c r="F92" s="473">
        <f>sum(USA!C4,USA!T4,USA!C12,USA!T12,USA!C20,USA!T20,USA!C28,USA!T28,USA!C36,USA!T36,USA!C44,USA!T44,USA!C52,USA!T52,USA!C60,USA!T60,USA!C68,USA!T68,USA!C76,USA!T76)</f>
        <v>4</v>
      </c>
      <c r="G92" s="473">
        <f>sum(USA!D4,USA!U4,USA!D12,USA!U12,USA!D20,USA!U20,USA!D28,USA!U28,USA!D36,USA!U36,USA!D44,USA!U44,USA!D52,USA!U52,USA!D60,USA!U60,USA!D68,USA!U68,USA!D76,USA!U76)</f>
        <v>2275</v>
      </c>
      <c r="H92" s="473">
        <f>sum(USA!E4,USA!V4,USA!E12,USA!V12,USA!E20,USA!V20,USA!E28,USA!V28,USA!E36,USA!V36,USA!E44,USA!V44,USA!E52,USA!V52,USA!E60,USA!V60,USA!E68,USA!V68,USA!E76,USA!V76)</f>
        <v>16</v>
      </c>
      <c r="I92" s="473">
        <f>sum(USA!F4,USA!W4,USA!F12,USA!W12,USA!F20,USA!W20,USA!F28,USA!W28,USA!F36,USA!W36,USA!F44,USA!W44,USA!F52,USA!W52,USA!F60,USA!W60,USA!F68,USA!W68,USA!F76,USA!W76)</f>
        <v>2143</v>
      </c>
      <c r="J92" s="475">
        <f>sum(USA!G4,USA!X4,USA!G12,USA!X12,USA!G20,USA!X20,USA!G28,USA!X28,USA!G36,USA!X36,USA!G44,USA!X44,USA!G52,USA!X52,USA!G60,USA!X60,USA!G68,USA!X68,USA!G76,USA!X76)</f>
        <v>0.4397916667</v>
      </c>
      <c r="K92" s="473">
        <f>sum(USA!H4,USA!Y4,USA!H12,USA!Y12,USA!H20,USA!Y20,USA!H28,USA!Y28,USA!H36,USA!Y36,USA!H44,USA!Y44,USA!H52,USA!Y52,USA!H60,USA!Y60,USA!H68,USA!Y68,USA!H76,USA!Y76)</f>
        <v>132</v>
      </c>
      <c r="L92" s="476">
        <f t="shared" si="64"/>
        <v>0.2084320227</v>
      </c>
      <c r="M92" s="477">
        <f>sum(USA!J4,USA!AA4,USA!J12,USA!AA12,USA!J20,USA!AA20,USA!J28,USA!AA28,USA!J36,USA!AA36,USA!J44,USA!AA44,USA!J52,USA!AA52,USA!J60,USA!AA60,USA!J68,USA!AA68,USA!J76,USA!AA76)</f>
        <v>52</v>
      </c>
      <c r="N92" s="477">
        <f>sum(USA!K4,USA!AB4,USA!K12,USA!AB12,USA!K20,USA!AB20,USA!K28,USA!AB28,USA!K36,USA!AB36,USA!K44,USA!AB44,USA!K52,USA!AB52,USA!K60,USA!AB60,USA!K68,USA!AB68,USA!K76,USA!AB76)</f>
        <v>332</v>
      </c>
      <c r="O92" s="477">
        <f>sum(USA!L4,USA!AC4,USA!L12,USA!AC12,USA!L20,USA!AC20,USA!L28,USA!AC28,USA!L36,USA!AC36,USA!L44,USA!AC44,USA!L52,USA!AC52,USA!L60,USA!AC60,USA!L68,USA!AC68,USA!L76,USA!AC76)</f>
        <v>84</v>
      </c>
      <c r="P92" s="477">
        <f>sum(USA!M4,USA!AD4,USA!M12,USA!AD12,USA!M20,USA!AD20,USA!M28,USA!AD28,USA!M36,USA!AD36,USA!M44,USA!AD44,USA!M52,USA!AD52,USA!M60,USA!AD60,USA!M68,USA!AD68,USA!M76,USA!AD76)</f>
        <v>23</v>
      </c>
      <c r="Q92" s="477">
        <f>sum(USA!N4,USA!AE4,USA!N12,USA!AE12,USA!N20,USA!AE20,USA!N28,USA!AE28,USA!N36,USA!AE36,USA!N44,USA!AE44,USA!N52,USA!AE52,USA!N60,USA!AE60,USA!N68,USA!AE68,USA!N76,USA!AE76)</f>
        <v>54</v>
      </c>
      <c r="R92" s="477">
        <f>sum(USA!O4,USA!AF4,USA!O12,USA!AF12,USA!O20,USA!AF20,USA!O28,USA!AF28,USA!O36,USA!AF36,USA!O44,USA!AF44,USA!O52,USA!AF52,USA!O60,USA!AF60,USA!O68,USA!AF68,USA!O76,USA!AF76)</f>
        <v>0</v>
      </c>
      <c r="S92" s="478">
        <f>sum(USA!P4,USA!AG4,USA!P12,USA!AG12,USA!P20,USA!AG20,USA!P28,USA!AG28,USA!P36,USA!AG36,USA!P44,USA!AG44,USA!P52,USA!AG52,USA!P60,USA!AG60,USA!P68,USA!AG68,USA!P76,USA!AG76)</f>
        <v>0</v>
      </c>
      <c r="T92" s="479">
        <f t="shared" si="65"/>
        <v>0.0002052224296</v>
      </c>
      <c r="U92" s="95">
        <f t="shared" si="66"/>
        <v>252.7777778</v>
      </c>
      <c r="V92" s="443"/>
      <c r="W92" s="443"/>
      <c r="X92" s="444"/>
    </row>
    <row r="93">
      <c r="A93" s="466"/>
      <c r="B93" s="467" t="s">
        <v>190</v>
      </c>
      <c r="C93" s="466">
        <v>17.0</v>
      </c>
      <c r="D93" s="466">
        <v>9.0</v>
      </c>
      <c r="E93" s="466">
        <v>8.0</v>
      </c>
      <c r="F93" s="466">
        <f>sum(USA!C5,USA!T5,USA!C13,USA!T13,USA!C21,USA!T21,USA!C29,USA!T29,USA!C37,USA!T37,USA!C45,USA!T45,USA!C53,USA!T53,USA!C61,USA!T61,USA!C69,USA!T69,USA!C77,USA!T77)</f>
        <v>50</v>
      </c>
      <c r="G93" s="466">
        <f>sum(USA!D5,USA!U5,USA!D13,USA!U13,USA!D21,USA!U21,USA!D29,USA!U29,USA!D37,USA!U37,USA!D45,USA!U45,USA!D53,USA!U53,USA!D61,USA!U61,USA!D69,USA!U69,USA!D77,USA!U77)</f>
        <v>1103</v>
      </c>
      <c r="H93" s="466">
        <f>sum(USA!E5,USA!V5,USA!E13,USA!V13,USA!E21,USA!V21,USA!E29,USA!V29,USA!E37,USA!V37,USA!E45,USA!V45,USA!E53,USA!V53,USA!E61,USA!V61,USA!E69,USA!V69,USA!E77,USA!V77)</f>
        <v>10</v>
      </c>
      <c r="I93" s="466">
        <f>sum(USA!F5,USA!W5,USA!F13,USA!W13,USA!F21,USA!W21,USA!F29,USA!W29,USA!F37,USA!W37,USA!F45,USA!W45,USA!F53,USA!W53,USA!F61,USA!W61,USA!F69,USA!W69,USA!F77,USA!W77)</f>
        <v>1132</v>
      </c>
      <c r="J93" s="468">
        <f>sum(USA!G5,USA!X5,USA!G13,USA!X13,USA!G21,USA!X21,USA!G29,USA!X29,USA!G37,USA!X37,USA!G45,USA!X45,USA!G53,USA!X53,USA!G61,USA!X61,USA!G69,USA!X69,USA!G77,USA!X77)</f>
        <v>0.4227662037</v>
      </c>
      <c r="K93" s="466">
        <f>sum(USA!H5,USA!Y5,USA!H13,USA!Y13,USA!H21,USA!Y21,USA!H29,USA!Y29,USA!H37,USA!Y37,USA!H45,USA!Y45,USA!H53,USA!Y53,USA!H61,USA!Y61,USA!H69,USA!Y69,USA!H77,USA!Y77)</f>
        <v>-29</v>
      </c>
      <c r="L93" s="469">
        <f t="shared" si="64"/>
        <v>-0.04763599529</v>
      </c>
      <c r="M93" s="470">
        <f>sum(USA!J5,USA!AA5,USA!J13,USA!AA13,USA!J21,USA!AA21,USA!J29,USA!AA29,USA!J37,USA!AA37,USA!J45,USA!AA45,USA!J53,USA!AA53,USA!J61,USA!AA61,USA!J69,USA!AA69,USA!J77,USA!AA77)</f>
        <v>42</v>
      </c>
      <c r="N93" s="470">
        <f>sum(USA!K5,USA!AB5,USA!K13,USA!AB13,USA!K21,USA!AB21,USA!K29,USA!AB29,USA!K37,USA!AB37,USA!K45,USA!AB45,USA!K53,USA!AB53,USA!K61,USA!AB61,USA!K69,USA!AB69,USA!K77,USA!AB77)</f>
        <v>114</v>
      </c>
      <c r="O93" s="470">
        <f>sum(USA!L5,USA!AC5,USA!L13,USA!AC13,USA!L21,USA!AC21,USA!L29,USA!AC29,USA!L37,USA!AC37,USA!L45,USA!AC45,USA!L53,USA!AC53,USA!L61,USA!AC61,USA!L69,USA!AC69,USA!L77,USA!AC77)</f>
        <v>17</v>
      </c>
      <c r="P93" s="470">
        <f>sum(USA!M5,USA!AD5,USA!M13,USA!AD13,USA!M21,USA!AD21,USA!M29,USA!AD29,USA!M37,USA!AD37,USA!M45,USA!AD45,USA!M53,USA!AD53,USA!M61,USA!AD61,USA!M69,USA!AD69,USA!M77,USA!AD77)</f>
        <v>1</v>
      </c>
      <c r="Q93" s="470">
        <f>sum(USA!N5,USA!AE5,USA!N13,USA!AE13,USA!N21,USA!AE21,USA!N29,USA!AE29,USA!N37,USA!AE37,USA!N45,USA!AE45,USA!N53,USA!AE53,USA!N61,USA!AE61,USA!N69,USA!AE69,USA!N77,USA!AE77)</f>
        <v>25</v>
      </c>
      <c r="R93" s="470">
        <f>sum(USA!O5,USA!AF5,USA!O13,USA!AF13,USA!O21,USA!AF21,USA!O29,USA!AF29,USA!O37,USA!AF37,USA!O45,USA!AF45,USA!O53,USA!AF53,USA!O61,USA!AF61,USA!O69,USA!AF69,USA!O77,USA!AF77)</f>
        <v>0</v>
      </c>
      <c r="S93" s="471">
        <f>sum(USA!P5,USA!AG5,USA!P13,USA!AG13,USA!P21,USA!AG21,USA!P29,USA!AG29,USA!P37,USA!AG37,USA!P45,USA!AG45,USA!P53,USA!AG53,USA!P61,USA!AG61,USA!P69,USA!AG69,USA!P77,USA!AG77)</f>
        <v>1</v>
      </c>
      <c r="T93" s="472">
        <f t="shared" si="65"/>
        <v>0.0003734683778</v>
      </c>
      <c r="U93" s="95">
        <f t="shared" si="66"/>
        <v>122.5555556</v>
      </c>
      <c r="V93" s="443"/>
      <c r="W93" s="443"/>
      <c r="X93" s="444"/>
    </row>
    <row r="94">
      <c r="A94" s="473"/>
      <c r="B94" s="474" t="s">
        <v>191</v>
      </c>
      <c r="C94" s="473">
        <v>17.0</v>
      </c>
      <c r="D94" s="473">
        <v>9.0</v>
      </c>
      <c r="E94" s="473">
        <v>8.0</v>
      </c>
      <c r="F94" s="473">
        <f>sum(USA!C6,USA!T6,USA!C14,USA!T14,USA!C22,USA!T22,USA!C30,USA!T30,USA!C38,USA!T38,USA!C46,USA!T46,USA!C54,USA!T54,USA!C62,USA!T62,USA!C70,USA!T70,USA!C78,USA!T78)</f>
        <v>0</v>
      </c>
      <c r="G94" s="473">
        <f>sum(USA!D6,USA!U6,USA!D14,USA!U14,USA!D22,USA!U22,USA!D30,USA!U30,USA!D38,USA!U38,USA!D46,USA!U46,USA!D54,USA!U54,USA!D62,USA!U62,USA!D70,USA!U70,USA!D78,USA!U78)</f>
        <v>1897</v>
      </c>
      <c r="H94" s="473">
        <f>sum(USA!E6,USA!V6,USA!E14,USA!V14,USA!E22,USA!V22,USA!E30,USA!V30,USA!E38,USA!V38,USA!E46,USA!V46,USA!E54,USA!V54,USA!E62,USA!V62,USA!E70,USA!V70,USA!E78,USA!V78)</f>
        <v>10</v>
      </c>
      <c r="I94" s="473">
        <f>sum(USA!F6,USA!W6,USA!F14,USA!W14,USA!F22,USA!W22,USA!F30,USA!W30,USA!F38,USA!W38,USA!F46,USA!W46,USA!F54,USA!W54,USA!F62,USA!W62,USA!F70,USA!W70,USA!F78,USA!W78)</f>
        <v>2138</v>
      </c>
      <c r="J94" s="475">
        <f>sum(USA!G6,USA!X6,USA!G14,USA!X14,USA!G22,USA!X22,USA!G30,USA!X30,USA!G38,USA!X38,USA!G46,USA!X46,USA!G54,USA!X54,USA!G62,USA!X62,USA!G70,USA!X70,USA!G78,USA!X78)</f>
        <v>0.4362152778</v>
      </c>
      <c r="K94" s="473">
        <f>sum(USA!H6,USA!Y6,USA!H14,USA!Y14,USA!H22,USA!Y22,USA!H30,USA!Y30,USA!H38,USA!Y38,USA!H46,USA!Y46,USA!H54,USA!Y54,USA!H62,USA!Y62,USA!H70,USA!Y70,USA!H78,USA!Y78)</f>
        <v>-241</v>
      </c>
      <c r="L94" s="476">
        <f t="shared" si="64"/>
        <v>-0.3836663217</v>
      </c>
      <c r="M94" s="477">
        <f>sum(USA!J6,USA!AA6,USA!J14,USA!AA14,USA!J22,USA!AA22,USA!J30,USA!AA30,USA!J38,USA!AA38,USA!J46,USA!AA46,USA!J54,USA!AA54,USA!J62,USA!AA62,USA!J70,USA!AA70,USA!J78,USA!AA78)</f>
        <v>45</v>
      </c>
      <c r="N94" s="477">
        <f>sum(USA!K6,USA!AB6,USA!K14,USA!AB14,USA!K22,USA!AB22,USA!K30,USA!AB30,USA!K38,USA!AB38,USA!K46,USA!AB46,USA!K54,USA!AB54,USA!K62,USA!AB62,USA!K70,USA!AB70,USA!K78,USA!AB78)</f>
        <v>221</v>
      </c>
      <c r="O94" s="477">
        <f>sum(USA!L6,USA!AC6,USA!L14,USA!AC14,USA!L22,USA!AC22,USA!L30,USA!AC30,USA!L38,USA!AC38,USA!L46,USA!AC46,USA!L54,USA!AC54,USA!L62,USA!AC62,USA!L70,USA!AC70,USA!L78,USA!AC78)</f>
        <v>35</v>
      </c>
      <c r="P94" s="477">
        <f>sum(USA!M6,USA!AD6,USA!M14,USA!AD14,USA!M22,USA!AD22,USA!M30,USA!AD30,USA!M38,USA!AD38,USA!M46,USA!AD46,USA!M54,USA!AD54,USA!M62,USA!AD62,USA!M70,USA!AD70,USA!M78,USA!AD78)</f>
        <v>4</v>
      </c>
      <c r="Q94" s="477">
        <f>sum(USA!N6,USA!AE6,USA!N14,USA!AE14,USA!N22,USA!AE22,USA!N30,USA!AE30,USA!N38,USA!AE38,USA!N46,USA!AE46,USA!N54,USA!AE54,USA!N62,USA!AE62,USA!N70,USA!AE70,USA!N78,USA!AE78)</f>
        <v>29</v>
      </c>
      <c r="R94" s="477">
        <f>sum(USA!O6,USA!AF6,USA!O14,USA!AF14,USA!O22,USA!AF22,USA!O30,USA!AF30,USA!O38,USA!AF38,USA!O46,USA!AF46,USA!O54,USA!AF54,USA!O62,USA!AF62,USA!O70,USA!AF70,USA!O78,USA!AF78)</f>
        <v>2</v>
      </c>
      <c r="S94" s="478">
        <f>sum(USA!P6,USA!AG6,USA!P14,USA!AG14,USA!P22,USA!AG22,USA!P30,USA!AG30,USA!P38,USA!AG38,USA!P46,USA!AG46,USA!P54,USA!AG54,USA!P62,USA!AG62,USA!P70,USA!AG70,USA!P78,USA!AG78)</f>
        <v>1</v>
      </c>
      <c r="T94" s="479">
        <f t="shared" si="65"/>
        <v>0.0002040295967</v>
      </c>
      <c r="U94" s="95">
        <f t="shared" si="66"/>
        <v>210.7777778</v>
      </c>
      <c r="V94" s="443"/>
      <c r="W94" s="443"/>
      <c r="X94" s="444"/>
    </row>
    <row r="95">
      <c r="A95" s="466"/>
      <c r="B95" s="467" t="s">
        <v>192</v>
      </c>
      <c r="C95" s="466">
        <v>2.0</v>
      </c>
      <c r="D95" s="466"/>
      <c r="E95" s="466">
        <v>2.0</v>
      </c>
      <c r="F95" s="466">
        <f>sum(USA!C7,USA!T7,USA!C15,USA!T15,USA!C23,USA!T23,USA!C31,USA!T31,USA!C39,USA!T39,USA!C47,USA!T47,USA!C55,USA!T55,USA!C63,USA!T63,USA!C71,USA!T71,USA!C79,USA!T79)</f>
        <v>0</v>
      </c>
      <c r="G95" s="466">
        <f>sum(USA!D7,USA!U7,USA!D15,USA!U15,USA!D23,USA!U23,USA!D31,USA!U31,USA!D39,USA!U39,USA!D47,USA!U47,USA!D55,USA!U55,USA!D63,USA!U63,USA!D71,USA!U71,USA!D79,USA!U79)</f>
        <v>59</v>
      </c>
      <c r="H95" s="466">
        <f>sum(USA!E7,USA!V7,USA!E15,USA!V15,USA!E23,USA!V23,USA!E31,USA!V31,USA!E39,USA!V39,USA!E47,USA!V47,USA!E55,USA!V55,USA!E63,USA!V63,USA!E71,USA!V71,USA!E79,USA!V79)</f>
        <v>0</v>
      </c>
      <c r="I95" s="466">
        <f>sum(USA!F7,USA!W7,USA!F15,USA!W15,USA!F23,USA!W23,USA!F31,USA!W31,USA!F39,USA!W39,USA!F47,USA!W47,USA!F55,USA!W55,USA!F63,USA!W63,USA!F71,USA!W71,USA!F79,USA!W79)</f>
        <v>138</v>
      </c>
      <c r="J95" s="480">
        <f>sum(USA!G7,USA!X7,USA!G15,USA!X15,USA!G23,USA!X23,USA!G31,USA!X31,USA!G39,USA!X39,USA!G47,USA!X47,USA!G55,USA!X55,USA!G63,USA!X63,USA!G71,USA!X71,USA!G79,USA!X79)</f>
        <v>0.02060185185</v>
      </c>
      <c r="K95" s="466">
        <f>sum(USA!H7,USA!Y7,USA!H15,USA!Y15,USA!H23,USA!Y23,USA!H31,USA!Y31,USA!H39,USA!Y39,USA!H47,USA!Y47,USA!H55,USA!Y55,USA!H63,USA!Y63,USA!H71,USA!Y71,USA!H79,USA!Y79)</f>
        <v>-79</v>
      </c>
      <c r="L95" s="469">
        <f t="shared" si="64"/>
        <v>-2.662921348</v>
      </c>
      <c r="M95" s="470">
        <f>sum(USA!J7,USA!AA7,USA!J15,USA!AA15,USA!J23,USA!AA23,USA!J31,USA!AA31,USA!J39,USA!AA39,USA!J47,USA!AA47,USA!J55,USA!AA55,USA!J63,USA!AA63,USA!J71,USA!AA71,USA!J79,USA!AA79)</f>
        <v>1</v>
      </c>
      <c r="N95" s="470">
        <f>sum(USA!K7,USA!AB7,USA!K15,USA!AB15,USA!K23,USA!AB23,USA!K31,USA!AB31,USA!K39,USA!AB39,USA!K47,USA!AB47,USA!K55,USA!AB55,USA!K63,USA!AB63,USA!K71,USA!AB71,USA!K79,USA!AB79)</f>
        <v>5</v>
      </c>
      <c r="O95" s="470">
        <f>sum(USA!L7,USA!AC7,USA!L15,USA!AC15,USA!L23,USA!AC23,USA!L31,USA!AC31,USA!L39,USA!AC39,USA!L47,USA!AC47,USA!L55,USA!AC55,USA!L63,USA!AC63,USA!L71,USA!AC71,USA!L79,USA!AC79)</f>
        <v>1</v>
      </c>
      <c r="P95" s="470">
        <f>sum(USA!M7,USA!AD7,USA!M15,USA!AD15,USA!M23,USA!AD23,USA!M31,USA!AD31,USA!M39,USA!AD39,USA!M47,USA!AD47,USA!M55,USA!AD55,USA!M63,USA!AD63,USA!M71,USA!AD71,USA!M79,USA!AD79)</f>
        <v>0</v>
      </c>
      <c r="Q95" s="470">
        <f>sum(USA!N7,USA!AE7,USA!N15,USA!AE15,USA!N23,USA!AE23,USA!N31,USA!AE31,USA!N39,USA!AE39,USA!N47,USA!AE47,USA!N55,USA!AE55,USA!N63,USA!AE63,USA!N71,USA!AE71,USA!N79,USA!AE79)</f>
        <v>0</v>
      </c>
      <c r="R95" s="470">
        <f>sum(USA!O7,USA!AF7,USA!O15,USA!AF15,USA!O23,USA!AF23,USA!O31,USA!AF31,USA!O39,USA!AF39,USA!O47,USA!AF47,USA!O55,USA!AF55,USA!O63,USA!AF63,USA!O71,USA!AF71,USA!O79,USA!AF79)</f>
        <v>0</v>
      </c>
      <c r="S95" s="471">
        <f>sum(USA!P7,USA!AG7,USA!P15,USA!AG15,USA!P23,USA!AG23,USA!P31,USA!AG31,USA!P39,USA!AG39,USA!P47,USA!AG47,USA!P55,USA!AG55,USA!P63,USA!AG63,USA!P71,USA!AG71,USA!P79,USA!AG79)</f>
        <v>0</v>
      </c>
      <c r="T95" s="472">
        <f t="shared" si="65"/>
        <v>0.0001492887815</v>
      </c>
      <c r="U95" s="95"/>
      <c r="V95" s="443"/>
      <c r="W95" s="443"/>
      <c r="X95" s="444"/>
    </row>
    <row r="96">
      <c r="A96" s="473"/>
      <c r="B96" s="474"/>
      <c r="C96" s="473"/>
      <c r="D96" s="473"/>
      <c r="E96" s="473"/>
      <c r="F96" s="473"/>
      <c r="G96" s="473"/>
      <c r="H96" s="473"/>
      <c r="I96" s="473"/>
      <c r="J96" s="475"/>
      <c r="K96" s="473"/>
      <c r="L96" s="476"/>
      <c r="M96" s="477"/>
      <c r="N96" s="481"/>
      <c r="O96" s="481"/>
      <c r="P96" s="481"/>
      <c r="Q96" s="481"/>
      <c r="R96" s="481"/>
      <c r="S96" s="478"/>
      <c r="T96" s="479"/>
      <c r="U96" s="187"/>
      <c r="V96" s="454"/>
      <c r="W96" s="454"/>
      <c r="X96" s="455"/>
    </row>
    <row r="97">
      <c r="A97" s="482">
        <v>44082.0</v>
      </c>
      <c r="B97" s="483" t="s">
        <v>117</v>
      </c>
      <c r="C97" s="484">
        <f t="shared" ref="C97:E97" si="67">MAX(C91:C95)</f>
        <v>18</v>
      </c>
      <c r="D97" s="484">
        <f t="shared" si="67"/>
        <v>9</v>
      </c>
      <c r="E97" s="484">
        <f t="shared" si="67"/>
        <v>9</v>
      </c>
      <c r="F97" s="485">
        <f t="shared" ref="F97:I97" si="68">sum(F91:F95)</f>
        <v>64</v>
      </c>
      <c r="G97" s="485">
        <f t="shared" si="68"/>
        <v>8218</v>
      </c>
      <c r="H97" s="485">
        <f t="shared" si="68"/>
        <v>41</v>
      </c>
      <c r="I97" s="485">
        <f t="shared" si="68"/>
        <v>7552</v>
      </c>
      <c r="J97" s="486">
        <f>J91</f>
        <v>0.4397916667</v>
      </c>
      <c r="K97" s="485">
        <f>sum(K91:K95)</f>
        <v>666</v>
      </c>
      <c r="L97" s="487">
        <f>K97/(HOUR(J97)*60+(MINUTE(J97)+((SECOND(J97)/60))))</f>
        <v>1.051634297</v>
      </c>
      <c r="M97" s="488">
        <f t="shared" ref="M97:S97" si="69">sum(M91:M95)</f>
        <v>233</v>
      </c>
      <c r="N97" s="488">
        <f t="shared" si="69"/>
        <v>1183</v>
      </c>
      <c r="O97" s="488">
        <f t="shared" si="69"/>
        <v>271</v>
      </c>
      <c r="P97" s="488">
        <f t="shared" si="69"/>
        <v>62</v>
      </c>
      <c r="Q97" s="488">
        <f t="shared" si="69"/>
        <v>237</v>
      </c>
      <c r="R97" s="488">
        <f t="shared" si="69"/>
        <v>2</v>
      </c>
      <c r="S97" s="488">
        <f t="shared" si="69"/>
        <v>2</v>
      </c>
      <c r="T97" s="489"/>
      <c r="U97" s="131">
        <f>sum(U91:U94)</f>
        <v>906.5555556</v>
      </c>
      <c r="V97" s="464"/>
      <c r="W97" s="464"/>
      <c r="X97" s="465"/>
    </row>
    <row r="98">
      <c r="A98" s="132"/>
      <c r="B98" s="133"/>
      <c r="C98" s="132"/>
      <c r="D98" s="132"/>
      <c r="E98" s="132"/>
      <c r="F98" s="132"/>
      <c r="G98" s="132"/>
      <c r="H98" s="132"/>
      <c r="I98" s="132"/>
      <c r="J98" s="134"/>
      <c r="K98" s="132"/>
      <c r="L98" s="135"/>
      <c r="M98" s="136"/>
      <c r="N98" s="136"/>
      <c r="O98" s="136"/>
      <c r="P98" s="136"/>
      <c r="Q98" s="136"/>
      <c r="R98" s="136"/>
      <c r="S98" s="136"/>
      <c r="T98" s="137"/>
      <c r="U98" s="230"/>
      <c r="V98" s="132"/>
      <c r="W98" s="132"/>
      <c r="X98" s="231"/>
    </row>
    <row r="99">
      <c r="A99" s="490" t="s">
        <v>193</v>
      </c>
      <c r="B99" s="491"/>
      <c r="C99" s="491">
        <f t="shared" ref="C99:K99" si="70">sum(C97,C89,C81,C73,C65,C57,C49,C40,C31,C21,C11)</f>
        <v>212</v>
      </c>
      <c r="D99" s="491">
        <f t="shared" si="70"/>
        <v>109</v>
      </c>
      <c r="E99" s="491">
        <f t="shared" si="70"/>
        <v>107</v>
      </c>
      <c r="F99" s="491">
        <f t="shared" si="70"/>
        <v>763</v>
      </c>
      <c r="G99" s="491">
        <f t="shared" si="70"/>
        <v>75189</v>
      </c>
      <c r="H99" s="491">
        <f t="shared" si="70"/>
        <v>500</v>
      </c>
      <c r="I99" s="491">
        <f t="shared" si="70"/>
        <v>77123</v>
      </c>
      <c r="J99" s="492">
        <f t="shared" si="70"/>
        <v>4.117708333</v>
      </c>
      <c r="K99" s="491">
        <f t="shared" si="70"/>
        <v>-1934</v>
      </c>
      <c r="L99" s="493">
        <f>K99/(HOUR(J99)*60+(MINUTE(J99)+((SECOND(J99)/60))))</f>
        <v>-11.4100295</v>
      </c>
      <c r="M99" s="494">
        <f t="shared" ref="M99:S99" si="71">sum(M97,M89,M81,M73,M65,M57,M49,M40,M31,M21,M11)</f>
        <v>2981</v>
      </c>
      <c r="N99" s="494">
        <f t="shared" si="71"/>
        <v>10649</v>
      </c>
      <c r="O99" s="494">
        <f t="shared" si="71"/>
        <v>2225</v>
      </c>
      <c r="P99" s="494">
        <f t="shared" si="71"/>
        <v>692</v>
      </c>
      <c r="Q99" s="494">
        <f t="shared" si="71"/>
        <v>1712</v>
      </c>
      <c r="R99" s="494">
        <f t="shared" si="71"/>
        <v>36</v>
      </c>
      <c r="S99" s="494">
        <f t="shared" si="71"/>
        <v>25</v>
      </c>
      <c r="T99" s="495"/>
      <c r="U99" s="496"/>
      <c r="V99" s="497"/>
      <c r="W99" s="497"/>
      <c r="X99" s="498"/>
    </row>
    <row r="100">
      <c r="A100" s="499"/>
      <c r="B100" s="491"/>
      <c r="C100" s="499"/>
      <c r="D100" s="499"/>
      <c r="E100" s="499"/>
      <c r="F100" s="499"/>
      <c r="G100" s="499"/>
      <c r="H100" s="499"/>
      <c r="I100" s="499"/>
      <c r="J100" s="500"/>
      <c r="K100" s="499"/>
      <c r="L100" s="501"/>
      <c r="M100" s="155"/>
      <c r="N100" s="155"/>
      <c r="O100" s="155"/>
      <c r="P100" s="155"/>
      <c r="Q100" s="155"/>
      <c r="R100" s="155"/>
      <c r="S100" s="155"/>
      <c r="T100" s="502"/>
      <c r="U100" s="95"/>
      <c r="V100" s="169"/>
      <c r="W100" s="169"/>
      <c r="X100" s="170"/>
    </row>
    <row r="101">
      <c r="A101" s="499"/>
      <c r="B101" s="491"/>
      <c r="C101" s="499"/>
      <c r="D101" s="499"/>
      <c r="E101" s="499"/>
      <c r="F101" s="499"/>
      <c r="G101" s="499"/>
      <c r="H101" s="499"/>
      <c r="I101" s="499"/>
      <c r="J101" s="500"/>
      <c r="K101" s="499"/>
      <c r="L101" s="501"/>
      <c r="M101" s="155"/>
      <c r="N101" s="155"/>
      <c r="O101" s="155"/>
      <c r="P101" s="155"/>
      <c r="Q101" s="155"/>
      <c r="R101" s="155"/>
      <c r="S101" s="155"/>
      <c r="T101" s="502"/>
      <c r="U101" s="95"/>
      <c r="V101" s="169"/>
      <c r="W101" s="169"/>
      <c r="X101" s="170"/>
    </row>
    <row r="102">
      <c r="A102" s="499"/>
      <c r="B102" s="491"/>
      <c r="C102" s="499"/>
      <c r="D102" s="499"/>
      <c r="E102" s="499"/>
      <c r="F102" s="499"/>
      <c r="G102" s="499"/>
      <c r="H102" s="499"/>
      <c r="I102" s="499"/>
      <c r="J102" s="500"/>
      <c r="K102" s="499"/>
      <c r="L102" s="501"/>
      <c r="M102" s="155"/>
      <c r="N102" s="155"/>
      <c r="O102" s="155"/>
      <c r="P102" s="155"/>
      <c r="Q102" s="155"/>
      <c r="R102" s="155"/>
      <c r="S102" s="155"/>
      <c r="T102" s="502"/>
      <c r="U102" s="95"/>
      <c r="V102" s="169"/>
      <c r="W102" s="169"/>
      <c r="X102" s="170"/>
    </row>
    <row r="103">
      <c r="A103" s="499"/>
      <c r="B103" s="491"/>
      <c r="C103" s="499"/>
      <c r="D103" s="499"/>
      <c r="E103" s="499"/>
      <c r="F103" s="499"/>
      <c r="G103" s="499"/>
      <c r="H103" s="499"/>
      <c r="I103" s="499"/>
      <c r="J103" s="500"/>
      <c r="K103" s="499"/>
      <c r="L103" s="501"/>
      <c r="M103" s="155"/>
      <c r="N103" s="155"/>
      <c r="O103" s="155"/>
      <c r="P103" s="155"/>
      <c r="Q103" s="155"/>
      <c r="R103" s="155"/>
      <c r="S103" s="155"/>
      <c r="T103" s="502"/>
      <c r="U103" s="95"/>
      <c r="V103" s="169"/>
      <c r="W103" s="169"/>
      <c r="X103" s="170"/>
    </row>
    <row r="104">
      <c r="A104" s="499"/>
      <c r="B104" s="491"/>
      <c r="C104" s="499"/>
      <c r="D104" s="499"/>
      <c r="E104" s="499"/>
      <c r="F104" s="499"/>
      <c r="G104" s="499"/>
      <c r="H104" s="499"/>
      <c r="I104" s="499"/>
      <c r="J104" s="500"/>
      <c r="K104" s="499"/>
      <c r="L104" s="501"/>
      <c r="M104" s="155"/>
      <c r="N104" s="155"/>
      <c r="O104" s="155"/>
      <c r="P104" s="155"/>
      <c r="Q104" s="155"/>
      <c r="R104" s="155"/>
      <c r="S104" s="155"/>
      <c r="T104" s="502"/>
      <c r="U104" s="95"/>
      <c r="V104" s="169"/>
      <c r="W104" s="169"/>
      <c r="X104" s="170"/>
    </row>
    <row r="105">
      <c r="A105" s="499"/>
      <c r="B105" s="491"/>
      <c r="C105" s="499"/>
      <c r="D105" s="499"/>
      <c r="E105" s="499"/>
      <c r="F105" s="499"/>
      <c r="G105" s="499"/>
      <c r="H105" s="499"/>
      <c r="I105" s="499"/>
      <c r="J105" s="500"/>
      <c r="K105" s="499"/>
      <c r="L105" s="501"/>
      <c r="M105" s="155"/>
      <c r="N105" s="155"/>
      <c r="O105" s="155"/>
      <c r="P105" s="155"/>
      <c r="Q105" s="155"/>
      <c r="R105" s="155"/>
      <c r="S105" s="155"/>
      <c r="T105" s="502"/>
      <c r="U105" s="95"/>
      <c r="V105" s="169"/>
      <c r="W105" s="169"/>
      <c r="X105" s="170"/>
    </row>
    <row r="106">
      <c r="A106" s="499"/>
      <c r="B106" s="491"/>
      <c r="C106" s="499"/>
      <c r="D106" s="499"/>
      <c r="E106" s="499"/>
      <c r="F106" s="499"/>
      <c r="G106" s="499"/>
      <c r="H106" s="499"/>
      <c r="I106" s="499"/>
      <c r="J106" s="500"/>
      <c r="K106" s="499"/>
      <c r="L106" s="501"/>
      <c r="M106" s="155"/>
      <c r="N106" s="155"/>
      <c r="O106" s="155"/>
      <c r="P106" s="155"/>
      <c r="Q106" s="155"/>
      <c r="R106" s="155"/>
      <c r="S106" s="155"/>
      <c r="T106" s="502"/>
      <c r="U106" s="95"/>
      <c r="V106" s="169"/>
      <c r="W106" s="169"/>
      <c r="X106" s="170"/>
    </row>
    <row r="107">
      <c r="A107" s="499"/>
      <c r="B107" s="491"/>
      <c r="C107" s="499"/>
      <c r="D107" s="499"/>
      <c r="E107" s="499"/>
      <c r="F107" s="499"/>
      <c r="G107" s="499"/>
      <c r="H107" s="499"/>
      <c r="I107" s="499"/>
      <c r="J107" s="500"/>
      <c r="K107" s="499"/>
      <c r="L107" s="501"/>
      <c r="M107" s="155"/>
      <c r="N107" s="155"/>
      <c r="O107" s="155"/>
      <c r="P107" s="155"/>
      <c r="Q107" s="155"/>
      <c r="R107" s="155"/>
      <c r="S107" s="155"/>
      <c r="T107" s="502"/>
      <c r="U107" s="95"/>
      <c r="V107" s="169"/>
      <c r="W107" s="169"/>
      <c r="X107" s="170"/>
    </row>
    <row r="108">
      <c r="A108" s="499"/>
      <c r="B108" s="491"/>
      <c r="C108" s="499"/>
      <c r="D108" s="499"/>
      <c r="E108" s="499"/>
      <c r="F108" s="499"/>
      <c r="G108" s="499"/>
      <c r="H108" s="499"/>
      <c r="I108" s="499"/>
      <c r="J108" s="500"/>
      <c r="K108" s="499"/>
      <c r="L108" s="501"/>
      <c r="M108" s="155"/>
      <c r="N108" s="155"/>
      <c r="O108" s="155"/>
      <c r="P108" s="155"/>
      <c r="Q108" s="155"/>
      <c r="R108" s="155"/>
      <c r="S108" s="155"/>
      <c r="T108" s="502"/>
      <c r="U108" s="95"/>
      <c r="V108" s="169"/>
      <c r="W108" s="169"/>
      <c r="X108" s="170"/>
    </row>
    <row r="109">
      <c r="A109" s="499"/>
      <c r="B109" s="491"/>
      <c r="C109" s="499"/>
      <c r="D109" s="499"/>
      <c r="E109" s="499"/>
      <c r="F109" s="499"/>
      <c r="G109" s="499"/>
      <c r="H109" s="499"/>
      <c r="I109" s="499"/>
      <c r="J109" s="500"/>
      <c r="K109" s="499"/>
      <c r="L109" s="501"/>
      <c r="M109" s="155"/>
      <c r="N109" s="155"/>
      <c r="O109" s="155"/>
      <c r="P109" s="155"/>
      <c r="Q109" s="155"/>
      <c r="R109" s="155"/>
      <c r="S109" s="155"/>
      <c r="T109" s="502"/>
      <c r="U109" s="95"/>
      <c r="V109" s="169"/>
      <c r="W109" s="169"/>
      <c r="X109" s="170"/>
    </row>
    <row r="110">
      <c r="A110" s="503"/>
      <c r="B110" s="504"/>
      <c r="C110" s="503"/>
      <c r="D110" s="503"/>
      <c r="E110" s="503"/>
      <c r="F110" s="503"/>
      <c r="G110" s="503"/>
      <c r="H110" s="503"/>
      <c r="I110" s="503"/>
      <c r="J110" s="505"/>
      <c r="K110" s="503"/>
      <c r="L110" s="506"/>
      <c r="M110" s="507"/>
      <c r="N110" s="507"/>
      <c r="O110" s="507"/>
      <c r="P110" s="507"/>
      <c r="Q110" s="507"/>
      <c r="R110" s="507"/>
      <c r="S110" s="507"/>
      <c r="T110" s="508"/>
      <c r="U110" s="187"/>
      <c r="V110" s="509"/>
      <c r="W110" s="509"/>
      <c r="X110" s="510"/>
    </row>
    <row r="111">
      <c r="A111" s="503"/>
      <c r="B111" s="504"/>
      <c r="C111" s="503"/>
      <c r="D111" s="503"/>
      <c r="E111" s="503"/>
      <c r="F111" s="503"/>
      <c r="G111" s="503"/>
      <c r="H111" s="503"/>
      <c r="I111" s="503"/>
      <c r="J111" s="505"/>
      <c r="K111" s="503"/>
      <c r="L111" s="506"/>
      <c r="M111" s="507"/>
      <c r="N111" s="507"/>
      <c r="O111" s="507"/>
      <c r="P111" s="507"/>
      <c r="Q111" s="507"/>
      <c r="R111" s="507"/>
      <c r="S111" s="507"/>
      <c r="T111" s="508"/>
      <c r="U111" s="187"/>
      <c r="V111" s="509"/>
      <c r="W111" s="509"/>
      <c r="X111" s="510"/>
    </row>
    <row r="112">
      <c r="A112" s="503"/>
      <c r="B112" s="504"/>
      <c r="C112" s="503"/>
      <c r="D112" s="503"/>
      <c r="E112" s="503"/>
      <c r="F112" s="503"/>
      <c r="G112" s="503"/>
      <c r="H112" s="503"/>
      <c r="I112" s="503"/>
      <c r="J112" s="505"/>
      <c r="K112" s="503"/>
      <c r="L112" s="506"/>
      <c r="M112" s="507"/>
      <c r="N112" s="507"/>
      <c r="O112" s="507"/>
      <c r="P112" s="507"/>
      <c r="Q112" s="507"/>
      <c r="R112" s="507"/>
      <c r="S112" s="507"/>
      <c r="T112" s="508"/>
      <c r="U112" s="187"/>
      <c r="V112" s="509"/>
      <c r="W112" s="509"/>
      <c r="X112" s="510"/>
    </row>
    <row r="113">
      <c r="A113" s="503"/>
      <c r="B113" s="504"/>
      <c r="C113" s="503"/>
      <c r="D113" s="503"/>
      <c r="E113" s="503"/>
      <c r="F113" s="503"/>
      <c r="G113" s="503"/>
      <c r="H113" s="503"/>
      <c r="I113" s="503"/>
      <c r="J113" s="505"/>
      <c r="K113" s="503"/>
      <c r="L113" s="506"/>
      <c r="M113" s="507"/>
      <c r="N113" s="507"/>
      <c r="O113" s="507"/>
      <c r="P113" s="507"/>
      <c r="Q113" s="507"/>
      <c r="R113" s="507"/>
      <c r="S113" s="507"/>
      <c r="T113" s="508"/>
      <c r="U113" s="187"/>
      <c r="V113" s="509"/>
      <c r="W113" s="509"/>
      <c r="X113" s="510"/>
    </row>
    <row r="114">
      <c r="A114" s="503"/>
      <c r="B114" s="504"/>
      <c r="C114" s="503"/>
      <c r="D114" s="503"/>
      <c r="E114" s="503"/>
      <c r="F114" s="503"/>
      <c r="G114" s="503"/>
      <c r="H114" s="503"/>
      <c r="I114" s="503"/>
      <c r="J114" s="505"/>
      <c r="K114" s="503"/>
      <c r="L114" s="506"/>
      <c r="M114" s="507"/>
      <c r="N114" s="507"/>
      <c r="O114" s="507"/>
      <c r="P114" s="507"/>
      <c r="Q114" s="507"/>
      <c r="R114" s="507"/>
      <c r="S114" s="507"/>
      <c r="T114" s="508"/>
      <c r="U114" s="187"/>
      <c r="V114" s="509"/>
      <c r="W114" s="509"/>
      <c r="X114" s="510"/>
    </row>
    <row r="115">
      <c r="A115" s="503"/>
      <c r="B115" s="504"/>
      <c r="C115" s="503"/>
      <c r="D115" s="503"/>
      <c r="E115" s="503"/>
      <c r="F115" s="503"/>
      <c r="G115" s="503"/>
      <c r="H115" s="503"/>
      <c r="I115" s="503"/>
      <c r="J115" s="505"/>
      <c r="K115" s="503"/>
      <c r="L115" s="506"/>
      <c r="M115" s="507"/>
      <c r="N115" s="507"/>
      <c r="O115" s="507"/>
      <c r="P115" s="507"/>
      <c r="Q115" s="507"/>
      <c r="R115" s="507"/>
      <c r="S115" s="507"/>
      <c r="T115" s="508"/>
      <c r="U115" s="187"/>
      <c r="V115" s="509"/>
      <c r="W115" s="509"/>
      <c r="X115" s="510"/>
    </row>
    <row r="116">
      <c r="A116" s="503"/>
      <c r="B116" s="504"/>
      <c r="C116" s="503"/>
      <c r="D116" s="503"/>
      <c r="E116" s="503"/>
      <c r="F116" s="503"/>
      <c r="G116" s="503"/>
      <c r="H116" s="503"/>
      <c r="I116" s="503"/>
      <c r="J116" s="505"/>
      <c r="K116" s="503"/>
      <c r="L116" s="506"/>
      <c r="M116" s="507"/>
      <c r="N116" s="507"/>
      <c r="O116" s="507"/>
      <c r="P116" s="507"/>
      <c r="Q116" s="507"/>
      <c r="R116" s="507"/>
      <c r="S116" s="507"/>
      <c r="T116" s="508"/>
      <c r="U116" s="187"/>
      <c r="V116" s="509"/>
      <c r="W116" s="509"/>
      <c r="X116" s="510"/>
    </row>
    <row r="117">
      <c r="A117" s="503"/>
      <c r="B117" s="504"/>
      <c r="C117" s="503"/>
      <c r="D117" s="503"/>
      <c r="E117" s="503"/>
      <c r="F117" s="503"/>
      <c r="G117" s="503"/>
      <c r="H117" s="503"/>
      <c r="I117" s="503"/>
      <c r="J117" s="505"/>
      <c r="K117" s="503"/>
      <c r="L117" s="506"/>
      <c r="M117" s="507"/>
      <c r="N117" s="507"/>
      <c r="O117" s="507"/>
      <c r="P117" s="507"/>
      <c r="Q117" s="507"/>
      <c r="R117" s="507"/>
      <c r="S117" s="507"/>
      <c r="T117" s="508"/>
      <c r="U117" s="187"/>
      <c r="V117" s="509"/>
      <c r="W117" s="509"/>
      <c r="X117" s="510"/>
    </row>
    <row r="118">
      <c r="A118" s="503"/>
      <c r="B118" s="504"/>
      <c r="C118" s="503"/>
      <c r="D118" s="503"/>
      <c r="E118" s="503"/>
      <c r="F118" s="503"/>
      <c r="G118" s="503"/>
      <c r="H118" s="503"/>
      <c r="I118" s="503"/>
      <c r="J118" s="505"/>
      <c r="K118" s="503"/>
      <c r="L118" s="506"/>
      <c r="M118" s="507"/>
      <c r="N118" s="507"/>
      <c r="O118" s="507"/>
      <c r="P118" s="507"/>
      <c r="Q118" s="507"/>
      <c r="R118" s="507"/>
      <c r="S118" s="507"/>
      <c r="T118" s="508"/>
      <c r="U118" s="187"/>
      <c r="V118" s="509"/>
      <c r="W118" s="509"/>
      <c r="X118" s="510"/>
    </row>
    <row r="119">
      <c r="A119" s="503"/>
      <c r="B119" s="504"/>
      <c r="C119" s="503"/>
      <c r="D119" s="503"/>
      <c r="E119" s="503"/>
      <c r="F119" s="503"/>
      <c r="G119" s="503"/>
      <c r="H119" s="503"/>
      <c r="I119" s="503"/>
      <c r="J119" s="505"/>
      <c r="K119" s="503"/>
      <c r="L119" s="506"/>
      <c r="M119" s="507"/>
      <c r="N119" s="507"/>
      <c r="O119" s="507"/>
      <c r="P119" s="507"/>
      <c r="Q119" s="507"/>
      <c r="R119" s="507"/>
      <c r="S119" s="507"/>
      <c r="T119" s="508"/>
      <c r="U119" s="187"/>
      <c r="V119" s="509"/>
      <c r="W119" s="509"/>
      <c r="X119" s="510"/>
    </row>
    <row r="120">
      <c r="A120" s="503"/>
      <c r="B120" s="504"/>
      <c r="C120" s="503"/>
      <c r="D120" s="503"/>
      <c r="E120" s="503"/>
      <c r="F120" s="503"/>
      <c r="G120" s="503"/>
      <c r="H120" s="503"/>
      <c r="I120" s="503"/>
      <c r="J120" s="505"/>
      <c r="K120" s="503"/>
      <c r="L120" s="506"/>
      <c r="M120" s="507"/>
      <c r="N120" s="507"/>
      <c r="O120" s="507"/>
      <c r="P120" s="507"/>
      <c r="Q120" s="507"/>
      <c r="R120" s="507"/>
      <c r="S120" s="507"/>
      <c r="T120" s="508"/>
      <c r="U120" s="187"/>
      <c r="V120" s="509"/>
      <c r="W120" s="509"/>
      <c r="X120" s="510"/>
    </row>
    <row r="121">
      <c r="A121" s="503"/>
      <c r="B121" s="504"/>
      <c r="C121" s="503"/>
      <c r="D121" s="503"/>
      <c r="E121" s="503"/>
      <c r="F121" s="503"/>
      <c r="G121" s="503"/>
      <c r="H121" s="503"/>
      <c r="I121" s="503"/>
      <c r="J121" s="505"/>
      <c r="K121" s="503"/>
      <c r="L121" s="506"/>
      <c r="M121" s="507"/>
      <c r="N121" s="507"/>
      <c r="O121" s="507"/>
      <c r="P121" s="507"/>
      <c r="Q121" s="507"/>
      <c r="R121" s="507"/>
      <c r="S121" s="507"/>
      <c r="T121" s="508"/>
      <c r="U121" s="187"/>
      <c r="V121" s="509"/>
      <c r="W121" s="509"/>
      <c r="X121" s="510"/>
    </row>
    <row r="122">
      <c r="A122" s="503"/>
      <c r="B122" s="504"/>
      <c r="C122" s="503"/>
      <c r="D122" s="503"/>
      <c r="E122" s="503"/>
      <c r="F122" s="503"/>
      <c r="G122" s="503"/>
      <c r="H122" s="503"/>
      <c r="I122" s="503"/>
      <c r="J122" s="505"/>
      <c r="K122" s="503"/>
      <c r="L122" s="506"/>
      <c r="M122" s="507"/>
      <c r="N122" s="507"/>
      <c r="O122" s="507"/>
      <c r="P122" s="507"/>
      <c r="Q122" s="507"/>
      <c r="R122" s="507"/>
      <c r="S122" s="507"/>
      <c r="T122" s="508"/>
      <c r="U122" s="187"/>
      <c r="V122" s="509"/>
      <c r="W122" s="509"/>
      <c r="X122" s="510"/>
    </row>
    <row r="123">
      <c r="A123" s="503"/>
      <c r="B123" s="504"/>
      <c r="C123" s="503"/>
      <c r="D123" s="503"/>
      <c r="E123" s="503"/>
      <c r="F123" s="503"/>
      <c r="G123" s="503"/>
      <c r="H123" s="503"/>
      <c r="I123" s="503"/>
      <c r="J123" s="505"/>
      <c r="K123" s="503"/>
      <c r="L123" s="506"/>
      <c r="M123" s="507"/>
      <c r="N123" s="507"/>
      <c r="O123" s="507"/>
      <c r="P123" s="507"/>
      <c r="Q123" s="507"/>
      <c r="R123" s="507"/>
      <c r="S123" s="507"/>
      <c r="T123" s="508"/>
      <c r="U123" s="187"/>
      <c r="V123" s="509"/>
      <c r="W123" s="509"/>
      <c r="X123" s="510"/>
    </row>
    <row r="124">
      <c r="A124" s="503"/>
      <c r="B124" s="504"/>
      <c r="C124" s="503"/>
      <c r="D124" s="503"/>
      <c r="E124" s="503"/>
      <c r="F124" s="503"/>
      <c r="G124" s="503"/>
      <c r="H124" s="503"/>
      <c r="I124" s="503"/>
      <c r="J124" s="505"/>
      <c r="K124" s="503"/>
      <c r="L124" s="506"/>
      <c r="M124" s="507"/>
      <c r="N124" s="507"/>
      <c r="O124" s="507"/>
      <c r="P124" s="507"/>
      <c r="Q124" s="507"/>
      <c r="R124" s="507"/>
      <c r="S124" s="507"/>
      <c r="T124" s="508"/>
      <c r="U124" s="187"/>
      <c r="V124" s="509"/>
      <c r="W124" s="509"/>
      <c r="X124" s="510"/>
    </row>
    <row r="125">
      <c r="A125" s="503"/>
      <c r="B125" s="504"/>
      <c r="C125" s="503"/>
      <c r="D125" s="503"/>
      <c r="E125" s="503"/>
      <c r="F125" s="503"/>
      <c r="G125" s="503"/>
      <c r="H125" s="503"/>
      <c r="I125" s="503"/>
      <c r="J125" s="505"/>
      <c r="K125" s="503"/>
      <c r="L125" s="506"/>
      <c r="M125" s="507"/>
      <c r="N125" s="507"/>
      <c r="O125" s="507"/>
      <c r="P125" s="507"/>
      <c r="Q125" s="507"/>
      <c r="R125" s="507"/>
      <c r="S125" s="507"/>
      <c r="T125" s="508"/>
      <c r="U125" s="187"/>
      <c r="V125" s="509"/>
      <c r="W125" s="509"/>
      <c r="X125" s="510"/>
    </row>
    <row r="126">
      <c r="A126" s="503"/>
      <c r="B126" s="504"/>
      <c r="C126" s="503"/>
      <c r="D126" s="503"/>
      <c r="E126" s="503"/>
      <c r="F126" s="503"/>
      <c r="G126" s="503"/>
      <c r="H126" s="503"/>
      <c r="I126" s="503"/>
      <c r="J126" s="505"/>
      <c r="K126" s="503"/>
      <c r="L126" s="506"/>
      <c r="M126" s="507"/>
      <c r="N126" s="507"/>
      <c r="O126" s="507"/>
      <c r="P126" s="507"/>
      <c r="Q126" s="507"/>
      <c r="R126" s="507"/>
      <c r="S126" s="507"/>
      <c r="T126" s="508"/>
      <c r="U126" s="187"/>
      <c r="V126" s="509"/>
      <c r="W126" s="509"/>
      <c r="X126" s="510"/>
    </row>
    <row r="127">
      <c r="A127" s="503"/>
      <c r="B127" s="504"/>
      <c r="C127" s="503"/>
      <c r="D127" s="503"/>
      <c r="E127" s="503"/>
      <c r="F127" s="503"/>
      <c r="G127" s="503"/>
      <c r="H127" s="503"/>
      <c r="I127" s="503"/>
      <c r="J127" s="505"/>
      <c r="K127" s="503"/>
      <c r="L127" s="506"/>
      <c r="M127" s="507"/>
      <c r="N127" s="507"/>
      <c r="O127" s="507"/>
      <c r="P127" s="507"/>
      <c r="Q127" s="507"/>
      <c r="R127" s="507"/>
      <c r="S127" s="507"/>
      <c r="T127" s="508"/>
      <c r="U127" s="187"/>
      <c r="V127" s="509"/>
      <c r="W127" s="509"/>
      <c r="X127" s="510"/>
    </row>
    <row r="128">
      <c r="A128" s="503"/>
      <c r="B128" s="504"/>
      <c r="C128" s="503"/>
      <c r="D128" s="503"/>
      <c r="E128" s="503"/>
      <c r="F128" s="503"/>
      <c r="G128" s="503"/>
      <c r="H128" s="503"/>
      <c r="I128" s="503"/>
      <c r="J128" s="505"/>
      <c r="K128" s="503"/>
      <c r="L128" s="506"/>
      <c r="M128" s="507"/>
      <c r="N128" s="507"/>
      <c r="O128" s="507"/>
      <c r="P128" s="507"/>
      <c r="Q128" s="507"/>
      <c r="R128" s="507"/>
      <c r="S128" s="507"/>
      <c r="T128" s="508"/>
      <c r="U128" s="187"/>
      <c r="V128" s="509"/>
      <c r="W128" s="509"/>
      <c r="X128" s="510"/>
    </row>
    <row r="129">
      <c r="A129" s="503"/>
      <c r="B129" s="504"/>
      <c r="C129" s="503"/>
      <c r="D129" s="503"/>
      <c r="E129" s="503"/>
      <c r="F129" s="503"/>
      <c r="G129" s="503"/>
      <c r="H129" s="503"/>
      <c r="I129" s="503"/>
      <c r="J129" s="505"/>
      <c r="K129" s="503"/>
      <c r="L129" s="506"/>
      <c r="M129" s="507"/>
      <c r="N129" s="507"/>
      <c r="O129" s="507"/>
      <c r="P129" s="507"/>
      <c r="Q129" s="507"/>
      <c r="R129" s="507"/>
      <c r="S129" s="507"/>
      <c r="T129" s="508"/>
      <c r="U129" s="187"/>
      <c r="V129" s="509"/>
      <c r="W129" s="509"/>
      <c r="X129" s="510"/>
    </row>
    <row r="130">
      <c r="A130" s="503"/>
      <c r="B130" s="504"/>
      <c r="C130" s="503"/>
      <c r="D130" s="503"/>
      <c r="E130" s="503"/>
      <c r="F130" s="503"/>
      <c r="G130" s="503"/>
      <c r="H130" s="503"/>
      <c r="I130" s="503"/>
      <c r="J130" s="505"/>
      <c r="K130" s="503"/>
      <c r="L130" s="506"/>
      <c r="M130" s="507"/>
      <c r="N130" s="507"/>
      <c r="O130" s="507"/>
      <c r="P130" s="507"/>
      <c r="Q130" s="507"/>
      <c r="R130" s="507"/>
      <c r="S130" s="507"/>
      <c r="T130" s="508"/>
      <c r="U130" s="187"/>
      <c r="V130" s="509"/>
      <c r="W130" s="509"/>
      <c r="X130" s="510"/>
    </row>
    <row r="131">
      <c r="A131" s="503"/>
      <c r="B131" s="504"/>
      <c r="C131" s="503"/>
      <c r="D131" s="503"/>
      <c r="E131" s="503"/>
      <c r="F131" s="503"/>
      <c r="G131" s="503"/>
      <c r="H131" s="503"/>
      <c r="I131" s="503"/>
      <c r="J131" s="505"/>
      <c r="K131" s="503"/>
      <c r="L131" s="506"/>
      <c r="M131" s="507"/>
      <c r="N131" s="507"/>
      <c r="O131" s="507"/>
      <c r="P131" s="507"/>
      <c r="Q131" s="507"/>
      <c r="R131" s="507"/>
      <c r="S131" s="507"/>
      <c r="T131" s="508"/>
      <c r="U131" s="187"/>
      <c r="V131" s="509"/>
      <c r="W131" s="509"/>
      <c r="X131" s="510"/>
    </row>
    <row r="132">
      <c r="A132" s="503"/>
      <c r="B132" s="504"/>
      <c r="C132" s="503"/>
      <c r="D132" s="503"/>
      <c r="E132" s="503"/>
      <c r="F132" s="503"/>
      <c r="G132" s="503"/>
      <c r="H132" s="503"/>
      <c r="I132" s="503"/>
      <c r="J132" s="505"/>
      <c r="K132" s="503"/>
      <c r="L132" s="506"/>
      <c r="M132" s="507"/>
      <c r="N132" s="507"/>
      <c r="O132" s="507"/>
      <c r="P132" s="507"/>
      <c r="Q132" s="507"/>
      <c r="R132" s="507"/>
      <c r="S132" s="507"/>
      <c r="T132" s="508"/>
      <c r="U132" s="187"/>
      <c r="V132" s="509"/>
      <c r="W132" s="509"/>
      <c r="X132" s="510"/>
    </row>
    <row r="133">
      <c r="A133" s="503"/>
      <c r="B133" s="504"/>
      <c r="C133" s="503"/>
      <c r="D133" s="503"/>
      <c r="E133" s="503"/>
      <c r="F133" s="503"/>
      <c r="G133" s="503"/>
      <c r="H133" s="503"/>
      <c r="I133" s="503"/>
      <c r="J133" s="505"/>
      <c r="K133" s="503"/>
      <c r="L133" s="506"/>
      <c r="M133" s="507"/>
      <c r="N133" s="507"/>
      <c r="O133" s="507"/>
      <c r="P133" s="507"/>
      <c r="Q133" s="507"/>
      <c r="R133" s="507"/>
      <c r="S133" s="507"/>
      <c r="T133" s="508"/>
      <c r="U133" s="187"/>
      <c r="V133" s="509"/>
      <c r="W133" s="509"/>
      <c r="X133" s="510"/>
    </row>
    <row r="134">
      <c r="A134" s="503"/>
      <c r="B134" s="504"/>
      <c r="C134" s="503"/>
      <c r="D134" s="503"/>
      <c r="E134" s="503"/>
      <c r="F134" s="503"/>
      <c r="G134" s="503"/>
      <c r="H134" s="503"/>
      <c r="I134" s="503"/>
      <c r="J134" s="505"/>
      <c r="K134" s="503"/>
      <c r="L134" s="506"/>
      <c r="M134" s="507"/>
      <c r="N134" s="507"/>
      <c r="O134" s="507"/>
      <c r="P134" s="507"/>
      <c r="Q134" s="507"/>
      <c r="R134" s="507"/>
      <c r="S134" s="507"/>
      <c r="T134" s="508"/>
      <c r="U134" s="187"/>
      <c r="V134" s="509"/>
      <c r="W134" s="509"/>
      <c r="X134" s="510"/>
    </row>
    <row r="135">
      <c r="A135" s="503"/>
      <c r="B135" s="504"/>
      <c r="C135" s="503"/>
      <c r="D135" s="503"/>
      <c r="E135" s="503"/>
      <c r="F135" s="503"/>
      <c r="G135" s="503"/>
      <c r="H135" s="503"/>
      <c r="I135" s="503"/>
      <c r="J135" s="505"/>
      <c r="K135" s="503"/>
      <c r="L135" s="506"/>
      <c r="M135" s="507"/>
      <c r="N135" s="507"/>
      <c r="O135" s="507"/>
      <c r="P135" s="507"/>
      <c r="Q135" s="507"/>
      <c r="R135" s="507"/>
      <c r="S135" s="507"/>
      <c r="T135" s="508"/>
      <c r="U135" s="187"/>
      <c r="V135" s="509"/>
      <c r="W135" s="509"/>
      <c r="X135" s="510"/>
    </row>
    <row r="136">
      <c r="A136" s="503"/>
      <c r="B136" s="504"/>
      <c r="C136" s="503"/>
      <c r="D136" s="503"/>
      <c r="E136" s="503"/>
      <c r="F136" s="503"/>
      <c r="G136" s="503"/>
      <c r="H136" s="503"/>
      <c r="I136" s="503"/>
      <c r="J136" s="505"/>
      <c r="K136" s="503"/>
      <c r="L136" s="506"/>
      <c r="M136" s="507"/>
      <c r="N136" s="507"/>
      <c r="O136" s="507"/>
      <c r="P136" s="507"/>
      <c r="Q136" s="507"/>
      <c r="R136" s="507"/>
      <c r="S136" s="507"/>
      <c r="T136" s="508"/>
      <c r="U136" s="187"/>
      <c r="V136" s="509"/>
      <c r="W136" s="509"/>
      <c r="X136" s="510"/>
    </row>
    <row r="137">
      <c r="A137" s="503"/>
      <c r="B137" s="504"/>
      <c r="C137" s="503"/>
      <c r="D137" s="503"/>
      <c r="E137" s="503"/>
      <c r="F137" s="503"/>
      <c r="G137" s="503"/>
      <c r="H137" s="503"/>
      <c r="I137" s="503"/>
      <c r="J137" s="505"/>
      <c r="K137" s="503"/>
      <c r="L137" s="506"/>
      <c r="M137" s="507"/>
      <c r="N137" s="507"/>
      <c r="O137" s="507"/>
      <c r="P137" s="507"/>
      <c r="Q137" s="507"/>
      <c r="R137" s="507"/>
      <c r="S137" s="507"/>
      <c r="T137" s="508"/>
      <c r="U137" s="187"/>
      <c r="V137" s="509"/>
      <c r="W137" s="509"/>
      <c r="X137" s="510"/>
    </row>
    <row r="138">
      <c r="A138" s="503"/>
      <c r="B138" s="504"/>
      <c r="C138" s="503"/>
      <c r="D138" s="503"/>
      <c r="E138" s="503"/>
      <c r="F138" s="503"/>
      <c r="G138" s="503"/>
      <c r="H138" s="503"/>
      <c r="I138" s="503"/>
      <c r="J138" s="505"/>
      <c r="K138" s="503"/>
      <c r="L138" s="506"/>
      <c r="M138" s="507"/>
      <c r="N138" s="507"/>
      <c r="O138" s="507"/>
      <c r="P138" s="507"/>
      <c r="Q138" s="507"/>
      <c r="R138" s="507"/>
      <c r="S138" s="507"/>
      <c r="T138" s="508"/>
      <c r="U138" s="187"/>
      <c r="V138" s="509"/>
      <c r="W138" s="509"/>
      <c r="X138" s="510"/>
    </row>
    <row r="139">
      <c r="A139" s="503"/>
      <c r="B139" s="504"/>
      <c r="C139" s="503"/>
      <c r="D139" s="503"/>
      <c r="E139" s="503"/>
      <c r="F139" s="503"/>
      <c r="G139" s="503"/>
      <c r="H139" s="503"/>
      <c r="I139" s="503"/>
      <c r="J139" s="505"/>
      <c r="K139" s="503"/>
      <c r="L139" s="506"/>
      <c r="M139" s="507"/>
      <c r="N139" s="507"/>
      <c r="O139" s="507"/>
      <c r="P139" s="507"/>
      <c r="Q139" s="507"/>
      <c r="R139" s="507"/>
      <c r="S139" s="507"/>
      <c r="T139" s="508"/>
      <c r="U139" s="187"/>
      <c r="V139" s="509"/>
      <c r="W139" s="509"/>
      <c r="X139" s="510"/>
    </row>
    <row r="140">
      <c r="A140" s="503"/>
      <c r="B140" s="504"/>
      <c r="C140" s="503"/>
      <c r="D140" s="503"/>
      <c r="E140" s="503"/>
      <c r="F140" s="503"/>
      <c r="G140" s="503"/>
      <c r="H140" s="503"/>
      <c r="I140" s="503"/>
      <c r="J140" s="505"/>
      <c r="K140" s="503"/>
      <c r="L140" s="506"/>
      <c r="M140" s="507"/>
      <c r="N140" s="507"/>
      <c r="O140" s="507"/>
      <c r="P140" s="507"/>
      <c r="Q140" s="507"/>
      <c r="R140" s="507"/>
      <c r="S140" s="507"/>
      <c r="T140" s="508"/>
      <c r="U140" s="187"/>
      <c r="V140" s="509"/>
      <c r="W140" s="509"/>
      <c r="X140" s="510"/>
    </row>
    <row r="141">
      <c r="A141" s="503"/>
      <c r="B141" s="504"/>
      <c r="C141" s="503"/>
      <c r="D141" s="503"/>
      <c r="E141" s="503"/>
      <c r="F141" s="503"/>
      <c r="G141" s="503"/>
      <c r="H141" s="503"/>
      <c r="I141" s="503"/>
      <c r="J141" s="505"/>
      <c r="K141" s="503"/>
      <c r="L141" s="506"/>
      <c r="M141" s="507"/>
      <c r="N141" s="507"/>
      <c r="O141" s="507"/>
      <c r="P141" s="507"/>
      <c r="Q141" s="507"/>
      <c r="R141" s="507"/>
      <c r="S141" s="507"/>
      <c r="T141" s="508"/>
      <c r="U141" s="187"/>
      <c r="V141" s="509"/>
      <c r="W141" s="509"/>
      <c r="X141" s="510"/>
    </row>
    <row r="142">
      <c r="A142" s="503"/>
      <c r="B142" s="504"/>
      <c r="C142" s="503"/>
      <c r="D142" s="503"/>
      <c r="E142" s="503"/>
      <c r="F142" s="503"/>
      <c r="G142" s="503"/>
      <c r="H142" s="503"/>
      <c r="I142" s="503"/>
      <c r="J142" s="505"/>
      <c r="K142" s="503"/>
      <c r="L142" s="506"/>
      <c r="M142" s="507"/>
      <c r="N142" s="507"/>
      <c r="O142" s="507"/>
      <c r="P142" s="507"/>
      <c r="Q142" s="507"/>
      <c r="R142" s="507"/>
      <c r="S142" s="507"/>
      <c r="T142" s="508"/>
      <c r="U142" s="187"/>
      <c r="V142" s="509"/>
      <c r="W142" s="509"/>
      <c r="X142" s="510"/>
    </row>
    <row r="143">
      <c r="A143" s="503"/>
      <c r="B143" s="504"/>
      <c r="C143" s="503"/>
      <c r="D143" s="503"/>
      <c r="E143" s="503"/>
      <c r="F143" s="503"/>
      <c r="G143" s="503"/>
      <c r="H143" s="503"/>
      <c r="I143" s="503"/>
      <c r="J143" s="505"/>
      <c r="K143" s="503"/>
      <c r="L143" s="506"/>
      <c r="M143" s="507"/>
      <c r="N143" s="507"/>
      <c r="O143" s="507"/>
      <c r="P143" s="507"/>
      <c r="Q143" s="507"/>
      <c r="R143" s="507"/>
      <c r="S143" s="507"/>
      <c r="T143" s="508"/>
      <c r="U143" s="187"/>
      <c r="V143" s="509"/>
      <c r="W143" s="509"/>
      <c r="X143" s="510"/>
    </row>
    <row r="144">
      <c r="A144" s="503"/>
      <c r="B144" s="504"/>
      <c r="C144" s="503"/>
      <c r="D144" s="503"/>
      <c r="E144" s="503"/>
      <c r="F144" s="503"/>
      <c r="G144" s="503"/>
      <c r="H144" s="503"/>
      <c r="I144" s="503"/>
      <c r="J144" s="505"/>
      <c r="K144" s="503"/>
      <c r="L144" s="506"/>
      <c r="M144" s="507"/>
      <c r="N144" s="507"/>
      <c r="O144" s="507"/>
      <c r="P144" s="507"/>
      <c r="Q144" s="507"/>
      <c r="R144" s="507"/>
      <c r="S144" s="507"/>
      <c r="T144" s="508"/>
      <c r="U144" s="187"/>
      <c r="V144" s="509"/>
      <c r="W144" s="509"/>
      <c r="X144" s="510"/>
    </row>
    <row r="145">
      <c r="A145" s="503"/>
      <c r="B145" s="504"/>
      <c r="C145" s="503"/>
      <c r="D145" s="503"/>
      <c r="E145" s="503"/>
      <c r="F145" s="503"/>
      <c r="G145" s="503"/>
      <c r="H145" s="503"/>
      <c r="I145" s="503"/>
      <c r="J145" s="505"/>
      <c r="K145" s="503"/>
      <c r="L145" s="506"/>
      <c r="M145" s="507"/>
      <c r="N145" s="507"/>
      <c r="O145" s="507"/>
      <c r="P145" s="507"/>
      <c r="Q145" s="507"/>
      <c r="R145" s="507"/>
      <c r="S145" s="507"/>
      <c r="T145" s="508"/>
      <c r="U145" s="187"/>
      <c r="V145" s="509"/>
      <c r="W145" s="509"/>
      <c r="X145" s="510"/>
    </row>
    <row r="146">
      <c r="A146" s="503"/>
      <c r="B146" s="504"/>
      <c r="C146" s="503"/>
      <c r="D146" s="503"/>
      <c r="E146" s="503"/>
      <c r="F146" s="503"/>
      <c r="G146" s="503"/>
      <c r="H146" s="503"/>
      <c r="I146" s="503"/>
      <c r="J146" s="505"/>
      <c r="K146" s="503"/>
      <c r="L146" s="506"/>
      <c r="M146" s="507"/>
      <c r="N146" s="507"/>
      <c r="O146" s="507"/>
      <c r="P146" s="507"/>
      <c r="Q146" s="507"/>
      <c r="R146" s="507"/>
      <c r="S146" s="507"/>
      <c r="T146" s="508"/>
      <c r="U146" s="187"/>
      <c r="V146" s="509"/>
      <c r="W146" s="509"/>
      <c r="X146" s="510"/>
    </row>
    <row r="147">
      <c r="A147" s="503"/>
      <c r="B147" s="504"/>
      <c r="C147" s="503"/>
      <c r="D147" s="503"/>
      <c r="E147" s="503"/>
      <c r="F147" s="503"/>
      <c r="G147" s="503"/>
      <c r="H147" s="503"/>
      <c r="I147" s="503"/>
      <c r="J147" s="505"/>
      <c r="K147" s="503"/>
      <c r="L147" s="506"/>
      <c r="M147" s="507"/>
      <c r="N147" s="507"/>
      <c r="O147" s="507"/>
      <c r="P147" s="507"/>
      <c r="Q147" s="507"/>
      <c r="R147" s="507"/>
      <c r="S147" s="507"/>
      <c r="T147" s="508"/>
      <c r="U147" s="187"/>
      <c r="V147" s="509"/>
      <c r="W147" s="509"/>
      <c r="X147" s="510"/>
    </row>
    <row r="148">
      <c r="A148" s="503"/>
      <c r="B148" s="504"/>
      <c r="C148" s="503"/>
      <c r="D148" s="503"/>
      <c r="E148" s="503"/>
      <c r="F148" s="503"/>
      <c r="G148" s="503"/>
      <c r="H148" s="503"/>
      <c r="I148" s="503"/>
      <c r="J148" s="505"/>
      <c r="K148" s="503"/>
      <c r="L148" s="506"/>
      <c r="M148" s="507"/>
      <c r="N148" s="507"/>
      <c r="O148" s="507"/>
      <c r="P148" s="507"/>
      <c r="Q148" s="507"/>
      <c r="R148" s="507"/>
      <c r="S148" s="507"/>
      <c r="T148" s="508"/>
      <c r="U148" s="187"/>
      <c r="V148" s="509"/>
      <c r="W148" s="509"/>
      <c r="X148" s="510"/>
    </row>
    <row r="149">
      <c r="A149" s="503"/>
      <c r="B149" s="504"/>
      <c r="C149" s="503"/>
      <c r="D149" s="503"/>
      <c r="E149" s="503"/>
      <c r="F149" s="503"/>
      <c r="G149" s="503"/>
      <c r="H149" s="503"/>
      <c r="I149" s="503"/>
      <c r="J149" s="505"/>
      <c r="K149" s="503"/>
      <c r="L149" s="506"/>
      <c r="M149" s="507"/>
      <c r="N149" s="507"/>
      <c r="O149" s="507"/>
      <c r="P149" s="507"/>
      <c r="Q149" s="507"/>
      <c r="R149" s="507"/>
      <c r="S149" s="507"/>
      <c r="T149" s="508"/>
      <c r="U149" s="187"/>
      <c r="V149" s="509"/>
      <c r="W149" s="509"/>
      <c r="X149" s="510"/>
    </row>
    <row r="150">
      <c r="A150" s="503"/>
      <c r="B150" s="504"/>
      <c r="C150" s="503"/>
      <c r="D150" s="503"/>
      <c r="E150" s="503"/>
      <c r="F150" s="503"/>
      <c r="G150" s="503"/>
      <c r="H150" s="503"/>
      <c r="I150" s="503"/>
      <c r="J150" s="505"/>
      <c r="K150" s="503"/>
      <c r="L150" s="506"/>
      <c r="M150" s="507"/>
      <c r="N150" s="507"/>
      <c r="O150" s="507"/>
      <c r="P150" s="507"/>
      <c r="Q150" s="507"/>
      <c r="R150" s="507"/>
      <c r="S150" s="507"/>
      <c r="T150" s="508"/>
      <c r="U150" s="187"/>
      <c r="V150" s="509"/>
      <c r="W150" s="509"/>
      <c r="X150" s="510"/>
    </row>
    <row r="151">
      <c r="A151" s="503"/>
      <c r="B151" s="504"/>
      <c r="C151" s="503"/>
      <c r="D151" s="503"/>
      <c r="E151" s="503"/>
      <c r="F151" s="503"/>
      <c r="G151" s="503"/>
      <c r="H151" s="503"/>
      <c r="I151" s="503"/>
      <c r="J151" s="505"/>
      <c r="K151" s="503"/>
      <c r="L151" s="506"/>
      <c r="M151" s="507"/>
      <c r="N151" s="507"/>
      <c r="O151" s="507"/>
      <c r="P151" s="507"/>
      <c r="Q151" s="507"/>
      <c r="R151" s="507"/>
      <c r="S151" s="507"/>
      <c r="T151" s="508"/>
      <c r="U151" s="187"/>
      <c r="V151" s="509"/>
      <c r="W151" s="509"/>
      <c r="X151" s="510"/>
    </row>
    <row r="152">
      <c r="A152" s="503"/>
      <c r="B152" s="504"/>
      <c r="C152" s="503"/>
      <c r="D152" s="503"/>
      <c r="E152" s="503"/>
      <c r="F152" s="503"/>
      <c r="G152" s="503"/>
      <c r="H152" s="503"/>
      <c r="I152" s="503"/>
      <c r="J152" s="505"/>
      <c r="K152" s="503"/>
      <c r="L152" s="506"/>
      <c r="M152" s="507"/>
      <c r="N152" s="507"/>
      <c r="O152" s="507"/>
      <c r="P152" s="507"/>
      <c r="Q152" s="507"/>
      <c r="R152" s="507"/>
      <c r="S152" s="507"/>
      <c r="T152" s="508"/>
      <c r="U152" s="187"/>
      <c r="V152" s="509"/>
      <c r="W152" s="509"/>
      <c r="X152" s="510"/>
    </row>
    <row r="153">
      <c r="A153" s="503"/>
      <c r="B153" s="504"/>
      <c r="C153" s="503"/>
      <c r="D153" s="503"/>
      <c r="E153" s="503"/>
      <c r="F153" s="503"/>
      <c r="G153" s="503"/>
      <c r="H153" s="503"/>
      <c r="I153" s="503"/>
      <c r="J153" s="505"/>
      <c r="K153" s="503"/>
      <c r="L153" s="506"/>
      <c r="M153" s="507"/>
      <c r="N153" s="507"/>
      <c r="O153" s="507"/>
      <c r="P153" s="507"/>
      <c r="Q153" s="507"/>
      <c r="R153" s="507"/>
      <c r="S153" s="507"/>
      <c r="T153" s="508"/>
      <c r="U153" s="187"/>
      <c r="V153" s="509"/>
      <c r="W153" s="509"/>
      <c r="X153" s="510"/>
    </row>
    <row r="154">
      <c r="A154" s="503"/>
      <c r="B154" s="504"/>
      <c r="C154" s="503"/>
      <c r="D154" s="503"/>
      <c r="E154" s="503"/>
      <c r="F154" s="503"/>
      <c r="G154" s="503"/>
      <c r="H154" s="503"/>
      <c r="I154" s="503"/>
      <c r="J154" s="505"/>
      <c r="K154" s="503"/>
      <c r="L154" s="506"/>
      <c r="M154" s="507"/>
      <c r="N154" s="507"/>
      <c r="O154" s="507"/>
      <c r="P154" s="507"/>
      <c r="Q154" s="507"/>
      <c r="R154" s="507"/>
      <c r="S154" s="507"/>
      <c r="T154" s="508"/>
      <c r="U154" s="187"/>
      <c r="V154" s="509"/>
      <c r="W154" s="509"/>
      <c r="X154" s="510"/>
    </row>
    <row r="155">
      <c r="A155" s="503"/>
      <c r="B155" s="504"/>
      <c r="C155" s="503"/>
      <c r="D155" s="503"/>
      <c r="E155" s="503"/>
      <c r="F155" s="503"/>
      <c r="G155" s="503"/>
      <c r="H155" s="503"/>
      <c r="I155" s="503"/>
      <c r="J155" s="505"/>
      <c r="K155" s="503"/>
      <c r="L155" s="506"/>
      <c r="M155" s="507"/>
      <c r="N155" s="507"/>
      <c r="O155" s="507"/>
      <c r="P155" s="507"/>
      <c r="Q155" s="507"/>
      <c r="R155" s="507"/>
      <c r="S155" s="507"/>
      <c r="T155" s="508"/>
      <c r="U155" s="187"/>
      <c r="V155" s="509"/>
      <c r="W155" s="509"/>
      <c r="X155" s="510"/>
    </row>
    <row r="156">
      <c r="A156" s="503"/>
      <c r="B156" s="504"/>
      <c r="C156" s="503"/>
      <c r="D156" s="503"/>
      <c r="E156" s="503"/>
      <c r="F156" s="503"/>
      <c r="G156" s="503"/>
      <c r="H156" s="503"/>
      <c r="I156" s="503"/>
      <c r="J156" s="505"/>
      <c r="K156" s="503"/>
      <c r="L156" s="506"/>
      <c r="M156" s="507"/>
      <c r="N156" s="507"/>
      <c r="O156" s="507"/>
      <c r="P156" s="507"/>
      <c r="Q156" s="507"/>
      <c r="R156" s="507"/>
      <c r="S156" s="507"/>
      <c r="T156" s="508"/>
      <c r="U156" s="187"/>
      <c r="V156" s="509"/>
      <c r="W156" s="509"/>
      <c r="X156" s="510"/>
    </row>
    <row r="157">
      <c r="A157" s="503"/>
      <c r="B157" s="504"/>
      <c r="C157" s="503"/>
      <c r="D157" s="503"/>
      <c r="E157" s="503"/>
      <c r="F157" s="503"/>
      <c r="G157" s="503"/>
      <c r="H157" s="503"/>
      <c r="I157" s="503"/>
      <c r="J157" s="505"/>
      <c r="K157" s="503"/>
      <c r="L157" s="506"/>
      <c r="M157" s="507"/>
      <c r="N157" s="507"/>
      <c r="O157" s="507"/>
      <c r="P157" s="507"/>
      <c r="Q157" s="507"/>
      <c r="R157" s="507"/>
      <c r="S157" s="507"/>
      <c r="T157" s="508"/>
      <c r="U157" s="187"/>
      <c r="V157" s="509"/>
      <c r="W157" s="509"/>
      <c r="X157" s="510"/>
    </row>
    <row r="158">
      <c r="A158" s="503"/>
      <c r="B158" s="504"/>
      <c r="C158" s="503"/>
      <c r="D158" s="503"/>
      <c r="E158" s="503"/>
      <c r="F158" s="503"/>
      <c r="G158" s="503"/>
      <c r="H158" s="503"/>
      <c r="I158" s="503"/>
      <c r="J158" s="505"/>
      <c r="K158" s="503"/>
      <c r="L158" s="506"/>
      <c r="M158" s="507"/>
      <c r="N158" s="507"/>
      <c r="O158" s="507"/>
      <c r="P158" s="507"/>
      <c r="Q158" s="507"/>
      <c r="R158" s="507"/>
      <c r="S158" s="507"/>
      <c r="T158" s="508"/>
      <c r="U158" s="187"/>
      <c r="V158" s="509"/>
      <c r="W158" s="509"/>
      <c r="X158" s="510"/>
    </row>
    <row r="159">
      <c r="A159" s="503"/>
      <c r="B159" s="504"/>
      <c r="C159" s="503"/>
      <c r="D159" s="503"/>
      <c r="E159" s="503"/>
      <c r="F159" s="503"/>
      <c r="G159" s="503"/>
      <c r="H159" s="503"/>
      <c r="I159" s="503"/>
      <c r="J159" s="505"/>
      <c r="K159" s="503"/>
      <c r="L159" s="506"/>
      <c r="M159" s="507"/>
      <c r="N159" s="507"/>
      <c r="O159" s="507"/>
      <c r="P159" s="507"/>
      <c r="Q159" s="507"/>
      <c r="R159" s="507"/>
      <c r="S159" s="507"/>
      <c r="T159" s="508"/>
      <c r="U159" s="187"/>
      <c r="V159" s="509"/>
      <c r="W159" s="509"/>
      <c r="X159" s="510"/>
    </row>
    <row r="160">
      <c r="A160" s="503"/>
      <c r="B160" s="504"/>
      <c r="C160" s="503"/>
      <c r="D160" s="503"/>
      <c r="E160" s="503"/>
      <c r="F160" s="503"/>
      <c r="G160" s="503"/>
      <c r="H160" s="503"/>
      <c r="I160" s="503"/>
      <c r="J160" s="505"/>
      <c r="K160" s="503"/>
      <c r="L160" s="506"/>
      <c r="M160" s="507"/>
      <c r="N160" s="507"/>
      <c r="O160" s="507"/>
      <c r="P160" s="507"/>
      <c r="Q160" s="507"/>
      <c r="R160" s="507"/>
      <c r="S160" s="507"/>
      <c r="T160" s="508"/>
      <c r="U160" s="187"/>
      <c r="V160" s="509"/>
      <c r="W160" s="509"/>
      <c r="X160" s="510"/>
    </row>
    <row r="161">
      <c r="A161" s="503"/>
      <c r="B161" s="504"/>
      <c r="C161" s="503"/>
      <c r="D161" s="503"/>
      <c r="E161" s="503"/>
      <c r="F161" s="503"/>
      <c r="G161" s="503"/>
      <c r="H161" s="503"/>
      <c r="I161" s="503"/>
      <c r="J161" s="505"/>
      <c r="K161" s="503"/>
      <c r="L161" s="506"/>
      <c r="M161" s="507"/>
      <c r="N161" s="507"/>
      <c r="O161" s="507"/>
      <c r="P161" s="507"/>
      <c r="Q161" s="507"/>
      <c r="R161" s="507"/>
      <c r="S161" s="507"/>
      <c r="T161" s="508"/>
      <c r="U161" s="187"/>
      <c r="V161" s="509"/>
      <c r="W161" s="509"/>
      <c r="X161" s="510"/>
    </row>
    <row r="162">
      <c r="A162" s="503"/>
      <c r="B162" s="504"/>
      <c r="C162" s="503"/>
      <c r="D162" s="503"/>
      <c r="E162" s="503"/>
      <c r="F162" s="503"/>
      <c r="G162" s="503"/>
      <c r="H162" s="503"/>
      <c r="I162" s="503"/>
      <c r="J162" s="505"/>
      <c r="K162" s="503"/>
      <c r="L162" s="506"/>
      <c r="M162" s="507"/>
      <c r="N162" s="507"/>
      <c r="O162" s="507"/>
      <c r="P162" s="507"/>
      <c r="Q162" s="507"/>
      <c r="R162" s="507"/>
      <c r="S162" s="507"/>
      <c r="T162" s="508"/>
      <c r="U162" s="187"/>
      <c r="V162" s="509"/>
      <c r="W162" s="509"/>
      <c r="X162" s="510"/>
    </row>
    <row r="163">
      <c r="A163" s="503"/>
      <c r="B163" s="504"/>
      <c r="C163" s="503"/>
      <c r="D163" s="503"/>
      <c r="E163" s="503"/>
      <c r="F163" s="503"/>
      <c r="G163" s="503"/>
      <c r="H163" s="503"/>
      <c r="I163" s="503"/>
      <c r="J163" s="505"/>
      <c r="K163" s="503"/>
      <c r="L163" s="506"/>
      <c r="M163" s="507"/>
      <c r="N163" s="507"/>
      <c r="O163" s="507"/>
      <c r="P163" s="507"/>
      <c r="Q163" s="507"/>
      <c r="R163" s="507"/>
      <c r="S163" s="507"/>
      <c r="T163" s="508"/>
      <c r="U163" s="187"/>
      <c r="V163" s="509"/>
      <c r="W163" s="509"/>
      <c r="X163" s="510"/>
    </row>
    <row r="164">
      <c r="A164" s="503"/>
      <c r="B164" s="504"/>
      <c r="C164" s="503"/>
      <c r="D164" s="503"/>
      <c r="E164" s="503"/>
      <c r="F164" s="503"/>
      <c r="G164" s="503"/>
      <c r="H164" s="503"/>
      <c r="I164" s="503"/>
      <c r="J164" s="505"/>
      <c r="K164" s="503"/>
      <c r="L164" s="506"/>
      <c r="M164" s="507"/>
      <c r="N164" s="507"/>
      <c r="O164" s="507"/>
      <c r="P164" s="507"/>
      <c r="Q164" s="507"/>
      <c r="R164" s="507"/>
      <c r="S164" s="507"/>
      <c r="T164" s="508"/>
      <c r="U164" s="187"/>
      <c r="V164" s="509"/>
      <c r="W164" s="509"/>
      <c r="X164" s="510"/>
    </row>
    <row r="165">
      <c r="A165" s="503"/>
      <c r="B165" s="504"/>
      <c r="C165" s="503"/>
      <c r="D165" s="503"/>
      <c r="E165" s="503"/>
      <c r="F165" s="503"/>
      <c r="G165" s="503"/>
      <c r="H165" s="503"/>
      <c r="I165" s="503"/>
      <c r="J165" s="505"/>
      <c r="K165" s="503"/>
      <c r="L165" s="506"/>
      <c r="M165" s="507"/>
      <c r="N165" s="507"/>
      <c r="O165" s="507"/>
      <c r="P165" s="507"/>
      <c r="Q165" s="507"/>
      <c r="R165" s="507"/>
      <c r="S165" s="507"/>
      <c r="T165" s="508"/>
      <c r="U165" s="187"/>
      <c r="V165" s="509"/>
      <c r="W165" s="509"/>
      <c r="X165" s="510"/>
    </row>
    <row r="166">
      <c r="A166" s="503"/>
      <c r="B166" s="504"/>
      <c r="C166" s="503"/>
      <c r="D166" s="503"/>
      <c r="E166" s="503"/>
      <c r="F166" s="503"/>
      <c r="G166" s="503"/>
      <c r="H166" s="503"/>
      <c r="I166" s="503"/>
      <c r="J166" s="505"/>
      <c r="K166" s="503"/>
      <c r="L166" s="506"/>
      <c r="M166" s="507"/>
      <c r="N166" s="507"/>
      <c r="O166" s="507"/>
      <c r="P166" s="507"/>
      <c r="Q166" s="507"/>
      <c r="R166" s="507"/>
      <c r="S166" s="507"/>
      <c r="T166" s="508"/>
      <c r="U166" s="187"/>
      <c r="V166" s="509"/>
      <c r="W166" s="509"/>
      <c r="X166" s="510"/>
    </row>
    <row r="167">
      <c r="A167" s="503"/>
      <c r="B167" s="504"/>
      <c r="C167" s="503"/>
      <c r="D167" s="503"/>
      <c r="E167" s="503"/>
      <c r="F167" s="503"/>
      <c r="G167" s="503"/>
      <c r="H167" s="503"/>
      <c r="I167" s="503"/>
      <c r="J167" s="505"/>
      <c r="K167" s="503"/>
      <c r="L167" s="506"/>
      <c r="M167" s="507"/>
      <c r="N167" s="507"/>
      <c r="O167" s="507"/>
      <c r="P167" s="507"/>
      <c r="Q167" s="507"/>
      <c r="R167" s="507"/>
      <c r="S167" s="507"/>
      <c r="T167" s="508"/>
      <c r="U167" s="187"/>
      <c r="V167" s="509"/>
      <c r="W167" s="509"/>
      <c r="X167" s="510"/>
    </row>
    <row r="168">
      <c r="A168" s="503"/>
      <c r="B168" s="504"/>
      <c r="C168" s="503"/>
      <c r="D168" s="503"/>
      <c r="E168" s="503"/>
      <c r="F168" s="503"/>
      <c r="G168" s="503"/>
      <c r="H168" s="503"/>
      <c r="I168" s="503"/>
      <c r="J168" s="505"/>
      <c r="K168" s="503"/>
      <c r="L168" s="506"/>
      <c r="M168" s="507"/>
      <c r="N168" s="507"/>
      <c r="O168" s="507"/>
      <c r="P168" s="507"/>
      <c r="Q168" s="507"/>
      <c r="R168" s="507"/>
      <c r="S168" s="507"/>
      <c r="T168" s="508"/>
      <c r="U168" s="187"/>
      <c r="V168" s="509"/>
      <c r="W168" s="509"/>
      <c r="X168" s="510"/>
    </row>
    <row r="169">
      <c r="A169" s="503"/>
      <c r="B169" s="504"/>
      <c r="C169" s="503"/>
      <c r="D169" s="503"/>
      <c r="E169" s="503"/>
      <c r="F169" s="503"/>
      <c r="G169" s="503"/>
      <c r="H169" s="503"/>
      <c r="I169" s="503"/>
      <c r="J169" s="505"/>
      <c r="K169" s="503"/>
      <c r="L169" s="506"/>
      <c r="M169" s="507"/>
      <c r="N169" s="507"/>
      <c r="O169" s="507"/>
      <c r="P169" s="507"/>
      <c r="Q169" s="507"/>
      <c r="R169" s="507"/>
      <c r="S169" s="507"/>
      <c r="T169" s="508"/>
      <c r="U169" s="187"/>
      <c r="V169" s="509"/>
      <c r="W169" s="509"/>
      <c r="X169" s="510"/>
    </row>
    <row r="170">
      <c r="A170" s="503"/>
      <c r="B170" s="504"/>
      <c r="C170" s="503"/>
      <c r="D170" s="503"/>
      <c r="E170" s="503"/>
      <c r="F170" s="503"/>
      <c r="G170" s="503"/>
      <c r="H170" s="503"/>
      <c r="I170" s="503"/>
      <c r="J170" s="505"/>
      <c r="K170" s="503"/>
      <c r="L170" s="506"/>
      <c r="M170" s="507"/>
      <c r="N170" s="507"/>
      <c r="O170" s="507"/>
      <c r="P170" s="507"/>
      <c r="Q170" s="507"/>
      <c r="R170" s="507"/>
      <c r="S170" s="507"/>
      <c r="T170" s="508"/>
      <c r="U170" s="187"/>
      <c r="V170" s="509"/>
      <c r="W170" s="509"/>
      <c r="X170" s="510"/>
    </row>
    <row r="171">
      <c r="A171" s="503"/>
      <c r="B171" s="504"/>
      <c r="C171" s="503"/>
      <c r="D171" s="503"/>
      <c r="E171" s="503"/>
      <c r="F171" s="503"/>
      <c r="G171" s="503"/>
      <c r="H171" s="503"/>
      <c r="I171" s="503"/>
      <c r="J171" s="505"/>
      <c r="K171" s="503"/>
      <c r="L171" s="506"/>
      <c r="M171" s="507"/>
      <c r="N171" s="507"/>
      <c r="O171" s="507"/>
      <c r="P171" s="507"/>
      <c r="Q171" s="507"/>
      <c r="R171" s="507"/>
      <c r="S171" s="507"/>
      <c r="T171" s="508"/>
      <c r="U171" s="187"/>
      <c r="V171" s="509"/>
      <c r="W171" s="509"/>
      <c r="X171" s="510"/>
    </row>
    <row r="172">
      <c r="A172" s="503"/>
      <c r="B172" s="504"/>
      <c r="C172" s="503"/>
      <c r="D172" s="503"/>
      <c r="E172" s="503"/>
      <c r="F172" s="503"/>
      <c r="G172" s="503"/>
      <c r="H172" s="503"/>
      <c r="I172" s="503"/>
      <c r="J172" s="505"/>
      <c r="K172" s="503"/>
      <c r="L172" s="506"/>
      <c r="M172" s="507"/>
      <c r="N172" s="507"/>
      <c r="O172" s="507"/>
      <c r="P172" s="507"/>
      <c r="Q172" s="507"/>
      <c r="R172" s="507"/>
      <c r="S172" s="507"/>
      <c r="T172" s="508"/>
      <c r="U172" s="187"/>
      <c r="V172" s="509"/>
      <c r="W172" s="509"/>
      <c r="X172" s="510"/>
    </row>
    <row r="173">
      <c r="A173" s="503"/>
      <c r="B173" s="504"/>
      <c r="C173" s="503"/>
      <c r="D173" s="503"/>
      <c r="E173" s="503"/>
      <c r="F173" s="503"/>
      <c r="G173" s="503"/>
      <c r="H173" s="503"/>
      <c r="I173" s="503"/>
      <c r="J173" s="505"/>
      <c r="K173" s="503"/>
      <c r="L173" s="506"/>
      <c r="M173" s="507"/>
      <c r="N173" s="507"/>
      <c r="O173" s="507"/>
      <c r="P173" s="507"/>
      <c r="Q173" s="507"/>
      <c r="R173" s="507"/>
      <c r="S173" s="507"/>
      <c r="T173" s="508"/>
      <c r="U173" s="187"/>
      <c r="V173" s="509"/>
      <c r="W173" s="509"/>
      <c r="X173" s="510"/>
    </row>
    <row r="174">
      <c r="A174" s="503"/>
      <c r="B174" s="504"/>
      <c r="C174" s="503"/>
      <c r="D174" s="503"/>
      <c r="E174" s="503"/>
      <c r="F174" s="503"/>
      <c r="G174" s="503"/>
      <c r="H174" s="503"/>
      <c r="I174" s="503"/>
      <c r="J174" s="505"/>
      <c r="K174" s="503"/>
      <c r="L174" s="506"/>
      <c r="M174" s="507"/>
      <c r="N174" s="507"/>
      <c r="O174" s="507"/>
      <c r="P174" s="507"/>
      <c r="Q174" s="507"/>
      <c r="R174" s="507"/>
      <c r="S174" s="507"/>
      <c r="T174" s="508"/>
      <c r="U174" s="187"/>
      <c r="V174" s="509"/>
      <c r="W174" s="509"/>
      <c r="X174" s="510"/>
    </row>
    <row r="175">
      <c r="A175" s="503"/>
      <c r="B175" s="504"/>
      <c r="C175" s="503"/>
      <c r="D175" s="503"/>
      <c r="E175" s="503"/>
      <c r="F175" s="503"/>
      <c r="G175" s="503"/>
      <c r="H175" s="503"/>
      <c r="I175" s="503"/>
      <c r="J175" s="505"/>
      <c r="K175" s="503"/>
      <c r="L175" s="506"/>
      <c r="M175" s="507"/>
      <c r="N175" s="507"/>
      <c r="O175" s="507"/>
      <c r="P175" s="507"/>
      <c r="Q175" s="507"/>
      <c r="R175" s="507"/>
      <c r="S175" s="507"/>
      <c r="T175" s="508"/>
      <c r="U175" s="187"/>
      <c r="V175" s="509"/>
      <c r="W175" s="509"/>
      <c r="X175" s="510"/>
    </row>
    <row r="176">
      <c r="A176" s="503"/>
      <c r="B176" s="504"/>
      <c r="C176" s="503"/>
      <c r="D176" s="503"/>
      <c r="E176" s="503"/>
      <c r="F176" s="503"/>
      <c r="G176" s="503"/>
      <c r="H176" s="503"/>
      <c r="I176" s="503"/>
      <c r="J176" s="505"/>
      <c r="K176" s="503"/>
      <c r="L176" s="506"/>
      <c r="M176" s="507"/>
      <c r="N176" s="507"/>
      <c r="O176" s="507"/>
      <c r="P176" s="507"/>
      <c r="Q176" s="507"/>
      <c r="R176" s="507"/>
      <c r="S176" s="507"/>
      <c r="T176" s="508"/>
      <c r="U176" s="187"/>
      <c r="V176" s="509"/>
      <c r="W176" s="509"/>
      <c r="X176" s="510"/>
    </row>
    <row r="177">
      <c r="A177" s="503"/>
      <c r="B177" s="504"/>
      <c r="C177" s="503"/>
      <c r="D177" s="503"/>
      <c r="E177" s="503"/>
      <c r="F177" s="503"/>
      <c r="G177" s="503"/>
      <c r="H177" s="503"/>
      <c r="I177" s="503"/>
      <c r="J177" s="505"/>
      <c r="K177" s="503"/>
      <c r="L177" s="506"/>
      <c r="M177" s="507"/>
      <c r="N177" s="507"/>
      <c r="O177" s="507"/>
      <c r="P177" s="507"/>
      <c r="Q177" s="507"/>
      <c r="R177" s="507"/>
      <c r="S177" s="507"/>
      <c r="T177" s="508"/>
      <c r="U177" s="187"/>
      <c r="V177" s="509"/>
      <c r="W177" s="509"/>
      <c r="X177" s="510"/>
    </row>
    <row r="178">
      <c r="A178" s="503"/>
      <c r="B178" s="504"/>
      <c r="C178" s="503"/>
      <c r="D178" s="503"/>
      <c r="E178" s="503"/>
      <c r="F178" s="503"/>
      <c r="G178" s="503"/>
      <c r="H178" s="503"/>
      <c r="I178" s="503"/>
      <c r="J178" s="505"/>
      <c r="K178" s="503"/>
      <c r="L178" s="506"/>
      <c r="M178" s="507"/>
      <c r="N178" s="507"/>
      <c r="O178" s="507"/>
      <c r="P178" s="507"/>
      <c r="Q178" s="507"/>
      <c r="R178" s="507"/>
      <c r="S178" s="507"/>
      <c r="T178" s="508"/>
      <c r="U178" s="187"/>
      <c r="V178" s="509"/>
      <c r="W178" s="509"/>
      <c r="X178" s="510"/>
    </row>
    <row r="179">
      <c r="A179" s="503"/>
      <c r="B179" s="504"/>
      <c r="C179" s="503"/>
      <c r="D179" s="503"/>
      <c r="E179" s="503"/>
      <c r="F179" s="503"/>
      <c r="G179" s="503"/>
      <c r="H179" s="503"/>
      <c r="I179" s="503"/>
      <c r="J179" s="505"/>
      <c r="K179" s="503"/>
      <c r="L179" s="506"/>
      <c r="M179" s="507"/>
      <c r="N179" s="507"/>
      <c r="O179" s="507"/>
      <c r="P179" s="507"/>
      <c r="Q179" s="507"/>
      <c r="R179" s="507"/>
      <c r="S179" s="507"/>
      <c r="T179" s="508"/>
      <c r="U179" s="187"/>
      <c r="V179" s="509"/>
      <c r="W179" s="509"/>
      <c r="X179" s="510"/>
    </row>
    <row r="180">
      <c r="A180" s="503"/>
      <c r="B180" s="504"/>
      <c r="C180" s="503"/>
      <c r="D180" s="503"/>
      <c r="E180" s="503"/>
      <c r="F180" s="503"/>
      <c r="G180" s="503"/>
      <c r="H180" s="503"/>
      <c r="I180" s="503"/>
      <c r="J180" s="505"/>
      <c r="K180" s="503"/>
      <c r="L180" s="506"/>
      <c r="M180" s="507"/>
      <c r="N180" s="507"/>
      <c r="O180" s="507"/>
      <c r="P180" s="507"/>
      <c r="Q180" s="507"/>
      <c r="R180" s="507"/>
      <c r="S180" s="507"/>
      <c r="T180" s="508"/>
      <c r="U180" s="187"/>
      <c r="V180" s="509"/>
      <c r="W180" s="509"/>
      <c r="X180" s="510"/>
    </row>
    <row r="181">
      <c r="A181" s="503"/>
      <c r="B181" s="504"/>
      <c r="C181" s="503"/>
      <c r="D181" s="503"/>
      <c r="E181" s="503"/>
      <c r="F181" s="503"/>
      <c r="G181" s="503"/>
      <c r="H181" s="503"/>
      <c r="I181" s="503"/>
      <c r="J181" s="505"/>
      <c r="K181" s="503"/>
      <c r="L181" s="506"/>
      <c r="M181" s="507"/>
      <c r="N181" s="507"/>
      <c r="O181" s="507"/>
      <c r="P181" s="507"/>
      <c r="Q181" s="507"/>
      <c r="R181" s="507"/>
      <c r="S181" s="507"/>
      <c r="T181" s="508"/>
      <c r="U181" s="187"/>
      <c r="V181" s="509"/>
      <c r="W181" s="509"/>
      <c r="X181" s="510"/>
    </row>
    <row r="182">
      <c r="A182" s="503"/>
      <c r="B182" s="504"/>
      <c r="C182" s="503"/>
      <c r="D182" s="503"/>
      <c r="E182" s="503"/>
      <c r="F182" s="503"/>
      <c r="G182" s="503"/>
      <c r="H182" s="503"/>
      <c r="I182" s="503"/>
      <c r="J182" s="505"/>
      <c r="K182" s="503"/>
      <c r="L182" s="506"/>
      <c r="M182" s="507"/>
      <c r="N182" s="507"/>
      <c r="O182" s="507"/>
      <c r="P182" s="507"/>
      <c r="Q182" s="507"/>
      <c r="R182" s="507"/>
      <c r="S182" s="507"/>
      <c r="T182" s="508"/>
      <c r="U182" s="187"/>
      <c r="V182" s="509"/>
      <c r="W182" s="509"/>
      <c r="X182" s="510"/>
    </row>
    <row r="183">
      <c r="A183" s="503"/>
      <c r="B183" s="504"/>
      <c r="C183" s="503"/>
      <c r="D183" s="503"/>
      <c r="E183" s="503"/>
      <c r="F183" s="503"/>
      <c r="G183" s="503"/>
      <c r="H183" s="503"/>
      <c r="I183" s="503"/>
      <c r="J183" s="505"/>
      <c r="K183" s="503"/>
      <c r="L183" s="506"/>
      <c r="M183" s="507"/>
      <c r="N183" s="507"/>
      <c r="O183" s="507"/>
      <c r="P183" s="507"/>
      <c r="Q183" s="507"/>
      <c r="R183" s="507"/>
      <c r="S183" s="507"/>
      <c r="T183" s="508"/>
      <c r="U183" s="187"/>
      <c r="V183" s="509"/>
      <c r="W183" s="509"/>
      <c r="X183" s="510"/>
    </row>
    <row r="184">
      <c r="A184" s="503"/>
      <c r="B184" s="504"/>
      <c r="C184" s="503"/>
      <c r="D184" s="503"/>
      <c r="E184" s="503"/>
      <c r="F184" s="503"/>
      <c r="G184" s="503"/>
      <c r="H184" s="503"/>
      <c r="I184" s="503"/>
      <c r="J184" s="505"/>
      <c r="K184" s="503"/>
      <c r="L184" s="506"/>
      <c r="M184" s="507"/>
      <c r="N184" s="507"/>
      <c r="O184" s="507"/>
      <c r="P184" s="507"/>
      <c r="Q184" s="507"/>
      <c r="R184" s="507"/>
      <c r="S184" s="507"/>
      <c r="T184" s="508"/>
      <c r="U184" s="187"/>
      <c r="V184" s="509"/>
      <c r="W184" s="509"/>
      <c r="X184" s="510"/>
    </row>
    <row r="185">
      <c r="A185" s="503"/>
      <c r="B185" s="504"/>
      <c r="C185" s="503"/>
      <c r="D185" s="503"/>
      <c r="E185" s="503"/>
      <c r="F185" s="503"/>
      <c r="G185" s="503"/>
      <c r="H185" s="503"/>
      <c r="I185" s="503"/>
      <c r="J185" s="505"/>
      <c r="K185" s="503"/>
      <c r="L185" s="506"/>
      <c r="M185" s="507"/>
      <c r="N185" s="507"/>
      <c r="O185" s="507"/>
      <c r="P185" s="507"/>
      <c r="Q185" s="507"/>
      <c r="R185" s="507"/>
      <c r="S185" s="507"/>
      <c r="T185" s="508"/>
      <c r="U185" s="187"/>
      <c r="V185" s="509"/>
      <c r="W185" s="509"/>
      <c r="X185" s="510"/>
    </row>
    <row r="186">
      <c r="A186" s="503"/>
      <c r="B186" s="504"/>
      <c r="C186" s="503"/>
      <c r="D186" s="503"/>
      <c r="E186" s="503"/>
      <c r="F186" s="503"/>
      <c r="G186" s="503"/>
      <c r="H186" s="503"/>
      <c r="I186" s="503"/>
      <c r="J186" s="505"/>
      <c r="K186" s="503"/>
      <c r="L186" s="506"/>
      <c r="M186" s="507"/>
      <c r="N186" s="507"/>
      <c r="O186" s="507"/>
      <c r="P186" s="507"/>
      <c r="Q186" s="507"/>
      <c r="R186" s="507"/>
      <c r="S186" s="507"/>
      <c r="T186" s="508"/>
      <c r="U186" s="187"/>
      <c r="V186" s="509"/>
      <c r="W186" s="509"/>
      <c r="X186" s="510"/>
    </row>
    <row r="187">
      <c r="A187" s="503"/>
      <c r="B187" s="504"/>
      <c r="C187" s="503"/>
      <c r="D187" s="503"/>
      <c r="E187" s="503"/>
      <c r="F187" s="503"/>
      <c r="G187" s="503"/>
      <c r="H187" s="503"/>
      <c r="I187" s="503"/>
      <c r="J187" s="505"/>
      <c r="K187" s="503"/>
      <c r="L187" s="506"/>
      <c r="M187" s="507"/>
      <c r="N187" s="507"/>
      <c r="O187" s="507"/>
      <c r="P187" s="507"/>
      <c r="Q187" s="507"/>
      <c r="R187" s="507"/>
      <c r="S187" s="507"/>
      <c r="T187" s="508"/>
      <c r="U187" s="187"/>
      <c r="V187" s="509"/>
      <c r="W187" s="509"/>
      <c r="X187" s="510"/>
    </row>
    <row r="188">
      <c r="A188" s="503"/>
      <c r="B188" s="504"/>
      <c r="C188" s="503"/>
      <c r="D188" s="503"/>
      <c r="E188" s="503"/>
      <c r="F188" s="503"/>
      <c r="G188" s="503"/>
      <c r="H188" s="503"/>
      <c r="I188" s="503"/>
      <c r="J188" s="505"/>
      <c r="K188" s="503"/>
      <c r="L188" s="506"/>
      <c r="M188" s="507"/>
      <c r="N188" s="507"/>
      <c r="O188" s="507"/>
      <c r="P188" s="507"/>
      <c r="Q188" s="507"/>
      <c r="R188" s="507"/>
      <c r="S188" s="507"/>
      <c r="T188" s="508"/>
      <c r="U188" s="187"/>
      <c r="V188" s="509"/>
      <c r="W188" s="509"/>
      <c r="X188" s="510"/>
    </row>
    <row r="189">
      <c r="A189" s="503"/>
      <c r="B189" s="504"/>
      <c r="C189" s="503"/>
      <c r="D189" s="503"/>
      <c r="E189" s="503"/>
      <c r="F189" s="503"/>
      <c r="G189" s="503"/>
      <c r="H189" s="503"/>
      <c r="I189" s="503"/>
      <c r="J189" s="505"/>
      <c r="K189" s="503"/>
      <c r="L189" s="506"/>
      <c r="M189" s="507"/>
      <c r="N189" s="507"/>
      <c r="O189" s="507"/>
      <c r="P189" s="507"/>
      <c r="Q189" s="507"/>
      <c r="R189" s="507"/>
      <c r="S189" s="507"/>
      <c r="T189" s="508"/>
      <c r="U189" s="187"/>
      <c r="V189" s="509"/>
      <c r="W189" s="509"/>
      <c r="X189" s="510"/>
    </row>
    <row r="190">
      <c r="A190" s="503"/>
      <c r="B190" s="504"/>
      <c r="C190" s="503"/>
      <c r="D190" s="503"/>
      <c r="E190" s="503"/>
      <c r="F190" s="503"/>
      <c r="G190" s="503"/>
      <c r="H190" s="503"/>
      <c r="I190" s="503"/>
      <c r="J190" s="505"/>
      <c r="K190" s="503"/>
      <c r="L190" s="506"/>
      <c r="M190" s="507"/>
      <c r="N190" s="507"/>
      <c r="O190" s="507"/>
      <c r="P190" s="507"/>
      <c r="Q190" s="507"/>
      <c r="R190" s="507"/>
      <c r="S190" s="507"/>
      <c r="T190" s="508"/>
      <c r="U190" s="187"/>
      <c r="V190" s="509"/>
      <c r="W190" s="509"/>
      <c r="X190" s="510"/>
    </row>
    <row r="191">
      <c r="A191" s="503"/>
      <c r="B191" s="504"/>
      <c r="C191" s="503"/>
      <c r="D191" s="503"/>
      <c r="E191" s="503"/>
      <c r="F191" s="503"/>
      <c r="G191" s="503"/>
      <c r="H191" s="503"/>
      <c r="I191" s="503"/>
      <c r="J191" s="505"/>
      <c r="K191" s="503"/>
      <c r="L191" s="506"/>
      <c r="M191" s="507"/>
      <c r="N191" s="507"/>
      <c r="O191" s="507"/>
      <c r="P191" s="507"/>
      <c r="Q191" s="507"/>
      <c r="R191" s="507"/>
      <c r="S191" s="507"/>
      <c r="T191" s="508"/>
      <c r="U191" s="187"/>
      <c r="V191" s="509"/>
      <c r="W191" s="509"/>
      <c r="X191" s="510"/>
    </row>
    <row r="192">
      <c r="A192" s="503"/>
      <c r="B192" s="504"/>
      <c r="C192" s="503"/>
      <c r="D192" s="503"/>
      <c r="E192" s="503"/>
      <c r="F192" s="503"/>
      <c r="G192" s="503"/>
      <c r="H192" s="503"/>
      <c r="I192" s="503"/>
      <c r="J192" s="505"/>
      <c r="K192" s="503"/>
      <c r="L192" s="506"/>
      <c r="M192" s="507"/>
      <c r="N192" s="507"/>
      <c r="O192" s="507"/>
      <c r="P192" s="507"/>
      <c r="Q192" s="507"/>
      <c r="R192" s="507"/>
      <c r="S192" s="507"/>
      <c r="T192" s="508"/>
      <c r="U192" s="187"/>
      <c r="V192" s="509"/>
      <c r="W192" s="509"/>
      <c r="X192" s="510"/>
    </row>
    <row r="193">
      <c r="A193" s="503"/>
      <c r="B193" s="504"/>
      <c r="C193" s="503"/>
      <c r="D193" s="503"/>
      <c r="E193" s="503"/>
      <c r="F193" s="503"/>
      <c r="G193" s="503"/>
      <c r="H193" s="503"/>
      <c r="I193" s="503"/>
      <c r="J193" s="505"/>
      <c r="K193" s="503"/>
      <c r="L193" s="506"/>
      <c r="M193" s="507"/>
      <c r="N193" s="507"/>
      <c r="O193" s="507"/>
      <c r="P193" s="507"/>
      <c r="Q193" s="507"/>
      <c r="R193" s="507"/>
      <c r="S193" s="507"/>
      <c r="T193" s="508"/>
      <c r="U193" s="187"/>
      <c r="V193" s="509"/>
      <c r="W193" s="509"/>
      <c r="X193" s="510"/>
    </row>
    <row r="194">
      <c r="A194" s="503"/>
      <c r="B194" s="504"/>
      <c r="C194" s="503"/>
      <c r="D194" s="503"/>
      <c r="E194" s="503"/>
      <c r="F194" s="503"/>
      <c r="G194" s="503"/>
      <c r="H194" s="503"/>
      <c r="I194" s="503"/>
      <c r="J194" s="505"/>
      <c r="K194" s="503"/>
      <c r="L194" s="506"/>
      <c r="M194" s="507"/>
      <c r="N194" s="507"/>
      <c r="O194" s="507"/>
      <c r="P194" s="507"/>
      <c r="Q194" s="507"/>
      <c r="R194" s="507"/>
      <c r="S194" s="507"/>
      <c r="T194" s="508"/>
      <c r="U194" s="187"/>
      <c r="V194" s="509"/>
      <c r="W194" s="509"/>
      <c r="X194" s="510"/>
    </row>
    <row r="195">
      <c r="A195" s="503"/>
      <c r="B195" s="504"/>
      <c r="C195" s="503"/>
      <c r="D195" s="503"/>
      <c r="E195" s="503"/>
      <c r="F195" s="503"/>
      <c r="G195" s="503"/>
      <c r="H195" s="503"/>
      <c r="I195" s="503"/>
      <c r="J195" s="505"/>
      <c r="K195" s="503"/>
      <c r="L195" s="506"/>
      <c r="M195" s="507"/>
      <c r="N195" s="507"/>
      <c r="O195" s="507"/>
      <c r="P195" s="507"/>
      <c r="Q195" s="507"/>
      <c r="R195" s="507"/>
      <c r="S195" s="507"/>
      <c r="T195" s="508"/>
      <c r="U195" s="187"/>
      <c r="V195" s="509"/>
      <c r="W195" s="509"/>
      <c r="X195" s="510"/>
    </row>
    <row r="196">
      <c r="A196" s="503"/>
      <c r="B196" s="504"/>
      <c r="C196" s="503"/>
      <c r="D196" s="503"/>
      <c r="E196" s="503"/>
      <c r="F196" s="503"/>
      <c r="G196" s="503"/>
      <c r="H196" s="503"/>
      <c r="I196" s="503"/>
      <c r="J196" s="505"/>
      <c r="K196" s="503"/>
      <c r="L196" s="506"/>
      <c r="M196" s="507"/>
      <c r="N196" s="507"/>
      <c r="O196" s="507"/>
      <c r="P196" s="507"/>
      <c r="Q196" s="507"/>
      <c r="R196" s="507"/>
      <c r="S196" s="507"/>
      <c r="T196" s="508"/>
      <c r="U196" s="187"/>
      <c r="V196" s="509"/>
      <c r="W196" s="509"/>
      <c r="X196" s="510"/>
    </row>
    <row r="197">
      <c r="A197" s="503"/>
      <c r="B197" s="504"/>
      <c r="C197" s="503"/>
      <c r="D197" s="503"/>
      <c r="E197" s="503"/>
      <c r="F197" s="503"/>
      <c r="G197" s="503"/>
      <c r="H197" s="503"/>
      <c r="I197" s="503"/>
      <c r="J197" s="505"/>
      <c r="K197" s="503"/>
      <c r="L197" s="506"/>
      <c r="M197" s="507"/>
      <c r="N197" s="507"/>
      <c r="O197" s="507"/>
      <c r="P197" s="507"/>
      <c r="Q197" s="507"/>
      <c r="R197" s="507"/>
      <c r="S197" s="507"/>
      <c r="T197" s="508"/>
      <c r="U197" s="187"/>
      <c r="V197" s="509"/>
      <c r="W197" s="509"/>
      <c r="X197" s="510"/>
    </row>
    <row r="198">
      <c r="A198" s="503"/>
      <c r="B198" s="504"/>
      <c r="C198" s="503"/>
      <c r="D198" s="503"/>
      <c r="E198" s="503"/>
      <c r="F198" s="503"/>
      <c r="G198" s="503"/>
      <c r="H198" s="503"/>
      <c r="I198" s="503"/>
      <c r="J198" s="505"/>
      <c r="K198" s="503"/>
      <c r="L198" s="506"/>
      <c r="M198" s="507"/>
      <c r="N198" s="507"/>
      <c r="O198" s="507"/>
      <c r="P198" s="507"/>
      <c r="Q198" s="507"/>
      <c r="R198" s="507"/>
      <c r="S198" s="507"/>
      <c r="T198" s="508"/>
      <c r="U198" s="187"/>
      <c r="V198" s="509"/>
      <c r="W198" s="509"/>
      <c r="X198" s="510"/>
    </row>
    <row r="199">
      <c r="A199" s="503"/>
      <c r="B199" s="504"/>
      <c r="C199" s="503"/>
      <c r="D199" s="503"/>
      <c r="E199" s="503"/>
      <c r="F199" s="503"/>
      <c r="G199" s="503"/>
      <c r="H199" s="503"/>
      <c r="I199" s="503"/>
      <c r="J199" s="505"/>
      <c r="K199" s="503"/>
      <c r="L199" s="506"/>
      <c r="M199" s="507"/>
      <c r="N199" s="507"/>
      <c r="O199" s="507"/>
      <c r="P199" s="507"/>
      <c r="Q199" s="507"/>
      <c r="R199" s="507"/>
      <c r="S199" s="507"/>
      <c r="T199" s="508"/>
      <c r="U199" s="187"/>
      <c r="V199" s="509"/>
      <c r="W199" s="509"/>
      <c r="X199" s="510"/>
    </row>
    <row r="200">
      <c r="A200" s="503"/>
      <c r="B200" s="504"/>
      <c r="C200" s="503"/>
      <c r="D200" s="503"/>
      <c r="E200" s="503"/>
      <c r="F200" s="503"/>
      <c r="G200" s="503"/>
      <c r="H200" s="503"/>
      <c r="I200" s="503"/>
      <c r="J200" s="505"/>
      <c r="K200" s="503"/>
      <c r="L200" s="506"/>
      <c r="M200" s="507"/>
      <c r="N200" s="507"/>
      <c r="O200" s="507"/>
      <c r="P200" s="507"/>
      <c r="Q200" s="507"/>
      <c r="R200" s="507"/>
      <c r="S200" s="507"/>
      <c r="T200" s="508"/>
      <c r="U200" s="187"/>
      <c r="V200" s="509"/>
      <c r="W200" s="509"/>
      <c r="X200" s="510"/>
    </row>
    <row r="201">
      <c r="A201" s="503"/>
      <c r="B201" s="504"/>
      <c r="C201" s="503"/>
      <c r="D201" s="503"/>
      <c r="E201" s="503"/>
      <c r="F201" s="503"/>
      <c r="G201" s="503"/>
      <c r="H201" s="503"/>
      <c r="I201" s="503"/>
      <c r="J201" s="505"/>
      <c r="K201" s="503"/>
      <c r="L201" s="506"/>
      <c r="M201" s="507"/>
      <c r="N201" s="507"/>
      <c r="O201" s="507"/>
      <c r="P201" s="507"/>
      <c r="Q201" s="507"/>
      <c r="R201" s="507"/>
      <c r="S201" s="507"/>
      <c r="T201" s="508"/>
      <c r="U201" s="187"/>
      <c r="V201" s="509"/>
      <c r="W201" s="509"/>
      <c r="X201" s="510"/>
    </row>
    <row r="202">
      <c r="A202" s="503"/>
      <c r="B202" s="504"/>
      <c r="C202" s="503"/>
      <c r="D202" s="503"/>
      <c r="E202" s="503"/>
      <c r="F202" s="503"/>
      <c r="G202" s="503"/>
      <c r="H202" s="503"/>
      <c r="I202" s="503"/>
      <c r="J202" s="505"/>
      <c r="K202" s="503"/>
      <c r="L202" s="506"/>
      <c r="M202" s="507"/>
      <c r="N202" s="507"/>
      <c r="O202" s="507"/>
      <c r="P202" s="507"/>
      <c r="Q202" s="507"/>
      <c r="R202" s="507"/>
      <c r="S202" s="507"/>
      <c r="T202" s="508"/>
      <c r="U202" s="187"/>
      <c r="V202" s="509"/>
      <c r="W202" s="509"/>
      <c r="X202" s="510"/>
    </row>
    <row r="203">
      <c r="A203" s="503"/>
      <c r="B203" s="504"/>
      <c r="C203" s="503"/>
      <c r="D203" s="503"/>
      <c r="E203" s="503"/>
      <c r="F203" s="503"/>
      <c r="G203" s="503"/>
      <c r="H203" s="503"/>
      <c r="I203" s="503"/>
      <c r="J203" s="505"/>
      <c r="K203" s="503"/>
      <c r="L203" s="506"/>
      <c r="M203" s="507"/>
      <c r="N203" s="507"/>
      <c r="O203" s="507"/>
      <c r="P203" s="507"/>
      <c r="Q203" s="507"/>
      <c r="R203" s="507"/>
      <c r="S203" s="507"/>
      <c r="T203" s="508"/>
      <c r="U203" s="187"/>
      <c r="V203" s="509"/>
      <c r="W203" s="509"/>
      <c r="X203" s="510"/>
    </row>
    <row r="204">
      <c r="A204" s="503"/>
      <c r="B204" s="504"/>
      <c r="C204" s="503"/>
      <c r="D204" s="503"/>
      <c r="E204" s="503"/>
      <c r="F204" s="503"/>
      <c r="G204" s="503"/>
      <c r="H204" s="503"/>
      <c r="I204" s="503"/>
      <c r="J204" s="505"/>
      <c r="K204" s="503"/>
      <c r="L204" s="506"/>
      <c r="M204" s="507"/>
      <c r="N204" s="507"/>
      <c r="O204" s="507"/>
      <c r="P204" s="507"/>
      <c r="Q204" s="507"/>
      <c r="R204" s="507"/>
      <c r="S204" s="507"/>
      <c r="T204" s="508"/>
      <c r="U204" s="187"/>
      <c r="V204" s="509"/>
      <c r="W204" s="509"/>
      <c r="X204" s="510"/>
    </row>
    <row r="205">
      <c r="A205" s="503"/>
      <c r="B205" s="504"/>
      <c r="C205" s="503"/>
      <c r="D205" s="503"/>
      <c r="E205" s="503"/>
      <c r="F205" s="503"/>
      <c r="G205" s="503"/>
      <c r="H205" s="503"/>
      <c r="I205" s="503"/>
      <c r="J205" s="505"/>
      <c r="K205" s="503"/>
      <c r="L205" s="506"/>
      <c r="M205" s="507"/>
      <c r="N205" s="507"/>
      <c r="O205" s="507"/>
      <c r="P205" s="507"/>
      <c r="Q205" s="507"/>
      <c r="R205" s="507"/>
      <c r="S205" s="507"/>
      <c r="T205" s="508"/>
      <c r="U205" s="187"/>
      <c r="V205" s="509"/>
      <c r="W205" s="509"/>
      <c r="X205" s="510"/>
    </row>
    <row r="206">
      <c r="A206" s="503"/>
      <c r="B206" s="504"/>
      <c r="C206" s="503"/>
      <c r="D206" s="503"/>
      <c r="E206" s="503"/>
      <c r="F206" s="503"/>
      <c r="G206" s="503"/>
      <c r="H206" s="503"/>
      <c r="I206" s="503"/>
      <c r="J206" s="505"/>
      <c r="K206" s="503"/>
      <c r="L206" s="506"/>
      <c r="M206" s="507"/>
      <c r="N206" s="507"/>
      <c r="O206" s="507"/>
      <c r="P206" s="507"/>
      <c r="Q206" s="507"/>
      <c r="R206" s="507"/>
      <c r="S206" s="507"/>
      <c r="T206" s="508"/>
      <c r="U206" s="187"/>
      <c r="V206" s="509"/>
      <c r="W206" s="509"/>
      <c r="X206" s="510"/>
    </row>
    <row r="207">
      <c r="A207" s="503"/>
      <c r="B207" s="504"/>
      <c r="C207" s="503"/>
      <c r="D207" s="503"/>
      <c r="E207" s="503"/>
      <c r="F207" s="503"/>
      <c r="G207" s="503"/>
      <c r="H207" s="503"/>
      <c r="I207" s="503"/>
      <c r="J207" s="505"/>
      <c r="K207" s="503"/>
      <c r="L207" s="506"/>
      <c r="M207" s="507"/>
      <c r="N207" s="507"/>
      <c r="O207" s="507"/>
      <c r="P207" s="507"/>
      <c r="Q207" s="507"/>
      <c r="R207" s="507"/>
      <c r="S207" s="507"/>
      <c r="T207" s="508"/>
      <c r="U207" s="187"/>
      <c r="V207" s="509"/>
      <c r="W207" s="509"/>
      <c r="X207" s="510"/>
    </row>
    <row r="208">
      <c r="A208" s="503"/>
      <c r="B208" s="504"/>
      <c r="C208" s="503"/>
      <c r="D208" s="503"/>
      <c r="E208" s="503"/>
      <c r="F208" s="503"/>
      <c r="G208" s="503"/>
      <c r="H208" s="503"/>
      <c r="I208" s="503"/>
      <c r="J208" s="505"/>
      <c r="K208" s="503"/>
      <c r="L208" s="506"/>
      <c r="M208" s="507"/>
      <c r="N208" s="507"/>
      <c r="O208" s="507"/>
      <c r="P208" s="507"/>
      <c r="Q208" s="507"/>
      <c r="R208" s="507"/>
      <c r="S208" s="507"/>
      <c r="T208" s="508"/>
      <c r="U208" s="187"/>
      <c r="V208" s="509"/>
      <c r="W208" s="509"/>
      <c r="X208" s="510"/>
    </row>
    <row r="209">
      <c r="A209" s="503"/>
      <c r="B209" s="504"/>
      <c r="C209" s="503"/>
      <c r="D209" s="503"/>
      <c r="E209" s="503"/>
      <c r="F209" s="503"/>
      <c r="G209" s="503"/>
      <c r="H209" s="503"/>
      <c r="I209" s="503"/>
      <c r="J209" s="505"/>
      <c r="K209" s="503"/>
      <c r="L209" s="506"/>
      <c r="M209" s="507"/>
      <c r="N209" s="507"/>
      <c r="O209" s="507"/>
      <c r="P209" s="507"/>
      <c r="Q209" s="507"/>
      <c r="R209" s="507"/>
      <c r="S209" s="507"/>
      <c r="T209" s="508"/>
      <c r="U209" s="187"/>
      <c r="V209" s="509"/>
      <c r="W209" s="509"/>
      <c r="X209" s="510"/>
    </row>
    <row r="210">
      <c r="A210" s="503"/>
      <c r="B210" s="504"/>
      <c r="C210" s="503"/>
      <c r="D210" s="503"/>
      <c r="E210" s="503"/>
      <c r="F210" s="503"/>
      <c r="G210" s="503"/>
      <c r="H210" s="503"/>
      <c r="I210" s="503"/>
      <c r="J210" s="505"/>
      <c r="K210" s="503"/>
      <c r="L210" s="506"/>
      <c r="M210" s="507"/>
      <c r="N210" s="507"/>
      <c r="O210" s="507"/>
      <c r="P210" s="507"/>
      <c r="Q210" s="507"/>
      <c r="R210" s="507"/>
      <c r="S210" s="507"/>
      <c r="T210" s="508"/>
      <c r="U210" s="187"/>
      <c r="V210" s="509"/>
      <c r="W210" s="509"/>
      <c r="X210" s="510"/>
    </row>
    <row r="211">
      <c r="A211" s="503"/>
      <c r="B211" s="504"/>
      <c r="C211" s="503"/>
      <c r="D211" s="503"/>
      <c r="E211" s="503"/>
      <c r="F211" s="503"/>
      <c r="G211" s="503"/>
      <c r="H211" s="503"/>
      <c r="I211" s="503"/>
      <c r="J211" s="505"/>
      <c r="K211" s="503"/>
      <c r="L211" s="506"/>
      <c r="M211" s="507"/>
      <c r="N211" s="507"/>
      <c r="O211" s="507"/>
      <c r="P211" s="507"/>
      <c r="Q211" s="507"/>
      <c r="R211" s="507"/>
      <c r="S211" s="507"/>
      <c r="T211" s="508"/>
      <c r="U211" s="187"/>
      <c r="V211" s="509"/>
      <c r="W211" s="509"/>
      <c r="X211" s="510"/>
    </row>
    <row r="212">
      <c r="A212" s="503"/>
      <c r="B212" s="504"/>
      <c r="C212" s="503"/>
      <c r="D212" s="503"/>
      <c r="E212" s="503"/>
      <c r="F212" s="503"/>
      <c r="G212" s="503"/>
      <c r="H212" s="503"/>
      <c r="I212" s="503"/>
      <c r="J212" s="505"/>
      <c r="K212" s="503"/>
      <c r="L212" s="506"/>
      <c r="M212" s="507"/>
      <c r="N212" s="507"/>
      <c r="O212" s="507"/>
      <c r="P212" s="507"/>
      <c r="Q212" s="507"/>
      <c r="R212" s="507"/>
      <c r="S212" s="507"/>
      <c r="T212" s="508"/>
      <c r="U212" s="187"/>
      <c r="V212" s="509"/>
      <c r="W212" s="509"/>
      <c r="X212" s="510"/>
    </row>
    <row r="213">
      <c r="A213" s="503"/>
      <c r="B213" s="504"/>
      <c r="C213" s="503"/>
      <c r="D213" s="503"/>
      <c r="E213" s="503"/>
      <c r="F213" s="503"/>
      <c r="G213" s="503"/>
      <c r="H213" s="503"/>
      <c r="I213" s="503"/>
      <c r="J213" s="505"/>
      <c r="K213" s="503"/>
      <c r="L213" s="506"/>
      <c r="M213" s="507"/>
      <c r="N213" s="507"/>
      <c r="O213" s="507"/>
      <c r="P213" s="507"/>
      <c r="Q213" s="507"/>
      <c r="R213" s="507"/>
      <c r="S213" s="507"/>
      <c r="T213" s="508"/>
      <c r="U213" s="187"/>
      <c r="V213" s="509"/>
      <c r="W213" s="509"/>
      <c r="X213" s="510"/>
    </row>
    <row r="214">
      <c r="A214" s="503"/>
      <c r="B214" s="504"/>
      <c r="C214" s="503"/>
      <c r="D214" s="503"/>
      <c r="E214" s="503"/>
      <c r="F214" s="503"/>
      <c r="G214" s="503"/>
      <c r="H214" s="503"/>
      <c r="I214" s="503"/>
      <c r="J214" s="505"/>
      <c r="K214" s="503"/>
      <c r="L214" s="506"/>
      <c r="M214" s="507"/>
      <c r="N214" s="507"/>
      <c r="O214" s="507"/>
      <c r="P214" s="507"/>
      <c r="Q214" s="507"/>
      <c r="R214" s="507"/>
      <c r="S214" s="507"/>
      <c r="T214" s="508"/>
      <c r="U214" s="187"/>
      <c r="V214" s="509"/>
      <c r="W214" s="509"/>
      <c r="X214" s="510"/>
    </row>
    <row r="215">
      <c r="A215" s="503"/>
      <c r="B215" s="504"/>
      <c r="C215" s="503"/>
      <c r="D215" s="503"/>
      <c r="E215" s="503"/>
      <c r="F215" s="503"/>
      <c r="G215" s="503"/>
      <c r="H215" s="503"/>
      <c r="I215" s="503"/>
      <c r="J215" s="505"/>
      <c r="K215" s="503"/>
      <c r="L215" s="506"/>
      <c r="M215" s="507"/>
      <c r="N215" s="507"/>
      <c r="O215" s="507"/>
      <c r="P215" s="507"/>
      <c r="Q215" s="507"/>
      <c r="R215" s="507"/>
      <c r="S215" s="507"/>
      <c r="T215" s="508"/>
      <c r="U215" s="187"/>
      <c r="V215" s="509"/>
      <c r="W215" s="509"/>
      <c r="X215" s="510"/>
    </row>
    <row r="216">
      <c r="A216" s="503"/>
      <c r="B216" s="504"/>
      <c r="C216" s="503"/>
      <c r="D216" s="503"/>
      <c r="E216" s="503"/>
      <c r="F216" s="503"/>
      <c r="G216" s="503"/>
      <c r="H216" s="503"/>
      <c r="I216" s="503"/>
      <c r="J216" s="505"/>
      <c r="K216" s="503"/>
      <c r="L216" s="506"/>
      <c r="M216" s="507"/>
      <c r="N216" s="507"/>
      <c r="O216" s="507"/>
      <c r="P216" s="507"/>
      <c r="Q216" s="507"/>
      <c r="R216" s="507"/>
      <c r="S216" s="507"/>
      <c r="T216" s="508"/>
      <c r="U216" s="187"/>
      <c r="V216" s="509"/>
      <c r="W216" s="509"/>
      <c r="X216" s="510"/>
    </row>
    <row r="217">
      <c r="A217" s="503"/>
      <c r="B217" s="504"/>
      <c r="C217" s="503"/>
      <c r="D217" s="503"/>
      <c r="E217" s="503"/>
      <c r="F217" s="503"/>
      <c r="G217" s="503"/>
      <c r="H217" s="503"/>
      <c r="I217" s="503"/>
      <c r="J217" s="505"/>
      <c r="K217" s="503"/>
      <c r="L217" s="506"/>
      <c r="M217" s="507"/>
      <c r="N217" s="507"/>
      <c r="O217" s="507"/>
      <c r="P217" s="507"/>
      <c r="Q217" s="507"/>
      <c r="R217" s="507"/>
      <c r="S217" s="507"/>
      <c r="T217" s="508"/>
      <c r="U217" s="187"/>
      <c r="V217" s="509"/>
      <c r="W217" s="509"/>
      <c r="X217" s="510"/>
    </row>
    <row r="218">
      <c r="A218" s="503"/>
      <c r="B218" s="504"/>
      <c r="C218" s="503"/>
      <c r="D218" s="503"/>
      <c r="E218" s="503"/>
      <c r="F218" s="503"/>
      <c r="G218" s="503"/>
      <c r="H218" s="503"/>
      <c r="I218" s="503"/>
      <c r="J218" s="505"/>
      <c r="K218" s="503"/>
      <c r="L218" s="506"/>
      <c r="M218" s="507"/>
      <c r="N218" s="507"/>
      <c r="O218" s="507"/>
      <c r="P218" s="507"/>
      <c r="Q218" s="507"/>
      <c r="R218" s="507"/>
      <c r="S218" s="507"/>
      <c r="T218" s="508"/>
      <c r="U218" s="187"/>
      <c r="V218" s="509"/>
      <c r="W218" s="509"/>
      <c r="X218" s="510"/>
    </row>
    <row r="219">
      <c r="A219" s="503"/>
      <c r="B219" s="504"/>
      <c r="C219" s="503"/>
      <c r="D219" s="503"/>
      <c r="E219" s="503"/>
      <c r="F219" s="503"/>
      <c r="G219" s="503"/>
      <c r="H219" s="503"/>
      <c r="I219" s="503"/>
      <c r="J219" s="505"/>
      <c r="K219" s="503"/>
      <c r="L219" s="506"/>
      <c r="M219" s="507"/>
      <c r="N219" s="507"/>
      <c r="O219" s="507"/>
      <c r="P219" s="507"/>
      <c r="Q219" s="507"/>
      <c r="R219" s="507"/>
      <c r="S219" s="507"/>
      <c r="T219" s="508"/>
      <c r="U219" s="187"/>
      <c r="V219" s="509"/>
      <c r="W219" s="509"/>
      <c r="X219" s="510"/>
    </row>
    <row r="220">
      <c r="A220" s="503"/>
      <c r="B220" s="504"/>
      <c r="C220" s="503"/>
      <c r="D220" s="503"/>
      <c r="E220" s="503"/>
      <c r="F220" s="503"/>
      <c r="G220" s="503"/>
      <c r="H220" s="503"/>
      <c r="I220" s="503"/>
      <c r="J220" s="505"/>
      <c r="K220" s="503"/>
      <c r="L220" s="506"/>
      <c r="M220" s="507"/>
      <c r="N220" s="507"/>
      <c r="O220" s="507"/>
      <c r="P220" s="507"/>
      <c r="Q220" s="507"/>
      <c r="R220" s="507"/>
      <c r="S220" s="507"/>
      <c r="T220" s="508"/>
      <c r="U220" s="187"/>
      <c r="V220" s="509"/>
      <c r="W220" s="509"/>
      <c r="X220" s="510"/>
    </row>
    <row r="221">
      <c r="A221" s="503"/>
      <c r="B221" s="504"/>
      <c r="C221" s="503"/>
      <c r="D221" s="503"/>
      <c r="E221" s="503"/>
      <c r="F221" s="503"/>
      <c r="G221" s="503"/>
      <c r="H221" s="503"/>
      <c r="I221" s="503"/>
      <c r="J221" s="505"/>
      <c r="K221" s="503"/>
      <c r="L221" s="506"/>
      <c r="M221" s="507"/>
      <c r="N221" s="507"/>
      <c r="O221" s="507"/>
      <c r="P221" s="507"/>
      <c r="Q221" s="507"/>
      <c r="R221" s="507"/>
      <c r="S221" s="507"/>
      <c r="T221" s="508"/>
      <c r="U221" s="187"/>
      <c r="V221" s="509"/>
      <c r="W221" s="509"/>
      <c r="X221" s="510"/>
    </row>
    <row r="222">
      <c r="A222" s="503"/>
      <c r="B222" s="504"/>
      <c r="C222" s="503"/>
      <c r="D222" s="503"/>
      <c r="E222" s="503"/>
      <c r="F222" s="503"/>
      <c r="G222" s="503"/>
      <c r="H222" s="503"/>
      <c r="I222" s="503"/>
      <c r="J222" s="505"/>
      <c r="K222" s="503"/>
      <c r="L222" s="506"/>
      <c r="M222" s="507"/>
      <c r="N222" s="507"/>
      <c r="O222" s="507"/>
      <c r="P222" s="507"/>
      <c r="Q222" s="507"/>
      <c r="R222" s="507"/>
      <c r="S222" s="507"/>
      <c r="T222" s="508"/>
      <c r="U222" s="187"/>
      <c r="V222" s="509"/>
      <c r="W222" s="509"/>
      <c r="X222" s="510"/>
    </row>
    <row r="223">
      <c r="A223" s="503"/>
      <c r="B223" s="504"/>
      <c r="C223" s="503"/>
      <c r="D223" s="503"/>
      <c r="E223" s="503"/>
      <c r="F223" s="503"/>
      <c r="G223" s="503"/>
      <c r="H223" s="503"/>
      <c r="I223" s="503"/>
      <c r="J223" s="505"/>
      <c r="K223" s="503"/>
      <c r="L223" s="506"/>
      <c r="M223" s="507"/>
      <c r="N223" s="507"/>
      <c r="O223" s="507"/>
      <c r="P223" s="507"/>
      <c r="Q223" s="507"/>
      <c r="R223" s="507"/>
      <c r="S223" s="507"/>
      <c r="T223" s="508"/>
      <c r="U223" s="187"/>
      <c r="V223" s="509"/>
      <c r="W223" s="509"/>
      <c r="X223" s="510"/>
    </row>
    <row r="224">
      <c r="A224" s="503"/>
      <c r="B224" s="504"/>
      <c r="C224" s="503"/>
      <c r="D224" s="503"/>
      <c r="E224" s="503"/>
      <c r="F224" s="503"/>
      <c r="G224" s="503"/>
      <c r="H224" s="503"/>
      <c r="I224" s="503"/>
      <c r="J224" s="505"/>
      <c r="K224" s="503"/>
      <c r="L224" s="506"/>
      <c r="M224" s="507"/>
      <c r="N224" s="507"/>
      <c r="O224" s="507"/>
      <c r="P224" s="507"/>
      <c r="Q224" s="507"/>
      <c r="R224" s="507"/>
      <c r="S224" s="507"/>
      <c r="T224" s="508"/>
      <c r="U224" s="187"/>
      <c r="V224" s="509"/>
      <c r="W224" s="509"/>
      <c r="X224" s="510"/>
    </row>
    <row r="225">
      <c r="A225" s="503"/>
      <c r="B225" s="504"/>
      <c r="C225" s="503"/>
      <c r="D225" s="503"/>
      <c r="E225" s="503"/>
      <c r="F225" s="503"/>
      <c r="G225" s="503"/>
      <c r="H225" s="503"/>
      <c r="I225" s="503"/>
      <c r="J225" s="505"/>
      <c r="K225" s="503"/>
      <c r="L225" s="506"/>
      <c r="M225" s="507"/>
      <c r="N225" s="507"/>
      <c r="O225" s="507"/>
      <c r="P225" s="507"/>
      <c r="Q225" s="507"/>
      <c r="R225" s="507"/>
      <c r="S225" s="507"/>
      <c r="T225" s="508"/>
      <c r="U225" s="187"/>
      <c r="V225" s="509"/>
      <c r="W225" s="509"/>
      <c r="X225" s="510"/>
    </row>
    <row r="226">
      <c r="A226" s="503"/>
      <c r="B226" s="504"/>
      <c r="C226" s="503"/>
      <c r="D226" s="503"/>
      <c r="E226" s="503"/>
      <c r="F226" s="503"/>
      <c r="G226" s="503"/>
      <c r="H226" s="503"/>
      <c r="I226" s="503"/>
      <c r="J226" s="505"/>
      <c r="K226" s="503"/>
      <c r="L226" s="506"/>
      <c r="M226" s="507"/>
      <c r="N226" s="507"/>
      <c r="O226" s="507"/>
      <c r="P226" s="507"/>
      <c r="Q226" s="507"/>
      <c r="R226" s="507"/>
      <c r="S226" s="507"/>
      <c r="T226" s="508"/>
      <c r="U226" s="187"/>
      <c r="V226" s="509"/>
      <c r="W226" s="509"/>
      <c r="X226" s="510"/>
    </row>
    <row r="227">
      <c r="A227" s="503"/>
      <c r="B227" s="504"/>
      <c r="C227" s="503"/>
      <c r="D227" s="503"/>
      <c r="E227" s="503"/>
      <c r="F227" s="503"/>
      <c r="G227" s="503"/>
      <c r="H227" s="503"/>
      <c r="I227" s="503"/>
      <c r="J227" s="505"/>
      <c r="K227" s="503"/>
      <c r="L227" s="506"/>
      <c r="M227" s="507"/>
      <c r="N227" s="507"/>
      <c r="O227" s="507"/>
      <c r="P227" s="507"/>
      <c r="Q227" s="507"/>
      <c r="R227" s="507"/>
      <c r="S227" s="507"/>
      <c r="T227" s="508"/>
      <c r="U227" s="187"/>
      <c r="V227" s="509"/>
      <c r="W227" s="509"/>
      <c r="X227" s="510"/>
    </row>
    <row r="228">
      <c r="A228" s="503"/>
      <c r="B228" s="504"/>
      <c r="C228" s="503"/>
      <c r="D228" s="503"/>
      <c r="E228" s="503"/>
      <c r="F228" s="503"/>
      <c r="G228" s="503"/>
      <c r="H228" s="503"/>
      <c r="I228" s="503"/>
      <c r="J228" s="505"/>
      <c r="K228" s="503"/>
      <c r="L228" s="506"/>
      <c r="M228" s="507"/>
      <c r="N228" s="507"/>
      <c r="O228" s="507"/>
      <c r="P228" s="507"/>
      <c r="Q228" s="507"/>
      <c r="R228" s="507"/>
      <c r="S228" s="507"/>
      <c r="T228" s="508"/>
      <c r="U228" s="187"/>
      <c r="V228" s="509"/>
      <c r="W228" s="509"/>
      <c r="X228" s="510"/>
    </row>
    <row r="229">
      <c r="A229" s="503"/>
      <c r="B229" s="504"/>
      <c r="C229" s="503"/>
      <c r="D229" s="503"/>
      <c r="E229" s="503"/>
      <c r="F229" s="503"/>
      <c r="G229" s="503"/>
      <c r="H229" s="503"/>
      <c r="I229" s="503"/>
      <c r="J229" s="505"/>
      <c r="K229" s="503"/>
      <c r="L229" s="506"/>
      <c r="M229" s="507"/>
      <c r="N229" s="507"/>
      <c r="O229" s="507"/>
      <c r="P229" s="507"/>
      <c r="Q229" s="507"/>
      <c r="R229" s="507"/>
      <c r="S229" s="507"/>
      <c r="T229" s="508"/>
      <c r="U229" s="187"/>
      <c r="V229" s="509"/>
      <c r="W229" s="509"/>
      <c r="X229" s="510"/>
    </row>
    <row r="230">
      <c r="A230" s="503"/>
      <c r="B230" s="504"/>
      <c r="C230" s="503"/>
      <c r="D230" s="503"/>
      <c r="E230" s="503"/>
      <c r="F230" s="503"/>
      <c r="G230" s="503"/>
      <c r="H230" s="503"/>
      <c r="I230" s="503"/>
      <c r="J230" s="505"/>
      <c r="K230" s="503"/>
      <c r="L230" s="506"/>
      <c r="M230" s="507"/>
      <c r="N230" s="507"/>
      <c r="O230" s="507"/>
      <c r="P230" s="507"/>
      <c r="Q230" s="507"/>
      <c r="R230" s="507"/>
      <c r="S230" s="507"/>
      <c r="T230" s="508"/>
      <c r="U230" s="187"/>
      <c r="V230" s="509"/>
      <c r="W230" s="509"/>
      <c r="X230" s="510"/>
    </row>
    <row r="231">
      <c r="A231" s="503"/>
      <c r="B231" s="504"/>
      <c r="C231" s="503"/>
      <c r="D231" s="503"/>
      <c r="E231" s="503"/>
      <c r="F231" s="503"/>
      <c r="G231" s="503"/>
      <c r="H231" s="503"/>
      <c r="I231" s="503"/>
      <c r="J231" s="505"/>
      <c r="K231" s="503"/>
      <c r="L231" s="506"/>
      <c r="M231" s="507"/>
      <c r="N231" s="507"/>
      <c r="O231" s="507"/>
      <c r="P231" s="507"/>
      <c r="Q231" s="507"/>
      <c r="R231" s="507"/>
      <c r="S231" s="507"/>
      <c r="T231" s="508"/>
      <c r="U231" s="187"/>
      <c r="V231" s="509"/>
      <c r="W231" s="509"/>
      <c r="X231" s="510"/>
    </row>
    <row r="232">
      <c r="A232" s="503"/>
      <c r="B232" s="504"/>
      <c r="C232" s="503"/>
      <c r="D232" s="503"/>
      <c r="E232" s="503"/>
      <c r="F232" s="503"/>
      <c r="G232" s="503"/>
      <c r="H232" s="503"/>
      <c r="I232" s="503"/>
      <c r="J232" s="505"/>
      <c r="K232" s="503"/>
      <c r="L232" s="506"/>
      <c r="M232" s="507"/>
      <c r="N232" s="507"/>
      <c r="O232" s="507"/>
      <c r="P232" s="507"/>
      <c r="Q232" s="507"/>
      <c r="R232" s="507"/>
      <c r="S232" s="507"/>
      <c r="T232" s="508"/>
      <c r="U232" s="187"/>
      <c r="V232" s="509"/>
      <c r="W232" s="509"/>
      <c r="X232" s="510"/>
    </row>
    <row r="233">
      <c r="A233" s="503"/>
      <c r="B233" s="504"/>
      <c r="C233" s="503"/>
      <c r="D233" s="503"/>
      <c r="E233" s="503"/>
      <c r="F233" s="503"/>
      <c r="G233" s="503"/>
      <c r="H233" s="503"/>
      <c r="I233" s="503"/>
      <c r="J233" s="505"/>
      <c r="K233" s="503"/>
      <c r="L233" s="506"/>
      <c r="M233" s="507"/>
      <c r="N233" s="507"/>
      <c r="O233" s="507"/>
      <c r="P233" s="507"/>
      <c r="Q233" s="507"/>
      <c r="R233" s="507"/>
      <c r="S233" s="507"/>
      <c r="T233" s="508"/>
      <c r="U233" s="187"/>
      <c r="V233" s="509"/>
      <c r="W233" s="509"/>
      <c r="X233" s="510"/>
    </row>
    <row r="234">
      <c r="A234" s="503"/>
      <c r="B234" s="504"/>
      <c r="C234" s="503"/>
      <c r="D234" s="503"/>
      <c r="E234" s="503"/>
      <c r="F234" s="503"/>
      <c r="G234" s="503"/>
      <c r="H234" s="503"/>
      <c r="I234" s="503"/>
      <c r="J234" s="505"/>
      <c r="K234" s="503"/>
      <c r="L234" s="506"/>
      <c r="M234" s="507"/>
      <c r="N234" s="507"/>
      <c r="O234" s="507"/>
      <c r="P234" s="507"/>
      <c r="Q234" s="507"/>
      <c r="R234" s="507"/>
      <c r="S234" s="507"/>
      <c r="T234" s="508"/>
      <c r="U234" s="187"/>
      <c r="V234" s="509"/>
      <c r="W234" s="509"/>
      <c r="X234" s="510"/>
    </row>
    <row r="235">
      <c r="A235" s="503"/>
      <c r="B235" s="504"/>
      <c r="C235" s="503"/>
      <c r="D235" s="503"/>
      <c r="E235" s="503"/>
      <c r="F235" s="503"/>
      <c r="G235" s="503"/>
      <c r="H235" s="503"/>
      <c r="I235" s="503"/>
      <c r="J235" s="505"/>
      <c r="K235" s="503"/>
      <c r="L235" s="506"/>
      <c r="M235" s="507"/>
      <c r="N235" s="507"/>
      <c r="O235" s="507"/>
      <c r="P235" s="507"/>
      <c r="Q235" s="507"/>
      <c r="R235" s="507"/>
      <c r="S235" s="507"/>
      <c r="T235" s="508"/>
      <c r="U235" s="187"/>
      <c r="V235" s="509"/>
      <c r="W235" s="509"/>
      <c r="X235" s="510"/>
    </row>
    <row r="236">
      <c r="A236" s="503"/>
      <c r="B236" s="504"/>
      <c r="C236" s="503"/>
      <c r="D236" s="503"/>
      <c r="E236" s="503"/>
      <c r="F236" s="503"/>
      <c r="G236" s="503"/>
      <c r="H236" s="503"/>
      <c r="I236" s="503"/>
      <c r="J236" s="505"/>
      <c r="K236" s="503"/>
      <c r="L236" s="506"/>
      <c r="M236" s="507"/>
      <c r="N236" s="507"/>
      <c r="O236" s="507"/>
      <c r="P236" s="507"/>
      <c r="Q236" s="507"/>
      <c r="R236" s="507"/>
      <c r="S236" s="507"/>
      <c r="T236" s="508"/>
      <c r="U236" s="187"/>
      <c r="V236" s="509"/>
      <c r="W236" s="509"/>
      <c r="X236" s="510"/>
    </row>
    <row r="237">
      <c r="A237" s="503"/>
      <c r="B237" s="504"/>
      <c r="C237" s="503"/>
      <c r="D237" s="503"/>
      <c r="E237" s="503"/>
      <c r="F237" s="503"/>
      <c r="G237" s="503"/>
      <c r="H237" s="503"/>
      <c r="I237" s="503"/>
      <c r="J237" s="505"/>
      <c r="K237" s="503"/>
      <c r="L237" s="506"/>
      <c r="M237" s="507"/>
      <c r="N237" s="507"/>
      <c r="O237" s="507"/>
      <c r="P237" s="507"/>
      <c r="Q237" s="507"/>
      <c r="R237" s="507"/>
      <c r="S237" s="507"/>
      <c r="T237" s="508"/>
      <c r="U237" s="187"/>
      <c r="V237" s="509"/>
      <c r="W237" s="509"/>
      <c r="X237" s="510"/>
    </row>
    <row r="238">
      <c r="A238" s="503"/>
      <c r="B238" s="504"/>
      <c r="C238" s="503"/>
      <c r="D238" s="503"/>
      <c r="E238" s="503"/>
      <c r="F238" s="503"/>
      <c r="G238" s="503"/>
      <c r="H238" s="503"/>
      <c r="I238" s="503"/>
      <c r="J238" s="505"/>
      <c r="K238" s="503"/>
      <c r="L238" s="506"/>
      <c r="M238" s="507"/>
      <c r="N238" s="507"/>
      <c r="O238" s="507"/>
      <c r="P238" s="507"/>
      <c r="Q238" s="507"/>
      <c r="R238" s="507"/>
      <c r="S238" s="507"/>
      <c r="T238" s="508"/>
      <c r="U238" s="187"/>
      <c r="V238" s="509"/>
      <c r="W238" s="509"/>
      <c r="X238" s="510"/>
    </row>
    <row r="239">
      <c r="A239" s="503"/>
      <c r="B239" s="504"/>
      <c r="C239" s="503"/>
      <c r="D239" s="503"/>
      <c r="E239" s="503"/>
      <c r="F239" s="503"/>
      <c r="G239" s="503"/>
      <c r="H239" s="503"/>
      <c r="I239" s="503"/>
      <c r="J239" s="505"/>
      <c r="K239" s="503"/>
      <c r="L239" s="506"/>
      <c r="M239" s="507"/>
      <c r="N239" s="507"/>
      <c r="O239" s="507"/>
      <c r="P239" s="507"/>
      <c r="Q239" s="507"/>
      <c r="R239" s="507"/>
      <c r="S239" s="507"/>
      <c r="T239" s="508"/>
      <c r="U239" s="187"/>
      <c r="V239" s="509"/>
      <c r="W239" s="509"/>
      <c r="X239" s="510"/>
    </row>
    <row r="240">
      <c r="A240" s="503"/>
      <c r="B240" s="504"/>
      <c r="C240" s="503"/>
      <c r="D240" s="503"/>
      <c r="E240" s="503"/>
      <c r="F240" s="503"/>
      <c r="G240" s="503"/>
      <c r="H240" s="503"/>
      <c r="I240" s="503"/>
      <c r="J240" s="505"/>
      <c r="K240" s="503"/>
      <c r="L240" s="506"/>
      <c r="M240" s="507"/>
      <c r="N240" s="507"/>
      <c r="O240" s="507"/>
      <c r="P240" s="507"/>
      <c r="Q240" s="507"/>
      <c r="R240" s="507"/>
      <c r="S240" s="507"/>
      <c r="T240" s="508"/>
      <c r="U240" s="187"/>
      <c r="V240" s="509"/>
      <c r="W240" s="509"/>
      <c r="X240" s="510"/>
    </row>
    <row r="241">
      <c r="A241" s="503"/>
      <c r="B241" s="504"/>
      <c r="C241" s="503"/>
      <c r="D241" s="503"/>
      <c r="E241" s="503"/>
      <c r="F241" s="503"/>
      <c r="G241" s="503"/>
      <c r="H241" s="503"/>
      <c r="I241" s="503"/>
      <c r="J241" s="505"/>
      <c r="K241" s="503"/>
      <c r="L241" s="506"/>
      <c r="M241" s="507"/>
      <c r="N241" s="507"/>
      <c r="O241" s="507"/>
      <c r="P241" s="507"/>
      <c r="Q241" s="507"/>
      <c r="R241" s="507"/>
      <c r="S241" s="507"/>
      <c r="T241" s="508"/>
      <c r="U241" s="187"/>
      <c r="V241" s="509"/>
      <c r="W241" s="509"/>
      <c r="X241" s="510"/>
    </row>
    <row r="242">
      <c r="A242" s="503"/>
      <c r="B242" s="504"/>
      <c r="C242" s="503"/>
      <c r="D242" s="503"/>
      <c r="E242" s="503"/>
      <c r="F242" s="503"/>
      <c r="G242" s="503"/>
      <c r="H242" s="503"/>
      <c r="I242" s="503"/>
      <c r="J242" s="505"/>
      <c r="K242" s="503"/>
      <c r="L242" s="506"/>
      <c r="M242" s="507"/>
      <c r="N242" s="507"/>
      <c r="O242" s="507"/>
      <c r="P242" s="507"/>
      <c r="Q242" s="507"/>
      <c r="R242" s="507"/>
      <c r="S242" s="507"/>
      <c r="T242" s="508"/>
      <c r="U242" s="187"/>
      <c r="V242" s="509"/>
      <c r="W242" s="509"/>
      <c r="X242" s="510"/>
    </row>
    <row r="243">
      <c r="A243" s="503"/>
      <c r="B243" s="504"/>
      <c r="C243" s="503"/>
      <c r="D243" s="503"/>
      <c r="E243" s="503"/>
      <c r="F243" s="503"/>
      <c r="G243" s="503"/>
      <c r="H243" s="503"/>
      <c r="I243" s="503"/>
      <c r="J243" s="505"/>
      <c r="K243" s="503"/>
      <c r="L243" s="506"/>
      <c r="M243" s="507"/>
      <c r="N243" s="507"/>
      <c r="O243" s="507"/>
      <c r="P243" s="507"/>
      <c r="Q243" s="507"/>
      <c r="R243" s="507"/>
      <c r="S243" s="507"/>
      <c r="T243" s="508"/>
      <c r="U243" s="187"/>
      <c r="V243" s="509"/>
      <c r="W243" s="509"/>
      <c r="X243" s="510"/>
    </row>
    <row r="244">
      <c r="A244" s="503"/>
      <c r="B244" s="504"/>
      <c r="C244" s="503"/>
      <c r="D244" s="503"/>
      <c r="E244" s="503"/>
      <c r="F244" s="503"/>
      <c r="G244" s="503"/>
      <c r="H244" s="503"/>
      <c r="I244" s="503"/>
      <c r="J244" s="505"/>
      <c r="K244" s="503"/>
      <c r="L244" s="506"/>
      <c r="M244" s="507"/>
      <c r="N244" s="507"/>
      <c r="O244" s="507"/>
      <c r="P244" s="507"/>
      <c r="Q244" s="507"/>
      <c r="R244" s="507"/>
      <c r="S244" s="507"/>
      <c r="T244" s="508"/>
      <c r="U244" s="187"/>
      <c r="V244" s="509"/>
      <c r="W244" s="509"/>
      <c r="X244" s="510"/>
    </row>
    <row r="245">
      <c r="A245" s="503"/>
      <c r="B245" s="504"/>
      <c r="C245" s="503"/>
      <c r="D245" s="503"/>
      <c r="E245" s="503"/>
      <c r="F245" s="503"/>
      <c r="G245" s="503"/>
      <c r="H245" s="503"/>
      <c r="I245" s="503"/>
      <c r="J245" s="505"/>
      <c r="K245" s="503"/>
      <c r="L245" s="506"/>
      <c r="M245" s="507"/>
      <c r="N245" s="507"/>
      <c r="O245" s="507"/>
      <c r="P245" s="507"/>
      <c r="Q245" s="507"/>
      <c r="R245" s="507"/>
      <c r="S245" s="507"/>
      <c r="T245" s="508"/>
      <c r="U245" s="187"/>
      <c r="V245" s="509"/>
      <c r="W245" s="509"/>
      <c r="X245" s="510"/>
    </row>
    <row r="246">
      <c r="A246" s="503"/>
      <c r="B246" s="504"/>
      <c r="C246" s="503"/>
      <c r="D246" s="503"/>
      <c r="E246" s="503"/>
      <c r="F246" s="503"/>
      <c r="G246" s="503"/>
      <c r="H246" s="503"/>
      <c r="I246" s="503"/>
      <c r="J246" s="505"/>
      <c r="K246" s="503"/>
      <c r="L246" s="506"/>
      <c r="M246" s="507"/>
      <c r="N246" s="507"/>
      <c r="O246" s="507"/>
      <c r="P246" s="507"/>
      <c r="Q246" s="507"/>
      <c r="R246" s="507"/>
      <c r="S246" s="507"/>
      <c r="T246" s="508"/>
      <c r="U246" s="187"/>
      <c r="V246" s="509"/>
      <c r="W246" s="509"/>
      <c r="X246" s="510"/>
    </row>
    <row r="247">
      <c r="A247" s="503"/>
      <c r="B247" s="504"/>
      <c r="C247" s="503"/>
      <c r="D247" s="503"/>
      <c r="E247" s="503"/>
      <c r="F247" s="503"/>
      <c r="G247" s="503"/>
      <c r="H247" s="503"/>
      <c r="I247" s="503"/>
      <c r="J247" s="505"/>
      <c r="K247" s="503"/>
      <c r="L247" s="506"/>
      <c r="M247" s="507"/>
      <c r="N247" s="507"/>
      <c r="O247" s="507"/>
      <c r="P247" s="507"/>
      <c r="Q247" s="507"/>
      <c r="R247" s="507"/>
      <c r="S247" s="507"/>
      <c r="T247" s="508"/>
      <c r="U247" s="187"/>
      <c r="V247" s="509"/>
      <c r="W247" s="509"/>
      <c r="X247" s="510"/>
    </row>
    <row r="248">
      <c r="A248" s="503"/>
      <c r="B248" s="504"/>
      <c r="C248" s="503"/>
      <c r="D248" s="503"/>
      <c r="E248" s="503"/>
      <c r="F248" s="503"/>
      <c r="G248" s="503"/>
      <c r="H248" s="503"/>
      <c r="I248" s="503"/>
      <c r="J248" s="505"/>
      <c r="K248" s="503"/>
      <c r="L248" s="506"/>
      <c r="M248" s="507"/>
      <c r="N248" s="507"/>
      <c r="O248" s="507"/>
      <c r="P248" s="507"/>
      <c r="Q248" s="507"/>
      <c r="R248" s="507"/>
      <c r="S248" s="507"/>
      <c r="T248" s="508"/>
      <c r="U248" s="187"/>
      <c r="V248" s="509"/>
      <c r="W248" s="509"/>
      <c r="X248" s="510"/>
    </row>
    <row r="249">
      <c r="A249" s="503"/>
      <c r="B249" s="504"/>
      <c r="C249" s="503"/>
      <c r="D249" s="503"/>
      <c r="E249" s="503"/>
      <c r="F249" s="503"/>
      <c r="G249" s="503"/>
      <c r="H249" s="503"/>
      <c r="I249" s="503"/>
      <c r="J249" s="505"/>
      <c r="K249" s="503"/>
      <c r="L249" s="506"/>
      <c r="M249" s="507"/>
      <c r="N249" s="507"/>
      <c r="O249" s="507"/>
      <c r="P249" s="507"/>
      <c r="Q249" s="507"/>
      <c r="R249" s="507"/>
      <c r="S249" s="507"/>
      <c r="T249" s="508"/>
      <c r="U249" s="187"/>
      <c r="V249" s="509"/>
      <c r="W249" s="509"/>
      <c r="X249" s="510"/>
    </row>
    <row r="250">
      <c r="A250" s="503"/>
      <c r="B250" s="504"/>
      <c r="C250" s="503"/>
      <c r="D250" s="503"/>
      <c r="E250" s="503"/>
      <c r="F250" s="503"/>
      <c r="G250" s="503"/>
      <c r="H250" s="503"/>
      <c r="I250" s="503"/>
      <c r="J250" s="505"/>
      <c r="K250" s="503"/>
      <c r="L250" s="506"/>
      <c r="M250" s="507"/>
      <c r="N250" s="507"/>
      <c r="O250" s="507"/>
      <c r="P250" s="507"/>
      <c r="Q250" s="507"/>
      <c r="R250" s="507"/>
      <c r="S250" s="507"/>
      <c r="T250" s="508"/>
      <c r="U250" s="187"/>
      <c r="V250" s="509"/>
      <c r="W250" s="509"/>
      <c r="X250" s="510"/>
    </row>
    <row r="251">
      <c r="A251" s="503"/>
      <c r="B251" s="504"/>
      <c r="C251" s="503"/>
      <c r="D251" s="503"/>
      <c r="E251" s="503"/>
      <c r="F251" s="503"/>
      <c r="G251" s="503"/>
      <c r="H251" s="503"/>
      <c r="I251" s="503"/>
      <c r="J251" s="505"/>
      <c r="K251" s="503"/>
      <c r="L251" s="506"/>
      <c r="M251" s="507"/>
      <c r="N251" s="507"/>
      <c r="O251" s="507"/>
      <c r="P251" s="507"/>
      <c r="Q251" s="507"/>
      <c r="R251" s="507"/>
      <c r="S251" s="507"/>
      <c r="T251" s="508"/>
      <c r="U251" s="187"/>
      <c r="V251" s="509"/>
      <c r="W251" s="509"/>
      <c r="X251" s="510"/>
    </row>
    <row r="252">
      <c r="A252" s="503"/>
      <c r="B252" s="504"/>
      <c r="C252" s="503"/>
      <c r="D252" s="503"/>
      <c r="E252" s="503"/>
      <c r="F252" s="503"/>
      <c r="G252" s="503"/>
      <c r="H252" s="503"/>
      <c r="I252" s="503"/>
      <c r="J252" s="505"/>
      <c r="K252" s="503"/>
      <c r="L252" s="506"/>
      <c r="M252" s="507"/>
      <c r="N252" s="507"/>
      <c r="O252" s="507"/>
      <c r="P252" s="507"/>
      <c r="Q252" s="507"/>
      <c r="R252" s="507"/>
      <c r="S252" s="507"/>
      <c r="T252" s="508"/>
      <c r="U252" s="187"/>
      <c r="V252" s="509"/>
      <c r="W252" s="509"/>
      <c r="X252" s="510"/>
    </row>
    <row r="253">
      <c r="A253" s="503"/>
      <c r="B253" s="504"/>
      <c r="C253" s="503"/>
      <c r="D253" s="503"/>
      <c r="E253" s="503"/>
      <c r="F253" s="503"/>
      <c r="G253" s="503"/>
      <c r="H253" s="503"/>
      <c r="I253" s="503"/>
      <c r="J253" s="505"/>
      <c r="K253" s="503"/>
      <c r="L253" s="506"/>
      <c r="M253" s="507"/>
      <c r="N253" s="507"/>
      <c r="O253" s="507"/>
      <c r="P253" s="507"/>
      <c r="Q253" s="507"/>
      <c r="R253" s="507"/>
      <c r="S253" s="507"/>
      <c r="T253" s="508"/>
      <c r="U253" s="187"/>
      <c r="V253" s="509"/>
      <c r="W253" s="509"/>
      <c r="X253" s="510"/>
    </row>
    <row r="254">
      <c r="A254" s="503"/>
      <c r="B254" s="504"/>
      <c r="C254" s="503"/>
      <c r="D254" s="503"/>
      <c r="E254" s="503"/>
      <c r="F254" s="503"/>
      <c r="G254" s="503"/>
      <c r="H254" s="503"/>
      <c r="I254" s="503"/>
      <c r="J254" s="505"/>
      <c r="K254" s="503"/>
      <c r="L254" s="506"/>
      <c r="M254" s="507"/>
      <c r="N254" s="507"/>
      <c r="O254" s="507"/>
      <c r="P254" s="507"/>
      <c r="Q254" s="507"/>
      <c r="R254" s="507"/>
      <c r="S254" s="507"/>
      <c r="T254" s="508"/>
      <c r="U254" s="187"/>
      <c r="V254" s="509"/>
      <c r="W254" s="509"/>
      <c r="X254" s="510"/>
    </row>
    <row r="255">
      <c r="A255" s="503"/>
      <c r="B255" s="504"/>
      <c r="C255" s="503"/>
      <c r="D255" s="503"/>
      <c r="E255" s="503"/>
      <c r="F255" s="503"/>
      <c r="G255" s="503"/>
      <c r="H255" s="503"/>
      <c r="I255" s="503"/>
      <c r="J255" s="505"/>
      <c r="K255" s="503"/>
      <c r="L255" s="506"/>
      <c r="M255" s="507"/>
      <c r="N255" s="507"/>
      <c r="O255" s="507"/>
      <c r="P255" s="507"/>
      <c r="Q255" s="507"/>
      <c r="R255" s="507"/>
      <c r="S255" s="507"/>
      <c r="T255" s="508"/>
      <c r="U255" s="187"/>
      <c r="V255" s="509"/>
      <c r="W255" s="509"/>
      <c r="X255" s="510"/>
    </row>
    <row r="256">
      <c r="A256" s="503"/>
      <c r="B256" s="504"/>
      <c r="C256" s="503"/>
      <c r="D256" s="503"/>
      <c r="E256" s="503"/>
      <c r="F256" s="503"/>
      <c r="G256" s="503"/>
      <c r="H256" s="503"/>
      <c r="I256" s="503"/>
      <c r="J256" s="505"/>
      <c r="K256" s="503"/>
      <c r="L256" s="506"/>
      <c r="M256" s="507"/>
      <c r="N256" s="507"/>
      <c r="O256" s="507"/>
      <c r="P256" s="507"/>
      <c r="Q256" s="507"/>
      <c r="R256" s="507"/>
      <c r="S256" s="507"/>
      <c r="T256" s="508"/>
      <c r="U256" s="187"/>
      <c r="V256" s="509"/>
      <c r="W256" s="509"/>
      <c r="X256" s="510"/>
    </row>
    <row r="257">
      <c r="A257" s="503"/>
      <c r="B257" s="504"/>
      <c r="C257" s="503"/>
      <c r="D257" s="503"/>
      <c r="E257" s="503"/>
      <c r="F257" s="503"/>
      <c r="G257" s="503"/>
      <c r="H257" s="503"/>
      <c r="I257" s="503"/>
      <c r="J257" s="505"/>
      <c r="K257" s="503"/>
      <c r="L257" s="506"/>
      <c r="M257" s="507"/>
      <c r="N257" s="507"/>
      <c r="O257" s="507"/>
      <c r="P257" s="507"/>
      <c r="Q257" s="507"/>
      <c r="R257" s="507"/>
      <c r="S257" s="507"/>
      <c r="T257" s="508"/>
      <c r="U257" s="187"/>
      <c r="V257" s="509"/>
      <c r="W257" s="509"/>
      <c r="X257" s="510"/>
    </row>
    <row r="258">
      <c r="A258" s="503"/>
      <c r="B258" s="504"/>
      <c r="C258" s="503"/>
      <c r="D258" s="503"/>
      <c r="E258" s="503"/>
      <c r="F258" s="503"/>
      <c r="G258" s="503"/>
      <c r="H258" s="503"/>
      <c r="I258" s="503"/>
      <c r="J258" s="505"/>
      <c r="K258" s="503"/>
      <c r="L258" s="506"/>
      <c r="M258" s="507"/>
      <c r="N258" s="507"/>
      <c r="O258" s="507"/>
      <c r="P258" s="507"/>
      <c r="Q258" s="507"/>
      <c r="R258" s="507"/>
      <c r="S258" s="507"/>
      <c r="T258" s="508"/>
      <c r="U258" s="187"/>
      <c r="V258" s="509"/>
      <c r="W258" s="509"/>
      <c r="X258" s="510"/>
    </row>
    <row r="259">
      <c r="A259" s="503"/>
      <c r="B259" s="504"/>
      <c r="C259" s="503"/>
      <c r="D259" s="503"/>
      <c r="E259" s="503"/>
      <c r="F259" s="503"/>
      <c r="G259" s="503"/>
      <c r="H259" s="503"/>
      <c r="I259" s="503"/>
      <c r="J259" s="505"/>
      <c r="K259" s="503"/>
      <c r="L259" s="506"/>
      <c r="M259" s="507"/>
      <c r="N259" s="507"/>
      <c r="O259" s="507"/>
      <c r="P259" s="507"/>
      <c r="Q259" s="507"/>
      <c r="R259" s="507"/>
      <c r="S259" s="507"/>
      <c r="T259" s="508"/>
      <c r="U259" s="187"/>
      <c r="V259" s="509"/>
      <c r="W259" s="509"/>
      <c r="X259" s="510"/>
    </row>
    <row r="260">
      <c r="A260" s="503"/>
      <c r="B260" s="504"/>
      <c r="C260" s="503"/>
      <c r="D260" s="503"/>
      <c r="E260" s="503"/>
      <c r="F260" s="503"/>
      <c r="G260" s="503"/>
      <c r="H260" s="503"/>
      <c r="I260" s="503"/>
      <c r="J260" s="505"/>
      <c r="K260" s="503"/>
      <c r="L260" s="506"/>
      <c r="M260" s="507"/>
      <c r="N260" s="507"/>
      <c r="O260" s="507"/>
      <c r="P260" s="507"/>
      <c r="Q260" s="507"/>
      <c r="R260" s="507"/>
      <c r="S260" s="507"/>
      <c r="T260" s="508"/>
      <c r="U260" s="187"/>
      <c r="V260" s="509"/>
      <c r="W260" s="509"/>
      <c r="X260" s="510"/>
    </row>
    <row r="261">
      <c r="A261" s="503"/>
      <c r="B261" s="504"/>
      <c r="C261" s="503"/>
      <c r="D261" s="503"/>
      <c r="E261" s="503"/>
      <c r="F261" s="503"/>
      <c r="G261" s="503"/>
      <c r="H261" s="503"/>
      <c r="I261" s="503"/>
      <c r="J261" s="505"/>
      <c r="K261" s="503"/>
      <c r="L261" s="506"/>
      <c r="M261" s="507"/>
      <c r="N261" s="507"/>
      <c r="O261" s="507"/>
      <c r="P261" s="507"/>
      <c r="Q261" s="507"/>
      <c r="R261" s="507"/>
      <c r="S261" s="507"/>
      <c r="T261" s="508"/>
      <c r="U261" s="187"/>
      <c r="V261" s="509"/>
      <c r="W261" s="509"/>
      <c r="X261" s="510"/>
    </row>
    <row r="262">
      <c r="A262" s="503"/>
      <c r="B262" s="504"/>
      <c r="C262" s="503"/>
      <c r="D262" s="503"/>
      <c r="E262" s="503"/>
      <c r="F262" s="503"/>
      <c r="G262" s="503"/>
      <c r="H262" s="503"/>
      <c r="I262" s="503"/>
      <c r="J262" s="505"/>
      <c r="K262" s="503"/>
      <c r="L262" s="506"/>
      <c r="M262" s="507"/>
      <c r="N262" s="507"/>
      <c r="O262" s="507"/>
      <c r="P262" s="507"/>
      <c r="Q262" s="507"/>
      <c r="R262" s="507"/>
      <c r="S262" s="507"/>
      <c r="T262" s="508"/>
      <c r="U262" s="187"/>
      <c r="V262" s="509"/>
      <c r="W262" s="509"/>
      <c r="X262" s="510"/>
    </row>
    <row r="263">
      <c r="A263" s="503"/>
      <c r="B263" s="504"/>
      <c r="C263" s="503"/>
      <c r="D263" s="503"/>
      <c r="E263" s="503"/>
      <c r="F263" s="503"/>
      <c r="G263" s="503"/>
      <c r="H263" s="503"/>
      <c r="I263" s="503"/>
      <c r="J263" s="505"/>
      <c r="K263" s="503"/>
      <c r="L263" s="506"/>
      <c r="M263" s="507"/>
      <c r="N263" s="507"/>
      <c r="O263" s="507"/>
      <c r="P263" s="507"/>
      <c r="Q263" s="507"/>
      <c r="R263" s="507"/>
      <c r="S263" s="507"/>
      <c r="T263" s="508"/>
      <c r="U263" s="187"/>
      <c r="V263" s="509"/>
      <c r="W263" s="509"/>
      <c r="X263" s="510"/>
    </row>
    <row r="264">
      <c r="A264" s="503"/>
      <c r="B264" s="504"/>
      <c r="C264" s="503"/>
      <c r="D264" s="503"/>
      <c r="E264" s="503"/>
      <c r="F264" s="503"/>
      <c r="G264" s="503"/>
      <c r="H264" s="503"/>
      <c r="I264" s="503"/>
      <c r="J264" s="505"/>
      <c r="K264" s="503"/>
      <c r="L264" s="506"/>
      <c r="M264" s="507"/>
      <c r="N264" s="507"/>
      <c r="O264" s="507"/>
      <c r="P264" s="507"/>
      <c r="Q264" s="507"/>
      <c r="R264" s="507"/>
      <c r="S264" s="507"/>
      <c r="T264" s="508"/>
      <c r="U264" s="187"/>
      <c r="V264" s="509"/>
      <c r="W264" s="509"/>
      <c r="X264" s="510"/>
    </row>
    <row r="265">
      <c r="A265" s="503"/>
      <c r="B265" s="504"/>
      <c r="C265" s="503"/>
      <c r="D265" s="503"/>
      <c r="E265" s="503"/>
      <c r="F265" s="503"/>
      <c r="G265" s="503"/>
      <c r="H265" s="503"/>
      <c r="I265" s="503"/>
      <c r="J265" s="505"/>
      <c r="K265" s="503"/>
      <c r="L265" s="506"/>
      <c r="M265" s="507"/>
      <c r="N265" s="507"/>
      <c r="O265" s="507"/>
      <c r="P265" s="507"/>
      <c r="Q265" s="507"/>
      <c r="R265" s="507"/>
      <c r="S265" s="507"/>
      <c r="T265" s="508"/>
      <c r="U265" s="187"/>
      <c r="V265" s="509"/>
      <c r="W265" s="509"/>
      <c r="X265" s="510"/>
    </row>
    <row r="266">
      <c r="A266" s="503"/>
      <c r="B266" s="504"/>
      <c r="C266" s="503"/>
      <c r="D266" s="503"/>
      <c r="E266" s="503"/>
      <c r="F266" s="503"/>
      <c r="G266" s="503"/>
      <c r="H266" s="503"/>
      <c r="I266" s="503"/>
      <c r="J266" s="505"/>
      <c r="K266" s="503"/>
      <c r="L266" s="506"/>
      <c r="M266" s="507"/>
      <c r="N266" s="507"/>
      <c r="O266" s="507"/>
      <c r="P266" s="507"/>
      <c r="Q266" s="507"/>
      <c r="R266" s="507"/>
      <c r="S266" s="507"/>
      <c r="T266" s="508"/>
      <c r="U266" s="187"/>
      <c r="V266" s="509"/>
      <c r="W266" s="509"/>
      <c r="X266" s="510"/>
    </row>
    <row r="267">
      <c r="A267" s="503"/>
      <c r="B267" s="504"/>
      <c r="C267" s="503"/>
      <c r="D267" s="503"/>
      <c r="E267" s="503"/>
      <c r="F267" s="503"/>
      <c r="G267" s="503"/>
      <c r="H267" s="503"/>
      <c r="I267" s="503"/>
      <c r="J267" s="505"/>
      <c r="K267" s="503"/>
      <c r="L267" s="506"/>
      <c r="M267" s="507"/>
      <c r="N267" s="507"/>
      <c r="O267" s="507"/>
      <c r="P267" s="507"/>
      <c r="Q267" s="507"/>
      <c r="R267" s="507"/>
      <c r="S267" s="507"/>
      <c r="T267" s="508"/>
      <c r="U267" s="187"/>
      <c r="V267" s="509"/>
      <c r="W267" s="509"/>
      <c r="X267" s="510"/>
    </row>
    <row r="268">
      <c r="A268" s="503"/>
      <c r="B268" s="504"/>
      <c r="C268" s="503"/>
      <c r="D268" s="503"/>
      <c r="E268" s="503"/>
      <c r="F268" s="503"/>
      <c r="G268" s="503"/>
      <c r="H268" s="503"/>
      <c r="I268" s="503"/>
      <c r="J268" s="505"/>
      <c r="K268" s="503"/>
      <c r="L268" s="506"/>
      <c r="M268" s="507"/>
      <c r="N268" s="507"/>
      <c r="O268" s="507"/>
      <c r="P268" s="507"/>
      <c r="Q268" s="507"/>
      <c r="R268" s="507"/>
      <c r="S268" s="507"/>
      <c r="T268" s="508"/>
      <c r="U268" s="187"/>
      <c r="V268" s="509"/>
      <c r="W268" s="509"/>
      <c r="X268" s="510"/>
    </row>
    <row r="269">
      <c r="A269" s="503"/>
      <c r="B269" s="504"/>
      <c r="C269" s="503"/>
      <c r="D269" s="503"/>
      <c r="E269" s="503"/>
      <c r="F269" s="503"/>
      <c r="G269" s="503"/>
      <c r="H269" s="503"/>
      <c r="I269" s="503"/>
      <c r="J269" s="505"/>
      <c r="K269" s="503"/>
      <c r="L269" s="506"/>
      <c r="M269" s="507"/>
      <c r="N269" s="507"/>
      <c r="O269" s="507"/>
      <c r="P269" s="507"/>
      <c r="Q269" s="507"/>
      <c r="R269" s="507"/>
      <c r="S269" s="507"/>
      <c r="T269" s="508"/>
      <c r="U269" s="187"/>
      <c r="V269" s="509"/>
      <c r="W269" s="509"/>
      <c r="X269" s="510"/>
    </row>
    <row r="270">
      <c r="A270" s="503"/>
      <c r="B270" s="504"/>
      <c r="C270" s="503"/>
      <c r="D270" s="503"/>
      <c r="E270" s="503"/>
      <c r="F270" s="503"/>
      <c r="G270" s="503"/>
      <c r="H270" s="503"/>
      <c r="I270" s="503"/>
      <c r="J270" s="505"/>
      <c r="K270" s="503"/>
      <c r="L270" s="506"/>
      <c r="M270" s="507"/>
      <c r="N270" s="507"/>
      <c r="O270" s="507"/>
      <c r="P270" s="507"/>
      <c r="Q270" s="507"/>
      <c r="R270" s="507"/>
      <c r="S270" s="507"/>
      <c r="T270" s="508"/>
      <c r="U270" s="187"/>
      <c r="V270" s="509"/>
      <c r="W270" s="509"/>
      <c r="X270" s="510"/>
    </row>
    <row r="271">
      <c r="A271" s="503"/>
      <c r="B271" s="504"/>
      <c r="C271" s="503"/>
      <c r="D271" s="503"/>
      <c r="E271" s="503"/>
      <c r="F271" s="503"/>
      <c r="G271" s="503"/>
      <c r="H271" s="503"/>
      <c r="I271" s="503"/>
      <c r="J271" s="505"/>
      <c r="K271" s="503"/>
      <c r="L271" s="506"/>
      <c r="M271" s="507"/>
      <c r="N271" s="507"/>
      <c r="O271" s="507"/>
      <c r="P271" s="507"/>
      <c r="Q271" s="507"/>
      <c r="R271" s="507"/>
      <c r="S271" s="507"/>
      <c r="T271" s="508"/>
      <c r="U271" s="187"/>
      <c r="V271" s="509"/>
      <c r="W271" s="509"/>
      <c r="X271" s="510"/>
    </row>
    <row r="272">
      <c r="A272" s="503"/>
      <c r="B272" s="504"/>
      <c r="C272" s="503"/>
      <c r="D272" s="503"/>
      <c r="E272" s="503"/>
      <c r="F272" s="503"/>
      <c r="G272" s="503"/>
      <c r="H272" s="503"/>
      <c r="I272" s="503"/>
      <c r="J272" s="505"/>
      <c r="K272" s="503"/>
      <c r="L272" s="506"/>
      <c r="M272" s="507"/>
      <c r="N272" s="507"/>
      <c r="O272" s="507"/>
      <c r="P272" s="507"/>
      <c r="Q272" s="507"/>
      <c r="R272" s="507"/>
      <c r="S272" s="507"/>
      <c r="T272" s="508"/>
      <c r="U272" s="187"/>
      <c r="V272" s="509"/>
      <c r="W272" s="509"/>
      <c r="X272" s="510"/>
    </row>
    <row r="273">
      <c r="A273" s="503"/>
      <c r="B273" s="504"/>
      <c r="C273" s="503"/>
      <c r="D273" s="503"/>
      <c r="E273" s="503"/>
      <c r="F273" s="503"/>
      <c r="G273" s="503"/>
      <c r="H273" s="503"/>
      <c r="I273" s="503"/>
      <c r="J273" s="505"/>
      <c r="K273" s="503"/>
      <c r="L273" s="506"/>
      <c r="M273" s="507"/>
      <c r="N273" s="507"/>
      <c r="O273" s="507"/>
      <c r="P273" s="507"/>
      <c r="Q273" s="507"/>
      <c r="R273" s="507"/>
      <c r="S273" s="507"/>
      <c r="T273" s="508"/>
      <c r="U273" s="187"/>
      <c r="V273" s="509"/>
      <c r="W273" s="509"/>
      <c r="X273" s="510"/>
    </row>
    <row r="274">
      <c r="A274" s="503"/>
      <c r="B274" s="504"/>
      <c r="C274" s="503"/>
      <c r="D274" s="503"/>
      <c r="E274" s="503"/>
      <c r="F274" s="503"/>
      <c r="G274" s="503"/>
      <c r="H274" s="503"/>
      <c r="I274" s="503"/>
      <c r="J274" s="505"/>
      <c r="K274" s="503"/>
      <c r="L274" s="506"/>
      <c r="M274" s="507"/>
      <c r="N274" s="507"/>
      <c r="O274" s="507"/>
      <c r="P274" s="507"/>
      <c r="Q274" s="507"/>
      <c r="R274" s="507"/>
      <c r="S274" s="507"/>
      <c r="T274" s="508"/>
      <c r="U274" s="187"/>
      <c r="V274" s="509"/>
      <c r="W274" s="509"/>
      <c r="X274" s="510"/>
    </row>
    <row r="275">
      <c r="A275" s="503"/>
      <c r="B275" s="504"/>
      <c r="C275" s="503"/>
      <c r="D275" s="503"/>
      <c r="E275" s="503"/>
      <c r="F275" s="503"/>
      <c r="G275" s="503"/>
      <c r="H275" s="503"/>
      <c r="I275" s="503"/>
      <c r="J275" s="505"/>
      <c r="K275" s="503"/>
      <c r="L275" s="506"/>
      <c r="M275" s="507"/>
      <c r="N275" s="507"/>
      <c r="O275" s="507"/>
      <c r="P275" s="507"/>
      <c r="Q275" s="507"/>
      <c r="R275" s="507"/>
      <c r="S275" s="507"/>
      <c r="T275" s="508"/>
      <c r="U275" s="187"/>
      <c r="V275" s="509"/>
      <c r="W275" s="509"/>
      <c r="X275" s="510"/>
    </row>
    <row r="276">
      <c r="A276" s="503"/>
      <c r="B276" s="504"/>
      <c r="C276" s="503"/>
      <c r="D276" s="503"/>
      <c r="E276" s="503"/>
      <c r="F276" s="503"/>
      <c r="G276" s="503"/>
      <c r="H276" s="503"/>
      <c r="I276" s="503"/>
      <c r="J276" s="505"/>
      <c r="K276" s="503"/>
      <c r="L276" s="506"/>
      <c r="M276" s="507"/>
      <c r="N276" s="507"/>
      <c r="O276" s="507"/>
      <c r="P276" s="507"/>
      <c r="Q276" s="507"/>
      <c r="R276" s="507"/>
      <c r="S276" s="507"/>
      <c r="T276" s="508"/>
      <c r="U276" s="187"/>
      <c r="V276" s="509"/>
      <c r="W276" s="509"/>
      <c r="X276" s="510"/>
    </row>
    <row r="277">
      <c r="A277" s="503"/>
      <c r="B277" s="504"/>
      <c r="C277" s="503"/>
      <c r="D277" s="503"/>
      <c r="E277" s="503"/>
      <c r="F277" s="503"/>
      <c r="G277" s="503"/>
      <c r="H277" s="503"/>
      <c r="I277" s="503"/>
      <c r="J277" s="505"/>
      <c r="K277" s="503"/>
      <c r="L277" s="506"/>
      <c r="M277" s="507"/>
      <c r="N277" s="507"/>
      <c r="O277" s="507"/>
      <c r="P277" s="507"/>
      <c r="Q277" s="507"/>
      <c r="R277" s="507"/>
      <c r="S277" s="507"/>
      <c r="T277" s="508"/>
      <c r="U277" s="187"/>
      <c r="V277" s="509"/>
      <c r="W277" s="509"/>
      <c r="X277" s="510"/>
    </row>
    <row r="278">
      <c r="A278" s="503"/>
      <c r="B278" s="504"/>
      <c r="C278" s="503"/>
      <c r="D278" s="503"/>
      <c r="E278" s="503"/>
      <c r="F278" s="503"/>
      <c r="G278" s="503"/>
      <c r="H278" s="503"/>
      <c r="I278" s="503"/>
      <c r="J278" s="505"/>
      <c r="K278" s="503"/>
      <c r="L278" s="506"/>
      <c r="M278" s="507"/>
      <c r="N278" s="507"/>
      <c r="O278" s="507"/>
      <c r="P278" s="507"/>
      <c r="Q278" s="507"/>
      <c r="R278" s="507"/>
      <c r="S278" s="507"/>
      <c r="T278" s="508"/>
      <c r="U278" s="187"/>
      <c r="V278" s="509"/>
      <c r="W278" s="509"/>
      <c r="X278" s="510"/>
    </row>
    <row r="279">
      <c r="A279" s="503"/>
      <c r="B279" s="504"/>
      <c r="C279" s="503"/>
      <c r="D279" s="503"/>
      <c r="E279" s="503"/>
      <c r="F279" s="503"/>
      <c r="G279" s="503"/>
      <c r="H279" s="503"/>
      <c r="I279" s="503"/>
      <c r="J279" s="505"/>
      <c r="K279" s="503"/>
      <c r="L279" s="506"/>
      <c r="M279" s="507"/>
      <c r="N279" s="507"/>
      <c r="O279" s="507"/>
      <c r="P279" s="507"/>
      <c r="Q279" s="507"/>
      <c r="R279" s="507"/>
      <c r="S279" s="507"/>
      <c r="T279" s="508"/>
      <c r="U279" s="187"/>
      <c r="V279" s="509"/>
      <c r="W279" s="509"/>
      <c r="X279" s="510"/>
    </row>
    <row r="280">
      <c r="A280" s="503"/>
      <c r="B280" s="504"/>
      <c r="C280" s="503"/>
      <c r="D280" s="503"/>
      <c r="E280" s="503"/>
      <c r="F280" s="503"/>
      <c r="G280" s="503"/>
      <c r="H280" s="503"/>
      <c r="I280" s="503"/>
      <c r="J280" s="505"/>
      <c r="K280" s="503"/>
      <c r="L280" s="506"/>
      <c r="M280" s="507"/>
      <c r="N280" s="507"/>
      <c r="O280" s="507"/>
      <c r="P280" s="507"/>
      <c r="Q280" s="507"/>
      <c r="R280" s="507"/>
      <c r="S280" s="507"/>
      <c r="T280" s="508"/>
      <c r="U280" s="187"/>
      <c r="V280" s="509"/>
      <c r="W280" s="509"/>
      <c r="X280" s="510"/>
    </row>
    <row r="281">
      <c r="A281" s="503"/>
      <c r="B281" s="504"/>
      <c r="C281" s="503"/>
      <c r="D281" s="503"/>
      <c r="E281" s="503"/>
      <c r="F281" s="503"/>
      <c r="G281" s="503"/>
      <c r="H281" s="503"/>
      <c r="I281" s="503"/>
      <c r="J281" s="505"/>
      <c r="K281" s="503"/>
      <c r="L281" s="506"/>
      <c r="M281" s="507"/>
      <c r="N281" s="507"/>
      <c r="O281" s="507"/>
      <c r="P281" s="507"/>
      <c r="Q281" s="507"/>
      <c r="R281" s="507"/>
      <c r="S281" s="507"/>
      <c r="T281" s="508"/>
      <c r="U281" s="187"/>
      <c r="V281" s="509"/>
      <c r="W281" s="509"/>
      <c r="X281" s="510"/>
    </row>
    <row r="282">
      <c r="A282" s="503"/>
      <c r="B282" s="504"/>
      <c r="C282" s="503"/>
      <c r="D282" s="503"/>
      <c r="E282" s="503"/>
      <c r="F282" s="503"/>
      <c r="G282" s="503"/>
      <c r="H282" s="503"/>
      <c r="I282" s="503"/>
      <c r="J282" s="505"/>
      <c r="K282" s="503"/>
      <c r="L282" s="506"/>
      <c r="M282" s="507"/>
      <c r="N282" s="507"/>
      <c r="O282" s="507"/>
      <c r="P282" s="507"/>
      <c r="Q282" s="507"/>
      <c r="R282" s="507"/>
      <c r="S282" s="507"/>
      <c r="T282" s="508"/>
      <c r="U282" s="187"/>
      <c r="V282" s="509"/>
      <c r="W282" s="509"/>
      <c r="X282" s="510"/>
    </row>
    <row r="283">
      <c r="A283" s="503"/>
      <c r="B283" s="504"/>
      <c r="C283" s="503"/>
      <c r="D283" s="503"/>
      <c r="E283" s="503"/>
      <c r="F283" s="503"/>
      <c r="G283" s="503"/>
      <c r="H283" s="503"/>
      <c r="I283" s="503"/>
      <c r="J283" s="505"/>
      <c r="K283" s="503"/>
      <c r="L283" s="506"/>
      <c r="M283" s="507"/>
      <c r="N283" s="507"/>
      <c r="O283" s="507"/>
      <c r="P283" s="507"/>
      <c r="Q283" s="507"/>
      <c r="R283" s="507"/>
      <c r="S283" s="507"/>
      <c r="T283" s="508"/>
      <c r="U283" s="187"/>
      <c r="V283" s="509"/>
      <c r="W283" s="509"/>
      <c r="X283" s="510"/>
    </row>
    <row r="284">
      <c r="A284" s="503"/>
      <c r="B284" s="504"/>
      <c r="C284" s="503"/>
      <c r="D284" s="503"/>
      <c r="E284" s="503"/>
      <c r="F284" s="503"/>
      <c r="G284" s="503"/>
      <c r="H284" s="503"/>
      <c r="I284" s="503"/>
      <c r="J284" s="505"/>
      <c r="K284" s="503"/>
      <c r="L284" s="506"/>
      <c r="M284" s="507"/>
      <c r="N284" s="507"/>
      <c r="O284" s="507"/>
      <c r="P284" s="507"/>
      <c r="Q284" s="507"/>
      <c r="R284" s="507"/>
      <c r="S284" s="507"/>
      <c r="T284" s="508"/>
      <c r="U284" s="187"/>
      <c r="V284" s="509"/>
      <c r="W284" s="509"/>
      <c r="X284" s="510"/>
    </row>
    <row r="285">
      <c r="A285" s="503"/>
      <c r="B285" s="504"/>
      <c r="C285" s="503"/>
      <c r="D285" s="503"/>
      <c r="E285" s="503"/>
      <c r="F285" s="503"/>
      <c r="G285" s="503"/>
      <c r="H285" s="503"/>
      <c r="I285" s="503"/>
      <c r="J285" s="505"/>
      <c r="K285" s="503"/>
      <c r="L285" s="506"/>
      <c r="M285" s="507"/>
      <c r="N285" s="507"/>
      <c r="O285" s="507"/>
      <c r="P285" s="507"/>
      <c r="Q285" s="507"/>
      <c r="R285" s="507"/>
      <c r="S285" s="507"/>
      <c r="T285" s="508"/>
      <c r="U285" s="187"/>
      <c r="V285" s="509"/>
      <c r="W285" s="509"/>
      <c r="X285" s="510"/>
    </row>
    <row r="286">
      <c r="A286" s="503"/>
      <c r="B286" s="504"/>
      <c r="C286" s="503"/>
      <c r="D286" s="503"/>
      <c r="E286" s="503"/>
      <c r="F286" s="503"/>
      <c r="G286" s="503"/>
      <c r="H286" s="503"/>
      <c r="I286" s="503"/>
      <c r="J286" s="505"/>
      <c r="K286" s="503"/>
      <c r="L286" s="506"/>
      <c r="M286" s="507"/>
      <c r="N286" s="507"/>
      <c r="O286" s="507"/>
      <c r="P286" s="507"/>
      <c r="Q286" s="507"/>
      <c r="R286" s="507"/>
      <c r="S286" s="507"/>
      <c r="T286" s="508"/>
      <c r="U286" s="187"/>
      <c r="V286" s="509"/>
      <c r="W286" s="509"/>
      <c r="X286" s="510"/>
    </row>
    <row r="287">
      <c r="A287" s="503"/>
      <c r="B287" s="504"/>
      <c r="C287" s="503"/>
      <c r="D287" s="503"/>
      <c r="E287" s="503"/>
      <c r="F287" s="503"/>
      <c r="G287" s="503"/>
      <c r="H287" s="503"/>
      <c r="I287" s="503"/>
      <c r="J287" s="505"/>
      <c r="K287" s="503"/>
      <c r="L287" s="506"/>
      <c r="M287" s="507"/>
      <c r="N287" s="507"/>
      <c r="O287" s="507"/>
      <c r="P287" s="507"/>
      <c r="Q287" s="507"/>
      <c r="R287" s="507"/>
      <c r="S287" s="507"/>
      <c r="T287" s="508"/>
      <c r="U287" s="187"/>
      <c r="V287" s="509"/>
      <c r="W287" s="509"/>
      <c r="X287" s="510"/>
    </row>
    <row r="288">
      <c r="A288" s="503"/>
      <c r="B288" s="504"/>
      <c r="C288" s="503"/>
      <c r="D288" s="503"/>
      <c r="E288" s="503"/>
      <c r="F288" s="503"/>
      <c r="G288" s="503"/>
      <c r="H288" s="503"/>
      <c r="I288" s="503"/>
      <c r="J288" s="505"/>
      <c r="K288" s="503"/>
      <c r="L288" s="506"/>
      <c r="M288" s="507"/>
      <c r="N288" s="507"/>
      <c r="O288" s="507"/>
      <c r="P288" s="507"/>
      <c r="Q288" s="507"/>
      <c r="R288" s="507"/>
      <c r="S288" s="507"/>
      <c r="T288" s="508"/>
      <c r="U288" s="187"/>
      <c r="V288" s="509"/>
      <c r="W288" s="509"/>
      <c r="X288" s="510"/>
    </row>
    <row r="289">
      <c r="A289" s="503"/>
      <c r="B289" s="504"/>
      <c r="C289" s="503"/>
      <c r="D289" s="503"/>
      <c r="E289" s="503"/>
      <c r="F289" s="503"/>
      <c r="G289" s="503"/>
      <c r="H289" s="503"/>
      <c r="I289" s="503"/>
      <c r="J289" s="505"/>
      <c r="K289" s="503"/>
      <c r="L289" s="506"/>
      <c r="M289" s="507"/>
      <c r="N289" s="507"/>
      <c r="O289" s="507"/>
      <c r="P289" s="507"/>
      <c r="Q289" s="507"/>
      <c r="R289" s="507"/>
      <c r="S289" s="507"/>
      <c r="T289" s="508"/>
      <c r="U289" s="187"/>
      <c r="V289" s="509"/>
      <c r="W289" s="509"/>
      <c r="X289" s="510"/>
    </row>
    <row r="290">
      <c r="A290" s="503"/>
      <c r="B290" s="504"/>
      <c r="C290" s="503"/>
      <c r="D290" s="503"/>
      <c r="E290" s="503"/>
      <c r="F290" s="503"/>
      <c r="G290" s="503"/>
      <c r="H290" s="503"/>
      <c r="I290" s="503"/>
      <c r="J290" s="505"/>
      <c r="K290" s="503"/>
      <c r="L290" s="506"/>
      <c r="M290" s="507"/>
      <c r="N290" s="507"/>
      <c r="O290" s="507"/>
      <c r="P290" s="507"/>
      <c r="Q290" s="507"/>
      <c r="R290" s="507"/>
      <c r="S290" s="507"/>
      <c r="T290" s="508"/>
      <c r="U290" s="187"/>
      <c r="V290" s="509"/>
      <c r="W290" s="509"/>
      <c r="X290" s="510"/>
    </row>
    <row r="291">
      <c r="A291" s="503"/>
      <c r="B291" s="504"/>
      <c r="C291" s="503"/>
      <c r="D291" s="503"/>
      <c r="E291" s="503"/>
      <c r="F291" s="503"/>
      <c r="G291" s="503"/>
      <c r="H291" s="503"/>
      <c r="I291" s="503"/>
      <c r="J291" s="505"/>
      <c r="K291" s="503"/>
      <c r="L291" s="506"/>
      <c r="M291" s="507"/>
      <c r="N291" s="507"/>
      <c r="O291" s="507"/>
      <c r="P291" s="507"/>
      <c r="Q291" s="507"/>
      <c r="R291" s="507"/>
      <c r="S291" s="507"/>
      <c r="T291" s="508"/>
      <c r="U291" s="187"/>
      <c r="V291" s="509"/>
      <c r="W291" s="509"/>
      <c r="X291" s="510"/>
    </row>
    <row r="292">
      <c r="A292" s="503"/>
      <c r="B292" s="504"/>
      <c r="C292" s="503"/>
      <c r="D292" s="503"/>
      <c r="E292" s="503"/>
      <c r="F292" s="503"/>
      <c r="G292" s="503"/>
      <c r="H292" s="503"/>
      <c r="I292" s="503"/>
      <c r="J292" s="505"/>
      <c r="K292" s="503"/>
      <c r="L292" s="506"/>
      <c r="M292" s="507"/>
      <c r="N292" s="507"/>
      <c r="O292" s="507"/>
      <c r="P292" s="507"/>
      <c r="Q292" s="507"/>
      <c r="R292" s="507"/>
      <c r="S292" s="507"/>
      <c r="T292" s="508"/>
      <c r="U292" s="187"/>
      <c r="V292" s="509"/>
      <c r="W292" s="509"/>
      <c r="X292" s="510"/>
    </row>
    <row r="293">
      <c r="A293" s="503"/>
      <c r="B293" s="504"/>
      <c r="C293" s="503"/>
      <c r="D293" s="503"/>
      <c r="E293" s="503"/>
      <c r="F293" s="503"/>
      <c r="G293" s="503"/>
      <c r="H293" s="503"/>
      <c r="I293" s="503"/>
      <c r="J293" s="505"/>
      <c r="K293" s="503"/>
      <c r="L293" s="506"/>
      <c r="M293" s="507"/>
      <c r="N293" s="507"/>
      <c r="O293" s="507"/>
      <c r="P293" s="507"/>
      <c r="Q293" s="507"/>
      <c r="R293" s="507"/>
      <c r="S293" s="507"/>
      <c r="T293" s="508"/>
      <c r="U293" s="187"/>
      <c r="V293" s="509"/>
      <c r="W293" s="509"/>
      <c r="X293" s="510"/>
    </row>
    <row r="294">
      <c r="A294" s="503"/>
      <c r="B294" s="504"/>
      <c r="C294" s="503"/>
      <c r="D294" s="503"/>
      <c r="E294" s="503"/>
      <c r="F294" s="503"/>
      <c r="G294" s="503"/>
      <c r="H294" s="503"/>
      <c r="I294" s="503"/>
      <c r="J294" s="505"/>
      <c r="K294" s="503"/>
      <c r="L294" s="506"/>
      <c r="M294" s="507"/>
      <c r="N294" s="507"/>
      <c r="O294" s="507"/>
      <c r="P294" s="507"/>
      <c r="Q294" s="507"/>
      <c r="R294" s="507"/>
      <c r="S294" s="507"/>
      <c r="T294" s="508"/>
      <c r="U294" s="187"/>
      <c r="V294" s="509"/>
      <c r="W294" s="509"/>
      <c r="X294" s="510"/>
    </row>
    <row r="295">
      <c r="A295" s="503"/>
      <c r="B295" s="504"/>
      <c r="C295" s="503"/>
      <c r="D295" s="503"/>
      <c r="E295" s="503"/>
      <c r="F295" s="503"/>
      <c r="G295" s="503"/>
      <c r="H295" s="503"/>
      <c r="I295" s="503"/>
      <c r="J295" s="505"/>
      <c r="K295" s="503"/>
      <c r="L295" s="506"/>
      <c r="M295" s="507"/>
      <c r="N295" s="507"/>
      <c r="O295" s="507"/>
      <c r="P295" s="507"/>
      <c r="Q295" s="507"/>
      <c r="R295" s="507"/>
      <c r="S295" s="507"/>
      <c r="T295" s="508"/>
      <c r="U295" s="187"/>
      <c r="V295" s="509"/>
      <c r="W295" s="509"/>
      <c r="X295" s="510"/>
    </row>
    <row r="296">
      <c r="A296" s="503"/>
      <c r="B296" s="504"/>
      <c r="C296" s="503"/>
      <c r="D296" s="503"/>
      <c r="E296" s="503"/>
      <c r="F296" s="503"/>
      <c r="G296" s="503"/>
      <c r="H296" s="503"/>
      <c r="I296" s="503"/>
      <c r="J296" s="505"/>
      <c r="K296" s="503"/>
      <c r="L296" s="506"/>
      <c r="M296" s="507"/>
      <c r="N296" s="507"/>
      <c r="O296" s="507"/>
      <c r="P296" s="507"/>
      <c r="Q296" s="507"/>
      <c r="R296" s="507"/>
      <c r="S296" s="507"/>
      <c r="T296" s="508"/>
      <c r="U296" s="187"/>
      <c r="V296" s="509"/>
      <c r="W296" s="509"/>
      <c r="X296" s="510"/>
    </row>
    <row r="297">
      <c r="A297" s="503"/>
      <c r="B297" s="504"/>
      <c r="C297" s="503"/>
      <c r="D297" s="503"/>
      <c r="E297" s="503"/>
      <c r="F297" s="503"/>
      <c r="G297" s="503"/>
      <c r="H297" s="503"/>
      <c r="I297" s="503"/>
      <c r="J297" s="505"/>
      <c r="K297" s="503"/>
      <c r="L297" s="506"/>
      <c r="M297" s="507"/>
      <c r="N297" s="507"/>
      <c r="O297" s="507"/>
      <c r="P297" s="507"/>
      <c r="Q297" s="507"/>
      <c r="R297" s="507"/>
      <c r="S297" s="507"/>
      <c r="T297" s="508"/>
      <c r="U297" s="187"/>
      <c r="V297" s="509"/>
      <c r="W297" s="509"/>
      <c r="X297" s="510"/>
    </row>
    <row r="298">
      <c r="A298" s="503"/>
      <c r="B298" s="504"/>
      <c r="C298" s="503"/>
      <c r="D298" s="503"/>
      <c r="E298" s="503"/>
      <c r="F298" s="503"/>
      <c r="G298" s="503"/>
      <c r="H298" s="503"/>
      <c r="I298" s="503"/>
      <c r="J298" s="505"/>
      <c r="K298" s="503"/>
      <c r="L298" s="506"/>
      <c r="M298" s="507"/>
      <c r="N298" s="507"/>
      <c r="O298" s="507"/>
      <c r="P298" s="507"/>
      <c r="Q298" s="507"/>
      <c r="R298" s="507"/>
      <c r="S298" s="507"/>
      <c r="T298" s="508"/>
      <c r="U298" s="187"/>
      <c r="V298" s="509"/>
      <c r="W298" s="509"/>
      <c r="X298" s="510"/>
    </row>
    <row r="299">
      <c r="A299" s="503"/>
      <c r="B299" s="504"/>
      <c r="C299" s="503"/>
      <c r="D299" s="503"/>
      <c r="E299" s="503"/>
      <c r="F299" s="503"/>
      <c r="G299" s="503"/>
      <c r="H299" s="503"/>
      <c r="I299" s="503"/>
      <c r="J299" s="505"/>
      <c r="K299" s="503"/>
      <c r="L299" s="506"/>
      <c r="M299" s="507"/>
      <c r="N299" s="507"/>
      <c r="O299" s="507"/>
      <c r="P299" s="507"/>
      <c r="Q299" s="507"/>
      <c r="R299" s="507"/>
      <c r="S299" s="507"/>
      <c r="T299" s="508"/>
      <c r="U299" s="187"/>
      <c r="V299" s="509"/>
      <c r="W299" s="509"/>
      <c r="X299" s="510"/>
    </row>
    <row r="300">
      <c r="A300" s="503"/>
      <c r="B300" s="504"/>
      <c r="C300" s="503"/>
      <c r="D300" s="503"/>
      <c r="E300" s="503"/>
      <c r="F300" s="503"/>
      <c r="G300" s="503"/>
      <c r="H300" s="503"/>
      <c r="I300" s="503"/>
      <c r="J300" s="505"/>
      <c r="K300" s="503"/>
      <c r="L300" s="506"/>
      <c r="M300" s="507"/>
      <c r="N300" s="507"/>
      <c r="O300" s="507"/>
      <c r="P300" s="507"/>
      <c r="Q300" s="507"/>
      <c r="R300" s="507"/>
      <c r="S300" s="507"/>
      <c r="T300" s="508"/>
      <c r="U300" s="187"/>
      <c r="V300" s="509"/>
      <c r="W300" s="509"/>
      <c r="X300" s="510"/>
    </row>
    <row r="301">
      <c r="A301" s="503"/>
      <c r="B301" s="504"/>
      <c r="C301" s="503"/>
      <c r="D301" s="503"/>
      <c r="E301" s="503"/>
      <c r="F301" s="503"/>
      <c r="G301" s="503"/>
      <c r="H301" s="503"/>
      <c r="I301" s="503"/>
      <c r="J301" s="505"/>
      <c r="K301" s="503"/>
      <c r="L301" s="506"/>
      <c r="M301" s="507"/>
      <c r="N301" s="507"/>
      <c r="O301" s="507"/>
      <c r="P301" s="507"/>
      <c r="Q301" s="507"/>
      <c r="R301" s="507"/>
      <c r="S301" s="507"/>
      <c r="T301" s="508"/>
      <c r="U301" s="187"/>
      <c r="V301" s="509"/>
      <c r="W301" s="509"/>
      <c r="X301" s="510"/>
    </row>
    <row r="302">
      <c r="A302" s="503"/>
      <c r="B302" s="504"/>
      <c r="C302" s="503"/>
      <c r="D302" s="503"/>
      <c r="E302" s="503"/>
      <c r="F302" s="503"/>
      <c r="G302" s="503"/>
      <c r="H302" s="503"/>
      <c r="I302" s="503"/>
      <c r="J302" s="505"/>
      <c r="K302" s="503"/>
      <c r="L302" s="506"/>
      <c r="M302" s="507"/>
      <c r="N302" s="507"/>
      <c r="O302" s="507"/>
      <c r="P302" s="507"/>
      <c r="Q302" s="507"/>
      <c r="R302" s="507"/>
      <c r="S302" s="507"/>
      <c r="T302" s="508"/>
      <c r="U302" s="187"/>
      <c r="V302" s="509"/>
      <c r="W302" s="509"/>
      <c r="X302" s="510"/>
    </row>
    <row r="303">
      <c r="A303" s="503"/>
      <c r="B303" s="504"/>
      <c r="C303" s="503"/>
      <c r="D303" s="503"/>
      <c r="E303" s="503"/>
      <c r="F303" s="503"/>
      <c r="G303" s="503"/>
      <c r="H303" s="503"/>
      <c r="I303" s="503"/>
      <c r="J303" s="505"/>
      <c r="K303" s="503"/>
      <c r="L303" s="506"/>
      <c r="M303" s="507"/>
      <c r="N303" s="507"/>
      <c r="O303" s="507"/>
      <c r="P303" s="507"/>
      <c r="Q303" s="507"/>
      <c r="R303" s="507"/>
      <c r="S303" s="507"/>
      <c r="T303" s="508"/>
      <c r="U303" s="187"/>
      <c r="V303" s="509"/>
      <c r="W303" s="509"/>
      <c r="X303" s="510"/>
    </row>
    <row r="304">
      <c r="A304" s="503"/>
      <c r="B304" s="504"/>
      <c r="C304" s="503"/>
      <c r="D304" s="503"/>
      <c r="E304" s="503"/>
      <c r="F304" s="503"/>
      <c r="G304" s="503"/>
      <c r="H304" s="503"/>
      <c r="I304" s="503"/>
      <c r="J304" s="505"/>
      <c r="K304" s="503"/>
      <c r="L304" s="506"/>
      <c r="M304" s="507"/>
      <c r="N304" s="507"/>
      <c r="O304" s="507"/>
      <c r="P304" s="507"/>
      <c r="Q304" s="507"/>
      <c r="R304" s="507"/>
      <c r="S304" s="507"/>
      <c r="T304" s="508"/>
      <c r="U304" s="187"/>
      <c r="V304" s="509"/>
      <c r="W304" s="509"/>
      <c r="X304" s="510"/>
    </row>
    <row r="305">
      <c r="A305" s="503"/>
      <c r="B305" s="504"/>
      <c r="C305" s="503"/>
      <c r="D305" s="503"/>
      <c r="E305" s="503"/>
      <c r="F305" s="503"/>
      <c r="G305" s="503"/>
      <c r="H305" s="503"/>
      <c r="I305" s="503"/>
      <c r="J305" s="505"/>
      <c r="K305" s="503"/>
      <c r="L305" s="506"/>
      <c r="M305" s="507"/>
      <c r="N305" s="507"/>
      <c r="O305" s="507"/>
      <c r="P305" s="507"/>
      <c r="Q305" s="507"/>
      <c r="R305" s="507"/>
      <c r="S305" s="507"/>
      <c r="T305" s="508"/>
      <c r="U305" s="187"/>
      <c r="V305" s="509"/>
      <c r="W305" s="509"/>
      <c r="X305" s="510"/>
    </row>
    <row r="306">
      <c r="A306" s="503"/>
      <c r="B306" s="504"/>
      <c r="C306" s="503"/>
      <c r="D306" s="503"/>
      <c r="E306" s="503"/>
      <c r="F306" s="503"/>
      <c r="G306" s="503"/>
      <c r="H306" s="503"/>
      <c r="I306" s="503"/>
      <c r="J306" s="505"/>
      <c r="K306" s="503"/>
      <c r="L306" s="506"/>
      <c r="M306" s="507"/>
      <c r="N306" s="507"/>
      <c r="O306" s="507"/>
      <c r="P306" s="507"/>
      <c r="Q306" s="507"/>
      <c r="R306" s="507"/>
      <c r="S306" s="507"/>
      <c r="T306" s="508"/>
      <c r="U306" s="187"/>
      <c r="V306" s="509"/>
      <c r="W306" s="509"/>
      <c r="X306" s="510"/>
    </row>
    <row r="307">
      <c r="A307" s="503"/>
      <c r="B307" s="504"/>
      <c r="C307" s="503"/>
      <c r="D307" s="503"/>
      <c r="E307" s="503"/>
      <c r="F307" s="503"/>
      <c r="G307" s="503"/>
      <c r="H307" s="503"/>
      <c r="I307" s="503"/>
      <c r="J307" s="505"/>
      <c r="K307" s="503"/>
      <c r="L307" s="506"/>
      <c r="M307" s="507"/>
      <c r="N307" s="507"/>
      <c r="O307" s="507"/>
      <c r="P307" s="507"/>
      <c r="Q307" s="507"/>
      <c r="R307" s="507"/>
      <c r="S307" s="507"/>
      <c r="T307" s="508"/>
      <c r="U307" s="187"/>
      <c r="V307" s="509"/>
      <c r="W307" s="509"/>
      <c r="X307" s="510"/>
    </row>
    <row r="308">
      <c r="A308" s="503"/>
      <c r="B308" s="504"/>
      <c r="C308" s="503"/>
      <c r="D308" s="503"/>
      <c r="E308" s="503"/>
      <c r="F308" s="503"/>
      <c r="G308" s="503"/>
      <c r="H308" s="503"/>
      <c r="I308" s="503"/>
      <c r="J308" s="505"/>
      <c r="K308" s="503"/>
      <c r="L308" s="506"/>
      <c r="M308" s="507"/>
      <c r="N308" s="507"/>
      <c r="O308" s="507"/>
      <c r="P308" s="507"/>
      <c r="Q308" s="507"/>
      <c r="R308" s="507"/>
      <c r="S308" s="507"/>
      <c r="T308" s="508"/>
      <c r="U308" s="187"/>
      <c r="V308" s="509"/>
      <c r="W308" s="509"/>
      <c r="X308" s="510"/>
    </row>
    <row r="309">
      <c r="A309" s="503"/>
      <c r="B309" s="504"/>
      <c r="C309" s="503"/>
      <c r="D309" s="503"/>
      <c r="E309" s="503"/>
      <c r="F309" s="503"/>
      <c r="G309" s="503"/>
      <c r="H309" s="503"/>
      <c r="I309" s="503"/>
      <c r="J309" s="505"/>
      <c r="K309" s="503"/>
      <c r="L309" s="506"/>
      <c r="M309" s="507"/>
      <c r="N309" s="507"/>
      <c r="O309" s="507"/>
      <c r="P309" s="507"/>
      <c r="Q309" s="507"/>
      <c r="R309" s="507"/>
      <c r="S309" s="507"/>
      <c r="T309" s="508"/>
      <c r="U309" s="187"/>
      <c r="V309" s="509"/>
      <c r="W309" s="509"/>
      <c r="X309" s="510"/>
    </row>
    <row r="310">
      <c r="A310" s="503"/>
      <c r="B310" s="504"/>
      <c r="C310" s="503"/>
      <c r="D310" s="503"/>
      <c r="E310" s="503"/>
      <c r="F310" s="503"/>
      <c r="G310" s="503"/>
      <c r="H310" s="503"/>
      <c r="I310" s="503"/>
      <c r="J310" s="505"/>
      <c r="K310" s="503"/>
      <c r="L310" s="506"/>
      <c r="M310" s="507"/>
      <c r="N310" s="507"/>
      <c r="O310" s="507"/>
      <c r="P310" s="507"/>
      <c r="Q310" s="507"/>
      <c r="R310" s="507"/>
      <c r="S310" s="507"/>
      <c r="T310" s="508"/>
      <c r="U310" s="187"/>
      <c r="V310" s="509"/>
      <c r="W310" s="509"/>
      <c r="X310" s="510"/>
    </row>
    <row r="311">
      <c r="A311" s="503"/>
      <c r="B311" s="504"/>
      <c r="C311" s="503"/>
      <c r="D311" s="503"/>
      <c r="E311" s="503"/>
      <c r="F311" s="503"/>
      <c r="G311" s="503"/>
      <c r="H311" s="503"/>
      <c r="I311" s="503"/>
      <c r="J311" s="505"/>
      <c r="K311" s="503"/>
      <c r="L311" s="506"/>
      <c r="M311" s="507"/>
      <c r="N311" s="507"/>
      <c r="O311" s="507"/>
      <c r="P311" s="507"/>
      <c r="Q311" s="507"/>
      <c r="R311" s="507"/>
      <c r="S311" s="507"/>
      <c r="T311" s="508"/>
      <c r="U311" s="187"/>
      <c r="V311" s="509"/>
      <c r="W311" s="509"/>
      <c r="X311" s="510"/>
    </row>
    <row r="312">
      <c r="A312" s="503"/>
      <c r="B312" s="504"/>
      <c r="C312" s="503"/>
      <c r="D312" s="503"/>
      <c r="E312" s="503"/>
      <c r="F312" s="503"/>
      <c r="G312" s="503"/>
      <c r="H312" s="503"/>
      <c r="I312" s="503"/>
      <c r="J312" s="505"/>
      <c r="K312" s="503"/>
      <c r="L312" s="506"/>
      <c r="M312" s="507"/>
      <c r="N312" s="507"/>
      <c r="O312" s="507"/>
      <c r="P312" s="507"/>
      <c r="Q312" s="507"/>
      <c r="R312" s="507"/>
      <c r="S312" s="507"/>
      <c r="T312" s="508"/>
      <c r="U312" s="187"/>
      <c r="V312" s="509"/>
      <c r="W312" s="509"/>
      <c r="X312" s="510"/>
    </row>
    <row r="313">
      <c r="A313" s="503"/>
      <c r="B313" s="504"/>
      <c r="C313" s="503"/>
      <c r="D313" s="503"/>
      <c r="E313" s="503"/>
      <c r="F313" s="503"/>
      <c r="G313" s="503"/>
      <c r="H313" s="503"/>
      <c r="I313" s="503"/>
      <c r="J313" s="505"/>
      <c r="K313" s="503"/>
      <c r="L313" s="506"/>
      <c r="M313" s="507"/>
      <c r="N313" s="507"/>
      <c r="O313" s="507"/>
      <c r="P313" s="507"/>
      <c r="Q313" s="507"/>
      <c r="R313" s="507"/>
      <c r="S313" s="507"/>
      <c r="T313" s="508"/>
      <c r="U313" s="187"/>
      <c r="V313" s="509"/>
      <c r="W313" s="509"/>
      <c r="X313" s="510"/>
    </row>
    <row r="314">
      <c r="A314" s="503"/>
      <c r="B314" s="504"/>
      <c r="C314" s="503"/>
      <c r="D314" s="503"/>
      <c r="E314" s="503"/>
      <c r="F314" s="503"/>
      <c r="G314" s="503"/>
      <c r="H314" s="503"/>
      <c r="I314" s="503"/>
      <c r="J314" s="505"/>
      <c r="K314" s="503"/>
      <c r="L314" s="506"/>
      <c r="M314" s="507"/>
      <c r="N314" s="507"/>
      <c r="O314" s="507"/>
      <c r="P314" s="507"/>
      <c r="Q314" s="507"/>
      <c r="R314" s="507"/>
      <c r="S314" s="507"/>
      <c r="T314" s="508"/>
      <c r="U314" s="187"/>
      <c r="V314" s="509"/>
      <c r="W314" s="509"/>
      <c r="X314" s="510"/>
    </row>
    <row r="315">
      <c r="A315" s="503"/>
      <c r="B315" s="504"/>
      <c r="C315" s="503"/>
      <c r="D315" s="503"/>
      <c r="E315" s="503"/>
      <c r="F315" s="503"/>
      <c r="G315" s="503"/>
      <c r="H315" s="503"/>
      <c r="I315" s="503"/>
      <c r="J315" s="505"/>
      <c r="K315" s="503"/>
      <c r="L315" s="506"/>
      <c r="M315" s="507"/>
      <c r="N315" s="507"/>
      <c r="O315" s="507"/>
      <c r="P315" s="507"/>
      <c r="Q315" s="507"/>
      <c r="R315" s="507"/>
      <c r="S315" s="507"/>
      <c r="T315" s="508"/>
      <c r="U315" s="187"/>
      <c r="V315" s="509"/>
      <c r="W315" s="509"/>
      <c r="X315" s="510"/>
    </row>
    <row r="316">
      <c r="A316" s="503"/>
      <c r="B316" s="504"/>
      <c r="C316" s="503"/>
      <c r="D316" s="503"/>
      <c r="E316" s="503"/>
      <c r="F316" s="503"/>
      <c r="G316" s="503"/>
      <c r="H316" s="503"/>
      <c r="I316" s="503"/>
      <c r="J316" s="505"/>
      <c r="K316" s="503"/>
      <c r="L316" s="506"/>
      <c r="M316" s="507"/>
      <c r="N316" s="507"/>
      <c r="O316" s="507"/>
      <c r="P316" s="507"/>
      <c r="Q316" s="507"/>
      <c r="R316" s="507"/>
      <c r="S316" s="507"/>
      <c r="T316" s="508"/>
      <c r="U316" s="187"/>
      <c r="V316" s="509"/>
      <c r="W316" s="509"/>
      <c r="X316" s="510"/>
    </row>
    <row r="317">
      <c r="A317" s="503"/>
      <c r="B317" s="504"/>
      <c r="C317" s="503"/>
      <c r="D317" s="503"/>
      <c r="E317" s="503"/>
      <c r="F317" s="503"/>
      <c r="G317" s="503"/>
      <c r="H317" s="503"/>
      <c r="I317" s="503"/>
      <c r="J317" s="505"/>
      <c r="K317" s="503"/>
      <c r="L317" s="506"/>
      <c r="M317" s="507"/>
      <c r="N317" s="507"/>
      <c r="O317" s="507"/>
      <c r="P317" s="507"/>
      <c r="Q317" s="507"/>
      <c r="R317" s="507"/>
      <c r="S317" s="507"/>
      <c r="T317" s="508"/>
      <c r="U317" s="187"/>
      <c r="V317" s="509"/>
      <c r="W317" s="509"/>
      <c r="X317" s="510"/>
    </row>
    <row r="318">
      <c r="A318" s="503"/>
      <c r="B318" s="504"/>
      <c r="C318" s="503"/>
      <c r="D318" s="503"/>
      <c r="E318" s="503"/>
      <c r="F318" s="503"/>
      <c r="G318" s="503"/>
      <c r="H318" s="503"/>
      <c r="I318" s="503"/>
      <c r="J318" s="505"/>
      <c r="K318" s="503"/>
      <c r="L318" s="506"/>
      <c r="M318" s="507"/>
      <c r="N318" s="507"/>
      <c r="O318" s="507"/>
      <c r="P318" s="507"/>
      <c r="Q318" s="507"/>
      <c r="R318" s="507"/>
      <c r="S318" s="507"/>
      <c r="T318" s="508"/>
      <c r="U318" s="187"/>
      <c r="V318" s="509"/>
      <c r="W318" s="509"/>
      <c r="X318" s="510"/>
    </row>
    <row r="319">
      <c r="A319" s="503"/>
      <c r="B319" s="504"/>
      <c r="C319" s="503"/>
      <c r="D319" s="503"/>
      <c r="E319" s="503"/>
      <c r="F319" s="503"/>
      <c r="G319" s="503"/>
      <c r="H319" s="503"/>
      <c r="I319" s="503"/>
      <c r="J319" s="505"/>
      <c r="K319" s="503"/>
      <c r="L319" s="506"/>
      <c r="M319" s="507"/>
      <c r="N319" s="507"/>
      <c r="O319" s="507"/>
      <c r="P319" s="507"/>
      <c r="Q319" s="507"/>
      <c r="R319" s="507"/>
      <c r="S319" s="507"/>
      <c r="T319" s="508"/>
      <c r="U319" s="187"/>
      <c r="V319" s="509"/>
      <c r="W319" s="509"/>
      <c r="X319" s="510"/>
    </row>
    <row r="320">
      <c r="A320" s="503"/>
      <c r="B320" s="504"/>
      <c r="C320" s="503"/>
      <c r="D320" s="503"/>
      <c r="E320" s="503"/>
      <c r="F320" s="503"/>
      <c r="G320" s="503"/>
      <c r="H320" s="503"/>
      <c r="I320" s="503"/>
      <c r="J320" s="505"/>
      <c r="K320" s="503"/>
      <c r="L320" s="506"/>
      <c r="M320" s="507"/>
      <c r="N320" s="507"/>
      <c r="O320" s="507"/>
      <c r="P320" s="507"/>
      <c r="Q320" s="507"/>
      <c r="R320" s="507"/>
      <c r="S320" s="507"/>
      <c r="T320" s="508"/>
      <c r="U320" s="187"/>
      <c r="V320" s="509"/>
      <c r="W320" s="509"/>
      <c r="X320" s="510"/>
    </row>
    <row r="321">
      <c r="A321" s="503"/>
      <c r="B321" s="504"/>
      <c r="C321" s="503"/>
      <c r="D321" s="503"/>
      <c r="E321" s="503"/>
      <c r="F321" s="503"/>
      <c r="G321" s="503"/>
      <c r="H321" s="503"/>
      <c r="I321" s="503"/>
      <c r="J321" s="505"/>
      <c r="K321" s="503"/>
      <c r="L321" s="506"/>
      <c r="M321" s="507"/>
      <c r="N321" s="507"/>
      <c r="O321" s="507"/>
      <c r="P321" s="507"/>
      <c r="Q321" s="507"/>
      <c r="R321" s="507"/>
      <c r="S321" s="507"/>
      <c r="T321" s="508"/>
      <c r="U321" s="187"/>
      <c r="V321" s="509"/>
      <c r="W321" s="509"/>
      <c r="X321" s="510"/>
    </row>
    <row r="322">
      <c r="A322" s="503"/>
      <c r="B322" s="504"/>
      <c r="C322" s="503"/>
      <c r="D322" s="503"/>
      <c r="E322" s="503"/>
      <c r="F322" s="503"/>
      <c r="G322" s="503"/>
      <c r="H322" s="503"/>
      <c r="I322" s="503"/>
      <c r="J322" s="505"/>
      <c r="K322" s="503"/>
      <c r="L322" s="506"/>
      <c r="M322" s="507"/>
      <c r="N322" s="507"/>
      <c r="O322" s="507"/>
      <c r="P322" s="507"/>
      <c r="Q322" s="507"/>
      <c r="R322" s="507"/>
      <c r="S322" s="507"/>
      <c r="T322" s="508"/>
      <c r="U322" s="187"/>
      <c r="V322" s="509"/>
      <c r="W322" s="509"/>
      <c r="X322" s="510"/>
    </row>
    <row r="323">
      <c r="A323" s="503"/>
      <c r="B323" s="504"/>
      <c r="C323" s="503"/>
      <c r="D323" s="503"/>
      <c r="E323" s="503"/>
      <c r="F323" s="503"/>
      <c r="G323" s="503"/>
      <c r="H323" s="503"/>
      <c r="I323" s="503"/>
      <c r="J323" s="505"/>
      <c r="K323" s="503"/>
      <c r="L323" s="506"/>
      <c r="M323" s="507"/>
      <c r="N323" s="507"/>
      <c r="O323" s="507"/>
      <c r="P323" s="507"/>
      <c r="Q323" s="507"/>
      <c r="R323" s="507"/>
      <c r="S323" s="507"/>
      <c r="T323" s="508"/>
      <c r="U323" s="187"/>
      <c r="V323" s="509"/>
      <c r="W323" s="509"/>
      <c r="X323" s="510"/>
    </row>
    <row r="324">
      <c r="A324" s="503"/>
      <c r="B324" s="504"/>
      <c r="C324" s="503"/>
      <c r="D324" s="503"/>
      <c r="E324" s="503"/>
      <c r="F324" s="503"/>
      <c r="G324" s="503"/>
      <c r="H324" s="503"/>
      <c r="I324" s="503"/>
      <c r="J324" s="505"/>
      <c r="K324" s="503"/>
      <c r="L324" s="506"/>
      <c r="M324" s="507"/>
      <c r="N324" s="507"/>
      <c r="O324" s="507"/>
      <c r="P324" s="507"/>
      <c r="Q324" s="507"/>
      <c r="R324" s="507"/>
      <c r="S324" s="507"/>
      <c r="T324" s="508"/>
      <c r="U324" s="187"/>
      <c r="V324" s="509"/>
      <c r="W324" s="509"/>
      <c r="X324" s="510"/>
    </row>
    <row r="325">
      <c r="A325" s="503"/>
      <c r="B325" s="504"/>
      <c r="C325" s="503"/>
      <c r="D325" s="503"/>
      <c r="E325" s="503"/>
      <c r="F325" s="503"/>
      <c r="G325" s="503"/>
      <c r="H325" s="503"/>
      <c r="I325" s="503"/>
      <c r="J325" s="505"/>
      <c r="K325" s="503"/>
      <c r="L325" s="506"/>
      <c r="M325" s="507"/>
      <c r="N325" s="507"/>
      <c r="O325" s="507"/>
      <c r="P325" s="507"/>
      <c r="Q325" s="507"/>
      <c r="R325" s="507"/>
      <c r="S325" s="507"/>
      <c r="T325" s="508"/>
      <c r="U325" s="187"/>
      <c r="V325" s="509"/>
      <c r="W325" s="509"/>
      <c r="X325" s="510"/>
    </row>
    <row r="326">
      <c r="A326" s="503"/>
      <c r="B326" s="504"/>
      <c r="C326" s="503"/>
      <c r="D326" s="503"/>
      <c r="E326" s="503"/>
      <c r="F326" s="503"/>
      <c r="G326" s="503"/>
      <c r="H326" s="503"/>
      <c r="I326" s="503"/>
      <c r="J326" s="505"/>
      <c r="K326" s="503"/>
      <c r="L326" s="506"/>
      <c r="M326" s="507"/>
      <c r="N326" s="507"/>
      <c r="O326" s="507"/>
      <c r="P326" s="507"/>
      <c r="Q326" s="507"/>
      <c r="R326" s="507"/>
      <c r="S326" s="507"/>
      <c r="T326" s="508"/>
      <c r="U326" s="187"/>
      <c r="V326" s="509"/>
      <c r="W326" s="509"/>
      <c r="X326" s="510"/>
    </row>
    <row r="327">
      <c r="A327" s="503"/>
      <c r="B327" s="504"/>
      <c r="C327" s="503"/>
      <c r="D327" s="503"/>
      <c r="E327" s="503"/>
      <c r="F327" s="503"/>
      <c r="G327" s="503"/>
      <c r="H327" s="503"/>
      <c r="I327" s="503"/>
      <c r="J327" s="505"/>
      <c r="K327" s="503"/>
      <c r="L327" s="506"/>
      <c r="M327" s="507"/>
      <c r="N327" s="507"/>
      <c r="O327" s="507"/>
      <c r="P327" s="507"/>
      <c r="Q327" s="507"/>
      <c r="R327" s="507"/>
      <c r="S327" s="507"/>
      <c r="T327" s="508"/>
      <c r="U327" s="187"/>
      <c r="V327" s="509"/>
      <c r="W327" s="509"/>
      <c r="X327" s="510"/>
    </row>
    <row r="328">
      <c r="A328" s="503"/>
      <c r="B328" s="504"/>
      <c r="C328" s="503"/>
      <c r="D328" s="503"/>
      <c r="E328" s="503"/>
      <c r="F328" s="503"/>
      <c r="G328" s="503"/>
      <c r="H328" s="503"/>
      <c r="I328" s="503"/>
      <c r="J328" s="505"/>
      <c r="K328" s="503"/>
      <c r="L328" s="506"/>
      <c r="M328" s="507"/>
      <c r="N328" s="507"/>
      <c r="O328" s="507"/>
      <c r="P328" s="507"/>
      <c r="Q328" s="507"/>
      <c r="R328" s="507"/>
      <c r="S328" s="507"/>
      <c r="T328" s="508"/>
      <c r="U328" s="187"/>
      <c r="V328" s="509"/>
      <c r="W328" s="509"/>
      <c r="X328" s="510"/>
    </row>
    <row r="329">
      <c r="A329" s="503"/>
      <c r="B329" s="504"/>
      <c r="C329" s="503"/>
      <c r="D329" s="503"/>
      <c r="E329" s="503"/>
      <c r="F329" s="503"/>
      <c r="G329" s="503"/>
      <c r="H329" s="503"/>
      <c r="I329" s="503"/>
      <c r="J329" s="505"/>
      <c r="K329" s="503"/>
      <c r="L329" s="506"/>
      <c r="M329" s="507"/>
      <c r="N329" s="507"/>
      <c r="O329" s="507"/>
      <c r="P329" s="507"/>
      <c r="Q329" s="507"/>
      <c r="R329" s="507"/>
      <c r="S329" s="507"/>
      <c r="T329" s="508"/>
      <c r="U329" s="187"/>
      <c r="V329" s="509"/>
      <c r="W329" s="509"/>
      <c r="X329" s="510"/>
    </row>
    <row r="330">
      <c r="A330" s="503"/>
      <c r="B330" s="504"/>
      <c r="C330" s="503"/>
      <c r="D330" s="503"/>
      <c r="E330" s="503"/>
      <c r="F330" s="503"/>
      <c r="G330" s="503"/>
      <c r="H330" s="503"/>
      <c r="I330" s="503"/>
      <c r="J330" s="505"/>
      <c r="K330" s="503"/>
      <c r="L330" s="506"/>
      <c r="M330" s="507"/>
      <c r="N330" s="507"/>
      <c r="O330" s="507"/>
      <c r="P330" s="507"/>
      <c r="Q330" s="507"/>
      <c r="R330" s="507"/>
      <c r="S330" s="507"/>
      <c r="T330" s="508"/>
      <c r="U330" s="187"/>
      <c r="V330" s="509"/>
      <c r="W330" s="509"/>
      <c r="X330" s="510"/>
    </row>
    <row r="331">
      <c r="A331" s="503"/>
      <c r="B331" s="504"/>
      <c r="C331" s="503"/>
      <c r="D331" s="503"/>
      <c r="E331" s="503"/>
      <c r="F331" s="503"/>
      <c r="G331" s="503"/>
      <c r="H331" s="503"/>
      <c r="I331" s="503"/>
      <c r="J331" s="505"/>
      <c r="K331" s="503"/>
      <c r="L331" s="506"/>
      <c r="M331" s="507"/>
      <c r="N331" s="507"/>
      <c r="O331" s="507"/>
      <c r="P331" s="507"/>
      <c r="Q331" s="507"/>
      <c r="R331" s="507"/>
      <c r="S331" s="507"/>
      <c r="T331" s="508"/>
      <c r="U331" s="187"/>
      <c r="V331" s="509"/>
      <c r="W331" s="509"/>
      <c r="X331" s="510"/>
    </row>
    <row r="332">
      <c r="A332" s="503"/>
      <c r="B332" s="504"/>
      <c r="C332" s="503"/>
      <c r="D332" s="503"/>
      <c r="E332" s="503"/>
      <c r="F332" s="503"/>
      <c r="G332" s="503"/>
      <c r="H332" s="503"/>
      <c r="I332" s="503"/>
      <c r="J332" s="505"/>
      <c r="K332" s="503"/>
      <c r="L332" s="506"/>
      <c r="M332" s="507"/>
      <c r="N332" s="507"/>
      <c r="O332" s="507"/>
      <c r="P332" s="507"/>
      <c r="Q332" s="507"/>
      <c r="R332" s="507"/>
      <c r="S332" s="507"/>
      <c r="T332" s="508"/>
      <c r="U332" s="187"/>
      <c r="V332" s="509"/>
      <c r="W332" s="509"/>
      <c r="X332" s="510"/>
    </row>
    <row r="333">
      <c r="A333" s="503"/>
      <c r="B333" s="504"/>
      <c r="C333" s="503"/>
      <c r="D333" s="503"/>
      <c r="E333" s="503"/>
      <c r="F333" s="503"/>
      <c r="G333" s="503"/>
      <c r="H333" s="503"/>
      <c r="I333" s="503"/>
      <c r="J333" s="505"/>
      <c r="K333" s="503"/>
      <c r="L333" s="506"/>
      <c r="M333" s="507"/>
      <c r="N333" s="507"/>
      <c r="O333" s="507"/>
      <c r="P333" s="507"/>
      <c r="Q333" s="507"/>
      <c r="R333" s="507"/>
      <c r="S333" s="507"/>
      <c r="T333" s="508"/>
      <c r="U333" s="187"/>
      <c r="V333" s="509"/>
      <c r="W333" s="509"/>
      <c r="X333" s="510"/>
    </row>
    <row r="334">
      <c r="A334" s="503"/>
      <c r="B334" s="504"/>
      <c r="C334" s="503"/>
      <c r="D334" s="503"/>
      <c r="E334" s="503"/>
      <c r="F334" s="503"/>
      <c r="G334" s="503"/>
      <c r="H334" s="503"/>
      <c r="I334" s="503"/>
      <c r="J334" s="505"/>
      <c r="K334" s="503"/>
      <c r="L334" s="506"/>
      <c r="M334" s="507"/>
      <c r="N334" s="507"/>
      <c r="O334" s="507"/>
      <c r="P334" s="507"/>
      <c r="Q334" s="507"/>
      <c r="R334" s="507"/>
      <c r="S334" s="507"/>
      <c r="T334" s="508"/>
      <c r="U334" s="187"/>
      <c r="V334" s="509"/>
      <c r="W334" s="509"/>
      <c r="X334" s="510"/>
    </row>
    <row r="335">
      <c r="A335" s="503"/>
      <c r="B335" s="504"/>
      <c r="C335" s="503"/>
      <c r="D335" s="503"/>
      <c r="E335" s="503"/>
      <c r="F335" s="503"/>
      <c r="G335" s="503"/>
      <c r="H335" s="503"/>
      <c r="I335" s="503"/>
      <c r="J335" s="505"/>
      <c r="K335" s="503"/>
      <c r="L335" s="506"/>
      <c r="M335" s="507"/>
      <c r="N335" s="507"/>
      <c r="O335" s="507"/>
      <c r="P335" s="507"/>
      <c r="Q335" s="507"/>
      <c r="R335" s="507"/>
      <c r="S335" s="507"/>
      <c r="T335" s="508"/>
      <c r="U335" s="187"/>
      <c r="V335" s="509"/>
      <c r="W335" s="509"/>
      <c r="X335" s="510"/>
    </row>
    <row r="336">
      <c r="A336" s="503"/>
      <c r="B336" s="504"/>
      <c r="C336" s="503"/>
      <c r="D336" s="503"/>
      <c r="E336" s="503"/>
      <c r="F336" s="503"/>
      <c r="G336" s="503"/>
      <c r="H336" s="503"/>
      <c r="I336" s="503"/>
      <c r="J336" s="505"/>
      <c r="K336" s="503"/>
      <c r="L336" s="506"/>
      <c r="M336" s="507"/>
      <c r="N336" s="507"/>
      <c r="O336" s="507"/>
      <c r="P336" s="507"/>
      <c r="Q336" s="507"/>
      <c r="R336" s="507"/>
      <c r="S336" s="507"/>
      <c r="T336" s="508"/>
      <c r="U336" s="187"/>
      <c r="V336" s="509"/>
      <c r="W336" s="509"/>
      <c r="X336" s="510"/>
    </row>
    <row r="337">
      <c r="A337" s="503"/>
      <c r="B337" s="504"/>
      <c r="C337" s="503"/>
      <c r="D337" s="503"/>
      <c r="E337" s="503"/>
      <c r="F337" s="503"/>
      <c r="G337" s="503"/>
      <c r="H337" s="503"/>
      <c r="I337" s="503"/>
      <c r="J337" s="505"/>
      <c r="K337" s="503"/>
      <c r="L337" s="506"/>
      <c r="M337" s="507"/>
      <c r="N337" s="507"/>
      <c r="O337" s="507"/>
      <c r="P337" s="507"/>
      <c r="Q337" s="507"/>
      <c r="R337" s="507"/>
      <c r="S337" s="507"/>
      <c r="T337" s="508"/>
      <c r="U337" s="187"/>
      <c r="V337" s="509"/>
      <c r="W337" s="509"/>
      <c r="X337" s="510"/>
    </row>
    <row r="338">
      <c r="A338" s="503"/>
      <c r="B338" s="504"/>
      <c r="C338" s="503"/>
      <c r="D338" s="503"/>
      <c r="E338" s="503"/>
      <c r="F338" s="503"/>
      <c r="G338" s="503"/>
      <c r="H338" s="503"/>
      <c r="I338" s="503"/>
      <c r="J338" s="505"/>
      <c r="K338" s="503"/>
      <c r="L338" s="506"/>
      <c r="M338" s="507"/>
      <c r="N338" s="507"/>
      <c r="O338" s="507"/>
      <c r="P338" s="507"/>
      <c r="Q338" s="507"/>
      <c r="R338" s="507"/>
      <c r="S338" s="507"/>
      <c r="T338" s="508"/>
      <c r="U338" s="187"/>
      <c r="V338" s="509"/>
      <c r="W338" s="509"/>
      <c r="X338" s="510"/>
    </row>
    <row r="339">
      <c r="A339" s="503"/>
      <c r="B339" s="504"/>
      <c r="C339" s="503"/>
      <c r="D339" s="503"/>
      <c r="E339" s="503"/>
      <c r="F339" s="503"/>
      <c r="G339" s="503"/>
      <c r="H339" s="503"/>
      <c r="I339" s="503"/>
      <c r="J339" s="505"/>
      <c r="K339" s="503"/>
      <c r="L339" s="506"/>
      <c r="M339" s="507"/>
      <c r="N339" s="507"/>
      <c r="O339" s="507"/>
      <c r="P339" s="507"/>
      <c r="Q339" s="507"/>
      <c r="R339" s="507"/>
      <c r="S339" s="507"/>
      <c r="T339" s="508"/>
      <c r="U339" s="187"/>
      <c r="V339" s="509"/>
      <c r="W339" s="509"/>
      <c r="X339" s="510"/>
    </row>
    <row r="340">
      <c r="A340" s="503"/>
      <c r="B340" s="504"/>
      <c r="C340" s="503"/>
      <c r="D340" s="503"/>
      <c r="E340" s="503"/>
      <c r="F340" s="503"/>
      <c r="G340" s="503"/>
      <c r="H340" s="503"/>
      <c r="I340" s="503"/>
      <c r="J340" s="505"/>
      <c r="K340" s="503"/>
      <c r="L340" s="506"/>
      <c r="M340" s="507"/>
      <c r="N340" s="507"/>
      <c r="O340" s="507"/>
      <c r="P340" s="507"/>
      <c r="Q340" s="507"/>
      <c r="R340" s="507"/>
      <c r="S340" s="507"/>
      <c r="T340" s="508"/>
      <c r="U340" s="187"/>
      <c r="V340" s="509"/>
      <c r="W340" s="509"/>
      <c r="X340" s="510"/>
    </row>
    <row r="341">
      <c r="A341" s="503"/>
      <c r="B341" s="504"/>
      <c r="C341" s="503"/>
      <c r="D341" s="503"/>
      <c r="E341" s="503"/>
      <c r="F341" s="503"/>
      <c r="G341" s="503"/>
      <c r="H341" s="503"/>
      <c r="I341" s="503"/>
      <c r="J341" s="505"/>
      <c r="K341" s="503"/>
      <c r="L341" s="506"/>
      <c r="M341" s="507"/>
      <c r="N341" s="507"/>
      <c r="O341" s="507"/>
      <c r="P341" s="507"/>
      <c r="Q341" s="507"/>
      <c r="R341" s="507"/>
      <c r="S341" s="507"/>
      <c r="T341" s="508"/>
      <c r="U341" s="187"/>
      <c r="V341" s="509"/>
      <c r="W341" s="509"/>
      <c r="X341" s="510"/>
    </row>
    <row r="342">
      <c r="A342" s="503"/>
      <c r="B342" s="504"/>
      <c r="C342" s="503"/>
      <c r="D342" s="503"/>
      <c r="E342" s="503"/>
      <c r="F342" s="503"/>
      <c r="G342" s="503"/>
      <c r="H342" s="503"/>
      <c r="I342" s="503"/>
      <c r="J342" s="505"/>
      <c r="K342" s="503"/>
      <c r="L342" s="506"/>
      <c r="M342" s="507"/>
      <c r="N342" s="507"/>
      <c r="O342" s="507"/>
      <c r="P342" s="507"/>
      <c r="Q342" s="507"/>
      <c r="R342" s="507"/>
      <c r="S342" s="507"/>
      <c r="T342" s="508"/>
      <c r="U342" s="187"/>
      <c r="V342" s="509"/>
      <c r="W342" s="509"/>
      <c r="X342" s="510"/>
    </row>
    <row r="343">
      <c r="A343" s="503"/>
      <c r="B343" s="504"/>
      <c r="C343" s="503"/>
      <c r="D343" s="503"/>
      <c r="E343" s="503"/>
      <c r="F343" s="503"/>
      <c r="G343" s="503"/>
      <c r="H343" s="503"/>
      <c r="I343" s="503"/>
      <c r="J343" s="505"/>
      <c r="K343" s="503"/>
      <c r="L343" s="506"/>
      <c r="M343" s="507"/>
      <c r="N343" s="507"/>
      <c r="O343" s="507"/>
      <c r="P343" s="507"/>
      <c r="Q343" s="507"/>
      <c r="R343" s="507"/>
      <c r="S343" s="507"/>
      <c r="T343" s="508"/>
      <c r="U343" s="187"/>
      <c r="V343" s="509"/>
      <c r="W343" s="509"/>
      <c r="X343" s="510"/>
    </row>
    <row r="344">
      <c r="A344" s="503"/>
      <c r="B344" s="504"/>
      <c r="C344" s="503"/>
      <c r="D344" s="503"/>
      <c r="E344" s="503"/>
      <c r="F344" s="503"/>
      <c r="G344" s="503"/>
      <c r="H344" s="503"/>
      <c r="I344" s="503"/>
      <c r="J344" s="505"/>
      <c r="K344" s="503"/>
      <c r="L344" s="506"/>
      <c r="M344" s="507"/>
      <c r="N344" s="507"/>
      <c r="O344" s="507"/>
      <c r="P344" s="507"/>
      <c r="Q344" s="507"/>
      <c r="R344" s="507"/>
      <c r="S344" s="507"/>
      <c r="T344" s="508"/>
      <c r="U344" s="187"/>
      <c r="V344" s="509"/>
      <c r="W344" s="509"/>
      <c r="X344" s="510"/>
    </row>
    <row r="345">
      <c r="A345" s="503"/>
      <c r="B345" s="504"/>
      <c r="C345" s="503"/>
      <c r="D345" s="503"/>
      <c r="E345" s="503"/>
      <c r="F345" s="503"/>
      <c r="G345" s="503"/>
      <c r="H345" s="503"/>
      <c r="I345" s="503"/>
      <c r="J345" s="505"/>
      <c r="K345" s="503"/>
      <c r="L345" s="506"/>
      <c r="M345" s="507"/>
      <c r="N345" s="507"/>
      <c r="O345" s="507"/>
      <c r="P345" s="507"/>
      <c r="Q345" s="507"/>
      <c r="R345" s="507"/>
      <c r="S345" s="507"/>
      <c r="T345" s="508"/>
      <c r="U345" s="187"/>
      <c r="V345" s="509"/>
      <c r="W345" s="509"/>
      <c r="X345" s="510"/>
    </row>
    <row r="346">
      <c r="A346" s="503"/>
      <c r="B346" s="504"/>
      <c r="C346" s="503"/>
      <c r="D346" s="503"/>
      <c r="E346" s="503"/>
      <c r="F346" s="503"/>
      <c r="G346" s="503"/>
      <c r="H346" s="503"/>
      <c r="I346" s="503"/>
      <c r="J346" s="505"/>
      <c r="K346" s="503"/>
      <c r="L346" s="506"/>
      <c r="M346" s="507"/>
      <c r="N346" s="507"/>
      <c r="O346" s="507"/>
      <c r="P346" s="507"/>
      <c r="Q346" s="507"/>
      <c r="R346" s="507"/>
      <c r="S346" s="507"/>
      <c r="T346" s="508"/>
      <c r="U346" s="187"/>
      <c r="V346" s="509"/>
      <c r="W346" s="509"/>
      <c r="X346" s="510"/>
    </row>
    <row r="347">
      <c r="A347" s="503"/>
      <c r="B347" s="504"/>
      <c r="C347" s="503"/>
      <c r="D347" s="503"/>
      <c r="E347" s="503"/>
      <c r="F347" s="503"/>
      <c r="G347" s="503"/>
      <c r="H347" s="503"/>
      <c r="I347" s="503"/>
      <c r="J347" s="505"/>
      <c r="K347" s="503"/>
      <c r="L347" s="506"/>
      <c r="M347" s="507"/>
      <c r="N347" s="507"/>
      <c r="O347" s="507"/>
      <c r="P347" s="507"/>
      <c r="Q347" s="507"/>
      <c r="R347" s="507"/>
      <c r="S347" s="507"/>
      <c r="T347" s="508"/>
      <c r="U347" s="187"/>
      <c r="V347" s="509"/>
      <c r="W347" s="509"/>
      <c r="X347" s="510"/>
    </row>
    <row r="348">
      <c r="A348" s="503"/>
      <c r="B348" s="504"/>
      <c r="C348" s="503"/>
      <c r="D348" s="503"/>
      <c r="E348" s="503"/>
      <c r="F348" s="503"/>
      <c r="G348" s="503"/>
      <c r="H348" s="503"/>
      <c r="I348" s="503"/>
      <c r="J348" s="505"/>
      <c r="K348" s="503"/>
      <c r="L348" s="506"/>
      <c r="M348" s="507"/>
      <c r="N348" s="507"/>
      <c r="O348" s="507"/>
      <c r="P348" s="507"/>
      <c r="Q348" s="507"/>
      <c r="R348" s="507"/>
      <c r="S348" s="507"/>
      <c r="T348" s="508"/>
      <c r="U348" s="187"/>
      <c r="V348" s="509"/>
      <c r="W348" s="509"/>
      <c r="X348" s="510"/>
    </row>
    <row r="349">
      <c r="A349" s="503"/>
      <c r="B349" s="504"/>
      <c r="C349" s="503"/>
      <c r="D349" s="503"/>
      <c r="E349" s="503"/>
      <c r="F349" s="503"/>
      <c r="G349" s="503"/>
      <c r="H349" s="503"/>
      <c r="I349" s="503"/>
      <c r="J349" s="505"/>
      <c r="K349" s="503"/>
      <c r="L349" s="506"/>
      <c r="M349" s="507"/>
      <c r="N349" s="507"/>
      <c r="O349" s="507"/>
      <c r="P349" s="507"/>
      <c r="Q349" s="507"/>
      <c r="R349" s="507"/>
      <c r="S349" s="507"/>
      <c r="T349" s="508"/>
      <c r="U349" s="187"/>
      <c r="V349" s="509"/>
      <c r="W349" s="509"/>
      <c r="X349" s="510"/>
    </row>
    <row r="350">
      <c r="A350" s="503"/>
      <c r="B350" s="504"/>
      <c r="C350" s="503"/>
      <c r="D350" s="503"/>
      <c r="E350" s="503"/>
      <c r="F350" s="503"/>
      <c r="G350" s="503"/>
      <c r="H350" s="503"/>
      <c r="I350" s="503"/>
      <c r="J350" s="505"/>
      <c r="K350" s="503"/>
      <c r="L350" s="506"/>
      <c r="M350" s="507"/>
      <c r="N350" s="507"/>
      <c r="O350" s="507"/>
      <c r="P350" s="507"/>
      <c r="Q350" s="507"/>
      <c r="R350" s="507"/>
      <c r="S350" s="507"/>
      <c r="T350" s="508"/>
      <c r="U350" s="187"/>
      <c r="V350" s="509"/>
      <c r="W350" s="509"/>
      <c r="X350" s="510"/>
    </row>
    <row r="351">
      <c r="A351" s="503"/>
      <c r="B351" s="504"/>
      <c r="C351" s="503"/>
      <c r="D351" s="503"/>
      <c r="E351" s="503"/>
      <c r="F351" s="503"/>
      <c r="G351" s="503"/>
      <c r="H351" s="503"/>
      <c r="I351" s="503"/>
      <c r="J351" s="505"/>
      <c r="K351" s="503"/>
      <c r="L351" s="506"/>
      <c r="M351" s="507"/>
      <c r="N351" s="507"/>
      <c r="O351" s="507"/>
      <c r="P351" s="507"/>
      <c r="Q351" s="507"/>
      <c r="R351" s="507"/>
      <c r="S351" s="507"/>
      <c r="T351" s="508"/>
      <c r="U351" s="187"/>
      <c r="V351" s="509"/>
      <c r="W351" s="509"/>
      <c r="X351" s="510"/>
    </row>
    <row r="352">
      <c r="A352" s="503"/>
      <c r="B352" s="504"/>
      <c r="C352" s="503"/>
      <c r="D352" s="503"/>
      <c r="E352" s="503"/>
      <c r="F352" s="503"/>
      <c r="G352" s="503"/>
      <c r="H352" s="503"/>
      <c r="I352" s="503"/>
      <c r="J352" s="505"/>
      <c r="K352" s="503"/>
      <c r="L352" s="506"/>
      <c r="M352" s="507"/>
      <c r="N352" s="507"/>
      <c r="O352" s="507"/>
      <c r="P352" s="507"/>
      <c r="Q352" s="507"/>
      <c r="R352" s="507"/>
      <c r="S352" s="507"/>
      <c r="T352" s="508"/>
      <c r="U352" s="187"/>
      <c r="V352" s="509"/>
      <c r="W352" s="509"/>
      <c r="X352" s="510"/>
    </row>
    <row r="353">
      <c r="A353" s="503"/>
      <c r="B353" s="504"/>
      <c r="C353" s="503"/>
      <c r="D353" s="503"/>
      <c r="E353" s="503"/>
      <c r="F353" s="503"/>
      <c r="G353" s="503"/>
      <c r="H353" s="503"/>
      <c r="I353" s="503"/>
      <c r="J353" s="505"/>
      <c r="K353" s="503"/>
      <c r="L353" s="506"/>
      <c r="M353" s="507"/>
      <c r="N353" s="507"/>
      <c r="O353" s="507"/>
      <c r="P353" s="507"/>
      <c r="Q353" s="507"/>
      <c r="R353" s="507"/>
      <c r="S353" s="507"/>
      <c r="T353" s="508"/>
      <c r="U353" s="187"/>
      <c r="V353" s="509"/>
      <c r="W353" s="509"/>
      <c r="X353" s="510"/>
    </row>
    <row r="354">
      <c r="A354" s="503"/>
      <c r="B354" s="504"/>
      <c r="C354" s="503"/>
      <c r="D354" s="503"/>
      <c r="E354" s="503"/>
      <c r="F354" s="503"/>
      <c r="G354" s="503"/>
      <c r="H354" s="503"/>
      <c r="I354" s="503"/>
      <c r="J354" s="505"/>
      <c r="K354" s="503"/>
      <c r="L354" s="506"/>
      <c r="M354" s="507"/>
      <c r="N354" s="507"/>
      <c r="O354" s="507"/>
      <c r="P354" s="507"/>
      <c r="Q354" s="507"/>
      <c r="R354" s="507"/>
      <c r="S354" s="507"/>
      <c r="T354" s="508"/>
      <c r="U354" s="187"/>
      <c r="V354" s="509"/>
      <c r="W354" s="509"/>
      <c r="X354" s="510"/>
    </row>
    <row r="355">
      <c r="A355" s="503"/>
      <c r="B355" s="504"/>
      <c r="C355" s="503"/>
      <c r="D355" s="503"/>
      <c r="E355" s="503"/>
      <c r="F355" s="503"/>
      <c r="G355" s="503"/>
      <c r="H355" s="503"/>
      <c r="I355" s="503"/>
      <c r="J355" s="505"/>
      <c r="K355" s="503"/>
      <c r="L355" s="506"/>
      <c r="M355" s="507"/>
      <c r="N355" s="507"/>
      <c r="O355" s="507"/>
      <c r="P355" s="507"/>
      <c r="Q355" s="507"/>
      <c r="R355" s="507"/>
      <c r="S355" s="507"/>
      <c r="T355" s="508"/>
      <c r="U355" s="187"/>
      <c r="V355" s="509"/>
      <c r="W355" s="509"/>
      <c r="X355" s="510"/>
    </row>
    <row r="356">
      <c r="A356" s="503"/>
      <c r="B356" s="504"/>
      <c r="C356" s="503"/>
      <c r="D356" s="503"/>
      <c r="E356" s="503"/>
      <c r="F356" s="503"/>
      <c r="G356" s="503"/>
      <c r="H356" s="503"/>
      <c r="I356" s="503"/>
      <c r="J356" s="505"/>
      <c r="K356" s="503"/>
      <c r="L356" s="506"/>
      <c r="M356" s="507"/>
      <c r="N356" s="507"/>
      <c r="O356" s="507"/>
      <c r="P356" s="507"/>
      <c r="Q356" s="507"/>
      <c r="R356" s="507"/>
      <c r="S356" s="507"/>
      <c r="T356" s="508"/>
      <c r="U356" s="187"/>
      <c r="V356" s="509"/>
      <c r="W356" s="509"/>
      <c r="X356" s="510"/>
    </row>
    <row r="357">
      <c r="A357" s="503"/>
      <c r="B357" s="504"/>
      <c r="C357" s="503"/>
      <c r="D357" s="503"/>
      <c r="E357" s="503"/>
      <c r="F357" s="503"/>
      <c r="G357" s="503"/>
      <c r="H357" s="503"/>
      <c r="I357" s="503"/>
      <c r="J357" s="505"/>
      <c r="K357" s="503"/>
      <c r="L357" s="506"/>
      <c r="M357" s="507"/>
      <c r="N357" s="507"/>
      <c r="O357" s="507"/>
      <c r="P357" s="507"/>
      <c r="Q357" s="507"/>
      <c r="R357" s="507"/>
      <c r="S357" s="507"/>
      <c r="T357" s="508"/>
      <c r="U357" s="187"/>
      <c r="V357" s="509"/>
      <c r="W357" s="509"/>
      <c r="X357" s="510"/>
    </row>
    <row r="358">
      <c r="A358" s="503"/>
      <c r="B358" s="504"/>
      <c r="C358" s="503"/>
      <c r="D358" s="503"/>
      <c r="E358" s="503"/>
      <c r="F358" s="503"/>
      <c r="G358" s="503"/>
      <c r="H358" s="503"/>
      <c r="I358" s="503"/>
      <c r="J358" s="505"/>
      <c r="K358" s="503"/>
      <c r="L358" s="506"/>
      <c r="M358" s="507"/>
      <c r="N358" s="507"/>
      <c r="O358" s="507"/>
      <c r="P358" s="507"/>
      <c r="Q358" s="507"/>
      <c r="R358" s="507"/>
      <c r="S358" s="507"/>
      <c r="T358" s="508"/>
      <c r="U358" s="187"/>
      <c r="V358" s="509"/>
      <c r="W358" s="509"/>
      <c r="X358" s="510"/>
    </row>
    <row r="359">
      <c r="A359" s="503"/>
      <c r="B359" s="504"/>
      <c r="C359" s="503"/>
      <c r="D359" s="503"/>
      <c r="E359" s="503"/>
      <c r="F359" s="503"/>
      <c r="G359" s="503"/>
      <c r="H359" s="503"/>
      <c r="I359" s="503"/>
      <c r="J359" s="505"/>
      <c r="K359" s="503"/>
      <c r="L359" s="506"/>
      <c r="M359" s="507"/>
      <c r="N359" s="507"/>
      <c r="O359" s="507"/>
      <c r="P359" s="507"/>
      <c r="Q359" s="507"/>
      <c r="R359" s="507"/>
      <c r="S359" s="507"/>
      <c r="T359" s="508"/>
      <c r="U359" s="187"/>
      <c r="V359" s="509"/>
      <c r="W359" s="509"/>
      <c r="X359" s="510"/>
    </row>
    <row r="360">
      <c r="A360" s="503"/>
      <c r="B360" s="504"/>
      <c r="C360" s="503"/>
      <c r="D360" s="503"/>
      <c r="E360" s="503"/>
      <c r="F360" s="503"/>
      <c r="G360" s="503"/>
      <c r="H360" s="503"/>
      <c r="I360" s="503"/>
      <c r="J360" s="505"/>
      <c r="K360" s="503"/>
      <c r="L360" s="506"/>
      <c r="M360" s="507"/>
      <c r="N360" s="507"/>
      <c r="O360" s="507"/>
      <c r="P360" s="507"/>
      <c r="Q360" s="507"/>
      <c r="R360" s="507"/>
      <c r="S360" s="507"/>
      <c r="T360" s="508"/>
      <c r="U360" s="187"/>
      <c r="V360" s="509"/>
      <c r="W360" s="509"/>
      <c r="X360" s="510"/>
    </row>
    <row r="361">
      <c r="A361" s="503"/>
      <c r="B361" s="504"/>
      <c r="C361" s="503"/>
      <c r="D361" s="503"/>
      <c r="E361" s="503"/>
      <c r="F361" s="503"/>
      <c r="G361" s="503"/>
      <c r="H361" s="503"/>
      <c r="I361" s="503"/>
      <c r="J361" s="505"/>
      <c r="K361" s="503"/>
      <c r="L361" s="506"/>
      <c r="M361" s="507"/>
      <c r="N361" s="507"/>
      <c r="O361" s="507"/>
      <c r="P361" s="507"/>
      <c r="Q361" s="507"/>
      <c r="R361" s="507"/>
      <c r="S361" s="507"/>
      <c r="T361" s="508"/>
      <c r="U361" s="187"/>
      <c r="V361" s="509"/>
      <c r="W361" s="509"/>
      <c r="X361" s="510"/>
    </row>
    <row r="362">
      <c r="A362" s="503"/>
      <c r="B362" s="504"/>
      <c r="C362" s="503"/>
      <c r="D362" s="503"/>
      <c r="E362" s="503"/>
      <c r="F362" s="503"/>
      <c r="G362" s="503"/>
      <c r="H362" s="503"/>
      <c r="I362" s="503"/>
      <c r="J362" s="505"/>
      <c r="K362" s="503"/>
      <c r="L362" s="506"/>
      <c r="M362" s="507"/>
      <c r="N362" s="507"/>
      <c r="O362" s="507"/>
      <c r="P362" s="507"/>
      <c r="Q362" s="507"/>
      <c r="R362" s="507"/>
      <c r="S362" s="507"/>
      <c r="T362" s="508"/>
      <c r="U362" s="187"/>
      <c r="V362" s="509"/>
      <c r="W362" s="509"/>
      <c r="X362" s="510"/>
    </row>
    <row r="363">
      <c r="A363" s="503"/>
      <c r="B363" s="504"/>
      <c r="C363" s="503"/>
      <c r="D363" s="503"/>
      <c r="E363" s="503"/>
      <c r="F363" s="503"/>
      <c r="G363" s="503"/>
      <c r="H363" s="503"/>
      <c r="I363" s="503"/>
      <c r="J363" s="505"/>
      <c r="K363" s="503"/>
      <c r="L363" s="506"/>
      <c r="M363" s="507"/>
      <c r="N363" s="507"/>
      <c r="O363" s="507"/>
      <c r="P363" s="507"/>
      <c r="Q363" s="507"/>
      <c r="R363" s="507"/>
      <c r="S363" s="507"/>
      <c r="T363" s="508"/>
      <c r="U363" s="187"/>
      <c r="V363" s="509"/>
      <c r="W363" s="509"/>
      <c r="X363" s="510"/>
    </row>
    <row r="364">
      <c r="A364" s="503"/>
      <c r="B364" s="504"/>
      <c r="C364" s="503"/>
      <c r="D364" s="503"/>
      <c r="E364" s="503"/>
      <c r="F364" s="503"/>
      <c r="G364" s="503"/>
      <c r="H364" s="503"/>
      <c r="I364" s="503"/>
      <c r="J364" s="505"/>
      <c r="K364" s="503"/>
      <c r="L364" s="506"/>
      <c r="M364" s="507"/>
      <c r="N364" s="507"/>
      <c r="O364" s="507"/>
      <c r="P364" s="507"/>
      <c r="Q364" s="507"/>
      <c r="R364" s="507"/>
      <c r="S364" s="507"/>
      <c r="T364" s="508"/>
      <c r="U364" s="187"/>
      <c r="V364" s="509"/>
      <c r="W364" s="509"/>
      <c r="X364" s="510"/>
    </row>
    <row r="365">
      <c r="A365" s="503"/>
      <c r="B365" s="504"/>
      <c r="C365" s="503"/>
      <c r="D365" s="503"/>
      <c r="E365" s="503"/>
      <c r="F365" s="503"/>
      <c r="G365" s="503"/>
      <c r="H365" s="503"/>
      <c r="I365" s="503"/>
      <c r="J365" s="505"/>
      <c r="K365" s="503"/>
      <c r="L365" s="506"/>
      <c r="M365" s="507"/>
      <c r="N365" s="507"/>
      <c r="O365" s="507"/>
      <c r="P365" s="507"/>
      <c r="Q365" s="507"/>
      <c r="R365" s="507"/>
      <c r="S365" s="507"/>
      <c r="T365" s="508"/>
      <c r="U365" s="187"/>
      <c r="V365" s="509"/>
      <c r="W365" s="509"/>
      <c r="X365" s="510"/>
    </row>
    <row r="366">
      <c r="A366" s="503"/>
      <c r="B366" s="504"/>
      <c r="C366" s="503"/>
      <c r="D366" s="503"/>
      <c r="E366" s="503"/>
      <c r="F366" s="503"/>
      <c r="G366" s="503"/>
      <c r="H366" s="503"/>
      <c r="I366" s="503"/>
      <c r="J366" s="505"/>
      <c r="K366" s="503"/>
      <c r="L366" s="506"/>
      <c r="M366" s="507"/>
      <c r="N366" s="507"/>
      <c r="O366" s="507"/>
      <c r="P366" s="507"/>
      <c r="Q366" s="507"/>
      <c r="R366" s="507"/>
      <c r="S366" s="507"/>
      <c r="T366" s="508"/>
      <c r="U366" s="187"/>
      <c r="V366" s="509"/>
      <c r="W366" s="509"/>
      <c r="X366" s="510"/>
    </row>
    <row r="367">
      <c r="A367" s="503"/>
      <c r="B367" s="504"/>
      <c r="C367" s="503"/>
      <c r="D367" s="503"/>
      <c r="E367" s="503"/>
      <c r="F367" s="503"/>
      <c r="G367" s="503"/>
      <c r="H367" s="503"/>
      <c r="I367" s="503"/>
      <c r="J367" s="505"/>
      <c r="K367" s="503"/>
      <c r="L367" s="506"/>
      <c r="M367" s="507"/>
      <c r="N367" s="507"/>
      <c r="O367" s="507"/>
      <c r="P367" s="507"/>
      <c r="Q367" s="507"/>
      <c r="R367" s="507"/>
      <c r="S367" s="507"/>
      <c r="T367" s="508"/>
      <c r="U367" s="187"/>
      <c r="V367" s="509"/>
      <c r="W367" s="509"/>
      <c r="X367" s="510"/>
    </row>
    <row r="368">
      <c r="A368" s="503"/>
      <c r="B368" s="504"/>
      <c r="C368" s="503"/>
      <c r="D368" s="503"/>
      <c r="E368" s="503"/>
      <c r="F368" s="503"/>
      <c r="G368" s="503"/>
      <c r="H368" s="503"/>
      <c r="I368" s="503"/>
      <c r="J368" s="505"/>
      <c r="K368" s="503"/>
      <c r="L368" s="506"/>
      <c r="M368" s="507"/>
      <c r="N368" s="507"/>
      <c r="O368" s="507"/>
      <c r="P368" s="507"/>
      <c r="Q368" s="507"/>
      <c r="R368" s="507"/>
      <c r="S368" s="507"/>
      <c r="T368" s="508"/>
      <c r="U368" s="187"/>
      <c r="V368" s="509"/>
      <c r="W368" s="509"/>
      <c r="X368" s="510"/>
    </row>
    <row r="369">
      <c r="A369" s="503"/>
      <c r="B369" s="504"/>
      <c r="C369" s="503"/>
      <c r="D369" s="503"/>
      <c r="E369" s="503"/>
      <c r="F369" s="503"/>
      <c r="G369" s="503"/>
      <c r="H369" s="503"/>
      <c r="I369" s="503"/>
      <c r="J369" s="505"/>
      <c r="K369" s="503"/>
      <c r="L369" s="506"/>
      <c r="M369" s="507"/>
      <c r="N369" s="507"/>
      <c r="O369" s="507"/>
      <c r="P369" s="507"/>
      <c r="Q369" s="507"/>
      <c r="R369" s="507"/>
      <c r="S369" s="507"/>
      <c r="T369" s="508"/>
      <c r="U369" s="187"/>
      <c r="V369" s="509"/>
      <c r="W369" s="509"/>
      <c r="X369" s="510"/>
    </row>
    <row r="370">
      <c r="A370" s="503"/>
      <c r="B370" s="504"/>
      <c r="C370" s="503"/>
      <c r="D370" s="503"/>
      <c r="E370" s="503"/>
      <c r="F370" s="503"/>
      <c r="G370" s="503"/>
      <c r="H370" s="503"/>
      <c r="I370" s="503"/>
      <c r="J370" s="505"/>
      <c r="K370" s="503"/>
      <c r="L370" s="506"/>
      <c r="M370" s="507"/>
      <c r="N370" s="507"/>
      <c r="O370" s="507"/>
      <c r="P370" s="507"/>
      <c r="Q370" s="507"/>
      <c r="R370" s="507"/>
      <c r="S370" s="507"/>
      <c r="T370" s="508"/>
      <c r="U370" s="187"/>
      <c r="V370" s="509"/>
      <c r="W370" s="509"/>
      <c r="X370" s="510"/>
    </row>
    <row r="371">
      <c r="A371" s="503"/>
      <c r="B371" s="504"/>
      <c r="C371" s="503"/>
      <c r="D371" s="503"/>
      <c r="E371" s="503"/>
      <c r="F371" s="503"/>
      <c r="G371" s="503"/>
      <c r="H371" s="503"/>
      <c r="I371" s="503"/>
      <c r="J371" s="505"/>
      <c r="K371" s="503"/>
      <c r="L371" s="506"/>
      <c r="M371" s="507"/>
      <c r="N371" s="507"/>
      <c r="O371" s="507"/>
      <c r="P371" s="507"/>
      <c r="Q371" s="507"/>
      <c r="R371" s="507"/>
      <c r="S371" s="507"/>
      <c r="T371" s="508"/>
      <c r="U371" s="187"/>
      <c r="V371" s="509"/>
      <c r="W371" s="509"/>
      <c r="X371" s="510"/>
    </row>
    <row r="372">
      <c r="A372" s="503"/>
      <c r="B372" s="504"/>
      <c r="C372" s="503"/>
      <c r="D372" s="503"/>
      <c r="E372" s="503"/>
      <c r="F372" s="503"/>
      <c r="G372" s="503"/>
      <c r="H372" s="503"/>
      <c r="I372" s="503"/>
      <c r="J372" s="505"/>
      <c r="K372" s="503"/>
      <c r="L372" s="506"/>
      <c r="M372" s="507"/>
      <c r="N372" s="507"/>
      <c r="O372" s="507"/>
      <c r="P372" s="507"/>
      <c r="Q372" s="507"/>
      <c r="R372" s="507"/>
      <c r="S372" s="507"/>
      <c r="T372" s="508"/>
      <c r="U372" s="187"/>
      <c r="V372" s="509"/>
      <c r="W372" s="509"/>
      <c r="X372" s="510"/>
    </row>
    <row r="373">
      <c r="A373" s="503"/>
      <c r="B373" s="504"/>
      <c r="C373" s="503"/>
      <c r="D373" s="503"/>
      <c r="E373" s="503"/>
      <c r="F373" s="503"/>
      <c r="G373" s="503"/>
      <c r="H373" s="503"/>
      <c r="I373" s="503"/>
      <c r="J373" s="505"/>
      <c r="K373" s="503"/>
      <c r="L373" s="506"/>
      <c r="M373" s="507"/>
      <c r="N373" s="507"/>
      <c r="O373" s="507"/>
      <c r="P373" s="507"/>
      <c r="Q373" s="507"/>
      <c r="R373" s="507"/>
      <c r="S373" s="507"/>
      <c r="T373" s="508"/>
      <c r="U373" s="187"/>
      <c r="V373" s="509"/>
      <c r="W373" s="509"/>
      <c r="X373" s="510"/>
    </row>
    <row r="374">
      <c r="A374" s="503"/>
      <c r="B374" s="504"/>
      <c r="C374" s="503"/>
      <c r="D374" s="503"/>
      <c r="E374" s="503"/>
      <c r="F374" s="503"/>
      <c r="G374" s="503"/>
      <c r="H374" s="503"/>
      <c r="I374" s="503"/>
      <c r="J374" s="505"/>
      <c r="K374" s="503"/>
      <c r="L374" s="506"/>
      <c r="M374" s="507"/>
      <c r="N374" s="507"/>
      <c r="O374" s="507"/>
      <c r="P374" s="507"/>
      <c r="Q374" s="507"/>
      <c r="R374" s="507"/>
      <c r="S374" s="507"/>
      <c r="T374" s="508"/>
      <c r="U374" s="187"/>
      <c r="V374" s="509"/>
      <c r="W374" s="509"/>
      <c r="X374" s="510"/>
    </row>
    <row r="375">
      <c r="A375" s="503"/>
      <c r="B375" s="504"/>
      <c r="C375" s="503"/>
      <c r="D375" s="503"/>
      <c r="E375" s="503"/>
      <c r="F375" s="503"/>
      <c r="G375" s="503"/>
      <c r="H375" s="503"/>
      <c r="I375" s="503"/>
      <c r="J375" s="505"/>
      <c r="K375" s="503"/>
      <c r="L375" s="506"/>
      <c r="M375" s="507"/>
      <c r="N375" s="507"/>
      <c r="O375" s="507"/>
      <c r="P375" s="507"/>
      <c r="Q375" s="507"/>
      <c r="R375" s="507"/>
      <c r="S375" s="507"/>
      <c r="T375" s="508"/>
      <c r="U375" s="187"/>
      <c r="V375" s="509"/>
      <c r="W375" s="509"/>
      <c r="X375" s="510"/>
    </row>
    <row r="376">
      <c r="A376" s="503"/>
      <c r="B376" s="504"/>
      <c r="C376" s="503"/>
      <c r="D376" s="503"/>
      <c r="E376" s="503"/>
      <c r="F376" s="503"/>
      <c r="G376" s="503"/>
      <c r="H376" s="503"/>
      <c r="I376" s="503"/>
      <c r="J376" s="505"/>
      <c r="K376" s="503"/>
      <c r="L376" s="506"/>
      <c r="M376" s="507"/>
      <c r="N376" s="507"/>
      <c r="O376" s="507"/>
      <c r="P376" s="507"/>
      <c r="Q376" s="507"/>
      <c r="R376" s="507"/>
      <c r="S376" s="507"/>
      <c r="T376" s="508"/>
      <c r="U376" s="187"/>
      <c r="V376" s="509"/>
      <c r="W376" s="509"/>
      <c r="X376" s="510"/>
    </row>
    <row r="377">
      <c r="A377" s="503"/>
      <c r="B377" s="504"/>
      <c r="C377" s="503"/>
      <c r="D377" s="503"/>
      <c r="E377" s="503"/>
      <c r="F377" s="503"/>
      <c r="G377" s="503"/>
      <c r="H377" s="503"/>
      <c r="I377" s="503"/>
      <c r="J377" s="505"/>
      <c r="K377" s="503"/>
      <c r="L377" s="506"/>
      <c r="M377" s="507"/>
      <c r="N377" s="507"/>
      <c r="O377" s="507"/>
      <c r="P377" s="507"/>
      <c r="Q377" s="507"/>
      <c r="R377" s="507"/>
      <c r="S377" s="507"/>
      <c r="T377" s="508"/>
      <c r="U377" s="187"/>
      <c r="V377" s="509"/>
      <c r="W377" s="509"/>
      <c r="X377" s="510"/>
    </row>
    <row r="378">
      <c r="A378" s="503"/>
      <c r="B378" s="504"/>
      <c r="C378" s="503"/>
      <c r="D378" s="503"/>
      <c r="E378" s="503"/>
      <c r="F378" s="503"/>
      <c r="G378" s="503"/>
      <c r="H378" s="503"/>
      <c r="I378" s="503"/>
      <c r="J378" s="505"/>
      <c r="K378" s="503"/>
      <c r="L378" s="506"/>
      <c r="M378" s="507"/>
      <c r="N378" s="507"/>
      <c r="O378" s="507"/>
      <c r="P378" s="507"/>
      <c r="Q378" s="507"/>
      <c r="R378" s="507"/>
      <c r="S378" s="507"/>
      <c r="T378" s="508"/>
      <c r="U378" s="187"/>
      <c r="V378" s="509"/>
      <c r="W378" s="509"/>
      <c r="X378" s="510"/>
    </row>
    <row r="379">
      <c r="A379" s="503"/>
      <c r="B379" s="504"/>
      <c r="C379" s="503"/>
      <c r="D379" s="503"/>
      <c r="E379" s="503"/>
      <c r="F379" s="503"/>
      <c r="G379" s="503"/>
      <c r="H379" s="503"/>
      <c r="I379" s="503"/>
      <c r="J379" s="505"/>
      <c r="K379" s="503"/>
      <c r="L379" s="506"/>
      <c r="M379" s="507"/>
      <c r="N379" s="507"/>
      <c r="O379" s="507"/>
      <c r="P379" s="507"/>
      <c r="Q379" s="507"/>
      <c r="R379" s="507"/>
      <c r="S379" s="507"/>
      <c r="T379" s="508"/>
      <c r="U379" s="187"/>
      <c r="V379" s="509"/>
      <c r="W379" s="509"/>
      <c r="X379" s="510"/>
    </row>
    <row r="380">
      <c r="A380" s="503"/>
      <c r="B380" s="504"/>
      <c r="C380" s="503"/>
      <c r="D380" s="503"/>
      <c r="E380" s="503"/>
      <c r="F380" s="503"/>
      <c r="G380" s="503"/>
      <c r="H380" s="503"/>
      <c r="I380" s="503"/>
      <c r="J380" s="505"/>
      <c r="K380" s="503"/>
      <c r="L380" s="506"/>
      <c r="M380" s="507"/>
      <c r="N380" s="507"/>
      <c r="O380" s="507"/>
      <c r="P380" s="507"/>
      <c r="Q380" s="507"/>
      <c r="R380" s="507"/>
      <c r="S380" s="507"/>
      <c r="T380" s="508"/>
      <c r="U380" s="187"/>
      <c r="V380" s="509"/>
      <c r="W380" s="509"/>
      <c r="X380" s="510"/>
    </row>
    <row r="381">
      <c r="A381" s="503"/>
      <c r="B381" s="504"/>
      <c r="C381" s="503"/>
      <c r="D381" s="503"/>
      <c r="E381" s="503"/>
      <c r="F381" s="503"/>
      <c r="G381" s="503"/>
      <c r="H381" s="503"/>
      <c r="I381" s="503"/>
      <c r="J381" s="505"/>
      <c r="K381" s="503"/>
      <c r="L381" s="506"/>
      <c r="M381" s="507"/>
      <c r="N381" s="507"/>
      <c r="O381" s="507"/>
      <c r="P381" s="507"/>
      <c r="Q381" s="507"/>
      <c r="R381" s="507"/>
      <c r="S381" s="507"/>
      <c r="T381" s="508"/>
      <c r="U381" s="187"/>
      <c r="V381" s="509"/>
      <c r="W381" s="509"/>
      <c r="X381" s="510"/>
    </row>
    <row r="382">
      <c r="A382" s="503"/>
      <c r="B382" s="504"/>
      <c r="C382" s="503"/>
      <c r="D382" s="503"/>
      <c r="E382" s="503"/>
      <c r="F382" s="503"/>
      <c r="G382" s="503"/>
      <c r="H382" s="503"/>
      <c r="I382" s="503"/>
      <c r="J382" s="505"/>
      <c r="K382" s="503"/>
      <c r="L382" s="506"/>
      <c r="M382" s="507"/>
      <c r="N382" s="507"/>
      <c r="O382" s="507"/>
      <c r="P382" s="507"/>
      <c r="Q382" s="507"/>
      <c r="R382" s="507"/>
      <c r="S382" s="507"/>
      <c r="T382" s="508"/>
      <c r="U382" s="187"/>
      <c r="V382" s="509"/>
      <c r="W382" s="509"/>
      <c r="X382" s="510"/>
    </row>
    <row r="383">
      <c r="A383" s="503"/>
      <c r="B383" s="504"/>
      <c r="C383" s="503"/>
      <c r="D383" s="503"/>
      <c r="E383" s="503"/>
      <c r="F383" s="503"/>
      <c r="G383" s="503"/>
      <c r="H383" s="503"/>
      <c r="I383" s="503"/>
      <c r="J383" s="505"/>
      <c r="K383" s="503"/>
      <c r="L383" s="506"/>
      <c r="M383" s="507"/>
      <c r="N383" s="507"/>
      <c r="O383" s="507"/>
      <c r="P383" s="507"/>
      <c r="Q383" s="507"/>
      <c r="R383" s="507"/>
      <c r="S383" s="507"/>
      <c r="T383" s="508"/>
      <c r="U383" s="187"/>
      <c r="V383" s="509"/>
      <c r="W383" s="509"/>
      <c r="X383" s="510"/>
    </row>
    <row r="384">
      <c r="A384" s="503"/>
      <c r="B384" s="504"/>
      <c r="C384" s="503"/>
      <c r="D384" s="503"/>
      <c r="E384" s="503"/>
      <c r="F384" s="503"/>
      <c r="G384" s="503"/>
      <c r="H384" s="503"/>
      <c r="I384" s="503"/>
      <c r="J384" s="505"/>
      <c r="K384" s="503"/>
      <c r="L384" s="506"/>
      <c r="M384" s="507"/>
      <c r="N384" s="507"/>
      <c r="O384" s="507"/>
      <c r="P384" s="507"/>
      <c r="Q384" s="507"/>
      <c r="R384" s="507"/>
      <c r="S384" s="507"/>
      <c r="T384" s="508"/>
      <c r="U384" s="187"/>
      <c r="V384" s="509"/>
      <c r="W384" s="509"/>
      <c r="X384" s="510"/>
    </row>
    <row r="385">
      <c r="A385" s="503"/>
      <c r="B385" s="504"/>
      <c r="C385" s="503"/>
      <c r="D385" s="503"/>
      <c r="E385" s="503"/>
      <c r="F385" s="503"/>
      <c r="G385" s="503"/>
      <c r="H385" s="503"/>
      <c r="I385" s="503"/>
      <c r="J385" s="505"/>
      <c r="K385" s="503"/>
      <c r="L385" s="506"/>
      <c r="M385" s="507"/>
      <c r="N385" s="507"/>
      <c r="O385" s="507"/>
      <c r="P385" s="507"/>
      <c r="Q385" s="507"/>
      <c r="R385" s="507"/>
      <c r="S385" s="507"/>
      <c r="T385" s="508"/>
      <c r="U385" s="187"/>
      <c r="V385" s="509"/>
      <c r="W385" s="509"/>
      <c r="X385" s="510"/>
    </row>
    <row r="386">
      <c r="A386" s="503"/>
      <c r="B386" s="504"/>
      <c r="C386" s="503"/>
      <c r="D386" s="503"/>
      <c r="E386" s="503"/>
      <c r="F386" s="503"/>
      <c r="G386" s="503"/>
      <c r="H386" s="503"/>
      <c r="I386" s="503"/>
      <c r="J386" s="505"/>
      <c r="K386" s="503"/>
      <c r="L386" s="506"/>
      <c r="M386" s="507"/>
      <c r="N386" s="507"/>
      <c r="O386" s="507"/>
      <c r="P386" s="507"/>
      <c r="Q386" s="507"/>
      <c r="R386" s="507"/>
      <c r="S386" s="507"/>
      <c r="T386" s="508"/>
      <c r="U386" s="187"/>
      <c r="V386" s="509"/>
      <c r="W386" s="509"/>
      <c r="X386" s="510"/>
    </row>
    <row r="387">
      <c r="A387" s="503"/>
      <c r="B387" s="504"/>
      <c r="C387" s="503"/>
      <c r="D387" s="503"/>
      <c r="E387" s="503"/>
      <c r="F387" s="503"/>
      <c r="G387" s="503"/>
      <c r="H387" s="503"/>
      <c r="I387" s="503"/>
      <c r="J387" s="505"/>
      <c r="K387" s="503"/>
      <c r="L387" s="506"/>
      <c r="M387" s="507"/>
      <c r="N387" s="507"/>
      <c r="O387" s="507"/>
      <c r="P387" s="507"/>
      <c r="Q387" s="507"/>
      <c r="R387" s="507"/>
      <c r="S387" s="507"/>
      <c r="T387" s="508"/>
      <c r="U387" s="187"/>
      <c r="V387" s="509"/>
      <c r="W387" s="509"/>
      <c r="X387" s="510"/>
    </row>
    <row r="388">
      <c r="A388" s="503"/>
      <c r="B388" s="504"/>
      <c r="C388" s="503"/>
      <c r="D388" s="503"/>
      <c r="E388" s="503"/>
      <c r="F388" s="503"/>
      <c r="G388" s="503"/>
      <c r="H388" s="503"/>
      <c r="I388" s="503"/>
      <c r="J388" s="505"/>
      <c r="K388" s="503"/>
      <c r="L388" s="506"/>
      <c r="M388" s="507"/>
      <c r="N388" s="507"/>
      <c r="O388" s="507"/>
      <c r="P388" s="507"/>
      <c r="Q388" s="507"/>
      <c r="R388" s="507"/>
      <c r="S388" s="507"/>
      <c r="T388" s="508"/>
      <c r="U388" s="187"/>
      <c r="V388" s="509"/>
      <c r="W388" s="509"/>
      <c r="X388" s="510"/>
    </row>
    <row r="389">
      <c r="A389" s="503"/>
      <c r="B389" s="504"/>
      <c r="C389" s="503"/>
      <c r="D389" s="503"/>
      <c r="E389" s="503"/>
      <c r="F389" s="503"/>
      <c r="G389" s="503"/>
      <c r="H389" s="503"/>
      <c r="I389" s="503"/>
      <c r="J389" s="505"/>
      <c r="K389" s="503"/>
      <c r="L389" s="506"/>
      <c r="M389" s="507"/>
      <c r="N389" s="507"/>
      <c r="O389" s="507"/>
      <c r="P389" s="507"/>
      <c r="Q389" s="507"/>
      <c r="R389" s="507"/>
      <c r="S389" s="507"/>
      <c r="T389" s="508"/>
      <c r="U389" s="187"/>
      <c r="V389" s="509"/>
      <c r="W389" s="509"/>
      <c r="X389" s="510"/>
    </row>
    <row r="390">
      <c r="A390" s="503"/>
      <c r="B390" s="504"/>
      <c r="C390" s="503"/>
      <c r="D390" s="503"/>
      <c r="E390" s="503"/>
      <c r="F390" s="503"/>
      <c r="G390" s="503"/>
      <c r="H390" s="503"/>
      <c r="I390" s="503"/>
      <c r="J390" s="505"/>
      <c r="K390" s="503"/>
      <c r="L390" s="506"/>
      <c r="M390" s="507"/>
      <c r="N390" s="507"/>
      <c r="O390" s="507"/>
      <c r="P390" s="507"/>
      <c r="Q390" s="507"/>
      <c r="R390" s="507"/>
      <c r="S390" s="507"/>
      <c r="T390" s="508"/>
      <c r="U390" s="187"/>
      <c r="V390" s="509"/>
      <c r="W390" s="509"/>
      <c r="X390" s="510"/>
    </row>
    <row r="391">
      <c r="A391" s="503"/>
      <c r="B391" s="504"/>
      <c r="C391" s="503"/>
      <c r="D391" s="503"/>
      <c r="E391" s="503"/>
      <c r="F391" s="503"/>
      <c r="G391" s="503"/>
      <c r="H391" s="503"/>
      <c r="I391" s="503"/>
      <c r="J391" s="505"/>
      <c r="K391" s="503"/>
      <c r="L391" s="506"/>
      <c r="M391" s="507"/>
      <c r="N391" s="507"/>
      <c r="O391" s="507"/>
      <c r="P391" s="507"/>
      <c r="Q391" s="507"/>
      <c r="R391" s="507"/>
      <c r="S391" s="507"/>
      <c r="T391" s="508"/>
      <c r="U391" s="187"/>
      <c r="V391" s="509"/>
      <c r="W391" s="509"/>
      <c r="X391" s="510"/>
    </row>
    <row r="392">
      <c r="A392" s="503"/>
      <c r="B392" s="504"/>
      <c r="C392" s="503"/>
      <c r="D392" s="503"/>
      <c r="E392" s="503"/>
      <c r="F392" s="503"/>
      <c r="G392" s="503"/>
      <c r="H392" s="503"/>
      <c r="I392" s="503"/>
      <c r="J392" s="505"/>
      <c r="K392" s="503"/>
      <c r="L392" s="506"/>
      <c r="M392" s="507"/>
      <c r="N392" s="507"/>
      <c r="O392" s="507"/>
      <c r="P392" s="507"/>
      <c r="Q392" s="507"/>
      <c r="R392" s="507"/>
      <c r="S392" s="507"/>
      <c r="T392" s="508"/>
      <c r="U392" s="187"/>
      <c r="V392" s="509"/>
      <c r="W392" s="509"/>
      <c r="X392" s="510"/>
    </row>
    <row r="393">
      <c r="A393" s="503"/>
      <c r="B393" s="504"/>
      <c r="C393" s="503"/>
      <c r="D393" s="503"/>
      <c r="E393" s="503"/>
      <c r="F393" s="503"/>
      <c r="G393" s="503"/>
      <c r="H393" s="503"/>
      <c r="I393" s="503"/>
      <c r="J393" s="505"/>
      <c r="K393" s="503"/>
      <c r="L393" s="506"/>
      <c r="M393" s="507"/>
      <c r="N393" s="507"/>
      <c r="O393" s="507"/>
      <c r="P393" s="507"/>
      <c r="Q393" s="507"/>
      <c r="R393" s="507"/>
      <c r="S393" s="507"/>
      <c r="T393" s="508"/>
      <c r="U393" s="187"/>
      <c r="V393" s="509"/>
      <c r="W393" s="509"/>
      <c r="X393" s="510"/>
    </row>
    <row r="394">
      <c r="A394" s="503"/>
      <c r="B394" s="504"/>
      <c r="C394" s="503"/>
      <c r="D394" s="503"/>
      <c r="E394" s="503"/>
      <c r="F394" s="503"/>
      <c r="G394" s="503"/>
      <c r="H394" s="503"/>
      <c r="I394" s="503"/>
      <c r="J394" s="505"/>
      <c r="K394" s="503"/>
      <c r="L394" s="506"/>
      <c r="M394" s="507"/>
      <c r="N394" s="507"/>
      <c r="O394" s="507"/>
      <c r="P394" s="507"/>
      <c r="Q394" s="507"/>
      <c r="R394" s="507"/>
      <c r="S394" s="507"/>
      <c r="T394" s="508"/>
      <c r="U394" s="187"/>
      <c r="V394" s="509"/>
      <c r="W394" s="509"/>
      <c r="X394" s="510"/>
    </row>
    <row r="395">
      <c r="A395" s="503"/>
      <c r="B395" s="504"/>
      <c r="C395" s="503"/>
      <c r="D395" s="503"/>
      <c r="E395" s="503"/>
      <c r="F395" s="503"/>
      <c r="G395" s="503"/>
      <c r="H395" s="503"/>
      <c r="I395" s="503"/>
      <c r="J395" s="505"/>
      <c r="K395" s="503"/>
      <c r="L395" s="506"/>
      <c r="M395" s="507"/>
      <c r="N395" s="507"/>
      <c r="O395" s="507"/>
      <c r="P395" s="507"/>
      <c r="Q395" s="507"/>
      <c r="R395" s="507"/>
      <c r="S395" s="507"/>
      <c r="T395" s="508"/>
      <c r="U395" s="187"/>
      <c r="V395" s="509"/>
      <c r="W395" s="509"/>
      <c r="X395" s="510"/>
    </row>
    <row r="396">
      <c r="A396" s="503"/>
      <c r="B396" s="504"/>
      <c r="C396" s="503"/>
      <c r="D396" s="503"/>
      <c r="E396" s="503"/>
      <c r="F396" s="503"/>
      <c r="G396" s="503"/>
      <c r="H396" s="503"/>
      <c r="I396" s="503"/>
      <c r="J396" s="505"/>
      <c r="K396" s="503"/>
      <c r="L396" s="506"/>
      <c r="M396" s="507"/>
      <c r="N396" s="507"/>
      <c r="O396" s="507"/>
      <c r="P396" s="507"/>
      <c r="Q396" s="507"/>
      <c r="R396" s="507"/>
      <c r="S396" s="507"/>
      <c r="T396" s="508"/>
      <c r="U396" s="187"/>
      <c r="V396" s="509"/>
      <c r="W396" s="509"/>
      <c r="X396" s="510"/>
    </row>
    <row r="397">
      <c r="A397" s="503"/>
      <c r="B397" s="504"/>
      <c r="C397" s="503"/>
      <c r="D397" s="503"/>
      <c r="E397" s="503"/>
      <c r="F397" s="503"/>
      <c r="G397" s="503"/>
      <c r="H397" s="503"/>
      <c r="I397" s="503"/>
      <c r="J397" s="505"/>
      <c r="K397" s="503"/>
      <c r="L397" s="506"/>
      <c r="M397" s="507"/>
      <c r="N397" s="507"/>
      <c r="O397" s="507"/>
      <c r="P397" s="507"/>
      <c r="Q397" s="507"/>
      <c r="R397" s="507"/>
      <c r="S397" s="507"/>
      <c r="T397" s="508"/>
      <c r="U397" s="187"/>
      <c r="V397" s="509"/>
      <c r="W397" s="509"/>
      <c r="X397" s="510"/>
    </row>
    <row r="398">
      <c r="A398" s="503"/>
      <c r="B398" s="504"/>
      <c r="C398" s="503"/>
      <c r="D398" s="503"/>
      <c r="E398" s="503"/>
      <c r="F398" s="503"/>
      <c r="G398" s="503"/>
      <c r="H398" s="503"/>
      <c r="I398" s="503"/>
      <c r="J398" s="505"/>
      <c r="K398" s="503"/>
      <c r="L398" s="506"/>
      <c r="M398" s="507"/>
      <c r="N398" s="507"/>
      <c r="O398" s="507"/>
      <c r="P398" s="507"/>
      <c r="Q398" s="507"/>
      <c r="R398" s="507"/>
      <c r="S398" s="507"/>
      <c r="T398" s="508"/>
      <c r="U398" s="187"/>
      <c r="V398" s="509"/>
      <c r="W398" s="509"/>
      <c r="X398" s="510"/>
    </row>
    <row r="399">
      <c r="A399" s="503"/>
      <c r="B399" s="504"/>
      <c r="C399" s="503"/>
      <c r="D399" s="503"/>
      <c r="E399" s="503"/>
      <c r="F399" s="503"/>
      <c r="G399" s="503"/>
      <c r="H399" s="503"/>
      <c r="I399" s="503"/>
      <c r="J399" s="505"/>
      <c r="K399" s="503"/>
      <c r="L399" s="506"/>
      <c r="M399" s="507"/>
      <c r="N399" s="507"/>
      <c r="O399" s="507"/>
      <c r="P399" s="507"/>
      <c r="Q399" s="507"/>
      <c r="R399" s="507"/>
      <c r="S399" s="507"/>
      <c r="T399" s="508"/>
      <c r="U399" s="187"/>
      <c r="V399" s="509"/>
      <c r="W399" s="509"/>
      <c r="X399" s="510"/>
    </row>
    <row r="400">
      <c r="A400" s="503"/>
      <c r="B400" s="504"/>
      <c r="C400" s="503"/>
      <c r="D400" s="503"/>
      <c r="E400" s="503"/>
      <c r="F400" s="503"/>
      <c r="G400" s="503"/>
      <c r="H400" s="503"/>
      <c r="I400" s="503"/>
      <c r="J400" s="505"/>
      <c r="K400" s="503"/>
      <c r="L400" s="506"/>
      <c r="M400" s="507"/>
      <c r="N400" s="507"/>
      <c r="O400" s="507"/>
      <c r="P400" s="507"/>
      <c r="Q400" s="507"/>
      <c r="R400" s="507"/>
      <c r="S400" s="507"/>
      <c r="T400" s="508"/>
      <c r="U400" s="187"/>
      <c r="V400" s="509"/>
      <c r="W400" s="509"/>
      <c r="X400" s="510"/>
    </row>
    <row r="401">
      <c r="A401" s="503"/>
      <c r="B401" s="504"/>
      <c r="C401" s="503"/>
      <c r="D401" s="503"/>
      <c r="E401" s="503"/>
      <c r="F401" s="503"/>
      <c r="G401" s="503"/>
      <c r="H401" s="503"/>
      <c r="I401" s="503"/>
      <c r="J401" s="505"/>
      <c r="K401" s="503"/>
      <c r="L401" s="506"/>
      <c r="M401" s="507"/>
      <c r="N401" s="507"/>
      <c r="O401" s="507"/>
      <c r="P401" s="507"/>
      <c r="Q401" s="507"/>
      <c r="R401" s="507"/>
      <c r="S401" s="507"/>
      <c r="T401" s="508"/>
      <c r="U401" s="187"/>
      <c r="V401" s="509"/>
      <c r="W401" s="509"/>
      <c r="X401" s="510"/>
    </row>
    <row r="402">
      <c r="A402" s="503"/>
      <c r="B402" s="504"/>
      <c r="C402" s="503"/>
      <c r="D402" s="503"/>
      <c r="E402" s="503"/>
      <c r="F402" s="503"/>
      <c r="G402" s="503"/>
      <c r="H402" s="503"/>
      <c r="I402" s="503"/>
      <c r="J402" s="505"/>
      <c r="K402" s="503"/>
      <c r="L402" s="506"/>
      <c r="M402" s="507"/>
      <c r="N402" s="507"/>
      <c r="O402" s="507"/>
      <c r="P402" s="507"/>
      <c r="Q402" s="507"/>
      <c r="R402" s="507"/>
      <c r="S402" s="507"/>
      <c r="T402" s="508"/>
      <c r="U402" s="187"/>
      <c r="V402" s="509"/>
      <c r="W402" s="509"/>
      <c r="X402" s="510"/>
    </row>
    <row r="403">
      <c r="A403" s="503"/>
      <c r="B403" s="504"/>
      <c r="C403" s="503"/>
      <c r="D403" s="503"/>
      <c r="E403" s="503"/>
      <c r="F403" s="503"/>
      <c r="G403" s="503"/>
      <c r="H403" s="503"/>
      <c r="I403" s="503"/>
      <c r="J403" s="505"/>
      <c r="K403" s="503"/>
      <c r="L403" s="506"/>
      <c r="M403" s="507"/>
      <c r="N403" s="507"/>
      <c r="O403" s="507"/>
      <c r="P403" s="507"/>
      <c r="Q403" s="507"/>
      <c r="R403" s="507"/>
      <c r="S403" s="507"/>
      <c r="T403" s="508"/>
      <c r="U403" s="187"/>
      <c r="V403" s="509"/>
      <c r="W403" s="509"/>
      <c r="X403" s="510"/>
    </row>
    <row r="404">
      <c r="A404" s="503"/>
      <c r="B404" s="504"/>
      <c r="C404" s="503"/>
      <c r="D404" s="503"/>
      <c r="E404" s="503"/>
      <c r="F404" s="503"/>
      <c r="G404" s="503"/>
      <c r="H404" s="503"/>
      <c r="I404" s="503"/>
      <c r="J404" s="505"/>
      <c r="K404" s="503"/>
      <c r="L404" s="506"/>
      <c r="M404" s="507"/>
      <c r="N404" s="507"/>
      <c r="O404" s="507"/>
      <c r="P404" s="507"/>
      <c r="Q404" s="507"/>
      <c r="R404" s="507"/>
      <c r="S404" s="507"/>
      <c r="T404" s="508"/>
      <c r="U404" s="187"/>
      <c r="V404" s="509"/>
      <c r="W404" s="509"/>
      <c r="X404" s="510"/>
    </row>
    <row r="405">
      <c r="A405" s="503"/>
      <c r="B405" s="504"/>
      <c r="C405" s="503"/>
      <c r="D405" s="503"/>
      <c r="E405" s="503"/>
      <c r="F405" s="503"/>
      <c r="G405" s="503"/>
      <c r="H405" s="503"/>
      <c r="I405" s="503"/>
      <c r="J405" s="505"/>
      <c r="K405" s="503"/>
      <c r="L405" s="506"/>
      <c r="M405" s="507"/>
      <c r="N405" s="507"/>
      <c r="O405" s="507"/>
      <c r="P405" s="507"/>
      <c r="Q405" s="507"/>
      <c r="R405" s="507"/>
      <c r="S405" s="507"/>
      <c r="T405" s="508"/>
      <c r="U405" s="187"/>
      <c r="V405" s="509"/>
      <c r="W405" s="509"/>
      <c r="X405" s="510"/>
    </row>
    <row r="406">
      <c r="A406" s="503"/>
      <c r="B406" s="504"/>
      <c r="C406" s="503"/>
      <c r="D406" s="503"/>
      <c r="E406" s="503"/>
      <c r="F406" s="503"/>
      <c r="G406" s="503"/>
      <c r="H406" s="503"/>
      <c r="I406" s="503"/>
      <c r="J406" s="505"/>
      <c r="K406" s="503"/>
      <c r="L406" s="506"/>
      <c r="M406" s="507"/>
      <c r="N406" s="507"/>
      <c r="O406" s="507"/>
      <c r="P406" s="507"/>
      <c r="Q406" s="507"/>
      <c r="R406" s="507"/>
      <c r="S406" s="507"/>
      <c r="T406" s="508"/>
      <c r="U406" s="187"/>
      <c r="V406" s="509"/>
      <c r="W406" s="509"/>
      <c r="X406" s="510"/>
    </row>
    <row r="407">
      <c r="A407" s="503"/>
      <c r="B407" s="504"/>
      <c r="C407" s="503"/>
      <c r="D407" s="503"/>
      <c r="E407" s="503"/>
      <c r="F407" s="503"/>
      <c r="G407" s="503"/>
      <c r="H407" s="503"/>
      <c r="I407" s="503"/>
      <c r="J407" s="505"/>
      <c r="K407" s="503"/>
      <c r="L407" s="506"/>
      <c r="M407" s="507"/>
      <c r="N407" s="507"/>
      <c r="O407" s="507"/>
      <c r="P407" s="507"/>
      <c r="Q407" s="507"/>
      <c r="R407" s="507"/>
      <c r="S407" s="507"/>
      <c r="T407" s="508"/>
      <c r="U407" s="187"/>
      <c r="V407" s="509"/>
      <c r="W407" s="509"/>
      <c r="X407" s="510"/>
    </row>
    <row r="408">
      <c r="A408" s="503"/>
      <c r="B408" s="504"/>
      <c r="C408" s="503"/>
      <c r="D408" s="503"/>
      <c r="E408" s="503"/>
      <c r="F408" s="503"/>
      <c r="G408" s="503"/>
      <c r="H408" s="503"/>
      <c r="I408" s="503"/>
      <c r="J408" s="505"/>
      <c r="K408" s="503"/>
      <c r="L408" s="506"/>
      <c r="M408" s="507"/>
      <c r="N408" s="507"/>
      <c r="O408" s="507"/>
      <c r="P408" s="507"/>
      <c r="Q408" s="507"/>
      <c r="R408" s="507"/>
      <c r="S408" s="507"/>
      <c r="T408" s="508"/>
      <c r="U408" s="187"/>
      <c r="V408" s="509"/>
      <c r="W408" s="509"/>
      <c r="X408" s="510"/>
    </row>
    <row r="409">
      <c r="A409" s="503"/>
      <c r="B409" s="504"/>
      <c r="C409" s="503"/>
      <c r="D409" s="503"/>
      <c r="E409" s="503"/>
      <c r="F409" s="503"/>
      <c r="G409" s="503"/>
      <c r="H409" s="503"/>
      <c r="I409" s="503"/>
      <c r="J409" s="505"/>
      <c r="K409" s="503"/>
      <c r="L409" s="506"/>
      <c r="M409" s="507"/>
      <c r="N409" s="507"/>
      <c r="O409" s="507"/>
      <c r="P409" s="507"/>
      <c r="Q409" s="507"/>
      <c r="R409" s="507"/>
      <c r="S409" s="507"/>
      <c r="T409" s="508"/>
      <c r="U409" s="187"/>
      <c r="V409" s="509"/>
      <c r="W409" s="509"/>
      <c r="X409" s="510"/>
    </row>
    <row r="410">
      <c r="A410" s="503"/>
      <c r="B410" s="504"/>
      <c r="C410" s="503"/>
      <c r="D410" s="503"/>
      <c r="E410" s="503"/>
      <c r="F410" s="503"/>
      <c r="G410" s="503"/>
      <c r="H410" s="503"/>
      <c r="I410" s="503"/>
      <c r="J410" s="505"/>
      <c r="K410" s="503"/>
      <c r="L410" s="506"/>
      <c r="M410" s="507"/>
      <c r="N410" s="507"/>
      <c r="O410" s="507"/>
      <c r="P410" s="507"/>
      <c r="Q410" s="507"/>
      <c r="R410" s="507"/>
      <c r="S410" s="507"/>
      <c r="T410" s="508"/>
      <c r="U410" s="187"/>
      <c r="V410" s="509"/>
      <c r="W410" s="509"/>
      <c r="X410" s="510"/>
    </row>
    <row r="411">
      <c r="A411" s="503"/>
      <c r="B411" s="504"/>
      <c r="C411" s="503"/>
      <c r="D411" s="503"/>
      <c r="E411" s="503"/>
      <c r="F411" s="503"/>
      <c r="G411" s="503"/>
      <c r="H411" s="503"/>
      <c r="I411" s="503"/>
      <c r="J411" s="505"/>
      <c r="K411" s="503"/>
      <c r="L411" s="506"/>
      <c r="M411" s="507"/>
      <c r="N411" s="507"/>
      <c r="O411" s="507"/>
      <c r="P411" s="507"/>
      <c r="Q411" s="507"/>
      <c r="R411" s="507"/>
      <c r="S411" s="507"/>
      <c r="T411" s="508"/>
      <c r="U411" s="187"/>
      <c r="V411" s="509"/>
      <c r="W411" s="509"/>
      <c r="X411" s="510"/>
    </row>
    <row r="412">
      <c r="A412" s="503"/>
      <c r="B412" s="504"/>
      <c r="C412" s="503"/>
      <c r="D412" s="503"/>
      <c r="E412" s="503"/>
      <c r="F412" s="503"/>
      <c r="G412" s="503"/>
      <c r="H412" s="503"/>
      <c r="I412" s="503"/>
      <c r="J412" s="505"/>
      <c r="K412" s="503"/>
      <c r="L412" s="506"/>
      <c r="M412" s="507"/>
      <c r="N412" s="507"/>
      <c r="O412" s="507"/>
      <c r="P412" s="507"/>
      <c r="Q412" s="507"/>
      <c r="R412" s="507"/>
      <c r="S412" s="507"/>
      <c r="T412" s="508"/>
      <c r="U412" s="187"/>
      <c r="V412" s="509"/>
      <c r="W412" s="509"/>
      <c r="X412" s="510"/>
    </row>
    <row r="413">
      <c r="A413" s="503"/>
      <c r="B413" s="504"/>
      <c r="C413" s="503"/>
      <c r="D413" s="503"/>
      <c r="E413" s="503"/>
      <c r="F413" s="503"/>
      <c r="G413" s="503"/>
      <c r="H413" s="503"/>
      <c r="I413" s="503"/>
      <c r="J413" s="505"/>
      <c r="K413" s="503"/>
      <c r="L413" s="506"/>
      <c r="M413" s="507"/>
      <c r="N413" s="507"/>
      <c r="O413" s="507"/>
      <c r="P413" s="507"/>
      <c r="Q413" s="507"/>
      <c r="R413" s="507"/>
      <c r="S413" s="507"/>
      <c r="T413" s="508"/>
      <c r="U413" s="187"/>
      <c r="V413" s="509"/>
      <c r="W413" s="509"/>
      <c r="X413" s="510"/>
    </row>
    <row r="414">
      <c r="A414" s="503"/>
      <c r="B414" s="504"/>
      <c r="C414" s="503"/>
      <c r="D414" s="503"/>
      <c r="E414" s="503"/>
      <c r="F414" s="503"/>
      <c r="G414" s="503"/>
      <c r="H414" s="503"/>
      <c r="I414" s="503"/>
      <c r="J414" s="505"/>
      <c r="K414" s="503"/>
      <c r="L414" s="506"/>
      <c r="M414" s="507"/>
      <c r="N414" s="507"/>
      <c r="O414" s="507"/>
      <c r="P414" s="507"/>
      <c r="Q414" s="507"/>
      <c r="R414" s="507"/>
      <c r="S414" s="507"/>
      <c r="T414" s="508"/>
      <c r="U414" s="187"/>
      <c r="V414" s="509"/>
      <c r="W414" s="509"/>
      <c r="X414" s="510"/>
    </row>
    <row r="415">
      <c r="A415" s="503"/>
      <c r="B415" s="504"/>
      <c r="C415" s="503"/>
      <c r="D415" s="503"/>
      <c r="E415" s="503"/>
      <c r="F415" s="503"/>
      <c r="G415" s="503"/>
      <c r="H415" s="503"/>
      <c r="I415" s="503"/>
      <c r="J415" s="505"/>
      <c r="K415" s="503"/>
      <c r="L415" s="506"/>
      <c r="M415" s="507"/>
      <c r="N415" s="507"/>
      <c r="O415" s="507"/>
      <c r="P415" s="507"/>
      <c r="Q415" s="507"/>
      <c r="R415" s="507"/>
      <c r="S415" s="507"/>
      <c r="T415" s="508"/>
      <c r="U415" s="187"/>
      <c r="V415" s="509"/>
      <c r="W415" s="509"/>
      <c r="X415" s="510"/>
    </row>
    <row r="416">
      <c r="A416" s="503"/>
      <c r="B416" s="504"/>
      <c r="C416" s="503"/>
      <c r="D416" s="503"/>
      <c r="E416" s="503"/>
      <c r="F416" s="503"/>
      <c r="G416" s="503"/>
      <c r="H416" s="503"/>
      <c r="I416" s="503"/>
      <c r="J416" s="505"/>
      <c r="K416" s="503"/>
      <c r="L416" s="506"/>
      <c r="M416" s="507"/>
      <c r="N416" s="507"/>
      <c r="O416" s="507"/>
      <c r="P416" s="507"/>
      <c r="Q416" s="507"/>
      <c r="R416" s="507"/>
      <c r="S416" s="507"/>
      <c r="T416" s="508"/>
      <c r="U416" s="187"/>
      <c r="V416" s="509"/>
      <c r="W416" s="509"/>
      <c r="X416" s="510"/>
    </row>
    <row r="417">
      <c r="A417" s="503"/>
      <c r="B417" s="504"/>
      <c r="C417" s="503"/>
      <c r="D417" s="503"/>
      <c r="E417" s="503"/>
      <c r="F417" s="503"/>
      <c r="G417" s="503"/>
      <c r="H417" s="503"/>
      <c r="I417" s="503"/>
      <c r="J417" s="505"/>
      <c r="K417" s="503"/>
      <c r="L417" s="506"/>
      <c r="M417" s="507"/>
      <c r="N417" s="507"/>
      <c r="O417" s="507"/>
      <c r="P417" s="507"/>
      <c r="Q417" s="507"/>
      <c r="R417" s="507"/>
      <c r="S417" s="507"/>
      <c r="T417" s="508"/>
      <c r="U417" s="187"/>
      <c r="V417" s="509"/>
      <c r="W417" s="509"/>
      <c r="X417" s="510"/>
    </row>
    <row r="418">
      <c r="A418" s="503"/>
      <c r="B418" s="504"/>
      <c r="C418" s="503"/>
      <c r="D418" s="503"/>
      <c r="E418" s="503"/>
      <c r="F418" s="503"/>
      <c r="G418" s="503"/>
      <c r="H418" s="503"/>
      <c r="I418" s="503"/>
      <c r="J418" s="505"/>
      <c r="K418" s="503"/>
      <c r="L418" s="506"/>
      <c r="M418" s="507"/>
      <c r="N418" s="507"/>
      <c r="O418" s="507"/>
      <c r="P418" s="507"/>
      <c r="Q418" s="507"/>
      <c r="R418" s="507"/>
      <c r="S418" s="507"/>
      <c r="T418" s="508"/>
      <c r="U418" s="187"/>
      <c r="V418" s="509"/>
      <c r="W418" s="509"/>
      <c r="X418" s="510"/>
    </row>
    <row r="419">
      <c r="A419" s="503"/>
      <c r="B419" s="504"/>
      <c r="C419" s="503"/>
      <c r="D419" s="503"/>
      <c r="E419" s="503"/>
      <c r="F419" s="503"/>
      <c r="G419" s="503"/>
      <c r="H419" s="503"/>
      <c r="I419" s="503"/>
      <c r="J419" s="505"/>
      <c r="K419" s="503"/>
      <c r="L419" s="506"/>
      <c r="M419" s="507"/>
      <c r="N419" s="507"/>
      <c r="O419" s="507"/>
      <c r="P419" s="507"/>
      <c r="Q419" s="507"/>
      <c r="R419" s="507"/>
      <c r="S419" s="507"/>
      <c r="T419" s="508"/>
      <c r="U419" s="187"/>
      <c r="V419" s="509"/>
      <c r="W419" s="509"/>
      <c r="X419" s="510"/>
    </row>
    <row r="420">
      <c r="A420" s="503"/>
      <c r="B420" s="504"/>
      <c r="C420" s="503"/>
      <c r="D420" s="503"/>
      <c r="E420" s="503"/>
      <c r="F420" s="503"/>
      <c r="G420" s="503"/>
      <c r="H420" s="503"/>
      <c r="I420" s="503"/>
      <c r="J420" s="505"/>
      <c r="K420" s="503"/>
      <c r="L420" s="506"/>
      <c r="M420" s="507"/>
      <c r="N420" s="507"/>
      <c r="O420" s="507"/>
      <c r="P420" s="507"/>
      <c r="Q420" s="507"/>
      <c r="R420" s="507"/>
      <c r="S420" s="507"/>
      <c r="T420" s="508"/>
      <c r="U420" s="187"/>
      <c r="V420" s="509"/>
      <c r="W420" s="509"/>
      <c r="X420" s="510"/>
    </row>
    <row r="421">
      <c r="A421" s="503"/>
      <c r="B421" s="504"/>
      <c r="C421" s="503"/>
      <c r="D421" s="503"/>
      <c r="E421" s="503"/>
      <c r="F421" s="503"/>
      <c r="G421" s="503"/>
      <c r="H421" s="503"/>
      <c r="I421" s="503"/>
      <c r="J421" s="505"/>
      <c r="K421" s="503"/>
      <c r="L421" s="506"/>
      <c r="M421" s="507"/>
      <c r="N421" s="507"/>
      <c r="O421" s="507"/>
      <c r="P421" s="507"/>
      <c r="Q421" s="507"/>
      <c r="R421" s="507"/>
      <c r="S421" s="507"/>
      <c r="T421" s="508"/>
      <c r="U421" s="187"/>
      <c r="V421" s="509"/>
      <c r="W421" s="509"/>
      <c r="X421" s="510"/>
    </row>
    <row r="422">
      <c r="A422" s="503"/>
      <c r="B422" s="504"/>
      <c r="C422" s="503"/>
      <c r="D422" s="503"/>
      <c r="E422" s="503"/>
      <c r="F422" s="503"/>
      <c r="G422" s="503"/>
      <c r="H422" s="503"/>
      <c r="I422" s="503"/>
      <c r="J422" s="505"/>
      <c r="K422" s="503"/>
      <c r="L422" s="506"/>
      <c r="M422" s="507"/>
      <c r="N422" s="507"/>
      <c r="O422" s="507"/>
      <c r="P422" s="507"/>
      <c r="Q422" s="507"/>
      <c r="R422" s="507"/>
      <c r="S422" s="507"/>
      <c r="T422" s="508"/>
      <c r="U422" s="187"/>
      <c r="V422" s="509"/>
      <c r="W422" s="509"/>
      <c r="X422" s="510"/>
    </row>
    <row r="423">
      <c r="A423" s="503"/>
      <c r="B423" s="504"/>
      <c r="C423" s="503"/>
      <c r="D423" s="503"/>
      <c r="E423" s="503"/>
      <c r="F423" s="503"/>
      <c r="G423" s="503"/>
      <c r="H423" s="503"/>
      <c r="I423" s="503"/>
      <c r="J423" s="505"/>
      <c r="K423" s="503"/>
      <c r="L423" s="506"/>
      <c r="M423" s="507"/>
      <c r="N423" s="507"/>
      <c r="O423" s="507"/>
      <c r="P423" s="507"/>
      <c r="Q423" s="507"/>
      <c r="R423" s="507"/>
      <c r="S423" s="507"/>
      <c r="T423" s="508"/>
      <c r="U423" s="187"/>
      <c r="V423" s="509"/>
      <c r="W423" s="509"/>
      <c r="X423" s="510"/>
    </row>
    <row r="424">
      <c r="A424" s="503"/>
      <c r="B424" s="504"/>
      <c r="C424" s="503"/>
      <c r="D424" s="503"/>
      <c r="E424" s="503"/>
      <c r="F424" s="503"/>
      <c r="G424" s="503"/>
      <c r="H424" s="503"/>
      <c r="I424" s="503"/>
      <c r="J424" s="505"/>
      <c r="K424" s="503"/>
      <c r="L424" s="506"/>
      <c r="M424" s="507"/>
      <c r="N424" s="507"/>
      <c r="O424" s="507"/>
      <c r="P424" s="507"/>
      <c r="Q424" s="507"/>
      <c r="R424" s="507"/>
      <c r="S424" s="507"/>
      <c r="T424" s="508"/>
      <c r="U424" s="187"/>
      <c r="V424" s="509"/>
      <c r="W424" s="509"/>
      <c r="X424" s="510"/>
    </row>
    <row r="425">
      <c r="A425" s="503"/>
      <c r="B425" s="504"/>
      <c r="C425" s="503"/>
      <c r="D425" s="503"/>
      <c r="E425" s="503"/>
      <c r="F425" s="503"/>
      <c r="G425" s="503"/>
      <c r="H425" s="503"/>
      <c r="I425" s="503"/>
      <c r="J425" s="505"/>
      <c r="K425" s="503"/>
      <c r="L425" s="506"/>
      <c r="M425" s="507"/>
      <c r="N425" s="507"/>
      <c r="O425" s="507"/>
      <c r="P425" s="507"/>
      <c r="Q425" s="507"/>
      <c r="R425" s="507"/>
      <c r="S425" s="507"/>
      <c r="T425" s="508"/>
      <c r="U425" s="187"/>
      <c r="V425" s="509"/>
      <c r="W425" s="509"/>
      <c r="X425" s="510"/>
    </row>
    <row r="426">
      <c r="A426" s="503"/>
      <c r="B426" s="504"/>
      <c r="C426" s="503"/>
      <c r="D426" s="503"/>
      <c r="E426" s="503"/>
      <c r="F426" s="503"/>
      <c r="G426" s="503"/>
      <c r="H426" s="503"/>
      <c r="I426" s="503"/>
      <c r="J426" s="505"/>
      <c r="K426" s="503"/>
      <c r="L426" s="506"/>
      <c r="M426" s="507"/>
      <c r="N426" s="507"/>
      <c r="O426" s="507"/>
      <c r="P426" s="507"/>
      <c r="Q426" s="507"/>
      <c r="R426" s="507"/>
      <c r="S426" s="507"/>
      <c r="T426" s="508"/>
      <c r="U426" s="187"/>
      <c r="V426" s="509"/>
      <c r="W426" s="509"/>
      <c r="X426" s="510"/>
    </row>
    <row r="427">
      <c r="A427" s="503"/>
      <c r="B427" s="504"/>
      <c r="C427" s="503"/>
      <c r="D427" s="503"/>
      <c r="E427" s="503"/>
      <c r="F427" s="503"/>
      <c r="G427" s="503"/>
      <c r="H427" s="503"/>
      <c r="I427" s="503"/>
      <c r="J427" s="505"/>
      <c r="K427" s="503"/>
      <c r="L427" s="506"/>
      <c r="M427" s="507"/>
      <c r="N427" s="507"/>
      <c r="O427" s="507"/>
      <c r="P427" s="507"/>
      <c r="Q427" s="507"/>
      <c r="R427" s="507"/>
      <c r="S427" s="507"/>
      <c r="T427" s="508"/>
      <c r="U427" s="187"/>
      <c r="V427" s="509"/>
      <c r="W427" s="509"/>
      <c r="X427" s="510"/>
    </row>
    <row r="428">
      <c r="A428" s="503"/>
      <c r="B428" s="504"/>
      <c r="C428" s="503"/>
      <c r="D428" s="503"/>
      <c r="E428" s="503"/>
      <c r="F428" s="503"/>
      <c r="G428" s="503"/>
      <c r="H428" s="503"/>
      <c r="I428" s="503"/>
      <c r="J428" s="505"/>
      <c r="K428" s="503"/>
      <c r="L428" s="506"/>
      <c r="M428" s="507"/>
      <c r="N428" s="507"/>
      <c r="O428" s="507"/>
      <c r="P428" s="507"/>
      <c r="Q428" s="507"/>
      <c r="R428" s="507"/>
      <c r="S428" s="507"/>
      <c r="T428" s="508"/>
      <c r="U428" s="187"/>
      <c r="V428" s="509"/>
      <c r="W428" s="509"/>
      <c r="X428" s="510"/>
    </row>
    <row r="429">
      <c r="A429" s="503"/>
      <c r="B429" s="504"/>
      <c r="C429" s="503"/>
      <c r="D429" s="503"/>
      <c r="E429" s="503"/>
      <c r="F429" s="503"/>
      <c r="G429" s="503"/>
      <c r="H429" s="503"/>
      <c r="I429" s="503"/>
      <c r="J429" s="505"/>
      <c r="K429" s="503"/>
      <c r="L429" s="506"/>
      <c r="M429" s="507"/>
      <c r="N429" s="507"/>
      <c r="O429" s="507"/>
      <c r="P429" s="507"/>
      <c r="Q429" s="507"/>
      <c r="R429" s="507"/>
      <c r="S429" s="507"/>
      <c r="T429" s="508"/>
      <c r="U429" s="187"/>
      <c r="V429" s="509"/>
      <c r="W429" s="509"/>
      <c r="X429" s="510"/>
    </row>
    <row r="430">
      <c r="A430" s="503"/>
      <c r="B430" s="504"/>
      <c r="C430" s="503"/>
      <c r="D430" s="503"/>
      <c r="E430" s="503"/>
      <c r="F430" s="503"/>
      <c r="G430" s="503"/>
      <c r="H430" s="503"/>
      <c r="I430" s="503"/>
      <c r="J430" s="505"/>
      <c r="K430" s="503"/>
      <c r="L430" s="506"/>
      <c r="M430" s="507"/>
      <c r="N430" s="507"/>
      <c r="O430" s="507"/>
      <c r="P430" s="507"/>
      <c r="Q430" s="507"/>
      <c r="R430" s="507"/>
      <c r="S430" s="507"/>
      <c r="T430" s="508"/>
      <c r="U430" s="187"/>
      <c r="V430" s="509"/>
      <c r="W430" s="509"/>
      <c r="X430" s="510"/>
    </row>
    <row r="431">
      <c r="A431" s="503"/>
      <c r="B431" s="504"/>
      <c r="C431" s="503"/>
      <c r="D431" s="503"/>
      <c r="E431" s="503"/>
      <c r="F431" s="503"/>
      <c r="G431" s="503"/>
      <c r="H431" s="503"/>
      <c r="I431" s="503"/>
      <c r="J431" s="505"/>
      <c r="K431" s="503"/>
      <c r="L431" s="506"/>
      <c r="M431" s="507"/>
      <c r="N431" s="507"/>
      <c r="O431" s="507"/>
      <c r="P431" s="507"/>
      <c r="Q431" s="507"/>
      <c r="R431" s="507"/>
      <c r="S431" s="507"/>
      <c r="T431" s="508"/>
      <c r="U431" s="187"/>
      <c r="V431" s="509"/>
      <c r="W431" s="509"/>
      <c r="X431" s="510"/>
    </row>
    <row r="432">
      <c r="A432" s="503"/>
      <c r="B432" s="504"/>
      <c r="C432" s="503"/>
      <c r="D432" s="503"/>
      <c r="E432" s="503"/>
      <c r="F432" s="503"/>
      <c r="G432" s="503"/>
      <c r="H432" s="503"/>
      <c r="I432" s="503"/>
      <c r="J432" s="505"/>
      <c r="K432" s="503"/>
      <c r="L432" s="506"/>
      <c r="M432" s="507"/>
      <c r="N432" s="507"/>
      <c r="O432" s="507"/>
      <c r="P432" s="507"/>
      <c r="Q432" s="507"/>
      <c r="R432" s="507"/>
      <c r="S432" s="507"/>
      <c r="T432" s="508"/>
      <c r="U432" s="187"/>
      <c r="V432" s="509"/>
      <c r="W432" s="509"/>
      <c r="X432" s="510"/>
    </row>
    <row r="433">
      <c r="A433" s="503"/>
      <c r="B433" s="504"/>
      <c r="C433" s="503"/>
      <c r="D433" s="503"/>
      <c r="E433" s="503"/>
      <c r="F433" s="503"/>
      <c r="G433" s="503"/>
      <c r="H433" s="503"/>
      <c r="I433" s="503"/>
      <c r="J433" s="505"/>
      <c r="K433" s="503"/>
      <c r="L433" s="506"/>
      <c r="M433" s="507"/>
      <c r="N433" s="507"/>
      <c r="O433" s="507"/>
      <c r="P433" s="507"/>
      <c r="Q433" s="507"/>
      <c r="R433" s="507"/>
      <c r="S433" s="507"/>
      <c r="T433" s="508"/>
      <c r="U433" s="187"/>
      <c r="V433" s="509"/>
      <c r="W433" s="509"/>
      <c r="X433" s="510"/>
    </row>
    <row r="434">
      <c r="A434" s="503"/>
      <c r="B434" s="504"/>
      <c r="C434" s="503"/>
      <c r="D434" s="503"/>
      <c r="E434" s="503"/>
      <c r="F434" s="503"/>
      <c r="G434" s="503"/>
      <c r="H434" s="503"/>
      <c r="I434" s="503"/>
      <c r="J434" s="505"/>
      <c r="K434" s="503"/>
      <c r="L434" s="506"/>
      <c r="M434" s="507"/>
      <c r="N434" s="507"/>
      <c r="O434" s="507"/>
      <c r="P434" s="507"/>
      <c r="Q434" s="507"/>
      <c r="R434" s="507"/>
      <c r="S434" s="507"/>
      <c r="T434" s="508"/>
      <c r="U434" s="187"/>
      <c r="V434" s="509"/>
      <c r="W434" s="509"/>
      <c r="X434" s="510"/>
    </row>
    <row r="435">
      <c r="A435" s="503"/>
      <c r="B435" s="504"/>
      <c r="C435" s="503"/>
      <c r="D435" s="503"/>
      <c r="E435" s="503"/>
      <c r="F435" s="503"/>
      <c r="G435" s="503"/>
      <c r="H435" s="503"/>
      <c r="I435" s="503"/>
      <c r="J435" s="505"/>
      <c r="K435" s="503"/>
      <c r="L435" s="506"/>
      <c r="M435" s="507"/>
      <c r="N435" s="507"/>
      <c r="O435" s="507"/>
      <c r="P435" s="507"/>
      <c r="Q435" s="507"/>
      <c r="R435" s="507"/>
      <c r="S435" s="507"/>
      <c r="T435" s="508"/>
      <c r="U435" s="187"/>
      <c r="V435" s="509"/>
      <c r="W435" s="509"/>
      <c r="X435" s="510"/>
    </row>
    <row r="436">
      <c r="A436" s="503"/>
      <c r="B436" s="504"/>
      <c r="C436" s="503"/>
      <c r="D436" s="503"/>
      <c r="E436" s="503"/>
      <c r="F436" s="503"/>
      <c r="G436" s="503"/>
      <c r="H436" s="503"/>
      <c r="I436" s="503"/>
      <c r="J436" s="505"/>
      <c r="K436" s="503"/>
      <c r="L436" s="506"/>
      <c r="M436" s="507"/>
      <c r="N436" s="507"/>
      <c r="O436" s="507"/>
      <c r="P436" s="507"/>
      <c r="Q436" s="507"/>
      <c r="R436" s="507"/>
      <c r="S436" s="507"/>
      <c r="T436" s="508"/>
      <c r="U436" s="187"/>
      <c r="V436" s="509"/>
      <c r="W436" s="509"/>
      <c r="X436" s="510"/>
    </row>
    <row r="437">
      <c r="A437" s="503"/>
      <c r="B437" s="504"/>
      <c r="C437" s="503"/>
      <c r="D437" s="503"/>
      <c r="E437" s="503"/>
      <c r="F437" s="503"/>
      <c r="G437" s="503"/>
      <c r="H437" s="503"/>
      <c r="I437" s="503"/>
      <c r="J437" s="505"/>
      <c r="K437" s="503"/>
      <c r="L437" s="506"/>
      <c r="M437" s="507"/>
      <c r="N437" s="507"/>
      <c r="O437" s="507"/>
      <c r="P437" s="507"/>
      <c r="Q437" s="507"/>
      <c r="R437" s="507"/>
      <c r="S437" s="507"/>
      <c r="T437" s="508"/>
      <c r="U437" s="187"/>
      <c r="V437" s="509"/>
      <c r="W437" s="509"/>
      <c r="X437" s="510"/>
    </row>
    <row r="438">
      <c r="A438" s="503"/>
      <c r="B438" s="504"/>
      <c r="C438" s="503"/>
      <c r="D438" s="503"/>
      <c r="E438" s="503"/>
      <c r="F438" s="503"/>
      <c r="G438" s="503"/>
      <c r="H438" s="503"/>
      <c r="I438" s="503"/>
      <c r="J438" s="505"/>
      <c r="K438" s="503"/>
      <c r="L438" s="506"/>
      <c r="M438" s="507"/>
      <c r="N438" s="507"/>
      <c r="O438" s="507"/>
      <c r="P438" s="507"/>
      <c r="Q438" s="507"/>
      <c r="R438" s="507"/>
      <c r="S438" s="507"/>
      <c r="T438" s="508"/>
      <c r="U438" s="187"/>
      <c r="V438" s="509"/>
      <c r="W438" s="509"/>
      <c r="X438" s="510"/>
    </row>
    <row r="439">
      <c r="A439" s="503"/>
      <c r="B439" s="504"/>
      <c r="C439" s="503"/>
      <c r="D439" s="503"/>
      <c r="E439" s="503"/>
      <c r="F439" s="503"/>
      <c r="G439" s="503"/>
      <c r="H439" s="503"/>
      <c r="I439" s="503"/>
      <c r="J439" s="505"/>
      <c r="K439" s="503"/>
      <c r="L439" s="506"/>
      <c r="M439" s="507"/>
      <c r="N439" s="507"/>
      <c r="O439" s="507"/>
      <c r="P439" s="507"/>
      <c r="Q439" s="507"/>
      <c r="R439" s="507"/>
      <c r="S439" s="507"/>
      <c r="T439" s="508"/>
      <c r="U439" s="187"/>
      <c r="V439" s="509"/>
      <c r="W439" s="509"/>
      <c r="X439" s="510"/>
    </row>
    <row r="440">
      <c r="A440" s="503"/>
      <c r="B440" s="504"/>
      <c r="C440" s="503"/>
      <c r="D440" s="503"/>
      <c r="E440" s="503"/>
      <c r="F440" s="503"/>
      <c r="G440" s="503"/>
      <c r="H440" s="503"/>
      <c r="I440" s="503"/>
      <c r="J440" s="505"/>
      <c r="K440" s="503"/>
      <c r="L440" s="506"/>
      <c r="M440" s="507"/>
      <c r="N440" s="507"/>
      <c r="O440" s="507"/>
      <c r="P440" s="507"/>
      <c r="Q440" s="507"/>
      <c r="R440" s="507"/>
      <c r="S440" s="507"/>
      <c r="T440" s="508"/>
      <c r="U440" s="187"/>
      <c r="V440" s="509"/>
      <c r="W440" s="509"/>
      <c r="X440" s="510"/>
    </row>
    <row r="441">
      <c r="A441" s="503"/>
      <c r="B441" s="504"/>
      <c r="C441" s="503"/>
      <c r="D441" s="503"/>
      <c r="E441" s="503"/>
      <c r="F441" s="503"/>
      <c r="G441" s="503"/>
      <c r="H441" s="503"/>
      <c r="I441" s="503"/>
      <c r="J441" s="505"/>
      <c r="K441" s="503"/>
      <c r="L441" s="506"/>
      <c r="M441" s="507"/>
      <c r="N441" s="507"/>
      <c r="O441" s="507"/>
      <c r="P441" s="507"/>
      <c r="Q441" s="507"/>
      <c r="R441" s="507"/>
      <c r="S441" s="507"/>
      <c r="T441" s="508"/>
      <c r="U441" s="187"/>
      <c r="V441" s="509"/>
      <c r="W441" s="509"/>
      <c r="X441" s="510"/>
    </row>
    <row r="442">
      <c r="A442" s="503"/>
      <c r="B442" s="504"/>
      <c r="C442" s="503"/>
      <c r="D442" s="503"/>
      <c r="E442" s="503"/>
      <c r="F442" s="503"/>
      <c r="G442" s="503"/>
      <c r="H442" s="503"/>
      <c r="I442" s="503"/>
      <c r="J442" s="505"/>
      <c r="K442" s="503"/>
      <c r="L442" s="506"/>
      <c r="M442" s="507"/>
      <c r="N442" s="507"/>
      <c r="O442" s="507"/>
      <c r="P442" s="507"/>
      <c r="Q442" s="507"/>
      <c r="R442" s="507"/>
      <c r="S442" s="507"/>
      <c r="T442" s="508"/>
      <c r="U442" s="187"/>
      <c r="V442" s="509"/>
      <c r="W442" s="509"/>
      <c r="X442" s="510"/>
    </row>
    <row r="443">
      <c r="A443" s="503"/>
      <c r="B443" s="504"/>
      <c r="C443" s="503"/>
      <c r="D443" s="503"/>
      <c r="E443" s="503"/>
      <c r="F443" s="503"/>
      <c r="G443" s="503"/>
      <c r="H443" s="503"/>
      <c r="I443" s="503"/>
      <c r="J443" s="505"/>
      <c r="K443" s="503"/>
      <c r="L443" s="506"/>
      <c r="M443" s="507"/>
      <c r="N443" s="507"/>
      <c r="O443" s="507"/>
      <c r="P443" s="507"/>
      <c r="Q443" s="507"/>
      <c r="R443" s="507"/>
      <c r="S443" s="507"/>
      <c r="T443" s="508"/>
      <c r="U443" s="187"/>
      <c r="V443" s="509"/>
      <c r="W443" s="509"/>
      <c r="X443" s="510"/>
    </row>
    <row r="444">
      <c r="A444" s="503"/>
      <c r="B444" s="504"/>
      <c r="C444" s="503"/>
      <c r="D444" s="503"/>
      <c r="E444" s="503"/>
      <c r="F444" s="503"/>
      <c r="G444" s="503"/>
      <c r="H444" s="503"/>
      <c r="I444" s="503"/>
      <c r="J444" s="505"/>
      <c r="K444" s="503"/>
      <c r="L444" s="506"/>
      <c r="M444" s="507"/>
      <c r="N444" s="507"/>
      <c r="O444" s="507"/>
      <c r="P444" s="507"/>
      <c r="Q444" s="507"/>
      <c r="R444" s="507"/>
      <c r="S444" s="507"/>
      <c r="T444" s="508"/>
      <c r="U444" s="187"/>
      <c r="V444" s="509"/>
      <c r="W444" s="509"/>
      <c r="X444" s="510"/>
    </row>
    <row r="445">
      <c r="A445" s="503"/>
      <c r="B445" s="504"/>
      <c r="C445" s="503"/>
      <c r="D445" s="503"/>
      <c r="E445" s="503"/>
      <c r="F445" s="503"/>
      <c r="G445" s="503"/>
      <c r="H445" s="503"/>
      <c r="I445" s="503"/>
      <c r="J445" s="505"/>
      <c r="K445" s="503"/>
      <c r="L445" s="506"/>
      <c r="M445" s="507"/>
      <c r="N445" s="507"/>
      <c r="O445" s="507"/>
      <c r="P445" s="507"/>
      <c r="Q445" s="507"/>
      <c r="R445" s="507"/>
      <c r="S445" s="507"/>
      <c r="T445" s="508"/>
      <c r="U445" s="187"/>
      <c r="V445" s="509"/>
      <c r="W445" s="509"/>
      <c r="X445" s="510"/>
    </row>
    <row r="446">
      <c r="A446" s="503"/>
      <c r="B446" s="504"/>
      <c r="C446" s="503"/>
      <c r="D446" s="503"/>
      <c r="E446" s="503"/>
      <c r="F446" s="503"/>
      <c r="G446" s="503"/>
      <c r="H446" s="503"/>
      <c r="I446" s="503"/>
      <c r="J446" s="505"/>
      <c r="K446" s="503"/>
      <c r="L446" s="506"/>
      <c r="M446" s="507"/>
      <c r="N446" s="507"/>
      <c r="O446" s="507"/>
      <c r="P446" s="507"/>
      <c r="Q446" s="507"/>
      <c r="R446" s="507"/>
      <c r="S446" s="507"/>
      <c r="T446" s="508"/>
      <c r="U446" s="187"/>
      <c r="V446" s="509"/>
      <c r="W446" s="509"/>
      <c r="X446" s="510"/>
    </row>
    <row r="447">
      <c r="A447" s="503"/>
      <c r="B447" s="504"/>
      <c r="C447" s="503"/>
      <c r="D447" s="503"/>
      <c r="E447" s="503"/>
      <c r="F447" s="503"/>
      <c r="G447" s="503"/>
      <c r="H447" s="503"/>
      <c r="I447" s="503"/>
      <c r="J447" s="505"/>
      <c r="K447" s="503"/>
      <c r="L447" s="506"/>
      <c r="M447" s="507"/>
      <c r="N447" s="507"/>
      <c r="O447" s="507"/>
      <c r="P447" s="507"/>
      <c r="Q447" s="507"/>
      <c r="R447" s="507"/>
      <c r="S447" s="507"/>
      <c r="T447" s="508"/>
      <c r="U447" s="187"/>
      <c r="V447" s="509"/>
      <c r="W447" s="509"/>
      <c r="X447" s="510"/>
    </row>
    <row r="448">
      <c r="A448" s="503"/>
      <c r="B448" s="504"/>
      <c r="C448" s="503"/>
      <c r="D448" s="503"/>
      <c r="E448" s="503"/>
      <c r="F448" s="503"/>
      <c r="G448" s="503"/>
      <c r="H448" s="503"/>
      <c r="I448" s="503"/>
      <c r="J448" s="505"/>
      <c r="K448" s="503"/>
      <c r="L448" s="506"/>
      <c r="M448" s="507"/>
      <c r="N448" s="507"/>
      <c r="O448" s="507"/>
      <c r="P448" s="507"/>
      <c r="Q448" s="507"/>
      <c r="R448" s="507"/>
      <c r="S448" s="507"/>
      <c r="T448" s="508"/>
      <c r="U448" s="187"/>
      <c r="V448" s="509"/>
      <c r="W448" s="509"/>
      <c r="X448" s="510"/>
    </row>
    <row r="449">
      <c r="A449" s="503"/>
      <c r="B449" s="504"/>
      <c r="C449" s="503"/>
      <c r="D449" s="503"/>
      <c r="E449" s="503"/>
      <c r="F449" s="503"/>
      <c r="G449" s="503"/>
      <c r="H449" s="503"/>
      <c r="I449" s="503"/>
      <c r="J449" s="505"/>
      <c r="K449" s="503"/>
      <c r="L449" s="506"/>
      <c r="M449" s="507"/>
      <c r="N449" s="507"/>
      <c r="O449" s="507"/>
      <c r="P449" s="507"/>
      <c r="Q449" s="507"/>
      <c r="R449" s="507"/>
      <c r="S449" s="507"/>
      <c r="T449" s="508"/>
      <c r="U449" s="187"/>
      <c r="V449" s="509"/>
      <c r="W449" s="509"/>
      <c r="X449" s="510"/>
    </row>
    <row r="450">
      <c r="A450" s="503"/>
      <c r="B450" s="504"/>
      <c r="C450" s="503"/>
      <c r="D450" s="503"/>
      <c r="E450" s="503"/>
      <c r="F450" s="503"/>
      <c r="G450" s="503"/>
      <c r="H450" s="503"/>
      <c r="I450" s="503"/>
      <c r="J450" s="505"/>
      <c r="K450" s="503"/>
      <c r="L450" s="506"/>
      <c r="M450" s="507"/>
      <c r="N450" s="507"/>
      <c r="O450" s="507"/>
      <c r="P450" s="507"/>
      <c r="Q450" s="507"/>
      <c r="R450" s="507"/>
      <c r="S450" s="507"/>
      <c r="T450" s="508"/>
      <c r="U450" s="187"/>
      <c r="V450" s="509"/>
      <c r="W450" s="509"/>
      <c r="X450" s="510"/>
    </row>
    <row r="451">
      <c r="A451" s="503"/>
      <c r="B451" s="504"/>
      <c r="C451" s="503"/>
      <c r="D451" s="503"/>
      <c r="E451" s="503"/>
      <c r="F451" s="503"/>
      <c r="G451" s="503"/>
      <c r="H451" s="503"/>
      <c r="I451" s="503"/>
      <c r="J451" s="505"/>
      <c r="K451" s="503"/>
      <c r="L451" s="506"/>
      <c r="M451" s="507"/>
      <c r="N451" s="507"/>
      <c r="O451" s="507"/>
      <c r="P451" s="507"/>
      <c r="Q451" s="507"/>
      <c r="R451" s="507"/>
      <c r="S451" s="507"/>
      <c r="T451" s="508"/>
      <c r="U451" s="187"/>
      <c r="V451" s="509"/>
      <c r="W451" s="509"/>
      <c r="X451" s="510"/>
    </row>
    <row r="452">
      <c r="A452" s="503"/>
      <c r="B452" s="504"/>
      <c r="C452" s="503"/>
      <c r="D452" s="503"/>
      <c r="E452" s="503"/>
      <c r="F452" s="503"/>
      <c r="G452" s="503"/>
      <c r="H452" s="503"/>
      <c r="I452" s="503"/>
      <c r="J452" s="505"/>
      <c r="K452" s="503"/>
      <c r="L452" s="506"/>
      <c r="M452" s="507"/>
      <c r="N452" s="507"/>
      <c r="O452" s="507"/>
      <c r="P452" s="507"/>
      <c r="Q452" s="507"/>
      <c r="R452" s="507"/>
      <c r="S452" s="507"/>
      <c r="T452" s="508"/>
      <c r="U452" s="187"/>
      <c r="V452" s="509"/>
      <c r="W452" s="509"/>
      <c r="X452" s="510"/>
    </row>
    <row r="453">
      <c r="A453" s="503"/>
      <c r="B453" s="504"/>
      <c r="C453" s="503"/>
      <c r="D453" s="503"/>
      <c r="E453" s="503"/>
      <c r="F453" s="503"/>
      <c r="G453" s="503"/>
      <c r="H453" s="503"/>
      <c r="I453" s="503"/>
      <c r="J453" s="505"/>
      <c r="K453" s="503"/>
      <c r="L453" s="506"/>
      <c r="M453" s="507"/>
      <c r="N453" s="507"/>
      <c r="O453" s="507"/>
      <c r="P453" s="507"/>
      <c r="Q453" s="507"/>
      <c r="R453" s="507"/>
      <c r="S453" s="507"/>
      <c r="T453" s="508"/>
      <c r="U453" s="187"/>
      <c r="V453" s="509"/>
      <c r="W453" s="509"/>
      <c r="X453" s="510"/>
    </row>
    <row r="454">
      <c r="A454" s="503"/>
      <c r="B454" s="504"/>
      <c r="C454" s="503"/>
      <c r="D454" s="503"/>
      <c r="E454" s="503"/>
      <c r="F454" s="503"/>
      <c r="G454" s="503"/>
      <c r="H454" s="503"/>
      <c r="I454" s="503"/>
      <c r="J454" s="505"/>
      <c r="K454" s="503"/>
      <c r="L454" s="506"/>
      <c r="M454" s="507"/>
      <c r="N454" s="507"/>
      <c r="O454" s="507"/>
      <c r="P454" s="507"/>
      <c r="Q454" s="507"/>
      <c r="R454" s="507"/>
      <c r="S454" s="507"/>
      <c r="T454" s="508"/>
      <c r="U454" s="187"/>
      <c r="V454" s="509"/>
      <c r="W454" s="509"/>
      <c r="X454" s="510"/>
    </row>
    <row r="455">
      <c r="A455" s="503"/>
      <c r="B455" s="504"/>
      <c r="C455" s="503"/>
      <c r="D455" s="503"/>
      <c r="E455" s="503"/>
      <c r="F455" s="503"/>
      <c r="G455" s="503"/>
      <c r="H455" s="503"/>
      <c r="I455" s="503"/>
      <c r="J455" s="505"/>
      <c r="K455" s="503"/>
      <c r="L455" s="506"/>
      <c r="M455" s="507"/>
      <c r="N455" s="507"/>
      <c r="O455" s="507"/>
      <c r="P455" s="507"/>
      <c r="Q455" s="507"/>
      <c r="R455" s="507"/>
      <c r="S455" s="507"/>
      <c r="T455" s="508"/>
      <c r="U455" s="187"/>
      <c r="V455" s="509"/>
      <c r="W455" s="509"/>
      <c r="X455" s="510"/>
    </row>
    <row r="456">
      <c r="A456" s="503"/>
      <c r="B456" s="504"/>
      <c r="C456" s="503"/>
      <c r="D456" s="503"/>
      <c r="E456" s="503"/>
      <c r="F456" s="503"/>
      <c r="G456" s="503"/>
      <c r="H456" s="503"/>
      <c r="I456" s="503"/>
      <c r="J456" s="505"/>
      <c r="K456" s="503"/>
      <c r="L456" s="506"/>
      <c r="M456" s="507"/>
      <c r="N456" s="507"/>
      <c r="O456" s="507"/>
      <c r="P456" s="507"/>
      <c r="Q456" s="507"/>
      <c r="R456" s="507"/>
      <c r="S456" s="507"/>
      <c r="T456" s="508"/>
      <c r="U456" s="187"/>
      <c r="V456" s="509"/>
      <c r="W456" s="509"/>
      <c r="X456" s="510"/>
    </row>
    <row r="457">
      <c r="A457" s="503"/>
      <c r="B457" s="504"/>
      <c r="C457" s="503"/>
      <c r="D457" s="503"/>
      <c r="E457" s="503"/>
      <c r="F457" s="503"/>
      <c r="G457" s="503"/>
      <c r="H457" s="503"/>
      <c r="I457" s="503"/>
      <c r="J457" s="505"/>
      <c r="K457" s="503"/>
      <c r="L457" s="506"/>
      <c r="M457" s="507"/>
      <c r="N457" s="507"/>
      <c r="O457" s="507"/>
      <c r="P457" s="507"/>
      <c r="Q457" s="507"/>
      <c r="R457" s="507"/>
      <c r="S457" s="507"/>
      <c r="T457" s="508"/>
      <c r="U457" s="187"/>
      <c r="V457" s="509"/>
      <c r="W457" s="509"/>
      <c r="X457" s="510"/>
    </row>
    <row r="458">
      <c r="A458" s="503"/>
      <c r="B458" s="504"/>
      <c r="C458" s="503"/>
      <c r="D458" s="503"/>
      <c r="E458" s="503"/>
      <c r="F458" s="503"/>
      <c r="G458" s="503"/>
      <c r="H458" s="503"/>
      <c r="I458" s="503"/>
      <c r="J458" s="505"/>
      <c r="K458" s="503"/>
      <c r="L458" s="506"/>
      <c r="M458" s="507"/>
      <c r="N458" s="507"/>
      <c r="O458" s="507"/>
      <c r="P458" s="507"/>
      <c r="Q458" s="507"/>
      <c r="R458" s="507"/>
      <c r="S458" s="507"/>
      <c r="T458" s="508"/>
      <c r="U458" s="187"/>
      <c r="V458" s="509"/>
      <c r="W458" s="509"/>
      <c r="X458" s="510"/>
    </row>
    <row r="459">
      <c r="A459" s="503"/>
      <c r="B459" s="504"/>
      <c r="C459" s="503"/>
      <c r="D459" s="503"/>
      <c r="E459" s="503"/>
      <c r="F459" s="503"/>
      <c r="G459" s="503"/>
      <c r="H459" s="503"/>
      <c r="I459" s="503"/>
      <c r="J459" s="505"/>
      <c r="K459" s="503"/>
      <c r="L459" s="506"/>
      <c r="M459" s="507"/>
      <c r="N459" s="507"/>
      <c r="O459" s="507"/>
      <c r="P459" s="507"/>
      <c r="Q459" s="507"/>
      <c r="R459" s="507"/>
      <c r="S459" s="507"/>
      <c r="T459" s="508"/>
      <c r="U459" s="187"/>
      <c r="V459" s="509"/>
      <c r="W459" s="509"/>
      <c r="X459" s="510"/>
    </row>
    <row r="460">
      <c r="A460" s="503"/>
      <c r="B460" s="504"/>
      <c r="C460" s="503"/>
      <c r="D460" s="503"/>
      <c r="E460" s="503"/>
      <c r="F460" s="503"/>
      <c r="G460" s="503"/>
      <c r="H460" s="503"/>
      <c r="I460" s="503"/>
      <c r="J460" s="505"/>
      <c r="K460" s="503"/>
      <c r="L460" s="506"/>
      <c r="M460" s="507"/>
      <c r="N460" s="507"/>
      <c r="O460" s="507"/>
      <c r="P460" s="507"/>
      <c r="Q460" s="507"/>
      <c r="R460" s="507"/>
      <c r="S460" s="507"/>
      <c r="T460" s="508"/>
      <c r="U460" s="187"/>
      <c r="V460" s="509"/>
      <c r="W460" s="509"/>
      <c r="X460" s="510"/>
    </row>
    <row r="461">
      <c r="A461" s="503"/>
      <c r="B461" s="504"/>
      <c r="C461" s="503"/>
      <c r="D461" s="503"/>
      <c r="E461" s="503"/>
      <c r="F461" s="503"/>
      <c r="G461" s="503"/>
      <c r="H461" s="503"/>
      <c r="I461" s="503"/>
      <c r="J461" s="505"/>
      <c r="K461" s="503"/>
      <c r="L461" s="506"/>
      <c r="M461" s="507"/>
      <c r="N461" s="507"/>
      <c r="O461" s="507"/>
      <c r="P461" s="507"/>
      <c r="Q461" s="507"/>
      <c r="R461" s="507"/>
      <c r="S461" s="507"/>
      <c r="T461" s="508"/>
      <c r="U461" s="187"/>
      <c r="V461" s="509"/>
      <c r="W461" s="509"/>
      <c r="X461" s="510"/>
    </row>
    <row r="462">
      <c r="A462" s="503"/>
      <c r="B462" s="504"/>
      <c r="C462" s="503"/>
      <c r="D462" s="503"/>
      <c r="E462" s="503"/>
      <c r="F462" s="503"/>
      <c r="G462" s="503"/>
      <c r="H462" s="503"/>
      <c r="I462" s="503"/>
      <c r="J462" s="505"/>
      <c r="K462" s="503"/>
      <c r="L462" s="506"/>
      <c r="M462" s="507"/>
      <c r="N462" s="507"/>
      <c r="O462" s="507"/>
      <c r="P462" s="507"/>
      <c r="Q462" s="507"/>
      <c r="R462" s="507"/>
      <c r="S462" s="507"/>
      <c r="T462" s="508"/>
      <c r="U462" s="187"/>
      <c r="V462" s="509"/>
      <c r="W462" s="509"/>
      <c r="X462" s="510"/>
    </row>
    <row r="463">
      <c r="A463" s="503"/>
      <c r="B463" s="504"/>
      <c r="C463" s="503"/>
      <c r="D463" s="503"/>
      <c r="E463" s="503"/>
      <c r="F463" s="503"/>
      <c r="G463" s="503"/>
      <c r="H463" s="503"/>
      <c r="I463" s="503"/>
      <c r="J463" s="505"/>
      <c r="K463" s="503"/>
      <c r="L463" s="506"/>
      <c r="M463" s="507"/>
      <c r="N463" s="507"/>
      <c r="O463" s="507"/>
      <c r="P463" s="507"/>
      <c r="Q463" s="507"/>
      <c r="R463" s="507"/>
      <c r="S463" s="507"/>
      <c r="T463" s="508"/>
      <c r="U463" s="187"/>
      <c r="V463" s="509"/>
      <c r="W463" s="509"/>
      <c r="X463" s="510"/>
    </row>
    <row r="464">
      <c r="A464" s="503"/>
      <c r="B464" s="504"/>
      <c r="C464" s="503"/>
      <c r="D464" s="503"/>
      <c r="E464" s="503"/>
      <c r="F464" s="503"/>
      <c r="G464" s="503"/>
      <c r="H464" s="503"/>
      <c r="I464" s="503"/>
      <c r="J464" s="505"/>
      <c r="K464" s="503"/>
      <c r="L464" s="506"/>
      <c r="M464" s="507"/>
      <c r="N464" s="507"/>
      <c r="O464" s="507"/>
      <c r="P464" s="507"/>
      <c r="Q464" s="507"/>
      <c r="R464" s="507"/>
      <c r="S464" s="507"/>
      <c r="T464" s="508"/>
      <c r="U464" s="187"/>
      <c r="V464" s="509"/>
      <c r="W464" s="509"/>
      <c r="X464" s="510"/>
    </row>
    <row r="465">
      <c r="A465" s="503"/>
      <c r="B465" s="504"/>
      <c r="C465" s="503"/>
      <c r="D465" s="503"/>
      <c r="E465" s="503"/>
      <c r="F465" s="503"/>
      <c r="G465" s="503"/>
      <c r="H465" s="503"/>
      <c r="I465" s="503"/>
      <c r="J465" s="505"/>
      <c r="K465" s="503"/>
      <c r="L465" s="506"/>
      <c r="M465" s="507"/>
      <c r="N465" s="507"/>
      <c r="O465" s="507"/>
      <c r="P465" s="507"/>
      <c r="Q465" s="507"/>
      <c r="R465" s="507"/>
      <c r="S465" s="507"/>
      <c r="T465" s="508"/>
      <c r="U465" s="187"/>
      <c r="V465" s="509"/>
      <c r="W465" s="509"/>
      <c r="X465" s="510"/>
    </row>
    <row r="466">
      <c r="A466" s="503"/>
      <c r="B466" s="504"/>
      <c r="C466" s="503"/>
      <c r="D466" s="503"/>
      <c r="E466" s="503"/>
      <c r="F466" s="503"/>
      <c r="G466" s="503"/>
      <c r="H466" s="503"/>
      <c r="I466" s="503"/>
      <c r="J466" s="505"/>
      <c r="K466" s="503"/>
      <c r="L466" s="506"/>
      <c r="M466" s="507"/>
      <c r="N466" s="507"/>
      <c r="O466" s="507"/>
      <c r="P466" s="507"/>
      <c r="Q466" s="507"/>
      <c r="R466" s="507"/>
      <c r="S466" s="507"/>
      <c r="T466" s="508"/>
      <c r="U466" s="187"/>
      <c r="V466" s="509"/>
      <c r="W466" s="509"/>
      <c r="X466" s="510"/>
    </row>
    <row r="467">
      <c r="A467" s="503"/>
      <c r="B467" s="504"/>
      <c r="C467" s="503"/>
      <c r="D467" s="503"/>
      <c r="E467" s="503"/>
      <c r="F467" s="503"/>
      <c r="G467" s="503"/>
      <c r="H467" s="503"/>
      <c r="I467" s="503"/>
      <c r="J467" s="505"/>
      <c r="K467" s="503"/>
      <c r="L467" s="506"/>
      <c r="M467" s="507"/>
      <c r="N467" s="507"/>
      <c r="O467" s="507"/>
      <c r="P467" s="507"/>
      <c r="Q467" s="507"/>
      <c r="R467" s="507"/>
      <c r="S467" s="507"/>
      <c r="T467" s="508"/>
      <c r="U467" s="187"/>
      <c r="V467" s="509"/>
      <c r="W467" s="509"/>
      <c r="X467" s="510"/>
    </row>
    <row r="468">
      <c r="A468" s="503"/>
      <c r="B468" s="504"/>
      <c r="C468" s="503"/>
      <c r="D468" s="503"/>
      <c r="E468" s="503"/>
      <c r="F468" s="503"/>
      <c r="G468" s="503"/>
      <c r="H468" s="503"/>
      <c r="I468" s="503"/>
      <c r="J468" s="505"/>
      <c r="K468" s="503"/>
      <c r="L468" s="506"/>
      <c r="M468" s="507"/>
      <c r="N468" s="507"/>
      <c r="O468" s="507"/>
      <c r="P468" s="507"/>
      <c r="Q468" s="507"/>
      <c r="R468" s="507"/>
      <c r="S468" s="507"/>
      <c r="T468" s="508"/>
      <c r="U468" s="187"/>
      <c r="V468" s="509"/>
      <c r="W468" s="509"/>
      <c r="X468" s="510"/>
    </row>
    <row r="469">
      <c r="A469" s="503"/>
      <c r="B469" s="504"/>
      <c r="C469" s="503"/>
      <c r="D469" s="503"/>
      <c r="E469" s="503"/>
      <c r="F469" s="503"/>
      <c r="G469" s="503"/>
      <c r="H469" s="503"/>
      <c r="I469" s="503"/>
      <c r="J469" s="505"/>
      <c r="K469" s="503"/>
      <c r="L469" s="506"/>
      <c r="M469" s="507"/>
      <c r="N469" s="507"/>
      <c r="O469" s="507"/>
      <c r="P469" s="507"/>
      <c r="Q469" s="507"/>
      <c r="R469" s="507"/>
      <c r="S469" s="507"/>
      <c r="T469" s="508"/>
      <c r="U469" s="187"/>
      <c r="V469" s="509"/>
      <c r="W469" s="509"/>
      <c r="X469" s="510"/>
    </row>
    <row r="470">
      <c r="A470" s="503"/>
      <c r="B470" s="504"/>
      <c r="C470" s="503"/>
      <c r="D470" s="503"/>
      <c r="E470" s="503"/>
      <c r="F470" s="503"/>
      <c r="G470" s="503"/>
      <c r="H470" s="503"/>
      <c r="I470" s="503"/>
      <c r="J470" s="505"/>
      <c r="K470" s="503"/>
      <c r="L470" s="506"/>
      <c r="M470" s="507"/>
      <c r="N470" s="507"/>
      <c r="O470" s="507"/>
      <c r="P470" s="507"/>
      <c r="Q470" s="507"/>
      <c r="R470" s="507"/>
      <c r="S470" s="507"/>
      <c r="T470" s="508"/>
      <c r="U470" s="187"/>
      <c r="V470" s="509"/>
      <c r="W470" s="509"/>
      <c r="X470" s="510"/>
    </row>
    <row r="471">
      <c r="A471" s="503"/>
      <c r="B471" s="504"/>
      <c r="C471" s="503"/>
      <c r="D471" s="503"/>
      <c r="E471" s="503"/>
      <c r="F471" s="503"/>
      <c r="G471" s="503"/>
      <c r="H471" s="503"/>
      <c r="I471" s="503"/>
      <c r="J471" s="505"/>
      <c r="K471" s="503"/>
      <c r="L471" s="506"/>
      <c r="M471" s="507"/>
      <c r="N471" s="507"/>
      <c r="O471" s="507"/>
      <c r="P471" s="507"/>
      <c r="Q471" s="507"/>
      <c r="R471" s="507"/>
      <c r="S471" s="507"/>
      <c r="T471" s="508"/>
      <c r="U471" s="187"/>
      <c r="V471" s="509"/>
      <c r="W471" s="509"/>
      <c r="X471" s="510"/>
    </row>
    <row r="472">
      <c r="A472" s="503"/>
      <c r="B472" s="504"/>
      <c r="C472" s="503"/>
      <c r="D472" s="503"/>
      <c r="E472" s="503"/>
      <c r="F472" s="503"/>
      <c r="G472" s="503"/>
      <c r="H472" s="503"/>
      <c r="I472" s="503"/>
      <c r="J472" s="505"/>
      <c r="K472" s="503"/>
      <c r="L472" s="506"/>
      <c r="M472" s="507"/>
      <c r="N472" s="507"/>
      <c r="O472" s="507"/>
      <c r="P472" s="507"/>
      <c r="Q472" s="507"/>
      <c r="R472" s="507"/>
      <c r="S472" s="507"/>
      <c r="T472" s="508"/>
      <c r="U472" s="187"/>
      <c r="V472" s="509"/>
      <c r="W472" s="509"/>
      <c r="X472" s="510"/>
    </row>
    <row r="473">
      <c r="A473" s="503"/>
      <c r="B473" s="504"/>
      <c r="C473" s="503"/>
      <c r="D473" s="503"/>
      <c r="E473" s="503"/>
      <c r="F473" s="503"/>
      <c r="G473" s="503"/>
      <c r="H473" s="503"/>
      <c r="I473" s="503"/>
      <c r="J473" s="505"/>
      <c r="K473" s="503"/>
      <c r="L473" s="506"/>
      <c r="M473" s="507"/>
      <c r="N473" s="507"/>
      <c r="O473" s="507"/>
      <c r="P473" s="507"/>
      <c r="Q473" s="507"/>
      <c r="R473" s="507"/>
      <c r="S473" s="507"/>
      <c r="T473" s="508"/>
      <c r="U473" s="187"/>
      <c r="V473" s="509"/>
      <c r="W473" s="509"/>
      <c r="X473" s="510"/>
    </row>
    <row r="474">
      <c r="A474" s="503"/>
      <c r="B474" s="504"/>
      <c r="C474" s="503"/>
      <c r="D474" s="503"/>
      <c r="E474" s="503"/>
      <c r="F474" s="503"/>
      <c r="G474" s="503"/>
      <c r="H474" s="503"/>
      <c r="I474" s="503"/>
      <c r="J474" s="505"/>
      <c r="K474" s="503"/>
      <c r="L474" s="506"/>
      <c r="M474" s="507"/>
      <c r="N474" s="507"/>
      <c r="O474" s="507"/>
      <c r="P474" s="507"/>
      <c r="Q474" s="507"/>
      <c r="R474" s="507"/>
      <c r="S474" s="507"/>
      <c r="T474" s="508"/>
      <c r="U474" s="187"/>
      <c r="V474" s="509"/>
      <c r="W474" s="509"/>
      <c r="X474" s="510"/>
    </row>
    <row r="475">
      <c r="A475" s="503"/>
      <c r="B475" s="504"/>
      <c r="C475" s="503"/>
      <c r="D475" s="503"/>
      <c r="E475" s="503"/>
      <c r="F475" s="503"/>
      <c r="G475" s="503"/>
      <c r="H475" s="503"/>
      <c r="I475" s="503"/>
      <c r="J475" s="505"/>
      <c r="K475" s="503"/>
      <c r="L475" s="506"/>
      <c r="M475" s="507"/>
      <c r="N475" s="507"/>
      <c r="O475" s="507"/>
      <c r="P475" s="507"/>
      <c r="Q475" s="507"/>
      <c r="R475" s="507"/>
      <c r="S475" s="507"/>
      <c r="T475" s="508"/>
      <c r="U475" s="187"/>
      <c r="V475" s="509"/>
      <c r="W475" s="509"/>
      <c r="X475" s="510"/>
    </row>
    <row r="476">
      <c r="A476" s="503"/>
      <c r="B476" s="504"/>
      <c r="C476" s="503"/>
      <c r="D476" s="503"/>
      <c r="E476" s="503"/>
      <c r="F476" s="503"/>
      <c r="G476" s="503"/>
      <c r="H476" s="503"/>
      <c r="I476" s="503"/>
      <c r="J476" s="505"/>
      <c r="K476" s="503"/>
      <c r="L476" s="506"/>
      <c r="M476" s="507"/>
      <c r="N476" s="507"/>
      <c r="O476" s="507"/>
      <c r="P476" s="507"/>
      <c r="Q476" s="507"/>
      <c r="R476" s="507"/>
      <c r="S476" s="507"/>
      <c r="T476" s="508"/>
      <c r="U476" s="187"/>
      <c r="V476" s="509"/>
      <c r="W476" s="509"/>
      <c r="X476" s="510"/>
    </row>
    <row r="477">
      <c r="A477" s="503"/>
      <c r="B477" s="504"/>
      <c r="C477" s="503"/>
      <c r="D477" s="503"/>
      <c r="E477" s="503"/>
      <c r="F477" s="503"/>
      <c r="G477" s="503"/>
      <c r="H477" s="503"/>
      <c r="I477" s="503"/>
      <c r="J477" s="505"/>
      <c r="K477" s="503"/>
      <c r="L477" s="506"/>
      <c r="M477" s="507"/>
      <c r="N477" s="507"/>
      <c r="O477" s="507"/>
      <c r="P477" s="507"/>
      <c r="Q477" s="507"/>
      <c r="R477" s="507"/>
      <c r="S477" s="507"/>
      <c r="T477" s="508"/>
      <c r="U477" s="187"/>
      <c r="V477" s="509"/>
      <c r="W477" s="509"/>
      <c r="X477" s="510"/>
    </row>
    <row r="478">
      <c r="A478" s="503"/>
      <c r="B478" s="504"/>
      <c r="C478" s="503"/>
      <c r="D478" s="503"/>
      <c r="E478" s="503"/>
      <c r="F478" s="503"/>
      <c r="G478" s="503"/>
      <c r="H478" s="503"/>
      <c r="I478" s="503"/>
      <c r="J478" s="505"/>
      <c r="K478" s="503"/>
      <c r="L478" s="506"/>
      <c r="M478" s="507"/>
      <c r="N478" s="507"/>
      <c r="O478" s="507"/>
      <c r="P478" s="507"/>
      <c r="Q478" s="507"/>
      <c r="R478" s="507"/>
      <c r="S478" s="507"/>
      <c r="T478" s="508"/>
      <c r="U478" s="187"/>
      <c r="V478" s="509"/>
      <c r="W478" s="509"/>
      <c r="X478" s="510"/>
    </row>
    <row r="479">
      <c r="A479" s="503"/>
      <c r="B479" s="504"/>
      <c r="C479" s="503"/>
      <c r="D479" s="503"/>
      <c r="E479" s="503"/>
      <c r="F479" s="503"/>
      <c r="G479" s="503"/>
      <c r="H479" s="503"/>
      <c r="I479" s="503"/>
      <c r="J479" s="505"/>
      <c r="K479" s="503"/>
      <c r="L479" s="506"/>
      <c r="M479" s="507"/>
      <c r="N479" s="507"/>
      <c r="O479" s="507"/>
      <c r="P479" s="507"/>
      <c r="Q479" s="507"/>
      <c r="R479" s="507"/>
      <c r="S479" s="507"/>
      <c r="T479" s="508"/>
      <c r="U479" s="187"/>
      <c r="V479" s="509"/>
      <c r="W479" s="509"/>
      <c r="X479" s="510"/>
    </row>
    <row r="480">
      <c r="A480" s="503"/>
      <c r="B480" s="504"/>
      <c r="C480" s="503"/>
      <c r="D480" s="503"/>
      <c r="E480" s="503"/>
      <c r="F480" s="503"/>
      <c r="G480" s="503"/>
      <c r="H480" s="503"/>
      <c r="I480" s="503"/>
      <c r="J480" s="505"/>
      <c r="K480" s="503"/>
      <c r="L480" s="506"/>
      <c r="M480" s="507"/>
      <c r="N480" s="507"/>
      <c r="O480" s="507"/>
      <c r="P480" s="507"/>
      <c r="Q480" s="507"/>
      <c r="R480" s="507"/>
      <c r="S480" s="507"/>
      <c r="T480" s="508"/>
      <c r="U480" s="187"/>
      <c r="V480" s="509"/>
      <c r="W480" s="509"/>
      <c r="X480" s="510"/>
    </row>
    <row r="481">
      <c r="A481" s="503"/>
      <c r="B481" s="504"/>
      <c r="C481" s="503"/>
      <c r="D481" s="503"/>
      <c r="E481" s="503"/>
      <c r="F481" s="503"/>
      <c r="G481" s="503"/>
      <c r="H481" s="503"/>
      <c r="I481" s="503"/>
      <c r="J481" s="505"/>
      <c r="K481" s="503"/>
      <c r="L481" s="506"/>
      <c r="M481" s="507"/>
      <c r="N481" s="507"/>
      <c r="O481" s="507"/>
      <c r="P481" s="507"/>
      <c r="Q481" s="507"/>
      <c r="R481" s="507"/>
      <c r="S481" s="507"/>
      <c r="T481" s="508"/>
      <c r="U481" s="187"/>
      <c r="V481" s="509"/>
      <c r="W481" s="509"/>
      <c r="X481" s="510"/>
    </row>
    <row r="482">
      <c r="A482" s="503"/>
      <c r="B482" s="504"/>
      <c r="C482" s="503"/>
      <c r="D482" s="503"/>
      <c r="E482" s="503"/>
      <c r="F482" s="503"/>
      <c r="G482" s="503"/>
      <c r="H482" s="503"/>
      <c r="I482" s="503"/>
      <c r="J482" s="505"/>
      <c r="K482" s="503"/>
      <c r="L482" s="506"/>
      <c r="M482" s="507"/>
      <c r="N482" s="507"/>
      <c r="O482" s="507"/>
      <c r="P482" s="507"/>
      <c r="Q482" s="507"/>
      <c r="R482" s="507"/>
      <c r="S482" s="507"/>
      <c r="T482" s="508"/>
      <c r="U482" s="187"/>
      <c r="V482" s="509"/>
      <c r="W482" s="509"/>
      <c r="X482" s="510"/>
    </row>
    <row r="483">
      <c r="A483" s="503"/>
      <c r="B483" s="504"/>
      <c r="C483" s="503"/>
      <c r="D483" s="503"/>
      <c r="E483" s="503"/>
      <c r="F483" s="503"/>
      <c r="G483" s="503"/>
      <c r="H483" s="503"/>
      <c r="I483" s="503"/>
      <c r="J483" s="505"/>
      <c r="K483" s="503"/>
      <c r="L483" s="506"/>
      <c r="M483" s="507"/>
      <c r="N483" s="507"/>
      <c r="O483" s="507"/>
      <c r="P483" s="507"/>
      <c r="Q483" s="507"/>
      <c r="R483" s="507"/>
      <c r="S483" s="507"/>
      <c r="T483" s="508"/>
      <c r="U483" s="187"/>
      <c r="V483" s="509"/>
      <c r="W483" s="509"/>
      <c r="X483" s="510"/>
    </row>
    <row r="484">
      <c r="A484" s="503"/>
      <c r="B484" s="504"/>
      <c r="C484" s="503"/>
      <c r="D484" s="503"/>
      <c r="E484" s="503"/>
      <c r="F484" s="503"/>
      <c r="G484" s="503"/>
      <c r="H484" s="503"/>
      <c r="I484" s="503"/>
      <c r="J484" s="505"/>
      <c r="K484" s="503"/>
      <c r="L484" s="506"/>
      <c r="M484" s="507"/>
      <c r="N484" s="507"/>
      <c r="O484" s="507"/>
      <c r="P484" s="507"/>
      <c r="Q484" s="507"/>
      <c r="R484" s="507"/>
      <c r="S484" s="507"/>
      <c r="T484" s="508"/>
      <c r="U484" s="187"/>
      <c r="V484" s="509"/>
      <c r="W484" s="509"/>
      <c r="X484" s="510"/>
    </row>
    <row r="485">
      <c r="A485" s="503"/>
      <c r="B485" s="504"/>
      <c r="C485" s="503"/>
      <c r="D485" s="503"/>
      <c r="E485" s="503"/>
      <c r="F485" s="503"/>
      <c r="G485" s="503"/>
      <c r="H485" s="503"/>
      <c r="I485" s="503"/>
      <c r="J485" s="505"/>
      <c r="K485" s="503"/>
      <c r="L485" s="506"/>
      <c r="M485" s="507"/>
      <c r="N485" s="507"/>
      <c r="O485" s="507"/>
      <c r="P485" s="507"/>
      <c r="Q485" s="507"/>
      <c r="R485" s="507"/>
      <c r="S485" s="507"/>
      <c r="T485" s="508"/>
      <c r="U485" s="187"/>
      <c r="V485" s="509"/>
      <c r="W485" s="509"/>
      <c r="X485" s="510"/>
    </row>
    <row r="486">
      <c r="A486" s="503"/>
      <c r="B486" s="504"/>
      <c r="C486" s="503"/>
      <c r="D486" s="503"/>
      <c r="E486" s="503"/>
      <c r="F486" s="503"/>
      <c r="G486" s="503"/>
      <c r="H486" s="503"/>
      <c r="I486" s="503"/>
      <c r="J486" s="505"/>
      <c r="K486" s="503"/>
      <c r="L486" s="506"/>
      <c r="M486" s="507"/>
      <c r="N486" s="507"/>
      <c r="O486" s="507"/>
      <c r="P486" s="507"/>
      <c r="Q486" s="507"/>
      <c r="R486" s="507"/>
      <c r="S486" s="507"/>
      <c r="T486" s="508"/>
      <c r="U486" s="187"/>
      <c r="V486" s="509"/>
      <c r="W486" s="509"/>
      <c r="X486" s="510"/>
    </row>
    <row r="487">
      <c r="A487" s="503"/>
      <c r="B487" s="504"/>
      <c r="C487" s="503"/>
      <c r="D487" s="503"/>
      <c r="E487" s="503"/>
      <c r="F487" s="503"/>
      <c r="G487" s="503"/>
      <c r="H487" s="503"/>
      <c r="I487" s="503"/>
      <c r="J487" s="505"/>
      <c r="K487" s="503"/>
      <c r="L487" s="506"/>
      <c r="M487" s="507"/>
      <c r="N487" s="507"/>
      <c r="O487" s="507"/>
      <c r="P487" s="507"/>
      <c r="Q487" s="507"/>
      <c r="R487" s="507"/>
      <c r="S487" s="507"/>
      <c r="T487" s="508"/>
      <c r="U487" s="187"/>
      <c r="V487" s="509"/>
      <c r="W487" s="509"/>
      <c r="X487" s="510"/>
    </row>
    <row r="488">
      <c r="A488" s="503"/>
      <c r="B488" s="504"/>
      <c r="C488" s="503"/>
      <c r="D488" s="503"/>
      <c r="E488" s="503"/>
      <c r="F488" s="503"/>
      <c r="G488" s="503"/>
      <c r="H488" s="503"/>
      <c r="I488" s="503"/>
      <c r="J488" s="505"/>
      <c r="K488" s="503"/>
      <c r="L488" s="506"/>
      <c r="M488" s="507"/>
      <c r="N488" s="507"/>
      <c r="O488" s="507"/>
      <c r="P488" s="507"/>
      <c r="Q488" s="507"/>
      <c r="R488" s="507"/>
      <c r="S488" s="507"/>
      <c r="T488" s="508"/>
      <c r="U488" s="187"/>
      <c r="V488" s="509"/>
      <c r="W488" s="509"/>
      <c r="X488" s="510"/>
    </row>
    <row r="489">
      <c r="A489" s="503"/>
      <c r="B489" s="504"/>
      <c r="C489" s="503"/>
      <c r="D489" s="503"/>
      <c r="E489" s="503"/>
      <c r="F489" s="503"/>
      <c r="G489" s="503"/>
      <c r="H489" s="503"/>
      <c r="I489" s="503"/>
      <c r="J489" s="505"/>
      <c r="K489" s="503"/>
      <c r="L489" s="506"/>
      <c r="M489" s="507"/>
      <c r="N489" s="507"/>
      <c r="O489" s="507"/>
      <c r="P489" s="507"/>
      <c r="Q489" s="507"/>
      <c r="R489" s="507"/>
      <c r="S489" s="507"/>
      <c r="T489" s="508"/>
      <c r="U489" s="187"/>
      <c r="V489" s="509"/>
      <c r="W489" s="509"/>
      <c r="X489" s="510"/>
    </row>
    <row r="490">
      <c r="A490" s="503"/>
      <c r="B490" s="504"/>
      <c r="C490" s="503"/>
      <c r="D490" s="503"/>
      <c r="E490" s="503"/>
      <c r="F490" s="503"/>
      <c r="G490" s="503"/>
      <c r="H490" s="503"/>
      <c r="I490" s="503"/>
      <c r="J490" s="505"/>
      <c r="K490" s="503"/>
      <c r="L490" s="506"/>
      <c r="M490" s="507"/>
      <c r="N490" s="507"/>
      <c r="O490" s="507"/>
      <c r="P490" s="507"/>
      <c r="Q490" s="507"/>
      <c r="R490" s="507"/>
      <c r="S490" s="507"/>
      <c r="T490" s="508"/>
      <c r="U490" s="187"/>
      <c r="V490" s="509"/>
      <c r="W490" s="509"/>
      <c r="X490" s="510"/>
    </row>
    <row r="491">
      <c r="A491" s="503"/>
      <c r="B491" s="504"/>
      <c r="C491" s="503"/>
      <c r="D491" s="503"/>
      <c r="E491" s="503"/>
      <c r="F491" s="503"/>
      <c r="G491" s="503"/>
      <c r="H491" s="503"/>
      <c r="I491" s="503"/>
      <c r="J491" s="505"/>
      <c r="K491" s="503"/>
      <c r="L491" s="506"/>
      <c r="M491" s="507"/>
      <c r="N491" s="507"/>
      <c r="O491" s="507"/>
      <c r="P491" s="507"/>
      <c r="Q491" s="507"/>
      <c r="R491" s="507"/>
      <c r="S491" s="507"/>
      <c r="T491" s="508"/>
      <c r="U491" s="187"/>
      <c r="V491" s="509"/>
      <c r="W491" s="509"/>
      <c r="X491" s="510"/>
    </row>
    <row r="492">
      <c r="A492" s="503"/>
      <c r="B492" s="504"/>
      <c r="C492" s="503"/>
      <c r="D492" s="503"/>
      <c r="E492" s="503"/>
      <c r="F492" s="503"/>
      <c r="G492" s="503"/>
      <c r="H492" s="503"/>
      <c r="I492" s="503"/>
      <c r="J492" s="505"/>
      <c r="K492" s="503"/>
      <c r="L492" s="506"/>
      <c r="M492" s="507"/>
      <c r="N492" s="507"/>
      <c r="O492" s="507"/>
      <c r="P492" s="507"/>
      <c r="Q492" s="507"/>
      <c r="R492" s="507"/>
      <c r="S492" s="507"/>
      <c r="T492" s="508"/>
      <c r="U492" s="187"/>
      <c r="V492" s="509"/>
      <c r="W492" s="509"/>
      <c r="X492" s="510"/>
    </row>
    <row r="493">
      <c r="A493" s="503"/>
      <c r="B493" s="504"/>
      <c r="C493" s="503"/>
      <c r="D493" s="503"/>
      <c r="E493" s="503"/>
      <c r="F493" s="503"/>
      <c r="G493" s="503"/>
      <c r="H493" s="503"/>
      <c r="I493" s="503"/>
      <c r="J493" s="505"/>
      <c r="K493" s="503"/>
      <c r="L493" s="506"/>
      <c r="M493" s="507"/>
      <c r="N493" s="507"/>
      <c r="O493" s="507"/>
      <c r="P493" s="507"/>
      <c r="Q493" s="507"/>
      <c r="R493" s="507"/>
      <c r="S493" s="507"/>
      <c r="T493" s="508"/>
      <c r="U493" s="187"/>
      <c r="V493" s="509"/>
      <c r="W493" s="509"/>
      <c r="X493" s="510"/>
    </row>
    <row r="494">
      <c r="A494" s="503"/>
      <c r="B494" s="504"/>
      <c r="C494" s="503"/>
      <c r="D494" s="503"/>
      <c r="E494" s="503"/>
      <c r="F494" s="503"/>
      <c r="G494" s="503"/>
      <c r="H494" s="503"/>
      <c r="I494" s="503"/>
      <c r="J494" s="505"/>
      <c r="K494" s="503"/>
      <c r="L494" s="506"/>
      <c r="M494" s="507"/>
      <c r="N494" s="507"/>
      <c r="O494" s="507"/>
      <c r="P494" s="507"/>
      <c r="Q494" s="507"/>
      <c r="R494" s="507"/>
      <c r="S494" s="507"/>
      <c r="T494" s="508"/>
      <c r="U494" s="187"/>
      <c r="V494" s="509"/>
      <c r="W494" s="509"/>
      <c r="X494" s="510"/>
    </row>
    <row r="495">
      <c r="A495" s="503"/>
      <c r="B495" s="504"/>
      <c r="C495" s="503"/>
      <c r="D495" s="503"/>
      <c r="E495" s="503"/>
      <c r="F495" s="503"/>
      <c r="G495" s="503"/>
      <c r="H495" s="503"/>
      <c r="I495" s="503"/>
      <c r="J495" s="505"/>
      <c r="K495" s="503"/>
      <c r="L495" s="506"/>
      <c r="M495" s="507"/>
      <c r="N495" s="507"/>
      <c r="O495" s="507"/>
      <c r="P495" s="507"/>
      <c r="Q495" s="507"/>
      <c r="R495" s="507"/>
      <c r="S495" s="507"/>
      <c r="T495" s="508"/>
      <c r="U495" s="187"/>
      <c r="V495" s="509"/>
      <c r="W495" s="509"/>
      <c r="X495" s="510"/>
    </row>
    <row r="496">
      <c r="A496" s="503"/>
      <c r="B496" s="504"/>
      <c r="C496" s="503"/>
      <c r="D496" s="503"/>
      <c r="E496" s="503"/>
      <c r="F496" s="503"/>
      <c r="G496" s="503"/>
      <c r="H496" s="503"/>
      <c r="I496" s="503"/>
      <c r="J496" s="505"/>
      <c r="K496" s="503"/>
      <c r="L496" s="506"/>
      <c r="M496" s="507"/>
      <c r="N496" s="507"/>
      <c r="O496" s="507"/>
      <c r="P496" s="507"/>
      <c r="Q496" s="507"/>
      <c r="R496" s="507"/>
      <c r="S496" s="507"/>
      <c r="T496" s="508"/>
      <c r="U496" s="187"/>
      <c r="V496" s="509"/>
      <c r="W496" s="509"/>
      <c r="X496" s="510"/>
    </row>
    <row r="497">
      <c r="A497" s="503"/>
      <c r="B497" s="504"/>
      <c r="C497" s="503"/>
      <c r="D497" s="503"/>
      <c r="E497" s="503"/>
      <c r="F497" s="503"/>
      <c r="G497" s="503"/>
      <c r="H497" s="503"/>
      <c r="I497" s="503"/>
      <c r="J497" s="505"/>
      <c r="K497" s="503"/>
      <c r="L497" s="506"/>
      <c r="M497" s="507"/>
      <c r="N497" s="507"/>
      <c r="O497" s="507"/>
      <c r="P497" s="507"/>
      <c r="Q497" s="507"/>
      <c r="R497" s="507"/>
      <c r="S497" s="507"/>
      <c r="T497" s="508"/>
      <c r="U497" s="187"/>
      <c r="V497" s="509"/>
      <c r="W497" s="509"/>
      <c r="X497" s="510"/>
    </row>
    <row r="498">
      <c r="A498" s="503"/>
      <c r="B498" s="504"/>
      <c r="C498" s="503"/>
      <c r="D498" s="503"/>
      <c r="E498" s="503"/>
      <c r="F498" s="503"/>
      <c r="G498" s="503"/>
      <c r="H498" s="503"/>
      <c r="I498" s="503"/>
      <c r="J498" s="505"/>
      <c r="K498" s="503"/>
      <c r="L498" s="506"/>
      <c r="M498" s="507"/>
      <c r="N498" s="507"/>
      <c r="O498" s="507"/>
      <c r="P498" s="507"/>
      <c r="Q498" s="507"/>
      <c r="R498" s="507"/>
      <c r="S498" s="507"/>
      <c r="T498" s="508"/>
      <c r="U498" s="187"/>
      <c r="V498" s="509"/>
      <c r="W498" s="509"/>
      <c r="X498" s="510"/>
    </row>
    <row r="499">
      <c r="A499" s="503"/>
      <c r="B499" s="504"/>
      <c r="C499" s="503"/>
      <c r="D499" s="503"/>
      <c r="E499" s="503"/>
      <c r="F499" s="503"/>
      <c r="G499" s="503"/>
      <c r="H499" s="503"/>
      <c r="I499" s="503"/>
      <c r="J499" s="505"/>
      <c r="K499" s="503"/>
      <c r="L499" s="506"/>
      <c r="M499" s="507"/>
      <c r="N499" s="507"/>
      <c r="O499" s="507"/>
      <c r="P499" s="507"/>
      <c r="Q499" s="507"/>
      <c r="R499" s="507"/>
      <c r="S499" s="507"/>
      <c r="T499" s="508"/>
      <c r="U499" s="187"/>
      <c r="V499" s="509"/>
      <c r="W499" s="509"/>
      <c r="X499" s="510"/>
    </row>
    <row r="500">
      <c r="A500" s="503"/>
      <c r="B500" s="504"/>
      <c r="C500" s="503"/>
      <c r="D500" s="503"/>
      <c r="E500" s="503"/>
      <c r="F500" s="503"/>
      <c r="G500" s="503"/>
      <c r="H500" s="503"/>
      <c r="I500" s="503"/>
      <c r="J500" s="505"/>
      <c r="K500" s="503"/>
      <c r="L500" s="506"/>
      <c r="M500" s="507"/>
      <c r="N500" s="507"/>
      <c r="O500" s="507"/>
      <c r="P500" s="507"/>
      <c r="Q500" s="507"/>
      <c r="R500" s="507"/>
      <c r="S500" s="507"/>
      <c r="T500" s="508"/>
      <c r="U500" s="187"/>
      <c r="V500" s="509"/>
      <c r="W500" s="509"/>
      <c r="X500" s="510"/>
    </row>
    <row r="501">
      <c r="A501" s="503"/>
      <c r="B501" s="504"/>
      <c r="C501" s="503"/>
      <c r="D501" s="503"/>
      <c r="E501" s="503"/>
      <c r="F501" s="503"/>
      <c r="G501" s="503"/>
      <c r="H501" s="503"/>
      <c r="I501" s="503"/>
      <c r="J501" s="505"/>
      <c r="K501" s="503"/>
      <c r="L501" s="506"/>
      <c r="M501" s="507"/>
      <c r="N501" s="507"/>
      <c r="O501" s="507"/>
      <c r="P501" s="507"/>
      <c r="Q501" s="507"/>
      <c r="R501" s="507"/>
      <c r="S501" s="507"/>
      <c r="T501" s="508"/>
      <c r="U501" s="187"/>
      <c r="V501" s="509"/>
      <c r="W501" s="509"/>
      <c r="X501" s="510"/>
    </row>
    <row r="502">
      <c r="A502" s="503"/>
      <c r="B502" s="504"/>
      <c r="C502" s="503"/>
      <c r="D502" s="503"/>
      <c r="E502" s="503"/>
      <c r="F502" s="503"/>
      <c r="G502" s="503"/>
      <c r="H502" s="503"/>
      <c r="I502" s="503"/>
      <c r="J502" s="505"/>
      <c r="K502" s="503"/>
      <c r="L502" s="506"/>
      <c r="M502" s="507"/>
      <c r="N502" s="507"/>
      <c r="O502" s="507"/>
      <c r="P502" s="507"/>
      <c r="Q502" s="507"/>
      <c r="R502" s="507"/>
      <c r="S502" s="507"/>
      <c r="T502" s="508"/>
      <c r="U502" s="187"/>
      <c r="V502" s="509"/>
      <c r="W502" s="509"/>
      <c r="X502" s="510"/>
    </row>
    <row r="503">
      <c r="A503" s="503"/>
      <c r="B503" s="504"/>
      <c r="C503" s="503"/>
      <c r="D503" s="503"/>
      <c r="E503" s="503"/>
      <c r="F503" s="503"/>
      <c r="G503" s="503"/>
      <c r="H503" s="503"/>
      <c r="I503" s="503"/>
      <c r="J503" s="505"/>
      <c r="K503" s="503"/>
      <c r="L503" s="506"/>
      <c r="M503" s="507"/>
      <c r="N503" s="507"/>
      <c r="O503" s="507"/>
      <c r="P503" s="507"/>
      <c r="Q503" s="507"/>
      <c r="R503" s="507"/>
      <c r="S503" s="507"/>
      <c r="T503" s="508"/>
      <c r="U503" s="187"/>
      <c r="V503" s="509"/>
      <c r="W503" s="509"/>
      <c r="X503" s="510"/>
    </row>
    <row r="504">
      <c r="A504" s="503"/>
      <c r="B504" s="504"/>
      <c r="C504" s="503"/>
      <c r="D504" s="503"/>
      <c r="E504" s="503"/>
      <c r="F504" s="503"/>
      <c r="G504" s="503"/>
      <c r="H504" s="503"/>
      <c r="I504" s="503"/>
      <c r="J504" s="505"/>
      <c r="K504" s="503"/>
      <c r="L504" s="506"/>
      <c r="M504" s="507"/>
      <c r="N504" s="507"/>
      <c r="O504" s="507"/>
      <c r="P504" s="507"/>
      <c r="Q504" s="507"/>
      <c r="R504" s="507"/>
      <c r="S504" s="507"/>
      <c r="T504" s="508"/>
      <c r="U504" s="187"/>
      <c r="V504" s="509"/>
      <c r="W504" s="509"/>
      <c r="X504" s="510"/>
    </row>
    <row r="505">
      <c r="A505" s="503"/>
      <c r="B505" s="504"/>
      <c r="C505" s="503"/>
      <c r="D505" s="503"/>
      <c r="E505" s="503"/>
      <c r="F505" s="503"/>
      <c r="G505" s="503"/>
      <c r="H505" s="503"/>
      <c r="I505" s="503"/>
      <c r="J505" s="505"/>
      <c r="K505" s="503"/>
      <c r="L505" s="506"/>
      <c r="M505" s="507"/>
      <c r="N505" s="507"/>
      <c r="O505" s="507"/>
      <c r="P505" s="507"/>
      <c r="Q505" s="507"/>
      <c r="R505" s="507"/>
      <c r="S505" s="507"/>
      <c r="T505" s="508"/>
      <c r="U505" s="187"/>
      <c r="V505" s="509"/>
      <c r="W505" s="509"/>
      <c r="X505" s="510"/>
    </row>
    <row r="506">
      <c r="A506" s="503"/>
      <c r="B506" s="504"/>
      <c r="C506" s="503"/>
      <c r="D506" s="503"/>
      <c r="E506" s="503"/>
      <c r="F506" s="503"/>
      <c r="G506" s="503"/>
      <c r="H506" s="503"/>
      <c r="I506" s="503"/>
      <c r="J506" s="505"/>
      <c r="K506" s="503"/>
      <c r="L506" s="506"/>
      <c r="M506" s="507"/>
      <c r="N506" s="507"/>
      <c r="O506" s="507"/>
      <c r="P506" s="507"/>
      <c r="Q506" s="507"/>
      <c r="R506" s="507"/>
      <c r="S506" s="507"/>
      <c r="T506" s="508"/>
      <c r="U506" s="187"/>
      <c r="V506" s="509"/>
      <c r="W506" s="509"/>
      <c r="X506" s="510"/>
    </row>
    <row r="507">
      <c r="A507" s="503"/>
      <c r="B507" s="504"/>
      <c r="C507" s="503"/>
      <c r="D507" s="503"/>
      <c r="E507" s="503"/>
      <c r="F507" s="503"/>
      <c r="G507" s="503"/>
      <c r="H507" s="503"/>
      <c r="I507" s="503"/>
      <c r="J507" s="505"/>
      <c r="K507" s="503"/>
      <c r="L507" s="506"/>
      <c r="M507" s="507"/>
      <c r="N507" s="507"/>
      <c r="O507" s="507"/>
      <c r="P507" s="507"/>
      <c r="Q507" s="507"/>
      <c r="R507" s="507"/>
      <c r="S507" s="507"/>
      <c r="T507" s="508"/>
      <c r="U507" s="187"/>
      <c r="V507" s="509"/>
      <c r="W507" s="509"/>
      <c r="X507" s="510"/>
    </row>
    <row r="508">
      <c r="A508" s="503"/>
      <c r="B508" s="504"/>
      <c r="C508" s="503"/>
      <c r="D508" s="503"/>
      <c r="E508" s="503"/>
      <c r="F508" s="503"/>
      <c r="G508" s="503"/>
      <c r="H508" s="503"/>
      <c r="I508" s="503"/>
      <c r="J508" s="505"/>
      <c r="K508" s="503"/>
      <c r="L508" s="506"/>
      <c r="M508" s="507"/>
      <c r="N508" s="507"/>
      <c r="O508" s="507"/>
      <c r="P508" s="507"/>
      <c r="Q508" s="507"/>
      <c r="R508" s="507"/>
      <c r="S508" s="507"/>
      <c r="T508" s="508"/>
      <c r="U508" s="187"/>
      <c r="V508" s="509"/>
      <c r="W508" s="509"/>
      <c r="X508" s="510"/>
    </row>
    <row r="509">
      <c r="A509" s="503"/>
      <c r="B509" s="504"/>
      <c r="C509" s="503"/>
      <c r="D509" s="503"/>
      <c r="E509" s="503"/>
      <c r="F509" s="503"/>
      <c r="G509" s="503"/>
      <c r="H509" s="503"/>
      <c r="I509" s="503"/>
      <c r="J509" s="505"/>
      <c r="K509" s="503"/>
      <c r="L509" s="506"/>
      <c r="M509" s="507"/>
      <c r="N509" s="507"/>
      <c r="O509" s="507"/>
      <c r="P509" s="507"/>
      <c r="Q509" s="507"/>
      <c r="R509" s="507"/>
      <c r="S509" s="507"/>
      <c r="T509" s="508"/>
      <c r="U509" s="187"/>
      <c r="V509" s="509"/>
      <c r="W509" s="509"/>
      <c r="X509" s="510"/>
    </row>
    <row r="510">
      <c r="A510" s="503"/>
      <c r="B510" s="504"/>
      <c r="C510" s="503"/>
      <c r="D510" s="503"/>
      <c r="E510" s="503"/>
      <c r="F510" s="503"/>
      <c r="G510" s="503"/>
      <c r="H510" s="503"/>
      <c r="I510" s="503"/>
      <c r="J510" s="505"/>
      <c r="K510" s="503"/>
      <c r="L510" s="506"/>
      <c r="M510" s="507"/>
      <c r="N510" s="507"/>
      <c r="O510" s="507"/>
      <c r="P510" s="507"/>
      <c r="Q510" s="507"/>
      <c r="R510" s="507"/>
      <c r="S510" s="507"/>
      <c r="T510" s="508"/>
      <c r="U510" s="187"/>
      <c r="V510" s="509"/>
      <c r="W510" s="509"/>
      <c r="X510" s="510"/>
    </row>
    <row r="511">
      <c r="A511" s="503"/>
      <c r="B511" s="504"/>
      <c r="C511" s="503"/>
      <c r="D511" s="503"/>
      <c r="E511" s="503"/>
      <c r="F511" s="503"/>
      <c r="G511" s="503"/>
      <c r="H511" s="503"/>
      <c r="I511" s="503"/>
      <c r="J511" s="505"/>
      <c r="K511" s="503"/>
      <c r="L511" s="506"/>
      <c r="M511" s="507"/>
      <c r="N511" s="507"/>
      <c r="O511" s="507"/>
      <c r="P511" s="507"/>
      <c r="Q511" s="507"/>
      <c r="R511" s="507"/>
      <c r="S511" s="507"/>
      <c r="T511" s="508"/>
      <c r="U511" s="187"/>
      <c r="V511" s="509"/>
      <c r="W511" s="509"/>
      <c r="X511" s="510"/>
    </row>
    <row r="512">
      <c r="A512" s="503"/>
      <c r="B512" s="504"/>
      <c r="C512" s="503"/>
      <c r="D512" s="503"/>
      <c r="E512" s="503"/>
      <c r="F512" s="503"/>
      <c r="G512" s="503"/>
      <c r="H512" s="503"/>
      <c r="I512" s="503"/>
      <c r="J512" s="505"/>
      <c r="K512" s="503"/>
      <c r="L512" s="506"/>
      <c r="M512" s="507"/>
      <c r="N512" s="507"/>
      <c r="O512" s="507"/>
      <c r="P512" s="507"/>
      <c r="Q512" s="507"/>
      <c r="R512" s="507"/>
      <c r="S512" s="507"/>
      <c r="T512" s="508"/>
      <c r="U512" s="187"/>
      <c r="V512" s="509"/>
      <c r="W512" s="509"/>
      <c r="X512" s="510"/>
    </row>
    <row r="513">
      <c r="A513" s="503"/>
      <c r="B513" s="504"/>
      <c r="C513" s="503"/>
      <c r="D513" s="503"/>
      <c r="E513" s="503"/>
      <c r="F513" s="503"/>
      <c r="G513" s="503"/>
      <c r="H513" s="503"/>
      <c r="I513" s="503"/>
      <c r="J513" s="505"/>
      <c r="K513" s="503"/>
      <c r="L513" s="506"/>
      <c r="M513" s="507"/>
      <c r="N513" s="507"/>
      <c r="O513" s="507"/>
      <c r="P513" s="507"/>
      <c r="Q513" s="507"/>
      <c r="R513" s="507"/>
      <c r="S513" s="507"/>
      <c r="T513" s="508"/>
      <c r="U513" s="187"/>
      <c r="V513" s="509"/>
      <c r="W513" s="509"/>
      <c r="X513" s="510"/>
    </row>
    <row r="514">
      <c r="A514" s="503"/>
      <c r="B514" s="504"/>
      <c r="C514" s="503"/>
      <c r="D514" s="503"/>
      <c r="E514" s="503"/>
      <c r="F514" s="503"/>
      <c r="G514" s="503"/>
      <c r="H514" s="503"/>
      <c r="I514" s="503"/>
      <c r="J514" s="505"/>
      <c r="K514" s="503"/>
      <c r="L514" s="506"/>
      <c r="M514" s="507"/>
      <c r="N514" s="507"/>
      <c r="O514" s="507"/>
      <c r="P514" s="507"/>
      <c r="Q514" s="507"/>
      <c r="R514" s="507"/>
      <c r="S514" s="507"/>
      <c r="T514" s="508"/>
      <c r="U514" s="187"/>
      <c r="V514" s="509"/>
      <c r="W514" s="509"/>
      <c r="X514" s="510"/>
    </row>
    <row r="515">
      <c r="A515" s="503"/>
      <c r="B515" s="504"/>
      <c r="C515" s="503"/>
      <c r="D515" s="503"/>
      <c r="E515" s="503"/>
      <c r="F515" s="503"/>
      <c r="G515" s="503"/>
      <c r="H515" s="503"/>
      <c r="I515" s="503"/>
      <c r="J515" s="505"/>
      <c r="K515" s="503"/>
      <c r="L515" s="506"/>
      <c r="M515" s="507"/>
      <c r="N515" s="507"/>
      <c r="O515" s="507"/>
      <c r="P515" s="507"/>
      <c r="Q515" s="507"/>
      <c r="R515" s="507"/>
      <c r="S515" s="507"/>
      <c r="T515" s="508"/>
      <c r="U515" s="187"/>
      <c r="V515" s="509"/>
      <c r="W515" s="509"/>
      <c r="X515" s="510"/>
    </row>
    <row r="516">
      <c r="A516" s="503"/>
      <c r="B516" s="504"/>
      <c r="C516" s="503"/>
      <c r="D516" s="503"/>
      <c r="E516" s="503"/>
      <c r="F516" s="503"/>
      <c r="G516" s="503"/>
      <c r="H516" s="503"/>
      <c r="I516" s="503"/>
      <c r="J516" s="505"/>
      <c r="K516" s="503"/>
      <c r="L516" s="506"/>
      <c r="M516" s="507"/>
      <c r="N516" s="507"/>
      <c r="O516" s="507"/>
      <c r="P516" s="507"/>
      <c r="Q516" s="507"/>
      <c r="R516" s="507"/>
      <c r="S516" s="507"/>
      <c r="T516" s="508"/>
      <c r="U516" s="187"/>
      <c r="V516" s="509"/>
      <c r="W516" s="509"/>
      <c r="X516" s="510"/>
    </row>
    <row r="517">
      <c r="A517" s="503"/>
      <c r="B517" s="504"/>
      <c r="C517" s="503"/>
      <c r="D517" s="503"/>
      <c r="E517" s="503"/>
      <c r="F517" s="503"/>
      <c r="G517" s="503"/>
      <c r="H517" s="503"/>
      <c r="I517" s="503"/>
      <c r="J517" s="505"/>
      <c r="K517" s="503"/>
      <c r="L517" s="506"/>
      <c r="M517" s="507"/>
      <c r="N517" s="507"/>
      <c r="O517" s="507"/>
      <c r="P517" s="507"/>
      <c r="Q517" s="507"/>
      <c r="R517" s="507"/>
      <c r="S517" s="507"/>
      <c r="T517" s="508"/>
      <c r="U517" s="187"/>
      <c r="V517" s="509"/>
      <c r="W517" s="509"/>
      <c r="X517" s="510"/>
    </row>
    <row r="518">
      <c r="A518" s="503"/>
      <c r="B518" s="504"/>
      <c r="C518" s="503"/>
      <c r="D518" s="503"/>
      <c r="E518" s="503"/>
      <c r="F518" s="503"/>
      <c r="G518" s="503"/>
      <c r="H518" s="503"/>
      <c r="I518" s="503"/>
      <c r="J518" s="505"/>
      <c r="K518" s="503"/>
      <c r="L518" s="506"/>
      <c r="M518" s="507"/>
      <c r="N518" s="507"/>
      <c r="O518" s="507"/>
      <c r="P518" s="507"/>
      <c r="Q518" s="507"/>
      <c r="R518" s="507"/>
      <c r="S518" s="507"/>
      <c r="T518" s="508"/>
      <c r="U518" s="187"/>
      <c r="V518" s="509"/>
      <c r="W518" s="509"/>
      <c r="X518" s="510"/>
    </row>
    <row r="519">
      <c r="A519" s="503"/>
      <c r="B519" s="504"/>
      <c r="C519" s="503"/>
      <c r="D519" s="503"/>
      <c r="E519" s="503"/>
      <c r="F519" s="503"/>
      <c r="G519" s="503"/>
      <c r="H519" s="503"/>
      <c r="I519" s="503"/>
      <c r="J519" s="505"/>
      <c r="K519" s="503"/>
      <c r="L519" s="506"/>
      <c r="M519" s="507"/>
      <c r="N519" s="507"/>
      <c r="O519" s="507"/>
      <c r="P519" s="507"/>
      <c r="Q519" s="507"/>
      <c r="R519" s="507"/>
      <c r="S519" s="507"/>
      <c r="T519" s="508"/>
      <c r="U519" s="187"/>
      <c r="V519" s="509"/>
      <c r="W519" s="509"/>
      <c r="X519" s="510"/>
    </row>
    <row r="520">
      <c r="A520" s="503"/>
      <c r="B520" s="504"/>
      <c r="C520" s="503"/>
      <c r="D520" s="503"/>
      <c r="E520" s="503"/>
      <c r="F520" s="503"/>
      <c r="G520" s="503"/>
      <c r="H520" s="503"/>
      <c r="I520" s="503"/>
      <c r="J520" s="505"/>
      <c r="K520" s="503"/>
      <c r="L520" s="506"/>
      <c r="M520" s="507"/>
      <c r="N520" s="507"/>
      <c r="O520" s="507"/>
      <c r="P520" s="507"/>
      <c r="Q520" s="507"/>
      <c r="R520" s="507"/>
      <c r="S520" s="507"/>
      <c r="T520" s="508"/>
      <c r="U520" s="187"/>
      <c r="V520" s="509"/>
      <c r="W520" s="509"/>
      <c r="X520" s="510"/>
    </row>
    <row r="521">
      <c r="A521" s="503"/>
      <c r="B521" s="504"/>
      <c r="C521" s="503"/>
      <c r="D521" s="503"/>
      <c r="E521" s="503"/>
      <c r="F521" s="503"/>
      <c r="G521" s="503"/>
      <c r="H521" s="503"/>
      <c r="I521" s="503"/>
      <c r="J521" s="505"/>
      <c r="K521" s="503"/>
      <c r="L521" s="506"/>
      <c r="M521" s="507"/>
      <c r="N521" s="507"/>
      <c r="O521" s="507"/>
      <c r="P521" s="507"/>
      <c r="Q521" s="507"/>
      <c r="R521" s="507"/>
      <c r="S521" s="507"/>
      <c r="T521" s="508"/>
      <c r="U521" s="187"/>
      <c r="V521" s="509"/>
      <c r="W521" s="509"/>
      <c r="X521" s="510"/>
    </row>
    <row r="522">
      <c r="A522" s="503"/>
      <c r="B522" s="504"/>
      <c r="C522" s="503"/>
      <c r="D522" s="503"/>
      <c r="E522" s="503"/>
      <c r="F522" s="503"/>
      <c r="G522" s="503"/>
      <c r="H522" s="503"/>
      <c r="I522" s="503"/>
      <c r="J522" s="505"/>
      <c r="K522" s="503"/>
      <c r="L522" s="506"/>
      <c r="M522" s="507"/>
      <c r="N522" s="507"/>
      <c r="O522" s="507"/>
      <c r="P522" s="507"/>
      <c r="Q522" s="507"/>
      <c r="R522" s="507"/>
      <c r="S522" s="507"/>
      <c r="T522" s="508"/>
      <c r="U522" s="187"/>
      <c r="V522" s="509"/>
      <c r="W522" s="509"/>
      <c r="X522" s="510"/>
    </row>
    <row r="523">
      <c r="A523" s="503"/>
      <c r="B523" s="504"/>
      <c r="C523" s="503"/>
      <c r="D523" s="503"/>
      <c r="E523" s="503"/>
      <c r="F523" s="503"/>
      <c r="G523" s="503"/>
      <c r="H523" s="503"/>
      <c r="I523" s="503"/>
      <c r="J523" s="505"/>
      <c r="K523" s="503"/>
      <c r="L523" s="506"/>
      <c r="M523" s="507"/>
      <c r="N523" s="507"/>
      <c r="O523" s="507"/>
      <c r="P523" s="507"/>
      <c r="Q523" s="507"/>
      <c r="R523" s="507"/>
      <c r="S523" s="507"/>
      <c r="T523" s="508"/>
      <c r="U523" s="187"/>
      <c r="V523" s="509"/>
      <c r="W523" s="509"/>
      <c r="X523" s="510"/>
    </row>
    <row r="524">
      <c r="A524" s="503"/>
      <c r="B524" s="504"/>
      <c r="C524" s="503"/>
      <c r="D524" s="503"/>
      <c r="E524" s="503"/>
      <c r="F524" s="503"/>
      <c r="G524" s="503"/>
      <c r="H524" s="503"/>
      <c r="I524" s="503"/>
      <c r="J524" s="505"/>
      <c r="K524" s="503"/>
      <c r="L524" s="506"/>
      <c r="M524" s="507"/>
      <c r="N524" s="507"/>
      <c r="O524" s="507"/>
      <c r="P524" s="507"/>
      <c r="Q524" s="507"/>
      <c r="R524" s="507"/>
      <c r="S524" s="507"/>
      <c r="T524" s="508"/>
      <c r="U524" s="187"/>
      <c r="V524" s="509"/>
      <c r="W524" s="509"/>
      <c r="X524" s="510"/>
    </row>
    <row r="525">
      <c r="A525" s="503"/>
      <c r="B525" s="504"/>
      <c r="C525" s="503"/>
      <c r="D525" s="503"/>
      <c r="E525" s="503"/>
      <c r="F525" s="503"/>
      <c r="G525" s="503"/>
      <c r="H525" s="503"/>
      <c r="I525" s="503"/>
      <c r="J525" s="505"/>
      <c r="K525" s="503"/>
      <c r="L525" s="506"/>
      <c r="M525" s="507"/>
      <c r="N525" s="507"/>
      <c r="O525" s="507"/>
      <c r="P525" s="507"/>
      <c r="Q525" s="507"/>
      <c r="R525" s="507"/>
      <c r="S525" s="507"/>
      <c r="T525" s="508"/>
      <c r="U525" s="187"/>
      <c r="V525" s="509"/>
      <c r="W525" s="509"/>
      <c r="X525" s="510"/>
    </row>
    <row r="526">
      <c r="A526" s="503"/>
      <c r="B526" s="504"/>
      <c r="C526" s="503"/>
      <c r="D526" s="503"/>
      <c r="E526" s="503"/>
      <c r="F526" s="503"/>
      <c r="G526" s="503"/>
      <c r="H526" s="503"/>
      <c r="I526" s="503"/>
      <c r="J526" s="505"/>
      <c r="K526" s="503"/>
      <c r="L526" s="506"/>
      <c r="M526" s="507"/>
      <c r="N526" s="507"/>
      <c r="O526" s="507"/>
      <c r="P526" s="507"/>
      <c r="Q526" s="507"/>
      <c r="R526" s="507"/>
      <c r="S526" s="507"/>
      <c r="T526" s="508"/>
      <c r="U526" s="187"/>
      <c r="V526" s="509"/>
      <c r="W526" s="509"/>
      <c r="X526" s="510"/>
    </row>
    <row r="527">
      <c r="A527" s="503"/>
      <c r="B527" s="504"/>
      <c r="C527" s="503"/>
      <c r="D527" s="503"/>
      <c r="E527" s="503"/>
      <c r="F527" s="503"/>
      <c r="G527" s="503"/>
      <c r="H527" s="503"/>
      <c r="I527" s="503"/>
      <c r="J527" s="505"/>
      <c r="K527" s="503"/>
      <c r="L527" s="506"/>
      <c r="M527" s="507"/>
      <c r="N527" s="507"/>
      <c r="O527" s="507"/>
      <c r="P527" s="507"/>
      <c r="Q527" s="507"/>
      <c r="R527" s="507"/>
      <c r="S527" s="507"/>
      <c r="T527" s="508"/>
      <c r="U527" s="187"/>
      <c r="V527" s="509"/>
      <c r="W527" s="509"/>
      <c r="X527" s="510"/>
    </row>
    <row r="528">
      <c r="A528" s="503"/>
      <c r="B528" s="504"/>
      <c r="C528" s="503"/>
      <c r="D528" s="503"/>
      <c r="E528" s="503"/>
      <c r="F528" s="503"/>
      <c r="G528" s="503"/>
      <c r="H528" s="503"/>
      <c r="I528" s="503"/>
      <c r="J528" s="505"/>
      <c r="K528" s="503"/>
      <c r="L528" s="506"/>
      <c r="M528" s="507"/>
      <c r="N528" s="507"/>
      <c r="O528" s="507"/>
      <c r="P528" s="507"/>
      <c r="Q528" s="507"/>
      <c r="R528" s="507"/>
      <c r="S528" s="507"/>
      <c r="T528" s="508"/>
      <c r="U528" s="187"/>
      <c r="V528" s="509"/>
      <c r="W528" s="509"/>
      <c r="X528" s="510"/>
    </row>
    <row r="529">
      <c r="A529" s="503"/>
      <c r="B529" s="504"/>
      <c r="C529" s="503"/>
      <c r="D529" s="503"/>
      <c r="E529" s="503"/>
      <c r="F529" s="503"/>
      <c r="G529" s="503"/>
      <c r="H529" s="503"/>
      <c r="I529" s="503"/>
      <c r="J529" s="505"/>
      <c r="K529" s="503"/>
      <c r="L529" s="506"/>
      <c r="M529" s="507"/>
      <c r="N529" s="507"/>
      <c r="O529" s="507"/>
      <c r="P529" s="507"/>
      <c r="Q529" s="507"/>
      <c r="R529" s="507"/>
      <c r="S529" s="507"/>
      <c r="T529" s="508"/>
      <c r="U529" s="187"/>
      <c r="V529" s="509"/>
      <c r="W529" s="509"/>
      <c r="X529" s="510"/>
    </row>
    <row r="530">
      <c r="A530" s="503"/>
      <c r="B530" s="504"/>
      <c r="C530" s="503"/>
      <c r="D530" s="503"/>
      <c r="E530" s="503"/>
      <c r="F530" s="503"/>
      <c r="G530" s="503"/>
      <c r="H530" s="503"/>
      <c r="I530" s="503"/>
      <c r="J530" s="505"/>
      <c r="K530" s="503"/>
      <c r="L530" s="506"/>
      <c r="M530" s="507"/>
      <c r="N530" s="507"/>
      <c r="O530" s="507"/>
      <c r="P530" s="507"/>
      <c r="Q530" s="507"/>
      <c r="R530" s="507"/>
      <c r="S530" s="507"/>
      <c r="T530" s="508"/>
      <c r="U530" s="187"/>
      <c r="V530" s="509"/>
      <c r="W530" s="509"/>
      <c r="X530" s="510"/>
    </row>
    <row r="531">
      <c r="A531" s="503"/>
      <c r="B531" s="504"/>
      <c r="C531" s="503"/>
      <c r="D531" s="503"/>
      <c r="E531" s="503"/>
      <c r="F531" s="503"/>
      <c r="G531" s="503"/>
      <c r="H531" s="503"/>
      <c r="I531" s="503"/>
      <c r="J531" s="505"/>
      <c r="K531" s="503"/>
      <c r="L531" s="506"/>
      <c r="M531" s="507"/>
      <c r="N531" s="507"/>
      <c r="O531" s="507"/>
      <c r="P531" s="507"/>
      <c r="Q531" s="507"/>
      <c r="R531" s="507"/>
      <c r="S531" s="507"/>
      <c r="T531" s="508"/>
      <c r="U531" s="187"/>
      <c r="V531" s="509"/>
      <c r="W531" s="509"/>
      <c r="X531" s="510"/>
    </row>
    <row r="532">
      <c r="A532" s="503"/>
      <c r="B532" s="504"/>
      <c r="C532" s="503"/>
      <c r="D532" s="503"/>
      <c r="E532" s="503"/>
      <c r="F532" s="503"/>
      <c r="G532" s="503"/>
      <c r="H532" s="503"/>
      <c r="I532" s="503"/>
      <c r="J532" s="505"/>
      <c r="K532" s="503"/>
      <c r="L532" s="506"/>
      <c r="M532" s="507"/>
      <c r="N532" s="507"/>
      <c r="O532" s="507"/>
      <c r="P532" s="507"/>
      <c r="Q532" s="507"/>
      <c r="R532" s="507"/>
      <c r="S532" s="507"/>
      <c r="T532" s="508"/>
      <c r="U532" s="187"/>
      <c r="V532" s="509"/>
      <c r="W532" s="509"/>
      <c r="X532" s="510"/>
    </row>
    <row r="533">
      <c r="A533" s="503"/>
      <c r="B533" s="504"/>
      <c r="C533" s="503"/>
      <c r="D533" s="503"/>
      <c r="E533" s="503"/>
      <c r="F533" s="503"/>
      <c r="G533" s="503"/>
      <c r="H533" s="503"/>
      <c r="I533" s="503"/>
      <c r="J533" s="505"/>
      <c r="K533" s="503"/>
      <c r="L533" s="506"/>
      <c r="M533" s="507"/>
      <c r="N533" s="507"/>
      <c r="O533" s="507"/>
      <c r="P533" s="507"/>
      <c r="Q533" s="507"/>
      <c r="R533" s="507"/>
      <c r="S533" s="507"/>
      <c r="T533" s="508"/>
      <c r="U533" s="187"/>
      <c r="V533" s="509"/>
      <c r="W533" s="509"/>
      <c r="X533" s="510"/>
    </row>
    <row r="534">
      <c r="A534" s="503"/>
      <c r="B534" s="504"/>
      <c r="C534" s="503"/>
      <c r="D534" s="503"/>
      <c r="E534" s="503"/>
      <c r="F534" s="503"/>
      <c r="G534" s="503"/>
      <c r="H534" s="503"/>
      <c r="I534" s="503"/>
      <c r="J534" s="505"/>
      <c r="K534" s="503"/>
      <c r="L534" s="506"/>
      <c r="M534" s="507"/>
      <c r="N534" s="507"/>
      <c r="O534" s="507"/>
      <c r="P534" s="507"/>
      <c r="Q534" s="507"/>
      <c r="R534" s="507"/>
      <c r="S534" s="507"/>
      <c r="T534" s="508"/>
      <c r="U534" s="187"/>
      <c r="V534" s="509"/>
      <c r="W534" s="509"/>
      <c r="X534" s="510"/>
    </row>
    <row r="535">
      <c r="A535" s="503"/>
      <c r="B535" s="504"/>
      <c r="C535" s="503"/>
      <c r="D535" s="503"/>
      <c r="E535" s="503"/>
      <c r="F535" s="503"/>
      <c r="G535" s="503"/>
      <c r="H535" s="503"/>
      <c r="I535" s="503"/>
      <c r="J535" s="505"/>
      <c r="K535" s="503"/>
      <c r="L535" s="506"/>
      <c r="M535" s="507"/>
      <c r="N535" s="507"/>
      <c r="O535" s="507"/>
      <c r="P535" s="507"/>
      <c r="Q535" s="507"/>
      <c r="R535" s="507"/>
      <c r="S535" s="507"/>
      <c r="T535" s="508"/>
      <c r="U535" s="187"/>
      <c r="V535" s="509"/>
      <c r="W535" s="509"/>
      <c r="X535" s="510"/>
    </row>
    <row r="536">
      <c r="A536" s="503"/>
      <c r="B536" s="504"/>
      <c r="C536" s="503"/>
      <c r="D536" s="503"/>
      <c r="E536" s="503"/>
      <c r="F536" s="503"/>
      <c r="G536" s="503"/>
      <c r="H536" s="503"/>
      <c r="I536" s="503"/>
      <c r="J536" s="505"/>
      <c r="K536" s="503"/>
      <c r="L536" s="506"/>
      <c r="M536" s="507"/>
      <c r="N536" s="507"/>
      <c r="O536" s="507"/>
      <c r="P536" s="507"/>
      <c r="Q536" s="507"/>
      <c r="R536" s="507"/>
      <c r="S536" s="507"/>
      <c r="T536" s="508"/>
      <c r="U536" s="187"/>
      <c r="V536" s="509"/>
      <c r="W536" s="509"/>
      <c r="X536" s="510"/>
    </row>
    <row r="537">
      <c r="A537" s="503"/>
      <c r="B537" s="504"/>
      <c r="C537" s="503"/>
      <c r="D537" s="503"/>
      <c r="E537" s="503"/>
      <c r="F537" s="503"/>
      <c r="G537" s="503"/>
      <c r="H537" s="503"/>
      <c r="I537" s="503"/>
      <c r="J537" s="505"/>
      <c r="K537" s="503"/>
      <c r="L537" s="506"/>
      <c r="M537" s="507"/>
      <c r="N537" s="507"/>
      <c r="O537" s="507"/>
      <c r="P537" s="507"/>
      <c r="Q537" s="507"/>
      <c r="R537" s="507"/>
      <c r="S537" s="507"/>
      <c r="T537" s="508"/>
      <c r="U537" s="187"/>
      <c r="V537" s="509"/>
      <c r="W537" s="509"/>
      <c r="X537" s="510"/>
    </row>
    <row r="538">
      <c r="A538" s="503"/>
      <c r="B538" s="504"/>
      <c r="C538" s="503"/>
      <c r="D538" s="503"/>
      <c r="E538" s="503"/>
      <c r="F538" s="503"/>
      <c r="G538" s="503"/>
      <c r="H538" s="503"/>
      <c r="I538" s="503"/>
      <c r="J538" s="505"/>
      <c r="K538" s="503"/>
      <c r="L538" s="506"/>
      <c r="M538" s="507"/>
      <c r="N538" s="507"/>
      <c r="O538" s="507"/>
      <c r="P538" s="507"/>
      <c r="Q538" s="507"/>
      <c r="R538" s="507"/>
      <c r="S538" s="507"/>
      <c r="T538" s="508"/>
      <c r="U538" s="187"/>
      <c r="V538" s="509"/>
      <c r="W538" s="509"/>
      <c r="X538" s="510"/>
    </row>
    <row r="539">
      <c r="A539" s="503"/>
      <c r="B539" s="504"/>
      <c r="C539" s="503"/>
      <c r="D539" s="503"/>
      <c r="E539" s="503"/>
      <c r="F539" s="503"/>
      <c r="G539" s="503"/>
      <c r="H539" s="503"/>
      <c r="I539" s="503"/>
      <c r="J539" s="505"/>
      <c r="K539" s="503"/>
      <c r="L539" s="506"/>
      <c r="M539" s="507"/>
      <c r="N539" s="507"/>
      <c r="O539" s="507"/>
      <c r="P539" s="507"/>
      <c r="Q539" s="507"/>
      <c r="R539" s="507"/>
      <c r="S539" s="507"/>
      <c r="T539" s="508"/>
      <c r="U539" s="187"/>
      <c r="V539" s="509"/>
      <c r="W539" s="509"/>
      <c r="X539" s="510"/>
    </row>
    <row r="540">
      <c r="A540" s="503"/>
      <c r="B540" s="504"/>
      <c r="C540" s="503"/>
      <c r="D540" s="503"/>
      <c r="E540" s="503"/>
      <c r="F540" s="503"/>
      <c r="G540" s="503"/>
      <c r="H540" s="503"/>
      <c r="I540" s="503"/>
      <c r="J540" s="505"/>
      <c r="K540" s="503"/>
      <c r="L540" s="506"/>
      <c r="M540" s="507"/>
      <c r="N540" s="507"/>
      <c r="O540" s="507"/>
      <c r="P540" s="507"/>
      <c r="Q540" s="507"/>
      <c r="R540" s="507"/>
      <c r="S540" s="507"/>
      <c r="T540" s="508"/>
      <c r="U540" s="187"/>
      <c r="V540" s="509"/>
      <c r="W540" s="509"/>
      <c r="X540" s="510"/>
    </row>
    <row r="541">
      <c r="A541" s="503"/>
      <c r="B541" s="504"/>
      <c r="C541" s="503"/>
      <c r="D541" s="503"/>
      <c r="E541" s="503"/>
      <c r="F541" s="503"/>
      <c r="G541" s="503"/>
      <c r="H541" s="503"/>
      <c r="I541" s="503"/>
      <c r="J541" s="505"/>
      <c r="K541" s="503"/>
      <c r="L541" s="506"/>
      <c r="M541" s="507"/>
      <c r="N541" s="507"/>
      <c r="O541" s="507"/>
      <c r="P541" s="507"/>
      <c r="Q541" s="507"/>
      <c r="R541" s="507"/>
      <c r="S541" s="507"/>
      <c r="T541" s="508"/>
      <c r="U541" s="187"/>
      <c r="V541" s="509"/>
      <c r="W541" s="509"/>
      <c r="X541" s="510"/>
    </row>
    <row r="542">
      <c r="A542" s="503"/>
      <c r="B542" s="504"/>
      <c r="C542" s="503"/>
      <c r="D542" s="503"/>
      <c r="E542" s="503"/>
      <c r="F542" s="503"/>
      <c r="G542" s="503"/>
      <c r="H542" s="503"/>
      <c r="I542" s="503"/>
      <c r="J542" s="505"/>
      <c r="K542" s="503"/>
      <c r="L542" s="506"/>
      <c r="M542" s="507"/>
      <c r="N542" s="507"/>
      <c r="O542" s="507"/>
      <c r="P542" s="507"/>
      <c r="Q542" s="507"/>
      <c r="R542" s="507"/>
      <c r="S542" s="507"/>
      <c r="T542" s="508"/>
      <c r="U542" s="187"/>
      <c r="V542" s="509"/>
      <c r="W542" s="509"/>
      <c r="X542" s="510"/>
    </row>
    <row r="543">
      <c r="A543" s="503"/>
      <c r="B543" s="504"/>
      <c r="C543" s="503"/>
      <c r="D543" s="503"/>
      <c r="E543" s="503"/>
      <c r="F543" s="503"/>
      <c r="G543" s="503"/>
      <c r="H543" s="503"/>
      <c r="I543" s="503"/>
      <c r="J543" s="505"/>
      <c r="K543" s="503"/>
      <c r="L543" s="506"/>
      <c r="M543" s="507"/>
      <c r="N543" s="507"/>
      <c r="O543" s="507"/>
      <c r="P543" s="507"/>
      <c r="Q543" s="507"/>
      <c r="R543" s="507"/>
      <c r="S543" s="507"/>
      <c r="T543" s="508"/>
      <c r="U543" s="187"/>
      <c r="V543" s="509"/>
      <c r="W543" s="509"/>
      <c r="X543" s="510"/>
    </row>
    <row r="544">
      <c r="A544" s="503"/>
      <c r="B544" s="504"/>
      <c r="C544" s="503"/>
      <c r="D544" s="503"/>
      <c r="E544" s="503"/>
      <c r="F544" s="503"/>
      <c r="G544" s="503"/>
      <c r="H544" s="503"/>
      <c r="I544" s="503"/>
      <c r="J544" s="505"/>
      <c r="K544" s="503"/>
      <c r="L544" s="506"/>
      <c r="M544" s="507"/>
      <c r="N544" s="507"/>
      <c r="O544" s="507"/>
      <c r="P544" s="507"/>
      <c r="Q544" s="507"/>
      <c r="R544" s="507"/>
      <c r="S544" s="507"/>
      <c r="T544" s="508"/>
      <c r="U544" s="187"/>
      <c r="V544" s="509"/>
      <c r="W544" s="509"/>
      <c r="X544" s="510"/>
    </row>
    <row r="545">
      <c r="A545" s="503"/>
      <c r="B545" s="504"/>
      <c r="C545" s="503"/>
      <c r="D545" s="503"/>
      <c r="E545" s="503"/>
      <c r="F545" s="503"/>
      <c r="G545" s="503"/>
      <c r="H545" s="503"/>
      <c r="I545" s="503"/>
      <c r="J545" s="505"/>
      <c r="K545" s="503"/>
      <c r="L545" s="506"/>
      <c r="M545" s="507"/>
      <c r="N545" s="507"/>
      <c r="O545" s="507"/>
      <c r="P545" s="507"/>
      <c r="Q545" s="507"/>
      <c r="R545" s="507"/>
      <c r="S545" s="507"/>
      <c r="T545" s="508"/>
      <c r="U545" s="187"/>
      <c r="V545" s="509"/>
      <c r="W545" s="509"/>
      <c r="X545" s="510"/>
    </row>
    <row r="546">
      <c r="A546" s="503"/>
      <c r="B546" s="504"/>
      <c r="C546" s="503"/>
      <c r="D546" s="503"/>
      <c r="E546" s="503"/>
      <c r="F546" s="503"/>
      <c r="G546" s="503"/>
      <c r="H546" s="503"/>
      <c r="I546" s="503"/>
      <c r="J546" s="505"/>
      <c r="K546" s="503"/>
      <c r="L546" s="506"/>
      <c r="M546" s="507"/>
      <c r="N546" s="507"/>
      <c r="O546" s="507"/>
      <c r="P546" s="507"/>
      <c r="Q546" s="507"/>
      <c r="R546" s="507"/>
      <c r="S546" s="507"/>
      <c r="T546" s="508"/>
      <c r="U546" s="187"/>
      <c r="V546" s="509"/>
      <c r="W546" s="509"/>
      <c r="X546" s="510"/>
    </row>
    <row r="547">
      <c r="A547" s="503"/>
      <c r="B547" s="504"/>
      <c r="C547" s="503"/>
      <c r="D547" s="503"/>
      <c r="E547" s="503"/>
      <c r="F547" s="503"/>
      <c r="G547" s="503"/>
      <c r="H547" s="503"/>
      <c r="I547" s="503"/>
      <c r="J547" s="505"/>
      <c r="K547" s="503"/>
      <c r="L547" s="506"/>
      <c r="M547" s="507"/>
      <c r="N547" s="507"/>
      <c r="O547" s="507"/>
      <c r="P547" s="507"/>
      <c r="Q547" s="507"/>
      <c r="R547" s="507"/>
      <c r="S547" s="507"/>
      <c r="T547" s="508"/>
      <c r="U547" s="187"/>
      <c r="V547" s="509"/>
      <c r="W547" s="509"/>
      <c r="X547" s="510"/>
    </row>
    <row r="548">
      <c r="A548" s="503"/>
      <c r="B548" s="504"/>
      <c r="C548" s="503"/>
      <c r="D548" s="503"/>
      <c r="E548" s="503"/>
      <c r="F548" s="503"/>
      <c r="G548" s="503"/>
      <c r="H548" s="503"/>
      <c r="I548" s="503"/>
      <c r="J548" s="505"/>
      <c r="K548" s="503"/>
      <c r="L548" s="506"/>
      <c r="M548" s="507"/>
      <c r="N548" s="507"/>
      <c r="O548" s="507"/>
      <c r="P548" s="507"/>
      <c r="Q548" s="507"/>
      <c r="R548" s="507"/>
      <c r="S548" s="507"/>
      <c r="T548" s="508"/>
      <c r="U548" s="187"/>
      <c r="V548" s="509"/>
      <c r="W548" s="509"/>
      <c r="X548" s="510"/>
    </row>
    <row r="549">
      <c r="A549" s="503"/>
      <c r="B549" s="504"/>
      <c r="C549" s="503"/>
      <c r="D549" s="503"/>
      <c r="E549" s="503"/>
      <c r="F549" s="503"/>
      <c r="G549" s="503"/>
      <c r="H549" s="503"/>
      <c r="I549" s="503"/>
      <c r="J549" s="505"/>
      <c r="K549" s="503"/>
      <c r="L549" s="506"/>
      <c r="M549" s="507"/>
      <c r="N549" s="507"/>
      <c r="O549" s="507"/>
      <c r="P549" s="507"/>
      <c r="Q549" s="507"/>
      <c r="R549" s="507"/>
      <c r="S549" s="507"/>
      <c r="T549" s="508"/>
      <c r="U549" s="187"/>
      <c r="V549" s="509"/>
      <c r="W549" s="509"/>
      <c r="X549" s="510"/>
    </row>
    <row r="550">
      <c r="A550" s="503"/>
      <c r="B550" s="504"/>
      <c r="C550" s="503"/>
      <c r="D550" s="503"/>
      <c r="E550" s="503"/>
      <c r="F550" s="503"/>
      <c r="G550" s="503"/>
      <c r="H550" s="503"/>
      <c r="I550" s="503"/>
      <c r="J550" s="505"/>
      <c r="K550" s="503"/>
      <c r="L550" s="506"/>
      <c r="M550" s="507"/>
      <c r="N550" s="507"/>
      <c r="O550" s="507"/>
      <c r="P550" s="507"/>
      <c r="Q550" s="507"/>
      <c r="R550" s="507"/>
      <c r="S550" s="507"/>
      <c r="T550" s="508"/>
      <c r="U550" s="187"/>
      <c r="V550" s="509"/>
      <c r="W550" s="509"/>
      <c r="X550" s="510"/>
    </row>
    <row r="551">
      <c r="A551" s="503"/>
      <c r="B551" s="504"/>
      <c r="C551" s="503"/>
      <c r="D551" s="503"/>
      <c r="E551" s="503"/>
      <c r="F551" s="503"/>
      <c r="G551" s="503"/>
      <c r="H551" s="503"/>
      <c r="I551" s="503"/>
      <c r="J551" s="505"/>
      <c r="K551" s="503"/>
      <c r="L551" s="506"/>
      <c r="M551" s="507"/>
      <c r="N551" s="507"/>
      <c r="O551" s="507"/>
      <c r="P551" s="507"/>
      <c r="Q551" s="507"/>
      <c r="R551" s="507"/>
      <c r="S551" s="507"/>
      <c r="T551" s="508"/>
      <c r="U551" s="187"/>
      <c r="V551" s="509"/>
      <c r="W551" s="509"/>
      <c r="X551" s="510"/>
    </row>
    <row r="552">
      <c r="A552" s="503"/>
      <c r="B552" s="504"/>
      <c r="C552" s="503"/>
      <c r="D552" s="503"/>
      <c r="E552" s="503"/>
      <c r="F552" s="503"/>
      <c r="G552" s="503"/>
      <c r="H552" s="503"/>
      <c r="I552" s="503"/>
      <c r="J552" s="505"/>
      <c r="K552" s="503"/>
      <c r="L552" s="506"/>
      <c r="M552" s="507"/>
      <c r="N552" s="507"/>
      <c r="O552" s="507"/>
      <c r="P552" s="507"/>
      <c r="Q552" s="507"/>
      <c r="R552" s="507"/>
      <c r="S552" s="507"/>
      <c r="T552" s="508"/>
      <c r="U552" s="187"/>
      <c r="V552" s="509"/>
      <c r="W552" s="509"/>
      <c r="X552" s="510"/>
    </row>
    <row r="553">
      <c r="A553" s="503"/>
      <c r="B553" s="504"/>
      <c r="C553" s="503"/>
      <c r="D553" s="503"/>
      <c r="E553" s="503"/>
      <c r="F553" s="503"/>
      <c r="G553" s="503"/>
      <c r="H553" s="503"/>
      <c r="I553" s="503"/>
      <c r="J553" s="505"/>
      <c r="K553" s="503"/>
      <c r="L553" s="506"/>
      <c r="M553" s="507"/>
      <c r="N553" s="507"/>
      <c r="O553" s="507"/>
      <c r="P553" s="507"/>
      <c r="Q553" s="507"/>
      <c r="R553" s="507"/>
      <c r="S553" s="507"/>
      <c r="T553" s="508"/>
      <c r="U553" s="187"/>
      <c r="V553" s="509"/>
      <c r="W553" s="509"/>
      <c r="X553" s="510"/>
    </row>
    <row r="554">
      <c r="A554" s="503"/>
      <c r="B554" s="504"/>
      <c r="C554" s="503"/>
      <c r="D554" s="503"/>
      <c r="E554" s="503"/>
      <c r="F554" s="503"/>
      <c r="G554" s="503"/>
      <c r="H554" s="503"/>
      <c r="I554" s="503"/>
      <c r="J554" s="505"/>
      <c r="K554" s="503"/>
      <c r="L554" s="506"/>
      <c r="M554" s="507"/>
      <c r="N554" s="507"/>
      <c r="O554" s="507"/>
      <c r="P554" s="507"/>
      <c r="Q554" s="507"/>
      <c r="R554" s="507"/>
      <c r="S554" s="507"/>
      <c r="T554" s="508"/>
      <c r="U554" s="187"/>
      <c r="V554" s="509"/>
      <c r="W554" s="509"/>
      <c r="X554" s="510"/>
    </row>
    <row r="555">
      <c r="A555" s="503"/>
      <c r="B555" s="504"/>
      <c r="C555" s="503"/>
      <c r="D555" s="503"/>
      <c r="E555" s="503"/>
      <c r="F555" s="503"/>
      <c r="G555" s="503"/>
      <c r="H555" s="503"/>
      <c r="I555" s="503"/>
      <c r="J555" s="505"/>
      <c r="K555" s="503"/>
      <c r="L555" s="506"/>
      <c r="M555" s="507"/>
      <c r="N555" s="507"/>
      <c r="O555" s="507"/>
      <c r="P555" s="507"/>
      <c r="Q555" s="507"/>
      <c r="R555" s="507"/>
      <c r="S555" s="507"/>
      <c r="T555" s="508"/>
      <c r="U555" s="187"/>
      <c r="V555" s="509"/>
      <c r="W555" s="509"/>
      <c r="X555" s="510"/>
    </row>
    <row r="556">
      <c r="A556" s="503"/>
      <c r="B556" s="504"/>
      <c r="C556" s="503"/>
      <c r="D556" s="503"/>
      <c r="E556" s="503"/>
      <c r="F556" s="503"/>
      <c r="G556" s="503"/>
      <c r="H556" s="503"/>
      <c r="I556" s="503"/>
      <c r="J556" s="505"/>
      <c r="K556" s="503"/>
      <c r="L556" s="506"/>
      <c r="M556" s="507"/>
      <c r="N556" s="507"/>
      <c r="O556" s="507"/>
      <c r="P556" s="507"/>
      <c r="Q556" s="507"/>
      <c r="R556" s="507"/>
      <c r="S556" s="507"/>
      <c r="T556" s="508"/>
      <c r="U556" s="187"/>
      <c r="V556" s="509"/>
      <c r="W556" s="509"/>
      <c r="X556" s="510"/>
    </row>
    <row r="557">
      <c r="A557" s="503"/>
      <c r="B557" s="504"/>
      <c r="C557" s="503"/>
      <c r="D557" s="503"/>
      <c r="E557" s="503"/>
      <c r="F557" s="503"/>
      <c r="G557" s="503"/>
      <c r="H557" s="503"/>
      <c r="I557" s="503"/>
      <c r="J557" s="505"/>
      <c r="K557" s="503"/>
      <c r="L557" s="506"/>
      <c r="M557" s="507"/>
      <c r="N557" s="507"/>
      <c r="O557" s="507"/>
      <c r="P557" s="507"/>
      <c r="Q557" s="507"/>
      <c r="R557" s="507"/>
      <c r="S557" s="507"/>
      <c r="T557" s="508"/>
      <c r="U557" s="187"/>
      <c r="V557" s="509"/>
      <c r="W557" s="509"/>
      <c r="X557" s="510"/>
    </row>
    <row r="558">
      <c r="A558" s="503"/>
      <c r="B558" s="504"/>
      <c r="C558" s="503"/>
      <c r="D558" s="503"/>
      <c r="E558" s="503"/>
      <c r="F558" s="503"/>
      <c r="G558" s="503"/>
      <c r="H558" s="503"/>
      <c r="I558" s="503"/>
      <c r="J558" s="505"/>
      <c r="K558" s="503"/>
      <c r="L558" s="506"/>
      <c r="M558" s="507"/>
      <c r="N558" s="507"/>
      <c r="O558" s="507"/>
      <c r="P558" s="507"/>
      <c r="Q558" s="507"/>
      <c r="R558" s="507"/>
      <c r="S558" s="507"/>
      <c r="T558" s="508"/>
      <c r="U558" s="187"/>
      <c r="V558" s="509"/>
      <c r="W558" s="509"/>
      <c r="X558" s="510"/>
    </row>
    <row r="559">
      <c r="A559" s="503"/>
      <c r="B559" s="504"/>
      <c r="C559" s="503"/>
      <c r="D559" s="503"/>
      <c r="E559" s="503"/>
      <c r="F559" s="503"/>
      <c r="G559" s="503"/>
      <c r="H559" s="503"/>
      <c r="I559" s="503"/>
      <c r="J559" s="505"/>
      <c r="K559" s="503"/>
      <c r="L559" s="506"/>
      <c r="M559" s="507"/>
      <c r="N559" s="507"/>
      <c r="O559" s="507"/>
      <c r="P559" s="507"/>
      <c r="Q559" s="507"/>
      <c r="R559" s="507"/>
      <c r="S559" s="507"/>
      <c r="T559" s="508"/>
      <c r="U559" s="187"/>
      <c r="V559" s="509"/>
      <c r="W559" s="509"/>
      <c r="X559" s="510"/>
    </row>
    <row r="560">
      <c r="A560" s="503"/>
      <c r="B560" s="504"/>
      <c r="C560" s="503"/>
      <c r="D560" s="503"/>
      <c r="E560" s="503"/>
      <c r="F560" s="503"/>
      <c r="G560" s="503"/>
      <c r="H560" s="503"/>
      <c r="I560" s="503"/>
      <c r="J560" s="505"/>
      <c r="K560" s="503"/>
      <c r="L560" s="506"/>
      <c r="M560" s="507"/>
      <c r="N560" s="507"/>
      <c r="O560" s="507"/>
      <c r="P560" s="507"/>
      <c r="Q560" s="507"/>
      <c r="R560" s="507"/>
      <c r="S560" s="507"/>
      <c r="T560" s="508"/>
      <c r="U560" s="187"/>
      <c r="V560" s="509"/>
      <c r="W560" s="509"/>
      <c r="X560" s="510"/>
    </row>
    <row r="561">
      <c r="A561" s="503"/>
      <c r="B561" s="504"/>
      <c r="C561" s="503"/>
      <c r="D561" s="503"/>
      <c r="E561" s="503"/>
      <c r="F561" s="503"/>
      <c r="G561" s="503"/>
      <c r="H561" s="503"/>
      <c r="I561" s="503"/>
      <c r="J561" s="505"/>
      <c r="K561" s="503"/>
      <c r="L561" s="506"/>
      <c r="M561" s="507"/>
      <c r="N561" s="507"/>
      <c r="O561" s="507"/>
      <c r="P561" s="507"/>
      <c r="Q561" s="507"/>
      <c r="R561" s="507"/>
      <c r="S561" s="507"/>
      <c r="T561" s="508"/>
      <c r="U561" s="187"/>
      <c r="V561" s="509"/>
      <c r="W561" s="509"/>
      <c r="X561" s="510"/>
    </row>
    <row r="562">
      <c r="A562" s="503"/>
      <c r="B562" s="504"/>
      <c r="C562" s="503"/>
      <c r="D562" s="503"/>
      <c r="E562" s="503"/>
      <c r="F562" s="503"/>
      <c r="G562" s="503"/>
      <c r="H562" s="503"/>
      <c r="I562" s="503"/>
      <c r="J562" s="505"/>
      <c r="K562" s="503"/>
      <c r="L562" s="506"/>
      <c r="M562" s="507"/>
      <c r="N562" s="507"/>
      <c r="O562" s="507"/>
      <c r="P562" s="507"/>
      <c r="Q562" s="507"/>
      <c r="R562" s="507"/>
      <c r="S562" s="507"/>
      <c r="T562" s="508"/>
      <c r="U562" s="187"/>
      <c r="V562" s="509"/>
      <c r="W562" s="509"/>
      <c r="X562" s="510"/>
    </row>
    <row r="563">
      <c r="A563" s="503"/>
      <c r="B563" s="504"/>
      <c r="C563" s="503"/>
      <c r="D563" s="503"/>
      <c r="E563" s="503"/>
      <c r="F563" s="503"/>
      <c r="G563" s="503"/>
      <c r="H563" s="503"/>
      <c r="I563" s="503"/>
      <c r="J563" s="505"/>
      <c r="K563" s="503"/>
      <c r="L563" s="506"/>
      <c r="M563" s="507"/>
      <c r="N563" s="507"/>
      <c r="O563" s="507"/>
      <c r="P563" s="507"/>
      <c r="Q563" s="507"/>
      <c r="R563" s="507"/>
      <c r="S563" s="507"/>
      <c r="T563" s="508"/>
      <c r="U563" s="187"/>
      <c r="V563" s="509"/>
      <c r="W563" s="509"/>
      <c r="X563" s="510"/>
    </row>
    <row r="564">
      <c r="A564" s="503"/>
      <c r="B564" s="504"/>
      <c r="C564" s="503"/>
      <c r="D564" s="503"/>
      <c r="E564" s="503"/>
      <c r="F564" s="503"/>
      <c r="G564" s="503"/>
      <c r="H564" s="503"/>
      <c r="I564" s="503"/>
      <c r="J564" s="505"/>
      <c r="K564" s="503"/>
      <c r="L564" s="506"/>
      <c r="M564" s="507"/>
      <c r="N564" s="507"/>
      <c r="O564" s="507"/>
      <c r="P564" s="507"/>
      <c r="Q564" s="507"/>
      <c r="R564" s="507"/>
      <c r="S564" s="507"/>
      <c r="T564" s="508"/>
      <c r="U564" s="187"/>
      <c r="V564" s="509"/>
      <c r="W564" s="509"/>
      <c r="X564" s="510"/>
    </row>
    <row r="565">
      <c r="A565" s="503"/>
      <c r="B565" s="504"/>
      <c r="C565" s="503"/>
      <c r="D565" s="503"/>
      <c r="E565" s="503"/>
      <c r="F565" s="503"/>
      <c r="G565" s="503"/>
      <c r="H565" s="503"/>
      <c r="I565" s="503"/>
      <c r="J565" s="505"/>
      <c r="K565" s="503"/>
      <c r="L565" s="506"/>
      <c r="M565" s="507"/>
      <c r="N565" s="507"/>
      <c r="O565" s="507"/>
      <c r="P565" s="507"/>
      <c r="Q565" s="507"/>
      <c r="R565" s="507"/>
      <c r="S565" s="507"/>
      <c r="T565" s="508"/>
      <c r="U565" s="187"/>
      <c r="V565" s="509"/>
      <c r="W565" s="509"/>
      <c r="X565" s="510"/>
    </row>
    <row r="566">
      <c r="A566" s="503"/>
      <c r="B566" s="504"/>
      <c r="C566" s="503"/>
      <c r="D566" s="503"/>
      <c r="E566" s="503"/>
      <c r="F566" s="503"/>
      <c r="G566" s="503"/>
      <c r="H566" s="503"/>
      <c r="I566" s="503"/>
      <c r="J566" s="505"/>
      <c r="K566" s="503"/>
      <c r="L566" s="506"/>
      <c r="M566" s="507"/>
      <c r="N566" s="507"/>
      <c r="O566" s="507"/>
      <c r="P566" s="507"/>
      <c r="Q566" s="507"/>
      <c r="R566" s="507"/>
      <c r="S566" s="507"/>
      <c r="T566" s="508"/>
      <c r="U566" s="187"/>
      <c r="V566" s="509"/>
      <c r="W566" s="509"/>
      <c r="X566" s="510"/>
    </row>
    <row r="567">
      <c r="A567" s="503"/>
      <c r="B567" s="504"/>
      <c r="C567" s="503"/>
      <c r="D567" s="503"/>
      <c r="E567" s="503"/>
      <c r="F567" s="503"/>
      <c r="G567" s="503"/>
      <c r="H567" s="503"/>
      <c r="I567" s="503"/>
      <c r="J567" s="505"/>
      <c r="K567" s="503"/>
      <c r="L567" s="506"/>
      <c r="M567" s="507"/>
      <c r="N567" s="507"/>
      <c r="O567" s="507"/>
      <c r="P567" s="507"/>
      <c r="Q567" s="507"/>
      <c r="R567" s="507"/>
      <c r="S567" s="507"/>
      <c r="T567" s="508"/>
      <c r="U567" s="187"/>
      <c r="V567" s="509"/>
      <c r="W567" s="509"/>
      <c r="X567" s="510"/>
    </row>
    <row r="568">
      <c r="A568" s="503"/>
      <c r="B568" s="504"/>
      <c r="C568" s="503"/>
      <c r="D568" s="503"/>
      <c r="E568" s="503"/>
      <c r="F568" s="503"/>
      <c r="G568" s="503"/>
      <c r="H568" s="503"/>
      <c r="I568" s="503"/>
      <c r="J568" s="505"/>
      <c r="K568" s="503"/>
      <c r="L568" s="506"/>
      <c r="M568" s="507"/>
      <c r="N568" s="507"/>
      <c r="O568" s="507"/>
      <c r="P568" s="507"/>
      <c r="Q568" s="507"/>
      <c r="R568" s="507"/>
      <c r="S568" s="507"/>
      <c r="T568" s="508"/>
      <c r="U568" s="187"/>
      <c r="V568" s="509"/>
      <c r="W568" s="509"/>
      <c r="X568" s="510"/>
    </row>
    <row r="569">
      <c r="A569" s="503"/>
      <c r="B569" s="504"/>
      <c r="C569" s="503"/>
      <c r="D569" s="503"/>
      <c r="E569" s="503"/>
      <c r="F569" s="503"/>
      <c r="G569" s="503"/>
      <c r="H569" s="503"/>
      <c r="I569" s="503"/>
      <c r="J569" s="505"/>
      <c r="K569" s="503"/>
      <c r="L569" s="506"/>
      <c r="M569" s="507"/>
      <c r="N569" s="507"/>
      <c r="O569" s="507"/>
      <c r="P569" s="507"/>
      <c r="Q569" s="507"/>
      <c r="R569" s="507"/>
      <c r="S569" s="507"/>
      <c r="T569" s="508"/>
      <c r="U569" s="187"/>
      <c r="V569" s="509"/>
      <c r="W569" s="509"/>
      <c r="X569" s="510"/>
    </row>
    <row r="570">
      <c r="A570" s="503"/>
      <c r="B570" s="504"/>
      <c r="C570" s="503"/>
      <c r="D570" s="503"/>
      <c r="E570" s="503"/>
      <c r="F570" s="503"/>
      <c r="G570" s="503"/>
      <c r="H570" s="503"/>
      <c r="I570" s="503"/>
      <c r="J570" s="505"/>
      <c r="K570" s="503"/>
      <c r="L570" s="506"/>
      <c r="M570" s="507"/>
      <c r="N570" s="507"/>
      <c r="O570" s="507"/>
      <c r="P570" s="507"/>
      <c r="Q570" s="507"/>
      <c r="R570" s="507"/>
      <c r="S570" s="507"/>
      <c r="T570" s="508"/>
      <c r="U570" s="187"/>
      <c r="V570" s="509"/>
      <c r="W570" s="509"/>
      <c r="X570" s="510"/>
    </row>
    <row r="571">
      <c r="A571" s="503"/>
      <c r="B571" s="504"/>
      <c r="C571" s="503"/>
      <c r="D571" s="503"/>
      <c r="E571" s="503"/>
      <c r="F571" s="503"/>
      <c r="G571" s="503"/>
      <c r="H571" s="503"/>
      <c r="I571" s="503"/>
      <c r="J571" s="505"/>
      <c r="K571" s="503"/>
      <c r="L571" s="506"/>
      <c r="M571" s="507"/>
      <c r="N571" s="507"/>
      <c r="O571" s="507"/>
      <c r="P571" s="507"/>
      <c r="Q571" s="507"/>
      <c r="R571" s="507"/>
      <c r="S571" s="507"/>
      <c r="T571" s="508"/>
      <c r="U571" s="187"/>
      <c r="V571" s="509"/>
      <c r="W571" s="509"/>
      <c r="X571" s="510"/>
    </row>
    <row r="572">
      <c r="A572" s="503"/>
      <c r="B572" s="504"/>
      <c r="C572" s="503"/>
      <c r="D572" s="503"/>
      <c r="E572" s="503"/>
      <c r="F572" s="503"/>
      <c r="G572" s="503"/>
      <c r="H572" s="503"/>
      <c r="I572" s="503"/>
      <c r="J572" s="505"/>
      <c r="K572" s="503"/>
      <c r="L572" s="506"/>
      <c r="M572" s="507"/>
      <c r="N572" s="507"/>
      <c r="O572" s="507"/>
      <c r="P572" s="507"/>
      <c r="Q572" s="507"/>
      <c r="R572" s="507"/>
      <c r="S572" s="507"/>
      <c r="T572" s="508"/>
      <c r="U572" s="187"/>
      <c r="V572" s="509"/>
      <c r="W572" s="509"/>
      <c r="X572" s="510"/>
    </row>
    <row r="573">
      <c r="A573" s="503"/>
      <c r="B573" s="504"/>
      <c r="C573" s="503"/>
      <c r="D573" s="503"/>
      <c r="E573" s="503"/>
      <c r="F573" s="503"/>
      <c r="G573" s="503"/>
      <c r="H573" s="503"/>
      <c r="I573" s="503"/>
      <c r="J573" s="505"/>
      <c r="K573" s="503"/>
      <c r="L573" s="506"/>
      <c r="M573" s="507"/>
      <c r="N573" s="507"/>
      <c r="O573" s="507"/>
      <c r="P573" s="507"/>
      <c r="Q573" s="507"/>
      <c r="R573" s="507"/>
      <c r="S573" s="507"/>
      <c r="T573" s="508"/>
      <c r="U573" s="187"/>
      <c r="V573" s="509"/>
      <c r="W573" s="509"/>
      <c r="X573" s="510"/>
    </row>
    <row r="574">
      <c r="A574" s="503"/>
      <c r="B574" s="504"/>
      <c r="C574" s="503"/>
      <c r="D574" s="503"/>
      <c r="E574" s="503"/>
      <c r="F574" s="503"/>
      <c r="G574" s="503"/>
      <c r="H574" s="503"/>
      <c r="I574" s="503"/>
      <c r="J574" s="505"/>
      <c r="K574" s="503"/>
      <c r="L574" s="506"/>
      <c r="M574" s="507"/>
      <c r="N574" s="507"/>
      <c r="O574" s="507"/>
      <c r="P574" s="507"/>
      <c r="Q574" s="507"/>
      <c r="R574" s="507"/>
      <c r="S574" s="507"/>
      <c r="T574" s="508"/>
      <c r="U574" s="187"/>
      <c r="V574" s="509"/>
      <c r="W574" s="509"/>
      <c r="X574" s="510"/>
    </row>
    <row r="575">
      <c r="A575" s="503"/>
      <c r="B575" s="504"/>
      <c r="C575" s="503"/>
      <c r="D575" s="503"/>
      <c r="E575" s="503"/>
      <c r="F575" s="503"/>
      <c r="G575" s="503"/>
      <c r="H575" s="503"/>
      <c r="I575" s="503"/>
      <c r="J575" s="505"/>
      <c r="K575" s="503"/>
      <c r="L575" s="506"/>
      <c r="M575" s="507"/>
      <c r="N575" s="507"/>
      <c r="O575" s="507"/>
      <c r="P575" s="507"/>
      <c r="Q575" s="507"/>
      <c r="R575" s="507"/>
      <c r="S575" s="507"/>
      <c r="T575" s="508"/>
      <c r="U575" s="187"/>
      <c r="V575" s="509"/>
      <c r="W575" s="509"/>
      <c r="X575" s="510"/>
    </row>
    <row r="576">
      <c r="A576" s="503"/>
      <c r="B576" s="504"/>
      <c r="C576" s="503"/>
      <c r="D576" s="503"/>
      <c r="E576" s="503"/>
      <c r="F576" s="503"/>
      <c r="G576" s="503"/>
      <c r="H576" s="503"/>
      <c r="I576" s="503"/>
      <c r="J576" s="505"/>
      <c r="K576" s="503"/>
      <c r="L576" s="506"/>
      <c r="M576" s="507"/>
      <c r="N576" s="507"/>
      <c r="O576" s="507"/>
      <c r="P576" s="507"/>
      <c r="Q576" s="507"/>
      <c r="R576" s="507"/>
      <c r="S576" s="507"/>
      <c r="T576" s="508"/>
      <c r="U576" s="187"/>
      <c r="V576" s="509"/>
      <c r="W576" s="509"/>
      <c r="X576" s="510"/>
    </row>
    <row r="577">
      <c r="A577" s="503"/>
      <c r="B577" s="504"/>
      <c r="C577" s="503"/>
      <c r="D577" s="503"/>
      <c r="E577" s="503"/>
      <c r="F577" s="503"/>
      <c r="G577" s="503"/>
      <c r="H577" s="503"/>
      <c r="I577" s="503"/>
      <c r="J577" s="505"/>
      <c r="K577" s="503"/>
      <c r="L577" s="506"/>
      <c r="M577" s="507"/>
      <c r="N577" s="507"/>
      <c r="O577" s="507"/>
      <c r="P577" s="507"/>
      <c r="Q577" s="507"/>
      <c r="R577" s="507"/>
      <c r="S577" s="507"/>
      <c r="T577" s="508"/>
      <c r="U577" s="187"/>
      <c r="V577" s="509"/>
      <c r="W577" s="509"/>
      <c r="X577" s="510"/>
    </row>
    <row r="578">
      <c r="A578" s="503"/>
      <c r="B578" s="504"/>
      <c r="C578" s="503"/>
      <c r="D578" s="503"/>
      <c r="E578" s="503"/>
      <c r="F578" s="503"/>
      <c r="G578" s="503"/>
      <c r="H578" s="503"/>
      <c r="I578" s="503"/>
      <c r="J578" s="505"/>
      <c r="K578" s="503"/>
      <c r="L578" s="506"/>
      <c r="M578" s="507"/>
      <c r="N578" s="507"/>
      <c r="O578" s="507"/>
      <c r="P578" s="507"/>
      <c r="Q578" s="507"/>
      <c r="R578" s="507"/>
      <c r="S578" s="507"/>
      <c r="T578" s="508"/>
      <c r="U578" s="187"/>
      <c r="V578" s="509"/>
      <c r="W578" s="509"/>
      <c r="X578" s="510"/>
    </row>
    <row r="579">
      <c r="A579" s="503"/>
      <c r="B579" s="504"/>
      <c r="C579" s="503"/>
      <c r="D579" s="503"/>
      <c r="E579" s="503"/>
      <c r="F579" s="503"/>
      <c r="G579" s="503"/>
      <c r="H579" s="503"/>
      <c r="I579" s="503"/>
      <c r="J579" s="505"/>
      <c r="K579" s="503"/>
      <c r="L579" s="506"/>
      <c r="M579" s="507"/>
      <c r="N579" s="507"/>
      <c r="O579" s="507"/>
      <c r="P579" s="507"/>
      <c r="Q579" s="507"/>
      <c r="R579" s="507"/>
      <c r="S579" s="507"/>
      <c r="T579" s="508"/>
      <c r="U579" s="187"/>
      <c r="V579" s="509"/>
      <c r="W579" s="509"/>
      <c r="X579" s="510"/>
    </row>
    <row r="580">
      <c r="A580" s="503"/>
      <c r="B580" s="504"/>
      <c r="C580" s="503"/>
      <c r="D580" s="503"/>
      <c r="E580" s="503"/>
      <c r="F580" s="503"/>
      <c r="G580" s="503"/>
      <c r="H580" s="503"/>
      <c r="I580" s="503"/>
      <c r="J580" s="505"/>
      <c r="K580" s="503"/>
      <c r="L580" s="506"/>
      <c r="M580" s="507"/>
      <c r="N580" s="507"/>
      <c r="O580" s="507"/>
      <c r="P580" s="507"/>
      <c r="Q580" s="507"/>
      <c r="R580" s="507"/>
      <c r="S580" s="507"/>
      <c r="T580" s="508"/>
      <c r="U580" s="187"/>
      <c r="V580" s="509"/>
      <c r="W580" s="509"/>
      <c r="X580" s="510"/>
    </row>
    <row r="581">
      <c r="A581" s="503"/>
      <c r="B581" s="504"/>
      <c r="C581" s="503"/>
      <c r="D581" s="503"/>
      <c r="E581" s="503"/>
      <c r="F581" s="503"/>
      <c r="G581" s="503"/>
      <c r="H581" s="503"/>
      <c r="I581" s="503"/>
      <c r="J581" s="505"/>
      <c r="K581" s="503"/>
      <c r="L581" s="506"/>
      <c r="M581" s="507"/>
      <c r="N581" s="507"/>
      <c r="O581" s="507"/>
      <c r="P581" s="507"/>
      <c r="Q581" s="507"/>
      <c r="R581" s="507"/>
      <c r="S581" s="507"/>
      <c r="T581" s="508"/>
      <c r="U581" s="187"/>
      <c r="V581" s="509"/>
      <c r="W581" s="509"/>
      <c r="X581" s="510"/>
    </row>
    <row r="582">
      <c r="A582" s="503"/>
      <c r="B582" s="504"/>
      <c r="C582" s="503"/>
      <c r="D582" s="503"/>
      <c r="E582" s="503"/>
      <c r="F582" s="503"/>
      <c r="G582" s="503"/>
      <c r="H582" s="503"/>
      <c r="I582" s="503"/>
      <c r="J582" s="505"/>
      <c r="K582" s="503"/>
      <c r="L582" s="506"/>
      <c r="M582" s="507"/>
      <c r="N582" s="507"/>
      <c r="O582" s="507"/>
      <c r="P582" s="507"/>
      <c r="Q582" s="507"/>
      <c r="R582" s="507"/>
      <c r="S582" s="507"/>
      <c r="T582" s="508"/>
      <c r="U582" s="187"/>
      <c r="V582" s="509"/>
      <c r="W582" s="509"/>
      <c r="X582" s="510"/>
    </row>
    <row r="583">
      <c r="A583" s="503"/>
      <c r="B583" s="504"/>
      <c r="C583" s="503"/>
      <c r="D583" s="503"/>
      <c r="E583" s="503"/>
      <c r="F583" s="503"/>
      <c r="G583" s="503"/>
      <c r="H583" s="503"/>
      <c r="I583" s="503"/>
      <c r="J583" s="505"/>
      <c r="K583" s="503"/>
      <c r="L583" s="506"/>
      <c r="M583" s="507"/>
      <c r="N583" s="507"/>
      <c r="O583" s="507"/>
      <c r="P583" s="507"/>
      <c r="Q583" s="507"/>
      <c r="R583" s="507"/>
      <c r="S583" s="507"/>
      <c r="T583" s="508"/>
      <c r="U583" s="187"/>
      <c r="V583" s="509"/>
      <c r="W583" s="509"/>
      <c r="X583" s="510"/>
    </row>
    <row r="584">
      <c r="A584" s="503"/>
      <c r="B584" s="504"/>
      <c r="C584" s="503"/>
      <c r="D584" s="503"/>
      <c r="E584" s="503"/>
      <c r="F584" s="503"/>
      <c r="G584" s="503"/>
      <c r="H584" s="503"/>
      <c r="I584" s="503"/>
      <c r="J584" s="505"/>
      <c r="K584" s="503"/>
      <c r="L584" s="506"/>
      <c r="M584" s="507"/>
      <c r="N584" s="507"/>
      <c r="O584" s="507"/>
      <c r="P584" s="507"/>
      <c r="Q584" s="507"/>
      <c r="R584" s="507"/>
      <c r="S584" s="507"/>
      <c r="T584" s="508"/>
      <c r="U584" s="187"/>
      <c r="V584" s="509"/>
      <c r="W584" s="509"/>
      <c r="X584" s="510"/>
    </row>
    <row r="585">
      <c r="A585" s="503"/>
      <c r="B585" s="504"/>
      <c r="C585" s="503"/>
      <c r="D585" s="503"/>
      <c r="E585" s="503"/>
      <c r="F585" s="503"/>
      <c r="G585" s="503"/>
      <c r="H585" s="503"/>
      <c r="I585" s="503"/>
      <c r="J585" s="505"/>
      <c r="K585" s="503"/>
      <c r="L585" s="506"/>
      <c r="M585" s="507"/>
      <c r="N585" s="507"/>
      <c r="O585" s="507"/>
      <c r="P585" s="507"/>
      <c r="Q585" s="507"/>
      <c r="R585" s="507"/>
      <c r="S585" s="507"/>
      <c r="T585" s="508"/>
      <c r="U585" s="187"/>
      <c r="V585" s="509"/>
      <c r="W585" s="509"/>
      <c r="X585" s="510"/>
    </row>
    <row r="586">
      <c r="A586" s="503"/>
      <c r="B586" s="504"/>
      <c r="C586" s="503"/>
      <c r="D586" s="503"/>
      <c r="E586" s="503"/>
      <c r="F586" s="503"/>
      <c r="G586" s="503"/>
      <c r="H586" s="503"/>
      <c r="I586" s="503"/>
      <c r="J586" s="505"/>
      <c r="K586" s="503"/>
      <c r="L586" s="506"/>
      <c r="M586" s="507"/>
      <c r="N586" s="507"/>
      <c r="O586" s="507"/>
      <c r="P586" s="507"/>
      <c r="Q586" s="507"/>
      <c r="R586" s="507"/>
      <c r="S586" s="507"/>
      <c r="T586" s="508"/>
      <c r="U586" s="187"/>
      <c r="V586" s="509"/>
      <c r="W586" s="509"/>
      <c r="X586" s="510"/>
    </row>
    <row r="587">
      <c r="A587" s="503"/>
      <c r="B587" s="504"/>
      <c r="C587" s="503"/>
      <c r="D587" s="503"/>
      <c r="E587" s="503"/>
      <c r="F587" s="503"/>
      <c r="G587" s="503"/>
      <c r="H587" s="503"/>
      <c r="I587" s="503"/>
      <c r="J587" s="505"/>
      <c r="K587" s="503"/>
      <c r="L587" s="506"/>
      <c r="M587" s="507"/>
      <c r="N587" s="507"/>
      <c r="O587" s="507"/>
      <c r="P587" s="507"/>
      <c r="Q587" s="507"/>
      <c r="R587" s="507"/>
      <c r="S587" s="507"/>
      <c r="T587" s="508"/>
      <c r="U587" s="187"/>
      <c r="V587" s="509"/>
      <c r="W587" s="509"/>
      <c r="X587" s="510"/>
    </row>
    <row r="588">
      <c r="A588" s="503"/>
      <c r="B588" s="504"/>
      <c r="C588" s="503"/>
      <c r="D588" s="503"/>
      <c r="E588" s="503"/>
      <c r="F588" s="503"/>
      <c r="G588" s="503"/>
      <c r="H588" s="503"/>
      <c r="I588" s="503"/>
      <c r="J588" s="505"/>
      <c r="K588" s="503"/>
      <c r="L588" s="506"/>
      <c r="M588" s="507"/>
      <c r="N588" s="507"/>
      <c r="O588" s="507"/>
      <c r="P588" s="507"/>
      <c r="Q588" s="507"/>
      <c r="R588" s="507"/>
      <c r="S588" s="507"/>
      <c r="T588" s="508"/>
      <c r="U588" s="187"/>
      <c r="V588" s="509"/>
      <c r="W588" s="509"/>
      <c r="X588" s="510"/>
    </row>
    <row r="589">
      <c r="A589" s="503"/>
      <c r="B589" s="504"/>
      <c r="C589" s="503"/>
      <c r="D589" s="503"/>
      <c r="E589" s="503"/>
      <c r="F589" s="503"/>
      <c r="G589" s="503"/>
      <c r="H589" s="503"/>
      <c r="I589" s="503"/>
      <c r="J589" s="505"/>
      <c r="K589" s="503"/>
      <c r="L589" s="506"/>
      <c r="M589" s="507"/>
      <c r="N589" s="507"/>
      <c r="O589" s="507"/>
      <c r="P589" s="507"/>
      <c r="Q589" s="507"/>
      <c r="R589" s="507"/>
      <c r="S589" s="507"/>
      <c r="T589" s="508"/>
      <c r="U589" s="187"/>
      <c r="V589" s="509"/>
      <c r="W589" s="509"/>
      <c r="X589" s="510"/>
    </row>
    <row r="590">
      <c r="A590" s="503"/>
      <c r="B590" s="504"/>
      <c r="C590" s="503"/>
      <c r="D590" s="503"/>
      <c r="E590" s="503"/>
      <c r="F590" s="503"/>
      <c r="G590" s="503"/>
      <c r="H590" s="503"/>
      <c r="I590" s="503"/>
      <c r="J590" s="505"/>
      <c r="K590" s="503"/>
      <c r="L590" s="506"/>
      <c r="M590" s="507"/>
      <c r="N590" s="507"/>
      <c r="O590" s="507"/>
      <c r="P590" s="507"/>
      <c r="Q590" s="507"/>
      <c r="R590" s="507"/>
      <c r="S590" s="507"/>
      <c r="T590" s="508"/>
      <c r="U590" s="187"/>
      <c r="V590" s="509"/>
      <c r="W590" s="509"/>
      <c r="X590" s="510"/>
    </row>
    <row r="591">
      <c r="A591" s="503"/>
      <c r="B591" s="504"/>
      <c r="C591" s="503"/>
      <c r="D591" s="503"/>
      <c r="E591" s="503"/>
      <c r="F591" s="503"/>
      <c r="G591" s="503"/>
      <c r="H591" s="503"/>
      <c r="I591" s="503"/>
      <c r="J591" s="505"/>
      <c r="K591" s="503"/>
      <c r="L591" s="506"/>
      <c r="M591" s="507"/>
      <c r="N591" s="507"/>
      <c r="O591" s="507"/>
      <c r="P591" s="507"/>
      <c r="Q591" s="507"/>
      <c r="R591" s="507"/>
      <c r="S591" s="507"/>
      <c r="T591" s="508"/>
      <c r="U591" s="187"/>
      <c r="V591" s="509"/>
      <c r="W591" s="509"/>
      <c r="X591" s="510"/>
    </row>
    <row r="592">
      <c r="A592" s="503"/>
      <c r="B592" s="504"/>
      <c r="C592" s="503"/>
      <c r="D592" s="503"/>
      <c r="E592" s="503"/>
      <c r="F592" s="503"/>
      <c r="G592" s="503"/>
      <c r="H592" s="503"/>
      <c r="I592" s="503"/>
      <c r="J592" s="505"/>
      <c r="K592" s="503"/>
      <c r="L592" s="506"/>
      <c r="M592" s="507"/>
      <c r="N592" s="507"/>
      <c r="O592" s="507"/>
      <c r="P592" s="507"/>
      <c r="Q592" s="507"/>
      <c r="R592" s="507"/>
      <c r="S592" s="507"/>
      <c r="T592" s="508"/>
      <c r="U592" s="187"/>
      <c r="V592" s="509"/>
      <c r="W592" s="509"/>
      <c r="X592" s="510"/>
    </row>
    <row r="593">
      <c r="A593" s="503"/>
      <c r="B593" s="504"/>
      <c r="C593" s="503"/>
      <c r="D593" s="503"/>
      <c r="E593" s="503"/>
      <c r="F593" s="503"/>
      <c r="G593" s="503"/>
      <c r="H593" s="503"/>
      <c r="I593" s="503"/>
      <c r="J593" s="505"/>
      <c r="K593" s="503"/>
      <c r="L593" s="506"/>
      <c r="M593" s="507"/>
      <c r="N593" s="507"/>
      <c r="O593" s="507"/>
      <c r="P593" s="507"/>
      <c r="Q593" s="507"/>
      <c r="R593" s="507"/>
      <c r="S593" s="507"/>
      <c r="T593" s="508"/>
      <c r="U593" s="187"/>
      <c r="V593" s="509"/>
      <c r="W593" s="509"/>
      <c r="X593" s="510"/>
    </row>
    <row r="594">
      <c r="A594" s="503"/>
      <c r="B594" s="504"/>
      <c r="C594" s="503"/>
      <c r="D594" s="503"/>
      <c r="E594" s="503"/>
      <c r="F594" s="503"/>
      <c r="G594" s="503"/>
      <c r="H594" s="503"/>
      <c r="I594" s="503"/>
      <c r="J594" s="505"/>
      <c r="K594" s="503"/>
      <c r="L594" s="506"/>
      <c r="M594" s="507"/>
      <c r="N594" s="507"/>
      <c r="O594" s="507"/>
      <c r="P594" s="507"/>
      <c r="Q594" s="507"/>
      <c r="R594" s="507"/>
      <c r="S594" s="507"/>
      <c r="T594" s="508"/>
      <c r="U594" s="187"/>
      <c r="V594" s="509"/>
      <c r="W594" s="509"/>
      <c r="X594" s="510"/>
    </row>
    <row r="595">
      <c r="A595" s="503"/>
      <c r="B595" s="504"/>
      <c r="C595" s="503"/>
      <c r="D595" s="503"/>
      <c r="E595" s="503"/>
      <c r="F595" s="503"/>
      <c r="G595" s="503"/>
      <c r="H595" s="503"/>
      <c r="I595" s="503"/>
      <c r="J595" s="505"/>
      <c r="K595" s="503"/>
      <c r="L595" s="506"/>
      <c r="M595" s="507"/>
      <c r="N595" s="507"/>
      <c r="O595" s="507"/>
      <c r="P595" s="507"/>
      <c r="Q595" s="507"/>
      <c r="R595" s="507"/>
      <c r="S595" s="507"/>
      <c r="T595" s="508"/>
      <c r="U595" s="187"/>
      <c r="V595" s="509"/>
      <c r="W595" s="509"/>
      <c r="X595" s="510"/>
    </row>
    <row r="596">
      <c r="A596" s="503"/>
      <c r="B596" s="504"/>
      <c r="C596" s="503"/>
      <c r="D596" s="503"/>
      <c r="E596" s="503"/>
      <c r="F596" s="503"/>
      <c r="G596" s="503"/>
      <c r="H596" s="503"/>
      <c r="I596" s="503"/>
      <c r="J596" s="505"/>
      <c r="K596" s="503"/>
      <c r="L596" s="506"/>
      <c r="M596" s="507"/>
      <c r="N596" s="507"/>
      <c r="O596" s="507"/>
      <c r="P596" s="507"/>
      <c r="Q596" s="507"/>
      <c r="R596" s="507"/>
      <c r="S596" s="507"/>
      <c r="T596" s="508"/>
      <c r="U596" s="187"/>
      <c r="V596" s="509"/>
      <c r="W596" s="509"/>
      <c r="X596" s="510"/>
    </row>
    <row r="597">
      <c r="A597" s="503"/>
      <c r="B597" s="504"/>
      <c r="C597" s="503"/>
      <c r="D597" s="503"/>
      <c r="E597" s="503"/>
      <c r="F597" s="503"/>
      <c r="G597" s="503"/>
      <c r="H597" s="503"/>
      <c r="I597" s="503"/>
      <c r="J597" s="505"/>
      <c r="K597" s="503"/>
      <c r="L597" s="506"/>
      <c r="M597" s="507"/>
      <c r="N597" s="507"/>
      <c r="O597" s="507"/>
      <c r="P597" s="507"/>
      <c r="Q597" s="507"/>
      <c r="R597" s="507"/>
      <c r="S597" s="507"/>
      <c r="T597" s="508"/>
      <c r="U597" s="187"/>
      <c r="V597" s="509"/>
      <c r="W597" s="509"/>
      <c r="X597" s="510"/>
    </row>
    <row r="598">
      <c r="A598" s="503"/>
      <c r="B598" s="504"/>
      <c r="C598" s="503"/>
      <c r="D598" s="503"/>
      <c r="E598" s="503"/>
      <c r="F598" s="503"/>
      <c r="G598" s="503"/>
      <c r="H598" s="503"/>
      <c r="I598" s="503"/>
      <c r="J598" s="505"/>
      <c r="K598" s="503"/>
      <c r="L598" s="506"/>
      <c r="M598" s="507"/>
      <c r="N598" s="507"/>
      <c r="O598" s="507"/>
      <c r="P598" s="507"/>
      <c r="Q598" s="507"/>
      <c r="R598" s="507"/>
      <c r="S598" s="507"/>
      <c r="T598" s="508"/>
      <c r="U598" s="187"/>
      <c r="V598" s="509"/>
      <c r="W598" s="509"/>
      <c r="X598" s="510"/>
    </row>
    <row r="599">
      <c r="A599" s="503"/>
      <c r="B599" s="504"/>
      <c r="C599" s="503"/>
      <c r="D599" s="503"/>
      <c r="E599" s="503"/>
      <c r="F599" s="503"/>
      <c r="G599" s="503"/>
      <c r="H599" s="503"/>
      <c r="I599" s="503"/>
      <c r="J599" s="505"/>
      <c r="K599" s="503"/>
      <c r="L599" s="506"/>
      <c r="M599" s="507"/>
      <c r="N599" s="507"/>
      <c r="O599" s="507"/>
      <c r="P599" s="507"/>
      <c r="Q599" s="507"/>
      <c r="R599" s="507"/>
      <c r="S599" s="507"/>
      <c r="T599" s="508"/>
      <c r="U599" s="187"/>
      <c r="V599" s="509"/>
      <c r="W599" s="509"/>
      <c r="X599" s="510"/>
    </row>
    <row r="600">
      <c r="A600" s="503"/>
      <c r="B600" s="504"/>
      <c r="C600" s="503"/>
      <c r="D600" s="503"/>
      <c r="E600" s="503"/>
      <c r="F600" s="503"/>
      <c r="G600" s="503"/>
      <c r="H600" s="503"/>
      <c r="I600" s="503"/>
      <c r="J600" s="505"/>
      <c r="K600" s="503"/>
      <c r="L600" s="506"/>
      <c r="M600" s="507"/>
      <c r="N600" s="507"/>
      <c r="O600" s="507"/>
      <c r="P600" s="507"/>
      <c r="Q600" s="507"/>
      <c r="R600" s="507"/>
      <c r="S600" s="507"/>
      <c r="T600" s="508"/>
      <c r="U600" s="187"/>
      <c r="V600" s="509"/>
      <c r="W600" s="509"/>
      <c r="X600" s="510"/>
    </row>
    <row r="601">
      <c r="A601" s="503"/>
      <c r="B601" s="504"/>
      <c r="C601" s="503"/>
      <c r="D601" s="503"/>
      <c r="E601" s="503"/>
      <c r="F601" s="503"/>
      <c r="G601" s="503"/>
      <c r="H601" s="503"/>
      <c r="I601" s="503"/>
      <c r="J601" s="505"/>
      <c r="K601" s="503"/>
      <c r="L601" s="506"/>
      <c r="M601" s="507"/>
      <c r="N601" s="507"/>
      <c r="O601" s="507"/>
      <c r="P601" s="507"/>
      <c r="Q601" s="507"/>
      <c r="R601" s="507"/>
      <c r="S601" s="507"/>
      <c r="T601" s="508"/>
      <c r="U601" s="187"/>
      <c r="V601" s="509"/>
      <c r="W601" s="509"/>
      <c r="X601" s="510"/>
    </row>
    <row r="602">
      <c r="A602" s="503"/>
      <c r="B602" s="504"/>
      <c r="C602" s="503"/>
      <c r="D602" s="503"/>
      <c r="E602" s="503"/>
      <c r="F602" s="503"/>
      <c r="G602" s="503"/>
      <c r="H602" s="503"/>
      <c r="I602" s="503"/>
      <c r="J602" s="505"/>
      <c r="K602" s="503"/>
      <c r="L602" s="506"/>
      <c r="M602" s="507"/>
      <c r="N602" s="507"/>
      <c r="O602" s="507"/>
      <c r="P602" s="507"/>
      <c r="Q602" s="507"/>
      <c r="R602" s="507"/>
      <c r="S602" s="507"/>
      <c r="T602" s="508"/>
      <c r="U602" s="187"/>
      <c r="V602" s="509"/>
      <c r="W602" s="509"/>
      <c r="X602" s="510"/>
    </row>
    <row r="603">
      <c r="A603" s="503"/>
      <c r="B603" s="504"/>
      <c r="C603" s="503"/>
      <c r="D603" s="503"/>
      <c r="E603" s="503"/>
      <c r="F603" s="503"/>
      <c r="G603" s="503"/>
      <c r="H603" s="503"/>
      <c r="I603" s="503"/>
      <c r="J603" s="505"/>
      <c r="K603" s="503"/>
      <c r="L603" s="506"/>
      <c r="M603" s="507"/>
      <c r="N603" s="507"/>
      <c r="O603" s="507"/>
      <c r="P603" s="507"/>
      <c r="Q603" s="507"/>
      <c r="R603" s="507"/>
      <c r="S603" s="507"/>
      <c r="T603" s="508"/>
      <c r="U603" s="187"/>
      <c r="V603" s="509"/>
      <c r="W603" s="509"/>
      <c r="X603" s="510"/>
    </row>
    <row r="604">
      <c r="A604" s="503"/>
      <c r="B604" s="504"/>
      <c r="C604" s="503"/>
      <c r="D604" s="503"/>
      <c r="E604" s="503"/>
      <c r="F604" s="503"/>
      <c r="G604" s="503"/>
      <c r="H604" s="503"/>
      <c r="I604" s="503"/>
      <c r="J604" s="505"/>
      <c r="K604" s="503"/>
      <c r="L604" s="506"/>
      <c r="M604" s="507"/>
      <c r="N604" s="507"/>
      <c r="O604" s="507"/>
      <c r="P604" s="507"/>
      <c r="Q604" s="507"/>
      <c r="R604" s="507"/>
      <c r="S604" s="507"/>
      <c r="T604" s="508"/>
      <c r="U604" s="187"/>
      <c r="V604" s="509"/>
      <c r="W604" s="509"/>
      <c r="X604" s="510"/>
    </row>
    <row r="605">
      <c r="A605" s="503"/>
      <c r="B605" s="504"/>
      <c r="C605" s="503"/>
      <c r="D605" s="503"/>
      <c r="E605" s="503"/>
      <c r="F605" s="503"/>
      <c r="G605" s="503"/>
      <c r="H605" s="503"/>
      <c r="I605" s="503"/>
      <c r="J605" s="505"/>
      <c r="K605" s="503"/>
      <c r="L605" s="506"/>
      <c r="M605" s="507"/>
      <c r="N605" s="507"/>
      <c r="O605" s="507"/>
      <c r="P605" s="507"/>
      <c r="Q605" s="507"/>
      <c r="R605" s="507"/>
      <c r="S605" s="507"/>
      <c r="T605" s="508"/>
      <c r="U605" s="187"/>
      <c r="V605" s="509"/>
      <c r="W605" s="509"/>
      <c r="X605" s="510"/>
    </row>
    <row r="606">
      <c r="A606" s="503"/>
      <c r="B606" s="504"/>
      <c r="C606" s="503"/>
      <c r="D606" s="503"/>
      <c r="E606" s="503"/>
      <c r="F606" s="503"/>
      <c r="G606" s="503"/>
      <c r="H606" s="503"/>
      <c r="I606" s="503"/>
      <c r="J606" s="505"/>
      <c r="K606" s="503"/>
      <c r="L606" s="506"/>
      <c r="M606" s="507"/>
      <c r="N606" s="507"/>
      <c r="O606" s="507"/>
      <c r="P606" s="507"/>
      <c r="Q606" s="507"/>
      <c r="R606" s="507"/>
      <c r="S606" s="507"/>
      <c r="T606" s="508"/>
      <c r="U606" s="187"/>
      <c r="V606" s="509"/>
      <c r="W606" s="509"/>
      <c r="X606" s="510"/>
    </row>
    <row r="607">
      <c r="A607" s="503"/>
      <c r="B607" s="504"/>
      <c r="C607" s="503"/>
      <c r="D607" s="503"/>
      <c r="E607" s="503"/>
      <c r="F607" s="503"/>
      <c r="G607" s="503"/>
      <c r="H607" s="503"/>
      <c r="I607" s="503"/>
      <c r="J607" s="505"/>
      <c r="K607" s="503"/>
      <c r="L607" s="506"/>
      <c r="M607" s="507"/>
      <c r="N607" s="507"/>
      <c r="O607" s="507"/>
      <c r="P607" s="507"/>
      <c r="Q607" s="507"/>
      <c r="R607" s="507"/>
      <c r="S607" s="507"/>
      <c r="T607" s="508"/>
      <c r="U607" s="187"/>
      <c r="V607" s="509"/>
      <c r="W607" s="509"/>
      <c r="X607" s="510"/>
    </row>
    <row r="608">
      <c r="A608" s="503"/>
      <c r="B608" s="504"/>
      <c r="C608" s="503"/>
      <c r="D608" s="503"/>
      <c r="E608" s="503"/>
      <c r="F608" s="503"/>
      <c r="G608" s="503"/>
      <c r="H608" s="503"/>
      <c r="I608" s="503"/>
      <c r="J608" s="505"/>
      <c r="K608" s="503"/>
      <c r="L608" s="506"/>
      <c r="M608" s="507"/>
      <c r="N608" s="507"/>
      <c r="O608" s="507"/>
      <c r="P608" s="507"/>
      <c r="Q608" s="507"/>
      <c r="R608" s="507"/>
      <c r="S608" s="507"/>
      <c r="T608" s="508"/>
      <c r="U608" s="187"/>
      <c r="V608" s="509"/>
      <c r="W608" s="509"/>
      <c r="X608" s="510"/>
    </row>
    <row r="609">
      <c r="A609" s="503"/>
      <c r="B609" s="504"/>
      <c r="C609" s="503"/>
      <c r="D609" s="503"/>
      <c r="E609" s="503"/>
      <c r="F609" s="503"/>
      <c r="G609" s="503"/>
      <c r="H609" s="503"/>
      <c r="I609" s="503"/>
      <c r="J609" s="505"/>
      <c r="K609" s="503"/>
      <c r="L609" s="506"/>
      <c r="M609" s="507"/>
      <c r="N609" s="507"/>
      <c r="O609" s="507"/>
      <c r="P609" s="507"/>
      <c r="Q609" s="507"/>
      <c r="R609" s="507"/>
      <c r="S609" s="507"/>
      <c r="T609" s="508"/>
      <c r="U609" s="187"/>
      <c r="V609" s="509"/>
      <c r="W609" s="509"/>
      <c r="X609" s="510"/>
    </row>
    <row r="610">
      <c r="A610" s="503"/>
      <c r="B610" s="504"/>
      <c r="C610" s="503"/>
      <c r="D610" s="503"/>
      <c r="E610" s="503"/>
      <c r="F610" s="503"/>
      <c r="G610" s="503"/>
      <c r="H610" s="503"/>
      <c r="I610" s="503"/>
      <c r="J610" s="505"/>
      <c r="K610" s="503"/>
      <c r="L610" s="506"/>
      <c r="M610" s="507"/>
      <c r="N610" s="507"/>
      <c r="O610" s="507"/>
      <c r="P610" s="507"/>
      <c r="Q610" s="507"/>
      <c r="R610" s="507"/>
      <c r="S610" s="507"/>
      <c r="T610" s="508"/>
      <c r="U610" s="187"/>
      <c r="V610" s="509"/>
      <c r="W610" s="509"/>
      <c r="X610" s="510"/>
    </row>
    <row r="611">
      <c r="A611" s="503"/>
      <c r="B611" s="504"/>
      <c r="C611" s="503"/>
      <c r="D611" s="503"/>
      <c r="E611" s="503"/>
      <c r="F611" s="503"/>
      <c r="G611" s="503"/>
      <c r="H611" s="503"/>
      <c r="I611" s="503"/>
      <c r="J611" s="505"/>
      <c r="K611" s="503"/>
      <c r="L611" s="506"/>
      <c r="M611" s="507"/>
      <c r="N611" s="507"/>
      <c r="O611" s="507"/>
      <c r="P611" s="507"/>
      <c r="Q611" s="507"/>
      <c r="R611" s="507"/>
      <c r="S611" s="507"/>
      <c r="T611" s="508"/>
      <c r="U611" s="187"/>
      <c r="V611" s="509"/>
      <c r="W611" s="509"/>
      <c r="X611" s="510"/>
    </row>
    <row r="612">
      <c r="A612" s="503"/>
      <c r="B612" s="504"/>
      <c r="C612" s="503"/>
      <c r="D612" s="503"/>
      <c r="E612" s="503"/>
      <c r="F612" s="503"/>
      <c r="G612" s="503"/>
      <c r="H612" s="503"/>
      <c r="I612" s="503"/>
      <c r="J612" s="505"/>
      <c r="K612" s="503"/>
      <c r="L612" s="506"/>
      <c r="M612" s="507"/>
      <c r="N612" s="507"/>
      <c r="O612" s="507"/>
      <c r="P612" s="507"/>
      <c r="Q612" s="507"/>
      <c r="R612" s="507"/>
      <c r="S612" s="507"/>
      <c r="T612" s="508"/>
      <c r="U612" s="187"/>
      <c r="V612" s="509"/>
      <c r="W612" s="509"/>
      <c r="X612" s="510"/>
    </row>
    <row r="613">
      <c r="A613" s="503"/>
      <c r="B613" s="504"/>
      <c r="C613" s="503"/>
      <c r="D613" s="503"/>
      <c r="E613" s="503"/>
      <c r="F613" s="503"/>
      <c r="G613" s="503"/>
      <c r="H613" s="503"/>
      <c r="I613" s="503"/>
      <c r="J613" s="505"/>
      <c r="K613" s="503"/>
      <c r="L613" s="506"/>
      <c r="M613" s="507"/>
      <c r="N613" s="507"/>
      <c r="O613" s="507"/>
      <c r="P613" s="507"/>
      <c r="Q613" s="507"/>
      <c r="R613" s="507"/>
      <c r="S613" s="507"/>
      <c r="T613" s="508"/>
      <c r="U613" s="187"/>
      <c r="V613" s="509"/>
      <c r="W613" s="509"/>
      <c r="X613" s="510"/>
    </row>
    <row r="614">
      <c r="A614" s="503"/>
      <c r="B614" s="504"/>
      <c r="C614" s="503"/>
      <c r="D614" s="503"/>
      <c r="E614" s="503"/>
      <c r="F614" s="503"/>
      <c r="G614" s="503"/>
      <c r="H614" s="503"/>
      <c r="I614" s="503"/>
      <c r="J614" s="505"/>
      <c r="K614" s="503"/>
      <c r="L614" s="506"/>
      <c r="M614" s="507"/>
      <c r="N614" s="507"/>
      <c r="O614" s="507"/>
      <c r="P614" s="507"/>
      <c r="Q614" s="507"/>
      <c r="R614" s="507"/>
      <c r="S614" s="507"/>
      <c r="T614" s="508"/>
      <c r="U614" s="187"/>
      <c r="V614" s="509"/>
      <c r="W614" s="509"/>
      <c r="X614" s="510"/>
    </row>
    <row r="615">
      <c r="A615" s="503"/>
      <c r="B615" s="504"/>
      <c r="C615" s="503"/>
      <c r="D615" s="503"/>
      <c r="E615" s="503"/>
      <c r="F615" s="503"/>
      <c r="G615" s="503"/>
      <c r="H615" s="503"/>
      <c r="I615" s="503"/>
      <c r="J615" s="505"/>
      <c r="K615" s="503"/>
      <c r="L615" s="506"/>
      <c r="M615" s="507"/>
      <c r="N615" s="507"/>
      <c r="O615" s="507"/>
      <c r="P615" s="507"/>
      <c r="Q615" s="507"/>
      <c r="R615" s="507"/>
      <c r="S615" s="507"/>
      <c r="T615" s="508"/>
      <c r="U615" s="187"/>
      <c r="V615" s="509"/>
      <c r="W615" s="509"/>
      <c r="X615" s="510"/>
    </row>
    <row r="616">
      <c r="A616" s="503"/>
      <c r="B616" s="504"/>
      <c r="C616" s="503"/>
      <c r="D616" s="503"/>
      <c r="E616" s="503"/>
      <c r="F616" s="503"/>
      <c r="G616" s="503"/>
      <c r="H616" s="503"/>
      <c r="I616" s="503"/>
      <c r="J616" s="505"/>
      <c r="K616" s="503"/>
      <c r="L616" s="506"/>
      <c r="M616" s="507"/>
      <c r="N616" s="507"/>
      <c r="O616" s="507"/>
      <c r="P616" s="507"/>
      <c r="Q616" s="507"/>
      <c r="R616" s="507"/>
      <c r="S616" s="507"/>
      <c r="T616" s="508"/>
      <c r="U616" s="187"/>
      <c r="V616" s="509"/>
      <c r="W616" s="509"/>
      <c r="X616" s="510"/>
    </row>
    <row r="617">
      <c r="A617" s="503"/>
      <c r="B617" s="504"/>
      <c r="C617" s="503"/>
      <c r="D617" s="503"/>
      <c r="E617" s="503"/>
      <c r="F617" s="503"/>
      <c r="G617" s="503"/>
      <c r="H617" s="503"/>
      <c r="I617" s="503"/>
      <c r="J617" s="505"/>
      <c r="K617" s="503"/>
      <c r="L617" s="506"/>
      <c r="M617" s="507"/>
      <c r="N617" s="507"/>
      <c r="O617" s="507"/>
      <c r="P617" s="507"/>
      <c r="Q617" s="507"/>
      <c r="R617" s="507"/>
      <c r="S617" s="507"/>
      <c r="T617" s="508"/>
      <c r="U617" s="187"/>
      <c r="V617" s="509"/>
      <c r="W617" s="509"/>
      <c r="X617" s="510"/>
    </row>
    <row r="618">
      <c r="A618" s="503"/>
      <c r="B618" s="504"/>
      <c r="C618" s="503"/>
      <c r="D618" s="503"/>
      <c r="E618" s="503"/>
      <c r="F618" s="503"/>
      <c r="G618" s="503"/>
      <c r="H618" s="503"/>
      <c r="I618" s="503"/>
      <c r="J618" s="505"/>
      <c r="K618" s="503"/>
      <c r="L618" s="506"/>
      <c r="M618" s="507"/>
      <c r="N618" s="507"/>
      <c r="O618" s="507"/>
      <c r="P618" s="507"/>
      <c r="Q618" s="507"/>
      <c r="R618" s="507"/>
      <c r="S618" s="507"/>
      <c r="T618" s="508"/>
      <c r="U618" s="187"/>
      <c r="V618" s="509"/>
      <c r="W618" s="509"/>
      <c r="X618" s="510"/>
    </row>
    <row r="619">
      <c r="A619" s="503"/>
      <c r="B619" s="504"/>
      <c r="C619" s="503"/>
      <c r="D619" s="503"/>
      <c r="E619" s="503"/>
      <c r="F619" s="503"/>
      <c r="G619" s="503"/>
      <c r="H619" s="503"/>
      <c r="I619" s="503"/>
      <c r="J619" s="505"/>
      <c r="K619" s="503"/>
      <c r="L619" s="506"/>
      <c r="M619" s="507"/>
      <c r="N619" s="507"/>
      <c r="O619" s="507"/>
      <c r="P619" s="507"/>
      <c r="Q619" s="507"/>
      <c r="R619" s="507"/>
      <c r="S619" s="507"/>
      <c r="T619" s="508"/>
      <c r="U619" s="187"/>
      <c r="V619" s="509"/>
      <c r="W619" s="509"/>
      <c r="X619" s="510"/>
    </row>
    <row r="620">
      <c r="A620" s="503"/>
      <c r="B620" s="504"/>
      <c r="C620" s="503"/>
      <c r="D620" s="503"/>
      <c r="E620" s="503"/>
      <c r="F620" s="503"/>
      <c r="G620" s="503"/>
      <c r="H620" s="503"/>
      <c r="I620" s="503"/>
      <c r="J620" s="505"/>
      <c r="K620" s="503"/>
      <c r="L620" s="506"/>
      <c r="M620" s="507"/>
      <c r="N620" s="507"/>
      <c r="O620" s="507"/>
      <c r="P620" s="507"/>
      <c r="Q620" s="507"/>
      <c r="R620" s="507"/>
      <c r="S620" s="507"/>
      <c r="T620" s="508"/>
      <c r="U620" s="187"/>
      <c r="V620" s="509"/>
      <c r="W620" s="509"/>
      <c r="X620" s="510"/>
    </row>
    <row r="621">
      <c r="A621" s="503"/>
      <c r="B621" s="504"/>
      <c r="C621" s="503"/>
      <c r="D621" s="503"/>
      <c r="E621" s="503"/>
      <c r="F621" s="503"/>
      <c r="G621" s="503"/>
      <c r="H621" s="503"/>
      <c r="I621" s="503"/>
      <c r="J621" s="505"/>
      <c r="K621" s="503"/>
      <c r="L621" s="506"/>
      <c r="M621" s="507"/>
      <c r="N621" s="507"/>
      <c r="O621" s="507"/>
      <c r="P621" s="507"/>
      <c r="Q621" s="507"/>
      <c r="R621" s="507"/>
      <c r="S621" s="507"/>
      <c r="T621" s="508"/>
      <c r="U621" s="187"/>
      <c r="V621" s="509"/>
      <c r="W621" s="509"/>
      <c r="X621" s="510"/>
    </row>
    <row r="622">
      <c r="A622" s="503"/>
      <c r="B622" s="504"/>
      <c r="C622" s="503"/>
      <c r="D622" s="503"/>
      <c r="E622" s="503"/>
      <c r="F622" s="503"/>
      <c r="G622" s="503"/>
      <c r="H622" s="503"/>
      <c r="I622" s="503"/>
      <c r="J622" s="505"/>
      <c r="K622" s="503"/>
      <c r="L622" s="506"/>
      <c r="M622" s="507"/>
      <c r="N622" s="507"/>
      <c r="O622" s="507"/>
      <c r="P622" s="507"/>
      <c r="Q622" s="507"/>
      <c r="R622" s="507"/>
      <c r="S622" s="507"/>
      <c r="T622" s="508"/>
      <c r="U622" s="187"/>
      <c r="V622" s="509"/>
      <c r="W622" s="509"/>
      <c r="X622" s="510"/>
    </row>
    <row r="623">
      <c r="A623" s="503"/>
      <c r="B623" s="504"/>
      <c r="C623" s="503"/>
      <c r="D623" s="503"/>
      <c r="E623" s="503"/>
      <c r="F623" s="503"/>
      <c r="G623" s="503"/>
      <c r="H623" s="503"/>
      <c r="I623" s="503"/>
      <c r="J623" s="505"/>
      <c r="K623" s="503"/>
      <c r="L623" s="506"/>
      <c r="M623" s="507"/>
      <c r="N623" s="507"/>
      <c r="O623" s="507"/>
      <c r="P623" s="507"/>
      <c r="Q623" s="507"/>
      <c r="R623" s="507"/>
      <c r="S623" s="507"/>
      <c r="T623" s="508"/>
      <c r="U623" s="187"/>
      <c r="V623" s="509"/>
      <c r="W623" s="509"/>
      <c r="X623" s="510"/>
    </row>
    <row r="624">
      <c r="A624" s="503"/>
      <c r="B624" s="504"/>
      <c r="C624" s="503"/>
      <c r="D624" s="503"/>
      <c r="E624" s="503"/>
      <c r="F624" s="503"/>
      <c r="G624" s="503"/>
      <c r="H624" s="503"/>
      <c r="I624" s="503"/>
      <c r="J624" s="505"/>
      <c r="K624" s="503"/>
      <c r="L624" s="506"/>
      <c r="M624" s="507"/>
      <c r="N624" s="507"/>
      <c r="O624" s="507"/>
      <c r="P624" s="507"/>
      <c r="Q624" s="507"/>
      <c r="R624" s="507"/>
      <c r="S624" s="507"/>
      <c r="T624" s="508"/>
      <c r="U624" s="187"/>
      <c r="V624" s="509"/>
      <c r="W624" s="509"/>
      <c r="X624" s="510"/>
    </row>
    <row r="625">
      <c r="A625" s="503"/>
      <c r="B625" s="504"/>
      <c r="C625" s="503"/>
      <c r="D625" s="503"/>
      <c r="E625" s="503"/>
      <c r="F625" s="503"/>
      <c r="G625" s="503"/>
      <c r="H625" s="503"/>
      <c r="I625" s="503"/>
      <c r="J625" s="505"/>
      <c r="K625" s="503"/>
      <c r="L625" s="506"/>
      <c r="M625" s="507"/>
      <c r="N625" s="507"/>
      <c r="O625" s="507"/>
      <c r="P625" s="507"/>
      <c r="Q625" s="507"/>
      <c r="R625" s="507"/>
      <c r="S625" s="507"/>
      <c r="T625" s="508"/>
      <c r="U625" s="187"/>
      <c r="V625" s="509"/>
      <c r="W625" s="509"/>
      <c r="X625" s="510"/>
    </row>
    <row r="626">
      <c r="A626" s="503"/>
      <c r="B626" s="504"/>
      <c r="C626" s="503"/>
      <c r="D626" s="503"/>
      <c r="E626" s="503"/>
      <c r="F626" s="503"/>
      <c r="G626" s="503"/>
      <c r="H626" s="503"/>
      <c r="I626" s="503"/>
      <c r="J626" s="505"/>
      <c r="K626" s="503"/>
      <c r="L626" s="506"/>
      <c r="M626" s="507"/>
      <c r="N626" s="507"/>
      <c r="O626" s="507"/>
      <c r="P626" s="507"/>
      <c r="Q626" s="507"/>
      <c r="R626" s="507"/>
      <c r="S626" s="507"/>
      <c r="T626" s="508"/>
      <c r="U626" s="187"/>
      <c r="V626" s="509"/>
      <c r="W626" s="509"/>
      <c r="X626" s="510"/>
    </row>
    <row r="627">
      <c r="A627" s="503"/>
      <c r="B627" s="504"/>
      <c r="C627" s="503"/>
      <c r="D627" s="503"/>
      <c r="E627" s="503"/>
      <c r="F627" s="503"/>
      <c r="G627" s="503"/>
      <c r="H627" s="503"/>
      <c r="I627" s="503"/>
      <c r="J627" s="505"/>
      <c r="K627" s="503"/>
      <c r="L627" s="506"/>
      <c r="M627" s="507"/>
      <c r="N627" s="507"/>
      <c r="O627" s="507"/>
      <c r="P627" s="507"/>
      <c r="Q627" s="507"/>
      <c r="R627" s="507"/>
      <c r="S627" s="507"/>
      <c r="T627" s="508"/>
      <c r="U627" s="187"/>
      <c r="V627" s="509"/>
      <c r="W627" s="509"/>
      <c r="X627" s="510"/>
    </row>
    <row r="628">
      <c r="A628" s="503"/>
      <c r="B628" s="504"/>
      <c r="C628" s="503"/>
      <c r="D628" s="503"/>
      <c r="E628" s="503"/>
      <c r="F628" s="503"/>
      <c r="G628" s="503"/>
      <c r="H628" s="503"/>
      <c r="I628" s="503"/>
      <c r="J628" s="505"/>
      <c r="K628" s="503"/>
      <c r="L628" s="506"/>
      <c r="M628" s="507"/>
      <c r="N628" s="507"/>
      <c r="O628" s="507"/>
      <c r="P628" s="507"/>
      <c r="Q628" s="507"/>
      <c r="R628" s="507"/>
      <c r="S628" s="507"/>
      <c r="T628" s="508"/>
      <c r="U628" s="187"/>
      <c r="V628" s="509"/>
      <c r="W628" s="509"/>
      <c r="X628" s="510"/>
    </row>
    <row r="629">
      <c r="A629" s="503"/>
      <c r="B629" s="504"/>
      <c r="C629" s="503"/>
      <c r="D629" s="503"/>
      <c r="E629" s="503"/>
      <c r="F629" s="503"/>
      <c r="G629" s="503"/>
      <c r="H629" s="503"/>
      <c r="I629" s="503"/>
      <c r="J629" s="505"/>
      <c r="K629" s="503"/>
      <c r="L629" s="506"/>
      <c r="M629" s="507"/>
      <c r="N629" s="507"/>
      <c r="O629" s="507"/>
      <c r="P629" s="507"/>
      <c r="Q629" s="507"/>
      <c r="R629" s="507"/>
      <c r="S629" s="507"/>
      <c r="T629" s="508"/>
      <c r="U629" s="187"/>
      <c r="V629" s="509"/>
      <c r="W629" s="509"/>
      <c r="X629" s="510"/>
    </row>
    <row r="630">
      <c r="A630" s="503"/>
      <c r="B630" s="504"/>
      <c r="C630" s="503"/>
      <c r="D630" s="503"/>
      <c r="E630" s="503"/>
      <c r="F630" s="503"/>
      <c r="G630" s="503"/>
      <c r="H630" s="503"/>
      <c r="I630" s="503"/>
      <c r="J630" s="505"/>
      <c r="K630" s="503"/>
      <c r="L630" s="506"/>
      <c r="M630" s="507"/>
      <c r="N630" s="507"/>
      <c r="O630" s="507"/>
      <c r="P630" s="507"/>
      <c r="Q630" s="507"/>
      <c r="R630" s="507"/>
      <c r="S630" s="507"/>
      <c r="T630" s="508"/>
      <c r="U630" s="187"/>
      <c r="V630" s="509"/>
      <c r="W630" s="509"/>
      <c r="X630" s="510"/>
    </row>
    <row r="631">
      <c r="A631" s="503"/>
      <c r="B631" s="504"/>
      <c r="C631" s="503"/>
      <c r="D631" s="503"/>
      <c r="E631" s="503"/>
      <c r="F631" s="503"/>
      <c r="G631" s="503"/>
      <c r="H631" s="503"/>
      <c r="I631" s="503"/>
      <c r="J631" s="505"/>
      <c r="K631" s="503"/>
      <c r="L631" s="506"/>
      <c r="M631" s="507"/>
      <c r="N631" s="507"/>
      <c r="O631" s="507"/>
      <c r="P631" s="507"/>
      <c r="Q631" s="507"/>
      <c r="R631" s="507"/>
      <c r="S631" s="507"/>
      <c r="T631" s="508"/>
      <c r="U631" s="187"/>
      <c r="V631" s="509"/>
      <c r="W631" s="509"/>
      <c r="X631" s="510"/>
    </row>
    <row r="632">
      <c r="A632" s="503"/>
      <c r="B632" s="504"/>
      <c r="C632" s="503"/>
      <c r="D632" s="503"/>
      <c r="E632" s="503"/>
      <c r="F632" s="503"/>
      <c r="G632" s="503"/>
      <c r="H632" s="503"/>
      <c r="I632" s="503"/>
      <c r="J632" s="505"/>
      <c r="K632" s="503"/>
      <c r="L632" s="506"/>
      <c r="M632" s="507"/>
      <c r="N632" s="507"/>
      <c r="O632" s="507"/>
      <c r="P632" s="507"/>
      <c r="Q632" s="507"/>
      <c r="R632" s="507"/>
      <c r="S632" s="507"/>
      <c r="T632" s="508"/>
      <c r="U632" s="187"/>
      <c r="V632" s="509"/>
      <c r="W632" s="509"/>
      <c r="X632" s="510"/>
    </row>
    <row r="633">
      <c r="A633" s="503"/>
      <c r="B633" s="504"/>
      <c r="C633" s="503"/>
      <c r="D633" s="503"/>
      <c r="E633" s="503"/>
      <c r="F633" s="503"/>
      <c r="G633" s="503"/>
      <c r="H633" s="503"/>
      <c r="I633" s="503"/>
      <c r="J633" s="505"/>
      <c r="K633" s="503"/>
      <c r="L633" s="506"/>
      <c r="M633" s="507"/>
      <c r="N633" s="507"/>
      <c r="O633" s="507"/>
      <c r="P633" s="507"/>
      <c r="Q633" s="507"/>
      <c r="R633" s="507"/>
      <c r="S633" s="507"/>
      <c r="T633" s="508"/>
      <c r="U633" s="187"/>
      <c r="V633" s="509"/>
      <c r="W633" s="509"/>
      <c r="X633" s="510"/>
    </row>
    <row r="634">
      <c r="A634" s="503"/>
      <c r="B634" s="504"/>
      <c r="C634" s="503"/>
      <c r="D634" s="503"/>
      <c r="E634" s="503"/>
      <c r="F634" s="503"/>
      <c r="G634" s="503"/>
      <c r="H634" s="503"/>
      <c r="I634" s="503"/>
      <c r="J634" s="505"/>
      <c r="K634" s="503"/>
      <c r="L634" s="506"/>
      <c r="M634" s="507"/>
      <c r="N634" s="507"/>
      <c r="O634" s="507"/>
      <c r="P634" s="507"/>
      <c r="Q634" s="507"/>
      <c r="R634" s="507"/>
      <c r="S634" s="507"/>
      <c r="T634" s="508"/>
      <c r="U634" s="187"/>
      <c r="V634" s="509"/>
      <c r="W634" s="509"/>
      <c r="X634" s="510"/>
    </row>
    <row r="635">
      <c r="A635" s="503"/>
      <c r="B635" s="504"/>
      <c r="C635" s="503"/>
      <c r="D635" s="503"/>
      <c r="E635" s="503"/>
      <c r="F635" s="503"/>
      <c r="G635" s="503"/>
      <c r="H635" s="503"/>
      <c r="I635" s="503"/>
      <c r="J635" s="505"/>
      <c r="K635" s="503"/>
      <c r="L635" s="506"/>
      <c r="M635" s="507"/>
      <c r="N635" s="507"/>
      <c r="O635" s="507"/>
      <c r="P635" s="507"/>
      <c r="Q635" s="507"/>
      <c r="R635" s="507"/>
      <c r="S635" s="507"/>
      <c r="T635" s="508"/>
      <c r="U635" s="187"/>
      <c r="V635" s="509"/>
      <c r="W635" s="509"/>
      <c r="X635" s="510"/>
    </row>
    <row r="636">
      <c r="A636" s="503"/>
      <c r="B636" s="504"/>
      <c r="C636" s="503"/>
      <c r="D636" s="503"/>
      <c r="E636" s="503"/>
      <c r="F636" s="503"/>
      <c r="G636" s="503"/>
      <c r="H636" s="503"/>
      <c r="I636" s="503"/>
      <c r="J636" s="505"/>
      <c r="K636" s="503"/>
      <c r="L636" s="506"/>
      <c r="M636" s="507"/>
      <c r="N636" s="507"/>
      <c r="O636" s="507"/>
      <c r="P636" s="507"/>
      <c r="Q636" s="507"/>
      <c r="R636" s="507"/>
      <c r="S636" s="507"/>
      <c r="T636" s="508"/>
      <c r="U636" s="187"/>
      <c r="V636" s="509"/>
      <c r="W636" s="509"/>
      <c r="X636" s="510"/>
    </row>
    <row r="637">
      <c r="A637" s="503"/>
      <c r="B637" s="504"/>
      <c r="C637" s="503"/>
      <c r="D637" s="503"/>
      <c r="E637" s="503"/>
      <c r="F637" s="503"/>
      <c r="G637" s="503"/>
      <c r="H637" s="503"/>
      <c r="I637" s="503"/>
      <c r="J637" s="505"/>
      <c r="K637" s="503"/>
      <c r="L637" s="506"/>
      <c r="M637" s="507"/>
      <c r="N637" s="507"/>
      <c r="O637" s="507"/>
      <c r="P637" s="507"/>
      <c r="Q637" s="507"/>
      <c r="R637" s="507"/>
      <c r="S637" s="507"/>
      <c r="T637" s="508"/>
      <c r="U637" s="187"/>
      <c r="V637" s="509"/>
      <c r="W637" s="509"/>
      <c r="X637" s="510"/>
    </row>
    <row r="638">
      <c r="A638" s="503"/>
      <c r="B638" s="504"/>
      <c r="C638" s="503"/>
      <c r="D638" s="503"/>
      <c r="E638" s="503"/>
      <c r="F638" s="503"/>
      <c r="G638" s="503"/>
      <c r="H638" s="503"/>
      <c r="I638" s="503"/>
      <c r="J638" s="505"/>
      <c r="K638" s="503"/>
      <c r="L638" s="506"/>
      <c r="M638" s="507"/>
      <c r="N638" s="507"/>
      <c r="O638" s="507"/>
      <c r="P638" s="507"/>
      <c r="Q638" s="507"/>
      <c r="R638" s="507"/>
      <c r="S638" s="507"/>
      <c r="T638" s="508"/>
      <c r="U638" s="187"/>
      <c r="V638" s="509"/>
      <c r="W638" s="509"/>
      <c r="X638" s="510"/>
    </row>
    <row r="639">
      <c r="A639" s="503"/>
      <c r="B639" s="504"/>
      <c r="C639" s="503"/>
      <c r="D639" s="503"/>
      <c r="E639" s="503"/>
      <c r="F639" s="503"/>
      <c r="G639" s="503"/>
      <c r="H639" s="503"/>
      <c r="I639" s="503"/>
      <c r="J639" s="505"/>
      <c r="K639" s="503"/>
      <c r="L639" s="506"/>
      <c r="M639" s="507"/>
      <c r="N639" s="507"/>
      <c r="O639" s="507"/>
      <c r="P639" s="507"/>
      <c r="Q639" s="507"/>
      <c r="R639" s="507"/>
      <c r="S639" s="507"/>
      <c r="T639" s="508"/>
      <c r="U639" s="187"/>
      <c r="V639" s="509"/>
      <c r="W639" s="509"/>
      <c r="X639" s="510"/>
    </row>
    <row r="640">
      <c r="A640" s="503"/>
      <c r="B640" s="504"/>
      <c r="C640" s="503"/>
      <c r="D640" s="503"/>
      <c r="E640" s="503"/>
      <c r="F640" s="503"/>
      <c r="G640" s="503"/>
      <c r="H640" s="503"/>
      <c r="I640" s="503"/>
      <c r="J640" s="505"/>
      <c r="K640" s="503"/>
      <c r="L640" s="506"/>
      <c r="M640" s="507"/>
      <c r="N640" s="507"/>
      <c r="O640" s="507"/>
      <c r="P640" s="507"/>
      <c r="Q640" s="507"/>
      <c r="R640" s="507"/>
      <c r="S640" s="507"/>
      <c r="T640" s="508"/>
      <c r="U640" s="187"/>
      <c r="V640" s="509"/>
      <c r="W640" s="509"/>
      <c r="X640" s="510"/>
    </row>
    <row r="641">
      <c r="A641" s="503"/>
      <c r="B641" s="504"/>
      <c r="C641" s="503"/>
      <c r="D641" s="503"/>
      <c r="E641" s="503"/>
      <c r="F641" s="503"/>
      <c r="G641" s="503"/>
      <c r="H641" s="503"/>
      <c r="I641" s="503"/>
      <c r="J641" s="505"/>
      <c r="K641" s="503"/>
      <c r="L641" s="506"/>
      <c r="M641" s="507"/>
      <c r="N641" s="507"/>
      <c r="O641" s="507"/>
      <c r="P641" s="507"/>
      <c r="Q641" s="507"/>
      <c r="R641" s="507"/>
      <c r="S641" s="507"/>
      <c r="T641" s="508"/>
      <c r="U641" s="187"/>
      <c r="V641" s="509"/>
      <c r="W641" s="509"/>
      <c r="X641" s="510"/>
    </row>
    <row r="642">
      <c r="A642" s="503"/>
      <c r="B642" s="504"/>
      <c r="C642" s="503"/>
      <c r="D642" s="503"/>
      <c r="E642" s="503"/>
      <c r="F642" s="503"/>
      <c r="G642" s="503"/>
      <c r="H642" s="503"/>
      <c r="I642" s="503"/>
      <c r="J642" s="505"/>
      <c r="K642" s="503"/>
      <c r="L642" s="506"/>
      <c r="M642" s="507"/>
      <c r="N642" s="507"/>
      <c r="O642" s="507"/>
      <c r="P642" s="507"/>
      <c r="Q642" s="507"/>
      <c r="R642" s="507"/>
      <c r="S642" s="507"/>
      <c r="T642" s="508"/>
      <c r="U642" s="187"/>
      <c r="V642" s="509"/>
      <c r="W642" s="509"/>
      <c r="X642" s="510"/>
    </row>
    <row r="643">
      <c r="A643" s="503"/>
      <c r="B643" s="504"/>
      <c r="C643" s="503"/>
      <c r="D643" s="503"/>
      <c r="E643" s="503"/>
      <c r="F643" s="503"/>
      <c r="G643" s="503"/>
      <c r="H643" s="503"/>
      <c r="I643" s="503"/>
      <c r="J643" s="505"/>
      <c r="K643" s="503"/>
      <c r="L643" s="506"/>
      <c r="M643" s="507"/>
      <c r="N643" s="507"/>
      <c r="O643" s="507"/>
      <c r="P643" s="507"/>
      <c r="Q643" s="507"/>
      <c r="R643" s="507"/>
      <c r="S643" s="507"/>
      <c r="T643" s="508"/>
      <c r="U643" s="187"/>
      <c r="V643" s="509"/>
      <c r="W643" s="509"/>
      <c r="X643" s="510"/>
    </row>
    <row r="644">
      <c r="A644" s="503"/>
      <c r="B644" s="504"/>
      <c r="C644" s="503"/>
      <c r="D644" s="503"/>
      <c r="E644" s="503"/>
      <c r="F644" s="503"/>
      <c r="G644" s="503"/>
      <c r="H644" s="503"/>
      <c r="I644" s="503"/>
      <c r="J644" s="505"/>
      <c r="K644" s="503"/>
      <c r="L644" s="506"/>
      <c r="M644" s="507"/>
      <c r="N644" s="507"/>
      <c r="O644" s="507"/>
      <c r="P644" s="507"/>
      <c r="Q644" s="507"/>
      <c r="R644" s="507"/>
      <c r="S644" s="507"/>
      <c r="T644" s="508"/>
      <c r="U644" s="187"/>
      <c r="V644" s="509"/>
      <c r="W644" s="509"/>
      <c r="X644" s="510"/>
    </row>
    <row r="645">
      <c r="A645" s="503"/>
      <c r="B645" s="504"/>
      <c r="C645" s="503"/>
      <c r="D645" s="503"/>
      <c r="E645" s="503"/>
      <c r="F645" s="503"/>
      <c r="G645" s="503"/>
      <c r="H645" s="503"/>
      <c r="I645" s="503"/>
      <c r="J645" s="505"/>
      <c r="K645" s="503"/>
      <c r="L645" s="506"/>
      <c r="M645" s="507"/>
      <c r="N645" s="507"/>
      <c r="O645" s="507"/>
      <c r="P645" s="507"/>
      <c r="Q645" s="507"/>
      <c r="R645" s="507"/>
      <c r="S645" s="507"/>
      <c r="T645" s="508"/>
      <c r="U645" s="187"/>
      <c r="V645" s="509"/>
      <c r="W645" s="509"/>
      <c r="X645" s="510"/>
    </row>
    <row r="646">
      <c r="A646" s="503"/>
      <c r="B646" s="504"/>
      <c r="C646" s="503"/>
      <c r="D646" s="503"/>
      <c r="E646" s="503"/>
      <c r="F646" s="503"/>
      <c r="G646" s="503"/>
      <c r="H646" s="503"/>
      <c r="I646" s="503"/>
      <c r="J646" s="505"/>
      <c r="K646" s="503"/>
      <c r="L646" s="506"/>
      <c r="M646" s="507"/>
      <c r="N646" s="507"/>
      <c r="O646" s="507"/>
      <c r="P646" s="507"/>
      <c r="Q646" s="507"/>
      <c r="R646" s="507"/>
      <c r="S646" s="507"/>
      <c r="T646" s="508"/>
      <c r="U646" s="187"/>
      <c r="V646" s="509"/>
      <c r="W646" s="509"/>
      <c r="X646" s="510"/>
    </row>
    <row r="647">
      <c r="A647" s="503"/>
      <c r="B647" s="504"/>
      <c r="C647" s="503"/>
      <c r="D647" s="503"/>
      <c r="E647" s="503"/>
      <c r="F647" s="503"/>
      <c r="G647" s="503"/>
      <c r="H647" s="503"/>
      <c r="I647" s="503"/>
      <c r="J647" s="505"/>
      <c r="K647" s="503"/>
      <c r="L647" s="506"/>
      <c r="M647" s="507"/>
      <c r="N647" s="507"/>
      <c r="O647" s="507"/>
      <c r="P647" s="507"/>
      <c r="Q647" s="507"/>
      <c r="R647" s="507"/>
      <c r="S647" s="507"/>
      <c r="T647" s="508"/>
      <c r="U647" s="187"/>
      <c r="V647" s="509"/>
      <c r="W647" s="509"/>
      <c r="X647" s="510"/>
    </row>
    <row r="648">
      <c r="A648" s="503"/>
      <c r="B648" s="504"/>
      <c r="C648" s="503"/>
      <c r="D648" s="503"/>
      <c r="E648" s="503"/>
      <c r="F648" s="503"/>
      <c r="G648" s="503"/>
      <c r="H648" s="503"/>
      <c r="I648" s="503"/>
      <c r="J648" s="505"/>
      <c r="K648" s="503"/>
      <c r="L648" s="506"/>
      <c r="M648" s="507"/>
      <c r="N648" s="507"/>
      <c r="O648" s="507"/>
      <c r="P648" s="507"/>
      <c r="Q648" s="507"/>
      <c r="R648" s="507"/>
      <c r="S648" s="507"/>
      <c r="T648" s="508"/>
      <c r="U648" s="187"/>
      <c r="V648" s="509"/>
      <c r="W648" s="509"/>
      <c r="X648" s="510"/>
    </row>
    <row r="649">
      <c r="A649" s="503"/>
      <c r="B649" s="504"/>
      <c r="C649" s="503"/>
      <c r="D649" s="503"/>
      <c r="E649" s="503"/>
      <c r="F649" s="503"/>
      <c r="G649" s="503"/>
      <c r="H649" s="503"/>
      <c r="I649" s="503"/>
      <c r="J649" s="505"/>
      <c r="K649" s="503"/>
      <c r="L649" s="506"/>
      <c r="M649" s="507"/>
      <c r="N649" s="507"/>
      <c r="O649" s="507"/>
      <c r="P649" s="507"/>
      <c r="Q649" s="507"/>
      <c r="R649" s="507"/>
      <c r="S649" s="507"/>
      <c r="T649" s="508"/>
      <c r="U649" s="187"/>
      <c r="V649" s="509"/>
      <c r="W649" s="509"/>
      <c r="X649" s="510"/>
    </row>
    <row r="650">
      <c r="A650" s="503"/>
      <c r="B650" s="504"/>
      <c r="C650" s="503"/>
      <c r="D650" s="503"/>
      <c r="E650" s="503"/>
      <c r="F650" s="503"/>
      <c r="G650" s="503"/>
      <c r="H650" s="503"/>
      <c r="I650" s="503"/>
      <c r="J650" s="505"/>
      <c r="K650" s="503"/>
      <c r="L650" s="506"/>
      <c r="M650" s="507"/>
      <c r="N650" s="507"/>
      <c r="O650" s="507"/>
      <c r="P650" s="507"/>
      <c r="Q650" s="507"/>
      <c r="R650" s="507"/>
      <c r="S650" s="507"/>
      <c r="T650" s="508"/>
      <c r="U650" s="187"/>
      <c r="V650" s="509"/>
      <c r="W650" s="509"/>
      <c r="X650" s="510"/>
    </row>
    <row r="651">
      <c r="A651" s="503"/>
      <c r="B651" s="504"/>
      <c r="C651" s="503"/>
      <c r="D651" s="503"/>
      <c r="E651" s="503"/>
      <c r="F651" s="503"/>
      <c r="G651" s="503"/>
      <c r="H651" s="503"/>
      <c r="I651" s="503"/>
      <c r="J651" s="505"/>
      <c r="K651" s="503"/>
      <c r="L651" s="506"/>
      <c r="M651" s="507"/>
      <c r="N651" s="507"/>
      <c r="O651" s="507"/>
      <c r="P651" s="507"/>
      <c r="Q651" s="507"/>
      <c r="R651" s="507"/>
      <c r="S651" s="507"/>
      <c r="T651" s="508"/>
      <c r="U651" s="187"/>
      <c r="V651" s="509"/>
      <c r="W651" s="509"/>
      <c r="X651" s="510"/>
    </row>
    <row r="652">
      <c r="A652" s="503"/>
      <c r="B652" s="504"/>
      <c r="C652" s="503"/>
      <c r="D652" s="503"/>
      <c r="E652" s="503"/>
      <c r="F652" s="503"/>
      <c r="G652" s="503"/>
      <c r="H652" s="503"/>
      <c r="I652" s="503"/>
      <c r="J652" s="505"/>
      <c r="K652" s="503"/>
      <c r="L652" s="506"/>
      <c r="M652" s="507"/>
      <c r="N652" s="507"/>
      <c r="O652" s="507"/>
      <c r="P652" s="507"/>
      <c r="Q652" s="507"/>
      <c r="R652" s="507"/>
      <c r="S652" s="507"/>
      <c r="T652" s="508"/>
      <c r="U652" s="187"/>
      <c r="V652" s="509"/>
      <c r="W652" s="509"/>
      <c r="X652" s="510"/>
    </row>
    <row r="653">
      <c r="A653" s="503"/>
      <c r="B653" s="504"/>
      <c r="C653" s="503"/>
      <c r="D653" s="503"/>
      <c r="E653" s="503"/>
      <c r="F653" s="503"/>
      <c r="G653" s="503"/>
      <c r="H653" s="503"/>
      <c r="I653" s="503"/>
      <c r="J653" s="505"/>
      <c r="K653" s="503"/>
      <c r="L653" s="506"/>
      <c r="M653" s="507"/>
      <c r="N653" s="507"/>
      <c r="O653" s="507"/>
      <c r="P653" s="507"/>
      <c r="Q653" s="507"/>
      <c r="R653" s="507"/>
      <c r="S653" s="507"/>
      <c r="T653" s="508"/>
      <c r="U653" s="187"/>
      <c r="V653" s="509"/>
      <c r="W653" s="509"/>
      <c r="X653" s="510"/>
    </row>
    <row r="654">
      <c r="A654" s="503"/>
      <c r="B654" s="504"/>
      <c r="C654" s="503"/>
      <c r="D654" s="503"/>
      <c r="E654" s="503"/>
      <c r="F654" s="503"/>
      <c r="G654" s="503"/>
      <c r="H654" s="503"/>
      <c r="I654" s="503"/>
      <c r="J654" s="505"/>
      <c r="K654" s="503"/>
      <c r="L654" s="506"/>
      <c r="M654" s="507"/>
      <c r="N654" s="507"/>
      <c r="O654" s="507"/>
      <c r="P654" s="507"/>
      <c r="Q654" s="507"/>
      <c r="R654" s="507"/>
      <c r="S654" s="507"/>
      <c r="T654" s="508"/>
      <c r="U654" s="187"/>
      <c r="V654" s="509"/>
      <c r="W654" s="509"/>
      <c r="X654" s="510"/>
    </row>
    <row r="655">
      <c r="A655" s="503"/>
      <c r="B655" s="504"/>
      <c r="C655" s="503"/>
      <c r="D655" s="503"/>
      <c r="E655" s="503"/>
      <c r="F655" s="503"/>
      <c r="G655" s="503"/>
      <c r="H655" s="503"/>
      <c r="I655" s="503"/>
      <c r="J655" s="505"/>
      <c r="K655" s="503"/>
      <c r="L655" s="506"/>
      <c r="M655" s="507"/>
      <c r="N655" s="507"/>
      <c r="O655" s="507"/>
      <c r="P655" s="507"/>
      <c r="Q655" s="507"/>
      <c r="R655" s="507"/>
      <c r="S655" s="507"/>
      <c r="T655" s="508"/>
      <c r="U655" s="187"/>
      <c r="V655" s="509"/>
      <c r="W655" s="509"/>
      <c r="X655" s="510"/>
    </row>
    <row r="656">
      <c r="A656" s="503"/>
      <c r="B656" s="504"/>
      <c r="C656" s="503"/>
      <c r="D656" s="503"/>
      <c r="E656" s="503"/>
      <c r="F656" s="503"/>
      <c r="G656" s="503"/>
      <c r="H656" s="503"/>
      <c r="I656" s="503"/>
      <c r="J656" s="505"/>
      <c r="K656" s="503"/>
      <c r="L656" s="506"/>
      <c r="M656" s="507"/>
      <c r="N656" s="507"/>
      <c r="O656" s="507"/>
      <c r="P656" s="507"/>
      <c r="Q656" s="507"/>
      <c r="R656" s="507"/>
      <c r="S656" s="507"/>
      <c r="T656" s="508"/>
      <c r="U656" s="187"/>
      <c r="V656" s="509"/>
      <c r="W656" s="509"/>
      <c r="X656" s="510"/>
    </row>
    <row r="657">
      <c r="A657" s="503"/>
      <c r="B657" s="504"/>
      <c r="C657" s="503"/>
      <c r="D657" s="503"/>
      <c r="E657" s="503"/>
      <c r="F657" s="503"/>
      <c r="G657" s="503"/>
      <c r="H657" s="503"/>
      <c r="I657" s="503"/>
      <c r="J657" s="505"/>
      <c r="K657" s="503"/>
      <c r="L657" s="506"/>
      <c r="M657" s="507"/>
      <c r="N657" s="507"/>
      <c r="O657" s="507"/>
      <c r="P657" s="507"/>
      <c r="Q657" s="507"/>
      <c r="R657" s="507"/>
      <c r="S657" s="507"/>
      <c r="T657" s="508"/>
      <c r="U657" s="187"/>
      <c r="V657" s="509"/>
      <c r="W657" s="509"/>
      <c r="X657" s="510"/>
    </row>
    <row r="658">
      <c r="A658" s="503"/>
      <c r="B658" s="504"/>
      <c r="C658" s="503"/>
      <c r="D658" s="503"/>
      <c r="E658" s="503"/>
      <c r="F658" s="503"/>
      <c r="G658" s="503"/>
      <c r="H658" s="503"/>
      <c r="I658" s="503"/>
      <c r="J658" s="505"/>
      <c r="K658" s="503"/>
      <c r="L658" s="506"/>
      <c r="M658" s="507"/>
      <c r="N658" s="507"/>
      <c r="O658" s="507"/>
      <c r="P658" s="507"/>
      <c r="Q658" s="507"/>
      <c r="R658" s="507"/>
      <c r="S658" s="507"/>
      <c r="T658" s="508"/>
      <c r="U658" s="187"/>
      <c r="V658" s="509"/>
      <c r="W658" s="509"/>
      <c r="X658" s="510"/>
    </row>
    <row r="659">
      <c r="A659" s="503"/>
      <c r="B659" s="504"/>
      <c r="C659" s="503"/>
      <c r="D659" s="503"/>
      <c r="E659" s="503"/>
      <c r="F659" s="503"/>
      <c r="G659" s="503"/>
      <c r="H659" s="503"/>
      <c r="I659" s="503"/>
      <c r="J659" s="505"/>
      <c r="K659" s="503"/>
      <c r="L659" s="506"/>
      <c r="M659" s="507"/>
      <c r="N659" s="507"/>
      <c r="O659" s="507"/>
      <c r="P659" s="507"/>
      <c r="Q659" s="507"/>
      <c r="R659" s="507"/>
      <c r="S659" s="507"/>
      <c r="T659" s="508"/>
      <c r="U659" s="187"/>
      <c r="V659" s="509"/>
      <c r="W659" s="509"/>
      <c r="X659" s="510"/>
    </row>
    <row r="660">
      <c r="A660" s="503"/>
      <c r="B660" s="504"/>
      <c r="C660" s="503"/>
      <c r="D660" s="503"/>
      <c r="E660" s="503"/>
      <c r="F660" s="503"/>
      <c r="G660" s="503"/>
      <c r="H660" s="503"/>
      <c r="I660" s="503"/>
      <c r="J660" s="505"/>
      <c r="K660" s="503"/>
      <c r="L660" s="506"/>
      <c r="M660" s="507"/>
      <c r="N660" s="507"/>
      <c r="O660" s="507"/>
      <c r="P660" s="507"/>
      <c r="Q660" s="507"/>
      <c r="R660" s="507"/>
      <c r="S660" s="507"/>
      <c r="T660" s="508"/>
      <c r="U660" s="187"/>
      <c r="V660" s="509"/>
      <c r="W660" s="509"/>
      <c r="X660" s="510"/>
    </row>
    <row r="661">
      <c r="A661" s="503"/>
      <c r="B661" s="504"/>
      <c r="C661" s="503"/>
      <c r="D661" s="503"/>
      <c r="E661" s="503"/>
      <c r="F661" s="503"/>
      <c r="G661" s="503"/>
      <c r="H661" s="503"/>
      <c r="I661" s="503"/>
      <c r="J661" s="505"/>
      <c r="K661" s="503"/>
      <c r="L661" s="506"/>
      <c r="M661" s="507"/>
      <c r="N661" s="507"/>
      <c r="O661" s="507"/>
      <c r="P661" s="507"/>
      <c r="Q661" s="507"/>
      <c r="R661" s="507"/>
      <c r="S661" s="507"/>
      <c r="T661" s="508"/>
      <c r="U661" s="187"/>
      <c r="V661" s="509"/>
      <c r="W661" s="509"/>
      <c r="X661" s="510"/>
    </row>
    <row r="662">
      <c r="A662" s="503"/>
      <c r="B662" s="504"/>
      <c r="C662" s="503"/>
      <c r="D662" s="503"/>
      <c r="E662" s="503"/>
      <c r="F662" s="503"/>
      <c r="G662" s="503"/>
      <c r="H662" s="503"/>
      <c r="I662" s="503"/>
      <c r="J662" s="505"/>
      <c r="K662" s="503"/>
      <c r="L662" s="506"/>
      <c r="M662" s="507"/>
      <c r="N662" s="507"/>
      <c r="O662" s="507"/>
      <c r="P662" s="507"/>
      <c r="Q662" s="507"/>
      <c r="R662" s="507"/>
      <c r="S662" s="507"/>
      <c r="T662" s="508"/>
      <c r="U662" s="187"/>
      <c r="V662" s="509"/>
      <c r="W662" s="509"/>
      <c r="X662" s="510"/>
    </row>
    <row r="663">
      <c r="A663" s="503"/>
      <c r="B663" s="504"/>
      <c r="C663" s="503"/>
      <c r="D663" s="503"/>
      <c r="E663" s="503"/>
      <c r="F663" s="503"/>
      <c r="G663" s="503"/>
      <c r="H663" s="503"/>
      <c r="I663" s="503"/>
      <c r="J663" s="505"/>
      <c r="K663" s="503"/>
      <c r="L663" s="506"/>
      <c r="M663" s="507"/>
      <c r="N663" s="507"/>
      <c r="O663" s="507"/>
      <c r="P663" s="507"/>
      <c r="Q663" s="507"/>
      <c r="R663" s="507"/>
      <c r="S663" s="507"/>
      <c r="T663" s="508"/>
      <c r="U663" s="187"/>
      <c r="V663" s="509"/>
      <c r="W663" s="509"/>
      <c r="X663" s="510"/>
    </row>
    <row r="664">
      <c r="A664" s="503"/>
      <c r="B664" s="504"/>
      <c r="C664" s="503"/>
      <c r="D664" s="503"/>
      <c r="E664" s="503"/>
      <c r="F664" s="503"/>
      <c r="G664" s="503"/>
      <c r="H664" s="503"/>
      <c r="I664" s="503"/>
      <c r="J664" s="505"/>
      <c r="K664" s="503"/>
      <c r="L664" s="506"/>
      <c r="M664" s="507"/>
      <c r="N664" s="507"/>
      <c r="O664" s="507"/>
      <c r="P664" s="507"/>
      <c r="Q664" s="507"/>
      <c r="R664" s="507"/>
      <c r="S664" s="507"/>
      <c r="T664" s="508"/>
      <c r="U664" s="187"/>
      <c r="V664" s="509"/>
      <c r="W664" s="509"/>
      <c r="X664" s="510"/>
    </row>
    <row r="665">
      <c r="A665" s="503"/>
      <c r="B665" s="504"/>
      <c r="C665" s="503"/>
      <c r="D665" s="503"/>
      <c r="E665" s="503"/>
      <c r="F665" s="503"/>
      <c r="G665" s="503"/>
      <c r="H665" s="503"/>
      <c r="I665" s="503"/>
      <c r="J665" s="505"/>
      <c r="K665" s="503"/>
      <c r="L665" s="506"/>
      <c r="M665" s="507"/>
      <c r="N665" s="507"/>
      <c r="O665" s="507"/>
      <c r="P665" s="507"/>
      <c r="Q665" s="507"/>
      <c r="R665" s="507"/>
      <c r="S665" s="507"/>
      <c r="T665" s="508"/>
      <c r="U665" s="187"/>
      <c r="V665" s="509"/>
      <c r="W665" s="509"/>
      <c r="X665" s="510"/>
    </row>
    <row r="666">
      <c r="A666" s="503"/>
      <c r="B666" s="504"/>
      <c r="C666" s="503"/>
      <c r="D666" s="503"/>
      <c r="E666" s="503"/>
      <c r="F666" s="503"/>
      <c r="G666" s="503"/>
      <c r="H666" s="503"/>
      <c r="I666" s="503"/>
      <c r="J666" s="505"/>
      <c r="K666" s="503"/>
      <c r="L666" s="506"/>
      <c r="M666" s="507"/>
      <c r="N666" s="507"/>
      <c r="O666" s="507"/>
      <c r="P666" s="507"/>
      <c r="Q666" s="507"/>
      <c r="R666" s="507"/>
      <c r="S666" s="507"/>
      <c r="T666" s="508"/>
      <c r="U666" s="187"/>
      <c r="V666" s="509"/>
      <c r="W666" s="509"/>
      <c r="X666" s="510"/>
    </row>
    <row r="667">
      <c r="A667" s="503"/>
      <c r="B667" s="504"/>
      <c r="C667" s="503"/>
      <c r="D667" s="503"/>
      <c r="E667" s="503"/>
      <c r="F667" s="503"/>
      <c r="G667" s="503"/>
      <c r="H667" s="503"/>
      <c r="I667" s="503"/>
      <c r="J667" s="505"/>
      <c r="K667" s="503"/>
      <c r="L667" s="506"/>
      <c r="M667" s="507"/>
      <c r="N667" s="507"/>
      <c r="O667" s="507"/>
      <c r="P667" s="507"/>
      <c r="Q667" s="507"/>
      <c r="R667" s="507"/>
      <c r="S667" s="507"/>
      <c r="T667" s="508"/>
      <c r="U667" s="187"/>
      <c r="V667" s="509"/>
      <c r="W667" s="509"/>
      <c r="X667" s="510"/>
    </row>
    <row r="668">
      <c r="A668" s="503"/>
      <c r="B668" s="504"/>
      <c r="C668" s="503"/>
      <c r="D668" s="503"/>
      <c r="E668" s="503"/>
      <c r="F668" s="503"/>
      <c r="G668" s="503"/>
      <c r="H668" s="503"/>
      <c r="I668" s="503"/>
      <c r="J668" s="505"/>
      <c r="K668" s="503"/>
      <c r="L668" s="506"/>
      <c r="M668" s="507"/>
      <c r="N668" s="507"/>
      <c r="O668" s="507"/>
      <c r="P668" s="507"/>
      <c r="Q668" s="507"/>
      <c r="R668" s="507"/>
      <c r="S668" s="507"/>
      <c r="T668" s="508"/>
      <c r="U668" s="187"/>
      <c r="V668" s="509"/>
      <c r="W668" s="509"/>
      <c r="X668" s="510"/>
    </row>
    <row r="669">
      <c r="A669" s="503"/>
      <c r="B669" s="504"/>
      <c r="C669" s="503"/>
      <c r="D669" s="503"/>
      <c r="E669" s="503"/>
      <c r="F669" s="503"/>
      <c r="G669" s="503"/>
      <c r="H669" s="503"/>
      <c r="I669" s="503"/>
      <c r="J669" s="505"/>
      <c r="K669" s="503"/>
      <c r="L669" s="506"/>
      <c r="M669" s="507"/>
      <c r="N669" s="507"/>
      <c r="O669" s="507"/>
      <c r="P669" s="507"/>
      <c r="Q669" s="507"/>
      <c r="R669" s="507"/>
      <c r="S669" s="507"/>
      <c r="T669" s="508"/>
      <c r="U669" s="187"/>
      <c r="V669" s="509"/>
      <c r="W669" s="509"/>
      <c r="X669" s="510"/>
    </row>
    <row r="670">
      <c r="A670" s="503"/>
      <c r="B670" s="504"/>
      <c r="C670" s="503"/>
      <c r="D670" s="503"/>
      <c r="E670" s="503"/>
      <c r="F670" s="503"/>
      <c r="G670" s="503"/>
      <c r="H670" s="503"/>
      <c r="I670" s="503"/>
      <c r="J670" s="505"/>
      <c r="K670" s="503"/>
      <c r="L670" s="506"/>
      <c r="M670" s="507"/>
      <c r="N670" s="507"/>
      <c r="O670" s="507"/>
      <c r="P670" s="507"/>
      <c r="Q670" s="507"/>
      <c r="R670" s="507"/>
      <c r="S670" s="507"/>
      <c r="T670" s="508"/>
      <c r="U670" s="187"/>
      <c r="V670" s="509"/>
      <c r="W670" s="509"/>
      <c r="X670" s="510"/>
    </row>
    <row r="671">
      <c r="A671" s="503"/>
      <c r="B671" s="504"/>
      <c r="C671" s="503"/>
      <c r="D671" s="503"/>
      <c r="E671" s="503"/>
      <c r="F671" s="503"/>
      <c r="G671" s="503"/>
      <c r="H671" s="503"/>
      <c r="I671" s="503"/>
      <c r="J671" s="505"/>
      <c r="K671" s="503"/>
      <c r="L671" s="506"/>
      <c r="M671" s="507"/>
      <c r="N671" s="507"/>
      <c r="O671" s="507"/>
      <c r="P671" s="507"/>
      <c r="Q671" s="507"/>
      <c r="R671" s="507"/>
      <c r="S671" s="507"/>
      <c r="T671" s="508"/>
      <c r="U671" s="187"/>
      <c r="V671" s="509"/>
      <c r="W671" s="509"/>
      <c r="X671" s="510"/>
    </row>
    <row r="672">
      <c r="A672" s="503"/>
      <c r="B672" s="504"/>
      <c r="C672" s="503"/>
      <c r="D672" s="503"/>
      <c r="E672" s="503"/>
      <c r="F672" s="503"/>
      <c r="G672" s="503"/>
      <c r="H672" s="503"/>
      <c r="I672" s="503"/>
      <c r="J672" s="505"/>
      <c r="K672" s="503"/>
      <c r="L672" s="506"/>
      <c r="M672" s="507"/>
      <c r="N672" s="507"/>
      <c r="O672" s="507"/>
      <c r="P672" s="507"/>
      <c r="Q672" s="507"/>
      <c r="R672" s="507"/>
      <c r="S672" s="507"/>
      <c r="T672" s="508"/>
      <c r="U672" s="187"/>
      <c r="V672" s="509"/>
      <c r="W672" s="509"/>
      <c r="X672" s="510"/>
    </row>
    <row r="673">
      <c r="A673" s="503"/>
      <c r="B673" s="504"/>
      <c r="C673" s="503"/>
      <c r="D673" s="503"/>
      <c r="E673" s="503"/>
      <c r="F673" s="503"/>
      <c r="G673" s="503"/>
      <c r="H673" s="503"/>
      <c r="I673" s="503"/>
      <c r="J673" s="505"/>
      <c r="K673" s="503"/>
      <c r="L673" s="506"/>
      <c r="M673" s="507"/>
      <c r="N673" s="507"/>
      <c r="O673" s="507"/>
      <c r="P673" s="507"/>
      <c r="Q673" s="507"/>
      <c r="R673" s="507"/>
      <c r="S673" s="507"/>
      <c r="T673" s="508"/>
      <c r="U673" s="187"/>
      <c r="V673" s="509"/>
      <c r="W673" s="509"/>
      <c r="X673" s="510"/>
    </row>
    <row r="674">
      <c r="A674" s="503"/>
      <c r="B674" s="504"/>
      <c r="C674" s="503"/>
      <c r="D674" s="503"/>
      <c r="E674" s="503"/>
      <c r="F674" s="503"/>
      <c r="G674" s="503"/>
      <c r="H674" s="503"/>
      <c r="I674" s="503"/>
      <c r="J674" s="505"/>
      <c r="K674" s="503"/>
      <c r="L674" s="506"/>
      <c r="M674" s="507"/>
      <c r="N674" s="507"/>
      <c r="O674" s="507"/>
      <c r="P674" s="507"/>
      <c r="Q674" s="507"/>
      <c r="R674" s="507"/>
      <c r="S674" s="507"/>
      <c r="T674" s="508"/>
      <c r="U674" s="187"/>
      <c r="V674" s="509"/>
      <c r="W674" s="509"/>
      <c r="X674" s="510"/>
    </row>
    <row r="675">
      <c r="A675" s="503"/>
      <c r="B675" s="504"/>
      <c r="C675" s="503"/>
      <c r="D675" s="503"/>
      <c r="E675" s="503"/>
      <c r="F675" s="503"/>
      <c r="G675" s="503"/>
      <c r="H675" s="503"/>
      <c r="I675" s="503"/>
      <c r="J675" s="505"/>
      <c r="K675" s="503"/>
      <c r="L675" s="506"/>
      <c r="M675" s="507"/>
      <c r="N675" s="507"/>
      <c r="O675" s="507"/>
      <c r="P675" s="507"/>
      <c r="Q675" s="507"/>
      <c r="R675" s="507"/>
      <c r="S675" s="507"/>
      <c r="T675" s="508"/>
      <c r="U675" s="187"/>
      <c r="V675" s="509"/>
      <c r="W675" s="509"/>
      <c r="X675" s="510"/>
    </row>
    <row r="676">
      <c r="A676" s="503"/>
      <c r="B676" s="504"/>
      <c r="C676" s="503"/>
      <c r="D676" s="503"/>
      <c r="E676" s="503"/>
      <c r="F676" s="503"/>
      <c r="G676" s="503"/>
      <c r="H676" s="503"/>
      <c r="I676" s="503"/>
      <c r="J676" s="505"/>
      <c r="K676" s="503"/>
      <c r="L676" s="506"/>
      <c r="M676" s="507"/>
      <c r="N676" s="507"/>
      <c r="O676" s="507"/>
      <c r="P676" s="507"/>
      <c r="Q676" s="507"/>
      <c r="R676" s="507"/>
      <c r="S676" s="507"/>
      <c r="T676" s="508"/>
      <c r="U676" s="187"/>
      <c r="V676" s="509"/>
      <c r="W676" s="509"/>
      <c r="X676" s="510"/>
    </row>
    <row r="677">
      <c r="A677" s="503"/>
      <c r="B677" s="504"/>
      <c r="C677" s="503"/>
      <c r="D677" s="503"/>
      <c r="E677" s="503"/>
      <c r="F677" s="503"/>
      <c r="G677" s="503"/>
      <c r="H677" s="503"/>
      <c r="I677" s="503"/>
      <c r="J677" s="505"/>
      <c r="K677" s="503"/>
      <c r="L677" s="506"/>
      <c r="M677" s="507"/>
      <c r="N677" s="507"/>
      <c r="O677" s="507"/>
      <c r="P677" s="507"/>
      <c r="Q677" s="507"/>
      <c r="R677" s="507"/>
      <c r="S677" s="507"/>
      <c r="T677" s="508"/>
      <c r="U677" s="187"/>
      <c r="V677" s="509"/>
      <c r="W677" s="509"/>
      <c r="X677" s="510"/>
    </row>
    <row r="678">
      <c r="A678" s="503"/>
      <c r="B678" s="504"/>
      <c r="C678" s="503"/>
      <c r="D678" s="503"/>
      <c r="E678" s="503"/>
      <c r="F678" s="503"/>
      <c r="G678" s="503"/>
      <c r="H678" s="503"/>
      <c r="I678" s="503"/>
      <c r="J678" s="505"/>
      <c r="K678" s="503"/>
      <c r="L678" s="506"/>
      <c r="M678" s="507"/>
      <c r="N678" s="507"/>
      <c r="O678" s="507"/>
      <c r="P678" s="507"/>
      <c r="Q678" s="507"/>
      <c r="R678" s="507"/>
      <c r="S678" s="507"/>
      <c r="T678" s="508"/>
      <c r="U678" s="187"/>
      <c r="V678" s="509"/>
      <c r="W678" s="509"/>
      <c r="X678" s="510"/>
    </row>
    <row r="679">
      <c r="A679" s="503"/>
      <c r="B679" s="504"/>
      <c r="C679" s="503"/>
      <c r="D679" s="503"/>
      <c r="E679" s="503"/>
      <c r="F679" s="503"/>
      <c r="G679" s="503"/>
      <c r="H679" s="503"/>
      <c r="I679" s="503"/>
      <c r="J679" s="505"/>
      <c r="K679" s="503"/>
      <c r="L679" s="506"/>
      <c r="M679" s="507"/>
      <c r="N679" s="507"/>
      <c r="O679" s="507"/>
      <c r="P679" s="507"/>
      <c r="Q679" s="507"/>
      <c r="R679" s="507"/>
      <c r="S679" s="507"/>
      <c r="T679" s="508"/>
      <c r="U679" s="187"/>
      <c r="V679" s="509"/>
      <c r="W679" s="509"/>
      <c r="X679" s="510"/>
    </row>
    <row r="680">
      <c r="A680" s="503"/>
      <c r="B680" s="504"/>
      <c r="C680" s="503"/>
      <c r="D680" s="503"/>
      <c r="E680" s="503"/>
      <c r="F680" s="503"/>
      <c r="G680" s="503"/>
      <c r="H680" s="503"/>
      <c r="I680" s="503"/>
      <c r="J680" s="505"/>
      <c r="K680" s="503"/>
      <c r="L680" s="506"/>
      <c r="M680" s="507"/>
      <c r="N680" s="507"/>
      <c r="O680" s="507"/>
      <c r="P680" s="507"/>
      <c r="Q680" s="507"/>
      <c r="R680" s="507"/>
      <c r="S680" s="507"/>
      <c r="T680" s="508"/>
      <c r="U680" s="187"/>
      <c r="V680" s="509"/>
      <c r="W680" s="509"/>
      <c r="X680" s="510"/>
    </row>
    <row r="681">
      <c r="A681" s="503"/>
      <c r="B681" s="504"/>
      <c r="C681" s="503"/>
      <c r="D681" s="503"/>
      <c r="E681" s="503"/>
      <c r="F681" s="503"/>
      <c r="G681" s="503"/>
      <c r="H681" s="503"/>
      <c r="I681" s="503"/>
      <c r="J681" s="505"/>
      <c r="K681" s="503"/>
      <c r="L681" s="506"/>
      <c r="M681" s="507"/>
      <c r="N681" s="507"/>
      <c r="O681" s="507"/>
      <c r="P681" s="507"/>
      <c r="Q681" s="507"/>
      <c r="R681" s="507"/>
      <c r="S681" s="507"/>
      <c r="T681" s="508"/>
      <c r="U681" s="187"/>
      <c r="V681" s="509"/>
      <c r="W681" s="509"/>
      <c r="X681" s="510"/>
    </row>
    <row r="682">
      <c r="A682" s="503"/>
      <c r="B682" s="504"/>
      <c r="C682" s="503"/>
      <c r="D682" s="503"/>
      <c r="E682" s="503"/>
      <c r="F682" s="503"/>
      <c r="G682" s="503"/>
      <c r="H682" s="503"/>
      <c r="I682" s="503"/>
      <c r="J682" s="505"/>
      <c r="K682" s="503"/>
      <c r="L682" s="506"/>
      <c r="M682" s="507"/>
      <c r="N682" s="507"/>
      <c r="O682" s="507"/>
      <c r="P682" s="507"/>
      <c r="Q682" s="507"/>
      <c r="R682" s="507"/>
      <c r="S682" s="507"/>
      <c r="T682" s="508"/>
      <c r="U682" s="187"/>
      <c r="V682" s="509"/>
      <c r="W682" s="509"/>
      <c r="X682" s="510"/>
    </row>
    <row r="683">
      <c r="A683" s="503"/>
      <c r="B683" s="504"/>
      <c r="C683" s="503"/>
      <c r="D683" s="503"/>
      <c r="E683" s="503"/>
      <c r="F683" s="503"/>
      <c r="G683" s="503"/>
      <c r="H683" s="503"/>
      <c r="I683" s="503"/>
      <c r="J683" s="505"/>
      <c r="K683" s="503"/>
      <c r="L683" s="506"/>
      <c r="M683" s="507"/>
      <c r="N683" s="507"/>
      <c r="O683" s="507"/>
      <c r="P683" s="507"/>
      <c r="Q683" s="507"/>
      <c r="R683" s="507"/>
      <c r="S683" s="507"/>
      <c r="T683" s="508"/>
      <c r="U683" s="187"/>
      <c r="V683" s="509"/>
      <c r="W683" s="509"/>
      <c r="X683" s="510"/>
    </row>
    <row r="684">
      <c r="A684" s="503"/>
      <c r="B684" s="504"/>
      <c r="C684" s="503"/>
      <c r="D684" s="503"/>
      <c r="E684" s="503"/>
      <c r="F684" s="503"/>
      <c r="G684" s="503"/>
      <c r="H684" s="503"/>
      <c r="I684" s="503"/>
      <c r="J684" s="505"/>
      <c r="K684" s="503"/>
      <c r="L684" s="506"/>
      <c r="M684" s="507"/>
      <c r="N684" s="507"/>
      <c r="O684" s="507"/>
      <c r="P684" s="507"/>
      <c r="Q684" s="507"/>
      <c r="R684" s="507"/>
      <c r="S684" s="507"/>
      <c r="T684" s="508"/>
      <c r="U684" s="187"/>
      <c r="V684" s="509"/>
      <c r="W684" s="509"/>
      <c r="X684" s="510"/>
    </row>
    <row r="685">
      <c r="A685" s="503"/>
      <c r="B685" s="504"/>
      <c r="C685" s="503"/>
      <c r="D685" s="503"/>
      <c r="E685" s="503"/>
      <c r="F685" s="503"/>
      <c r="G685" s="503"/>
      <c r="H685" s="503"/>
      <c r="I685" s="503"/>
      <c r="J685" s="505"/>
      <c r="K685" s="503"/>
      <c r="L685" s="506"/>
      <c r="M685" s="507"/>
      <c r="N685" s="507"/>
      <c r="O685" s="507"/>
      <c r="P685" s="507"/>
      <c r="Q685" s="507"/>
      <c r="R685" s="507"/>
      <c r="S685" s="507"/>
      <c r="T685" s="508"/>
      <c r="U685" s="187"/>
      <c r="V685" s="509"/>
      <c r="W685" s="509"/>
      <c r="X685" s="510"/>
    </row>
    <row r="686">
      <c r="A686" s="503"/>
      <c r="B686" s="504"/>
      <c r="C686" s="503"/>
      <c r="D686" s="503"/>
      <c r="E686" s="503"/>
      <c r="F686" s="503"/>
      <c r="G686" s="503"/>
      <c r="H686" s="503"/>
      <c r="I686" s="503"/>
      <c r="J686" s="505"/>
      <c r="K686" s="503"/>
      <c r="L686" s="506"/>
      <c r="M686" s="507"/>
      <c r="N686" s="507"/>
      <c r="O686" s="507"/>
      <c r="P686" s="507"/>
      <c r="Q686" s="507"/>
      <c r="R686" s="507"/>
      <c r="S686" s="507"/>
      <c r="T686" s="508"/>
      <c r="U686" s="187"/>
      <c r="V686" s="509"/>
      <c r="W686" s="509"/>
      <c r="X686" s="510"/>
    </row>
    <row r="687">
      <c r="A687" s="503"/>
      <c r="B687" s="504"/>
      <c r="C687" s="503"/>
      <c r="D687" s="503"/>
      <c r="E687" s="503"/>
      <c r="F687" s="503"/>
      <c r="G687" s="503"/>
      <c r="H687" s="503"/>
      <c r="I687" s="503"/>
      <c r="J687" s="505"/>
      <c r="K687" s="503"/>
      <c r="L687" s="506"/>
      <c r="M687" s="507"/>
      <c r="N687" s="507"/>
      <c r="O687" s="507"/>
      <c r="P687" s="507"/>
      <c r="Q687" s="507"/>
      <c r="R687" s="507"/>
      <c r="S687" s="507"/>
      <c r="T687" s="508"/>
      <c r="U687" s="187"/>
      <c r="V687" s="509"/>
      <c r="W687" s="509"/>
      <c r="X687" s="510"/>
    </row>
    <row r="688">
      <c r="A688" s="503"/>
      <c r="B688" s="504"/>
      <c r="C688" s="503"/>
      <c r="D688" s="503"/>
      <c r="E688" s="503"/>
      <c r="F688" s="503"/>
      <c r="G688" s="503"/>
      <c r="H688" s="503"/>
      <c r="I688" s="503"/>
      <c r="J688" s="505"/>
      <c r="K688" s="503"/>
      <c r="L688" s="506"/>
      <c r="M688" s="507"/>
      <c r="N688" s="507"/>
      <c r="O688" s="507"/>
      <c r="P688" s="507"/>
      <c r="Q688" s="507"/>
      <c r="R688" s="507"/>
      <c r="S688" s="507"/>
      <c r="T688" s="508"/>
      <c r="U688" s="187"/>
      <c r="V688" s="509"/>
      <c r="W688" s="509"/>
      <c r="X688" s="510"/>
    </row>
    <row r="689">
      <c r="A689" s="503"/>
      <c r="B689" s="504"/>
      <c r="C689" s="503"/>
      <c r="D689" s="503"/>
      <c r="E689" s="503"/>
      <c r="F689" s="503"/>
      <c r="G689" s="503"/>
      <c r="H689" s="503"/>
      <c r="I689" s="503"/>
      <c r="J689" s="505"/>
      <c r="K689" s="503"/>
      <c r="L689" s="506"/>
      <c r="M689" s="507"/>
      <c r="N689" s="507"/>
      <c r="O689" s="507"/>
      <c r="P689" s="507"/>
      <c r="Q689" s="507"/>
      <c r="R689" s="507"/>
      <c r="S689" s="507"/>
      <c r="T689" s="508"/>
      <c r="U689" s="187"/>
      <c r="V689" s="509"/>
      <c r="W689" s="509"/>
      <c r="X689" s="510"/>
    </row>
    <row r="690">
      <c r="A690" s="503"/>
      <c r="B690" s="504"/>
      <c r="C690" s="503"/>
      <c r="D690" s="503"/>
      <c r="E690" s="503"/>
      <c r="F690" s="503"/>
      <c r="G690" s="503"/>
      <c r="H690" s="503"/>
      <c r="I690" s="503"/>
      <c r="J690" s="505"/>
      <c r="K690" s="503"/>
      <c r="L690" s="506"/>
      <c r="M690" s="507"/>
      <c r="N690" s="507"/>
      <c r="O690" s="507"/>
      <c r="P690" s="507"/>
      <c r="Q690" s="507"/>
      <c r="R690" s="507"/>
      <c r="S690" s="507"/>
      <c r="T690" s="508"/>
      <c r="U690" s="187"/>
      <c r="V690" s="509"/>
      <c r="W690" s="509"/>
      <c r="X690" s="510"/>
    </row>
    <row r="691">
      <c r="A691" s="503"/>
      <c r="B691" s="504"/>
      <c r="C691" s="503"/>
      <c r="D691" s="503"/>
      <c r="E691" s="503"/>
      <c r="F691" s="503"/>
      <c r="G691" s="503"/>
      <c r="H691" s="503"/>
      <c r="I691" s="503"/>
      <c r="J691" s="505"/>
      <c r="K691" s="503"/>
      <c r="L691" s="506"/>
      <c r="M691" s="507"/>
      <c r="N691" s="507"/>
      <c r="O691" s="507"/>
      <c r="P691" s="507"/>
      <c r="Q691" s="507"/>
      <c r="R691" s="507"/>
      <c r="S691" s="507"/>
      <c r="T691" s="508"/>
      <c r="U691" s="187"/>
      <c r="V691" s="509"/>
      <c r="W691" s="509"/>
      <c r="X691" s="510"/>
    </row>
    <row r="692">
      <c r="A692" s="503"/>
      <c r="B692" s="504"/>
      <c r="C692" s="503"/>
      <c r="D692" s="503"/>
      <c r="E692" s="503"/>
      <c r="F692" s="503"/>
      <c r="G692" s="503"/>
      <c r="H692" s="503"/>
      <c r="I692" s="503"/>
      <c r="J692" s="505"/>
      <c r="K692" s="503"/>
      <c r="L692" s="506"/>
      <c r="M692" s="507"/>
      <c r="N692" s="507"/>
      <c r="O692" s="507"/>
      <c r="P692" s="507"/>
      <c r="Q692" s="507"/>
      <c r="R692" s="507"/>
      <c r="S692" s="507"/>
      <c r="T692" s="508"/>
      <c r="U692" s="187"/>
      <c r="V692" s="509"/>
      <c r="W692" s="509"/>
      <c r="X692" s="510"/>
    </row>
    <row r="693">
      <c r="A693" s="503"/>
      <c r="B693" s="504"/>
      <c r="C693" s="503"/>
      <c r="D693" s="503"/>
      <c r="E693" s="503"/>
      <c r="F693" s="503"/>
      <c r="G693" s="503"/>
      <c r="H693" s="503"/>
      <c r="I693" s="503"/>
      <c r="J693" s="505"/>
      <c r="K693" s="503"/>
      <c r="L693" s="506"/>
      <c r="M693" s="507"/>
      <c r="N693" s="507"/>
      <c r="O693" s="507"/>
      <c r="P693" s="507"/>
      <c r="Q693" s="507"/>
      <c r="R693" s="507"/>
      <c r="S693" s="507"/>
      <c r="T693" s="508"/>
      <c r="U693" s="187"/>
      <c r="V693" s="509"/>
      <c r="W693" s="509"/>
      <c r="X693" s="510"/>
    </row>
    <row r="694">
      <c r="A694" s="503"/>
      <c r="B694" s="504"/>
      <c r="C694" s="503"/>
      <c r="D694" s="503"/>
      <c r="E694" s="503"/>
      <c r="F694" s="503"/>
      <c r="G694" s="503"/>
      <c r="H694" s="503"/>
      <c r="I694" s="503"/>
      <c r="J694" s="505"/>
      <c r="K694" s="503"/>
      <c r="L694" s="506"/>
      <c r="M694" s="507"/>
      <c r="N694" s="507"/>
      <c r="O694" s="507"/>
      <c r="P694" s="507"/>
      <c r="Q694" s="507"/>
      <c r="R694" s="507"/>
      <c r="S694" s="507"/>
      <c r="T694" s="508"/>
      <c r="U694" s="187"/>
      <c r="V694" s="509"/>
      <c r="W694" s="509"/>
      <c r="X694" s="510"/>
    </row>
    <row r="695">
      <c r="A695" s="503"/>
      <c r="B695" s="504"/>
      <c r="C695" s="503"/>
      <c r="D695" s="503"/>
      <c r="E695" s="503"/>
      <c r="F695" s="503"/>
      <c r="G695" s="503"/>
      <c r="H695" s="503"/>
      <c r="I695" s="503"/>
      <c r="J695" s="505"/>
      <c r="K695" s="503"/>
      <c r="L695" s="506"/>
      <c r="M695" s="507"/>
      <c r="N695" s="507"/>
      <c r="O695" s="507"/>
      <c r="P695" s="507"/>
      <c r="Q695" s="507"/>
      <c r="R695" s="507"/>
      <c r="S695" s="507"/>
      <c r="T695" s="508"/>
      <c r="U695" s="187"/>
      <c r="V695" s="509"/>
      <c r="W695" s="509"/>
      <c r="X695" s="510"/>
    </row>
    <row r="696">
      <c r="A696" s="503"/>
      <c r="B696" s="504"/>
      <c r="C696" s="503"/>
      <c r="D696" s="503"/>
      <c r="E696" s="503"/>
      <c r="F696" s="503"/>
      <c r="G696" s="503"/>
      <c r="H696" s="503"/>
      <c r="I696" s="503"/>
      <c r="J696" s="505"/>
      <c r="K696" s="503"/>
      <c r="L696" s="506"/>
      <c r="M696" s="507"/>
      <c r="N696" s="507"/>
      <c r="O696" s="507"/>
      <c r="P696" s="507"/>
      <c r="Q696" s="507"/>
      <c r="R696" s="507"/>
      <c r="S696" s="507"/>
      <c r="T696" s="508"/>
      <c r="U696" s="187"/>
      <c r="V696" s="509"/>
      <c r="W696" s="509"/>
      <c r="X696" s="510"/>
    </row>
    <row r="697">
      <c r="A697" s="503"/>
      <c r="B697" s="504"/>
      <c r="C697" s="503"/>
      <c r="D697" s="503"/>
      <c r="E697" s="503"/>
      <c r="F697" s="503"/>
      <c r="G697" s="503"/>
      <c r="H697" s="503"/>
      <c r="I697" s="503"/>
      <c r="J697" s="505"/>
      <c r="K697" s="503"/>
      <c r="L697" s="506"/>
      <c r="M697" s="507"/>
      <c r="N697" s="507"/>
      <c r="O697" s="507"/>
      <c r="P697" s="507"/>
      <c r="Q697" s="507"/>
      <c r="R697" s="507"/>
      <c r="S697" s="507"/>
      <c r="T697" s="508"/>
      <c r="U697" s="187"/>
      <c r="V697" s="509"/>
      <c r="W697" s="509"/>
      <c r="X697" s="510"/>
    </row>
    <row r="698">
      <c r="A698" s="503"/>
      <c r="B698" s="504"/>
      <c r="C698" s="503"/>
      <c r="D698" s="503"/>
      <c r="E698" s="503"/>
      <c r="F698" s="503"/>
      <c r="G698" s="503"/>
      <c r="H698" s="503"/>
      <c r="I698" s="503"/>
      <c r="J698" s="505"/>
      <c r="K698" s="503"/>
      <c r="L698" s="506"/>
      <c r="M698" s="507"/>
      <c r="N698" s="507"/>
      <c r="O698" s="507"/>
      <c r="P698" s="507"/>
      <c r="Q698" s="507"/>
      <c r="R698" s="507"/>
      <c r="S698" s="507"/>
      <c r="T698" s="508"/>
      <c r="U698" s="187"/>
      <c r="V698" s="509"/>
      <c r="W698" s="509"/>
      <c r="X698" s="510"/>
    </row>
    <row r="699">
      <c r="A699" s="503"/>
      <c r="B699" s="504"/>
      <c r="C699" s="503"/>
      <c r="D699" s="503"/>
      <c r="E699" s="503"/>
      <c r="F699" s="503"/>
      <c r="G699" s="503"/>
      <c r="H699" s="503"/>
      <c r="I699" s="503"/>
      <c r="J699" s="505"/>
      <c r="K699" s="503"/>
      <c r="L699" s="506"/>
      <c r="M699" s="507"/>
      <c r="N699" s="507"/>
      <c r="O699" s="507"/>
      <c r="P699" s="507"/>
      <c r="Q699" s="507"/>
      <c r="R699" s="507"/>
      <c r="S699" s="507"/>
      <c r="T699" s="508"/>
      <c r="U699" s="187"/>
      <c r="V699" s="509"/>
      <c r="W699" s="509"/>
      <c r="X699" s="510"/>
    </row>
    <row r="700">
      <c r="A700" s="503"/>
      <c r="B700" s="504"/>
      <c r="C700" s="503"/>
      <c r="D700" s="503"/>
      <c r="E700" s="503"/>
      <c r="F700" s="503"/>
      <c r="G700" s="503"/>
      <c r="H700" s="503"/>
      <c r="I700" s="503"/>
      <c r="J700" s="505"/>
      <c r="K700" s="503"/>
      <c r="L700" s="506"/>
      <c r="M700" s="507"/>
      <c r="N700" s="507"/>
      <c r="O700" s="507"/>
      <c r="P700" s="507"/>
      <c r="Q700" s="507"/>
      <c r="R700" s="507"/>
      <c r="S700" s="507"/>
      <c r="T700" s="508"/>
      <c r="U700" s="187"/>
      <c r="V700" s="509"/>
      <c r="W700" s="509"/>
      <c r="X700" s="510"/>
    </row>
    <row r="701">
      <c r="A701" s="503"/>
      <c r="B701" s="504"/>
      <c r="C701" s="503"/>
      <c r="D701" s="503"/>
      <c r="E701" s="503"/>
      <c r="F701" s="503"/>
      <c r="G701" s="503"/>
      <c r="H701" s="503"/>
      <c r="I701" s="503"/>
      <c r="J701" s="505"/>
      <c r="K701" s="503"/>
      <c r="L701" s="506"/>
      <c r="M701" s="507"/>
      <c r="N701" s="507"/>
      <c r="O701" s="507"/>
      <c r="P701" s="507"/>
      <c r="Q701" s="507"/>
      <c r="R701" s="507"/>
      <c r="S701" s="507"/>
      <c r="T701" s="508"/>
      <c r="U701" s="187"/>
      <c r="V701" s="509"/>
      <c r="W701" s="509"/>
      <c r="X701" s="510"/>
    </row>
    <row r="702">
      <c r="A702" s="503"/>
      <c r="B702" s="504"/>
      <c r="C702" s="503"/>
      <c r="D702" s="503"/>
      <c r="E702" s="503"/>
      <c r="F702" s="503"/>
      <c r="G702" s="503"/>
      <c r="H702" s="503"/>
      <c r="I702" s="503"/>
      <c r="J702" s="505"/>
      <c r="K702" s="503"/>
      <c r="L702" s="506"/>
      <c r="M702" s="507"/>
      <c r="N702" s="507"/>
      <c r="O702" s="507"/>
      <c r="P702" s="507"/>
      <c r="Q702" s="507"/>
      <c r="R702" s="507"/>
      <c r="S702" s="507"/>
      <c r="T702" s="508"/>
      <c r="U702" s="187"/>
      <c r="V702" s="509"/>
      <c r="W702" s="509"/>
      <c r="X702" s="510"/>
    </row>
    <row r="703">
      <c r="A703" s="503"/>
      <c r="B703" s="504"/>
      <c r="C703" s="503"/>
      <c r="D703" s="503"/>
      <c r="E703" s="503"/>
      <c r="F703" s="503"/>
      <c r="G703" s="503"/>
      <c r="H703" s="503"/>
      <c r="I703" s="503"/>
      <c r="J703" s="505"/>
      <c r="K703" s="503"/>
      <c r="L703" s="506"/>
      <c r="M703" s="507"/>
      <c r="N703" s="507"/>
      <c r="O703" s="507"/>
      <c r="P703" s="507"/>
      <c r="Q703" s="507"/>
      <c r="R703" s="507"/>
      <c r="S703" s="507"/>
      <c r="T703" s="508"/>
      <c r="U703" s="187"/>
      <c r="V703" s="509"/>
      <c r="W703" s="509"/>
      <c r="X703" s="510"/>
    </row>
    <row r="704">
      <c r="A704" s="503"/>
      <c r="B704" s="504"/>
      <c r="C704" s="503"/>
      <c r="D704" s="503"/>
      <c r="E704" s="503"/>
      <c r="F704" s="503"/>
      <c r="G704" s="503"/>
      <c r="H704" s="503"/>
      <c r="I704" s="503"/>
      <c r="J704" s="505"/>
      <c r="K704" s="503"/>
      <c r="L704" s="506"/>
      <c r="M704" s="507"/>
      <c r="N704" s="507"/>
      <c r="O704" s="507"/>
      <c r="P704" s="507"/>
      <c r="Q704" s="507"/>
      <c r="R704" s="507"/>
      <c r="S704" s="507"/>
      <c r="T704" s="508"/>
      <c r="U704" s="187"/>
      <c r="V704" s="509"/>
      <c r="W704" s="509"/>
      <c r="X704" s="510"/>
    </row>
    <row r="705">
      <c r="A705" s="503"/>
      <c r="B705" s="504"/>
      <c r="C705" s="503"/>
      <c r="D705" s="503"/>
      <c r="E705" s="503"/>
      <c r="F705" s="503"/>
      <c r="G705" s="503"/>
      <c r="H705" s="503"/>
      <c r="I705" s="503"/>
      <c r="J705" s="505"/>
      <c r="K705" s="503"/>
      <c r="L705" s="506"/>
      <c r="M705" s="507"/>
      <c r="N705" s="507"/>
      <c r="O705" s="507"/>
      <c r="P705" s="507"/>
      <c r="Q705" s="507"/>
      <c r="R705" s="507"/>
      <c r="S705" s="507"/>
      <c r="T705" s="508"/>
      <c r="U705" s="187"/>
      <c r="V705" s="509"/>
      <c r="W705" s="509"/>
      <c r="X705" s="510"/>
    </row>
    <row r="706">
      <c r="A706" s="503"/>
      <c r="B706" s="504"/>
      <c r="C706" s="503"/>
      <c r="D706" s="503"/>
      <c r="E706" s="503"/>
      <c r="F706" s="503"/>
      <c r="G706" s="503"/>
      <c r="H706" s="503"/>
      <c r="I706" s="503"/>
      <c r="J706" s="505"/>
      <c r="K706" s="503"/>
      <c r="L706" s="506"/>
      <c r="M706" s="507"/>
      <c r="N706" s="507"/>
      <c r="O706" s="507"/>
      <c r="P706" s="507"/>
      <c r="Q706" s="507"/>
      <c r="R706" s="507"/>
      <c r="S706" s="507"/>
      <c r="T706" s="508"/>
      <c r="U706" s="187"/>
      <c r="V706" s="509"/>
      <c r="W706" s="509"/>
      <c r="X706" s="510"/>
    </row>
    <row r="707">
      <c r="A707" s="503"/>
      <c r="B707" s="504"/>
      <c r="C707" s="503"/>
      <c r="D707" s="503"/>
      <c r="E707" s="503"/>
      <c r="F707" s="503"/>
      <c r="G707" s="503"/>
      <c r="H707" s="503"/>
      <c r="I707" s="503"/>
      <c r="J707" s="505"/>
      <c r="K707" s="503"/>
      <c r="L707" s="506"/>
      <c r="M707" s="507"/>
      <c r="N707" s="507"/>
      <c r="O707" s="507"/>
      <c r="P707" s="507"/>
      <c r="Q707" s="507"/>
      <c r="R707" s="507"/>
      <c r="S707" s="507"/>
      <c r="T707" s="508"/>
      <c r="U707" s="187"/>
      <c r="V707" s="509"/>
      <c r="W707" s="509"/>
      <c r="X707" s="510"/>
    </row>
    <row r="708">
      <c r="A708" s="503"/>
      <c r="B708" s="504"/>
      <c r="C708" s="503"/>
      <c r="D708" s="503"/>
      <c r="E708" s="503"/>
      <c r="F708" s="503"/>
      <c r="G708" s="503"/>
      <c r="H708" s="503"/>
      <c r="I708" s="503"/>
      <c r="J708" s="505"/>
      <c r="K708" s="503"/>
      <c r="L708" s="506"/>
      <c r="M708" s="507"/>
      <c r="N708" s="507"/>
      <c r="O708" s="507"/>
      <c r="P708" s="507"/>
      <c r="Q708" s="507"/>
      <c r="R708" s="507"/>
      <c r="S708" s="507"/>
      <c r="T708" s="508"/>
      <c r="U708" s="187"/>
      <c r="V708" s="509"/>
      <c r="W708" s="509"/>
      <c r="X708" s="510"/>
    </row>
    <row r="709">
      <c r="A709" s="503"/>
      <c r="B709" s="504"/>
      <c r="C709" s="503"/>
      <c r="D709" s="503"/>
      <c r="E709" s="503"/>
      <c r="F709" s="503"/>
      <c r="G709" s="503"/>
      <c r="H709" s="503"/>
      <c r="I709" s="503"/>
      <c r="J709" s="505"/>
      <c r="K709" s="503"/>
      <c r="L709" s="506"/>
      <c r="M709" s="507"/>
      <c r="N709" s="507"/>
      <c r="O709" s="507"/>
      <c r="P709" s="507"/>
      <c r="Q709" s="507"/>
      <c r="R709" s="507"/>
      <c r="S709" s="507"/>
      <c r="T709" s="508"/>
      <c r="U709" s="187"/>
      <c r="V709" s="509"/>
      <c r="W709" s="509"/>
      <c r="X709" s="510"/>
    </row>
    <row r="710">
      <c r="A710" s="503"/>
      <c r="B710" s="504"/>
      <c r="C710" s="503"/>
      <c r="D710" s="503"/>
      <c r="E710" s="503"/>
      <c r="F710" s="503"/>
      <c r="G710" s="503"/>
      <c r="H710" s="503"/>
      <c r="I710" s="503"/>
      <c r="J710" s="505"/>
      <c r="K710" s="503"/>
      <c r="L710" s="506"/>
      <c r="M710" s="507"/>
      <c r="N710" s="507"/>
      <c r="O710" s="507"/>
      <c r="P710" s="507"/>
      <c r="Q710" s="507"/>
      <c r="R710" s="507"/>
      <c r="S710" s="507"/>
      <c r="T710" s="508"/>
      <c r="U710" s="187"/>
      <c r="V710" s="509"/>
      <c r="W710" s="509"/>
      <c r="X710" s="510"/>
    </row>
    <row r="711">
      <c r="A711" s="503"/>
      <c r="B711" s="504"/>
      <c r="C711" s="503"/>
      <c r="D711" s="503"/>
      <c r="E711" s="503"/>
      <c r="F711" s="503"/>
      <c r="G711" s="503"/>
      <c r="H711" s="503"/>
      <c r="I711" s="503"/>
      <c r="J711" s="505"/>
      <c r="K711" s="503"/>
      <c r="L711" s="506"/>
      <c r="M711" s="507"/>
      <c r="N711" s="507"/>
      <c r="O711" s="507"/>
      <c r="P711" s="507"/>
      <c r="Q711" s="507"/>
      <c r="R711" s="507"/>
      <c r="S711" s="507"/>
      <c r="T711" s="508"/>
      <c r="U711" s="187"/>
      <c r="V711" s="509"/>
      <c r="W711" s="509"/>
      <c r="X711" s="510"/>
    </row>
    <row r="712">
      <c r="A712" s="503"/>
      <c r="B712" s="504"/>
      <c r="C712" s="503"/>
      <c r="D712" s="503"/>
      <c r="E712" s="503"/>
      <c r="F712" s="503"/>
      <c r="G712" s="503"/>
      <c r="H712" s="503"/>
      <c r="I712" s="503"/>
      <c r="J712" s="505"/>
      <c r="K712" s="503"/>
      <c r="L712" s="506"/>
      <c r="M712" s="507"/>
      <c r="N712" s="507"/>
      <c r="O712" s="507"/>
      <c r="P712" s="507"/>
      <c r="Q712" s="507"/>
      <c r="R712" s="507"/>
      <c r="S712" s="507"/>
      <c r="T712" s="508"/>
      <c r="U712" s="187"/>
      <c r="V712" s="509"/>
      <c r="W712" s="509"/>
      <c r="X712" s="510"/>
    </row>
    <row r="713">
      <c r="A713" s="503"/>
      <c r="B713" s="504"/>
      <c r="C713" s="503"/>
      <c r="D713" s="503"/>
      <c r="E713" s="503"/>
      <c r="F713" s="503"/>
      <c r="G713" s="503"/>
      <c r="H713" s="503"/>
      <c r="I713" s="503"/>
      <c r="J713" s="505"/>
      <c r="K713" s="503"/>
      <c r="L713" s="506"/>
      <c r="M713" s="507"/>
      <c r="N713" s="507"/>
      <c r="O713" s="507"/>
      <c r="P713" s="507"/>
      <c r="Q713" s="507"/>
      <c r="R713" s="507"/>
      <c r="S713" s="507"/>
      <c r="T713" s="508"/>
      <c r="U713" s="187"/>
      <c r="V713" s="509"/>
      <c r="W713" s="509"/>
      <c r="X713" s="510"/>
    </row>
    <row r="714">
      <c r="A714" s="503"/>
      <c r="B714" s="504"/>
      <c r="C714" s="503"/>
      <c r="D714" s="503"/>
      <c r="E714" s="503"/>
      <c r="F714" s="503"/>
      <c r="G714" s="503"/>
      <c r="H714" s="503"/>
      <c r="I714" s="503"/>
      <c r="J714" s="505"/>
      <c r="K714" s="503"/>
      <c r="L714" s="506"/>
      <c r="M714" s="507"/>
      <c r="N714" s="507"/>
      <c r="O714" s="507"/>
      <c r="P714" s="507"/>
      <c r="Q714" s="507"/>
      <c r="R714" s="507"/>
      <c r="S714" s="507"/>
      <c r="T714" s="508"/>
      <c r="U714" s="187"/>
      <c r="V714" s="509"/>
      <c r="W714" s="509"/>
      <c r="X714" s="510"/>
    </row>
    <row r="715">
      <c r="A715" s="503"/>
      <c r="B715" s="504"/>
      <c r="C715" s="503"/>
      <c r="D715" s="503"/>
      <c r="E715" s="503"/>
      <c r="F715" s="503"/>
      <c r="G715" s="503"/>
      <c r="H715" s="503"/>
      <c r="I715" s="503"/>
      <c r="J715" s="505"/>
      <c r="K715" s="503"/>
      <c r="L715" s="506"/>
      <c r="M715" s="507"/>
      <c r="N715" s="507"/>
      <c r="O715" s="507"/>
      <c r="P715" s="507"/>
      <c r="Q715" s="507"/>
      <c r="R715" s="507"/>
      <c r="S715" s="507"/>
      <c r="T715" s="508"/>
      <c r="U715" s="187"/>
      <c r="V715" s="509"/>
      <c r="W715" s="509"/>
      <c r="X715" s="510"/>
    </row>
    <row r="716">
      <c r="A716" s="503"/>
      <c r="B716" s="504"/>
      <c r="C716" s="503"/>
      <c r="D716" s="503"/>
      <c r="E716" s="503"/>
      <c r="F716" s="503"/>
      <c r="G716" s="503"/>
      <c r="H716" s="503"/>
      <c r="I716" s="503"/>
      <c r="J716" s="505"/>
      <c r="K716" s="503"/>
      <c r="L716" s="506"/>
      <c r="M716" s="507"/>
      <c r="N716" s="507"/>
      <c r="O716" s="507"/>
      <c r="P716" s="507"/>
      <c r="Q716" s="507"/>
      <c r="R716" s="507"/>
      <c r="S716" s="507"/>
      <c r="T716" s="508"/>
      <c r="U716" s="187"/>
      <c r="V716" s="509"/>
      <c r="W716" s="509"/>
      <c r="X716" s="510"/>
    </row>
    <row r="717">
      <c r="A717" s="503"/>
      <c r="B717" s="504"/>
      <c r="C717" s="503"/>
      <c r="D717" s="503"/>
      <c r="E717" s="503"/>
      <c r="F717" s="503"/>
      <c r="G717" s="503"/>
      <c r="H717" s="503"/>
      <c r="I717" s="503"/>
      <c r="J717" s="505"/>
      <c r="K717" s="503"/>
      <c r="L717" s="506"/>
      <c r="M717" s="507"/>
      <c r="N717" s="507"/>
      <c r="O717" s="507"/>
      <c r="P717" s="507"/>
      <c r="Q717" s="507"/>
      <c r="R717" s="507"/>
      <c r="S717" s="507"/>
      <c r="T717" s="508"/>
      <c r="U717" s="187"/>
      <c r="V717" s="509"/>
      <c r="W717" s="509"/>
      <c r="X717" s="510"/>
    </row>
    <row r="718">
      <c r="A718" s="503"/>
      <c r="B718" s="504"/>
      <c r="C718" s="503"/>
      <c r="D718" s="503"/>
      <c r="E718" s="503"/>
      <c r="F718" s="503"/>
      <c r="G718" s="503"/>
      <c r="H718" s="503"/>
      <c r="I718" s="503"/>
      <c r="J718" s="505"/>
      <c r="K718" s="503"/>
      <c r="L718" s="506"/>
      <c r="M718" s="507"/>
      <c r="N718" s="507"/>
      <c r="O718" s="507"/>
      <c r="P718" s="507"/>
      <c r="Q718" s="507"/>
      <c r="R718" s="507"/>
      <c r="S718" s="507"/>
      <c r="T718" s="508"/>
      <c r="U718" s="187"/>
      <c r="V718" s="509"/>
      <c r="W718" s="509"/>
      <c r="X718" s="510"/>
    </row>
    <row r="719">
      <c r="A719" s="503"/>
      <c r="B719" s="504"/>
      <c r="C719" s="503"/>
      <c r="D719" s="503"/>
      <c r="E719" s="503"/>
      <c r="F719" s="503"/>
      <c r="G719" s="503"/>
      <c r="H719" s="503"/>
      <c r="I719" s="503"/>
      <c r="J719" s="505"/>
      <c r="K719" s="503"/>
      <c r="L719" s="506"/>
      <c r="M719" s="507"/>
      <c r="N719" s="507"/>
      <c r="O719" s="507"/>
      <c r="P719" s="507"/>
      <c r="Q719" s="507"/>
      <c r="R719" s="507"/>
      <c r="S719" s="507"/>
      <c r="T719" s="508"/>
      <c r="U719" s="187"/>
      <c r="V719" s="509"/>
      <c r="W719" s="509"/>
      <c r="X719" s="510"/>
    </row>
    <row r="720">
      <c r="A720" s="503"/>
      <c r="B720" s="504"/>
      <c r="C720" s="503"/>
      <c r="D720" s="503"/>
      <c r="E720" s="503"/>
      <c r="F720" s="503"/>
      <c r="G720" s="503"/>
      <c r="H720" s="503"/>
      <c r="I720" s="503"/>
      <c r="J720" s="505"/>
      <c r="K720" s="503"/>
      <c r="L720" s="506"/>
      <c r="M720" s="507"/>
      <c r="N720" s="507"/>
      <c r="O720" s="507"/>
      <c r="P720" s="507"/>
      <c r="Q720" s="507"/>
      <c r="R720" s="507"/>
      <c r="S720" s="507"/>
      <c r="T720" s="508"/>
      <c r="U720" s="187"/>
      <c r="V720" s="509"/>
      <c r="W720" s="509"/>
      <c r="X720" s="510"/>
    </row>
    <row r="721">
      <c r="A721" s="503"/>
      <c r="B721" s="504"/>
      <c r="C721" s="503"/>
      <c r="D721" s="503"/>
      <c r="E721" s="503"/>
      <c r="F721" s="503"/>
      <c r="G721" s="503"/>
      <c r="H721" s="503"/>
      <c r="I721" s="503"/>
      <c r="J721" s="505"/>
      <c r="K721" s="503"/>
      <c r="L721" s="506"/>
      <c r="M721" s="507"/>
      <c r="N721" s="507"/>
      <c r="O721" s="507"/>
      <c r="P721" s="507"/>
      <c r="Q721" s="507"/>
      <c r="R721" s="507"/>
      <c r="S721" s="507"/>
      <c r="T721" s="508"/>
      <c r="U721" s="187"/>
      <c r="V721" s="509"/>
      <c r="W721" s="509"/>
      <c r="X721" s="510"/>
    </row>
    <row r="722">
      <c r="A722" s="503"/>
      <c r="B722" s="504"/>
      <c r="C722" s="503"/>
      <c r="D722" s="503"/>
      <c r="E722" s="503"/>
      <c r="F722" s="503"/>
      <c r="G722" s="503"/>
      <c r="H722" s="503"/>
      <c r="I722" s="503"/>
      <c r="J722" s="505"/>
      <c r="K722" s="503"/>
      <c r="L722" s="506"/>
      <c r="M722" s="507"/>
      <c r="N722" s="507"/>
      <c r="O722" s="507"/>
      <c r="P722" s="507"/>
      <c r="Q722" s="507"/>
      <c r="R722" s="507"/>
      <c r="S722" s="507"/>
      <c r="T722" s="508"/>
      <c r="U722" s="187"/>
      <c r="V722" s="509"/>
      <c r="W722" s="509"/>
      <c r="X722" s="510"/>
    </row>
    <row r="723">
      <c r="A723" s="503"/>
      <c r="B723" s="504"/>
      <c r="C723" s="503"/>
      <c r="D723" s="503"/>
      <c r="E723" s="503"/>
      <c r="F723" s="503"/>
      <c r="G723" s="503"/>
      <c r="H723" s="503"/>
      <c r="I723" s="503"/>
      <c r="J723" s="505"/>
      <c r="K723" s="503"/>
      <c r="L723" s="506"/>
      <c r="M723" s="507"/>
      <c r="N723" s="507"/>
      <c r="O723" s="507"/>
      <c r="P723" s="507"/>
      <c r="Q723" s="507"/>
      <c r="R723" s="507"/>
      <c r="S723" s="507"/>
      <c r="T723" s="508"/>
      <c r="U723" s="187"/>
      <c r="V723" s="509"/>
      <c r="W723" s="509"/>
      <c r="X723" s="510"/>
    </row>
    <row r="724">
      <c r="A724" s="503"/>
      <c r="B724" s="504"/>
      <c r="C724" s="503"/>
      <c r="D724" s="503"/>
      <c r="E724" s="503"/>
      <c r="F724" s="503"/>
      <c r="G724" s="503"/>
      <c r="H724" s="503"/>
      <c r="I724" s="503"/>
      <c r="J724" s="505"/>
      <c r="K724" s="503"/>
      <c r="L724" s="506"/>
      <c r="M724" s="507"/>
      <c r="N724" s="507"/>
      <c r="O724" s="507"/>
      <c r="P724" s="507"/>
      <c r="Q724" s="507"/>
      <c r="R724" s="507"/>
      <c r="S724" s="507"/>
      <c r="T724" s="508"/>
      <c r="U724" s="187"/>
      <c r="V724" s="509"/>
      <c r="W724" s="509"/>
      <c r="X724" s="510"/>
    </row>
    <row r="725">
      <c r="A725" s="503"/>
      <c r="B725" s="504"/>
      <c r="C725" s="503"/>
      <c r="D725" s="503"/>
      <c r="E725" s="503"/>
      <c r="F725" s="503"/>
      <c r="G725" s="503"/>
      <c r="H725" s="503"/>
      <c r="I725" s="503"/>
      <c r="J725" s="505"/>
      <c r="K725" s="503"/>
      <c r="L725" s="506"/>
      <c r="M725" s="507"/>
      <c r="N725" s="507"/>
      <c r="O725" s="507"/>
      <c r="P725" s="507"/>
      <c r="Q725" s="507"/>
      <c r="R725" s="507"/>
      <c r="S725" s="507"/>
      <c r="T725" s="508"/>
      <c r="U725" s="187"/>
      <c r="V725" s="509"/>
      <c r="W725" s="509"/>
      <c r="X725" s="510"/>
    </row>
    <row r="726">
      <c r="A726" s="503"/>
      <c r="B726" s="504"/>
      <c r="C726" s="503"/>
      <c r="D726" s="503"/>
      <c r="E726" s="503"/>
      <c r="F726" s="503"/>
      <c r="G726" s="503"/>
      <c r="H726" s="503"/>
      <c r="I726" s="503"/>
      <c r="J726" s="505"/>
      <c r="K726" s="503"/>
      <c r="L726" s="506"/>
      <c r="M726" s="507"/>
      <c r="N726" s="507"/>
      <c r="O726" s="507"/>
      <c r="P726" s="507"/>
      <c r="Q726" s="507"/>
      <c r="R726" s="507"/>
      <c r="S726" s="507"/>
      <c r="T726" s="508"/>
      <c r="U726" s="187"/>
      <c r="V726" s="509"/>
      <c r="W726" s="509"/>
      <c r="X726" s="510"/>
    </row>
    <row r="727">
      <c r="A727" s="503"/>
      <c r="B727" s="504"/>
      <c r="C727" s="503"/>
      <c r="D727" s="503"/>
      <c r="E727" s="503"/>
      <c r="F727" s="503"/>
      <c r="G727" s="503"/>
      <c r="H727" s="503"/>
      <c r="I727" s="503"/>
      <c r="J727" s="505"/>
      <c r="K727" s="503"/>
      <c r="L727" s="506"/>
      <c r="M727" s="507"/>
      <c r="N727" s="507"/>
      <c r="O727" s="507"/>
      <c r="P727" s="507"/>
      <c r="Q727" s="507"/>
      <c r="R727" s="507"/>
      <c r="S727" s="507"/>
      <c r="T727" s="508"/>
      <c r="U727" s="187"/>
      <c r="V727" s="509"/>
      <c r="W727" s="509"/>
      <c r="X727" s="510"/>
    </row>
    <row r="728">
      <c r="A728" s="503"/>
      <c r="B728" s="504"/>
      <c r="C728" s="503"/>
      <c r="D728" s="503"/>
      <c r="E728" s="503"/>
      <c r="F728" s="503"/>
      <c r="G728" s="503"/>
      <c r="H728" s="503"/>
      <c r="I728" s="503"/>
      <c r="J728" s="505"/>
      <c r="K728" s="503"/>
      <c r="L728" s="506"/>
      <c r="M728" s="507"/>
      <c r="N728" s="507"/>
      <c r="O728" s="507"/>
      <c r="P728" s="507"/>
      <c r="Q728" s="507"/>
      <c r="R728" s="507"/>
      <c r="S728" s="507"/>
      <c r="T728" s="508"/>
      <c r="U728" s="187"/>
      <c r="V728" s="509"/>
      <c r="W728" s="509"/>
      <c r="X728" s="510"/>
    </row>
    <row r="729">
      <c r="A729" s="503"/>
      <c r="B729" s="504"/>
      <c r="C729" s="503"/>
      <c r="D729" s="503"/>
      <c r="E729" s="503"/>
      <c r="F729" s="503"/>
      <c r="G729" s="503"/>
      <c r="H729" s="503"/>
      <c r="I729" s="503"/>
      <c r="J729" s="505"/>
      <c r="K729" s="503"/>
      <c r="L729" s="506"/>
      <c r="M729" s="507"/>
      <c r="N729" s="507"/>
      <c r="O729" s="507"/>
      <c r="P729" s="507"/>
      <c r="Q729" s="507"/>
      <c r="R729" s="507"/>
      <c r="S729" s="507"/>
      <c r="T729" s="508"/>
      <c r="U729" s="187"/>
      <c r="V729" s="509"/>
      <c r="W729" s="509"/>
      <c r="X729" s="510"/>
    </row>
    <row r="730">
      <c r="A730" s="503"/>
      <c r="B730" s="504"/>
      <c r="C730" s="503"/>
      <c r="D730" s="503"/>
      <c r="E730" s="503"/>
      <c r="F730" s="503"/>
      <c r="G730" s="503"/>
      <c r="H730" s="503"/>
      <c r="I730" s="503"/>
      <c r="J730" s="505"/>
      <c r="K730" s="503"/>
      <c r="L730" s="506"/>
      <c r="M730" s="507"/>
      <c r="N730" s="507"/>
      <c r="O730" s="507"/>
      <c r="P730" s="507"/>
      <c r="Q730" s="507"/>
      <c r="R730" s="507"/>
      <c r="S730" s="507"/>
      <c r="T730" s="508"/>
      <c r="U730" s="187"/>
      <c r="V730" s="509"/>
      <c r="W730" s="509"/>
      <c r="X730" s="510"/>
    </row>
    <row r="731">
      <c r="A731" s="503"/>
      <c r="B731" s="504"/>
      <c r="C731" s="503"/>
      <c r="D731" s="503"/>
      <c r="E731" s="503"/>
      <c r="F731" s="503"/>
      <c r="G731" s="503"/>
      <c r="H731" s="503"/>
      <c r="I731" s="503"/>
      <c r="J731" s="505"/>
      <c r="K731" s="503"/>
      <c r="L731" s="506"/>
      <c r="M731" s="507"/>
      <c r="N731" s="507"/>
      <c r="O731" s="507"/>
      <c r="P731" s="507"/>
      <c r="Q731" s="507"/>
      <c r="R731" s="507"/>
      <c r="S731" s="507"/>
      <c r="T731" s="508"/>
      <c r="U731" s="187"/>
      <c r="V731" s="509"/>
      <c r="W731" s="509"/>
      <c r="X731" s="510"/>
    </row>
    <row r="732">
      <c r="A732" s="503"/>
      <c r="B732" s="504"/>
      <c r="C732" s="503"/>
      <c r="D732" s="503"/>
      <c r="E732" s="503"/>
      <c r="F732" s="503"/>
      <c r="G732" s="503"/>
      <c r="H732" s="503"/>
      <c r="I732" s="503"/>
      <c r="J732" s="505"/>
      <c r="K732" s="503"/>
      <c r="L732" s="506"/>
      <c r="M732" s="507"/>
      <c r="N732" s="507"/>
      <c r="O732" s="507"/>
      <c r="P732" s="507"/>
      <c r="Q732" s="507"/>
      <c r="R732" s="507"/>
      <c r="S732" s="507"/>
      <c r="T732" s="508"/>
      <c r="U732" s="187"/>
      <c r="V732" s="509"/>
      <c r="W732" s="509"/>
      <c r="X732" s="510"/>
    </row>
    <row r="733">
      <c r="A733" s="503"/>
      <c r="B733" s="504"/>
      <c r="C733" s="503"/>
      <c r="D733" s="503"/>
      <c r="E733" s="503"/>
      <c r="F733" s="503"/>
      <c r="G733" s="503"/>
      <c r="H733" s="503"/>
      <c r="I733" s="503"/>
      <c r="J733" s="505"/>
      <c r="K733" s="503"/>
      <c r="L733" s="506"/>
      <c r="M733" s="507"/>
      <c r="N733" s="507"/>
      <c r="O733" s="507"/>
      <c r="P733" s="507"/>
      <c r="Q733" s="507"/>
      <c r="R733" s="507"/>
      <c r="S733" s="507"/>
      <c r="T733" s="508"/>
      <c r="U733" s="187"/>
      <c r="V733" s="509"/>
      <c r="W733" s="509"/>
      <c r="X733" s="510"/>
    </row>
    <row r="734">
      <c r="A734" s="503"/>
      <c r="B734" s="504"/>
      <c r="C734" s="503"/>
      <c r="D734" s="503"/>
      <c r="E734" s="503"/>
      <c r="F734" s="503"/>
      <c r="G734" s="503"/>
      <c r="H734" s="503"/>
      <c r="I734" s="503"/>
      <c r="J734" s="505"/>
      <c r="K734" s="503"/>
      <c r="L734" s="506"/>
      <c r="M734" s="507"/>
      <c r="N734" s="507"/>
      <c r="O734" s="507"/>
      <c r="P734" s="507"/>
      <c r="Q734" s="507"/>
      <c r="R734" s="507"/>
      <c r="S734" s="507"/>
      <c r="T734" s="508"/>
      <c r="U734" s="187"/>
      <c r="V734" s="509"/>
      <c r="W734" s="509"/>
      <c r="X734" s="510"/>
    </row>
    <row r="735">
      <c r="A735" s="503"/>
      <c r="B735" s="504"/>
      <c r="C735" s="503"/>
      <c r="D735" s="503"/>
      <c r="E735" s="503"/>
      <c r="F735" s="503"/>
      <c r="G735" s="503"/>
      <c r="H735" s="503"/>
      <c r="I735" s="503"/>
      <c r="J735" s="505"/>
      <c r="K735" s="503"/>
      <c r="L735" s="506"/>
      <c r="M735" s="507"/>
      <c r="N735" s="507"/>
      <c r="O735" s="507"/>
      <c r="P735" s="507"/>
      <c r="Q735" s="507"/>
      <c r="R735" s="507"/>
      <c r="S735" s="507"/>
      <c r="T735" s="508"/>
      <c r="U735" s="187"/>
      <c r="V735" s="509"/>
      <c r="W735" s="509"/>
      <c r="X735" s="510"/>
    </row>
    <row r="736">
      <c r="A736" s="503"/>
      <c r="B736" s="504"/>
      <c r="C736" s="503"/>
      <c r="D736" s="503"/>
      <c r="E736" s="503"/>
      <c r="F736" s="503"/>
      <c r="G736" s="503"/>
      <c r="H736" s="503"/>
      <c r="I736" s="503"/>
      <c r="J736" s="505"/>
      <c r="K736" s="503"/>
      <c r="L736" s="506"/>
      <c r="M736" s="507"/>
      <c r="N736" s="507"/>
      <c r="O736" s="507"/>
      <c r="P736" s="507"/>
      <c r="Q736" s="507"/>
      <c r="R736" s="507"/>
      <c r="S736" s="507"/>
      <c r="T736" s="508"/>
      <c r="U736" s="187"/>
      <c r="V736" s="509"/>
      <c r="W736" s="509"/>
      <c r="X736" s="510"/>
    </row>
    <row r="737">
      <c r="A737" s="503"/>
      <c r="B737" s="504"/>
      <c r="C737" s="503"/>
      <c r="D737" s="503"/>
      <c r="E737" s="503"/>
      <c r="F737" s="503"/>
      <c r="G737" s="503"/>
      <c r="H737" s="503"/>
      <c r="I737" s="503"/>
      <c r="J737" s="505"/>
      <c r="K737" s="503"/>
      <c r="L737" s="506"/>
      <c r="M737" s="507"/>
      <c r="N737" s="507"/>
      <c r="O737" s="507"/>
      <c r="P737" s="507"/>
      <c r="Q737" s="507"/>
      <c r="R737" s="507"/>
      <c r="S737" s="507"/>
      <c r="T737" s="508"/>
      <c r="U737" s="187"/>
      <c r="V737" s="509"/>
      <c r="W737" s="509"/>
      <c r="X737" s="510"/>
    </row>
    <row r="738">
      <c r="A738" s="503"/>
      <c r="B738" s="504"/>
      <c r="C738" s="503"/>
      <c r="D738" s="503"/>
      <c r="E738" s="503"/>
      <c r="F738" s="503"/>
      <c r="G738" s="503"/>
      <c r="H738" s="503"/>
      <c r="I738" s="503"/>
      <c r="J738" s="505"/>
      <c r="K738" s="503"/>
      <c r="L738" s="506"/>
      <c r="M738" s="507"/>
      <c r="N738" s="507"/>
      <c r="O738" s="507"/>
      <c r="P738" s="507"/>
      <c r="Q738" s="507"/>
      <c r="R738" s="507"/>
      <c r="S738" s="507"/>
      <c r="T738" s="508"/>
      <c r="U738" s="187"/>
      <c r="V738" s="509"/>
      <c r="W738" s="509"/>
      <c r="X738" s="510"/>
    </row>
    <row r="739">
      <c r="A739" s="503"/>
      <c r="B739" s="504"/>
      <c r="C739" s="503"/>
      <c r="D739" s="503"/>
      <c r="E739" s="503"/>
      <c r="F739" s="503"/>
      <c r="G739" s="503"/>
      <c r="H739" s="503"/>
      <c r="I739" s="503"/>
      <c r="J739" s="505"/>
      <c r="K739" s="503"/>
      <c r="L739" s="506"/>
      <c r="M739" s="507"/>
      <c r="N739" s="507"/>
      <c r="O739" s="507"/>
      <c r="P739" s="507"/>
      <c r="Q739" s="507"/>
      <c r="R739" s="507"/>
      <c r="S739" s="507"/>
      <c r="T739" s="508"/>
      <c r="U739" s="187"/>
      <c r="V739" s="509"/>
      <c r="W739" s="509"/>
      <c r="X739" s="510"/>
    </row>
    <row r="740">
      <c r="A740" s="503"/>
      <c r="B740" s="504"/>
      <c r="C740" s="503"/>
      <c r="D740" s="503"/>
      <c r="E740" s="503"/>
      <c r="F740" s="503"/>
      <c r="G740" s="503"/>
      <c r="H740" s="503"/>
      <c r="I740" s="503"/>
      <c r="J740" s="505"/>
      <c r="K740" s="503"/>
      <c r="L740" s="506"/>
      <c r="M740" s="507"/>
      <c r="N740" s="507"/>
      <c r="O740" s="507"/>
      <c r="P740" s="507"/>
      <c r="Q740" s="507"/>
      <c r="R740" s="507"/>
      <c r="S740" s="507"/>
      <c r="T740" s="508"/>
      <c r="U740" s="187"/>
      <c r="V740" s="509"/>
      <c r="W740" s="509"/>
      <c r="X740" s="510"/>
    </row>
    <row r="741">
      <c r="A741" s="503"/>
      <c r="B741" s="504"/>
      <c r="C741" s="503"/>
      <c r="D741" s="503"/>
      <c r="E741" s="503"/>
      <c r="F741" s="503"/>
      <c r="G741" s="503"/>
      <c r="H741" s="503"/>
      <c r="I741" s="503"/>
      <c r="J741" s="505"/>
      <c r="K741" s="503"/>
      <c r="L741" s="506"/>
      <c r="M741" s="507"/>
      <c r="N741" s="507"/>
      <c r="O741" s="507"/>
      <c r="P741" s="507"/>
      <c r="Q741" s="507"/>
      <c r="R741" s="507"/>
      <c r="S741" s="507"/>
      <c r="T741" s="508"/>
      <c r="U741" s="187"/>
      <c r="V741" s="509"/>
      <c r="W741" s="509"/>
      <c r="X741" s="510"/>
    </row>
    <row r="742">
      <c r="A742" s="503"/>
      <c r="B742" s="504"/>
      <c r="C742" s="503"/>
      <c r="D742" s="503"/>
      <c r="E742" s="503"/>
      <c r="F742" s="503"/>
      <c r="G742" s="503"/>
      <c r="H742" s="503"/>
      <c r="I742" s="503"/>
      <c r="J742" s="505"/>
      <c r="K742" s="503"/>
      <c r="L742" s="506"/>
      <c r="M742" s="507"/>
      <c r="N742" s="507"/>
      <c r="O742" s="507"/>
      <c r="P742" s="507"/>
      <c r="Q742" s="507"/>
      <c r="R742" s="507"/>
      <c r="S742" s="507"/>
      <c r="T742" s="508"/>
      <c r="U742" s="187"/>
      <c r="V742" s="509"/>
      <c r="W742" s="509"/>
      <c r="X742" s="510"/>
    </row>
    <row r="743">
      <c r="A743" s="503"/>
      <c r="B743" s="504"/>
      <c r="C743" s="503"/>
      <c r="D743" s="503"/>
      <c r="E743" s="503"/>
      <c r="F743" s="503"/>
      <c r="G743" s="503"/>
      <c r="H743" s="503"/>
      <c r="I743" s="503"/>
      <c r="J743" s="505"/>
      <c r="K743" s="503"/>
      <c r="L743" s="506"/>
      <c r="M743" s="507"/>
      <c r="N743" s="507"/>
      <c r="O743" s="507"/>
      <c r="P743" s="507"/>
      <c r="Q743" s="507"/>
      <c r="R743" s="507"/>
      <c r="S743" s="507"/>
      <c r="T743" s="508"/>
      <c r="U743" s="187"/>
      <c r="V743" s="509"/>
      <c r="W743" s="509"/>
      <c r="X743" s="510"/>
    </row>
    <row r="744">
      <c r="A744" s="503"/>
      <c r="B744" s="504"/>
      <c r="C744" s="503"/>
      <c r="D744" s="503"/>
      <c r="E744" s="503"/>
      <c r="F744" s="503"/>
      <c r="G744" s="503"/>
      <c r="H744" s="503"/>
      <c r="I744" s="503"/>
      <c r="J744" s="505"/>
      <c r="K744" s="503"/>
      <c r="L744" s="506"/>
      <c r="M744" s="507"/>
      <c r="N744" s="507"/>
      <c r="O744" s="507"/>
      <c r="P744" s="507"/>
      <c r="Q744" s="507"/>
      <c r="R744" s="507"/>
      <c r="S744" s="507"/>
      <c r="T744" s="508"/>
      <c r="U744" s="187"/>
      <c r="V744" s="509"/>
      <c r="W744" s="509"/>
      <c r="X744" s="510"/>
    </row>
    <row r="745">
      <c r="A745" s="503"/>
      <c r="B745" s="504"/>
      <c r="C745" s="503"/>
      <c r="D745" s="503"/>
      <c r="E745" s="503"/>
      <c r="F745" s="503"/>
      <c r="G745" s="503"/>
      <c r="H745" s="503"/>
      <c r="I745" s="503"/>
      <c r="J745" s="505"/>
      <c r="K745" s="503"/>
      <c r="L745" s="506"/>
      <c r="M745" s="507"/>
      <c r="N745" s="507"/>
      <c r="O745" s="507"/>
      <c r="P745" s="507"/>
      <c r="Q745" s="507"/>
      <c r="R745" s="507"/>
      <c r="S745" s="507"/>
      <c r="T745" s="508"/>
      <c r="U745" s="187"/>
      <c r="V745" s="509"/>
      <c r="W745" s="509"/>
      <c r="X745" s="510"/>
    </row>
    <row r="746">
      <c r="A746" s="503"/>
      <c r="B746" s="504"/>
      <c r="C746" s="503"/>
      <c r="D746" s="503"/>
      <c r="E746" s="503"/>
      <c r="F746" s="503"/>
      <c r="G746" s="503"/>
      <c r="H746" s="503"/>
      <c r="I746" s="503"/>
      <c r="J746" s="505"/>
      <c r="K746" s="503"/>
      <c r="L746" s="506"/>
      <c r="M746" s="507"/>
      <c r="N746" s="507"/>
      <c r="O746" s="507"/>
      <c r="P746" s="507"/>
      <c r="Q746" s="507"/>
      <c r="R746" s="507"/>
      <c r="S746" s="507"/>
      <c r="T746" s="508"/>
      <c r="U746" s="187"/>
      <c r="V746" s="509"/>
      <c r="W746" s="509"/>
      <c r="X746" s="510"/>
    </row>
    <row r="747">
      <c r="A747" s="503"/>
      <c r="B747" s="504"/>
      <c r="C747" s="503"/>
      <c r="D747" s="503"/>
      <c r="E747" s="503"/>
      <c r="F747" s="503"/>
      <c r="G747" s="503"/>
      <c r="H747" s="503"/>
      <c r="I747" s="503"/>
      <c r="J747" s="505"/>
      <c r="K747" s="503"/>
      <c r="L747" s="506"/>
      <c r="M747" s="507"/>
      <c r="N747" s="507"/>
      <c r="O747" s="507"/>
      <c r="P747" s="507"/>
      <c r="Q747" s="507"/>
      <c r="R747" s="507"/>
      <c r="S747" s="507"/>
      <c r="T747" s="508"/>
      <c r="U747" s="187"/>
      <c r="V747" s="509"/>
      <c r="W747" s="509"/>
      <c r="X747" s="510"/>
    </row>
    <row r="748">
      <c r="A748" s="503"/>
      <c r="B748" s="504"/>
      <c r="C748" s="503"/>
      <c r="D748" s="503"/>
      <c r="E748" s="503"/>
      <c r="F748" s="503"/>
      <c r="G748" s="503"/>
      <c r="H748" s="503"/>
      <c r="I748" s="503"/>
      <c r="J748" s="505"/>
      <c r="K748" s="503"/>
      <c r="L748" s="506"/>
      <c r="M748" s="507"/>
      <c r="N748" s="507"/>
      <c r="O748" s="507"/>
      <c r="P748" s="507"/>
      <c r="Q748" s="507"/>
      <c r="R748" s="507"/>
      <c r="S748" s="507"/>
      <c r="T748" s="508"/>
      <c r="U748" s="187"/>
      <c r="V748" s="509"/>
      <c r="W748" s="509"/>
      <c r="X748" s="510"/>
    </row>
    <row r="749">
      <c r="A749" s="503"/>
      <c r="B749" s="504"/>
      <c r="C749" s="503"/>
      <c r="D749" s="503"/>
      <c r="E749" s="503"/>
      <c r="F749" s="503"/>
      <c r="G749" s="503"/>
      <c r="H749" s="503"/>
      <c r="I749" s="503"/>
      <c r="J749" s="505"/>
      <c r="K749" s="503"/>
      <c r="L749" s="506"/>
      <c r="M749" s="507"/>
      <c r="N749" s="507"/>
      <c r="O749" s="507"/>
      <c r="P749" s="507"/>
      <c r="Q749" s="507"/>
      <c r="R749" s="507"/>
      <c r="S749" s="507"/>
      <c r="T749" s="508"/>
      <c r="U749" s="187"/>
      <c r="V749" s="509"/>
      <c r="W749" s="509"/>
      <c r="X749" s="510"/>
    </row>
    <row r="750">
      <c r="A750" s="503"/>
      <c r="B750" s="504"/>
      <c r="C750" s="503"/>
      <c r="D750" s="503"/>
      <c r="E750" s="503"/>
      <c r="F750" s="503"/>
      <c r="G750" s="503"/>
      <c r="H750" s="503"/>
      <c r="I750" s="503"/>
      <c r="J750" s="505"/>
      <c r="K750" s="503"/>
      <c r="L750" s="506"/>
      <c r="M750" s="507"/>
      <c r="N750" s="507"/>
      <c r="O750" s="507"/>
      <c r="P750" s="507"/>
      <c r="Q750" s="507"/>
      <c r="R750" s="507"/>
      <c r="S750" s="507"/>
      <c r="T750" s="508"/>
      <c r="U750" s="187"/>
      <c r="V750" s="509"/>
      <c r="W750" s="509"/>
      <c r="X750" s="510"/>
    </row>
    <row r="751">
      <c r="A751" s="503"/>
      <c r="B751" s="504"/>
      <c r="C751" s="503"/>
      <c r="D751" s="503"/>
      <c r="E751" s="503"/>
      <c r="F751" s="503"/>
      <c r="G751" s="503"/>
      <c r="H751" s="503"/>
      <c r="I751" s="503"/>
      <c r="J751" s="505"/>
      <c r="K751" s="503"/>
      <c r="L751" s="506"/>
      <c r="M751" s="507"/>
      <c r="N751" s="507"/>
      <c r="O751" s="507"/>
      <c r="P751" s="507"/>
      <c r="Q751" s="507"/>
      <c r="R751" s="507"/>
      <c r="S751" s="507"/>
      <c r="T751" s="508"/>
      <c r="U751" s="187"/>
      <c r="V751" s="509"/>
      <c r="W751" s="509"/>
      <c r="X751" s="510"/>
    </row>
    <row r="752">
      <c r="A752" s="503"/>
      <c r="B752" s="504"/>
      <c r="C752" s="503"/>
      <c r="D752" s="503"/>
      <c r="E752" s="503"/>
      <c r="F752" s="503"/>
      <c r="G752" s="503"/>
      <c r="H752" s="503"/>
      <c r="I752" s="503"/>
      <c r="J752" s="505"/>
      <c r="K752" s="503"/>
      <c r="L752" s="506"/>
      <c r="M752" s="507"/>
      <c r="N752" s="507"/>
      <c r="O752" s="507"/>
      <c r="P752" s="507"/>
      <c r="Q752" s="507"/>
      <c r="R752" s="507"/>
      <c r="S752" s="507"/>
      <c r="T752" s="508"/>
      <c r="U752" s="187"/>
      <c r="V752" s="509"/>
      <c r="W752" s="509"/>
      <c r="X752" s="510"/>
    </row>
    <row r="753">
      <c r="A753" s="503"/>
      <c r="B753" s="504"/>
      <c r="C753" s="503"/>
      <c r="D753" s="503"/>
      <c r="E753" s="503"/>
      <c r="F753" s="503"/>
      <c r="G753" s="503"/>
      <c r="H753" s="503"/>
      <c r="I753" s="503"/>
      <c r="J753" s="505"/>
      <c r="K753" s="503"/>
      <c r="L753" s="506"/>
      <c r="M753" s="507"/>
      <c r="N753" s="507"/>
      <c r="O753" s="507"/>
      <c r="P753" s="507"/>
      <c r="Q753" s="507"/>
      <c r="R753" s="507"/>
      <c r="S753" s="507"/>
      <c r="T753" s="508"/>
      <c r="U753" s="187"/>
      <c r="V753" s="509"/>
      <c r="W753" s="509"/>
      <c r="X753" s="510"/>
    </row>
    <row r="754">
      <c r="A754" s="503"/>
      <c r="B754" s="504"/>
      <c r="C754" s="503"/>
      <c r="D754" s="503"/>
      <c r="E754" s="503"/>
      <c r="F754" s="503"/>
      <c r="G754" s="503"/>
      <c r="H754" s="503"/>
      <c r="I754" s="503"/>
      <c r="J754" s="505"/>
      <c r="K754" s="503"/>
      <c r="L754" s="506"/>
      <c r="M754" s="507"/>
      <c r="N754" s="507"/>
      <c r="O754" s="507"/>
      <c r="P754" s="507"/>
      <c r="Q754" s="507"/>
      <c r="R754" s="507"/>
      <c r="S754" s="507"/>
      <c r="T754" s="508"/>
      <c r="U754" s="187"/>
      <c r="V754" s="509"/>
      <c r="W754" s="509"/>
      <c r="X754" s="510"/>
    </row>
    <row r="755">
      <c r="A755" s="503"/>
      <c r="B755" s="504"/>
      <c r="C755" s="503"/>
      <c r="D755" s="503"/>
      <c r="E755" s="503"/>
      <c r="F755" s="503"/>
      <c r="G755" s="503"/>
      <c r="H755" s="503"/>
      <c r="I755" s="503"/>
      <c r="J755" s="505"/>
      <c r="K755" s="503"/>
      <c r="L755" s="506"/>
      <c r="M755" s="507"/>
      <c r="N755" s="507"/>
      <c r="O755" s="507"/>
      <c r="P755" s="507"/>
      <c r="Q755" s="507"/>
      <c r="R755" s="507"/>
      <c r="S755" s="507"/>
      <c r="T755" s="508"/>
      <c r="U755" s="187"/>
      <c r="V755" s="509"/>
      <c r="W755" s="509"/>
      <c r="X755" s="510"/>
    </row>
    <row r="756">
      <c r="A756" s="503"/>
      <c r="B756" s="504"/>
      <c r="C756" s="503"/>
      <c r="D756" s="503"/>
      <c r="E756" s="503"/>
      <c r="F756" s="503"/>
      <c r="G756" s="503"/>
      <c r="H756" s="503"/>
      <c r="I756" s="503"/>
      <c r="J756" s="505"/>
      <c r="K756" s="503"/>
      <c r="L756" s="506"/>
      <c r="M756" s="507"/>
      <c r="N756" s="507"/>
      <c r="O756" s="507"/>
      <c r="P756" s="507"/>
      <c r="Q756" s="507"/>
      <c r="R756" s="507"/>
      <c r="S756" s="507"/>
      <c r="T756" s="508"/>
      <c r="U756" s="187"/>
      <c r="V756" s="509"/>
      <c r="W756" s="509"/>
      <c r="X756" s="510"/>
    </row>
    <row r="757">
      <c r="A757" s="503"/>
      <c r="B757" s="504"/>
      <c r="C757" s="503"/>
      <c r="D757" s="503"/>
      <c r="E757" s="503"/>
      <c r="F757" s="503"/>
      <c r="G757" s="503"/>
      <c r="H757" s="503"/>
      <c r="I757" s="503"/>
      <c r="J757" s="505"/>
      <c r="K757" s="503"/>
      <c r="L757" s="506"/>
      <c r="M757" s="507"/>
      <c r="N757" s="507"/>
      <c r="O757" s="507"/>
      <c r="P757" s="507"/>
      <c r="Q757" s="507"/>
      <c r="R757" s="507"/>
      <c r="S757" s="507"/>
      <c r="T757" s="508"/>
      <c r="U757" s="187"/>
      <c r="V757" s="509"/>
      <c r="W757" s="509"/>
      <c r="X757" s="510"/>
    </row>
    <row r="758">
      <c r="A758" s="503"/>
      <c r="B758" s="504"/>
      <c r="C758" s="503"/>
      <c r="D758" s="503"/>
      <c r="E758" s="503"/>
      <c r="F758" s="503"/>
      <c r="G758" s="503"/>
      <c r="H758" s="503"/>
      <c r="I758" s="503"/>
      <c r="J758" s="505"/>
      <c r="K758" s="503"/>
      <c r="L758" s="506"/>
      <c r="M758" s="507"/>
      <c r="N758" s="507"/>
      <c r="O758" s="507"/>
      <c r="P758" s="507"/>
      <c r="Q758" s="507"/>
      <c r="R758" s="507"/>
      <c r="S758" s="507"/>
      <c r="T758" s="508"/>
      <c r="U758" s="187"/>
      <c r="V758" s="509"/>
      <c r="W758" s="509"/>
      <c r="X758" s="510"/>
    </row>
    <row r="759">
      <c r="A759" s="503"/>
      <c r="B759" s="504"/>
      <c r="C759" s="503"/>
      <c r="D759" s="503"/>
      <c r="E759" s="503"/>
      <c r="F759" s="503"/>
      <c r="G759" s="503"/>
      <c r="H759" s="503"/>
      <c r="I759" s="503"/>
      <c r="J759" s="505"/>
      <c r="K759" s="503"/>
      <c r="L759" s="506"/>
      <c r="M759" s="507"/>
      <c r="N759" s="507"/>
      <c r="O759" s="507"/>
      <c r="P759" s="507"/>
      <c r="Q759" s="507"/>
      <c r="R759" s="507"/>
      <c r="S759" s="507"/>
      <c r="T759" s="508"/>
      <c r="U759" s="187"/>
      <c r="V759" s="509"/>
      <c r="W759" s="509"/>
      <c r="X759" s="510"/>
    </row>
    <row r="760">
      <c r="A760" s="503"/>
      <c r="B760" s="504"/>
      <c r="C760" s="503"/>
      <c r="D760" s="503"/>
      <c r="E760" s="503"/>
      <c r="F760" s="503"/>
      <c r="G760" s="503"/>
      <c r="H760" s="503"/>
      <c r="I760" s="503"/>
      <c r="J760" s="505"/>
      <c r="K760" s="503"/>
      <c r="L760" s="506"/>
      <c r="M760" s="507"/>
      <c r="N760" s="507"/>
      <c r="O760" s="507"/>
      <c r="P760" s="507"/>
      <c r="Q760" s="507"/>
      <c r="R760" s="507"/>
      <c r="S760" s="507"/>
      <c r="T760" s="508"/>
      <c r="U760" s="187"/>
      <c r="V760" s="509"/>
      <c r="W760" s="509"/>
      <c r="X760" s="510"/>
    </row>
    <row r="761">
      <c r="A761" s="503"/>
      <c r="B761" s="504"/>
      <c r="C761" s="503"/>
      <c r="D761" s="503"/>
      <c r="E761" s="503"/>
      <c r="F761" s="503"/>
      <c r="G761" s="503"/>
      <c r="H761" s="503"/>
      <c r="I761" s="503"/>
      <c r="J761" s="505"/>
      <c r="K761" s="503"/>
      <c r="L761" s="506"/>
      <c r="M761" s="507"/>
      <c r="N761" s="507"/>
      <c r="O761" s="507"/>
      <c r="P761" s="507"/>
      <c r="Q761" s="507"/>
      <c r="R761" s="507"/>
      <c r="S761" s="507"/>
      <c r="T761" s="508"/>
      <c r="U761" s="187"/>
      <c r="V761" s="509"/>
      <c r="W761" s="509"/>
      <c r="X761" s="510"/>
    </row>
    <row r="762">
      <c r="A762" s="503"/>
      <c r="B762" s="504"/>
      <c r="C762" s="503"/>
      <c r="D762" s="503"/>
      <c r="E762" s="503"/>
      <c r="F762" s="503"/>
      <c r="G762" s="503"/>
      <c r="H762" s="503"/>
      <c r="I762" s="503"/>
      <c r="J762" s="505"/>
      <c r="K762" s="503"/>
      <c r="L762" s="506"/>
      <c r="M762" s="507"/>
      <c r="N762" s="507"/>
      <c r="O762" s="507"/>
      <c r="P762" s="507"/>
      <c r="Q762" s="507"/>
      <c r="R762" s="507"/>
      <c r="S762" s="507"/>
      <c r="T762" s="508"/>
      <c r="U762" s="187"/>
      <c r="V762" s="509"/>
      <c r="W762" s="509"/>
      <c r="X762" s="510"/>
    </row>
    <row r="763">
      <c r="A763" s="503"/>
      <c r="B763" s="504"/>
      <c r="C763" s="503"/>
      <c r="D763" s="503"/>
      <c r="E763" s="503"/>
      <c r="F763" s="503"/>
      <c r="G763" s="503"/>
      <c r="H763" s="503"/>
      <c r="I763" s="503"/>
      <c r="J763" s="505"/>
      <c r="K763" s="503"/>
      <c r="L763" s="506"/>
      <c r="M763" s="507"/>
      <c r="N763" s="507"/>
      <c r="O763" s="507"/>
      <c r="P763" s="507"/>
      <c r="Q763" s="507"/>
      <c r="R763" s="507"/>
      <c r="S763" s="507"/>
      <c r="T763" s="508"/>
      <c r="U763" s="187"/>
      <c r="V763" s="509"/>
      <c r="W763" s="509"/>
      <c r="X763" s="510"/>
    </row>
    <row r="764">
      <c r="A764" s="503"/>
      <c r="B764" s="504"/>
      <c r="C764" s="503"/>
      <c r="D764" s="503"/>
      <c r="E764" s="503"/>
      <c r="F764" s="503"/>
      <c r="G764" s="503"/>
      <c r="H764" s="503"/>
      <c r="I764" s="503"/>
      <c r="J764" s="505"/>
      <c r="K764" s="503"/>
      <c r="L764" s="506"/>
      <c r="M764" s="507"/>
      <c r="N764" s="507"/>
      <c r="O764" s="507"/>
      <c r="P764" s="507"/>
      <c r="Q764" s="507"/>
      <c r="R764" s="507"/>
      <c r="S764" s="507"/>
      <c r="T764" s="508"/>
      <c r="U764" s="187"/>
      <c r="V764" s="509"/>
      <c r="W764" s="509"/>
      <c r="X764" s="510"/>
    </row>
    <row r="765">
      <c r="A765" s="503"/>
      <c r="B765" s="504"/>
      <c r="C765" s="503"/>
      <c r="D765" s="503"/>
      <c r="E765" s="503"/>
      <c r="F765" s="503"/>
      <c r="G765" s="503"/>
      <c r="H765" s="503"/>
      <c r="I765" s="503"/>
      <c r="J765" s="505"/>
      <c r="K765" s="503"/>
      <c r="L765" s="506"/>
      <c r="M765" s="507"/>
      <c r="N765" s="507"/>
      <c r="O765" s="507"/>
      <c r="P765" s="507"/>
      <c r="Q765" s="507"/>
      <c r="R765" s="507"/>
      <c r="S765" s="507"/>
      <c r="T765" s="508"/>
      <c r="U765" s="187"/>
      <c r="V765" s="509"/>
      <c r="W765" s="509"/>
      <c r="X765" s="510"/>
    </row>
    <row r="766">
      <c r="A766" s="503"/>
      <c r="B766" s="504"/>
      <c r="C766" s="503"/>
      <c r="D766" s="503"/>
      <c r="E766" s="503"/>
      <c r="F766" s="503"/>
      <c r="G766" s="503"/>
      <c r="H766" s="503"/>
      <c r="I766" s="503"/>
      <c r="J766" s="505"/>
      <c r="K766" s="503"/>
      <c r="L766" s="506"/>
      <c r="M766" s="507"/>
      <c r="N766" s="507"/>
      <c r="O766" s="507"/>
      <c r="P766" s="507"/>
      <c r="Q766" s="507"/>
      <c r="R766" s="507"/>
      <c r="S766" s="507"/>
      <c r="T766" s="508"/>
      <c r="U766" s="187"/>
      <c r="V766" s="509"/>
      <c r="W766" s="509"/>
      <c r="X766" s="510"/>
    </row>
    <row r="767">
      <c r="A767" s="503"/>
      <c r="B767" s="504"/>
      <c r="C767" s="503"/>
      <c r="D767" s="503"/>
      <c r="E767" s="503"/>
      <c r="F767" s="503"/>
      <c r="G767" s="503"/>
      <c r="H767" s="503"/>
      <c r="I767" s="503"/>
      <c r="J767" s="505"/>
      <c r="K767" s="503"/>
      <c r="L767" s="506"/>
      <c r="M767" s="507"/>
      <c r="N767" s="507"/>
      <c r="O767" s="507"/>
      <c r="P767" s="507"/>
      <c r="Q767" s="507"/>
      <c r="R767" s="507"/>
      <c r="S767" s="507"/>
      <c r="T767" s="508"/>
      <c r="U767" s="187"/>
      <c r="V767" s="509"/>
      <c r="W767" s="509"/>
      <c r="X767" s="510"/>
    </row>
    <row r="768">
      <c r="A768" s="503"/>
      <c r="B768" s="504"/>
      <c r="C768" s="503"/>
      <c r="D768" s="503"/>
      <c r="E768" s="503"/>
      <c r="F768" s="503"/>
      <c r="G768" s="503"/>
      <c r="H768" s="503"/>
      <c r="I768" s="503"/>
      <c r="J768" s="505"/>
      <c r="K768" s="503"/>
      <c r="L768" s="506"/>
      <c r="M768" s="507"/>
      <c r="N768" s="507"/>
      <c r="O768" s="507"/>
      <c r="P768" s="507"/>
      <c r="Q768" s="507"/>
      <c r="R768" s="507"/>
      <c r="S768" s="507"/>
      <c r="T768" s="508"/>
      <c r="U768" s="187"/>
      <c r="V768" s="509"/>
      <c r="W768" s="509"/>
      <c r="X768" s="510"/>
    </row>
    <row r="769">
      <c r="A769" s="503"/>
      <c r="B769" s="504"/>
      <c r="C769" s="503"/>
      <c r="D769" s="503"/>
      <c r="E769" s="503"/>
      <c r="F769" s="503"/>
      <c r="G769" s="503"/>
      <c r="H769" s="503"/>
      <c r="I769" s="503"/>
      <c r="J769" s="505"/>
      <c r="K769" s="503"/>
      <c r="L769" s="506"/>
      <c r="M769" s="507"/>
      <c r="N769" s="507"/>
      <c r="O769" s="507"/>
      <c r="P769" s="507"/>
      <c r="Q769" s="507"/>
      <c r="R769" s="507"/>
      <c r="S769" s="507"/>
      <c r="T769" s="508"/>
      <c r="U769" s="187"/>
      <c r="V769" s="509"/>
      <c r="W769" s="509"/>
      <c r="X769" s="510"/>
    </row>
    <row r="770">
      <c r="A770" s="503"/>
      <c r="B770" s="504"/>
      <c r="C770" s="503"/>
      <c r="D770" s="503"/>
      <c r="E770" s="503"/>
      <c r="F770" s="503"/>
      <c r="G770" s="503"/>
      <c r="H770" s="503"/>
      <c r="I770" s="503"/>
      <c r="J770" s="505"/>
      <c r="K770" s="503"/>
      <c r="L770" s="506"/>
      <c r="M770" s="507"/>
      <c r="N770" s="507"/>
      <c r="O770" s="507"/>
      <c r="P770" s="507"/>
      <c r="Q770" s="507"/>
      <c r="R770" s="507"/>
      <c r="S770" s="507"/>
      <c r="T770" s="508"/>
      <c r="U770" s="187"/>
      <c r="V770" s="509"/>
      <c r="W770" s="509"/>
      <c r="X770" s="510"/>
    </row>
    <row r="771">
      <c r="A771" s="503"/>
      <c r="B771" s="504"/>
      <c r="C771" s="503"/>
      <c r="D771" s="503"/>
      <c r="E771" s="503"/>
      <c r="F771" s="503"/>
      <c r="G771" s="503"/>
      <c r="H771" s="503"/>
      <c r="I771" s="503"/>
      <c r="J771" s="505"/>
      <c r="K771" s="503"/>
      <c r="L771" s="506"/>
      <c r="M771" s="507"/>
      <c r="N771" s="507"/>
      <c r="O771" s="507"/>
      <c r="P771" s="507"/>
      <c r="Q771" s="507"/>
      <c r="R771" s="507"/>
      <c r="S771" s="507"/>
      <c r="T771" s="508"/>
      <c r="U771" s="187"/>
      <c r="V771" s="509"/>
      <c r="W771" s="509"/>
      <c r="X771" s="510"/>
    </row>
    <row r="772">
      <c r="A772" s="503"/>
      <c r="B772" s="504"/>
      <c r="C772" s="503"/>
      <c r="D772" s="503"/>
      <c r="E772" s="503"/>
      <c r="F772" s="503"/>
      <c r="G772" s="503"/>
      <c r="H772" s="503"/>
      <c r="I772" s="503"/>
      <c r="J772" s="505"/>
      <c r="K772" s="503"/>
      <c r="L772" s="506"/>
      <c r="M772" s="507"/>
      <c r="N772" s="507"/>
      <c r="O772" s="507"/>
      <c r="P772" s="507"/>
      <c r="Q772" s="507"/>
      <c r="R772" s="507"/>
      <c r="S772" s="507"/>
      <c r="T772" s="508"/>
      <c r="U772" s="187"/>
      <c r="V772" s="509"/>
      <c r="W772" s="509"/>
      <c r="X772" s="510"/>
    </row>
    <row r="773">
      <c r="A773" s="503"/>
      <c r="B773" s="504"/>
      <c r="C773" s="503"/>
      <c r="D773" s="503"/>
      <c r="E773" s="503"/>
      <c r="F773" s="503"/>
      <c r="G773" s="503"/>
      <c r="H773" s="503"/>
      <c r="I773" s="503"/>
      <c r="J773" s="505"/>
      <c r="K773" s="503"/>
      <c r="L773" s="506"/>
      <c r="M773" s="507"/>
      <c r="N773" s="507"/>
      <c r="O773" s="507"/>
      <c r="P773" s="507"/>
      <c r="Q773" s="507"/>
      <c r="R773" s="507"/>
      <c r="S773" s="507"/>
      <c r="T773" s="508"/>
      <c r="U773" s="187"/>
      <c r="V773" s="509"/>
      <c r="W773" s="509"/>
      <c r="X773" s="510"/>
    </row>
    <row r="774">
      <c r="A774" s="503"/>
      <c r="B774" s="504"/>
      <c r="C774" s="503"/>
      <c r="D774" s="503"/>
      <c r="E774" s="503"/>
      <c r="F774" s="503"/>
      <c r="G774" s="503"/>
      <c r="H774" s="503"/>
      <c r="I774" s="503"/>
      <c r="J774" s="505"/>
      <c r="K774" s="503"/>
      <c r="L774" s="506"/>
      <c r="M774" s="507"/>
      <c r="N774" s="507"/>
      <c r="O774" s="507"/>
      <c r="P774" s="507"/>
      <c r="Q774" s="507"/>
      <c r="R774" s="507"/>
      <c r="S774" s="507"/>
      <c r="T774" s="508"/>
      <c r="U774" s="187"/>
      <c r="V774" s="509"/>
      <c r="W774" s="509"/>
      <c r="X774" s="510"/>
    </row>
    <row r="775">
      <c r="A775" s="503"/>
      <c r="B775" s="504"/>
      <c r="C775" s="503"/>
      <c r="D775" s="503"/>
      <c r="E775" s="503"/>
      <c r="F775" s="503"/>
      <c r="G775" s="503"/>
      <c r="H775" s="503"/>
      <c r="I775" s="503"/>
      <c r="J775" s="505"/>
      <c r="K775" s="503"/>
      <c r="L775" s="506"/>
      <c r="M775" s="507"/>
      <c r="N775" s="507"/>
      <c r="O775" s="507"/>
      <c r="P775" s="507"/>
      <c r="Q775" s="507"/>
      <c r="R775" s="507"/>
      <c r="S775" s="507"/>
      <c r="T775" s="508"/>
      <c r="U775" s="187"/>
      <c r="V775" s="509"/>
      <c r="W775" s="509"/>
      <c r="X775" s="510"/>
    </row>
    <row r="776">
      <c r="A776" s="503"/>
      <c r="B776" s="504"/>
      <c r="C776" s="503"/>
      <c r="D776" s="503"/>
      <c r="E776" s="503"/>
      <c r="F776" s="503"/>
      <c r="G776" s="503"/>
      <c r="H776" s="503"/>
      <c r="I776" s="503"/>
      <c r="J776" s="505"/>
      <c r="K776" s="503"/>
      <c r="L776" s="506"/>
      <c r="M776" s="507"/>
      <c r="N776" s="507"/>
      <c r="O776" s="507"/>
      <c r="P776" s="507"/>
      <c r="Q776" s="507"/>
      <c r="R776" s="507"/>
      <c r="S776" s="507"/>
      <c r="T776" s="508"/>
      <c r="U776" s="187"/>
      <c r="V776" s="509"/>
      <c r="W776" s="509"/>
      <c r="X776" s="510"/>
    </row>
    <row r="777">
      <c r="A777" s="503"/>
      <c r="B777" s="504"/>
      <c r="C777" s="503"/>
      <c r="D777" s="503"/>
      <c r="E777" s="503"/>
      <c r="F777" s="503"/>
      <c r="G777" s="503"/>
      <c r="H777" s="503"/>
      <c r="I777" s="503"/>
      <c r="J777" s="505"/>
      <c r="K777" s="503"/>
      <c r="L777" s="506"/>
      <c r="M777" s="507"/>
      <c r="N777" s="507"/>
      <c r="O777" s="507"/>
      <c r="P777" s="507"/>
      <c r="Q777" s="507"/>
      <c r="R777" s="507"/>
      <c r="S777" s="507"/>
      <c r="T777" s="508"/>
      <c r="U777" s="187"/>
      <c r="V777" s="509"/>
      <c r="W777" s="509"/>
      <c r="X777" s="510"/>
    </row>
    <row r="778">
      <c r="A778" s="503"/>
      <c r="B778" s="504"/>
      <c r="C778" s="503"/>
      <c r="D778" s="503"/>
      <c r="E778" s="503"/>
      <c r="F778" s="503"/>
      <c r="G778" s="503"/>
      <c r="H778" s="503"/>
      <c r="I778" s="503"/>
      <c r="J778" s="505"/>
      <c r="K778" s="503"/>
      <c r="L778" s="506"/>
      <c r="M778" s="507"/>
      <c r="N778" s="507"/>
      <c r="O778" s="507"/>
      <c r="P778" s="507"/>
      <c r="Q778" s="507"/>
      <c r="R778" s="507"/>
      <c r="S778" s="507"/>
      <c r="T778" s="508"/>
      <c r="U778" s="187"/>
      <c r="V778" s="509"/>
      <c r="W778" s="509"/>
      <c r="X778" s="510"/>
    </row>
    <row r="779">
      <c r="A779" s="503"/>
      <c r="B779" s="504"/>
      <c r="C779" s="503"/>
      <c r="D779" s="503"/>
      <c r="E779" s="503"/>
      <c r="F779" s="503"/>
      <c r="G779" s="503"/>
      <c r="H779" s="503"/>
      <c r="I779" s="503"/>
      <c r="J779" s="505"/>
      <c r="K779" s="503"/>
      <c r="L779" s="506"/>
      <c r="M779" s="507"/>
      <c r="N779" s="507"/>
      <c r="O779" s="507"/>
      <c r="P779" s="507"/>
      <c r="Q779" s="507"/>
      <c r="R779" s="507"/>
      <c r="S779" s="507"/>
      <c r="T779" s="508"/>
      <c r="U779" s="187"/>
      <c r="V779" s="509"/>
      <c r="W779" s="509"/>
      <c r="X779" s="510"/>
    </row>
    <row r="780">
      <c r="A780" s="503"/>
      <c r="B780" s="504"/>
      <c r="C780" s="503"/>
      <c r="D780" s="503"/>
      <c r="E780" s="503"/>
      <c r="F780" s="503"/>
      <c r="G780" s="503"/>
      <c r="H780" s="503"/>
      <c r="I780" s="503"/>
      <c r="J780" s="505"/>
      <c r="K780" s="503"/>
      <c r="L780" s="506"/>
      <c r="M780" s="507"/>
      <c r="N780" s="507"/>
      <c r="O780" s="507"/>
      <c r="P780" s="507"/>
      <c r="Q780" s="507"/>
      <c r="R780" s="507"/>
      <c r="S780" s="507"/>
      <c r="T780" s="508"/>
      <c r="U780" s="187"/>
      <c r="V780" s="509"/>
      <c r="W780" s="509"/>
      <c r="X780" s="510"/>
    </row>
    <row r="781">
      <c r="A781" s="503"/>
      <c r="B781" s="504"/>
      <c r="C781" s="503"/>
      <c r="D781" s="503"/>
      <c r="E781" s="503"/>
      <c r="F781" s="503"/>
      <c r="G781" s="503"/>
      <c r="H781" s="503"/>
      <c r="I781" s="503"/>
      <c r="J781" s="505"/>
      <c r="K781" s="503"/>
      <c r="L781" s="506"/>
      <c r="M781" s="507"/>
      <c r="N781" s="507"/>
      <c r="O781" s="507"/>
      <c r="P781" s="507"/>
      <c r="Q781" s="507"/>
      <c r="R781" s="507"/>
      <c r="S781" s="507"/>
      <c r="T781" s="508"/>
      <c r="U781" s="187"/>
      <c r="V781" s="509"/>
      <c r="W781" s="509"/>
      <c r="X781" s="510"/>
    </row>
    <row r="782">
      <c r="A782" s="503"/>
      <c r="B782" s="504"/>
      <c r="C782" s="503"/>
      <c r="D782" s="503"/>
      <c r="E782" s="503"/>
      <c r="F782" s="503"/>
      <c r="G782" s="503"/>
      <c r="H782" s="503"/>
      <c r="I782" s="503"/>
      <c r="J782" s="505"/>
      <c r="K782" s="503"/>
      <c r="L782" s="506"/>
      <c r="M782" s="507"/>
      <c r="N782" s="507"/>
      <c r="O782" s="507"/>
      <c r="P782" s="507"/>
      <c r="Q782" s="507"/>
      <c r="R782" s="507"/>
      <c r="S782" s="507"/>
      <c r="T782" s="508"/>
      <c r="U782" s="187"/>
      <c r="V782" s="509"/>
      <c r="W782" s="509"/>
      <c r="X782" s="510"/>
    </row>
    <row r="783">
      <c r="A783" s="503"/>
      <c r="B783" s="504"/>
      <c r="C783" s="503"/>
      <c r="D783" s="503"/>
      <c r="E783" s="503"/>
      <c r="F783" s="503"/>
      <c r="G783" s="503"/>
      <c r="H783" s="503"/>
      <c r="I783" s="503"/>
      <c r="J783" s="505"/>
      <c r="K783" s="503"/>
      <c r="L783" s="506"/>
      <c r="M783" s="507"/>
      <c r="N783" s="507"/>
      <c r="O783" s="507"/>
      <c r="P783" s="507"/>
      <c r="Q783" s="507"/>
      <c r="R783" s="507"/>
      <c r="S783" s="507"/>
      <c r="T783" s="508"/>
      <c r="U783" s="187"/>
      <c r="V783" s="509"/>
      <c r="W783" s="509"/>
      <c r="X783" s="510"/>
    </row>
    <row r="784">
      <c r="A784" s="503"/>
      <c r="B784" s="504"/>
      <c r="C784" s="503"/>
      <c r="D784" s="503"/>
      <c r="E784" s="503"/>
      <c r="F784" s="503"/>
      <c r="G784" s="503"/>
      <c r="H784" s="503"/>
      <c r="I784" s="503"/>
      <c r="J784" s="505"/>
      <c r="K784" s="503"/>
      <c r="L784" s="506"/>
      <c r="M784" s="507"/>
      <c r="N784" s="507"/>
      <c r="O784" s="507"/>
      <c r="P784" s="507"/>
      <c r="Q784" s="507"/>
      <c r="R784" s="507"/>
      <c r="S784" s="507"/>
      <c r="T784" s="508"/>
      <c r="U784" s="187"/>
      <c r="V784" s="509"/>
      <c r="W784" s="509"/>
      <c r="X784" s="510"/>
    </row>
    <row r="785">
      <c r="A785" s="503"/>
      <c r="B785" s="504"/>
      <c r="C785" s="503"/>
      <c r="D785" s="503"/>
      <c r="E785" s="503"/>
      <c r="F785" s="503"/>
      <c r="G785" s="503"/>
      <c r="H785" s="503"/>
      <c r="I785" s="503"/>
      <c r="J785" s="505"/>
      <c r="K785" s="503"/>
      <c r="L785" s="506"/>
      <c r="M785" s="507"/>
      <c r="N785" s="507"/>
      <c r="O785" s="507"/>
      <c r="P785" s="507"/>
      <c r="Q785" s="507"/>
      <c r="R785" s="507"/>
      <c r="S785" s="507"/>
      <c r="T785" s="508"/>
      <c r="U785" s="187"/>
      <c r="V785" s="509"/>
      <c r="W785" s="509"/>
      <c r="X785" s="510"/>
    </row>
    <row r="786">
      <c r="A786" s="503"/>
      <c r="B786" s="504"/>
      <c r="C786" s="503"/>
      <c r="D786" s="503"/>
      <c r="E786" s="503"/>
      <c r="F786" s="503"/>
      <c r="G786" s="503"/>
      <c r="H786" s="503"/>
      <c r="I786" s="503"/>
      <c r="J786" s="505"/>
      <c r="K786" s="503"/>
      <c r="L786" s="506"/>
      <c r="M786" s="507"/>
      <c r="N786" s="507"/>
      <c r="O786" s="507"/>
      <c r="P786" s="507"/>
      <c r="Q786" s="507"/>
      <c r="R786" s="507"/>
      <c r="S786" s="507"/>
      <c r="T786" s="508"/>
      <c r="U786" s="187"/>
      <c r="V786" s="509"/>
      <c r="W786" s="509"/>
      <c r="X786" s="510"/>
    </row>
    <row r="787">
      <c r="A787" s="503"/>
      <c r="B787" s="504"/>
      <c r="C787" s="503"/>
      <c r="D787" s="503"/>
      <c r="E787" s="503"/>
      <c r="F787" s="503"/>
      <c r="G787" s="503"/>
      <c r="H787" s="503"/>
      <c r="I787" s="503"/>
      <c r="J787" s="505"/>
      <c r="K787" s="503"/>
      <c r="L787" s="506"/>
      <c r="M787" s="507"/>
      <c r="N787" s="507"/>
      <c r="O787" s="507"/>
      <c r="P787" s="507"/>
      <c r="Q787" s="507"/>
      <c r="R787" s="507"/>
      <c r="S787" s="507"/>
      <c r="T787" s="508"/>
      <c r="U787" s="187"/>
      <c r="V787" s="509"/>
      <c r="W787" s="509"/>
      <c r="X787" s="510"/>
    </row>
    <row r="788">
      <c r="A788" s="503"/>
      <c r="B788" s="504"/>
      <c r="C788" s="503"/>
      <c r="D788" s="503"/>
      <c r="E788" s="503"/>
      <c r="F788" s="503"/>
      <c r="G788" s="503"/>
      <c r="H788" s="503"/>
      <c r="I788" s="503"/>
      <c r="J788" s="505"/>
      <c r="K788" s="503"/>
      <c r="L788" s="506"/>
      <c r="M788" s="507"/>
      <c r="N788" s="507"/>
      <c r="O788" s="507"/>
      <c r="P788" s="507"/>
      <c r="Q788" s="507"/>
      <c r="R788" s="507"/>
      <c r="S788" s="507"/>
      <c r="T788" s="508"/>
      <c r="U788" s="187"/>
      <c r="V788" s="509"/>
      <c r="W788" s="509"/>
      <c r="X788" s="510"/>
    </row>
    <row r="789">
      <c r="A789" s="503"/>
      <c r="B789" s="504"/>
      <c r="C789" s="503"/>
      <c r="D789" s="503"/>
      <c r="E789" s="503"/>
      <c r="F789" s="503"/>
      <c r="G789" s="503"/>
      <c r="H789" s="503"/>
      <c r="I789" s="503"/>
      <c r="J789" s="505"/>
      <c r="K789" s="503"/>
      <c r="L789" s="506"/>
      <c r="M789" s="507"/>
      <c r="N789" s="507"/>
      <c r="O789" s="507"/>
      <c r="P789" s="507"/>
      <c r="Q789" s="507"/>
      <c r="R789" s="507"/>
      <c r="S789" s="507"/>
      <c r="T789" s="508"/>
      <c r="U789" s="187"/>
      <c r="V789" s="509"/>
      <c r="W789" s="509"/>
      <c r="X789" s="510"/>
    </row>
    <row r="790">
      <c r="A790" s="503"/>
      <c r="B790" s="504"/>
      <c r="C790" s="503"/>
      <c r="D790" s="503"/>
      <c r="E790" s="503"/>
      <c r="F790" s="503"/>
      <c r="G790" s="503"/>
      <c r="H790" s="503"/>
      <c r="I790" s="503"/>
      <c r="J790" s="505"/>
      <c r="K790" s="503"/>
      <c r="L790" s="506"/>
      <c r="M790" s="507"/>
      <c r="N790" s="507"/>
      <c r="O790" s="507"/>
      <c r="P790" s="507"/>
      <c r="Q790" s="507"/>
      <c r="R790" s="507"/>
      <c r="S790" s="507"/>
      <c r="T790" s="508"/>
      <c r="U790" s="187"/>
      <c r="V790" s="509"/>
      <c r="W790" s="509"/>
      <c r="X790" s="510"/>
    </row>
    <row r="791">
      <c r="A791" s="503"/>
      <c r="B791" s="504"/>
      <c r="C791" s="503"/>
      <c r="D791" s="503"/>
      <c r="E791" s="503"/>
      <c r="F791" s="503"/>
      <c r="G791" s="503"/>
      <c r="H791" s="503"/>
      <c r="I791" s="503"/>
      <c r="J791" s="505"/>
      <c r="K791" s="503"/>
      <c r="L791" s="506"/>
      <c r="M791" s="507"/>
      <c r="N791" s="507"/>
      <c r="O791" s="507"/>
      <c r="P791" s="507"/>
      <c r="Q791" s="507"/>
      <c r="R791" s="507"/>
      <c r="S791" s="507"/>
      <c r="T791" s="508"/>
      <c r="U791" s="187"/>
      <c r="V791" s="509"/>
      <c r="W791" s="509"/>
      <c r="X791" s="510"/>
    </row>
    <row r="792">
      <c r="A792" s="503"/>
      <c r="B792" s="504"/>
      <c r="C792" s="503"/>
      <c r="D792" s="503"/>
      <c r="E792" s="503"/>
      <c r="F792" s="503"/>
      <c r="G792" s="503"/>
      <c r="H792" s="503"/>
      <c r="I792" s="503"/>
      <c r="J792" s="505"/>
      <c r="K792" s="503"/>
      <c r="L792" s="506"/>
      <c r="M792" s="507"/>
      <c r="N792" s="507"/>
      <c r="O792" s="507"/>
      <c r="P792" s="507"/>
      <c r="Q792" s="507"/>
      <c r="R792" s="507"/>
      <c r="S792" s="507"/>
      <c r="T792" s="508"/>
      <c r="U792" s="187"/>
      <c r="V792" s="509"/>
      <c r="W792" s="509"/>
      <c r="X792" s="510"/>
    </row>
    <row r="793">
      <c r="A793" s="503"/>
      <c r="B793" s="504"/>
      <c r="C793" s="503"/>
      <c r="D793" s="503"/>
      <c r="E793" s="503"/>
      <c r="F793" s="503"/>
      <c r="G793" s="503"/>
      <c r="H793" s="503"/>
      <c r="I793" s="503"/>
      <c r="J793" s="505"/>
      <c r="K793" s="503"/>
      <c r="L793" s="506"/>
      <c r="M793" s="507"/>
      <c r="N793" s="507"/>
      <c r="O793" s="507"/>
      <c r="P793" s="507"/>
      <c r="Q793" s="507"/>
      <c r="R793" s="507"/>
      <c r="S793" s="507"/>
      <c r="T793" s="508"/>
      <c r="U793" s="187"/>
      <c r="V793" s="509"/>
      <c r="W793" s="509"/>
      <c r="X793" s="510"/>
    </row>
    <row r="794">
      <c r="A794" s="503"/>
      <c r="B794" s="504"/>
      <c r="C794" s="503"/>
      <c r="D794" s="503"/>
      <c r="E794" s="503"/>
      <c r="F794" s="503"/>
      <c r="G794" s="503"/>
      <c r="H794" s="503"/>
      <c r="I794" s="503"/>
      <c r="J794" s="505"/>
      <c r="K794" s="503"/>
      <c r="L794" s="506"/>
      <c r="M794" s="507"/>
      <c r="N794" s="507"/>
      <c r="O794" s="507"/>
      <c r="P794" s="507"/>
      <c r="Q794" s="507"/>
      <c r="R794" s="507"/>
      <c r="S794" s="507"/>
      <c r="T794" s="508"/>
      <c r="U794" s="187"/>
      <c r="V794" s="509"/>
      <c r="W794" s="509"/>
      <c r="X794" s="510"/>
    </row>
    <row r="795">
      <c r="A795" s="503"/>
      <c r="B795" s="504"/>
      <c r="C795" s="503"/>
      <c r="D795" s="503"/>
      <c r="E795" s="503"/>
      <c r="F795" s="503"/>
      <c r="G795" s="503"/>
      <c r="H795" s="503"/>
      <c r="I795" s="503"/>
      <c r="J795" s="505"/>
      <c r="K795" s="503"/>
      <c r="L795" s="506"/>
      <c r="M795" s="507"/>
      <c r="N795" s="507"/>
      <c r="O795" s="507"/>
      <c r="P795" s="507"/>
      <c r="Q795" s="507"/>
      <c r="R795" s="507"/>
      <c r="S795" s="507"/>
      <c r="T795" s="508"/>
      <c r="U795" s="187"/>
      <c r="V795" s="509"/>
      <c r="W795" s="509"/>
      <c r="X795" s="510"/>
    </row>
    <row r="796">
      <c r="A796" s="503"/>
      <c r="B796" s="504"/>
      <c r="C796" s="503"/>
      <c r="D796" s="503"/>
      <c r="E796" s="503"/>
      <c r="F796" s="503"/>
      <c r="G796" s="503"/>
      <c r="H796" s="503"/>
      <c r="I796" s="503"/>
      <c r="J796" s="505"/>
      <c r="K796" s="503"/>
      <c r="L796" s="506"/>
      <c r="M796" s="507"/>
      <c r="N796" s="507"/>
      <c r="O796" s="507"/>
      <c r="P796" s="507"/>
      <c r="Q796" s="507"/>
      <c r="R796" s="507"/>
      <c r="S796" s="507"/>
      <c r="T796" s="508"/>
      <c r="U796" s="187"/>
      <c r="V796" s="509"/>
      <c r="W796" s="509"/>
      <c r="X796" s="510"/>
    </row>
    <row r="797">
      <c r="A797" s="503"/>
      <c r="B797" s="504"/>
      <c r="C797" s="503"/>
      <c r="D797" s="503"/>
      <c r="E797" s="503"/>
      <c r="F797" s="503"/>
      <c r="G797" s="503"/>
      <c r="H797" s="503"/>
      <c r="I797" s="503"/>
      <c r="J797" s="505"/>
      <c r="K797" s="503"/>
      <c r="L797" s="506"/>
      <c r="M797" s="507"/>
      <c r="N797" s="507"/>
      <c r="O797" s="507"/>
      <c r="P797" s="507"/>
      <c r="Q797" s="507"/>
      <c r="R797" s="507"/>
      <c r="S797" s="507"/>
      <c r="T797" s="508"/>
      <c r="U797" s="187"/>
      <c r="V797" s="509"/>
      <c r="W797" s="509"/>
      <c r="X797" s="510"/>
    </row>
    <row r="798">
      <c r="A798" s="503"/>
      <c r="B798" s="504"/>
      <c r="C798" s="503"/>
      <c r="D798" s="503"/>
      <c r="E798" s="503"/>
      <c r="F798" s="503"/>
      <c r="G798" s="503"/>
      <c r="H798" s="503"/>
      <c r="I798" s="503"/>
      <c r="J798" s="505"/>
      <c r="K798" s="503"/>
      <c r="L798" s="506"/>
      <c r="M798" s="507"/>
      <c r="N798" s="507"/>
      <c r="O798" s="507"/>
      <c r="P798" s="507"/>
      <c r="Q798" s="507"/>
      <c r="R798" s="507"/>
      <c r="S798" s="507"/>
      <c r="T798" s="508"/>
      <c r="U798" s="187"/>
      <c r="V798" s="509"/>
      <c r="W798" s="509"/>
      <c r="X798" s="510"/>
    </row>
    <row r="799">
      <c r="A799" s="503"/>
      <c r="B799" s="504"/>
      <c r="C799" s="503"/>
      <c r="D799" s="503"/>
      <c r="E799" s="503"/>
      <c r="F799" s="503"/>
      <c r="G799" s="503"/>
      <c r="H799" s="503"/>
      <c r="I799" s="503"/>
      <c r="J799" s="505"/>
      <c r="K799" s="503"/>
      <c r="L799" s="506"/>
      <c r="M799" s="507"/>
      <c r="N799" s="507"/>
      <c r="O799" s="507"/>
      <c r="P799" s="507"/>
      <c r="Q799" s="507"/>
      <c r="R799" s="507"/>
      <c r="S799" s="507"/>
      <c r="T799" s="508"/>
      <c r="U799" s="187"/>
      <c r="V799" s="509"/>
      <c r="W799" s="509"/>
      <c r="X799" s="510"/>
    </row>
    <row r="800">
      <c r="A800" s="503"/>
      <c r="B800" s="504"/>
      <c r="C800" s="503"/>
      <c r="D800" s="503"/>
      <c r="E800" s="503"/>
      <c r="F800" s="503"/>
      <c r="G800" s="503"/>
      <c r="H800" s="503"/>
      <c r="I800" s="503"/>
      <c r="J800" s="505"/>
      <c r="K800" s="503"/>
      <c r="L800" s="506"/>
      <c r="M800" s="507"/>
      <c r="N800" s="507"/>
      <c r="O800" s="507"/>
      <c r="P800" s="507"/>
      <c r="Q800" s="507"/>
      <c r="R800" s="507"/>
      <c r="S800" s="507"/>
      <c r="T800" s="508"/>
      <c r="U800" s="187"/>
      <c r="V800" s="509"/>
      <c r="W800" s="509"/>
      <c r="X800" s="510"/>
    </row>
    <row r="801">
      <c r="A801" s="503"/>
      <c r="B801" s="504"/>
      <c r="C801" s="503"/>
      <c r="D801" s="503"/>
      <c r="E801" s="503"/>
      <c r="F801" s="503"/>
      <c r="G801" s="503"/>
      <c r="H801" s="503"/>
      <c r="I801" s="503"/>
      <c r="J801" s="505"/>
      <c r="K801" s="503"/>
      <c r="L801" s="506"/>
      <c r="M801" s="507"/>
      <c r="N801" s="507"/>
      <c r="O801" s="507"/>
      <c r="P801" s="507"/>
      <c r="Q801" s="507"/>
      <c r="R801" s="507"/>
      <c r="S801" s="507"/>
      <c r="T801" s="508"/>
      <c r="U801" s="187"/>
      <c r="V801" s="509"/>
      <c r="W801" s="509"/>
      <c r="X801" s="510"/>
    </row>
    <row r="802">
      <c r="A802" s="503"/>
      <c r="B802" s="504"/>
      <c r="C802" s="503"/>
      <c r="D802" s="503"/>
      <c r="E802" s="503"/>
      <c r="F802" s="503"/>
      <c r="G802" s="503"/>
      <c r="H802" s="503"/>
      <c r="I802" s="503"/>
      <c r="J802" s="505"/>
      <c r="K802" s="503"/>
      <c r="L802" s="506"/>
      <c r="M802" s="507"/>
      <c r="N802" s="507"/>
      <c r="O802" s="507"/>
      <c r="P802" s="507"/>
      <c r="Q802" s="507"/>
      <c r="R802" s="507"/>
      <c r="S802" s="507"/>
      <c r="T802" s="508"/>
      <c r="U802" s="187"/>
      <c r="V802" s="509"/>
      <c r="W802" s="509"/>
      <c r="X802" s="510"/>
    </row>
    <row r="803">
      <c r="A803" s="503"/>
      <c r="B803" s="504"/>
      <c r="C803" s="503"/>
      <c r="D803" s="503"/>
      <c r="E803" s="503"/>
      <c r="F803" s="503"/>
      <c r="G803" s="503"/>
      <c r="H803" s="503"/>
      <c r="I803" s="503"/>
      <c r="J803" s="505"/>
      <c r="K803" s="503"/>
      <c r="L803" s="506"/>
      <c r="M803" s="507"/>
      <c r="N803" s="507"/>
      <c r="O803" s="507"/>
      <c r="P803" s="507"/>
      <c r="Q803" s="507"/>
      <c r="R803" s="507"/>
      <c r="S803" s="507"/>
      <c r="T803" s="508"/>
      <c r="U803" s="187"/>
      <c r="V803" s="509"/>
      <c r="W803" s="509"/>
      <c r="X803" s="510"/>
    </row>
    <row r="804">
      <c r="A804" s="503"/>
      <c r="B804" s="504"/>
      <c r="C804" s="503"/>
      <c r="D804" s="503"/>
      <c r="E804" s="503"/>
      <c r="F804" s="503"/>
      <c r="G804" s="503"/>
      <c r="H804" s="503"/>
      <c r="I804" s="503"/>
      <c r="J804" s="505"/>
      <c r="K804" s="503"/>
      <c r="L804" s="506"/>
      <c r="M804" s="507"/>
      <c r="N804" s="507"/>
      <c r="O804" s="507"/>
      <c r="P804" s="507"/>
      <c r="Q804" s="507"/>
      <c r="R804" s="507"/>
      <c r="S804" s="507"/>
      <c r="T804" s="508"/>
      <c r="U804" s="187"/>
      <c r="V804" s="509"/>
      <c r="W804" s="509"/>
      <c r="X804" s="510"/>
    </row>
    <row r="805">
      <c r="A805" s="503"/>
      <c r="B805" s="504"/>
      <c r="C805" s="503"/>
      <c r="D805" s="503"/>
      <c r="E805" s="503"/>
      <c r="F805" s="503"/>
      <c r="G805" s="503"/>
      <c r="H805" s="503"/>
      <c r="I805" s="503"/>
      <c r="J805" s="505"/>
      <c r="K805" s="503"/>
      <c r="L805" s="506"/>
      <c r="M805" s="507"/>
      <c r="N805" s="507"/>
      <c r="O805" s="507"/>
      <c r="P805" s="507"/>
      <c r="Q805" s="507"/>
      <c r="R805" s="507"/>
      <c r="S805" s="507"/>
      <c r="T805" s="508"/>
      <c r="U805" s="187"/>
      <c r="V805" s="509"/>
      <c r="W805" s="509"/>
      <c r="X805" s="510"/>
    </row>
    <row r="806">
      <c r="A806" s="503"/>
      <c r="B806" s="504"/>
      <c r="C806" s="503"/>
      <c r="D806" s="503"/>
      <c r="E806" s="503"/>
      <c r="F806" s="503"/>
      <c r="G806" s="503"/>
      <c r="H806" s="503"/>
      <c r="I806" s="503"/>
      <c r="J806" s="505"/>
      <c r="K806" s="503"/>
      <c r="L806" s="506"/>
      <c r="M806" s="507"/>
      <c r="N806" s="507"/>
      <c r="O806" s="507"/>
      <c r="P806" s="507"/>
      <c r="Q806" s="507"/>
      <c r="R806" s="507"/>
      <c r="S806" s="507"/>
      <c r="T806" s="508"/>
      <c r="U806" s="187"/>
      <c r="V806" s="509"/>
      <c r="W806" s="509"/>
      <c r="X806" s="510"/>
    </row>
    <row r="807">
      <c r="A807" s="503"/>
      <c r="B807" s="504"/>
      <c r="C807" s="503"/>
      <c r="D807" s="503"/>
      <c r="E807" s="503"/>
      <c r="F807" s="503"/>
      <c r="G807" s="503"/>
      <c r="H807" s="503"/>
      <c r="I807" s="503"/>
      <c r="J807" s="505"/>
      <c r="K807" s="503"/>
      <c r="L807" s="506"/>
      <c r="M807" s="507"/>
      <c r="N807" s="507"/>
      <c r="O807" s="507"/>
      <c r="P807" s="507"/>
      <c r="Q807" s="507"/>
      <c r="R807" s="507"/>
      <c r="S807" s="507"/>
      <c r="T807" s="508"/>
      <c r="U807" s="187"/>
      <c r="V807" s="509"/>
      <c r="W807" s="509"/>
      <c r="X807" s="510"/>
    </row>
    <row r="808">
      <c r="A808" s="503"/>
      <c r="B808" s="504"/>
      <c r="C808" s="503"/>
      <c r="D808" s="503"/>
      <c r="E808" s="503"/>
      <c r="F808" s="503"/>
      <c r="G808" s="503"/>
      <c r="H808" s="503"/>
      <c r="I808" s="503"/>
      <c r="J808" s="505"/>
      <c r="K808" s="503"/>
      <c r="L808" s="506"/>
      <c r="M808" s="507"/>
      <c r="N808" s="507"/>
      <c r="O808" s="507"/>
      <c r="P808" s="507"/>
      <c r="Q808" s="507"/>
      <c r="R808" s="507"/>
      <c r="S808" s="507"/>
      <c r="T808" s="508"/>
      <c r="U808" s="187"/>
      <c r="V808" s="509"/>
      <c r="W808" s="509"/>
      <c r="X808" s="510"/>
    </row>
    <row r="809">
      <c r="A809" s="503"/>
      <c r="B809" s="504"/>
      <c r="C809" s="503"/>
      <c r="D809" s="503"/>
      <c r="E809" s="503"/>
      <c r="F809" s="503"/>
      <c r="G809" s="503"/>
      <c r="H809" s="503"/>
      <c r="I809" s="503"/>
      <c r="J809" s="505"/>
      <c r="K809" s="503"/>
      <c r="L809" s="506"/>
      <c r="M809" s="507"/>
      <c r="N809" s="507"/>
      <c r="O809" s="507"/>
      <c r="P809" s="507"/>
      <c r="Q809" s="507"/>
      <c r="R809" s="507"/>
      <c r="S809" s="507"/>
      <c r="T809" s="508"/>
      <c r="U809" s="187"/>
      <c r="V809" s="509"/>
      <c r="W809" s="509"/>
      <c r="X809" s="510"/>
    </row>
    <row r="810">
      <c r="A810" s="503"/>
      <c r="B810" s="504"/>
      <c r="C810" s="503"/>
      <c r="D810" s="503"/>
      <c r="E810" s="503"/>
      <c r="F810" s="503"/>
      <c r="G810" s="503"/>
      <c r="H810" s="503"/>
      <c r="I810" s="503"/>
      <c r="J810" s="505"/>
      <c r="K810" s="503"/>
      <c r="L810" s="506"/>
      <c r="M810" s="507"/>
      <c r="N810" s="507"/>
      <c r="O810" s="507"/>
      <c r="P810" s="507"/>
      <c r="Q810" s="507"/>
      <c r="R810" s="507"/>
      <c r="S810" s="507"/>
      <c r="T810" s="508"/>
      <c r="U810" s="187"/>
      <c r="V810" s="509"/>
      <c r="W810" s="509"/>
      <c r="X810" s="510"/>
    </row>
    <row r="811">
      <c r="A811" s="503"/>
      <c r="B811" s="504"/>
      <c r="C811" s="503"/>
      <c r="D811" s="503"/>
      <c r="E811" s="503"/>
      <c r="F811" s="503"/>
      <c r="G811" s="503"/>
      <c r="H811" s="503"/>
      <c r="I811" s="503"/>
      <c r="J811" s="505"/>
      <c r="K811" s="503"/>
      <c r="L811" s="506"/>
      <c r="M811" s="507"/>
      <c r="N811" s="507"/>
      <c r="O811" s="507"/>
      <c r="P811" s="507"/>
      <c r="Q811" s="507"/>
      <c r="R811" s="507"/>
      <c r="S811" s="507"/>
      <c r="T811" s="508"/>
      <c r="U811" s="187"/>
      <c r="V811" s="509"/>
      <c r="W811" s="509"/>
      <c r="X811" s="510"/>
    </row>
    <row r="812">
      <c r="A812" s="503"/>
      <c r="B812" s="504"/>
      <c r="C812" s="503"/>
      <c r="D812" s="503"/>
      <c r="E812" s="503"/>
      <c r="F812" s="503"/>
      <c r="G812" s="503"/>
      <c r="H812" s="503"/>
      <c r="I812" s="503"/>
      <c r="J812" s="505"/>
      <c r="K812" s="503"/>
      <c r="L812" s="506"/>
      <c r="M812" s="507"/>
      <c r="N812" s="507"/>
      <c r="O812" s="507"/>
      <c r="P812" s="507"/>
      <c r="Q812" s="507"/>
      <c r="R812" s="507"/>
      <c r="S812" s="507"/>
      <c r="T812" s="508"/>
      <c r="U812" s="187"/>
      <c r="V812" s="509"/>
      <c r="W812" s="509"/>
      <c r="X812" s="510"/>
    </row>
    <row r="813">
      <c r="A813" s="503"/>
      <c r="B813" s="504"/>
      <c r="C813" s="503"/>
      <c r="D813" s="503"/>
      <c r="E813" s="503"/>
      <c r="F813" s="503"/>
      <c r="G813" s="503"/>
      <c r="H813" s="503"/>
      <c r="I813" s="503"/>
      <c r="J813" s="505"/>
      <c r="K813" s="503"/>
      <c r="L813" s="506"/>
      <c r="M813" s="507"/>
      <c r="N813" s="507"/>
      <c r="O813" s="507"/>
      <c r="P813" s="507"/>
      <c r="Q813" s="507"/>
      <c r="R813" s="507"/>
      <c r="S813" s="507"/>
      <c r="T813" s="508"/>
      <c r="U813" s="187"/>
      <c r="V813" s="509"/>
      <c r="W813" s="509"/>
      <c r="X813" s="510"/>
    </row>
    <row r="814">
      <c r="A814" s="503"/>
      <c r="B814" s="504"/>
      <c r="C814" s="503"/>
      <c r="D814" s="503"/>
      <c r="E814" s="503"/>
      <c r="F814" s="503"/>
      <c r="G814" s="503"/>
      <c r="H814" s="503"/>
      <c r="I814" s="503"/>
      <c r="J814" s="505"/>
      <c r="K814" s="503"/>
      <c r="L814" s="506"/>
      <c r="M814" s="507"/>
      <c r="N814" s="507"/>
      <c r="O814" s="507"/>
      <c r="P814" s="507"/>
      <c r="Q814" s="507"/>
      <c r="R814" s="507"/>
      <c r="S814" s="507"/>
      <c r="T814" s="508"/>
      <c r="U814" s="187"/>
      <c r="V814" s="509"/>
      <c r="W814" s="509"/>
      <c r="X814" s="510"/>
    </row>
    <row r="815">
      <c r="A815" s="503"/>
      <c r="B815" s="504"/>
      <c r="C815" s="503"/>
      <c r="D815" s="503"/>
      <c r="E815" s="503"/>
      <c r="F815" s="503"/>
      <c r="G815" s="503"/>
      <c r="H815" s="503"/>
      <c r="I815" s="503"/>
      <c r="J815" s="505"/>
      <c r="K815" s="503"/>
      <c r="L815" s="506"/>
      <c r="M815" s="507"/>
      <c r="N815" s="507"/>
      <c r="O815" s="507"/>
      <c r="P815" s="507"/>
      <c r="Q815" s="507"/>
      <c r="R815" s="507"/>
      <c r="S815" s="507"/>
      <c r="T815" s="508"/>
      <c r="U815" s="187"/>
      <c r="V815" s="509"/>
      <c r="W815" s="509"/>
      <c r="X815" s="510"/>
    </row>
    <row r="816">
      <c r="A816" s="503"/>
      <c r="B816" s="504"/>
      <c r="C816" s="503"/>
      <c r="D816" s="503"/>
      <c r="E816" s="503"/>
      <c r="F816" s="503"/>
      <c r="G816" s="503"/>
      <c r="H816" s="503"/>
      <c r="I816" s="503"/>
      <c r="J816" s="505"/>
      <c r="K816" s="503"/>
      <c r="L816" s="506"/>
      <c r="M816" s="507"/>
      <c r="N816" s="507"/>
      <c r="O816" s="507"/>
      <c r="P816" s="507"/>
      <c r="Q816" s="507"/>
      <c r="R816" s="507"/>
      <c r="S816" s="507"/>
      <c r="T816" s="508"/>
      <c r="U816" s="187"/>
      <c r="V816" s="509"/>
      <c r="W816" s="509"/>
      <c r="X816" s="510"/>
    </row>
    <row r="817">
      <c r="A817" s="503"/>
      <c r="B817" s="504"/>
      <c r="C817" s="503"/>
      <c r="D817" s="503"/>
      <c r="E817" s="503"/>
      <c r="F817" s="503"/>
      <c r="G817" s="503"/>
      <c r="H817" s="503"/>
      <c r="I817" s="503"/>
      <c r="J817" s="505"/>
      <c r="K817" s="503"/>
      <c r="L817" s="506"/>
      <c r="M817" s="507"/>
      <c r="N817" s="507"/>
      <c r="O817" s="507"/>
      <c r="P817" s="507"/>
      <c r="Q817" s="507"/>
      <c r="R817" s="507"/>
      <c r="S817" s="507"/>
      <c r="T817" s="508"/>
      <c r="U817" s="187"/>
      <c r="V817" s="509"/>
      <c r="W817" s="509"/>
      <c r="X817" s="510"/>
    </row>
    <row r="818">
      <c r="A818" s="503"/>
      <c r="B818" s="504"/>
      <c r="C818" s="503"/>
      <c r="D818" s="503"/>
      <c r="E818" s="503"/>
      <c r="F818" s="503"/>
      <c r="G818" s="503"/>
      <c r="H818" s="503"/>
      <c r="I818" s="503"/>
      <c r="J818" s="505"/>
      <c r="K818" s="503"/>
      <c r="L818" s="506"/>
      <c r="M818" s="507"/>
      <c r="N818" s="507"/>
      <c r="O818" s="507"/>
      <c r="P818" s="507"/>
      <c r="Q818" s="507"/>
      <c r="R818" s="507"/>
      <c r="S818" s="507"/>
      <c r="T818" s="508"/>
      <c r="U818" s="187"/>
      <c r="V818" s="509"/>
      <c r="W818" s="509"/>
      <c r="X818" s="510"/>
    </row>
    <row r="819">
      <c r="A819" s="503"/>
      <c r="B819" s="504"/>
      <c r="C819" s="503"/>
      <c r="D819" s="503"/>
      <c r="E819" s="503"/>
      <c r="F819" s="503"/>
      <c r="G819" s="503"/>
      <c r="H819" s="503"/>
      <c r="I819" s="503"/>
      <c r="J819" s="505"/>
      <c r="K819" s="503"/>
      <c r="L819" s="506"/>
      <c r="M819" s="507"/>
      <c r="N819" s="507"/>
      <c r="O819" s="507"/>
      <c r="P819" s="507"/>
      <c r="Q819" s="507"/>
      <c r="R819" s="507"/>
      <c r="S819" s="507"/>
      <c r="T819" s="508"/>
      <c r="U819" s="187"/>
      <c r="V819" s="509"/>
      <c r="W819" s="509"/>
      <c r="X819" s="510"/>
    </row>
    <row r="820">
      <c r="A820" s="503"/>
      <c r="B820" s="504"/>
      <c r="C820" s="503"/>
      <c r="D820" s="503"/>
      <c r="E820" s="503"/>
      <c r="F820" s="503"/>
      <c r="G820" s="503"/>
      <c r="H820" s="503"/>
      <c r="I820" s="503"/>
      <c r="J820" s="505"/>
      <c r="K820" s="503"/>
      <c r="L820" s="506"/>
      <c r="M820" s="507"/>
      <c r="N820" s="507"/>
      <c r="O820" s="507"/>
      <c r="P820" s="507"/>
      <c r="Q820" s="507"/>
      <c r="R820" s="507"/>
      <c r="S820" s="507"/>
      <c r="T820" s="508"/>
      <c r="U820" s="187"/>
      <c r="V820" s="509"/>
      <c r="W820" s="509"/>
      <c r="X820" s="510"/>
    </row>
    <row r="821">
      <c r="A821" s="503"/>
      <c r="B821" s="504"/>
      <c r="C821" s="503"/>
      <c r="D821" s="503"/>
      <c r="E821" s="503"/>
      <c r="F821" s="503"/>
      <c r="G821" s="503"/>
      <c r="H821" s="503"/>
      <c r="I821" s="503"/>
      <c r="J821" s="505"/>
      <c r="K821" s="503"/>
      <c r="L821" s="506"/>
      <c r="M821" s="507"/>
      <c r="N821" s="507"/>
      <c r="O821" s="507"/>
      <c r="P821" s="507"/>
      <c r="Q821" s="507"/>
      <c r="R821" s="507"/>
      <c r="S821" s="507"/>
      <c r="T821" s="508"/>
      <c r="U821" s="187"/>
      <c r="V821" s="509"/>
      <c r="W821" s="509"/>
      <c r="X821" s="510"/>
    </row>
    <row r="822">
      <c r="A822" s="503"/>
      <c r="B822" s="504"/>
      <c r="C822" s="503"/>
      <c r="D822" s="503"/>
      <c r="E822" s="503"/>
      <c r="F822" s="503"/>
      <c r="G822" s="503"/>
      <c r="H822" s="503"/>
      <c r="I822" s="503"/>
      <c r="J822" s="505"/>
      <c r="K822" s="503"/>
      <c r="L822" s="506"/>
      <c r="M822" s="507"/>
      <c r="N822" s="507"/>
      <c r="O822" s="507"/>
      <c r="P822" s="507"/>
      <c r="Q822" s="507"/>
      <c r="R822" s="507"/>
      <c r="S822" s="507"/>
      <c r="T822" s="508"/>
      <c r="U822" s="187"/>
      <c r="V822" s="509"/>
      <c r="W822" s="509"/>
      <c r="X822" s="510"/>
    </row>
    <row r="823">
      <c r="A823" s="503"/>
      <c r="B823" s="504"/>
      <c r="C823" s="503"/>
      <c r="D823" s="503"/>
      <c r="E823" s="503"/>
      <c r="F823" s="503"/>
      <c r="G823" s="503"/>
      <c r="H823" s="503"/>
      <c r="I823" s="503"/>
      <c r="J823" s="505"/>
      <c r="K823" s="503"/>
      <c r="L823" s="506"/>
      <c r="M823" s="507"/>
      <c r="N823" s="507"/>
      <c r="O823" s="507"/>
      <c r="P823" s="507"/>
      <c r="Q823" s="507"/>
      <c r="R823" s="507"/>
      <c r="S823" s="507"/>
      <c r="T823" s="508"/>
      <c r="U823" s="187"/>
      <c r="V823" s="509"/>
      <c r="W823" s="509"/>
      <c r="X823" s="510"/>
    </row>
    <row r="824">
      <c r="A824" s="503"/>
      <c r="B824" s="504"/>
      <c r="C824" s="503"/>
      <c r="D824" s="503"/>
      <c r="E824" s="503"/>
      <c r="F824" s="503"/>
      <c r="G824" s="503"/>
      <c r="H824" s="503"/>
      <c r="I824" s="503"/>
      <c r="J824" s="505"/>
      <c r="K824" s="503"/>
      <c r="L824" s="506"/>
      <c r="M824" s="507"/>
      <c r="N824" s="507"/>
      <c r="O824" s="507"/>
      <c r="P824" s="507"/>
      <c r="Q824" s="507"/>
      <c r="R824" s="507"/>
      <c r="S824" s="507"/>
      <c r="T824" s="508"/>
      <c r="U824" s="187"/>
      <c r="V824" s="509"/>
      <c r="W824" s="509"/>
      <c r="X824" s="510"/>
    </row>
    <row r="825">
      <c r="A825" s="503"/>
      <c r="B825" s="504"/>
      <c r="C825" s="503"/>
      <c r="D825" s="503"/>
      <c r="E825" s="503"/>
      <c r="F825" s="503"/>
      <c r="G825" s="503"/>
      <c r="H825" s="503"/>
      <c r="I825" s="503"/>
      <c r="J825" s="505"/>
      <c r="K825" s="503"/>
      <c r="L825" s="506"/>
      <c r="M825" s="507"/>
      <c r="N825" s="507"/>
      <c r="O825" s="507"/>
      <c r="P825" s="507"/>
      <c r="Q825" s="507"/>
      <c r="R825" s="507"/>
      <c r="S825" s="507"/>
      <c r="T825" s="508"/>
      <c r="U825" s="187"/>
      <c r="V825" s="509"/>
      <c r="W825" s="509"/>
      <c r="X825" s="510"/>
    </row>
    <row r="826">
      <c r="A826" s="503"/>
      <c r="B826" s="504"/>
      <c r="C826" s="503"/>
      <c r="D826" s="503"/>
      <c r="E826" s="503"/>
      <c r="F826" s="503"/>
      <c r="G826" s="503"/>
      <c r="H826" s="503"/>
      <c r="I826" s="503"/>
      <c r="J826" s="505"/>
      <c r="K826" s="503"/>
      <c r="L826" s="506"/>
      <c r="M826" s="507"/>
      <c r="N826" s="507"/>
      <c r="O826" s="507"/>
      <c r="P826" s="507"/>
      <c r="Q826" s="507"/>
      <c r="R826" s="507"/>
      <c r="S826" s="507"/>
      <c r="T826" s="508"/>
      <c r="U826" s="187"/>
      <c r="V826" s="509"/>
      <c r="W826" s="509"/>
      <c r="X826" s="510"/>
    </row>
    <row r="827">
      <c r="A827" s="503"/>
      <c r="B827" s="504"/>
      <c r="C827" s="503"/>
      <c r="D827" s="503"/>
      <c r="E827" s="503"/>
      <c r="F827" s="503"/>
      <c r="G827" s="503"/>
      <c r="H827" s="503"/>
      <c r="I827" s="503"/>
      <c r="J827" s="505"/>
      <c r="K827" s="503"/>
      <c r="L827" s="506"/>
      <c r="M827" s="507"/>
      <c r="N827" s="507"/>
      <c r="O827" s="507"/>
      <c r="P827" s="507"/>
      <c r="Q827" s="507"/>
      <c r="R827" s="507"/>
      <c r="S827" s="507"/>
      <c r="T827" s="508"/>
      <c r="U827" s="187"/>
      <c r="V827" s="509"/>
      <c r="W827" s="509"/>
      <c r="X827" s="510"/>
    </row>
    <row r="828">
      <c r="A828" s="503"/>
      <c r="B828" s="504"/>
      <c r="C828" s="503"/>
      <c r="D828" s="503"/>
      <c r="E828" s="503"/>
      <c r="F828" s="503"/>
      <c r="G828" s="503"/>
      <c r="H828" s="503"/>
      <c r="I828" s="503"/>
      <c r="J828" s="505"/>
      <c r="K828" s="503"/>
      <c r="L828" s="506"/>
      <c r="M828" s="507"/>
      <c r="N828" s="507"/>
      <c r="O828" s="507"/>
      <c r="P828" s="507"/>
      <c r="Q828" s="507"/>
      <c r="R828" s="507"/>
      <c r="S828" s="507"/>
      <c r="T828" s="508"/>
      <c r="U828" s="187"/>
      <c r="V828" s="509"/>
      <c r="W828" s="509"/>
      <c r="X828" s="510"/>
    </row>
    <row r="829">
      <c r="A829" s="503"/>
      <c r="B829" s="504"/>
      <c r="C829" s="503"/>
      <c r="D829" s="503"/>
      <c r="E829" s="503"/>
      <c r="F829" s="503"/>
      <c r="G829" s="503"/>
      <c r="H829" s="503"/>
      <c r="I829" s="503"/>
      <c r="J829" s="505"/>
      <c r="K829" s="503"/>
      <c r="L829" s="506"/>
      <c r="M829" s="507"/>
      <c r="N829" s="507"/>
      <c r="O829" s="507"/>
      <c r="P829" s="507"/>
      <c r="Q829" s="507"/>
      <c r="R829" s="507"/>
      <c r="S829" s="507"/>
      <c r="T829" s="508"/>
      <c r="U829" s="187"/>
      <c r="V829" s="509"/>
      <c r="W829" s="509"/>
      <c r="X829" s="510"/>
    </row>
    <row r="830">
      <c r="A830" s="503"/>
      <c r="B830" s="504"/>
      <c r="C830" s="503"/>
      <c r="D830" s="503"/>
      <c r="E830" s="503"/>
      <c r="F830" s="503"/>
      <c r="G830" s="503"/>
      <c r="H830" s="503"/>
      <c r="I830" s="503"/>
      <c r="J830" s="505"/>
      <c r="K830" s="503"/>
      <c r="L830" s="506"/>
      <c r="M830" s="507"/>
      <c r="N830" s="507"/>
      <c r="O830" s="507"/>
      <c r="P830" s="507"/>
      <c r="Q830" s="507"/>
      <c r="R830" s="507"/>
      <c r="S830" s="507"/>
      <c r="T830" s="508"/>
      <c r="U830" s="187"/>
      <c r="V830" s="509"/>
      <c r="W830" s="509"/>
      <c r="X830" s="510"/>
    </row>
    <row r="831">
      <c r="A831" s="503"/>
      <c r="B831" s="504"/>
      <c r="C831" s="503"/>
      <c r="D831" s="503"/>
      <c r="E831" s="503"/>
      <c r="F831" s="503"/>
      <c r="G831" s="503"/>
      <c r="H831" s="503"/>
      <c r="I831" s="503"/>
      <c r="J831" s="505"/>
      <c r="K831" s="503"/>
      <c r="L831" s="506"/>
      <c r="M831" s="507"/>
      <c r="N831" s="507"/>
      <c r="O831" s="507"/>
      <c r="P831" s="507"/>
      <c r="Q831" s="507"/>
      <c r="R831" s="507"/>
      <c r="S831" s="507"/>
      <c r="T831" s="508"/>
      <c r="U831" s="187"/>
      <c r="V831" s="509"/>
      <c r="W831" s="509"/>
      <c r="X831" s="510"/>
    </row>
    <row r="832">
      <c r="A832" s="503"/>
      <c r="B832" s="504"/>
      <c r="C832" s="503"/>
      <c r="D832" s="503"/>
      <c r="E832" s="503"/>
      <c r="F832" s="503"/>
      <c r="G832" s="503"/>
      <c r="H832" s="503"/>
      <c r="I832" s="503"/>
      <c r="J832" s="505"/>
      <c r="K832" s="503"/>
      <c r="L832" s="506"/>
      <c r="M832" s="507"/>
      <c r="N832" s="507"/>
      <c r="O832" s="507"/>
      <c r="P832" s="507"/>
      <c r="Q832" s="507"/>
      <c r="R832" s="507"/>
      <c r="S832" s="507"/>
      <c r="T832" s="508"/>
      <c r="U832" s="187"/>
      <c r="V832" s="509"/>
      <c r="W832" s="509"/>
      <c r="X832" s="510"/>
    </row>
    <row r="833">
      <c r="A833" s="503"/>
      <c r="B833" s="504"/>
      <c r="C833" s="503"/>
      <c r="D833" s="503"/>
      <c r="E833" s="503"/>
      <c r="F833" s="503"/>
      <c r="G833" s="503"/>
      <c r="H833" s="503"/>
      <c r="I833" s="503"/>
      <c r="J833" s="505"/>
      <c r="K833" s="503"/>
      <c r="L833" s="506"/>
      <c r="M833" s="507"/>
      <c r="N833" s="507"/>
      <c r="O833" s="507"/>
      <c r="P833" s="507"/>
      <c r="Q833" s="507"/>
      <c r="R833" s="507"/>
      <c r="S833" s="507"/>
      <c r="T833" s="508"/>
      <c r="U833" s="187"/>
      <c r="V833" s="509"/>
      <c r="W833" s="509"/>
      <c r="X833" s="510"/>
    </row>
    <row r="834">
      <c r="A834" s="503"/>
      <c r="B834" s="504"/>
      <c r="C834" s="503"/>
      <c r="D834" s="503"/>
      <c r="E834" s="503"/>
      <c r="F834" s="503"/>
      <c r="G834" s="503"/>
      <c r="H834" s="503"/>
      <c r="I834" s="503"/>
      <c r="J834" s="505"/>
      <c r="K834" s="503"/>
      <c r="L834" s="506"/>
      <c r="M834" s="507"/>
      <c r="N834" s="507"/>
      <c r="O834" s="507"/>
      <c r="P834" s="507"/>
      <c r="Q834" s="507"/>
      <c r="R834" s="507"/>
      <c r="S834" s="507"/>
      <c r="T834" s="508"/>
      <c r="U834" s="187"/>
      <c r="V834" s="509"/>
      <c r="W834" s="509"/>
      <c r="X834" s="510"/>
    </row>
    <row r="835">
      <c r="A835" s="503"/>
      <c r="B835" s="504"/>
      <c r="C835" s="503"/>
      <c r="D835" s="503"/>
      <c r="E835" s="503"/>
      <c r="F835" s="503"/>
      <c r="G835" s="503"/>
      <c r="H835" s="503"/>
      <c r="I835" s="503"/>
      <c r="J835" s="505"/>
      <c r="K835" s="503"/>
      <c r="L835" s="506"/>
      <c r="M835" s="507"/>
      <c r="N835" s="507"/>
      <c r="O835" s="507"/>
      <c r="P835" s="507"/>
      <c r="Q835" s="507"/>
      <c r="R835" s="507"/>
      <c r="S835" s="507"/>
      <c r="T835" s="508"/>
      <c r="U835" s="187"/>
      <c r="V835" s="509"/>
      <c r="W835" s="509"/>
      <c r="X835" s="510"/>
    </row>
    <row r="836">
      <c r="A836" s="503"/>
      <c r="B836" s="504"/>
      <c r="C836" s="503"/>
      <c r="D836" s="503"/>
      <c r="E836" s="503"/>
      <c r="F836" s="503"/>
      <c r="G836" s="503"/>
      <c r="H836" s="503"/>
      <c r="I836" s="503"/>
      <c r="J836" s="505"/>
      <c r="K836" s="503"/>
      <c r="L836" s="506"/>
      <c r="M836" s="507"/>
      <c r="N836" s="507"/>
      <c r="O836" s="507"/>
      <c r="P836" s="507"/>
      <c r="Q836" s="507"/>
      <c r="R836" s="507"/>
      <c r="S836" s="507"/>
      <c r="T836" s="508"/>
      <c r="U836" s="187"/>
      <c r="V836" s="509"/>
      <c r="W836" s="509"/>
      <c r="X836" s="510"/>
    </row>
    <row r="837">
      <c r="A837" s="503"/>
      <c r="B837" s="504"/>
      <c r="C837" s="503"/>
      <c r="D837" s="503"/>
      <c r="E837" s="503"/>
      <c r="F837" s="503"/>
      <c r="G837" s="503"/>
      <c r="H837" s="503"/>
      <c r="I837" s="503"/>
      <c r="J837" s="505"/>
      <c r="K837" s="503"/>
      <c r="L837" s="506"/>
      <c r="M837" s="507"/>
      <c r="N837" s="507"/>
      <c r="O837" s="507"/>
      <c r="P837" s="507"/>
      <c r="Q837" s="507"/>
      <c r="R837" s="507"/>
      <c r="S837" s="507"/>
      <c r="T837" s="508"/>
      <c r="U837" s="187"/>
      <c r="V837" s="509"/>
      <c r="W837" s="509"/>
      <c r="X837" s="510"/>
    </row>
    <row r="838">
      <c r="A838" s="503"/>
      <c r="B838" s="504"/>
      <c r="C838" s="503"/>
      <c r="D838" s="503"/>
      <c r="E838" s="503"/>
      <c r="F838" s="503"/>
      <c r="G838" s="503"/>
      <c r="H838" s="503"/>
      <c r="I838" s="503"/>
      <c r="J838" s="505"/>
      <c r="K838" s="503"/>
      <c r="L838" s="506"/>
      <c r="M838" s="507"/>
      <c r="N838" s="507"/>
      <c r="O838" s="507"/>
      <c r="P838" s="507"/>
      <c r="Q838" s="507"/>
      <c r="R838" s="507"/>
      <c r="S838" s="507"/>
      <c r="T838" s="508"/>
      <c r="U838" s="187"/>
      <c r="V838" s="509"/>
      <c r="W838" s="509"/>
      <c r="X838" s="510"/>
    </row>
    <row r="839">
      <c r="A839" s="503"/>
      <c r="B839" s="504"/>
      <c r="C839" s="503"/>
      <c r="D839" s="503"/>
      <c r="E839" s="503"/>
      <c r="F839" s="503"/>
      <c r="G839" s="503"/>
      <c r="H839" s="503"/>
      <c r="I839" s="503"/>
      <c r="J839" s="505"/>
      <c r="K839" s="503"/>
      <c r="L839" s="506"/>
      <c r="M839" s="507"/>
      <c r="N839" s="507"/>
      <c r="O839" s="507"/>
      <c r="P839" s="507"/>
      <c r="Q839" s="507"/>
      <c r="R839" s="507"/>
      <c r="S839" s="507"/>
      <c r="T839" s="508"/>
      <c r="U839" s="187"/>
      <c r="V839" s="509"/>
      <c r="W839" s="509"/>
      <c r="X839" s="510"/>
    </row>
    <row r="840">
      <c r="A840" s="503"/>
      <c r="B840" s="504"/>
      <c r="C840" s="503"/>
      <c r="D840" s="503"/>
      <c r="E840" s="503"/>
      <c r="F840" s="503"/>
      <c r="G840" s="503"/>
      <c r="H840" s="503"/>
      <c r="I840" s="503"/>
      <c r="J840" s="505"/>
      <c r="K840" s="503"/>
      <c r="L840" s="506"/>
      <c r="M840" s="507"/>
      <c r="N840" s="507"/>
      <c r="O840" s="507"/>
      <c r="P840" s="507"/>
      <c r="Q840" s="507"/>
      <c r="R840" s="507"/>
      <c r="S840" s="507"/>
      <c r="T840" s="508"/>
      <c r="U840" s="187"/>
      <c r="V840" s="509"/>
      <c r="W840" s="509"/>
      <c r="X840" s="510"/>
    </row>
    <row r="841">
      <c r="A841" s="503"/>
      <c r="B841" s="504"/>
      <c r="C841" s="503"/>
      <c r="D841" s="503"/>
      <c r="E841" s="503"/>
      <c r="F841" s="503"/>
      <c r="G841" s="503"/>
      <c r="H841" s="503"/>
      <c r="I841" s="503"/>
      <c r="J841" s="505"/>
      <c r="K841" s="503"/>
      <c r="L841" s="506"/>
      <c r="M841" s="507"/>
      <c r="N841" s="507"/>
      <c r="O841" s="507"/>
      <c r="P841" s="507"/>
      <c r="Q841" s="507"/>
      <c r="R841" s="507"/>
      <c r="S841" s="507"/>
      <c r="T841" s="508"/>
      <c r="U841" s="187"/>
      <c r="V841" s="509"/>
      <c r="W841" s="509"/>
      <c r="X841" s="510"/>
    </row>
    <row r="842">
      <c r="A842" s="503"/>
      <c r="B842" s="504"/>
      <c r="C842" s="503"/>
      <c r="D842" s="503"/>
      <c r="E842" s="503"/>
      <c r="F842" s="503"/>
      <c r="G842" s="503"/>
      <c r="H842" s="503"/>
      <c r="I842" s="503"/>
      <c r="J842" s="505"/>
      <c r="K842" s="503"/>
      <c r="L842" s="506"/>
      <c r="M842" s="507"/>
      <c r="N842" s="507"/>
      <c r="O842" s="507"/>
      <c r="P842" s="507"/>
      <c r="Q842" s="507"/>
      <c r="R842" s="507"/>
      <c r="S842" s="507"/>
      <c r="T842" s="508"/>
      <c r="U842" s="187"/>
      <c r="V842" s="509"/>
      <c r="W842" s="509"/>
      <c r="X842" s="510"/>
    </row>
    <row r="843">
      <c r="A843" s="503"/>
      <c r="B843" s="504"/>
      <c r="C843" s="503"/>
      <c r="D843" s="503"/>
      <c r="E843" s="503"/>
      <c r="F843" s="503"/>
      <c r="G843" s="503"/>
      <c r="H843" s="503"/>
      <c r="I843" s="503"/>
      <c r="J843" s="505"/>
      <c r="K843" s="503"/>
      <c r="L843" s="506"/>
      <c r="M843" s="507"/>
      <c r="N843" s="507"/>
      <c r="O843" s="507"/>
      <c r="P843" s="507"/>
      <c r="Q843" s="507"/>
      <c r="R843" s="507"/>
      <c r="S843" s="507"/>
      <c r="T843" s="508"/>
      <c r="U843" s="187"/>
      <c r="V843" s="509"/>
      <c r="W843" s="509"/>
      <c r="X843" s="510"/>
    </row>
    <row r="844">
      <c r="A844" s="503"/>
      <c r="B844" s="504"/>
      <c r="C844" s="503"/>
      <c r="D844" s="503"/>
      <c r="E844" s="503"/>
      <c r="F844" s="503"/>
      <c r="G844" s="503"/>
      <c r="H844" s="503"/>
      <c r="I844" s="503"/>
      <c r="J844" s="505"/>
      <c r="K844" s="503"/>
      <c r="L844" s="506"/>
      <c r="M844" s="507"/>
      <c r="N844" s="507"/>
      <c r="O844" s="507"/>
      <c r="P844" s="507"/>
      <c r="Q844" s="507"/>
      <c r="R844" s="507"/>
      <c r="S844" s="507"/>
      <c r="T844" s="508"/>
      <c r="U844" s="187"/>
      <c r="V844" s="509"/>
      <c r="W844" s="509"/>
      <c r="X844" s="510"/>
    </row>
    <row r="845">
      <c r="A845" s="503"/>
      <c r="B845" s="504"/>
      <c r="C845" s="503"/>
      <c r="D845" s="503"/>
      <c r="E845" s="503"/>
      <c r="F845" s="503"/>
      <c r="G845" s="503"/>
      <c r="H845" s="503"/>
      <c r="I845" s="503"/>
      <c r="J845" s="505"/>
      <c r="K845" s="503"/>
      <c r="L845" s="506"/>
      <c r="M845" s="507"/>
      <c r="N845" s="507"/>
      <c r="O845" s="507"/>
      <c r="P845" s="507"/>
      <c r="Q845" s="507"/>
      <c r="R845" s="507"/>
      <c r="S845" s="507"/>
      <c r="T845" s="508"/>
      <c r="U845" s="187"/>
      <c r="V845" s="509"/>
      <c r="W845" s="509"/>
      <c r="X845" s="510"/>
    </row>
    <row r="846">
      <c r="A846" s="503"/>
      <c r="B846" s="504"/>
      <c r="C846" s="503"/>
      <c r="D846" s="503"/>
      <c r="E846" s="503"/>
      <c r="F846" s="503"/>
      <c r="G846" s="503"/>
      <c r="H846" s="503"/>
      <c r="I846" s="503"/>
      <c r="J846" s="505"/>
      <c r="K846" s="503"/>
      <c r="L846" s="506"/>
      <c r="M846" s="507"/>
      <c r="N846" s="507"/>
      <c r="O846" s="507"/>
      <c r="P846" s="507"/>
      <c r="Q846" s="507"/>
      <c r="R846" s="507"/>
      <c r="S846" s="507"/>
      <c r="T846" s="508"/>
      <c r="U846" s="187"/>
      <c r="V846" s="509"/>
      <c r="W846" s="509"/>
      <c r="X846" s="510"/>
    </row>
    <row r="847">
      <c r="A847" s="503"/>
      <c r="B847" s="504"/>
      <c r="C847" s="503"/>
      <c r="D847" s="503"/>
      <c r="E847" s="503"/>
      <c r="F847" s="503"/>
      <c r="G847" s="503"/>
      <c r="H847" s="503"/>
      <c r="I847" s="503"/>
      <c r="J847" s="505"/>
      <c r="K847" s="503"/>
      <c r="L847" s="506"/>
      <c r="M847" s="507"/>
      <c r="N847" s="507"/>
      <c r="O847" s="507"/>
      <c r="P847" s="507"/>
      <c r="Q847" s="507"/>
      <c r="R847" s="507"/>
      <c r="S847" s="507"/>
      <c r="T847" s="508"/>
      <c r="U847" s="187"/>
      <c r="V847" s="509"/>
      <c r="W847" s="509"/>
      <c r="X847" s="510"/>
    </row>
    <row r="848">
      <c r="A848" s="503"/>
      <c r="B848" s="504"/>
      <c r="C848" s="503"/>
      <c r="D848" s="503"/>
      <c r="E848" s="503"/>
      <c r="F848" s="503"/>
      <c r="G848" s="503"/>
      <c r="H848" s="503"/>
      <c r="I848" s="503"/>
      <c r="J848" s="505"/>
      <c r="K848" s="503"/>
      <c r="L848" s="506"/>
      <c r="M848" s="507"/>
      <c r="N848" s="507"/>
      <c r="O848" s="507"/>
      <c r="P848" s="507"/>
      <c r="Q848" s="507"/>
      <c r="R848" s="507"/>
      <c r="S848" s="507"/>
      <c r="T848" s="508"/>
      <c r="U848" s="187"/>
      <c r="V848" s="509"/>
      <c r="W848" s="509"/>
      <c r="X848" s="510"/>
    </row>
    <row r="849">
      <c r="A849" s="503"/>
      <c r="B849" s="504"/>
      <c r="C849" s="503"/>
      <c r="D849" s="503"/>
      <c r="E849" s="503"/>
      <c r="F849" s="503"/>
      <c r="G849" s="503"/>
      <c r="H849" s="503"/>
      <c r="I849" s="503"/>
      <c r="J849" s="505"/>
      <c r="K849" s="503"/>
      <c r="L849" s="506"/>
      <c r="M849" s="507"/>
      <c r="N849" s="507"/>
      <c r="O849" s="507"/>
      <c r="P849" s="507"/>
      <c r="Q849" s="507"/>
      <c r="R849" s="507"/>
      <c r="S849" s="507"/>
      <c r="T849" s="508"/>
      <c r="U849" s="187"/>
      <c r="V849" s="509"/>
      <c r="W849" s="509"/>
      <c r="X849" s="510"/>
    </row>
    <row r="850">
      <c r="A850" s="503"/>
      <c r="B850" s="504"/>
      <c r="C850" s="503"/>
      <c r="D850" s="503"/>
      <c r="E850" s="503"/>
      <c r="F850" s="503"/>
      <c r="G850" s="503"/>
      <c r="H850" s="503"/>
      <c r="I850" s="503"/>
      <c r="J850" s="505"/>
      <c r="K850" s="503"/>
      <c r="L850" s="506"/>
      <c r="M850" s="507"/>
      <c r="N850" s="507"/>
      <c r="O850" s="507"/>
      <c r="P850" s="507"/>
      <c r="Q850" s="507"/>
      <c r="R850" s="507"/>
      <c r="S850" s="507"/>
      <c r="T850" s="508"/>
      <c r="U850" s="187"/>
      <c r="V850" s="509"/>
      <c r="W850" s="509"/>
      <c r="X850" s="510"/>
    </row>
    <row r="851">
      <c r="A851" s="503"/>
      <c r="B851" s="504"/>
      <c r="C851" s="503"/>
      <c r="D851" s="503"/>
      <c r="E851" s="503"/>
      <c r="F851" s="503"/>
      <c r="G851" s="503"/>
      <c r="H851" s="503"/>
      <c r="I851" s="503"/>
      <c r="J851" s="505"/>
      <c r="K851" s="503"/>
      <c r="L851" s="506"/>
      <c r="M851" s="507"/>
      <c r="N851" s="507"/>
      <c r="O851" s="507"/>
      <c r="P851" s="507"/>
      <c r="Q851" s="507"/>
      <c r="R851" s="507"/>
      <c r="S851" s="507"/>
      <c r="T851" s="508"/>
      <c r="U851" s="187"/>
      <c r="V851" s="509"/>
      <c r="W851" s="509"/>
      <c r="X851" s="510"/>
    </row>
    <row r="852">
      <c r="A852" s="503"/>
      <c r="B852" s="504"/>
      <c r="C852" s="503"/>
      <c r="D852" s="503"/>
      <c r="E852" s="503"/>
      <c r="F852" s="503"/>
      <c r="G852" s="503"/>
      <c r="H852" s="503"/>
      <c r="I852" s="503"/>
      <c r="J852" s="505"/>
      <c r="K852" s="503"/>
      <c r="L852" s="506"/>
      <c r="M852" s="507"/>
      <c r="N852" s="507"/>
      <c r="O852" s="507"/>
      <c r="P852" s="507"/>
      <c r="Q852" s="507"/>
      <c r="R852" s="507"/>
      <c r="S852" s="507"/>
      <c r="T852" s="508"/>
      <c r="U852" s="187"/>
      <c r="V852" s="509"/>
      <c r="W852" s="509"/>
      <c r="X852" s="510"/>
    </row>
    <row r="853">
      <c r="A853" s="503"/>
      <c r="B853" s="504"/>
      <c r="C853" s="503"/>
      <c r="D853" s="503"/>
      <c r="E853" s="503"/>
      <c r="F853" s="503"/>
      <c r="G853" s="503"/>
      <c r="H853" s="503"/>
      <c r="I853" s="503"/>
      <c r="J853" s="505"/>
      <c r="K853" s="503"/>
      <c r="L853" s="506"/>
      <c r="M853" s="507"/>
      <c r="N853" s="507"/>
      <c r="O853" s="507"/>
      <c r="P853" s="507"/>
      <c r="Q853" s="507"/>
      <c r="R853" s="507"/>
      <c r="S853" s="507"/>
      <c r="T853" s="508"/>
      <c r="U853" s="187"/>
      <c r="V853" s="509"/>
      <c r="W853" s="509"/>
      <c r="X853" s="510"/>
    </row>
    <row r="854">
      <c r="A854" s="503"/>
      <c r="B854" s="504"/>
      <c r="C854" s="503"/>
      <c r="D854" s="503"/>
      <c r="E854" s="503"/>
      <c r="F854" s="503"/>
      <c r="G854" s="503"/>
      <c r="H854" s="503"/>
      <c r="I854" s="503"/>
      <c r="J854" s="505"/>
      <c r="K854" s="503"/>
      <c r="L854" s="506"/>
      <c r="M854" s="507"/>
      <c r="N854" s="507"/>
      <c r="O854" s="507"/>
      <c r="P854" s="507"/>
      <c r="Q854" s="507"/>
      <c r="R854" s="507"/>
      <c r="S854" s="507"/>
      <c r="T854" s="508"/>
      <c r="U854" s="187"/>
      <c r="V854" s="509"/>
      <c r="W854" s="509"/>
      <c r="X854" s="510"/>
    </row>
    <row r="855">
      <c r="A855" s="503"/>
      <c r="B855" s="504"/>
      <c r="C855" s="503"/>
      <c r="D855" s="503"/>
      <c r="E855" s="503"/>
      <c r="F855" s="503"/>
      <c r="G855" s="503"/>
      <c r="H855" s="503"/>
      <c r="I855" s="503"/>
      <c r="J855" s="505"/>
      <c r="K855" s="503"/>
      <c r="L855" s="506"/>
      <c r="M855" s="507"/>
      <c r="N855" s="507"/>
      <c r="O855" s="507"/>
      <c r="P855" s="507"/>
      <c r="Q855" s="507"/>
      <c r="R855" s="507"/>
      <c r="S855" s="507"/>
      <c r="T855" s="508"/>
      <c r="U855" s="187"/>
      <c r="V855" s="509"/>
      <c r="W855" s="509"/>
      <c r="X855" s="510"/>
    </row>
    <row r="856">
      <c r="A856" s="503"/>
      <c r="B856" s="504"/>
      <c r="C856" s="503"/>
      <c r="D856" s="503"/>
      <c r="E856" s="503"/>
      <c r="F856" s="503"/>
      <c r="G856" s="503"/>
      <c r="H856" s="503"/>
      <c r="I856" s="503"/>
      <c r="J856" s="505"/>
      <c r="K856" s="503"/>
      <c r="L856" s="506"/>
      <c r="M856" s="507"/>
      <c r="N856" s="507"/>
      <c r="O856" s="507"/>
      <c r="P856" s="507"/>
      <c r="Q856" s="507"/>
      <c r="R856" s="507"/>
      <c r="S856" s="507"/>
      <c r="T856" s="508"/>
      <c r="U856" s="187"/>
      <c r="V856" s="509"/>
      <c r="W856" s="509"/>
      <c r="X856" s="510"/>
    </row>
    <row r="857">
      <c r="A857" s="503"/>
      <c r="B857" s="504"/>
      <c r="C857" s="503"/>
      <c r="D857" s="503"/>
      <c r="E857" s="503"/>
      <c r="F857" s="503"/>
      <c r="G857" s="503"/>
      <c r="H857" s="503"/>
      <c r="I857" s="503"/>
      <c r="J857" s="505"/>
      <c r="K857" s="503"/>
      <c r="L857" s="506"/>
      <c r="M857" s="507"/>
      <c r="N857" s="507"/>
      <c r="O857" s="507"/>
      <c r="P857" s="507"/>
      <c r="Q857" s="507"/>
      <c r="R857" s="507"/>
      <c r="S857" s="507"/>
      <c r="T857" s="508"/>
      <c r="U857" s="187"/>
      <c r="V857" s="509"/>
      <c r="W857" s="509"/>
      <c r="X857" s="510"/>
    </row>
    <row r="858">
      <c r="A858" s="503"/>
      <c r="B858" s="504"/>
      <c r="C858" s="503"/>
      <c r="D858" s="503"/>
      <c r="E858" s="503"/>
      <c r="F858" s="503"/>
      <c r="G858" s="503"/>
      <c r="H858" s="503"/>
      <c r="I858" s="503"/>
      <c r="J858" s="505"/>
      <c r="K858" s="503"/>
      <c r="L858" s="506"/>
      <c r="M858" s="507"/>
      <c r="N858" s="507"/>
      <c r="O858" s="507"/>
      <c r="P858" s="507"/>
      <c r="Q858" s="507"/>
      <c r="R858" s="507"/>
      <c r="S858" s="507"/>
      <c r="T858" s="508"/>
      <c r="U858" s="187"/>
      <c r="V858" s="509"/>
      <c r="W858" s="509"/>
      <c r="X858" s="510"/>
    </row>
    <row r="859">
      <c r="A859" s="503"/>
      <c r="B859" s="504"/>
      <c r="C859" s="503"/>
      <c r="D859" s="503"/>
      <c r="E859" s="503"/>
      <c r="F859" s="503"/>
      <c r="G859" s="503"/>
      <c r="H859" s="503"/>
      <c r="I859" s="503"/>
      <c r="J859" s="505"/>
      <c r="K859" s="503"/>
      <c r="L859" s="506"/>
      <c r="M859" s="507"/>
      <c r="N859" s="507"/>
      <c r="O859" s="507"/>
      <c r="P859" s="507"/>
      <c r="Q859" s="507"/>
      <c r="R859" s="507"/>
      <c r="S859" s="507"/>
      <c r="T859" s="508"/>
      <c r="U859" s="187"/>
      <c r="V859" s="509"/>
      <c r="W859" s="509"/>
      <c r="X859" s="510"/>
    </row>
    <row r="860">
      <c r="A860" s="503"/>
      <c r="B860" s="504"/>
      <c r="C860" s="503"/>
      <c r="D860" s="503"/>
      <c r="E860" s="503"/>
      <c r="F860" s="503"/>
      <c r="G860" s="503"/>
      <c r="H860" s="503"/>
      <c r="I860" s="503"/>
      <c r="J860" s="505"/>
      <c r="K860" s="503"/>
      <c r="L860" s="506"/>
      <c r="M860" s="507"/>
      <c r="N860" s="507"/>
      <c r="O860" s="507"/>
      <c r="P860" s="507"/>
      <c r="Q860" s="507"/>
      <c r="R860" s="507"/>
      <c r="S860" s="507"/>
      <c r="T860" s="508"/>
      <c r="U860" s="187"/>
      <c r="V860" s="509"/>
      <c r="W860" s="509"/>
      <c r="X860" s="510"/>
    </row>
    <row r="861">
      <c r="A861" s="503"/>
      <c r="B861" s="504"/>
      <c r="C861" s="503"/>
      <c r="D861" s="503"/>
      <c r="E861" s="503"/>
      <c r="F861" s="503"/>
      <c r="G861" s="503"/>
      <c r="H861" s="503"/>
      <c r="I861" s="503"/>
      <c r="J861" s="505"/>
      <c r="K861" s="503"/>
      <c r="L861" s="506"/>
      <c r="M861" s="507"/>
      <c r="N861" s="507"/>
      <c r="O861" s="507"/>
      <c r="P861" s="507"/>
      <c r="Q861" s="507"/>
      <c r="R861" s="507"/>
      <c r="S861" s="507"/>
      <c r="T861" s="508"/>
      <c r="U861" s="187"/>
      <c r="V861" s="509"/>
      <c r="W861" s="509"/>
      <c r="X861" s="510"/>
    </row>
    <row r="862">
      <c r="A862" s="503"/>
      <c r="B862" s="504"/>
      <c r="C862" s="503"/>
      <c r="D862" s="503"/>
      <c r="E862" s="503"/>
      <c r="F862" s="503"/>
      <c r="G862" s="503"/>
      <c r="H862" s="503"/>
      <c r="I862" s="503"/>
      <c r="J862" s="505"/>
      <c r="K862" s="503"/>
      <c r="L862" s="506"/>
      <c r="M862" s="507"/>
      <c r="N862" s="507"/>
      <c r="O862" s="507"/>
      <c r="P862" s="507"/>
      <c r="Q862" s="507"/>
      <c r="R862" s="507"/>
      <c r="S862" s="507"/>
      <c r="T862" s="508"/>
      <c r="U862" s="187"/>
      <c r="V862" s="509"/>
      <c r="W862" s="509"/>
      <c r="X862" s="510"/>
    </row>
    <row r="863">
      <c r="A863" s="503"/>
      <c r="B863" s="504"/>
      <c r="C863" s="503"/>
      <c r="D863" s="503"/>
      <c r="E863" s="503"/>
      <c r="F863" s="503"/>
      <c r="G863" s="503"/>
      <c r="H863" s="503"/>
      <c r="I863" s="503"/>
      <c r="J863" s="505"/>
      <c r="K863" s="503"/>
      <c r="L863" s="506"/>
      <c r="M863" s="507"/>
      <c r="N863" s="507"/>
      <c r="O863" s="507"/>
      <c r="P863" s="507"/>
      <c r="Q863" s="507"/>
      <c r="R863" s="507"/>
      <c r="S863" s="507"/>
      <c r="T863" s="508"/>
      <c r="U863" s="187"/>
      <c r="V863" s="509"/>
      <c r="W863" s="509"/>
      <c r="X863" s="510"/>
    </row>
    <row r="864">
      <c r="A864" s="503"/>
      <c r="B864" s="504"/>
      <c r="C864" s="503"/>
      <c r="D864" s="503"/>
      <c r="E864" s="503"/>
      <c r="F864" s="503"/>
      <c r="G864" s="503"/>
      <c r="H864" s="503"/>
      <c r="I864" s="503"/>
      <c r="J864" s="505"/>
      <c r="K864" s="503"/>
      <c r="L864" s="506"/>
      <c r="M864" s="507"/>
      <c r="N864" s="507"/>
      <c r="O864" s="507"/>
      <c r="P864" s="507"/>
      <c r="Q864" s="507"/>
      <c r="R864" s="507"/>
      <c r="S864" s="507"/>
      <c r="T864" s="508"/>
      <c r="U864" s="187"/>
      <c r="V864" s="509"/>
      <c r="W864" s="509"/>
      <c r="X864" s="510"/>
    </row>
    <row r="865">
      <c r="A865" s="503"/>
      <c r="B865" s="504"/>
      <c r="C865" s="503"/>
      <c r="D865" s="503"/>
      <c r="E865" s="503"/>
      <c r="F865" s="503"/>
      <c r="G865" s="503"/>
      <c r="H865" s="503"/>
      <c r="I865" s="503"/>
      <c r="J865" s="505"/>
      <c r="K865" s="503"/>
      <c r="L865" s="506"/>
      <c r="M865" s="507"/>
      <c r="N865" s="507"/>
      <c r="O865" s="507"/>
      <c r="P865" s="507"/>
      <c r="Q865" s="507"/>
      <c r="R865" s="507"/>
      <c r="S865" s="507"/>
      <c r="T865" s="508"/>
      <c r="U865" s="187"/>
      <c r="V865" s="509"/>
      <c r="W865" s="509"/>
      <c r="X865" s="510"/>
    </row>
    <row r="866">
      <c r="A866" s="503"/>
      <c r="B866" s="504"/>
      <c r="C866" s="503"/>
      <c r="D866" s="503"/>
      <c r="E866" s="503"/>
      <c r="F866" s="503"/>
      <c r="G866" s="503"/>
      <c r="H866" s="503"/>
      <c r="I866" s="503"/>
      <c r="J866" s="505"/>
      <c r="K866" s="503"/>
      <c r="L866" s="506"/>
      <c r="M866" s="507"/>
      <c r="N866" s="507"/>
      <c r="O866" s="507"/>
      <c r="P866" s="507"/>
      <c r="Q866" s="507"/>
      <c r="R866" s="507"/>
      <c r="S866" s="507"/>
      <c r="T866" s="508"/>
      <c r="U866" s="187"/>
      <c r="V866" s="509"/>
      <c r="W866" s="509"/>
      <c r="X866" s="510"/>
    </row>
    <row r="867">
      <c r="A867" s="503"/>
      <c r="B867" s="504"/>
      <c r="C867" s="503"/>
      <c r="D867" s="503"/>
      <c r="E867" s="503"/>
      <c r="F867" s="503"/>
      <c r="G867" s="503"/>
      <c r="H867" s="503"/>
      <c r="I867" s="503"/>
      <c r="J867" s="505"/>
      <c r="K867" s="503"/>
      <c r="L867" s="506"/>
      <c r="M867" s="507"/>
      <c r="N867" s="507"/>
      <c r="O867" s="507"/>
      <c r="P867" s="507"/>
      <c r="Q867" s="507"/>
      <c r="R867" s="507"/>
      <c r="S867" s="507"/>
      <c r="T867" s="508"/>
      <c r="U867" s="187"/>
      <c r="V867" s="509"/>
      <c r="W867" s="509"/>
      <c r="X867" s="510"/>
    </row>
    <row r="868">
      <c r="A868" s="503"/>
      <c r="B868" s="504"/>
      <c r="C868" s="503"/>
      <c r="D868" s="503"/>
      <c r="E868" s="503"/>
      <c r="F868" s="503"/>
      <c r="G868" s="503"/>
      <c r="H868" s="503"/>
      <c r="I868" s="503"/>
      <c r="J868" s="505"/>
      <c r="K868" s="503"/>
      <c r="L868" s="506"/>
      <c r="M868" s="507"/>
      <c r="N868" s="507"/>
      <c r="O868" s="507"/>
      <c r="P868" s="507"/>
      <c r="Q868" s="507"/>
      <c r="R868" s="507"/>
      <c r="S868" s="507"/>
      <c r="T868" s="508"/>
      <c r="U868" s="187"/>
      <c r="V868" s="509"/>
      <c r="W868" s="509"/>
      <c r="X868" s="510"/>
    </row>
    <row r="869">
      <c r="A869" s="503"/>
      <c r="B869" s="504"/>
      <c r="C869" s="503"/>
      <c r="D869" s="503"/>
      <c r="E869" s="503"/>
      <c r="F869" s="503"/>
      <c r="G869" s="503"/>
      <c r="H869" s="503"/>
      <c r="I869" s="503"/>
      <c r="J869" s="505"/>
      <c r="K869" s="503"/>
      <c r="L869" s="506"/>
      <c r="M869" s="507"/>
      <c r="N869" s="507"/>
      <c r="O869" s="507"/>
      <c r="P869" s="507"/>
      <c r="Q869" s="507"/>
      <c r="R869" s="507"/>
      <c r="S869" s="507"/>
      <c r="T869" s="508"/>
      <c r="U869" s="187"/>
      <c r="V869" s="509"/>
      <c r="W869" s="509"/>
      <c r="X869" s="510"/>
    </row>
    <row r="870">
      <c r="A870" s="503"/>
      <c r="B870" s="504"/>
      <c r="C870" s="503"/>
      <c r="D870" s="503"/>
      <c r="E870" s="503"/>
      <c r="F870" s="503"/>
      <c r="G870" s="503"/>
      <c r="H870" s="503"/>
      <c r="I870" s="503"/>
      <c r="J870" s="505"/>
      <c r="K870" s="503"/>
      <c r="L870" s="506"/>
      <c r="M870" s="507"/>
      <c r="N870" s="507"/>
      <c r="O870" s="507"/>
      <c r="P870" s="507"/>
      <c r="Q870" s="507"/>
      <c r="R870" s="507"/>
      <c r="S870" s="507"/>
      <c r="T870" s="508"/>
      <c r="U870" s="187"/>
      <c r="V870" s="509"/>
      <c r="W870" s="509"/>
      <c r="X870" s="510"/>
    </row>
    <row r="871">
      <c r="A871" s="503"/>
      <c r="B871" s="504"/>
      <c r="C871" s="503"/>
      <c r="D871" s="503"/>
      <c r="E871" s="503"/>
      <c r="F871" s="503"/>
      <c r="G871" s="503"/>
      <c r="H871" s="503"/>
      <c r="I871" s="503"/>
      <c r="J871" s="505"/>
      <c r="K871" s="503"/>
      <c r="L871" s="506"/>
      <c r="M871" s="507"/>
      <c r="N871" s="507"/>
      <c r="O871" s="507"/>
      <c r="P871" s="507"/>
      <c r="Q871" s="507"/>
      <c r="R871" s="507"/>
      <c r="S871" s="507"/>
      <c r="T871" s="508"/>
      <c r="U871" s="187"/>
      <c r="V871" s="509"/>
      <c r="W871" s="509"/>
      <c r="X871" s="510"/>
    </row>
    <row r="872">
      <c r="A872" s="503"/>
      <c r="B872" s="504"/>
      <c r="C872" s="503"/>
      <c r="D872" s="503"/>
      <c r="E872" s="503"/>
      <c r="F872" s="503"/>
      <c r="G872" s="503"/>
      <c r="H872" s="503"/>
      <c r="I872" s="503"/>
      <c r="J872" s="505"/>
      <c r="K872" s="503"/>
      <c r="L872" s="506"/>
      <c r="M872" s="507"/>
      <c r="N872" s="507"/>
      <c r="O872" s="507"/>
      <c r="P872" s="507"/>
      <c r="Q872" s="507"/>
      <c r="R872" s="507"/>
      <c r="S872" s="507"/>
      <c r="T872" s="508"/>
      <c r="U872" s="187"/>
      <c r="V872" s="509"/>
      <c r="W872" s="509"/>
      <c r="X872" s="510"/>
    </row>
    <row r="873">
      <c r="A873" s="503"/>
      <c r="B873" s="504"/>
      <c r="C873" s="503"/>
      <c r="D873" s="503"/>
      <c r="E873" s="503"/>
      <c r="F873" s="503"/>
      <c r="G873" s="503"/>
      <c r="H873" s="503"/>
      <c r="I873" s="503"/>
      <c r="J873" s="505"/>
      <c r="K873" s="503"/>
      <c r="L873" s="506"/>
      <c r="M873" s="507"/>
      <c r="N873" s="507"/>
      <c r="O873" s="507"/>
      <c r="P873" s="507"/>
      <c r="Q873" s="507"/>
      <c r="R873" s="507"/>
      <c r="S873" s="507"/>
      <c r="T873" s="508"/>
      <c r="U873" s="187"/>
      <c r="V873" s="509"/>
      <c r="W873" s="509"/>
      <c r="X873" s="510"/>
    </row>
    <row r="874">
      <c r="A874" s="503"/>
      <c r="B874" s="504"/>
      <c r="C874" s="503"/>
      <c r="D874" s="503"/>
      <c r="E874" s="503"/>
      <c r="F874" s="503"/>
      <c r="G874" s="503"/>
      <c r="H874" s="503"/>
      <c r="I874" s="503"/>
      <c r="J874" s="505"/>
      <c r="K874" s="503"/>
      <c r="L874" s="506"/>
      <c r="M874" s="507"/>
      <c r="N874" s="507"/>
      <c r="O874" s="507"/>
      <c r="P874" s="507"/>
      <c r="Q874" s="507"/>
      <c r="R874" s="507"/>
      <c r="S874" s="507"/>
      <c r="T874" s="508"/>
      <c r="U874" s="187"/>
      <c r="V874" s="509"/>
      <c r="W874" s="509"/>
      <c r="X874" s="510"/>
    </row>
    <row r="875">
      <c r="A875" s="503"/>
      <c r="B875" s="504"/>
      <c r="C875" s="503"/>
      <c r="D875" s="503"/>
      <c r="E875" s="503"/>
      <c r="F875" s="503"/>
      <c r="G875" s="503"/>
      <c r="H875" s="503"/>
      <c r="I875" s="503"/>
      <c r="J875" s="505"/>
      <c r="K875" s="503"/>
      <c r="L875" s="506"/>
      <c r="M875" s="507"/>
      <c r="N875" s="507"/>
      <c r="O875" s="507"/>
      <c r="P875" s="507"/>
      <c r="Q875" s="507"/>
      <c r="R875" s="507"/>
      <c r="S875" s="507"/>
      <c r="T875" s="508"/>
      <c r="U875" s="187"/>
      <c r="V875" s="509"/>
      <c r="W875" s="509"/>
      <c r="X875" s="510"/>
    </row>
    <row r="876">
      <c r="A876" s="503"/>
      <c r="B876" s="504"/>
      <c r="C876" s="503"/>
      <c r="D876" s="503"/>
      <c r="E876" s="503"/>
      <c r="F876" s="503"/>
      <c r="G876" s="503"/>
      <c r="H876" s="503"/>
      <c r="I876" s="503"/>
      <c r="J876" s="505"/>
      <c r="K876" s="503"/>
      <c r="L876" s="506"/>
      <c r="M876" s="507"/>
      <c r="N876" s="507"/>
      <c r="O876" s="507"/>
      <c r="P876" s="507"/>
      <c r="Q876" s="507"/>
      <c r="R876" s="507"/>
      <c r="S876" s="507"/>
      <c r="T876" s="508"/>
      <c r="U876" s="187"/>
      <c r="V876" s="509"/>
      <c r="W876" s="509"/>
      <c r="X876" s="510"/>
    </row>
    <row r="877">
      <c r="A877" s="503"/>
      <c r="B877" s="504"/>
      <c r="C877" s="503"/>
      <c r="D877" s="503"/>
      <c r="E877" s="503"/>
      <c r="F877" s="503"/>
      <c r="G877" s="503"/>
      <c r="H877" s="503"/>
      <c r="I877" s="503"/>
      <c r="J877" s="505"/>
      <c r="K877" s="503"/>
      <c r="L877" s="506"/>
      <c r="M877" s="507"/>
      <c r="N877" s="507"/>
      <c r="O877" s="507"/>
      <c r="P877" s="507"/>
      <c r="Q877" s="507"/>
      <c r="R877" s="507"/>
      <c r="S877" s="507"/>
      <c r="T877" s="508"/>
      <c r="U877" s="187"/>
      <c r="V877" s="509"/>
      <c r="W877" s="509"/>
      <c r="X877" s="510"/>
    </row>
    <row r="878">
      <c r="A878" s="503"/>
      <c r="B878" s="504"/>
      <c r="C878" s="503"/>
      <c r="D878" s="503"/>
      <c r="E878" s="503"/>
      <c r="F878" s="503"/>
      <c r="G878" s="503"/>
      <c r="H878" s="503"/>
      <c r="I878" s="503"/>
      <c r="J878" s="505"/>
      <c r="K878" s="503"/>
      <c r="L878" s="506"/>
      <c r="M878" s="507"/>
      <c r="N878" s="507"/>
      <c r="O878" s="507"/>
      <c r="P878" s="507"/>
      <c r="Q878" s="507"/>
      <c r="R878" s="507"/>
      <c r="S878" s="507"/>
      <c r="T878" s="508"/>
      <c r="U878" s="187"/>
      <c r="V878" s="509"/>
      <c r="W878" s="509"/>
      <c r="X878" s="510"/>
    </row>
    <row r="879">
      <c r="A879" s="503"/>
      <c r="B879" s="504"/>
      <c r="C879" s="503"/>
      <c r="D879" s="503"/>
      <c r="E879" s="503"/>
      <c r="F879" s="503"/>
      <c r="G879" s="503"/>
      <c r="H879" s="503"/>
      <c r="I879" s="503"/>
      <c r="J879" s="505"/>
      <c r="K879" s="503"/>
      <c r="L879" s="506"/>
      <c r="M879" s="507"/>
      <c r="N879" s="507"/>
      <c r="O879" s="507"/>
      <c r="P879" s="507"/>
      <c r="Q879" s="507"/>
      <c r="R879" s="507"/>
      <c r="S879" s="507"/>
      <c r="T879" s="508"/>
      <c r="U879" s="187"/>
      <c r="V879" s="509"/>
      <c r="W879" s="509"/>
      <c r="X879" s="510"/>
    </row>
    <row r="880">
      <c r="A880" s="503"/>
      <c r="B880" s="504"/>
      <c r="C880" s="503"/>
      <c r="D880" s="503"/>
      <c r="E880" s="503"/>
      <c r="F880" s="503"/>
      <c r="G880" s="503"/>
      <c r="H880" s="503"/>
      <c r="I880" s="503"/>
      <c r="J880" s="505"/>
      <c r="K880" s="503"/>
      <c r="L880" s="506"/>
      <c r="M880" s="507"/>
      <c r="N880" s="507"/>
      <c r="O880" s="507"/>
      <c r="P880" s="507"/>
      <c r="Q880" s="507"/>
      <c r="R880" s="507"/>
      <c r="S880" s="507"/>
      <c r="T880" s="508"/>
      <c r="U880" s="187"/>
      <c r="V880" s="509"/>
      <c r="W880" s="509"/>
      <c r="X880" s="510"/>
    </row>
    <row r="881">
      <c r="A881" s="503"/>
      <c r="B881" s="504"/>
      <c r="C881" s="503"/>
      <c r="D881" s="503"/>
      <c r="E881" s="503"/>
      <c r="F881" s="503"/>
      <c r="G881" s="503"/>
      <c r="H881" s="503"/>
      <c r="I881" s="503"/>
      <c r="J881" s="505"/>
      <c r="K881" s="503"/>
      <c r="L881" s="506"/>
      <c r="M881" s="507"/>
      <c r="N881" s="507"/>
      <c r="O881" s="507"/>
      <c r="P881" s="507"/>
      <c r="Q881" s="507"/>
      <c r="R881" s="507"/>
      <c r="S881" s="507"/>
      <c r="T881" s="508"/>
      <c r="U881" s="187"/>
      <c r="V881" s="509"/>
      <c r="W881" s="509"/>
      <c r="X881" s="510"/>
    </row>
    <row r="882">
      <c r="A882" s="503"/>
      <c r="B882" s="504"/>
      <c r="C882" s="503"/>
      <c r="D882" s="503"/>
      <c r="E882" s="503"/>
      <c r="F882" s="503"/>
      <c r="G882" s="503"/>
      <c r="H882" s="503"/>
      <c r="I882" s="503"/>
      <c r="J882" s="505"/>
      <c r="K882" s="503"/>
      <c r="L882" s="506"/>
      <c r="M882" s="507"/>
      <c r="N882" s="507"/>
      <c r="O882" s="507"/>
      <c r="P882" s="507"/>
      <c r="Q882" s="507"/>
      <c r="R882" s="507"/>
      <c r="S882" s="507"/>
      <c r="T882" s="508"/>
      <c r="U882" s="187"/>
      <c r="V882" s="509"/>
      <c r="W882" s="509"/>
      <c r="X882" s="510"/>
    </row>
    <row r="883">
      <c r="A883" s="503"/>
      <c r="B883" s="504"/>
      <c r="C883" s="503"/>
      <c r="D883" s="503"/>
      <c r="E883" s="503"/>
      <c r="F883" s="503"/>
      <c r="G883" s="503"/>
      <c r="H883" s="503"/>
      <c r="I883" s="503"/>
      <c r="J883" s="505"/>
      <c r="K883" s="503"/>
      <c r="L883" s="506"/>
      <c r="M883" s="507"/>
      <c r="N883" s="507"/>
      <c r="O883" s="507"/>
      <c r="P883" s="507"/>
      <c r="Q883" s="507"/>
      <c r="R883" s="507"/>
      <c r="S883" s="507"/>
      <c r="T883" s="508"/>
      <c r="U883" s="187"/>
      <c r="V883" s="509"/>
      <c r="W883" s="509"/>
      <c r="X883" s="510"/>
    </row>
    <row r="884">
      <c r="A884" s="503"/>
      <c r="B884" s="504"/>
      <c r="C884" s="503"/>
      <c r="D884" s="503"/>
      <c r="E884" s="503"/>
      <c r="F884" s="503"/>
      <c r="G884" s="503"/>
      <c r="H884" s="503"/>
      <c r="I884" s="503"/>
      <c r="J884" s="505"/>
      <c r="K884" s="503"/>
      <c r="L884" s="506"/>
      <c r="M884" s="507"/>
      <c r="N884" s="507"/>
      <c r="O884" s="507"/>
      <c r="P884" s="507"/>
      <c r="Q884" s="507"/>
      <c r="R884" s="507"/>
      <c r="S884" s="507"/>
      <c r="T884" s="508"/>
      <c r="U884" s="187"/>
      <c r="V884" s="509"/>
      <c r="W884" s="509"/>
      <c r="X884" s="510"/>
    </row>
    <row r="885">
      <c r="A885" s="503"/>
      <c r="B885" s="504"/>
      <c r="C885" s="503"/>
      <c r="D885" s="503"/>
      <c r="E885" s="503"/>
      <c r="F885" s="503"/>
      <c r="G885" s="503"/>
      <c r="H885" s="503"/>
      <c r="I885" s="503"/>
      <c r="J885" s="505"/>
      <c r="K885" s="503"/>
      <c r="L885" s="506"/>
      <c r="M885" s="507"/>
      <c r="N885" s="507"/>
      <c r="O885" s="507"/>
      <c r="P885" s="507"/>
      <c r="Q885" s="507"/>
      <c r="R885" s="507"/>
      <c r="S885" s="507"/>
      <c r="T885" s="508"/>
      <c r="U885" s="187"/>
      <c r="V885" s="509"/>
      <c r="W885" s="509"/>
      <c r="X885" s="510"/>
    </row>
    <row r="886">
      <c r="A886" s="503"/>
      <c r="B886" s="504"/>
      <c r="C886" s="503"/>
      <c r="D886" s="503"/>
      <c r="E886" s="503"/>
      <c r="F886" s="503"/>
      <c r="G886" s="503"/>
      <c r="H886" s="503"/>
      <c r="I886" s="503"/>
      <c r="J886" s="505"/>
      <c r="K886" s="503"/>
      <c r="L886" s="506"/>
      <c r="M886" s="507"/>
      <c r="N886" s="507"/>
      <c r="O886" s="507"/>
      <c r="P886" s="507"/>
      <c r="Q886" s="507"/>
      <c r="R886" s="507"/>
      <c r="S886" s="507"/>
      <c r="T886" s="508"/>
      <c r="U886" s="187"/>
      <c r="V886" s="509"/>
      <c r="W886" s="509"/>
      <c r="X886" s="510"/>
    </row>
    <row r="887">
      <c r="A887" s="503"/>
      <c r="B887" s="504"/>
      <c r="C887" s="503"/>
      <c r="D887" s="503"/>
      <c r="E887" s="503"/>
      <c r="F887" s="503"/>
      <c r="G887" s="503"/>
      <c r="H887" s="503"/>
      <c r="I887" s="503"/>
      <c r="J887" s="505"/>
      <c r="K887" s="503"/>
      <c r="L887" s="506"/>
      <c r="M887" s="507"/>
      <c r="N887" s="507"/>
      <c r="O887" s="507"/>
      <c r="P887" s="507"/>
      <c r="Q887" s="507"/>
      <c r="R887" s="507"/>
      <c r="S887" s="507"/>
      <c r="T887" s="508"/>
      <c r="U887" s="187"/>
      <c r="V887" s="509"/>
      <c r="W887" s="509"/>
      <c r="X887" s="510"/>
    </row>
    <row r="888">
      <c r="A888" s="503"/>
      <c r="B888" s="504"/>
      <c r="C888" s="503"/>
      <c r="D888" s="503"/>
      <c r="E888" s="503"/>
      <c r="F888" s="503"/>
      <c r="G888" s="503"/>
      <c r="H888" s="503"/>
      <c r="I888" s="503"/>
      <c r="J888" s="505"/>
      <c r="K888" s="503"/>
      <c r="L888" s="506"/>
      <c r="M888" s="507"/>
      <c r="N888" s="507"/>
      <c r="O888" s="507"/>
      <c r="P888" s="507"/>
      <c r="Q888" s="507"/>
      <c r="R888" s="507"/>
      <c r="S888" s="507"/>
      <c r="T888" s="508"/>
      <c r="U888" s="187"/>
      <c r="V888" s="509"/>
      <c r="W888" s="509"/>
      <c r="X888" s="510"/>
    </row>
    <row r="889">
      <c r="A889" s="503"/>
      <c r="B889" s="504"/>
      <c r="C889" s="503"/>
      <c r="D889" s="503"/>
      <c r="E889" s="503"/>
      <c r="F889" s="503"/>
      <c r="G889" s="503"/>
      <c r="H889" s="503"/>
      <c r="I889" s="503"/>
      <c r="J889" s="505"/>
      <c r="K889" s="503"/>
      <c r="L889" s="506"/>
      <c r="M889" s="507"/>
      <c r="N889" s="507"/>
      <c r="O889" s="507"/>
      <c r="P889" s="507"/>
      <c r="Q889" s="507"/>
      <c r="R889" s="507"/>
      <c r="S889" s="507"/>
      <c r="T889" s="508"/>
      <c r="U889" s="187"/>
      <c r="V889" s="509"/>
      <c r="W889" s="509"/>
      <c r="X889" s="510"/>
    </row>
    <row r="890">
      <c r="A890" s="503"/>
      <c r="B890" s="504"/>
      <c r="C890" s="503"/>
      <c r="D890" s="503"/>
      <c r="E890" s="503"/>
      <c r="F890" s="503"/>
      <c r="G890" s="503"/>
      <c r="H890" s="503"/>
      <c r="I890" s="503"/>
      <c r="J890" s="505"/>
      <c r="K890" s="503"/>
      <c r="L890" s="506"/>
      <c r="M890" s="507"/>
      <c r="N890" s="507"/>
      <c r="O890" s="507"/>
      <c r="P890" s="507"/>
      <c r="Q890" s="507"/>
      <c r="R890" s="507"/>
      <c r="S890" s="507"/>
      <c r="T890" s="508"/>
      <c r="U890" s="187"/>
      <c r="V890" s="509"/>
      <c r="W890" s="509"/>
      <c r="X890" s="510"/>
    </row>
    <row r="891">
      <c r="A891" s="503"/>
      <c r="B891" s="504"/>
      <c r="C891" s="503"/>
      <c r="D891" s="503"/>
      <c r="E891" s="503"/>
      <c r="F891" s="503"/>
      <c r="G891" s="503"/>
      <c r="H891" s="503"/>
      <c r="I891" s="503"/>
      <c r="J891" s="505"/>
      <c r="K891" s="503"/>
      <c r="L891" s="506"/>
      <c r="M891" s="507"/>
      <c r="N891" s="507"/>
      <c r="O891" s="507"/>
      <c r="P891" s="507"/>
      <c r="Q891" s="507"/>
      <c r="R891" s="507"/>
      <c r="S891" s="507"/>
      <c r="T891" s="508"/>
      <c r="U891" s="187"/>
      <c r="V891" s="509"/>
      <c r="W891" s="509"/>
      <c r="X891" s="510"/>
    </row>
    <row r="892">
      <c r="A892" s="503"/>
      <c r="B892" s="504"/>
      <c r="C892" s="503"/>
      <c r="D892" s="503"/>
      <c r="E892" s="503"/>
      <c r="F892" s="503"/>
      <c r="G892" s="503"/>
      <c r="H892" s="503"/>
      <c r="I892" s="503"/>
      <c r="J892" s="505"/>
      <c r="K892" s="503"/>
      <c r="L892" s="506"/>
      <c r="M892" s="507"/>
      <c r="N892" s="507"/>
      <c r="O892" s="507"/>
      <c r="P892" s="507"/>
      <c r="Q892" s="507"/>
      <c r="R892" s="507"/>
      <c r="S892" s="507"/>
      <c r="T892" s="508"/>
      <c r="U892" s="187"/>
      <c r="V892" s="509"/>
      <c r="W892" s="509"/>
      <c r="X892" s="510"/>
    </row>
    <row r="893">
      <c r="A893" s="503"/>
      <c r="B893" s="504"/>
      <c r="C893" s="503"/>
      <c r="D893" s="503"/>
      <c r="E893" s="503"/>
      <c r="F893" s="503"/>
      <c r="G893" s="503"/>
      <c r="H893" s="503"/>
      <c r="I893" s="503"/>
      <c r="J893" s="505"/>
      <c r="K893" s="503"/>
      <c r="L893" s="506"/>
      <c r="M893" s="507"/>
      <c r="N893" s="507"/>
      <c r="O893" s="507"/>
      <c r="P893" s="507"/>
      <c r="Q893" s="507"/>
      <c r="R893" s="507"/>
      <c r="S893" s="507"/>
      <c r="T893" s="508"/>
      <c r="U893" s="187"/>
      <c r="V893" s="509"/>
      <c r="W893" s="509"/>
      <c r="X893" s="510"/>
    </row>
    <row r="894">
      <c r="A894" s="503"/>
      <c r="B894" s="504"/>
      <c r="C894" s="503"/>
      <c r="D894" s="503"/>
      <c r="E894" s="503"/>
      <c r="F894" s="503"/>
      <c r="G894" s="503"/>
      <c r="H894" s="503"/>
      <c r="I894" s="503"/>
      <c r="J894" s="505"/>
      <c r="K894" s="503"/>
      <c r="L894" s="506"/>
      <c r="M894" s="507"/>
      <c r="N894" s="507"/>
      <c r="O894" s="507"/>
      <c r="P894" s="507"/>
      <c r="Q894" s="507"/>
      <c r="R894" s="507"/>
      <c r="S894" s="507"/>
      <c r="T894" s="508"/>
      <c r="U894" s="187"/>
      <c r="V894" s="509"/>
      <c r="W894" s="509"/>
      <c r="X894" s="510"/>
    </row>
    <row r="895">
      <c r="A895" s="503"/>
      <c r="B895" s="504"/>
      <c r="C895" s="503"/>
      <c r="D895" s="503"/>
      <c r="E895" s="503"/>
      <c r="F895" s="503"/>
      <c r="G895" s="503"/>
      <c r="H895" s="503"/>
      <c r="I895" s="503"/>
      <c r="J895" s="505"/>
      <c r="K895" s="503"/>
      <c r="L895" s="506"/>
      <c r="M895" s="507"/>
      <c r="N895" s="507"/>
      <c r="O895" s="507"/>
      <c r="P895" s="507"/>
      <c r="Q895" s="507"/>
      <c r="R895" s="507"/>
      <c r="S895" s="507"/>
      <c r="T895" s="508"/>
      <c r="U895" s="187"/>
      <c r="V895" s="509"/>
      <c r="W895" s="509"/>
      <c r="X895" s="510"/>
    </row>
    <row r="896">
      <c r="A896" s="503"/>
      <c r="B896" s="504"/>
      <c r="C896" s="503"/>
      <c r="D896" s="503"/>
      <c r="E896" s="503"/>
      <c r="F896" s="503"/>
      <c r="G896" s="503"/>
      <c r="H896" s="503"/>
      <c r="I896" s="503"/>
      <c r="J896" s="505"/>
      <c r="K896" s="503"/>
      <c r="L896" s="506"/>
      <c r="M896" s="507"/>
      <c r="N896" s="507"/>
      <c r="O896" s="507"/>
      <c r="P896" s="507"/>
      <c r="Q896" s="507"/>
      <c r="R896" s="507"/>
      <c r="S896" s="507"/>
      <c r="T896" s="508"/>
      <c r="U896" s="187"/>
      <c r="V896" s="509"/>
      <c r="W896" s="509"/>
      <c r="X896" s="510"/>
    </row>
    <row r="897">
      <c r="A897" s="503"/>
      <c r="B897" s="504"/>
      <c r="C897" s="503"/>
      <c r="D897" s="503"/>
      <c r="E897" s="503"/>
      <c r="F897" s="503"/>
      <c r="G897" s="503"/>
      <c r="H897" s="503"/>
      <c r="I897" s="503"/>
      <c r="J897" s="505"/>
      <c r="K897" s="503"/>
      <c r="L897" s="506"/>
      <c r="M897" s="507"/>
      <c r="N897" s="507"/>
      <c r="O897" s="507"/>
      <c r="P897" s="507"/>
      <c r="Q897" s="507"/>
      <c r="R897" s="507"/>
      <c r="S897" s="507"/>
      <c r="T897" s="508"/>
      <c r="U897" s="187"/>
      <c r="V897" s="509"/>
      <c r="W897" s="509"/>
      <c r="X897" s="510"/>
    </row>
    <row r="898">
      <c r="A898" s="503"/>
      <c r="B898" s="504"/>
      <c r="C898" s="503"/>
      <c r="D898" s="503"/>
      <c r="E898" s="503"/>
      <c r="F898" s="503"/>
      <c r="G898" s="503"/>
      <c r="H898" s="503"/>
      <c r="I898" s="503"/>
      <c r="J898" s="505"/>
      <c r="K898" s="503"/>
      <c r="L898" s="506"/>
      <c r="M898" s="507"/>
      <c r="N898" s="507"/>
      <c r="O898" s="507"/>
      <c r="P898" s="507"/>
      <c r="Q898" s="507"/>
      <c r="R898" s="507"/>
      <c r="S898" s="507"/>
      <c r="T898" s="508"/>
      <c r="U898" s="187"/>
      <c r="V898" s="509"/>
      <c r="W898" s="509"/>
      <c r="X898" s="510"/>
    </row>
    <row r="899">
      <c r="A899" s="503"/>
      <c r="B899" s="504"/>
      <c r="C899" s="503"/>
      <c r="D899" s="503"/>
      <c r="E899" s="503"/>
      <c r="F899" s="503"/>
      <c r="G899" s="503"/>
      <c r="H899" s="503"/>
      <c r="I899" s="503"/>
      <c r="J899" s="505"/>
      <c r="K899" s="503"/>
      <c r="L899" s="506"/>
      <c r="M899" s="507"/>
      <c r="N899" s="507"/>
      <c r="O899" s="507"/>
      <c r="P899" s="507"/>
      <c r="Q899" s="507"/>
      <c r="R899" s="507"/>
      <c r="S899" s="507"/>
      <c r="T899" s="508"/>
      <c r="U899" s="187"/>
      <c r="V899" s="509"/>
      <c r="W899" s="509"/>
      <c r="X899" s="510"/>
    </row>
    <row r="900">
      <c r="A900" s="503"/>
      <c r="B900" s="504"/>
      <c r="C900" s="503"/>
      <c r="D900" s="503"/>
      <c r="E900" s="503"/>
      <c r="F900" s="503"/>
      <c r="G900" s="503"/>
      <c r="H900" s="503"/>
      <c r="I900" s="503"/>
      <c r="J900" s="505"/>
      <c r="K900" s="503"/>
      <c r="L900" s="506"/>
      <c r="M900" s="507"/>
      <c r="N900" s="507"/>
      <c r="O900" s="507"/>
      <c r="P900" s="507"/>
      <c r="Q900" s="507"/>
      <c r="R900" s="507"/>
      <c r="S900" s="507"/>
      <c r="T900" s="508"/>
      <c r="U900" s="187"/>
      <c r="V900" s="509"/>
      <c r="W900" s="509"/>
      <c r="X900" s="510"/>
    </row>
    <row r="901">
      <c r="A901" s="503"/>
      <c r="B901" s="504"/>
      <c r="C901" s="503"/>
      <c r="D901" s="503"/>
      <c r="E901" s="503"/>
      <c r="F901" s="503"/>
      <c r="G901" s="503"/>
      <c r="H901" s="503"/>
      <c r="I901" s="503"/>
      <c r="J901" s="505"/>
      <c r="K901" s="503"/>
      <c r="L901" s="506"/>
      <c r="M901" s="507"/>
      <c r="N901" s="507"/>
      <c r="O901" s="507"/>
      <c r="P901" s="507"/>
      <c r="Q901" s="507"/>
      <c r="R901" s="507"/>
      <c r="S901" s="507"/>
      <c r="T901" s="508"/>
      <c r="U901" s="187"/>
      <c r="V901" s="509"/>
      <c r="W901" s="509"/>
      <c r="X901" s="510"/>
    </row>
    <row r="902">
      <c r="A902" s="503"/>
      <c r="B902" s="504"/>
      <c r="C902" s="503"/>
      <c r="D902" s="503"/>
      <c r="E902" s="503"/>
      <c r="F902" s="503"/>
      <c r="G902" s="503"/>
      <c r="H902" s="503"/>
      <c r="I902" s="503"/>
      <c r="J902" s="505"/>
      <c r="K902" s="503"/>
      <c r="L902" s="506"/>
      <c r="M902" s="507"/>
      <c r="N902" s="507"/>
      <c r="O902" s="507"/>
      <c r="P902" s="507"/>
      <c r="Q902" s="507"/>
      <c r="R902" s="507"/>
      <c r="S902" s="507"/>
      <c r="T902" s="508"/>
      <c r="U902" s="187"/>
      <c r="V902" s="509"/>
      <c r="W902" s="509"/>
      <c r="X902" s="510"/>
    </row>
    <row r="903">
      <c r="A903" s="503"/>
      <c r="B903" s="504"/>
      <c r="C903" s="503"/>
      <c r="D903" s="503"/>
      <c r="E903" s="503"/>
      <c r="F903" s="503"/>
      <c r="G903" s="503"/>
      <c r="H903" s="503"/>
      <c r="I903" s="503"/>
      <c r="J903" s="505"/>
      <c r="K903" s="503"/>
      <c r="L903" s="506"/>
      <c r="M903" s="507"/>
      <c r="N903" s="507"/>
      <c r="O903" s="507"/>
      <c r="P903" s="507"/>
      <c r="Q903" s="507"/>
      <c r="R903" s="507"/>
      <c r="S903" s="507"/>
      <c r="T903" s="508"/>
      <c r="U903" s="187"/>
      <c r="V903" s="509"/>
      <c r="W903" s="509"/>
      <c r="X903" s="510"/>
    </row>
    <row r="904">
      <c r="A904" s="503"/>
      <c r="B904" s="504"/>
      <c r="C904" s="503"/>
      <c r="D904" s="503"/>
      <c r="E904" s="503"/>
      <c r="F904" s="503"/>
      <c r="G904" s="503"/>
      <c r="H904" s="503"/>
      <c r="I904" s="503"/>
      <c r="J904" s="505"/>
      <c r="K904" s="503"/>
      <c r="L904" s="506"/>
      <c r="M904" s="507"/>
      <c r="N904" s="507"/>
      <c r="O904" s="507"/>
      <c r="P904" s="507"/>
      <c r="Q904" s="507"/>
      <c r="R904" s="507"/>
      <c r="S904" s="507"/>
      <c r="T904" s="508"/>
      <c r="U904" s="187"/>
      <c r="V904" s="509"/>
      <c r="W904" s="509"/>
      <c r="X904" s="510"/>
    </row>
    <row r="905">
      <c r="A905" s="503"/>
      <c r="B905" s="504"/>
      <c r="C905" s="503"/>
      <c r="D905" s="503"/>
      <c r="E905" s="503"/>
      <c r="F905" s="503"/>
      <c r="G905" s="503"/>
      <c r="H905" s="503"/>
      <c r="I905" s="503"/>
      <c r="J905" s="505"/>
      <c r="K905" s="503"/>
      <c r="L905" s="506"/>
      <c r="M905" s="507"/>
      <c r="N905" s="507"/>
      <c r="O905" s="507"/>
      <c r="P905" s="507"/>
      <c r="Q905" s="507"/>
      <c r="R905" s="507"/>
      <c r="S905" s="507"/>
      <c r="T905" s="508"/>
      <c r="U905" s="187"/>
      <c r="V905" s="509"/>
      <c r="W905" s="509"/>
      <c r="X905" s="510"/>
    </row>
    <row r="906">
      <c r="A906" s="503"/>
      <c r="B906" s="504"/>
      <c r="C906" s="503"/>
      <c r="D906" s="503"/>
      <c r="E906" s="503"/>
      <c r="F906" s="503"/>
      <c r="G906" s="503"/>
      <c r="H906" s="503"/>
      <c r="I906" s="503"/>
      <c r="J906" s="505"/>
      <c r="K906" s="503"/>
      <c r="L906" s="506"/>
      <c r="M906" s="507"/>
      <c r="N906" s="507"/>
      <c r="O906" s="507"/>
      <c r="P906" s="507"/>
      <c r="Q906" s="507"/>
      <c r="R906" s="507"/>
      <c r="S906" s="507"/>
      <c r="T906" s="508"/>
      <c r="U906" s="187"/>
      <c r="V906" s="509"/>
      <c r="W906" s="509"/>
      <c r="X906" s="510"/>
    </row>
    <row r="907">
      <c r="A907" s="503"/>
      <c r="B907" s="504"/>
      <c r="C907" s="503"/>
      <c r="D907" s="503"/>
      <c r="E907" s="503"/>
      <c r="F907" s="503"/>
      <c r="G907" s="503"/>
      <c r="H907" s="503"/>
      <c r="I907" s="503"/>
      <c r="J907" s="505"/>
      <c r="K907" s="503"/>
      <c r="L907" s="506"/>
      <c r="M907" s="507"/>
      <c r="N907" s="507"/>
      <c r="O907" s="507"/>
      <c r="P907" s="507"/>
      <c r="Q907" s="507"/>
      <c r="R907" s="507"/>
      <c r="S907" s="507"/>
      <c r="T907" s="508"/>
      <c r="U907" s="187"/>
      <c r="V907" s="509"/>
      <c r="W907" s="509"/>
      <c r="X907" s="510"/>
    </row>
    <row r="908">
      <c r="A908" s="503"/>
      <c r="B908" s="504"/>
      <c r="C908" s="503"/>
      <c r="D908" s="503"/>
      <c r="E908" s="503"/>
      <c r="F908" s="503"/>
      <c r="G908" s="503"/>
      <c r="H908" s="503"/>
      <c r="I908" s="503"/>
      <c r="J908" s="505"/>
      <c r="K908" s="503"/>
      <c r="L908" s="506"/>
      <c r="M908" s="507"/>
      <c r="N908" s="507"/>
      <c r="O908" s="507"/>
      <c r="P908" s="507"/>
      <c r="Q908" s="507"/>
      <c r="R908" s="507"/>
      <c r="S908" s="507"/>
      <c r="T908" s="508"/>
      <c r="U908" s="187"/>
      <c r="V908" s="509"/>
      <c r="W908" s="509"/>
      <c r="X908" s="510"/>
    </row>
    <row r="909">
      <c r="A909" s="503"/>
      <c r="B909" s="504"/>
      <c r="C909" s="503"/>
      <c r="D909" s="503"/>
      <c r="E909" s="503"/>
      <c r="F909" s="503"/>
      <c r="G909" s="503"/>
      <c r="H909" s="503"/>
      <c r="I909" s="503"/>
      <c r="J909" s="505"/>
      <c r="K909" s="503"/>
      <c r="L909" s="506"/>
      <c r="M909" s="507"/>
      <c r="N909" s="507"/>
      <c r="O909" s="507"/>
      <c r="P909" s="507"/>
      <c r="Q909" s="507"/>
      <c r="R909" s="507"/>
      <c r="S909" s="507"/>
      <c r="T909" s="508"/>
      <c r="U909" s="187"/>
      <c r="V909" s="509"/>
      <c r="W909" s="509"/>
      <c r="X909" s="510"/>
    </row>
    <row r="910">
      <c r="A910" s="503"/>
      <c r="B910" s="504"/>
      <c r="C910" s="503"/>
      <c r="D910" s="503"/>
      <c r="E910" s="503"/>
      <c r="F910" s="503"/>
      <c r="G910" s="503"/>
      <c r="H910" s="503"/>
      <c r="I910" s="503"/>
      <c r="J910" s="505"/>
      <c r="K910" s="503"/>
      <c r="L910" s="506"/>
      <c r="M910" s="507"/>
      <c r="N910" s="507"/>
      <c r="O910" s="507"/>
      <c r="P910" s="507"/>
      <c r="Q910" s="507"/>
      <c r="R910" s="507"/>
      <c r="S910" s="507"/>
      <c r="T910" s="508"/>
      <c r="U910" s="187"/>
      <c r="V910" s="509"/>
      <c r="W910" s="509"/>
      <c r="X910" s="510"/>
    </row>
    <row r="911">
      <c r="A911" s="503"/>
      <c r="B911" s="504"/>
      <c r="C911" s="503"/>
      <c r="D911" s="503"/>
      <c r="E911" s="503"/>
      <c r="F911" s="503"/>
      <c r="G911" s="503"/>
      <c r="H911" s="503"/>
      <c r="I911" s="503"/>
      <c r="J911" s="505"/>
      <c r="K911" s="503"/>
      <c r="L911" s="506"/>
      <c r="M911" s="507"/>
      <c r="N911" s="507"/>
      <c r="O911" s="507"/>
      <c r="P911" s="507"/>
      <c r="Q911" s="507"/>
      <c r="R911" s="507"/>
      <c r="S911" s="507"/>
      <c r="T911" s="508"/>
      <c r="U911" s="187"/>
      <c r="V911" s="509"/>
      <c r="W911" s="509"/>
      <c r="X911" s="510"/>
    </row>
    <row r="912">
      <c r="A912" s="503"/>
      <c r="B912" s="504"/>
      <c r="C912" s="503"/>
      <c r="D912" s="503"/>
      <c r="E912" s="503"/>
      <c r="F912" s="503"/>
      <c r="G912" s="503"/>
      <c r="H912" s="503"/>
      <c r="I912" s="503"/>
      <c r="J912" s="505"/>
      <c r="K912" s="503"/>
      <c r="L912" s="506"/>
      <c r="M912" s="507"/>
      <c r="N912" s="507"/>
      <c r="O912" s="507"/>
      <c r="P912" s="507"/>
      <c r="Q912" s="507"/>
      <c r="R912" s="507"/>
      <c r="S912" s="507"/>
      <c r="T912" s="508"/>
      <c r="U912" s="187"/>
      <c r="V912" s="509"/>
      <c r="W912" s="509"/>
      <c r="X912" s="510"/>
    </row>
    <row r="913">
      <c r="A913" s="503"/>
      <c r="B913" s="504"/>
      <c r="C913" s="503"/>
      <c r="D913" s="503"/>
      <c r="E913" s="503"/>
      <c r="F913" s="503"/>
      <c r="G913" s="503"/>
      <c r="H913" s="503"/>
      <c r="I913" s="503"/>
      <c r="J913" s="505"/>
      <c r="K913" s="503"/>
      <c r="L913" s="506"/>
      <c r="M913" s="507"/>
      <c r="N913" s="507"/>
      <c r="O913" s="507"/>
      <c r="P913" s="507"/>
      <c r="Q913" s="507"/>
      <c r="R913" s="507"/>
      <c r="S913" s="507"/>
      <c r="T913" s="508"/>
      <c r="U913" s="187"/>
      <c r="V913" s="509"/>
      <c r="W913" s="509"/>
      <c r="X913" s="510"/>
    </row>
    <row r="914">
      <c r="A914" s="503"/>
      <c r="B914" s="504"/>
      <c r="C914" s="503"/>
      <c r="D914" s="503"/>
      <c r="E914" s="503"/>
      <c r="F914" s="503"/>
      <c r="G914" s="503"/>
      <c r="H914" s="503"/>
      <c r="I914" s="503"/>
      <c r="J914" s="505"/>
      <c r="K914" s="503"/>
      <c r="L914" s="506"/>
      <c r="M914" s="507"/>
      <c r="N914" s="507"/>
      <c r="O914" s="507"/>
      <c r="P914" s="507"/>
      <c r="Q914" s="507"/>
      <c r="R914" s="507"/>
      <c r="S914" s="507"/>
      <c r="T914" s="508"/>
      <c r="U914" s="187"/>
      <c r="V914" s="509"/>
      <c r="W914" s="509"/>
      <c r="X914" s="510"/>
    </row>
    <row r="915">
      <c r="A915" s="503"/>
      <c r="B915" s="504"/>
      <c r="C915" s="503"/>
      <c r="D915" s="503"/>
      <c r="E915" s="503"/>
      <c r="F915" s="503"/>
      <c r="G915" s="503"/>
      <c r="H915" s="503"/>
      <c r="I915" s="503"/>
      <c r="J915" s="505"/>
      <c r="K915" s="503"/>
      <c r="L915" s="506"/>
      <c r="M915" s="507"/>
      <c r="N915" s="507"/>
      <c r="O915" s="507"/>
      <c r="P915" s="507"/>
      <c r="Q915" s="507"/>
      <c r="R915" s="507"/>
      <c r="S915" s="507"/>
      <c r="T915" s="508"/>
      <c r="U915" s="187"/>
      <c r="V915" s="509"/>
      <c r="W915" s="509"/>
      <c r="X915" s="510"/>
    </row>
    <row r="916">
      <c r="A916" s="503"/>
      <c r="B916" s="504"/>
      <c r="C916" s="503"/>
      <c r="D916" s="503"/>
      <c r="E916" s="503"/>
      <c r="F916" s="503"/>
      <c r="G916" s="503"/>
      <c r="H916" s="503"/>
      <c r="I916" s="503"/>
      <c r="J916" s="505"/>
      <c r="K916" s="503"/>
      <c r="L916" s="506"/>
      <c r="M916" s="507"/>
      <c r="N916" s="507"/>
      <c r="O916" s="507"/>
      <c r="P916" s="507"/>
      <c r="Q916" s="507"/>
      <c r="R916" s="507"/>
      <c r="S916" s="507"/>
      <c r="T916" s="508"/>
      <c r="U916" s="187"/>
      <c r="V916" s="509"/>
      <c r="W916" s="509"/>
      <c r="X916" s="510"/>
    </row>
    <row r="917">
      <c r="A917" s="503"/>
      <c r="B917" s="504"/>
      <c r="C917" s="503"/>
      <c r="D917" s="503"/>
      <c r="E917" s="503"/>
      <c r="F917" s="503"/>
      <c r="G917" s="503"/>
      <c r="H917" s="503"/>
      <c r="I917" s="503"/>
      <c r="J917" s="505"/>
      <c r="K917" s="503"/>
      <c r="L917" s="506"/>
      <c r="M917" s="507"/>
      <c r="N917" s="507"/>
      <c r="O917" s="507"/>
      <c r="P917" s="507"/>
      <c r="Q917" s="507"/>
      <c r="R917" s="507"/>
      <c r="S917" s="507"/>
      <c r="T917" s="508"/>
      <c r="U917" s="187"/>
      <c r="V917" s="509"/>
      <c r="W917" s="509"/>
      <c r="X917" s="510"/>
    </row>
    <row r="918">
      <c r="A918" s="503"/>
      <c r="B918" s="504"/>
      <c r="C918" s="503"/>
      <c r="D918" s="503"/>
      <c r="E918" s="503"/>
      <c r="F918" s="503"/>
      <c r="G918" s="503"/>
      <c r="H918" s="503"/>
      <c r="I918" s="503"/>
      <c r="J918" s="505"/>
      <c r="K918" s="503"/>
      <c r="L918" s="506"/>
      <c r="M918" s="507"/>
      <c r="N918" s="507"/>
      <c r="O918" s="507"/>
      <c r="P918" s="507"/>
      <c r="Q918" s="507"/>
      <c r="R918" s="507"/>
      <c r="S918" s="507"/>
      <c r="T918" s="508"/>
      <c r="U918" s="187"/>
      <c r="V918" s="509"/>
      <c r="W918" s="509"/>
      <c r="X918" s="510"/>
    </row>
    <row r="919">
      <c r="A919" s="503"/>
      <c r="B919" s="504"/>
      <c r="C919" s="503"/>
      <c r="D919" s="503"/>
      <c r="E919" s="503"/>
      <c r="F919" s="503"/>
      <c r="G919" s="503"/>
      <c r="H919" s="503"/>
      <c r="I919" s="503"/>
      <c r="J919" s="505"/>
      <c r="K919" s="503"/>
      <c r="L919" s="506"/>
      <c r="M919" s="507"/>
      <c r="N919" s="507"/>
      <c r="O919" s="507"/>
      <c r="P919" s="507"/>
      <c r="Q919" s="507"/>
      <c r="R919" s="507"/>
      <c r="S919" s="507"/>
      <c r="T919" s="508"/>
      <c r="U919" s="187"/>
      <c r="V919" s="509"/>
      <c r="W919" s="509"/>
      <c r="X919" s="510"/>
    </row>
    <row r="920">
      <c r="A920" s="503"/>
      <c r="B920" s="504"/>
      <c r="C920" s="503"/>
      <c r="D920" s="503"/>
      <c r="E920" s="503"/>
      <c r="F920" s="503"/>
      <c r="G920" s="503"/>
      <c r="H920" s="503"/>
      <c r="I920" s="503"/>
      <c r="J920" s="505"/>
      <c r="K920" s="503"/>
      <c r="L920" s="506"/>
      <c r="M920" s="507"/>
      <c r="N920" s="507"/>
      <c r="O920" s="507"/>
      <c r="P920" s="507"/>
      <c r="Q920" s="507"/>
      <c r="R920" s="507"/>
      <c r="S920" s="507"/>
      <c r="T920" s="508"/>
      <c r="U920" s="187"/>
      <c r="V920" s="509"/>
      <c r="W920" s="509"/>
      <c r="X920" s="510"/>
    </row>
    <row r="921">
      <c r="A921" s="503"/>
      <c r="B921" s="504"/>
      <c r="C921" s="503"/>
      <c r="D921" s="503"/>
      <c r="E921" s="503"/>
      <c r="F921" s="503"/>
      <c r="G921" s="503"/>
      <c r="H921" s="503"/>
      <c r="I921" s="503"/>
      <c r="J921" s="505"/>
      <c r="K921" s="503"/>
      <c r="L921" s="506"/>
      <c r="M921" s="507"/>
      <c r="N921" s="507"/>
      <c r="O921" s="507"/>
      <c r="P921" s="507"/>
      <c r="Q921" s="507"/>
      <c r="R921" s="507"/>
      <c r="S921" s="507"/>
      <c r="T921" s="508"/>
      <c r="U921" s="187"/>
      <c r="V921" s="509"/>
      <c r="W921" s="509"/>
      <c r="X921" s="510"/>
    </row>
    <row r="922">
      <c r="A922" s="503"/>
      <c r="B922" s="504"/>
      <c r="C922" s="503"/>
      <c r="D922" s="503"/>
      <c r="E922" s="503"/>
      <c r="F922" s="503"/>
      <c r="G922" s="503"/>
      <c r="H922" s="503"/>
      <c r="I922" s="503"/>
      <c r="J922" s="505"/>
      <c r="K922" s="503"/>
      <c r="L922" s="506"/>
      <c r="M922" s="507"/>
      <c r="N922" s="507"/>
      <c r="O922" s="507"/>
      <c r="P922" s="507"/>
      <c r="Q922" s="507"/>
      <c r="R922" s="507"/>
      <c r="S922" s="507"/>
      <c r="T922" s="508"/>
      <c r="U922" s="187"/>
      <c r="V922" s="509"/>
      <c r="W922" s="509"/>
      <c r="X922" s="510"/>
    </row>
    <row r="923">
      <c r="A923" s="503"/>
      <c r="B923" s="504"/>
      <c r="C923" s="503"/>
      <c r="D923" s="503"/>
      <c r="E923" s="503"/>
      <c r="F923" s="503"/>
      <c r="G923" s="503"/>
      <c r="H923" s="503"/>
      <c r="I923" s="503"/>
      <c r="J923" s="505"/>
      <c r="K923" s="503"/>
      <c r="L923" s="506"/>
      <c r="M923" s="507"/>
      <c r="N923" s="507"/>
      <c r="O923" s="507"/>
      <c r="P923" s="507"/>
      <c r="Q923" s="507"/>
      <c r="R923" s="507"/>
      <c r="S923" s="507"/>
      <c r="T923" s="508"/>
      <c r="U923" s="187"/>
      <c r="V923" s="509"/>
      <c r="W923" s="509"/>
      <c r="X923" s="510"/>
    </row>
    <row r="924">
      <c r="A924" s="503"/>
      <c r="B924" s="504"/>
      <c r="C924" s="503"/>
      <c r="D924" s="503"/>
      <c r="E924" s="503"/>
      <c r="F924" s="503"/>
      <c r="G924" s="503"/>
      <c r="H924" s="503"/>
      <c r="I924" s="503"/>
      <c r="J924" s="505"/>
      <c r="K924" s="503"/>
      <c r="L924" s="506"/>
      <c r="M924" s="507"/>
      <c r="N924" s="507"/>
      <c r="O924" s="507"/>
      <c r="P924" s="507"/>
      <c r="Q924" s="507"/>
      <c r="R924" s="507"/>
      <c r="S924" s="507"/>
      <c r="T924" s="508"/>
      <c r="U924" s="187"/>
      <c r="V924" s="509"/>
      <c r="W924" s="509"/>
      <c r="X924" s="510"/>
    </row>
    <row r="925">
      <c r="A925" s="503"/>
      <c r="B925" s="504"/>
      <c r="C925" s="503"/>
      <c r="D925" s="503"/>
      <c r="E925" s="503"/>
      <c r="F925" s="503"/>
      <c r="G925" s="503"/>
      <c r="H925" s="503"/>
      <c r="I925" s="503"/>
      <c r="J925" s="505"/>
      <c r="K925" s="503"/>
      <c r="L925" s="506"/>
      <c r="M925" s="507"/>
      <c r="N925" s="507"/>
      <c r="O925" s="507"/>
      <c r="P925" s="507"/>
      <c r="Q925" s="507"/>
      <c r="R925" s="507"/>
      <c r="S925" s="507"/>
      <c r="T925" s="508"/>
      <c r="U925" s="187"/>
      <c r="V925" s="509"/>
      <c r="W925" s="509"/>
      <c r="X925" s="510"/>
    </row>
    <row r="926">
      <c r="A926" s="503"/>
      <c r="B926" s="504"/>
      <c r="C926" s="503"/>
      <c r="D926" s="503"/>
      <c r="E926" s="503"/>
      <c r="F926" s="503"/>
      <c r="G926" s="503"/>
      <c r="H926" s="503"/>
      <c r="I926" s="503"/>
      <c r="J926" s="505"/>
      <c r="K926" s="503"/>
      <c r="L926" s="506"/>
      <c r="M926" s="507"/>
      <c r="N926" s="507"/>
      <c r="O926" s="507"/>
      <c r="P926" s="507"/>
      <c r="Q926" s="507"/>
      <c r="R926" s="507"/>
      <c r="S926" s="507"/>
      <c r="T926" s="508"/>
      <c r="U926" s="187"/>
      <c r="V926" s="509"/>
      <c r="W926" s="509"/>
      <c r="X926" s="510"/>
    </row>
    <row r="927">
      <c r="A927" s="503"/>
      <c r="B927" s="504"/>
      <c r="C927" s="503"/>
      <c r="D927" s="503"/>
      <c r="E927" s="503"/>
      <c r="F927" s="503"/>
      <c r="G927" s="503"/>
      <c r="H927" s="503"/>
      <c r="I927" s="503"/>
      <c r="J927" s="505"/>
      <c r="K927" s="503"/>
      <c r="L927" s="506"/>
      <c r="M927" s="507"/>
      <c r="N927" s="507"/>
      <c r="O927" s="507"/>
      <c r="P927" s="507"/>
      <c r="Q927" s="507"/>
      <c r="R927" s="507"/>
      <c r="S927" s="507"/>
      <c r="T927" s="508"/>
      <c r="U927" s="187"/>
      <c r="V927" s="509"/>
      <c r="W927" s="509"/>
      <c r="X927" s="510"/>
    </row>
    <row r="928">
      <c r="A928" s="503"/>
      <c r="B928" s="504"/>
      <c r="C928" s="503"/>
      <c r="D928" s="503"/>
      <c r="E928" s="503"/>
      <c r="F928" s="503"/>
      <c r="G928" s="503"/>
      <c r="H928" s="503"/>
      <c r="I928" s="503"/>
      <c r="J928" s="505"/>
      <c r="K928" s="503"/>
      <c r="L928" s="506"/>
      <c r="M928" s="507"/>
      <c r="N928" s="507"/>
      <c r="O928" s="507"/>
      <c r="P928" s="507"/>
      <c r="Q928" s="507"/>
      <c r="R928" s="507"/>
      <c r="S928" s="507"/>
      <c r="T928" s="508"/>
      <c r="U928" s="187"/>
      <c r="V928" s="509"/>
      <c r="W928" s="509"/>
      <c r="X928" s="510"/>
    </row>
    <row r="929">
      <c r="A929" s="503"/>
      <c r="B929" s="504"/>
      <c r="C929" s="503"/>
      <c r="D929" s="503"/>
      <c r="E929" s="503"/>
      <c r="F929" s="503"/>
      <c r="G929" s="503"/>
      <c r="H929" s="503"/>
      <c r="I929" s="503"/>
      <c r="J929" s="505"/>
      <c r="K929" s="503"/>
      <c r="L929" s="506"/>
      <c r="M929" s="507"/>
      <c r="N929" s="507"/>
      <c r="O929" s="507"/>
      <c r="P929" s="507"/>
      <c r="Q929" s="507"/>
      <c r="R929" s="507"/>
      <c r="S929" s="507"/>
      <c r="T929" s="508"/>
      <c r="U929" s="187"/>
      <c r="V929" s="509"/>
      <c r="W929" s="509"/>
      <c r="X929" s="510"/>
    </row>
    <row r="930">
      <c r="A930" s="503"/>
      <c r="B930" s="504"/>
      <c r="C930" s="503"/>
      <c r="D930" s="503"/>
      <c r="E930" s="503"/>
      <c r="F930" s="503"/>
      <c r="G930" s="503"/>
      <c r="H930" s="503"/>
      <c r="I930" s="503"/>
      <c r="J930" s="505"/>
      <c r="K930" s="503"/>
      <c r="L930" s="506"/>
      <c r="M930" s="507"/>
      <c r="N930" s="507"/>
      <c r="O930" s="507"/>
      <c r="P930" s="507"/>
      <c r="Q930" s="507"/>
      <c r="R930" s="507"/>
      <c r="S930" s="507"/>
      <c r="T930" s="508"/>
      <c r="U930" s="187"/>
      <c r="V930" s="509"/>
      <c r="W930" s="509"/>
      <c r="X930" s="510"/>
    </row>
    <row r="931">
      <c r="A931" s="503"/>
      <c r="B931" s="504"/>
      <c r="C931" s="503"/>
      <c r="D931" s="503"/>
      <c r="E931" s="503"/>
      <c r="F931" s="503"/>
      <c r="G931" s="503"/>
      <c r="H931" s="503"/>
      <c r="I931" s="503"/>
      <c r="J931" s="505"/>
      <c r="K931" s="503"/>
      <c r="L931" s="506"/>
      <c r="M931" s="507"/>
      <c r="N931" s="507"/>
      <c r="O931" s="507"/>
      <c r="P931" s="507"/>
      <c r="Q931" s="507"/>
      <c r="R931" s="507"/>
      <c r="S931" s="507"/>
      <c r="T931" s="508"/>
      <c r="U931" s="187"/>
      <c r="V931" s="509"/>
      <c r="W931" s="509"/>
      <c r="X931" s="510"/>
    </row>
    <row r="932">
      <c r="A932" s="503"/>
      <c r="B932" s="504"/>
      <c r="C932" s="503"/>
      <c r="D932" s="503"/>
      <c r="E932" s="503"/>
      <c r="F932" s="503"/>
      <c r="G932" s="503"/>
      <c r="H932" s="503"/>
      <c r="I932" s="503"/>
      <c r="J932" s="505"/>
      <c r="K932" s="503"/>
      <c r="L932" s="506"/>
      <c r="M932" s="507"/>
      <c r="N932" s="507"/>
      <c r="O932" s="507"/>
      <c r="P932" s="507"/>
      <c r="Q932" s="507"/>
      <c r="R932" s="507"/>
      <c r="S932" s="507"/>
      <c r="T932" s="508"/>
      <c r="U932" s="187"/>
      <c r="V932" s="509"/>
      <c r="W932" s="509"/>
      <c r="X932" s="510"/>
    </row>
    <row r="933">
      <c r="A933" s="503"/>
      <c r="B933" s="504"/>
      <c r="C933" s="503"/>
      <c r="D933" s="503"/>
      <c r="E933" s="503"/>
      <c r="F933" s="503"/>
      <c r="G933" s="503"/>
      <c r="H933" s="503"/>
      <c r="I933" s="503"/>
      <c r="J933" s="505"/>
      <c r="K933" s="503"/>
      <c r="L933" s="506"/>
      <c r="M933" s="507"/>
      <c r="N933" s="507"/>
      <c r="O933" s="507"/>
      <c r="P933" s="507"/>
      <c r="Q933" s="507"/>
      <c r="R933" s="507"/>
      <c r="S933" s="507"/>
      <c r="T933" s="508"/>
      <c r="U933" s="187"/>
      <c r="V933" s="509"/>
      <c r="W933" s="509"/>
      <c r="X933" s="510"/>
    </row>
    <row r="934">
      <c r="A934" s="503"/>
      <c r="B934" s="504"/>
      <c r="C934" s="503"/>
      <c r="D934" s="503"/>
      <c r="E934" s="503"/>
      <c r="F934" s="503"/>
      <c r="G934" s="503"/>
      <c r="H934" s="503"/>
      <c r="I934" s="503"/>
      <c r="J934" s="505"/>
      <c r="K934" s="503"/>
      <c r="L934" s="506"/>
      <c r="M934" s="507"/>
      <c r="N934" s="507"/>
      <c r="O934" s="507"/>
      <c r="P934" s="507"/>
      <c r="Q934" s="507"/>
      <c r="R934" s="507"/>
      <c r="S934" s="507"/>
      <c r="T934" s="508"/>
      <c r="U934" s="187"/>
      <c r="V934" s="509"/>
      <c r="W934" s="509"/>
      <c r="X934" s="510"/>
    </row>
    <row r="935">
      <c r="A935" s="503"/>
      <c r="B935" s="504"/>
      <c r="C935" s="503"/>
      <c r="D935" s="503"/>
      <c r="E935" s="503"/>
      <c r="F935" s="503"/>
      <c r="G935" s="503"/>
      <c r="H935" s="503"/>
      <c r="I935" s="503"/>
      <c r="J935" s="505"/>
      <c r="K935" s="503"/>
      <c r="L935" s="506"/>
      <c r="M935" s="507"/>
      <c r="N935" s="507"/>
      <c r="O935" s="507"/>
      <c r="P935" s="507"/>
      <c r="Q935" s="507"/>
      <c r="R935" s="507"/>
      <c r="S935" s="507"/>
      <c r="T935" s="508"/>
      <c r="U935" s="187"/>
      <c r="V935" s="509"/>
      <c r="W935" s="509"/>
      <c r="X935" s="510"/>
    </row>
    <row r="936">
      <c r="A936" s="503"/>
      <c r="B936" s="504"/>
      <c r="C936" s="503"/>
      <c r="D936" s="503"/>
      <c r="E936" s="503"/>
      <c r="F936" s="503"/>
      <c r="G936" s="503"/>
      <c r="H936" s="503"/>
      <c r="I936" s="503"/>
      <c r="J936" s="505"/>
      <c r="K936" s="503"/>
      <c r="L936" s="506"/>
      <c r="M936" s="507"/>
      <c r="N936" s="507"/>
      <c r="O936" s="507"/>
      <c r="P936" s="507"/>
      <c r="Q936" s="507"/>
      <c r="R936" s="507"/>
      <c r="S936" s="507"/>
      <c r="T936" s="508"/>
      <c r="U936" s="187"/>
      <c r="V936" s="509"/>
      <c r="W936" s="509"/>
      <c r="X936" s="510"/>
    </row>
    <row r="937">
      <c r="A937" s="503"/>
      <c r="B937" s="504"/>
      <c r="C937" s="503"/>
      <c r="D937" s="503"/>
      <c r="E937" s="503"/>
      <c r="F937" s="503"/>
      <c r="G937" s="503"/>
      <c r="H937" s="503"/>
      <c r="I937" s="503"/>
      <c r="J937" s="505"/>
      <c r="K937" s="503"/>
      <c r="L937" s="506"/>
      <c r="M937" s="507"/>
      <c r="N937" s="507"/>
      <c r="O937" s="507"/>
      <c r="P937" s="507"/>
      <c r="Q937" s="507"/>
      <c r="R937" s="507"/>
      <c r="S937" s="507"/>
      <c r="T937" s="508"/>
      <c r="U937" s="187"/>
      <c r="V937" s="509"/>
      <c r="W937" s="509"/>
      <c r="X937" s="510"/>
    </row>
    <row r="938">
      <c r="A938" s="503"/>
      <c r="B938" s="504"/>
      <c r="C938" s="503"/>
      <c r="D938" s="503"/>
      <c r="E938" s="503"/>
      <c r="F938" s="503"/>
      <c r="G938" s="503"/>
      <c r="H938" s="503"/>
      <c r="I938" s="503"/>
      <c r="J938" s="505"/>
      <c r="K938" s="503"/>
      <c r="L938" s="506"/>
      <c r="M938" s="507"/>
      <c r="N938" s="507"/>
      <c r="O938" s="507"/>
      <c r="P938" s="507"/>
      <c r="Q938" s="507"/>
      <c r="R938" s="507"/>
      <c r="S938" s="507"/>
      <c r="T938" s="508"/>
      <c r="U938" s="187"/>
      <c r="V938" s="509"/>
      <c r="W938" s="509"/>
      <c r="X938" s="510"/>
    </row>
    <row r="939">
      <c r="A939" s="503"/>
      <c r="B939" s="504"/>
      <c r="C939" s="503"/>
      <c r="D939" s="503"/>
      <c r="E939" s="503"/>
      <c r="F939" s="503"/>
      <c r="G939" s="503"/>
      <c r="H939" s="503"/>
      <c r="I939" s="503"/>
      <c r="J939" s="505"/>
      <c r="K939" s="503"/>
      <c r="L939" s="506"/>
      <c r="M939" s="507"/>
      <c r="N939" s="507"/>
      <c r="O939" s="507"/>
      <c r="P939" s="507"/>
      <c r="Q939" s="507"/>
      <c r="R939" s="507"/>
      <c r="S939" s="507"/>
      <c r="T939" s="508"/>
      <c r="U939" s="187"/>
      <c r="V939" s="509"/>
      <c r="W939" s="509"/>
      <c r="X939" s="510"/>
    </row>
    <row r="940">
      <c r="A940" s="503"/>
      <c r="B940" s="504"/>
      <c r="C940" s="503"/>
      <c r="D940" s="503"/>
      <c r="E940" s="503"/>
      <c r="F940" s="503"/>
      <c r="G940" s="503"/>
      <c r="H940" s="503"/>
      <c r="I940" s="503"/>
      <c r="J940" s="505"/>
      <c r="K940" s="503"/>
      <c r="L940" s="506"/>
      <c r="M940" s="507"/>
      <c r="N940" s="507"/>
      <c r="O940" s="507"/>
      <c r="P940" s="507"/>
      <c r="Q940" s="507"/>
      <c r="R940" s="507"/>
      <c r="S940" s="507"/>
      <c r="T940" s="508"/>
      <c r="U940" s="187"/>
      <c r="V940" s="509"/>
      <c r="W940" s="509"/>
      <c r="X940" s="510"/>
    </row>
    <row r="941">
      <c r="A941" s="503"/>
      <c r="B941" s="504"/>
      <c r="C941" s="503"/>
      <c r="D941" s="503"/>
      <c r="E941" s="503"/>
      <c r="F941" s="503"/>
      <c r="G941" s="503"/>
      <c r="H941" s="503"/>
      <c r="I941" s="503"/>
      <c r="J941" s="505"/>
      <c r="K941" s="503"/>
      <c r="L941" s="506"/>
      <c r="M941" s="507"/>
      <c r="N941" s="507"/>
      <c r="O941" s="507"/>
      <c r="P941" s="507"/>
      <c r="Q941" s="507"/>
      <c r="R941" s="507"/>
      <c r="S941" s="507"/>
      <c r="T941" s="508"/>
      <c r="U941" s="187"/>
      <c r="V941" s="509"/>
      <c r="W941" s="509"/>
      <c r="X941" s="510"/>
    </row>
    <row r="942">
      <c r="A942" s="503"/>
      <c r="B942" s="504"/>
      <c r="C942" s="503"/>
      <c r="D942" s="503"/>
      <c r="E942" s="503"/>
      <c r="F942" s="503"/>
      <c r="G942" s="503"/>
      <c r="H942" s="503"/>
      <c r="I942" s="503"/>
      <c r="J942" s="505"/>
      <c r="K942" s="503"/>
      <c r="L942" s="506"/>
      <c r="M942" s="507"/>
      <c r="N942" s="507"/>
      <c r="O942" s="507"/>
      <c r="P942" s="507"/>
      <c r="Q942" s="507"/>
      <c r="R942" s="507"/>
      <c r="S942" s="507"/>
      <c r="T942" s="508"/>
      <c r="U942" s="187"/>
      <c r="V942" s="509"/>
      <c r="W942" s="509"/>
      <c r="X942" s="510"/>
    </row>
    <row r="943">
      <c r="A943" s="503"/>
      <c r="B943" s="504"/>
      <c r="C943" s="503"/>
      <c r="D943" s="503"/>
      <c r="E943" s="503"/>
      <c r="F943" s="503"/>
      <c r="G943" s="503"/>
      <c r="H943" s="503"/>
      <c r="I943" s="503"/>
      <c r="J943" s="505"/>
      <c r="K943" s="503"/>
      <c r="L943" s="506"/>
      <c r="M943" s="507"/>
      <c r="N943" s="507"/>
      <c r="O943" s="507"/>
      <c r="P943" s="507"/>
      <c r="Q943" s="507"/>
      <c r="R943" s="507"/>
      <c r="S943" s="507"/>
      <c r="T943" s="508"/>
      <c r="U943" s="187"/>
      <c r="V943" s="509"/>
      <c r="W943" s="509"/>
      <c r="X943" s="510"/>
    </row>
    <row r="944">
      <c r="A944" s="503"/>
      <c r="B944" s="504"/>
      <c r="C944" s="503"/>
      <c r="D944" s="503"/>
      <c r="E944" s="503"/>
      <c r="F944" s="503"/>
      <c r="G944" s="503"/>
      <c r="H944" s="503"/>
      <c r="I944" s="503"/>
      <c r="J944" s="505"/>
      <c r="K944" s="503"/>
      <c r="L944" s="506"/>
      <c r="M944" s="507"/>
      <c r="N944" s="507"/>
      <c r="O944" s="507"/>
      <c r="P944" s="507"/>
      <c r="Q944" s="507"/>
      <c r="R944" s="507"/>
      <c r="S944" s="507"/>
      <c r="T944" s="508"/>
      <c r="U944" s="187"/>
      <c r="V944" s="509"/>
      <c r="W944" s="509"/>
      <c r="X944" s="510"/>
    </row>
    <row r="945">
      <c r="A945" s="503"/>
      <c r="B945" s="504"/>
      <c r="C945" s="503"/>
      <c r="D945" s="503"/>
      <c r="E945" s="503"/>
      <c r="F945" s="503"/>
      <c r="G945" s="503"/>
      <c r="H945" s="503"/>
      <c r="I945" s="503"/>
      <c r="J945" s="505"/>
      <c r="K945" s="503"/>
      <c r="L945" s="506"/>
      <c r="M945" s="507"/>
      <c r="N945" s="507"/>
      <c r="O945" s="507"/>
      <c r="P945" s="507"/>
      <c r="Q945" s="507"/>
      <c r="R945" s="507"/>
      <c r="S945" s="507"/>
      <c r="T945" s="508"/>
      <c r="U945" s="187"/>
      <c r="V945" s="509"/>
      <c r="W945" s="509"/>
      <c r="X945" s="510"/>
    </row>
    <row r="946">
      <c r="A946" s="503"/>
      <c r="B946" s="504"/>
      <c r="C946" s="503"/>
      <c r="D946" s="503"/>
      <c r="E946" s="503"/>
      <c r="F946" s="503"/>
      <c r="G946" s="503"/>
      <c r="H946" s="503"/>
      <c r="I946" s="503"/>
      <c r="J946" s="505"/>
      <c r="K946" s="503"/>
      <c r="L946" s="506"/>
      <c r="M946" s="507"/>
      <c r="N946" s="507"/>
      <c r="O946" s="507"/>
      <c r="P946" s="507"/>
      <c r="Q946" s="507"/>
      <c r="R946" s="507"/>
      <c r="S946" s="507"/>
      <c r="T946" s="508"/>
      <c r="U946" s="187"/>
      <c r="V946" s="509"/>
      <c r="W946" s="509"/>
      <c r="X946" s="510"/>
    </row>
    <row r="947">
      <c r="A947" s="503"/>
      <c r="B947" s="504"/>
      <c r="C947" s="503"/>
      <c r="D947" s="503"/>
      <c r="E947" s="503"/>
      <c r="F947" s="503"/>
      <c r="G947" s="503"/>
      <c r="H947" s="503"/>
      <c r="I947" s="503"/>
      <c r="J947" s="505"/>
      <c r="K947" s="503"/>
      <c r="L947" s="506"/>
      <c r="M947" s="507"/>
      <c r="N947" s="507"/>
      <c r="O947" s="507"/>
      <c r="P947" s="507"/>
      <c r="Q947" s="507"/>
      <c r="R947" s="507"/>
      <c r="S947" s="507"/>
      <c r="T947" s="508"/>
      <c r="U947" s="187"/>
      <c r="V947" s="509"/>
      <c r="W947" s="509"/>
      <c r="X947" s="510"/>
    </row>
    <row r="948">
      <c r="A948" s="503"/>
      <c r="B948" s="504"/>
      <c r="C948" s="503"/>
      <c r="D948" s="503"/>
      <c r="E948" s="503"/>
      <c r="F948" s="503"/>
      <c r="G948" s="503"/>
      <c r="H948" s="503"/>
      <c r="I948" s="503"/>
      <c r="J948" s="505"/>
      <c r="K948" s="503"/>
      <c r="L948" s="506"/>
      <c r="M948" s="507"/>
      <c r="N948" s="507"/>
      <c r="O948" s="507"/>
      <c r="P948" s="507"/>
      <c r="Q948" s="507"/>
      <c r="R948" s="507"/>
      <c r="S948" s="507"/>
      <c r="T948" s="508"/>
      <c r="U948" s="187"/>
      <c r="V948" s="509"/>
      <c r="W948" s="509"/>
      <c r="X948" s="510"/>
    </row>
    <row r="949">
      <c r="A949" s="503"/>
      <c r="B949" s="504"/>
      <c r="C949" s="503"/>
      <c r="D949" s="503"/>
      <c r="E949" s="503"/>
      <c r="F949" s="503"/>
      <c r="G949" s="503"/>
      <c r="H949" s="503"/>
      <c r="I949" s="503"/>
      <c r="J949" s="505"/>
      <c r="K949" s="503"/>
      <c r="L949" s="506"/>
      <c r="M949" s="507"/>
      <c r="N949" s="507"/>
      <c r="O949" s="507"/>
      <c r="P949" s="507"/>
      <c r="Q949" s="507"/>
      <c r="R949" s="507"/>
      <c r="S949" s="507"/>
      <c r="T949" s="508"/>
      <c r="U949" s="187"/>
      <c r="V949" s="509"/>
      <c r="W949" s="509"/>
      <c r="X949" s="510"/>
    </row>
    <row r="950">
      <c r="A950" s="503"/>
      <c r="B950" s="504"/>
      <c r="C950" s="503"/>
      <c r="D950" s="503"/>
      <c r="E950" s="503"/>
      <c r="F950" s="503"/>
      <c r="G950" s="503"/>
      <c r="H950" s="503"/>
      <c r="I950" s="503"/>
      <c r="J950" s="505"/>
      <c r="K950" s="503"/>
      <c r="L950" s="506"/>
      <c r="M950" s="507"/>
      <c r="N950" s="507"/>
      <c r="O950" s="507"/>
      <c r="P950" s="507"/>
      <c r="Q950" s="507"/>
      <c r="R950" s="507"/>
      <c r="S950" s="507"/>
      <c r="T950" s="508"/>
      <c r="U950" s="187"/>
      <c r="V950" s="509"/>
      <c r="W950" s="509"/>
      <c r="X950" s="510"/>
    </row>
    <row r="951">
      <c r="A951" s="503"/>
      <c r="B951" s="504"/>
      <c r="C951" s="503"/>
      <c r="D951" s="503"/>
      <c r="E951" s="503"/>
      <c r="F951" s="503"/>
      <c r="G951" s="503"/>
      <c r="H951" s="503"/>
      <c r="I951" s="503"/>
      <c r="J951" s="505"/>
      <c r="K951" s="503"/>
      <c r="L951" s="506"/>
      <c r="M951" s="507"/>
      <c r="N951" s="507"/>
      <c r="O951" s="507"/>
      <c r="P951" s="507"/>
      <c r="Q951" s="507"/>
      <c r="R951" s="507"/>
      <c r="S951" s="507"/>
      <c r="T951" s="508"/>
      <c r="U951" s="187"/>
      <c r="V951" s="509"/>
      <c r="W951" s="509"/>
      <c r="X951" s="510"/>
    </row>
    <row r="952">
      <c r="A952" s="503"/>
      <c r="B952" s="504"/>
      <c r="C952" s="503"/>
      <c r="D952" s="503"/>
      <c r="E952" s="503"/>
      <c r="F952" s="503"/>
      <c r="G952" s="503"/>
      <c r="H952" s="503"/>
      <c r="I952" s="503"/>
      <c r="J952" s="505"/>
      <c r="K952" s="503"/>
      <c r="L952" s="506"/>
      <c r="M952" s="507"/>
      <c r="N952" s="507"/>
      <c r="O952" s="507"/>
      <c r="P952" s="507"/>
      <c r="Q952" s="507"/>
      <c r="R952" s="507"/>
      <c r="S952" s="507"/>
      <c r="T952" s="508"/>
      <c r="U952" s="187"/>
      <c r="V952" s="509"/>
      <c r="W952" s="509"/>
      <c r="X952" s="510"/>
    </row>
    <row r="953">
      <c r="A953" s="503"/>
      <c r="B953" s="504"/>
      <c r="C953" s="503"/>
      <c r="D953" s="503"/>
      <c r="E953" s="503"/>
      <c r="F953" s="503"/>
      <c r="G953" s="503"/>
      <c r="H953" s="503"/>
      <c r="I953" s="503"/>
      <c r="J953" s="505"/>
      <c r="K953" s="503"/>
      <c r="L953" s="506"/>
      <c r="M953" s="507"/>
      <c r="N953" s="507"/>
      <c r="O953" s="507"/>
      <c r="P953" s="507"/>
      <c r="Q953" s="507"/>
      <c r="R953" s="507"/>
      <c r="S953" s="507"/>
      <c r="T953" s="508"/>
      <c r="U953" s="187"/>
      <c r="V953" s="509"/>
      <c r="W953" s="509"/>
      <c r="X953" s="510"/>
    </row>
    <row r="954">
      <c r="A954" s="503"/>
      <c r="B954" s="504"/>
      <c r="C954" s="503"/>
      <c r="D954" s="503"/>
      <c r="E954" s="503"/>
      <c r="F954" s="503"/>
      <c r="G954" s="503"/>
      <c r="H954" s="503"/>
      <c r="I954" s="503"/>
      <c r="J954" s="505"/>
      <c r="K954" s="503"/>
      <c r="L954" s="506"/>
      <c r="M954" s="507"/>
      <c r="N954" s="507"/>
      <c r="O954" s="507"/>
      <c r="P954" s="507"/>
      <c r="Q954" s="507"/>
      <c r="R954" s="507"/>
      <c r="S954" s="507"/>
      <c r="T954" s="508"/>
      <c r="U954" s="187"/>
      <c r="V954" s="509"/>
      <c r="W954" s="509"/>
      <c r="X954" s="510"/>
    </row>
    <row r="955">
      <c r="A955" s="503"/>
      <c r="B955" s="504"/>
      <c r="C955" s="503"/>
      <c r="D955" s="503"/>
      <c r="E955" s="503"/>
      <c r="F955" s="503"/>
      <c r="G955" s="503"/>
      <c r="H955" s="503"/>
      <c r="I955" s="503"/>
      <c r="J955" s="505"/>
      <c r="K955" s="503"/>
      <c r="L955" s="506"/>
      <c r="M955" s="507"/>
      <c r="N955" s="507"/>
      <c r="O955" s="507"/>
      <c r="P955" s="507"/>
      <c r="Q955" s="507"/>
      <c r="R955" s="507"/>
      <c r="S955" s="507"/>
      <c r="T955" s="508"/>
      <c r="U955" s="187"/>
      <c r="V955" s="509"/>
      <c r="W955" s="509"/>
      <c r="X955" s="510"/>
    </row>
    <row r="956">
      <c r="A956" s="503"/>
      <c r="B956" s="504"/>
      <c r="C956" s="503"/>
      <c r="D956" s="503"/>
      <c r="E956" s="503"/>
      <c r="F956" s="503"/>
      <c r="G956" s="503"/>
      <c r="H956" s="503"/>
      <c r="I956" s="503"/>
      <c r="J956" s="505"/>
      <c r="K956" s="503"/>
      <c r="L956" s="506"/>
      <c r="M956" s="507"/>
      <c r="N956" s="507"/>
      <c r="O956" s="507"/>
      <c r="P956" s="507"/>
      <c r="Q956" s="507"/>
      <c r="R956" s="507"/>
      <c r="S956" s="507"/>
      <c r="T956" s="508"/>
      <c r="U956" s="187"/>
      <c r="V956" s="509"/>
      <c r="W956" s="509"/>
      <c r="X956" s="510"/>
    </row>
    <row r="957">
      <c r="A957" s="503"/>
      <c r="B957" s="504"/>
      <c r="C957" s="503"/>
      <c r="D957" s="503"/>
      <c r="E957" s="503"/>
      <c r="F957" s="503"/>
      <c r="G957" s="503"/>
      <c r="H957" s="503"/>
      <c r="I957" s="503"/>
      <c r="J957" s="505"/>
      <c r="K957" s="503"/>
      <c r="L957" s="506"/>
      <c r="M957" s="507"/>
      <c r="N957" s="507"/>
      <c r="O957" s="507"/>
      <c r="P957" s="507"/>
      <c r="Q957" s="507"/>
      <c r="R957" s="507"/>
      <c r="S957" s="507"/>
      <c r="T957" s="508"/>
      <c r="U957" s="187"/>
      <c r="V957" s="509"/>
      <c r="W957" s="509"/>
      <c r="X957" s="510"/>
    </row>
    <row r="958">
      <c r="A958" s="503"/>
      <c r="B958" s="504"/>
      <c r="C958" s="503"/>
      <c r="D958" s="503"/>
      <c r="E958" s="503"/>
      <c r="F958" s="503"/>
      <c r="G958" s="503"/>
      <c r="H958" s="503"/>
      <c r="I958" s="503"/>
      <c r="J958" s="505"/>
      <c r="K958" s="503"/>
      <c r="L958" s="506"/>
      <c r="M958" s="507"/>
      <c r="N958" s="507"/>
      <c r="O958" s="507"/>
      <c r="P958" s="507"/>
      <c r="Q958" s="507"/>
      <c r="R958" s="507"/>
      <c r="S958" s="507"/>
      <c r="T958" s="508"/>
      <c r="U958" s="187"/>
      <c r="V958" s="509"/>
      <c r="W958" s="509"/>
      <c r="X958" s="510"/>
    </row>
    <row r="959">
      <c r="A959" s="503"/>
      <c r="B959" s="504"/>
      <c r="C959" s="503"/>
      <c r="D959" s="503"/>
      <c r="E959" s="503"/>
      <c r="F959" s="503"/>
      <c r="G959" s="503"/>
      <c r="H959" s="503"/>
      <c r="I959" s="503"/>
      <c r="J959" s="505"/>
      <c r="K959" s="503"/>
      <c r="L959" s="506"/>
      <c r="M959" s="507"/>
      <c r="N959" s="507"/>
      <c r="O959" s="507"/>
      <c r="P959" s="507"/>
      <c r="Q959" s="507"/>
      <c r="R959" s="507"/>
      <c r="S959" s="507"/>
      <c r="T959" s="508"/>
      <c r="U959" s="187"/>
      <c r="V959" s="509"/>
      <c r="W959" s="509"/>
      <c r="X959" s="510"/>
    </row>
    <row r="960">
      <c r="A960" s="503"/>
      <c r="B960" s="504"/>
      <c r="C960" s="503"/>
      <c r="D960" s="503"/>
      <c r="E960" s="503"/>
      <c r="F960" s="503"/>
      <c r="G960" s="503"/>
      <c r="H960" s="503"/>
      <c r="I960" s="503"/>
      <c r="J960" s="505"/>
      <c r="K960" s="503"/>
      <c r="L960" s="506"/>
      <c r="M960" s="507"/>
      <c r="N960" s="507"/>
      <c r="O960" s="507"/>
      <c r="P960" s="507"/>
      <c r="Q960" s="507"/>
      <c r="R960" s="507"/>
      <c r="S960" s="507"/>
      <c r="T960" s="508"/>
      <c r="U960" s="187"/>
      <c r="V960" s="509"/>
      <c r="W960" s="509"/>
      <c r="X960" s="510"/>
    </row>
    <row r="961">
      <c r="A961" s="503"/>
      <c r="B961" s="504"/>
      <c r="C961" s="503"/>
      <c r="D961" s="503"/>
      <c r="E961" s="503"/>
      <c r="F961" s="503"/>
      <c r="G961" s="503"/>
      <c r="H961" s="503"/>
      <c r="I961" s="503"/>
      <c r="J961" s="505"/>
      <c r="K961" s="503"/>
      <c r="L961" s="506"/>
      <c r="M961" s="507"/>
      <c r="N961" s="507"/>
      <c r="O961" s="507"/>
      <c r="P961" s="507"/>
      <c r="Q961" s="507"/>
      <c r="R961" s="507"/>
      <c r="S961" s="507"/>
      <c r="T961" s="508"/>
      <c r="U961" s="187"/>
      <c r="V961" s="509"/>
      <c r="W961" s="509"/>
      <c r="X961" s="510"/>
    </row>
    <row r="962">
      <c r="A962" s="503"/>
      <c r="B962" s="504"/>
      <c r="C962" s="503"/>
      <c r="D962" s="503"/>
      <c r="E962" s="503"/>
      <c r="F962" s="503"/>
      <c r="G962" s="503"/>
      <c r="H962" s="503"/>
      <c r="I962" s="503"/>
      <c r="J962" s="505"/>
      <c r="K962" s="503"/>
      <c r="L962" s="506"/>
      <c r="M962" s="507"/>
      <c r="N962" s="507"/>
      <c r="O962" s="507"/>
      <c r="P962" s="507"/>
      <c r="Q962" s="507"/>
      <c r="R962" s="507"/>
      <c r="S962" s="507"/>
      <c r="T962" s="508"/>
      <c r="U962" s="187"/>
      <c r="V962" s="509"/>
      <c r="W962" s="509"/>
      <c r="X962" s="510"/>
    </row>
    <row r="963">
      <c r="A963" s="503"/>
      <c r="B963" s="504"/>
      <c r="C963" s="503"/>
      <c r="D963" s="503"/>
      <c r="E963" s="503"/>
      <c r="F963" s="503"/>
      <c r="G963" s="503"/>
      <c r="H963" s="503"/>
      <c r="I963" s="503"/>
      <c r="J963" s="505"/>
      <c r="K963" s="503"/>
      <c r="L963" s="506"/>
      <c r="M963" s="507"/>
      <c r="N963" s="507"/>
      <c r="O963" s="507"/>
      <c r="P963" s="507"/>
      <c r="Q963" s="507"/>
      <c r="R963" s="507"/>
      <c r="S963" s="507"/>
      <c r="T963" s="508"/>
      <c r="U963" s="187"/>
      <c r="V963" s="509"/>
      <c r="W963" s="509"/>
      <c r="X963" s="510"/>
    </row>
    <row r="964">
      <c r="A964" s="503"/>
      <c r="B964" s="504"/>
      <c r="C964" s="503"/>
      <c r="D964" s="503"/>
      <c r="E964" s="503"/>
      <c r="F964" s="503"/>
      <c r="G964" s="503"/>
      <c r="H964" s="503"/>
      <c r="I964" s="503"/>
      <c r="J964" s="505"/>
      <c r="K964" s="503"/>
      <c r="L964" s="506"/>
      <c r="M964" s="507"/>
      <c r="N964" s="507"/>
      <c r="O964" s="507"/>
      <c r="P964" s="507"/>
      <c r="Q964" s="507"/>
      <c r="R964" s="507"/>
      <c r="S964" s="507"/>
      <c r="T964" s="508"/>
      <c r="U964" s="187"/>
      <c r="V964" s="509"/>
      <c r="W964" s="509"/>
      <c r="X964" s="510"/>
    </row>
    <row r="965">
      <c r="A965" s="503"/>
      <c r="B965" s="504"/>
      <c r="C965" s="503"/>
      <c r="D965" s="503"/>
      <c r="E965" s="503"/>
      <c r="F965" s="503"/>
      <c r="G965" s="503"/>
      <c r="H965" s="503"/>
      <c r="I965" s="503"/>
      <c r="J965" s="505"/>
      <c r="K965" s="503"/>
      <c r="L965" s="506"/>
      <c r="M965" s="507"/>
      <c r="N965" s="507"/>
      <c r="O965" s="507"/>
      <c r="P965" s="507"/>
      <c r="Q965" s="507"/>
      <c r="R965" s="507"/>
      <c r="S965" s="507"/>
      <c r="T965" s="508"/>
      <c r="U965" s="187"/>
      <c r="V965" s="509"/>
      <c r="W965" s="509"/>
      <c r="X965" s="510"/>
    </row>
    <row r="966">
      <c r="A966" s="503"/>
      <c r="B966" s="504"/>
      <c r="C966" s="503"/>
      <c r="D966" s="503"/>
      <c r="E966" s="503"/>
      <c r="F966" s="503"/>
      <c r="G966" s="503"/>
      <c r="H966" s="503"/>
      <c r="I966" s="503"/>
      <c r="J966" s="505"/>
      <c r="K966" s="503"/>
      <c r="L966" s="506"/>
      <c r="M966" s="507"/>
      <c r="N966" s="507"/>
      <c r="O966" s="507"/>
      <c r="P966" s="507"/>
      <c r="Q966" s="507"/>
      <c r="R966" s="507"/>
      <c r="S966" s="507"/>
      <c r="T966" s="508"/>
      <c r="U966" s="187"/>
      <c r="V966" s="509"/>
      <c r="W966" s="509"/>
      <c r="X966" s="510"/>
    </row>
    <row r="967">
      <c r="A967" s="503"/>
      <c r="B967" s="504"/>
      <c r="C967" s="503"/>
      <c r="D967" s="503"/>
      <c r="E967" s="503"/>
      <c r="F967" s="503"/>
      <c r="G967" s="503"/>
      <c r="H967" s="503"/>
      <c r="I967" s="503"/>
      <c r="J967" s="505"/>
      <c r="K967" s="503"/>
      <c r="L967" s="506"/>
      <c r="M967" s="507"/>
      <c r="N967" s="507"/>
      <c r="O967" s="507"/>
      <c r="P967" s="507"/>
      <c r="Q967" s="507"/>
      <c r="R967" s="507"/>
      <c r="S967" s="507"/>
      <c r="T967" s="508"/>
      <c r="U967" s="187"/>
      <c r="V967" s="509"/>
      <c r="W967" s="509"/>
      <c r="X967" s="510"/>
    </row>
    <row r="968">
      <c r="A968" s="503"/>
      <c r="B968" s="504"/>
      <c r="C968" s="503"/>
      <c r="D968" s="503"/>
      <c r="E968" s="503"/>
      <c r="F968" s="503"/>
      <c r="G968" s="503"/>
      <c r="H968" s="503"/>
      <c r="I968" s="503"/>
      <c r="J968" s="505"/>
      <c r="K968" s="503"/>
      <c r="L968" s="506"/>
      <c r="M968" s="507"/>
      <c r="N968" s="507"/>
      <c r="O968" s="507"/>
      <c r="P968" s="507"/>
      <c r="Q968" s="507"/>
      <c r="R968" s="507"/>
      <c r="S968" s="507"/>
      <c r="T968" s="508"/>
      <c r="U968" s="187"/>
      <c r="V968" s="509"/>
      <c r="W968" s="509"/>
      <c r="X968" s="510"/>
    </row>
    <row r="969">
      <c r="A969" s="503"/>
      <c r="B969" s="504"/>
      <c r="C969" s="503"/>
      <c r="D969" s="503"/>
      <c r="E969" s="503"/>
      <c r="F969" s="503"/>
      <c r="G969" s="503"/>
      <c r="H969" s="503"/>
      <c r="I969" s="503"/>
      <c r="J969" s="505"/>
      <c r="K969" s="503"/>
      <c r="L969" s="506"/>
      <c r="M969" s="507"/>
      <c r="N969" s="507"/>
      <c r="O969" s="507"/>
      <c r="P969" s="507"/>
      <c r="Q969" s="507"/>
      <c r="R969" s="507"/>
      <c r="S969" s="507"/>
      <c r="T969" s="508"/>
      <c r="U969" s="187"/>
      <c r="V969" s="509"/>
      <c r="W969" s="509"/>
      <c r="X969" s="510"/>
    </row>
    <row r="970">
      <c r="A970" s="503"/>
      <c r="B970" s="504"/>
      <c r="C970" s="503"/>
      <c r="D970" s="503"/>
      <c r="E970" s="503"/>
      <c r="F970" s="503"/>
      <c r="G970" s="503"/>
      <c r="H970" s="503"/>
      <c r="I970" s="503"/>
      <c r="J970" s="505"/>
      <c r="K970" s="503"/>
      <c r="L970" s="506"/>
      <c r="M970" s="507"/>
      <c r="N970" s="507"/>
      <c r="O970" s="507"/>
      <c r="P970" s="507"/>
      <c r="Q970" s="507"/>
      <c r="R970" s="507"/>
      <c r="S970" s="507"/>
      <c r="T970" s="508"/>
      <c r="U970" s="187"/>
      <c r="V970" s="509"/>
      <c r="W970" s="509"/>
      <c r="X970" s="510"/>
    </row>
    <row r="971">
      <c r="A971" s="503"/>
      <c r="B971" s="504"/>
      <c r="C971" s="503"/>
      <c r="D971" s="503"/>
      <c r="E971" s="503"/>
      <c r="F971" s="503"/>
      <c r="G971" s="503"/>
      <c r="H971" s="503"/>
      <c r="I971" s="503"/>
      <c r="J971" s="505"/>
      <c r="K971" s="503"/>
      <c r="L971" s="506"/>
      <c r="M971" s="507"/>
      <c r="N971" s="507"/>
      <c r="O971" s="507"/>
      <c r="P971" s="507"/>
      <c r="Q971" s="507"/>
      <c r="R971" s="507"/>
      <c r="S971" s="507"/>
      <c r="T971" s="508"/>
      <c r="U971" s="187"/>
      <c r="V971" s="509"/>
      <c r="W971" s="509"/>
      <c r="X971" s="510"/>
    </row>
    <row r="972">
      <c r="A972" s="503"/>
      <c r="B972" s="504"/>
      <c r="C972" s="503"/>
      <c r="D972" s="503"/>
      <c r="E972" s="503"/>
      <c r="F972" s="503"/>
      <c r="G972" s="503"/>
      <c r="H972" s="503"/>
      <c r="I972" s="503"/>
      <c r="J972" s="505"/>
      <c r="K972" s="503"/>
      <c r="L972" s="506"/>
      <c r="M972" s="507"/>
      <c r="N972" s="507"/>
      <c r="O972" s="507"/>
      <c r="P972" s="507"/>
      <c r="Q972" s="507"/>
      <c r="R972" s="507"/>
      <c r="S972" s="507"/>
      <c r="T972" s="508"/>
      <c r="U972" s="187"/>
      <c r="V972" s="509"/>
      <c r="W972" s="509"/>
      <c r="X972" s="510"/>
    </row>
    <row r="973">
      <c r="A973" s="503"/>
      <c r="B973" s="504"/>
      <c r="C973" s="503"/>
      <c r="D973" s="503"/>
      <c r="E973" s="503"/>
      <c r="F973" s="503"/>
      <c r="G973" s="503"/>
      <c r="H973" s="503"/>
      <c r="I973" s="503"/>
      <c r="J973" s="505"/>
      <c r="K973" s="503"/>
      <c r="L973" s="506"/>
      <c r="M973" s="507"/>
      <c r="N973" s="507"/>
      <c r="O973" s="507"/>
      <c r="P973" s="507"/>
      <c r="Q973" s="507"/>
      <c r="R973" s="507"/>
      <c r="S973" s="507"/>
      <c r="T973" s="508"/>
      <c r="U973" s="187"/>
      <c r="V973" s="509"/>
      <c r="W973" s="509"/>
      <c r="X973" s="510"/>
    </row>
    <row r="974">
      <c r="A974" s="503"/>
      <c r="B974" s="504"/>
      <c r="C974" s="503"/>
      <c r="D974" s="503"/>
      <c r="E974" s="503"/>
      <c r="F974" s="503"/>
      <c r="G974" s="503"/>
      <c r="H974" s="503"/>
      <c r="I974" s="503"/>
      <c r="J974" s="505"/>
      <c r="K974" s="503"/>
      <c r="L974" s="506"/>
      <c r="M974" s="507"/>
      <c r="N974" s="507"/>
      <c r="O974" s="507"/>
      <c r="P974" s="507"/>
      <c r="Q974" s="507"/>
      <c r="R974" s="507"/>
      <c r="S974" s="507"/>
      <c r="T974" s="508"/>
      <c r="U974" s="187"/>
      <c r="V974" s="509"/>
      <c r="W974" s="509"/>
      <c r="X974" s="510"/>
    </row>
    <row r="975">
      <c r="A975" s="503"/>
      <c r="B975" s="504"/>
      <c r="C975" s="503"/>
      <c r="D975" s="503"/>
      <c r="E975" s="503"/>
      <c r="F975" s="503"/>
      <c r="G975" s="503"/>
      <c r="H975" s="503"/>
      <c r="I975" s="503"/>
      <c r="J975" s="505"/>
      <c r="K975" s="503"/>
      <c r="L975" s="506"/>
      <c r="M975" s="507"/>
      <c r="N975" s="507"/>
      <c r="O975" s="507"/>
      <c r="P975" s="507"/>
      <c r="Q975" s="507"/>
      <c r="R975" s="507"/>
      <c r="S975" s="507"/>
      <c r="T975" s="508"/>
      <c r="U975" s="187"/>
      <c r="V975" s="509"/>
      <c r="W975" s="509"/>
      <c r="X975" s="510"/>
    </row>
    <row r="976">
      <c r="A976" s="503"/>
      <c r="B976" s="504"/>
      <c r="C976" s="503"/>
      <c r="D976" s="503"/>
      <c r="E976" s="503"/>
      <c r="F976" s="503"/>
      <c r="G976" s="503"/>
      <c r="H976" s="503"/>
      <c r="I976" s="503"/>
      <c r="J976" s="505"/>
      <c r="K976" s="503"/>
      <c r="L976" s="506"/>
      <c r="M976" s="507"/>
      <c r="N976" s="507"/>
      <c r="O976" s="507"/>
      <c r="P976" s="507"/>
      <c r="Q976" s="507"/>
      <c r="R976" s="507"/>
      <c r="S976" s="507"/>
      <c r="T976" s="508"/>
      <c r="U976" s="187"/>
      <c r="V976" s="509"/>
      <c r="W976" s="509"/>
      <c r="X976" s="510"/>
    </row>
    <row r="977">
      <c r="A977" s="503"/>
      <c r="B977" s="504"/>
      <c r="C977" s="503"/>
      <c r="D977" s="503"/>
      <c r="E977" s="503"/>
      <c r="F977" s="503"/>
      <c r="G977" s="503"/>
      <c r="H977" s="503"/>
      <c r="I977" s="503"/>
      <c r="J977" s="505"/>
      <c r="K977" s="503"/>
      <c r="L977" s="506"/>
      <c r="M977" s="507"/>
      <c r="N977" s="507"/>
      <c r="O977" s="507"/>
      <c r="P977" s="507"/>
      <c r="Q977" s="507"/>
      <c r="R977" s="507"/>
      <c r="S977" s="507"/>
      <c r="T977" s="508"/>
      <c r="U977" s="187"/>
      <c r="V977" s="509"/>
      <c r="W977" s="509"/>
      <c r="X977" s="510"/>
    </row>
    <row r="978">
      <c r="A978" s="503"/>
      <c r="B978" s="504"/>
      <c r="C978" s="503"/>
      <c r="D978" s="503"/>
      <c r="E978" s="503"/>
      <c r="F978" s="503"/>
      <c r="G978" s="503"/>
      <c r="H978" s="503"/>
      <c r="I978" s="503"/>
      <c r="J978" s="505"/>
      <c r="K978" s="503"/>
      <c r="L978" s="506"/>
      <c r="M978" s="507"/>
      <c r="N978" s="507"/>
      <c r="O978" s="507"/>
      <c r="P978" s="507"/>
      <c r="Q978" s="507"/>
      <c r="R978" s="507"/>
      <c r="S978" s="507"/>
      <c r="T978" s="508"/>
      <c r="U978" s="187"/>
      <c r="V978" s="509"/>
      <c r="W978" s="509"/>
      <c r="X978" s="510"/>
    </row>
    <row r="979">
      <c r="A979" s="503"/>
      <c r="B979" s="504"/>
      <c r="C979" s="503"/>
      <c r="D979" s="503"/>
      <c r="E979" s="503"/>
      <c r="F979" s="503"/>
      <c r="G979" s="503"/>
      <c r="H979" s="503"/>
      <c r="I979" s="503"/>
      <c r="J979" s="505"/>
      <c r="K979" s="503"/>
      <c r="L979" s="506"/>
      <c r="M979" s="507"/>
      <c r="N979" s="507"/>
      <c r="O979" s="507"/>
      <c r="P979" s="507"/>
      <c r="Q979" s="507"/>
      <c r="R979" s="507"/>
      <c r="S979" s="507"/>
      <c r="T979" s="508"/>
      <c r="U979" s="187"/>
      <c r="V979" s="509"/>
      <c r="W979" s="509"/>
      <c r="X979" s="510"/>
    </row>
    <row r="980">
      <c r="A980" s="503"/>
      <c r="B980" s="504"/>
      <c r="C980" s="503"/>
      <c r="D980" s="503"/>
      <c r="E980" s="503"/>
      <c r="F980" s="503"/>
      <c r="G980" s="503"/>
      <c r="H980" s="503"/>
      <c r="I980" s="503"/>
      <c r="J980" s="505"/>
      <c r="K980" s="503"/>
      <c r="L980" s="506"/>
      <c r="M980" s="507"/>
      <c r="N980" s="507"/>
      <c r="O980" s="507"/>
      <c r="P980" s="507"/>
      <c r="Q980" s="507"/>
      <c r="R980" s="507"/>
      <c r="S980" s="507"/>
      <c r="T980" s="508"/>
      <c r="U980" s="187"/>
      <c r="V980" s="509"/>
      <c r="W980" s="509"/>
      <c r="X980" s="510"/>
    </row>
    <row r="981">
      <c r="A981" s="503"/>
      <c r="B981" s="504"/>
      <c r="C981" s="503"/>
      <c r="D981" s="503"/>
      <c r="E981" s="503"/>
      <c r="F981" s="503"/>
      <c r="G981" s="503"/>
      <c r="H981" s="503"/>
      <c r="I981" s="503"/>
      <c r="J981" s="505"/>
      <c r="K981" s="503"/>
      <c r="L981" s="506"/>
      <c r="M981" s="507"/>
      <c r="N981" s="507"/>
      <c r="O981" s="507"/>
      <c r="P981" s="507"/>
      <c r="Q981" s="507"/>
      <c r="R981" s="507"/>
      <c r="S981" s="507"/>
      <c r="T981" s="508"/>
      <c r="U981" s="187"/>
      <c r="V981" s="509"/>
      <c r="W981" s="509"/>
      <c r="X981" s="510"/>
    </row>
    <row r="982">
      <c r="A982" s="503"/>
      <c r="B982" s="504"/>
      <c r="C982" s="503"/>
      <c r="D982" s="503"/>
      <c r="E982" s="503"/>
      <c r="F982" s="503"/>
      <c r="G982" s="503"/>
      <c r="H982" s="503"/>
      <c r="I982" s="503"/>
      <c r="J982" s="505"/>
      <c r="K982" s="503"/>
      <c r="L982" s="506"/>
      <c r="M982" s="507"/>
      <c r="N982" s="507"/>
      <c r="O982" s="507"/>
      <c r="P982" s="507"/>
      <c r="Q982" s="507"/>
      <c r="R982" s="507"/>
      <c r="S982" s="507"/>
      <c r="T982" s="508"/>
      <c r="U982" s="187"/>
      <c r="V982" s="509"/>
      <c r="W982" s="509"/>
      <c r="X982" s="510"/>
    </row>
    <row r="983">
      <c r="A983" s="503"/>
      <c r="B983" s="504"/>
      <c r="C983" s="503"/>
      <c r="D983" s="503"/>
      <c r="E983" s="503"/>
      <c r="F983" s="503"/>
      <c r="G983" s="503"/>
      <c r="H983" s="503"/>
      <c r="I983" s="503"/>
      <c r="J983" s="505"/>
      <c r="K983" s="503"/>
      <c r="L983" s="506"/>
      <c r="M983" s="507"/>
      <c r="N983" s="507"/>
      <c r="O983" s="507"/>
      <c r="P983" s="507"/>
      <c r="Q983" s="507"/>
      <c r="R983" s="507"/>
      <c r="S983" s="507"/>
      <c r="T983" s="508"/>
      <c r="U983" s="187"/>
      <c r="V983" s="509"/>
      <c r="W983" s="509"/>
      <c r="X983" s="510"/>
    </row>
    <row r="984">
      <c r="A984" s="503"/>
      <c r="B984" s="504"/>
      <c r="C984" s="503"/>
      <c r="D984" s="503"/>
      <c r="E984" s="503"/>
      <c r="F984" s="503"/>
      <c r="G984" s="503"/>
      <c r="H984" s="503"/>
      <c r="I984" s="503"/>
      <c r="J984" s="505"/>
      <c r="K984" s="503"/>
      <c r="L984" s="506"/>
      <c r="M984" s="507"/>
      <c r="N984" s="507"/>
      <c r="O984" s="507"/>
      <c r="P984" s="507"/>
      <c r="Q984" s="507"/>
      <c r="R984" s="507"/>
      <c r="S984" s="507"/>
      <c r="T984" s="508"/>
      <c r="U984" s="187"/>
      <c r="V984" s="509"/>
      <c r="W984" s="509"/>
      <c r="X984" s="510"/>
    </row>
    <row r="985">
      <c r="A985" s="503"/>
      <c r="B985" s="504"/>
      <c r="C985" s="503"/>
      <c r="D985" s="503"/>
      <c r="E985" s="503"/>
      <c r="F985" s="503"/>
      <c r="G985" s="503"/>
      <c r="H985" s="503"/>
      <c r="I985" s="503"/>
      <c r="J985" s="505"/>
      <c r="K985" s="503"/>
      <c r="L985" s="506"/>
      <c r="M985" s="507"/>
      <c r="N985" s="507"/>
      <c r="O985" s="507"/>
      <c r="P985" s="507"/>
      <c r="Q985" s="507"/>
      <c r="R985" s="507"/>
      <c r="S985" s="507"/>
      <c r="T985" s="508"/>
      <c r="U985" s="187"/>
      <c r="V985" s="509"/>
      <c r="W985" s="509"/>
      <c r="X985" s="510"/>
    </row>
    <row r="986">
      <c r="A986" s="503"/>
      <c r="B986" s="504"/>
      <c r="C986" s="503"/>
      <c r="D986" s="503"/>
      <c r="E986" s="503"/>
      <c r="F986" s="503"/>
      <c r="G986" s="503"/>
      <c r="H986" s="503"/>
      <c r="I986" s="503"/>
      <c r="J986" s="505"/>
      <c r="K986" s="503"/>
      <c r="L986" s="506"/>
      <c r="M986" s="507"/>
      <c r="N986" s="507"/>
      <c r="O986" s="507"/>
      <c r="P986" s="507"/>
      <c r="Q986" s="507"/>
      <c r="R986" s="507"/>
      <c r="S986" s="507"/>
      <c r="T986" s="508"/>
      <c r="U986" s="187"/>
      <c r="V986" s="509"/>
      <c r="W986" s="509"/>
      <c r="X986" s="510"/>
    </row>
    <row r="987">
      <c r="A987" s="503"/>
      <c r="B987" s="504"/>
      <c r="C987" s="503"/>
      <c r="D987" s="503"/>
      <c r="E987" s="503"/>
      <c r="F987" s="503"/>
      <c r="G987" s="503"/>
      <c r="H987" s="503"/>
      <c r="I987" s="503"/>
      <c r="J987" s="505"/>
      <c r="K987" s="503"/>
      <c r="L987" s="506"/>
      <c r="M987" s="507"/>
      <c r="N987" s="507"/>
      <c r="O987" s="507"/>
      <c r="P987" s="507"/>
      <c r="Q987" s="507"/>
      <c r="R987" s="507"/>
      <c r="S987" s="507"/>
      <c r="T987" s="508"/>
      <c r="U987" s="187"/>
      <c r="V987" s="509"/>
      <c r="W987" s="509"/>
      <c r="X987" s="510"/>
    </row>
    <row r="988">
      <c r="A988" s="503"/>
      <c r="B988" s="504"/>
      <c r="C988" s="503"/>
      <c r="D988" s="503"/>
      <c r="E988" s="503"/>
      <c r="F988" s="503"/>
      <c r="G988" s="503"/>
      <c r="H988" s="503"/>
      <c r="I988" s="503"/>
      <c r="J988" s="505"/>
      <c r="K988" s="503"/>
      <c r="L988" s="506"/>
      <c r="M988" s="507"/>
      <c r="N988" s="507"/>
      <c r="O988" s="507"/>
      <c r="P988" s="507"/>
      <c r="Q988" s="507"/>
      <c r="R988" s="507"/>
      <c r="S988" s="507"/>
      <c r="T988" s="508"/>
      <c r="U988" s="187"/>
      <c r="V988" s="509"/>
      <c r="W988" s="509"/>
      <c r="X988" s="510"/>
    </row>
    <row r="989">
      <c r="A989" s="503"/>
      <c r="B989" s="504"/>
      <c r="C989" s="503"/>
      <c r="D989" s="503"/>
      <c r="E989" s="503"/>
      <c r="F989" s="503"/>
      <c r="G989" s="503"/>
      <c r="H989" s="503"/>
      <c r="I989" s="503"/>
      <c r="J989" s="505"/>
      <c r="K989" s="503"/>
      <c r="L989" s="506"/>
      <c r="M989" s="507"/>
      <c r="N989" s="507"/>
      <c r="O989" s="507"/>
      <c r="P989" s="507"/>
      <c r="Q989" s="507"/>
      <c r="R989" s="507"/>
      <c r="S989" s="507"/>
      <c r="T989" s="508"/>
      <c r="U989" s="187"/>
      <c r="V989" s="509"/>
      <c r="W989" s="509"/>
      <c r="X989" s="510"/>
    </row>
    <row r="990">
      <c r="A990" s="503"/>
      <c r="B990" s="504"/>
      <c r="C990" s="503"/>
      <c r="D990" s="503"/>
      <c r="E990" s="503"/>
      <c r="F990" s="503"/>
      <c r="G990" s="503"/>
      <c r="H990" s="503"/>
      <c r="I990" s="503"/>
      <c r="J990" s="505"/>
      <c r="K990" s="503"/>
      <c r="L990" s="506"/>
      <c r="M990" s="507"/>
      <c r="N990" s="507"/>
      <c r="O990" s="507"/>
      <c r="P990" s="507"/>
      <c r="Q990" s="507"/>
      <c r="R990" s="507"/>
      <c r="S990" s="507"/>
      <c r="T990" s="508"/>
      <c r="U990" s="187"/>
      <c r="V990" s="509"/>
      <c r="W990" s="509"/>
      <c r="X990" s="510"/>
    </row>
    <row r="991">
      <c r="A991" s="503"/>
      <c r="B991" s="504"/>
      <c r="C991" s="503"/>
      <c r="D991" s="503"/>
      <c r="E991" s="503"/>
      <c r="F991" s="503"/>
      <c r="G991" s="503"/>
      <c r="H991" s="503"/>
      <c r="I991" s="503"/>
      <c r="J991" s="505"/>
      <c r="K991" s="503"/>
      <c r="L991" s="506"/>
      <c r="M991" s="507"/>
      <c r="N991" s="507"/>
      <c r="O991" s="507"/>
      <c r="P991" s="507"/>
      <c r="Q991" s="507"/>
      <c r="R991" s="507"/>
      <c r="S991" s="507"/>
      <c r="T991" s="508"/>
      <c r="U991" s="187"/>
      <c r="V991" s="509"/>
      <c r="W991" s="509"/>
      <c r="X991" s="510"/>
    </row>
    <row r="992">
      <c r="A992" s="503"/>
      <c r="B992" s="504"/>
      <c r="C992" s="503"/>
      <c r="D992" s="503"/>
      <c r="E992" s="503"/>
      <c r="F992" s="503"/>
      <c r="G992" s="503"/>
      <c r="H992" s="503"/>
      <c r="I992" s="503"/>
      <c r="J992" s="505"/>
      <c r="K992" s="503"/>
      <c r="L992" s="506"/>
      <c r="M992" s="507"/>
      <c r="N992" s="507"/>
      <c r="O992" s="507"/>
      <c r="P992" s="507"/>
      <c r="Q992" s="507"/>
      <c r="R992" s="507"/>
      <c r="S992" s="507"/>
      <c r="T992" s="508"/>
      <c r="U992" s="187"/>
      <c r="V992" s="509"/>
      <c r="W992" s="509"/>
      <c r="X992" s="510"/>
    </row>
    <row r="993">
      <c r="A993" s="503"/>
      <c r="B993" s="504"/>
      <c r="C993" s="503"/>
      <c r="D993" s="503"/>
      <c r="E993" s="503"/>
      <c r="F993" s="503"/>
      <c r="G993" s="503"/>
      <c r="H993" s="503"/>
      <c r="I993" s="503"/>
      <c r="J993" s="505"/>
      <c r="K993" s="503"/>
      <c r="L993" s="506"/>
      <c r="M993" s="507"/>
      <c r="N993" s="507"/>
      <c r="O993" s="507"/>
      <c r="P993" s="507"/>
      <c r="Q993" s="507"/>
      <c r="R993" s="507"/>
      <c r="S993" s="507"/>
      <c r="T993" s="508"/>
      <c r="U993" s="187"/>
      <c r="V993" s="509"/>
      <c r="W993" s="509"/>
      <c r="X993" s="510"/>
    </row>
    <row r="994">
      <c r="A994" s="503"/>
      <c r="B994" s="504"/>
      <c r="C994" s="503"/>
      <c r="D994" s="503"/>
      <c r="E994" s="503"/>
      <c r="F994" s="503"/>
      <c r="G994" s="503"/>
      <c r="H994" s="503"/>
      <c r="I994" s="503"/>
      <c r="J994" s="505"/>
      <c r="K994" s="503"/>
      <c r="L994" s="506"/>
      <c r="M994" s="507"/>
      <c r="N994" s="507"/>
      <c r="O994" s="507"/>
      <c r="P994" s="507"/>
      <c r="Q994" s="507"/>
      <c r="R994" s="507"/>
      <c r="S994" s="507"/>
      <c r="T994" s="508"/>
      <c r="U994" s="187"/>
      <c r="V994" s="509"/>
      <c r="W994" s="509"/>
      <c r="X994" s="510"/>
    </row>
    <row r="995">
      <c r="A995" s="503"/>
      <c r="B995" s="504"/>
      <c r="C995" s="503"/>
      <c r="D995" s="503"/>
      <c r="E995" s="503"/>
      <c r="F995" s="503"/>
      <c r="G995" s="503"/>
      <c r="H995" s="503"/>
      <c r="I995" s="503"/>
      <c r="J995" s="505"/>
      <c r="K995" s="503"/>
      <c r="L995" s="506"/>
      <c r="M995" s="507"/>
      <c r="N995" s="507"/>
      <c r="O995" s="507"/>
      <c r="P995" s="507"/>
      <c r="Q995" s="507"/>
      <c r="R995" s="507"/>
      <c r="S995" s="507"/>
      <c r="T995" s="508"/>
      <c r="U995" s="187"/>
      <c r="V995" s="509"/>
      <c r="W995" s="509"/>
      <c r="X995" s="510"/>
    </row>
    <row r="996">
      <c r="A996" s="503"/>
      <c r="B996" s="504"/>
      <c r="C996" s="503"/>
      <c r="D996" s="503"/>
      <c r="E996" s="503"/>
      <c r="F996" s="503"/>
      <c r="G996" s="503"/>
      <c r="H996" s="503"/>
      <c r="I996" s="503"/>
      <c r="J996" s="505"/>
      <c r="K996" s="503"/>
      <c r="L996" s="506"/>
      <c r="M996" s="507"/>
      <c r="N996" s="507"/>
      <c r="O996" s="507"/>
      <c r="P996" s="507"/>
      <c r="Q996" s="507"/>
      <c r="R996" s="507"/>
      <c r="S996" s="507"/>
      <c r="T996" s="508"/>
      <c r="U996" s="187"/>
      <c r="V996" s="509"/>
      <c r="W996" s="509"/>
      <c r="X996" s="510"/>
    </row>
    <row r="997">
      <c r="A997" s="503"/>
      <c r="B997" s="504"/>
      <c r="C997" s="503"/>
      <c r="D997" s="503"/>
      <c r="E997" s="503"/>
      <c r="F997" s="503"/>
      <c r="G997" s="503"/>
      <c r="H997" s="503"/>
      <c r="I997" s="503"/>
      <c r="J997" s="505"/>
      <c r="K997" s="503"/>
      <c r="L997" s="506"/>
      <c r="M997" s="507"/>
      <c r="N997" s="507"/>
      <c r="O997" s="507"/>
      <c r="P997" s="507"/>
      <c r="Q997" s="507"/>
      <c r="R997" s="507"/>
      <c r="S997" s="507"/>
      <c r="T997" s="508"/>
      <c r="U997" s="187"/>
      <c r="V997" s="509"/>
      <c r="W997" s="509"/>
      <c r="X997" s="510"/>
    </row>
    <row r="998">
      <c r="A998" s="503"/>
      <c r="B998" s="504"/>
      <c r="C998" s="503"/>
      <c r="D998" s="503"/>
      <c r="E998" s="503"/>
      <c r="F998" s="503"/>
      <c r="G998" s="503"/>
      <c r="H998" s="503"/>
      <c r="I998" s="503"/>
      <c r="J998" s="505"/>
      <c r="K998" s="503"/>
      <c r="L998" s="506"/>
      <c r="M998" s="507"/>
      <c r="N998" s="507"/>
      <c r="O998" s="507"/>
      <c r="P998" s="507"/>
      <c r="Q998" s="507"/>
      <c r="R998" s="507"/>
      <c r="S998" s="507"/>
      <c r="T998" s="508"/>
      <c r="U998" s="187"/>
      <c r="V998" s="509"/>
      <c r="W998" s="509"/>
      <c r="X998" s="510"/>
    </row>
    <row r="999">
      <c r="A999" s="503"/>
      <c r="B999" s="504"/>
      <c r="C999" s="503"/>
      <c r="D999" s="503"/>
      <c r="E999" s="503"/>
      <c r="F999" s="503"/>
      <c r="G999" s="503"/>
      <c r="H999" s="503"/>
      <c r="I999" s="503"/>
      <c r="J999" s="505"/>
      <c r="K999" s="503"/>
      <c r="L999" s="506"/>
      <c r="M999" s="507"/>
      <c r="N999" s="507"/>
      <c r="O999" s="507"/>
      <c r="P999" s="507"/>
      <c r="Q999" s="507"/>
      <c r="R999" s="507"/>
      <c r="S999" s="507"/>
      <c r="T999" s="508"/>
      <c r="U999" s="187"/>
      <c r="V999" s="509"/>
      <c r="W999" s="509"/>
      <c r="X999" s="510"/>
    </row>
    <row r="1000">
      <c r="A1000" s="503"/>
      <c r="B1000" s="504"/>
      <c r="C1000" s="503"/>
      <c r="D1000" s="503"/>
      <c r="E1000" s="503"/>
      <c r="F1000" s="503"/>
      <c r="G1000" s="503"/>
      <c r="H1000" s="503"/>
      <c r="I1000" s="503"/>
      <c r="J1000" s="505"/>
      <c r="K1000" s="503"/>
      <c r="L1000" s="506"/>
      <c r="M1000" s="507"/>
      <c r="N1000" s="507"/>
      <c r="O1000" s="507"/>
      <c r="P1000" s="507"/>
      <c r="Q1000" s="507"/>
      <c r="R1000" s="507"/>
      <c r="S1000" s="507"/>
      <c r="T1000" s="508"/>
      <c r="U1000" s="187"/>
      <c r="V1000" s="509"/>
      <c r="W1000" s="509"/>
      <c r="X1000" s="510"/>
    </row>
    <row r="1001">
      <c r="A1001" s="503"/>
      <c r="B1001" s="504"/>
      <c r="C1001" s="503"/>
      <c r="D1001" s="503"/>
      <c r="E1001" s="503"/>
      <c r="F1001" s="503"/>
      <c r="G1001" s="503"/>
      <c r="H1001" s="503"/>
      <c r="I1001" s="503"/>
      <c r="J1001" s="505"/>
      <c r="K1001" s="503"/>
      <c r="L1001" s="506"/>
      <c r="M1001" s="507"/>
      <c r="N1001" s="507"/>
      <c r="O1001" s="507"/>
      <c r="P1001" s="507"/>
      <c r="Q1001" s="507"/>
      <c r="R1001" s="507"/>
      <c r="S1001" s="507"/>
      <c r="T1001" s="508"/>
      <c r="U1001" s="187"/>
      <c r="V1001" s="509"/>
      <c r="W1001" s="509"/>
      <c r="X1001" s="510"/>
    </row>
    <row r="1002">
      <c r="A1002" s="503"/>
      <c r="B1002" s="504"/>
      <c r="C1002" s="503"/>
      <c r="D1002" s="503"/>
      <c r="E1002" s="503"/>
      <c r="F1002" s="503"/>
      <c r="G1002" s="503"/>
      <c r="H1002" s="503"/>
      <c r="I1002" s="503"/>
      <c r="J1002" s="505"/>
      <c r="K1002" s="503"/>
      <c r="L1002" s="506"/>
      <c r="M1002" s="507"/>
      <c r="N1002" s="507"/>
      <c r="O1002" s="507"/>
      <c r="P1002" s="507"/>
      <c r="Q1002" s="507"/>
      <c r="R1002" s="507"/>
      <c r="S1002" s="507"/>
      <c r="T1002" s="508"/>
      <c r="U1002" s="187"/>
      <c r="V1002" s="509"/>
      <c r="W1002" s="509"/>
      <c r="X1002" s="510"/>
    </row>
    <row r="1003">
      <c r="A1003" s="511"/>
      <c r="B1003" s="512"/>
      <c r="C1003" s="511"/>
      <c r="D1003" s="511"/>
      <c r="E1003" s="511"/>
      <c r="F1003" s="511"/>
      <c r="G1003" s="511"/>
      <c r="H1003" s="511"/>
      <c r="I1003" s="511"/>
      <c r="J1003" s="513"/>
      <c r="K1003" s="511"/>
      <c r="L1003" s="514"/>
      <c r="M1003" s="515"/>
      <c r="N1003" s="515"/>
      <c r="O1003" s="515"/>
      <c r="P1003" s="515"/>
      <c r="Q1003" s="515"/>
      <c r="R1003" s="515"/>
      <c r="S1003" s="515"/>
      <c r="T1003" s="516"/>
      <c r="U1003" s="517"/>
      <c r="V1003" s="511"/>
      <c r="W1003" s="511"/>
      <c r="X1003" s="518"/>
    </row>
    <row r="1004">
      <c r="A1004" s="511"/>
      <c r="B1004" s="512"/>
      <c r="C1004" s="511"/>
      <c r="D1004" s="511"/>
      <c r="E1004" s="511"/>
      <c r="F1004" s="511"/>
      <c r="G1004" s="511"/>
      <c r="H1004" s="511"/>
      <c r="I1004" s="511"/>
      <c r="J1004" s="513"/>
      <c r="K1004" s="511"/>
      <c r="L1004" s="514"/>
      <c r="M1004" s="515"/>
      <c r="N1004" s="515"/>
      <c r="O1004" s="515"/>
      <c r="P1004" s="515"/>
      <c r="Q1004" s="515"/>
      <c r="R1004" s="515"/>
      <c r="S1004" s="515"/>
      <c r="T1004" s="516"/>
      <c r="U1004" s="517"/>
      <c r="V1004" s="511"/>
      <c r="W1004" s="511"/>
      <c r="X1004" s="518"/>
    </row>
    <row r="1005">
      <c r="A1005" s="511"/>
      <c r="B1005" s="512"/>
      <c r="C1005" s="511"/>
      <c r="D1005" s="511"/>
      <c r="E1005" s="511"/>
      <c r="F1005" s="511"/>
      <c r="G1005" s="511"/>
      <c r="H1005" s="511"/>
      <c r="I1005" s="511"/>
      <c r="J1005" s="513"/>
      <c r="K1005" s="511"/>
      <c r="L1005" s="514"/>
      <c r="M1005" s="515"/>
      <c r="N1005" s="515"/>
      <c r="O1005" s="515"/>
      <c r="P1005" s="515"/>
      <c r="Q1005" s="515"/>
      <c r="R1005" s="515"/>
      <c r="S1005" s="515"/>
      <c r="T1005" s="516"/>
      <c r="U1005" s="517"/>
      <c r="V1005" s="511"/>
      <c r="W1005" s="511"/>
      <c r="X1005" s="518"/>
    </row>
    <row r="1006">
      <c r="A1006" s="511"/>
      <c r="B1006" s="512"/>
      <c r="C1006" s="511"/>
      <c r="D1006" s="511"/>
      <c r="E1006" s="511"/>
      <c r="F1006" s="511"/>
      <c r="G1006" s="511"/>
      <c r="H1006" s="511"/>
      <c r="I1006" s="511"/>
      <c r="J1006" s="513"/>
      <c r="K1006" s="511"/>
      <c r="L1006" s="514"/>
      <c r="M1006" s="515"/>
      <c r="N1006" s="515"/>
      <c r="O1006" s="515"/>
      <c r="P1006" s="515"/>
      <c r="Q1006" s="515"/>
      <c r="R1006" s="515"/>
      <c r="S1006" s="515"/>
      <c r="T1006" s="516"/>
      <c r="U1006" s="517"/>
      <c r="V1006" s="511"/>
      <c r="W1006" s="511"/>
      <c r="X1006" s="518"/>
    </row>
    <row r="1007">
      <c r="A1007" s="511"/>
      <c r="B1007" s="512"/>
      <c r="C1007" s="511"/>
      <c r="D1007" s="511"/>
      <c r="E1007" s="511"/>
      <c r="F1007" s="511"/>
      <c r="G1007" s="511"/>
      <c r="H1007" s="511"/>
      <c r="I1007" s="511"/>
      <c r="J1007" s="513"/>
      <c r="K1007" s="511"/>
      <c r="L1007" s="514"/>
      <c r="M1007" s="515"/>
      <c r="N1007" s="515"/>
      <c r="O1007" s="515"/>
      <c r="P1007" s="515"/>
      <c r="Q1007" s="515"/>
      <c r="R1007" s="515"/>
      <c r="S1007" s="515"/>
      <c r="T1007" s="516"/>
      <c r="U1007" s="517"/>
      <c r="V1007" s="511"/>
      <c r="W1007" s="511"/>
      <c r="X1007" s="518"/>
    </row>
    <row r="1008">
      <c r="A1008" s="511"/>
      <c r="B1008" s="512"/>
      <c r="C1008" s="511"/>
      <c r="D1008" s="511"/>
      <c r="E1008" s="511"/>
      <c r="F1008" s="511"/>
      <c r="G1008" s="511"/>
      <c r="H1008" s="511"/>
      <c r="I1008" s="511"/>
      <c r="J1008" s="513"/>
      <c r="K1008" s="511"/>
      <c r="L1008" s="514"/>
      <c r="M1008" s="515"/>
      <c r="N1008" s="515"/>
      <c r="O1008" s="515"/>
      <c r="P1008" s="515"/>
      <c r="Q1008" s="515"/>
      <c r="R1008" s="515"/>
      <c r="S1008" s="515"/>
      <c r="T1008" s="516"/>
      <c r="U1008" s="517"/>
      <c r="V1008" s="511"/>
      <c r="W1008" s="511"/>
      <c r="X1008" s="518"/>
    </row>
    <row r="1009">
      <c r="A1009" s="511"/>
      <c r="B1009" s="512"/>
      <c r="C1009" s="511"/>
      <c r="D1009" s="511"/>
      <c r="E1009" s="511"/>
      <c r="F1009" s="511"/>
      <c r="G1009" s="511"/>
      <c r="H1009" s="511"/>
      <c r="I1009" s="511"/>
      <c r="J1009" s="513"/>
      <c r="K1009" s="511"/>
      <c r="L1009" s="514"/>
      <c r="M1009" s="515"/>
      <c r="N1009" s="515"/>
      <c r="O1009" s="515"/>
      <c r="P1009" s="515"/>
      <c r="Q1009" s="515"/>
      <c r="R1009" s="515"/>
      <c r="S1009" s="515"/>
      <c r="T1009" s="516"/>
      <c r="U1009" s="517"/>
      <c r="V1009" s="511"/>
      <c r="W1009" s="511"/>
      <c r="X1009" s="518"/>
    </row>
    <row r="1010">
      <c r="A1010" s="511"/>
      <c r="B1010" s="512"/>
      <c r="C1010" s="511"/>
      <c r="D1010" s="511"/>
      <c r="E1010" s="511"/>
      <c r="F1010" s="511"/>
      <c r="G1010" s="511"/>
      <c r="H1010" s="511"/>
      <c r="I1010" s="511"/>
      <c r="J1010" s="513"/>
      <c r="K1010" s="511"/>
      <c r="L1010" s="514"/>
      <c r="M1010" s="515"/>
      <c r="N1010" s="515"/>
      <c r="O1010" s="515"/>
      <c r="P1010" s="515"/>
      <c r="Q1010" s="515"/>
      <c r="R1010" s="515"/>
      <c r="S1010" s="515"/>
      <c r="T1010" s="516"/>
      <c r="U1010" s="517"/>
      <c r="V1010" s="511"/>
      <c r="W1010" s="511"/>
      <c r="X1010" s="518"/>
    </row>
    <row r="1011">
      <c r="A1011" s="511"/>
      <c r="B1011" s="512"/>
      <c r="C1011" s="511"/>
      <c r="D1011" s="511"/>
      <c r="E1011" s="511"/>
      <c r="F1011" s="511"/>
      <c r="G1011" s="511"/>
      <c r="H1011" s="511"/>
      <c r="I1011" s="511"/>
      <c r="J1011" s="513"/>
      <c r="K1011" s="511"/>
      <c r="L1011" s="514"/>
      <c r="M1011" s="515"/>
      <c r="N1011" s="515"/>
      <c r="O1011" s="515"/>
      <c r="P1011" s="515"/>
      <c r="Q1011" s="515"/>
      <c r="R1011" s="515"/>
      <c r="S1011" s="515"/>
      <c r="T1011" s="516"/>
      <c r="U1011" s="517"/>
      <c r="V1011" s="511"/>
      <c r="W1011" s="511"/>
      <c r="X1011" s="518"/>
    </row>
    <row r="1012">
      <c r="A1012" s="511"/>
      <c r="B1012" s="512"/>
      <c r="C1012" s="511"/>
      <c r="D1012" s="511"/>
      <c r="E1012" s="511"/>
      <c r="F1012" s="511"/>
      <c r="G1012" s="511"/>
      <c r="H1012" s="511"/>
      <c r="I1012" s="511"/>
      <c r="J1012" s="513"/>
      <c r="K1012" s="511"/>
      <c r="L1012" s="514"/>
      <c r="M1012" s="515"/>
      <c r="N1012" s="515"/>
      <c r="O1012" s="515"/>
      <c r="P1012" s="515"/>
      <c r="Q1012" s="515"/>
      <c r="R1012" s="515"/>
      <c r="S1012" s="515"/>
      <c r="T1012" s="516"/>
      <c r="U1012" s="517"/>
      <c r="V1012" s="511"/>
      <c r="W1012" s="511"/>
      <c r="X1012" s="518"/>
    </row>
  </sheetData>
  <mergeCells count="2">
    <mergeCell ref="W33:W40"/>
    <mergeCell ref="W42:W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3" width="6.63"/>
    <col customWidth="1" min="4" max="4" width="5.88"/>
    <col customWidth="1" min="5" max="5" width="6.5"/>
    <col customWidth="1" min="6" max="6" width="9.75"/>
    <col customWidth="1" min="7" max="7" width="11.0"/>
    <col customWidth="1" min="8" max="8" width="11.63"/>
    <col customWidth="1" min="9" max="9" width="8.0"/>
    <col customWidth="1" min="10" max="10" width="6.13"/>
    <col customWidth="1" min="11" max="11" width="8.25"/>
    <col customWidth="1" min="12" max="12" width="9.13"/>
    <col customWidth="1" min="13" max="13" width="6.25"/>
    <col customWidth="1" min="14" max="14" width="7.25"/>
    <col customWidth="1" min="15" max="16" width="7.63"/>
    <col customWidth="1" min="17" max="17" width="6.0"/>
    <col customWidth="1" min="18" max="19" width="8.75"/>
    <col customWidth="1" min="20" max="20" width="6.6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12.25"/>
  </cols>
  <sheetData>
    <row r="1">
      <c r="A1" s="78" t="s">
        <v>86</v>
      </c>
      <c r="B1" s="79" t="s">
        <v>87</v>
      </c>
      <c r="C1" s="80" t="s">
        <v>88</v>
      </c>
      <c r="D1" s="80" t="s">
        <v>89</v>
      </c>
      <c r="E1" s="80" t="s">
        <v>90</v>
      </c>
      <c r="F1" s="80" t="s">
        <v>91</v>
      </c>
      <c r="G1" s="80" t="s">
        <v>92</v>
      </c>
      <c r="H1" s="80" t="s">
        <v>93</v>
      </c>
      <c r="I1" s="80" t="s">
        <v>94</v>
      </c>
      <c r="J1" s="81" t="s">
        <v>95</v>
      </c>
      <c r="K1" s="82" t="s">
        <v>96</v>
      </c>
      <c r="L1" s="83" t="s">
        <v>97</v>
      </c>
      <c r="M1" s="84" t="s">
        <v>98</v>
      </c>
      <c r="N1" s="84" t="s">
        <v>99</v>
      </c>
      <c r="O1" s="84" t="s">
        <v>100</v>
      </c>
      <c r="P1" s="84" t="s">
        <v>101</v>
      </c>
      <c r="Q1" s="84" t="s">
        <v>102</v>
      </c>
      <c r="R1" s="84" t="s">
        <v>103</v>
      </c>
      <c r="S1" s="84" t="s">
        <v>104</v>
      </c>
      <c r="T1" s="85" t="s">
        <v>105</v>
      </c>
    </row>
    <row r="2">
      <c r="A2" s="300" t="s">
        <v>153</v>
      </c>
      <c r="B2" s="301" t="s">
        <v>154</v>
      </c>
      <c r="C2" s="300">
        <v>1.0</v>
      </c>
      <c r="D2" s="300">
        <v>1.0</v>
      </c>
      <c r="E2" s="300"/>
      <c r="F2" s="300"/>
      <c r="G2" s="300">
        <v>51.0</v>
      </c>
      <c r="H2" s="300"/>
      <c r="I2" s="300">
        <v>51.0</v>
      </c>
      <c r="J2" s="302"/>
      <c r="K2" s="300">
        <f t="shared" ref="K2:K5" si="1">G2-I2</f>
        <v>0</v>
      </c>
      <c r="L2" s="303"/>
      <c r="M2" s="304"/>
      <c r="N2" s="304"/>
      <c r="O2" s="304"/>
      <c r="P2" s="304"/>
      <c r="Q2" s="304">
        <v>4.0</v>
      </c>
      <c r="R2" s="304"/>
      <c r="S2" s="304"/>
      <c r="T2" s="300" t="s">
        <v>194</v>
      </c>
    </row>
    <row r="3">
      <c r="A3" s="306"/>
      <c r="B3" s="307" t="s">
        <v>155</v>
      </c>
      <c r="C3" s="306">
        <v>1.0</v>
      </c>
      <c r="D3" s="306">
        <v>1.0</v>
      </c>
      <c r="E3" s="306"/>
      <c r="F3" s="306">
        <v>2.0</v>
      </c>
      <c r="G3" s="306">
        <v>58.0</v>
      </c>
      <c r="H3" s="306"/>
      <c r="I3" s="306">
        <v>52.0</v>
      </c>
      <c r="J3" s="308"/>
      <c r="K3" s="306">
        <f t="shared" si="1"/>
        <v>6</v>
      </c>
      <c r="L3" s="309"/>
      <c r="M3" s="310"/>
      <c r="N3" s="310"/>
      <c r="O3" s="310"/>
      <c r="P3" s="310"/>
      <c r="Q3" s="310">
        <v>6.0</v>
      </c>
      <c r="R3" s="310"/>
      <c r="S3" s="310"/>
      <c r="T3" s="306" t="s">
        <v>194</v>
      </c>
    </row>
    <row r="4">
      <c r="A4" s="300"/>
      <c r="B4" s="312" t="s">
        <v>156</v>
      </c>
      <c r="C4" s="300">
        <v>1.0</v>
      </c>
      <c r="D4" s="300">
        <v>1.0</v>
      </c>
      <c r="E4" s="300"/>
      <c r="F4" s="300"/>
      <c r="G4" s="300">
        <v>46.0</v>
      </c>
      <c r="H4" s="300"/>
      <c r="I4" s="300">
        <v>48.0</v>
      </c>
      <c r="J4" s="302"/>
      <c r="K4" s="300">
        <f t="shared" si="1"/>
        <v>-2</v>
      </c>
      <c r="L4" s="303"/>
      <c r="M4" s="304"/>
      <c r="N4" s="304"/>
      <c r="O4" s="304"/>
      <c r="P4" s="304"/>
      <c r="Q4" s="304">
        <v>4.0</v>
      </c>
      <c r="R4" s="304"/>
      <c r="S4" s="304"/>
      <c r="T4" s="300" t="s">
        <v>195</v>
      </c>
    </row>
    <row r="5">
      <c r="A5" s="306"/>
      <c r="B5" s="307" t="s">
        <v>158</v>
      </c>
      <c r="C5" s="306">
        <v>1.0</v>
      </c>
      <c r="D5" s="306">
        <v>1.0</v>
      </c>
      <c r="E5" s="306"/>
      <c r="F5" s="306">
        <v>2.0</v>
      </c>
      <c r="G5" s="306">
        <v>34.0</v>
      </c>
      <c r="H5" s="306"/>
      <c r="I5" s="306">
        <v>37.0</v>
      </c>
      <c r="J5" s="308"/>
      <c r="K5" s="306">
        <f t="shared" si="1"/>
        <v>-3</v>
      </c>
      <c r="L5" s="319"/>
      <c r="M5" s="310"/>
      <c r="N5" s="320"/>
      <c r="O5" s="320"/>
      <c r="P5" s="320"/>
      <c r="Q5" s="310">
        <v>4.0</v>
      </c>
      <c r="R5" s="320"/>
      <c r="S5" s="320"/>
      <c r="T5" s="306" t="s">
        <v>196</v>
      </c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</row>
    <row r="6">
      <c r="A6" s="322" t="s">
        <v>197</v>
      </c>
      <c r="B6" s="323"/>
      <c r="C6" s="324"/>
      <c r="D6" s="324"/>
      <c r="E6" s="324"/>
      <c r="F6" s="325"/>
      <c r="G6" s="325"/>
      <c r="H6" s="325"/>
      <c r="I6" s="325"/>
      <c r="J6" s="326"/>
      <c r="K6" s="325"/>
      <c r="L6" s="327"/>
      <c r="M6" s="325"/>
      <c r="N6" s="325"/>
      <c r="O6" s="325"/>
      <c r="P6" s="325"/>
      <c r="Q6" s="325"/>
      <c r="R6" s="325"/>
      <c r="S6" s="325"/>
      <c r="T6" s="329"/>
      <c r="W6" s="519"/>
      <c r="X6" s="519"/>
      <c r="Y6" s="519"/>
      <c r="Z6" s="519"/>
      <c r="AA6" s="519"/>
      <c r="AB6" s="519"/>
      <c r="AC6" s="519"/>
      <c r="AD6" s="519"/>
      <c r="AE6" s="519"/>
      <c r="AF6" s="519"/>
      <c r="AG6" s="519"/>
    </row>
    <row r="7">
      <c r="A7" s="358" t="s">
        <v>167</v>
      </c>
      <c r="B7" s="359" t="s">
        <v>168</v>
      </c>
      <c r="C7" s="360">
        <v>1.0</v>
      </c>
      <c r="D7" s="360"/>
      <c r="E7" s="360">
        <v>1.0</v>
      </c>
      <c r="F7" s="360"/>
      <c r="G7" s="360">
        <v>44.0</v>
      </c>
      <c r="H7" s="360">
        <v>2.0</v>
      </c>
      <c r="I7" s="360">
        <v>55.0</v>
      </c>
      <c r="J7" s="361"/>
      <c r="K7" s="360">
        <f t="shared" ref="K7:K10" si="2">G7-I7</f>
        <v>-11</v>
      </c>
      <c r="L7" s="362"/>
      <c r="M7" s="363"/>
      <c r="N7" s="363"/>
      <c r="O7" s="363"/>
      <c r="P7" s="363"/>
      <c r="Q7" s="363">
        <v>4.0</v>
      </c>
      <c r="R7" s="363"/>
      <c r="S7" s="363"/>
      <c r="T7" s="360" t="s">
        <v>198</v>
      </c>
      <c r="W7" s="519"/>
      <c r="X7" s="519"/>
      <c r="Y7" s="519"/>
      <c r="Z7" s="519"/>
      <c r="AA7" s="519"/>
      <c r="AB7" s="519"/>
      <c r="AC7" s="519"/>
      <c r="AD7" s="519"/>
      <c r="AE7" s="519"/>
      <c r="AF7" s="519"/>
      <c r="AG7" s="519"/>
    </row>
    <row r="8">
      <c r="A8" s="367"/>
      <c r="B8" s="368" t="s">
        <v>169</v>
      </c>
      <c r="C8" s="369">
        <v>1.0</v>
      </c>
      <c r="D8" s="369"/>
      <c r="E8" s="369">
        <v>1.0</v>
      </c>
      <c r="F8" s="369">
        <v>1.0</v>
      </c>
      <c r="G8" s="369">
        <v>55.0</v>
      </c>
      <c r="H8" s="369">
        <v>1.0</v>
      </c>
      <c r="I8" s="369">
        <v>48.0</v>
      </c>
      <c r="J8" s="370"/>
      <c r="K8" s="369">
        <f t="shared" si="2"/>
        <v>7</v>
      </c>
      <c r="L8" s="371"/>
      <c r="M8" s="372"/>
      <c r="N8" s="372"/>
      <c r="O8" s="372"/>
      <c r="P8" s="372"/>
      <c r="Q8" s="372">
        <v>6.0</v>
      </c>
      <c r="R8" s="372"/>
      <c r="S8" s="372"/>
      <c r="T8" s="369" t="s">
        <v>196</v>
      </c>
      <c r="W8" s="519"/>
      <c r="X8" s="519"/>
      <c r="Y8" s="519"/>
      <c r="Z8" s="519"/>
      <c r="AA8" s="519"/>
      <c r="AB8" s="519"/>
      <c r="AC8" s="519"/>
      <c r="AD8" s="519"/>
      <c r="AE8" s="519"/>
      <c r="AF8" s="519"/>
      <c r="AG8" s="519"/>
    </row>
    <row r="9">
      <c r="A9" s="358"/>
      <c r="B9" s="376" t="s">
        <v>170</v>
      </c>
      <c r="C9" s="360">
        <v>1.0</v>
      </c>
      <c r="D9" s="360"/>
      <c r="E9" s="360">
        <v>1.0</v>
      </c>
      <c r="F9" s="360"/>
      <c r="G9" s="360">
        <v>44.0</v>
      </c>
      <c r="H9" s="360"/>
      <c r="I9" s="360">
        <v>36.0</v>
      </c>
      <c r="J9" s="361"/>
      <c r="K9" s="360">
        <f t="shared" si="2"/>
        <v>8</v>
      </c>
      <c r="L9" s="362"/>
      <c r="M9" s="363"/>
      <c r="N9" s="363"/>
      <c r="O9" s="363"/>
      <c r="P9" s="363"/>
      <c r="Q9" s="363">
        <v>4.0</v>
      </c>
      <c r="R9" s="363"/>
      <c r="S9" s="363"/>
      <c r="T9" s="360" t="s">
        <v>195</v>
      </c>
      <c r="W9" s="519"/>
      <c r="X9" s="519"/>
      <c r="Y9" s="519"/>
      <c r="Z9" s="519"/>
      <c r="AA9" s="519"/>
      <c r="AB9" s="519"/>
      <c r="AC9" s="519"/>
      <c r="AD9" s="519"/>
      <c r="AE9" s="519"/>
      <c r="AF9" s="519"/>
      <c r="AG9" s="519"/>
    </row>
    <row r="10">
      <c r="A10" s="367"/>
      <c r="B10" s="377" t="s">
        <v>171</v>
      </c>
      <c r="C10" s="369">
        <v>1.0</v>
      </c>
      <c r="D10" s="369"/>
      <c r="E10" s="369">
        <v>1.0</v>
      </c>
      <c r="F10" s="369"/>
      <c r="G10" s="369">
        <v>39.0</v>
      </c>
      <c r="H10" s="369">
        <v>1.0</v>
      </c>
      <c r="I10" s="369">
        <v>62.0</v>
      </c>
      <c r="J10" s="370"/>
      <c r="K10" s="369">
        <f t="shared" si="2"/>
        <v>-23</v>
      </c>
      <c r="L10" s="371"/>
      <c r="M10" s="372"/>
      <c r="N10" s="372"/>
      <c r="O10" s="372"/>
      <c r="P10" s="372"/>
      <c r="Q10" s="372">
        <v>7.0</v>
      </c>
      <c r="R10" s="372"/>
      <c r="S10" s="372"/>
      <c r="T10" s="369" t="s">
        <v>199</v>
      </c>
      <c r="W10" s="519"/>
      <c r="X10" s="519"/>
      <c r="Y10" s="519"/>
      <c r="Z10" s="519"/>
      <c r="AA10" s="519"/>
      <c r="AB10" s="519"/>
      <c r="AC10" s="519"/>
      <c r="AD10" s="519"/>
      <c r="AE10" s="519"/>
      <c r="AF10" s="519"/>
      <c r="AG10" s="519"/>
    </row>
    <row r="11">
      <c r="A11" s="520" t="s">
        <v>200</v>
      </c>
      <c r="B11" s="389"/>
      <c r="C11" s="390"/>
      <c r="D11" s="390"/>
      <c r="E11" s="390"/>
      <c r="F11" s="391"/>
      <c r="G11" s="391"/>
      <c r="H11" s="391"/>
      <c r="I11" s="391"/>
      <c r="J11" s="392"/>
      <c r="K11" s="391"/>
      <c r="L11" s="393"/>
      <c r="M11" s="394"/>
      <c r="N11" s="394"/>
      <c r="O11" s="394"/>
      <c r="P11" s="394"/>
      <c r="Q11" s="394"/>
      <c r="R11" s="394"/>
      <c r="S11" s="395"/>
      <c r="T11" s="396"/>
      <c r="W11" s="519"/>
      <c r="X11" s="519"/>
      <c r="Y11" s="519"/>
      <c r="Z11" s="519"/>
      <c r="AA11" s="519"/>
      <c r="AB11" s="519"/>
      <c r="AC11" s="519"/>
      <c r="AD11" s="519"/>
      <c r="AE11" s="519"/>
      <c r="AF11" s="519"/>
      <c r="AG11" s="519"/>
    </row>
    <row r="12">
      <c r="A12" s="78" t="s">
        <v>86</v>
      </c>
      <c r="B12" s="79" t="s">
        <v>87</v>
      </c>
      <c r="C12" s="80" t="s">
        <v>88</v>
      </c>
      <c r="D12" s="80" t="s">
        <v>89</v>
      </c>
      <c r="E12" s="80" t="s">
        <v>90</v>
      </c>
      <c r="F12" s="80" t="s">
        <v>91</v>
      </c>
      <c r="G12" s="80" t="s">
        <v>92</v>
      </c>
      <c r="H12" s="80" t="s">
        <v>93</v>
      </c>
      <c r="I12" s="80" t="s">
        <v>94</v>
      </c>
      <c r="J12" s="81" t="s">
        <v>95</v>
      </c>
      <c r="K12" s="82" t="s">
        <v>96</v>
      </c>
      <c r="L12" s="83" t="s">
        <v>97</v>
      </c>
      <c r="M12" s="84" t="s">
        <v>98</v>
      </c>
      <c r="N12" s="84" t="s">
        <v>99</v>
      </c>
      <c r="O12" s="84" t="s">
        <v>100</v>
      </c>
      <c r="P12" s="84" t="s">
        <v>101</v>
      </c>
      <c r="Q12" s="84" t="s">
        <v>102</v>
      </c>
      <c r="R12" s="84" t="s">
        <v>103</v>
      </c>
      <c r="S12" s="84" t="s">
        <v>104</v>
      </c>
      <c r="T12" s="85" t="s">
        <v>105</v>
      </c>
      <c r="W12" s="519"/>
      <c r="X12" s="519"/>
      <c r="Y12" s="519"/>
      <c r="Z12" s="519"/>
      <c r="AA12" s="519"/>
      <c r="AB12" s="519"/>
      <c r="AC12" s="519"/>
      <c r="AD12" s="519"/>
      <c r="AE12" s="519"/>
      <c r="AF12" s="519"/>
      <c r="AG12" s="519"/>
    </row>
    <row r="13">
      <c r="A13" s="300" t="s">
        <v>153</v>
      </c>
      <c r="B13" s="301" t="s">
        <v>154</v>
      </c>
      <c r="C13" s="300">
        <v>1.0</v>
      </c>
      <c r="D13" s="300"/>
      <c r="E13" s="300">
        <v>1.0</v>
      </c>
      <c r="F13" s="300">
        <v>1.0</v>
      </c>
      <c r="G13" s="300">
        <v>82.0</v>
      </c>
      <c r="H13" s="300">
        <v>1.0</v>
      </c>
      <c r="I13" s="300">
        <v>83.0</v>
      </c>
      <c r="J13" s="302"/>
      <c r="K13" s="300">
        <f t="shared" ref="K13:K16" si="3">G13-I13</f>
        <v>-1</v>
      </c>
      <c r="L13" s="303"/>
      <c r="M13" s="304">
        <v>4.0</v>
      </c>
      <c r="N13" s="304">
        <v>10.0</v>
      </c>
      <c r="O13" s="304">
        <v>5.0</v>
      </c>
      <c r="P13" s="304">
        <v>3.0</v>
      </c>
      <c r="Q13" s="304">
        <v>1.0</v>
      </c>
      <c r="R13" s="304"/>
      <c r="S13" s="304"/>
      <c r="T13" s="300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</row>
    <row r="14">
      <c r="A14" s="306"/>
      <c r="B14" s="307" t="s">
        <v>155</v>
      </c>
      <c r="C14" s="306">
        <v>1.0</v>
      </c>
      <c r="D14" s="306"/>
      <c r="E14" s="306">
        <v>1.0</v>
      </c>
      <c r="F14" s="306"/>
      <c r="G14" s="306">
        <v>102.0</v>
      </c>
      <c r="H14" s="306"/>
      <c r="I14" s="306">
        <v>70.0</v>
      </c>
      <c r="J14" s="308"/>
      <c r="K14" s="306">
        <f t="shared" si="3"/>
        <v>32</v>
      </c>
      <c r="L14" s="309"/>
      <c r="M14" s="310">
        <v>4.0</v>
      </c>
      <c r="N14" s="310">
        <v>20.0</v>
      </c>
      <c r="O14" s="310">
        <v>6.0</v>
      </c>
      <c r="P14" s="310"/>
      <c r="Q14" s="310">
        <v>5.0</v>
      </c>
      <c r="R14" s="310"/>
      <c r="S14" s="310"/>
      <c r="T14" s="306"/>
      <c r="W14" s="519"/>
      <c r="X14" s="519"/>
      <c r="Y14" s="519"/>
      <c r="Z14" s="519"/>
      <c r="AA14" s="519"/>
      <c r="AB14" s="519"/>
      <c r="AC14" s="519"/>
      <c r="AD14" s="519"/>
      <c r="AE14" s="519"/>
      <c r="AF14" s="519"/>
      <c r="AG14" s="519"/>
    </row>
    <row r="15">
      <c r="A15" s="300"/>
      <c r="B15" s="312" t="s">
        <v>156</v>
      </c>
      <c r="C15" s="300">
        <v>1.0</v>
      </c>
      <c r="D15" s="300"/>
      <c r="E15" s="300">
        <v>1.0</v>
      </c>
      <c r="F15" s="300">
        <v>3.0</v>
      </c>
      <c r="G15" s="300">
        <v>39.0</v>
      </c>
      <c r="H15" s="300">
        <v>1.0</v>
      </c>
      <c r="I15" s="300">
        <v>70.0</v>
      </c>
      <c r="J15" s="302"/>
      <c r="K15" s="300">
        <f t="shared" si="3"/>
        <v>-31</v>
      </c>
      <c r="L15" s="303"/>
      <c r="M15" s="304"/>
      <c r="N15" s="304">
        <v>5.0</v>
      </c>
      <c r="O15" s="304"/>
      <c r="P15" s="304"/>
      <c r="Q15" s="304"/>
      <c r="R15" s="304"/>
      <c r="S15" s="304"/>
      <c r="T15" s="300"/>
      <c r="W15" s="519"/>
      <c r="X15" s="519"/>
      <c r="Y15" s="519"/>
      <c r="Z15" s="519"/>
      <c r="AA15" s="519"/>
      <c r="AB15" s="519"/>
      <c r="AC15" s="519"/>
      <c r="AD15" s="519"/>
      <c r="AE15" s="519"/>
      <c r="AF15" s="519"/>
      <c r="AG15" s="519"/>
    </row>
    <row r="16">
      <c r="A16" s="306"/>
      <c r="B16" s="307" t="s">
        <v>158</v>
      </c>
      <c r="C16" s="306">
        <v>1.0</v>
      </c>
      <c r="D16" s="306"/>
      <c r="E16" s="306">
        <v>1.0</v>
      </c>
      <c r="F16" s="306"/>
      <c r="G16" s="306">
        <v>36.0</v>
      </c>
      <c r="H16" s="306"/>
      <c r="I16" s="306">
        <v>60.0</v>
      </c>
      <c r="J16" s="308"/>
      <c r="K16" s="306">
        <f t="shared" si="3"/>
        <v>-24</v>
      </c>
      <c r="L16" s="319"/>
      <c r="M16" s="310">
        <v>2.0</v>
      </c>
      <c r="N16" s="310">
        <v>5.0</v>
      </c>
      <c r="O16" s="320"/>
      <c r="P16" s="320"/>
      <c r="Q16" s="310">
        <v>1.0</v>
      </c>
      <c r="R16" s="320"/>
      <c r="S16" s="320"/>
      <c r="T16" s="306"/>
      <c r="W16" s="519"/>
      <c r="X16" s="519"/>
      <c r="Y16" s="519"/>
      <c r="Z16" s="519"/>
      <c r="AA16" s="519"/>
      <c r="AB16" s="519"/>
      <c r="AC16" s="519"/>
      <c r="AD16" s="519"/>
      <c r="AE16" s="519"/>
      <c r="AF16" s="519"/>
      <c r="AG16" s="519"/>
    </row>
    <row r="17">
      <c r="A17" s="322" t="s">
        <v>201</v>
      </c>
      <c r="B17" s="323"/>
      <c r="C17" s="324"/>
      <c r="D17" s="324"/>
      <c r="E17" s="324"/>
      <c r="F17" s="325"/>
      <c r="G17" s="325"/>
      <c r="H17" s="325"/>
      <c r="I17" s="325"/>
      <c r="J17" s="326"/>
      <c r="K17" s="325"/>
      <c r="L17" s="327"/>
      <c r="M17" s="325"/>
      <c r="N17" s="325"/>
      <c r="O17" s="325"/>
      <c r="P17" s="325"/>
      <c r="Q17" s="325"/>
      <c r="R17" s="325"/>
      <c r="S17" s="325"/>
      <c r="T17" s="329"/>
      <c r="W17" s="519"/>
      <c r="X17" s="519"/>
      <c r="Y17" s="519"/>
      <c r="Z17" s="519"/>
      <c r="AA17" s="519"/>
      <c r="AB17" s="519"/>
      <c r="AC17" s="519"/>
      <c r="AD17" s="519"/>
      <c r="AE17" s="519"/>
      <c r="AF17" s="519"/>
      <c r="AG17" s="519"/>
    </row>
    <row r="18">
      <c r="A18" s="358" t="s">
        <v>167</v>
      </c>
      <c r="B18" s="359" t="s">
        <v>168</v>
      </c>
      <c r="C18" s="360">
        <v>1.0</v>
      </c>
      <c r="D18" s="360">
        <v>1.0</v>
      </c>
      <c r="E18" s="360"/>
      <c r="F18" s="360">
        <v>4.0</v>
      </c>
      <c r="G18" s="360">
        <v>38.0</v>
      </c>
      <c r="H18" s="360"/>
      <c r="I18" s="360">
        <v>57.0</v>
      </c>
      <c r="J18" s="361"/>
      <c r="K18" s="360">
        <f t="shared" ref="K18:K21" si="4">G18-I18</f>
        <v>-19</v>
      </c>
      <c r="L18" s="362"/>
      <c r="M18" s="363">
        <v>1.0</v>
      </c>
      <c r="N18" s="363">
        <v>3.0</v>
      </c>
      <c r="O18" s="363">
        <v>1.0</v>
      </c>
      <c r="P18" s="363"/>
      <c r="Q18" s="363"/>
      <c r="R18" s="363"/>
      <c r="S18" s="363"/>
      <c r="T18" s="360"/>
    </row>
    <row r="19">
      <c r="A19" s="367"/>
      <c r="B19" s="368" t="s">
        <v>169</v>
      </c>
      <c r="C19" s="369">
        <v>1.0</v>
      </c>
      <c r="D19" s="369">
        <v>1.0</v>
      </c>
      <c r="E19" s="369"/>
      <c r="F19" s="369"/>
      <c r="G19" s="369">
        <v>83.0</v>
      </c>
      <c r="H19" s="369"/>
      <c r="I19" s="369">
        <v>74.0</v>
      </c>
      <c r="J19" s="370"/>
      <c r="K19" s="369">
        <f t="shared" si="4"/>
        <v>9</v>
      </c>
      <c r="L19" s="371"/>
      <c r="M19" s="372">
        <v>3.0</v>
      </c>
      <c r="N19" s="372">
        <v>9.0</v>
      </c>
      <c r="O19" s="372"/>
      <c r="P19" s="372"/>
      <c r="Q19" s="372">
        <v>1.0</v>
      </c>
      <c r="R19" s="372"/>
      <c r="S19" s="372"/>
      <c r="T19" s="369"/>
    </row>
    <row r="20">
      <c r="A20" s="358"/>
      <c r="B20" s="376" t="s">
        <v>170</v>
      </c>
      <c r="C20" s="360">
        <v>1.0</v>
      </c>
      <c r="D20" s="360">
        <v>1.0</v>
      </c>
      <c r="E20" s="360"/>
      <c r="F20" s="360">
        <v>1.0</v>
      </c>
      <c r="G20" s="360">
        <v>85.0</v>
      </c>
      <c r="H20" s="360"/>
      <c r="I20" s="360">
        <v>57.0</v>
      </c>
      <c r="J20" s="361"/>
      <c r="K20" s="360">
        <f t="shared" si="4"/>
        <v>28</v>
      </c>
      <c r="L20" s="362"/>
      <c r="M20" s="363">
        <v>4.0</v>
      </c>
      <c r="N20" s="363">
        <v>13.0</v>
      </c>
      <c r="O20" s="363">
        <v>5.0</v>
      </c>
      <c r="P20" s="363">
        <v>2.0</v>
      </c>
      <c r="Q20" s="363">
        <v>2.0</v>
      </c>
      <c r="R20" s="363"/>
      <c r="S20" s="363"/>
      <c r="T20" s="360"/>
    </row>
    <row r="21">
      <c r="A21" s="367"/>
      <c r="B21" s="377" t="s">
        <v>171</v>
      </c>
      <c r="C21" s="369">
        <v>1.0</v>
      </c>
      <c r="D21" s="369">
        <v>1.0</v>
      </c>
      <c r="E21" s="369"/>
      <c r="F21" s="369"/>
      <c r="G21" s="369">
        <v>63.0</v>
      </c>
      <c r="H21" s="369"/>
      <c r="I21" s="369">
        <v>74.0</v>
      </c>
      <c r="J21" s="370"/>
      <c r="K21" s="369">
        <f t="shared" si="4"/>
        <v>-11</v>
      </c>
      <c r="L21" s="371"/>
      <c r="M21" s="372"/>
      <c r="N21" s="372">
        <v>11.0</v>
      </c>
      <c r="O21" s="372">
        <v>1.0</v>
      </c>
      <c r="P21" s="372"/>
      <c r="Q21" s="372"/>
      <c r="R21" s="372"/>
      <c r="S21" s="372"/>
      <c r="T21" s="369"/>
    </row>
    <row r="22">
      <c r="A22" s="520" t="s">
        <v>202</v>
      </c>
      <c r="B22" s="389"/>
      <c r="C22" s="390"/>
      <c r="D22" s="390"/>
      <c r="E22" s="390"/>
      <c r="F22" s="391"/>
      <c r="G22" s="391"/>
      <c r="H22" s="391"/>
      <c r="I22" s="391"/>
      <c r="J22" s="392"/>
      <c r="K22" s="391"/>
      <c r="L22" s="393"/>
      <c r="M22" s="394"/>
      <c r="N22" s="394"/>
      <c r="O22" s="394"/>
      <c r="P22" s="394"/>
      <c r="Q22" s="394"/>
      <c r="R22" s="394"/>
      <c r="S22" s="395"/>
      <c r="T22" s="396"/>
    </row>
    <row r="23">
      <c r="A23" s="78" t="s">
        <v>86</v>
      </c>
      <c r="B23" s="79" t="s">
        <v>87</v>
      </c>
      <c r="C23" s="80" t="s">
        <v>88</v>
      </c>
      <c r="D23" s="80" t="s">
        <v>89</v>
      </c>
      <c r="E23" s="80" t="s">
        <v>90</v>
      </c>
      <c r="F23" s="80" t="s">
        <v>91</v>
      </c>
      <c r="G23" s="80" t="s">
        <v>92</v>
      </c>
      <c r="H23" s="80" t="s">
        <v>93</v>
      </c>
      <c r="I23" s="80" t="s">
        <v>94</v>
      </c>
      <c r="J23" s="81" t="s">
        <v>95</v>
      </c>
      <c r="K23" s="82" t="s">
        <v>96</v>
      </c>
      <c r="L23" s="83" t="s">
        <v>97</v>
      </c>
      <c r="M23" s="84" t="s">
        <v>98</v>
      </c>
      <c r="N23" s="84" t="s">
        <v>99</v>
      </c>
      <c r="O23" s="84" t="s">
        <v>100</v>
      </c>
      <c r="P23" s="84" t="s">
        <v>101</v>
      </c>
      <c r="Q23" s="84" t="s">
        <v>102</v>
      </c>
      <c r="R23" s="84" t="s">
        <v>103</v>
      </c>
      <c r="S23" s="84" t="s">
        <v>104</v>
      </c>
      <c r="T23" s="85" t="s">
        <v>105</v>
      </c>
      <c r="W23" s="519"/>
      <c r="X23" s="519"/>
      <c r="Y23" s="519"/>
      <c r="Z23" s="519"/>
      <c r="AA23" s="519"/>
      <c r="AB23" s="519"/>
      <c r="AC23" s="519"/>
      <c r="AD23" s="519"/>
      <c r="AE23" s="519"/>
      <c r="AF23" s="519"/>
      <c r="AG23" s="519"/>
    </row>
    <row r="24">
      <c r="A24" s="300" t="s">
        <v>153</v>
      </c>
      <c r="B24" s="301" t="s">
        <v>154</v>
      </c>
      <c r="C24" s="300">
        <v>1.0</v>
      </c>
      <c r="D24" s="300"/>
      <c r="E24" s="300">
        <v>1.0</v>
      </c>
      <c r="F24" s="300"/>
      <c r="G24" s="300">
        <v>70.0</v>
      </c>
      <c r="H24" s="300"/>
      <c r="I24" s="300">
        <v>59.0</v>
      </c>
      <c r="J24" s="302"/>
      <c r="K24" s="300">
        <f t="shared" ref="K24:K33" si="5">G24-I24</f>
        <v>11</v>
      </c>
      <c r="L24" s="303"/>
      <c r="M24" s="304">
        <v>2.0</v>
      </c>
      <c r="N24" s="304">
        <v>14.0</v>
      </c>
      <c r="O24" s="304">
        <v>1.0</v>
      </c>
      <c r="P24" s="304"/>
      <c r="Q24" s="304">
        <v>1.0</v>
      </c>
      <c r="R24" s="304"/>
      <c r="S24" s="304"/>
      <c r="T24" s="300"/>
      <c r="W24" s="519"/>
      <c r="X24" s="519"/>
      <c r="Y24" s="519"/>
      <c r="Z24" s="519"/>
      <c r="AA24" s="519"/>
      <c r="AB24" s="519"/>
      <c r="AC24" s="519"/>
      <c r="AD24" s="519"/>
      <c r="AE24" s="519"/>
      <c r="AF24" s="519"/>
      <c r="AG24" s="519"/>
    </row>
    <row r="25">
      <c r="A25" s="306"/>
      <c r="B25" s="307" t="s">
        <v>155</v>
      </c>
      <c r="C25" s="306">
        <v>1.0</v>
      </c>
      <c r="D25" s="306"/>
      <c r="E25" s="306">
        <v>1.0</v>
      </c>
      <c r="F25" s="306"/>
      <c r="G25" s="306">
        <v>55.0</v>
      </c>
      <c r="H25" s="306"/>
      <c r="I25" s="306">
        <v>60.0</v>
      </c>
      <c r="J25" s="308"/>
      <c r="K25" s="306">
        <f t="shared" si="5"/>
        <v>-5</v>
      </c>
      <c r="L25" s="309"/>
      <c r="M25" s="310">
        <v>1.0</v>
      </c>
      <c r="N25" s="310">
        <v>10.0</v>
      </c>
      <c r="O25" s="310">
        <v>1.0</v>
      </c>
      <c r="P25" s="310">
        <v>1.0</v>
      </c>
      <c r="Q25" s="310">
        <v>1.0</v>
      </c>
      <c r="R25" s="310"/>
      <c r="S25" s="310"/>
      <c r="T25" s="306"/>
      <c r="W25" s="519"/>
      <c r="X25" s="519"/>
      <c r="Y25" s="519"/>
      <c r="Z25" s="519"/>
      <c r="AA25" s="519"/>
      <c r="AB25" s="519"/>
      <c r="AC25" s="519"/>
      <c r="AD25" s="519"/>
      <c r="AE25" s="519"/>
      <c r="AF25" s="519"/>
      <c r="AG25" s="519"/>
    </row>
    <row r="26">
      <c r="A26" s="300"/>
      <c r="B26" s="312" t="s">
        <v>156</v>
      </c>
      <c r="C26" s="300">
        <v>1.0</v>
      </c>
      <c r="D26" s="300"/>
      <c r="E26" s="300">
        <v>1.0</v>
      </c>
      <c r="F26" s="300"/>
      <c r="G26" s="300">
        <v>47.0</v>
      </c>
      <c r="H26" s="300"/>
      <c r="I26" s="300">
        <v>54.0</v>
      </c>
      <c r="J26" s="302"/>
      <c r="K26" s="300">
        <f t="shared" si="5"/>
        <v>-7</v>
      </c>
      <c r="L26" s="303"/>
      <c r="M26" s="304">
        <v>5.0</v>
      </c>
      <c r="N26" s="304">
        <v>6.0</v>
      </c>
      <c r="O26" s="304">
        <v>2.0</v>
      </c>
      <c r="P26" s="304"/>
      <c r="Q26" s="304"/>
      <c r="R26" s="304"/>
      <c r="S26" s="304"/>
      <c r="T26" s="300"/>
      <c r="W26" s="519"/>
      <c r="X26" s="519"/>
      <c r="Y26" s="519"/>
      <c r="Z26" s="519"/>
      <c r="AA26" s="519"/>
      <c r="AB26" s="519"/>
      <c r="AC26" s="519"/>
      <c r="AD26" s="519"/>
      <c r="AE26" s="519"/>
      <c r="AF26" s="519"/>
      <c r="AG26" s="519"/>
    </row>
    <row r="27">
      <c r="A27" s="306"/>
      <c r="B27" s="307" t="s">
        <v>158</v>
      </c>
      <c r="C27" s="306">
        <v>1.0</v>
      </c>
      <c r="D27" s="306"/>
      <c r="E27" s="306">
        <v>1.0</v>
      </c>
      <c r="F27" s="306">
        <v>1.0</v>
      </c>
      <c r="G27" s="306">
        <v>31.0</v>
      </c>
      <c r="H27" s="306"/>
      <c r="I27" s="306">
        <v>44.0</v>
      </c>
      <c r="J27" s="308"/>
      <c r="K27" s="306">
        <f t="shared" si="5"/>
        <v>-13</v>
      </c>
      <c r="L27" s="319"/>
      <c r="M27" s="310">
        <v>2.0</v>
      </c>
      <c r="N27" s="310">
        <v>4.0</v>
      </c>
      <c r="O27" s="320"/>
      <c r="P27" s="320"/>
      <c r="Q27" s="310"/>
      <c r="R27" s="320"/>
      <c r="S27" s="320"/>
      <c r="T27" s="306"/>
      <c r="W27" s="519"/>
      <c r="X27" s="519"/>
      <c r="Y27" s="519"/>
      <c r="Z27" s="519"/>
      <c r="AA27" s="519"/>
      <c r="AB27" s="519"/>
      <c r="AC27" s="519"/>
      <c r="AD27" s="519"/>
      <c r="AE27" s="519"/>
      <c r="AF27" s="519"/>
      <c r="AG27" s="519"/>
    </row>
    <row r="28">
      <c r="A28" s="322" t="s">
        <v>203</v>
      </c>
      <c r="B28" s="323"/>
      <c r="C28" s="324"/>
      <c r="D28" s="324"/>
      <c r="E28" s="324"/>
      <c r="F28" s="325"/>
      <c r="G28" s="325"/>
      <c r="H28" s="325"/>
      <c r="I28" s="325"/>
      <c r="J28" s="326"/>
      <c r="K28" s="325">
        <f t="shared" si="5"/>
        <v>0</v>
      </c>
      <c r="L28" s="327"/>
      <c r="M28" s="325"/>
      <c r="N28" s="325"/>
      <c r="O28" s="325"/>
      <c r="P28" s="325"/>
      <c r="Q28" s="325"/>
      <c r="R28" s="325"/>
      <c r="S28" s="325"/>
      <c r="T28" s="329"/>
      <c r="W28" s="519"/>
      <c r="X28" s="519"/>
      <c r="Y28" s="519"/>
      <c r="Z28" s="519"/>
      <c r="AA28" s="519"/>
      <c r="AB28" s="519"/>
      <c r="AC28" s="519"/>
      <c r="AD28" s="519"/>
      <c r="AE28" s="519"/>
      <c r="AF28" s="519"/>
      <c r="AG28" s="519"/>
    </row>
    <row r="29">
      <c r="A29" s="358" t="s">
        <v>167</v>
      </c>
      <c r="B29" s="359" t="s">
        <v>168</v>
      </c>
      <c r="C29" s="360">
        <v>1.0</v>
      </c>
      <c r="D29" s="360">
        <v>1.0</v>
      </c>
      <c r="E29" s="360"/>
      <c r="F29" s="360">
        <v>4.0</v>
      </c>
      <c r="G29" s="360">
        <v>41.0</v>
      </c>
      <c r="H29" s="360"/>
      <c r="I29" s="360">
        <v>50.0</v>
      </c>
      <c r="J29" s="361"/>
      <c r="K29" s="360">
        <f t="shared" si="5"/>
        <v>-9</v>
      </c>
      <c r="L29" s="362"/>
      <c r="M29" s="363">
        <v>2.0</v>
      </c>
      <c r="N29" s="363">
        <v>6.0</v>
      </c>
      <c r="O29" s="363"/>
      <c r="P29" s="363"/>
      <c r="Q29" s="363">
        <v>2.0</v>
      </c>
      <c r="R29" s="363"/>
      <c r="S29" s="363"/>
      <c r="T29" s="360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  <c r="AE29" s="519"/>
      <c r="AF29" s="519"/>
      <c r="AG29" s="519"/>
    </row>
    <row r="30">
      <c r="A30" s="367"/>
      <c r="B30" s="368" t="s">
        <v>169</v>
      </c>
      <c r="C30" s="369">
        <v>1.0</v>
      </c>
      <c r="D30" s="369">
        <v>1.0</v>
      </c>
      <c r="E30" s="369"/>
      <c r="F30" s="369"/>
      <c r="G30" s="369">
        <v>57.0</v>
      </c>
      <c r="H30" s="369"/>
      <c r="I30" s="369">
        <v>47.0</v>
      </c>
      <c r="J30" s="370"/>
      <c r="K30" s="369">
        <f t="shared" si="5"/>
        <v>10</v>
      </c>
      <c r="L30" s="371"/>
      <c r="M30" s="372">
        <v>1.0</v>
      </c>
      <c r="N30" s="372">
        <v>6.0</v>
      </c>
      <c r="O30" s="372">
        <v>1.0</v>
      </c>
      <c r="P30" s="372"/>
      <c r="Q30" s="372">
        <v>1.0</v>
      </c>
      <c r="R30" s="372"/>
      <c r="S30" s="372"/>
      <c r="T30" s="369"/>
      <c r="U30" s="519"/>
      <c r="V30" s="519"/>
      <c r="W30" s="519"/>
      <c r="X30" s="519"/>
      <c r="Y30" s="519"/>
      <c r="Z30" s="519"/>
      <c r="AA30" s="519"/>
      <c r="AB30" s="519"/>
      <c r="AC30" s="519"/>
      <c r="AD30" s="519"/>
      <c r="AE30" s="519"/>
      <c r="AF30" s="519"/>
      <c r="AG30" s="519"/>
    </row>
    <row r="31">
      <c r="A31" s="358"/>
      <c r="B31" s="376" t="s">
        <v>170</v>
      </c>
      <c r="C31" s="360">
        <v>1.0</v>
      </c>
      <c r="D31" s="360">
        <v>1.0</v>
      </c>
      <c r="E31" s="360"/>
      <c r="F31" s="360"/>
      <c r="G31" s="360">
        <v>58.0</v>
      </c>
      <c r="H31" s="360"/>
      <c r="I31" s="360">
        <v>50.0</v>
      </c>
      <c r="J31" s="361"/>
      <c r="K31" s="360">
        <f t="shared" si="5"/>
        <v>8</v>
      </c>
      <c r="L31" s="362"/>
      <c r="M31" s="363">
        <v>2.0</v>
      </c>
      <c r="N31" s="363">
        <v>11.0</v>
      </c>
      <c r="O31" s="363">
        <v>5.0</v>
      </c>
      <c r="P31" s="363">
        <v>2.0</v>
      </c>
      <c r="Q31" s="363">
        <v>2.0</v>
      </c>
      <c r="R31" s="363">
        <v>1.0</v>
      </c>
      <c r="S31" s="363"/>
      <c r="T31" s="360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  <c r="AE31" s="519"/>
      <c r="AF31" s="519"/>
      <c r="AG31" s="519"/>
    </row>
    <row r="32">
      <c r="A32" s="367"/>
      <c r="B32" s="377" t="s">
        <v>171</v>
      </c>
      <c r="C32" s="369">
        <v>1.0</v>
      </c>
      <c r="D32" s="369">
        <v>1.0</v>
      </c>
      <c r="E32" s="369"/>
      <c r="F32" s="369">
        <v>1.0</v>
      </c>
      <c r="G32" s="369">
        <v>55.0</v>
      </c>
      <c r="H32" s="369">
        <v>1.0</v>
      </c>
      <c r="I32" s="369">
        <v>62.0</v>
      </c>
      <c r="J32" s="370"/>
      <c r="K32" s="369">
        <f t="shared" si="5"/>
        <v>-7</v>
      </c>
      <c r="L32" s="371"/>
      <c r="M32" s="372">
        <v>3.0</v>
      </c>
      <c r="N32" s="372">
        <v>11.0</v>
      </c>
      <c r="O32" s="372">
        <v>4.0</v>
      </c>
      <c r="P32" s="372"/>
      <c r="Q32" s="372"/>
      <c r="R32" s="372"/>
      <c r="S32" s="372"/>
      <c r="T32" s="369"/>
      <c r="U32" s="519"/>
      <c r="V32" s="519"/>
      <c r="W32" s="519"/>
      <c r="X32" s="519"/>
      <c r="Y32" s="519"/>
      <c r="Z32" s="519"/>
      <c r="AA32" s="519"/>
      <c r="AB32" s="519"/>
      <c r="AC32" s="519"/>
      <c r="AD32" s="519"/>
      <c r="AE32" s="519"/>
      <c r="AF32" s="519"/>
      <c r="AG32" s="519"/>
    </row>
    <row r="33">
      <c r="A33" s="520" t="s">
        <v>204</v>
      </c>
      <c r="B33" s="389"/>
      <c r="C33" s="390"/>
      <c r="D33" s="390"/>
      <c r="E33" s="390"/>
      <c r="F33" s="391"/>
      <c r="G33" s="391"/>
      <c r="H33" s="391"/>
      <c r="I33" s="391"/>
      <c r="J33" s="392"/>
      <c r="K33" s="391">
        <f t="shared" si="5"/>
        <v>0</v>
      </c>
      <c r="L33" s="393"/>
      <c r="M33" s="394"/>
      <c r="N33" s="394"/>
      <c r="O33" s="394"/>
      <c r="P33" s="394"/>
      <c r="Q33" s="394"/>
      <c r="R33" s="394"/>
      <c r="S33" s="395"/>
      <c r="T33" s="396"/>
      <c r="U33" s="519"/>
      <c r="V33" s="519"/>
      <c r="W33" s="519"/>
      <c r="X33" s="519"/>
      <c r="Y33" s="519"/>
      <c r="Z33" s="519"/>
      <c r="AA33" s="519"/>
      <c r="AB33" s="519"/>
      <c r="AC33" s="519"/>
      <c r="AD33" s="519"/>
      <c r="AE33" s="519"/>
      <c r="AF33" s="519"/>
      <c r="AG33" s="519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</row>
    <row r="35">
      <c r="A35" s="78" t="s">
        <v>86</v>
      </c>
      <c r="B35" s="79" t="s">
        <v>87</v>
      </c>
      <c r="C35" s="80" t="s">
        <v>88</v>
      </c>
      <c r="D35" s="80" t="s">
        <v>89</v>
      </c>
      <c r="E35" s="80" t="s">
        <v>90</v>
      </c>
      <c r="F35" s="80" t="s">
        <v>91</v>
      </c>
      <c r="G35" s="80" t="s">
        <v>92</v>
      </c>
      <c r="H35" s="80" t="s">
        <v>93</v>
      </c>
      <c r="I35" s="80" t="s">
        <v>94</v>
      </c>
      <c r="J35" s="81" t="s">
        <v>95</v>
      </c>
      <c r="K35" s="82" t="s">
        <v>96</v>
      </c>
      <c r="L35" s="83" t="s">
        <v>97</v>
      </c>
      <c r="M35" s="84" t="s">
        <v>98</v>
      </c>
      <c r="N35" s="84" t="s">
        <v>99</v>
      </c>
      <c r="O35" s="84" t="s">
        <v>100</v>
      </c>
      <c r="P35" s="84" t="s">
        <v>101</v>
      </c>
      <c r="Q35" s="84" t="s">
        <v>102</v>
      </c>
      <c r="R35" s="84" t="s">
        <v>103</v>
      </c>
      <c r="S35" s="84" t="s">
        <v>104</v>
      </c>
      <c r="T35" s="85" t="s">
        <v>105</v>
      </c>
      <c r="U35" s="519"/>
      <c r="V35" s="519"/>
      <c r="W35" s="519"/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</row>
    <row r="36">
      <c r="A36" s="332" t="s">
        <v>160</v>
      </c>
      <c r="B36" s="157" t="s">
        <v>161</v>
      </c>
      <c r="C36" s="332">
        <v>1.0</v>
      </c>
      <c r="D36" s="332"/>
      <c r="E36" s="332">
        <v>1.0</v>
      </c>
      <c r="F36" s="332"/>
      <c r="G36" s="332">
        <v>121.0</v>
      </c>
      <c r="H36" s="332">
        <v>1.0</v>
      </c>
      <c r="I36" s="332">
        <v>97.0</v>
      </c>
      <c r="J36" s="333"/>
      <c r="K36" s="332">
        <f t="shared" ref="K36:K38" si="6">G36-I36</f>
        <v>24</v>
      </c>
      <c r="L36" s="334"/>
      <c r="M36" s="335">
        <v>8.0</v>
      </c>
      <c r="N36" s="335">
        <v>21.0</v>
      </c>
      <c r="O36" s="335">
        <v>2.0</v>
      </c>
      <c r="P36" s="335"/>
      <c r="Q36" s="335">
        <v>4.0</v>
      </c>
      <c r="R36" s="335"/>
      <c r="S36" s="336"/>
      <c r="T36" s="337"/>
      <c r="U36" s="519"/>
      <c r="V36" s="519"/>
      <c r="W36" s="519"/>
      <c r="X36" s="519"/>
      <c r="Y36" s="519"/>
      <c r="Z36" s="519"/>
      <c r="AA36" s="519"/>
      <c r="AB36" s="519"/>
      <c r="AC36" s="519"/>
      <c r="AD36" s="519"/>
      <c r="AE36" s="519"/>
      <c r="AF36" s="519"/>
      <c r="AG36" s="519"/>
    </row>
    <row r="37">
      <c r="A37" s="521"/>
      <c r="B37" s="522" t="s">
        <v>162</v>
      </c>
      <c r="C37" s="521">
        <v>1.0</v>
      </c>
      <c r="D37" s="521"/>
      <c r="E37" s="521">
        <v>1.0</v>
      </c>
      <c r="F37" s="521"/>
      <c r="G37" s="521">
        <v>101.0</v>
      </c>
      <c r="H37" s="521">
        <v>2.0</v>
      </c>
      <c r="I37" s="521">
        <v>105.0</v>
      </c>
      <c r="J37" s="523"/>
      <c r="K37" s="521">
        <f t="shared" si="6"/>
        <v>-4</v>
      </c>
      <c r="L37" s="524"/>
      <c r="M37" s="525"/>
      <c r="N37" s="525">
        <v>7.0</v>
      </c>
      <c r="O37" s="525">
        <v>3.0</v>
      </c>
      <c r="P37" s="525"/>
      <c r="Q37" s="525">
        <v>1.0</v>
      </c>
      <c r="R37" s="525"/>
      <c r="S37" s="526"/>
      <c r="T37" s="527"/>
      <c r="U37" s="519"/>
      <c r="V37" s="519"/>
      <c r="W37" s="519"/>
      <c r="X37" s="519"/>
      <c r="Y37" s="519"/>
      <c r="Z37" s="519"/>
      <c r="AA37" s="519"/>
      <c r="AB37" s="519"/>
      <c r="AC37" s="519"/>
      <c r="AD37" s="519"/>
      <c r="AE37" s="519"/>
      <c r="AF37" s="519"/>
      <c r="AG37" s="519"/>
    </row>
    <row r="38">
      <c r="A38" s="332"/>
      <c r="B38" s="157" t="s">
        <v>163</v>
      </c>
      <c r="C38" s="332">
        <v>1.0</v>
      </c>
      <c r="D38" s="332"/>
      <c r="E38" s="332">
        <v>1.0</v>
      </c>
      <c r="F38" s="332">
        <v>2.0</v>
      </c>
      <c r="G38" s="332">
        <v>64.0</v>
      </c>
      <c r="H38" s="332">
        <v>1.0</v>
      </c>
      <c r="I38" s="332">
        <v>92.0</v>
      </c>
      <c r="J38" s="333"/>
      <c r="K38" s="332">
        <f t="shared" si="6"/>
        <v>-28</v>
      </c>
      <c r="L38" s="334"/>
      <c r="M38" s="335">
        <v>7.0</v>
      </c>
      <c r="N38" s="335">
        <v>9.0</v>
      </c>
      <c r="O38" s="335"/>
      <c r="P38" s="335"/>
      <c r="Q38" s="335">
        <v>2.0</v>
      </c>
      <c r="R38" s="335"/>
      <c r="S38" s="336"/>
      <c r="T38" s="337"/>
      <c r="U38" s="519"/>
      <c r="V38" s="519"/>
      <c r="W38" s="519"/>
      <c r="X38" s="519"/>
      <c r="Y38" s="519"/>
      <c r="Z38" s="519"/>
      <c r="AA38" s="519"/>
      <c r="AB38" s="519"/>
      <c r="AC38" s="519"/>
      <c r="AD38" s="519"/>
      <c r="AE38" s="519"/>
      <c r="AF38" s="519"/>
      <c r="AG38" s="519"/>
    </row>
    <row r="39">
      <c r="A39" s="521"/>
      <c r="B39" s="522" t="s">
        <v>164</v>
      </c>
      <c r="C39" s="521">
        <v>1.0</v>
      </c>
      <c r="D39" s="521"/>
      <c r="E39" s="521"/>
      <c r="F39" s="521"/>
      <c r="G39" s="521"/>
      <c r="H39" s="521"/>
      <c r="I39" s="521"/>
      <c r="J39" s="523"/>
      <c r="K39" s="521"/>
      <c r="L39" s="524"/>
      <c r="M39" s="525"/>
      <c r="N39" s="525"/>
      <c r="O39" s="525"/>
      <c r="P39" s="525"/>
      <c r="Q39" s="525"/>
      <c r="R39" s="525"/>
      <c r="S39" s="526"/>
      <c r="T39" s="527"/>
      <c r="U39" s="519"/>
      <c r="V39" s="519"/>
      <c r="W39" s="519"/>
      <c r="X39" s="519"/>
      <c r="Y39" s="519"/>
      <c r="Z39" s="519"/>
      <c r="AA39" s="519"/>
      <c r="AB39" s="519"/>
      <c r="AC39" s="519"/>
      <c r="AD39" s="519"/>
      <c r="AE39" s="519"/>
      <c r="AF39" s="519"/>
      <c r="AG39" s="519"/>
    </row>
    <row r="40">
      <c r="A40" s="332"/>
      <c r="B40" s="157" t="s">
        <v>205</v>
      </c>
      <c r="C40" s="332">
        <v>1.0</v>
      </c>
      <c r="D40" s="332"/>
      <c r="E40" s="332">
        <v>1.0</v>
      </c>
      <c r="F40" s="332"/>
      <c r="G40" s="332">
        <v>74.0</v>
      </c>
      <c r="H40" s="332"/>
      <c r="I40" s="332">
        <v>125.0</v>
      </c>
      <c r="J40" s="333"/>
      <c r="K40" s="332">
        <f>G40-I40</f>
        <v>-51</v>
      </c>
      <c r="L40" s="334"/>
      <c r="M40" s="335">
        <v>1.0</v>
      </c>
      <c r="N40" s="335">
        <v>9.0</v>
      </c>
      <c r="O40" s="335">
        <v>4.0</v>
      </c>
      <c r="P40" s="335"/>
      <c r="Q40" s="335"/>
      <c r="R40" s="335"/>
      <c r="S40" s="336"/>
      <c r="T40" s="337"/>
      <c r="U40" s="519"/>
      <c r="V40" s="519"/>
      <c r="W40" s="519"/>
      <c r="X40" s="519"/>
      <c r="Y40" s="519"/>
      <c r="Z40" s="519"/>
      <c r="AA40" s="519"/>
      <c r="AB40" s="519"/>
      <c r="AC40" s="519"/>
      <c r="AD40" s="519"/>
      <c r="AE40" s="519"/>
      <c r="AF40" s="519"/>
      <c r="AG40" s="519"/>
    </row>
    <row r="41">
      <c r="A41" s="528" t="s">
        <v>206</v>
      </c>
      <c r="B41" s="529"/>
      <c r="C41" s="530"/>
      <c r="D41" s="530"/>
      <c r="E41" s="530"/>
      <c r="F41" s="531"/>
      <c r="G41" s="531"/>
      <c r="H41" s="531"/>
      <c r="I41" s="531"/>
      <c r="J41" s="532"/>
      <c r="K41" s="531"/>
      <c r="L41" s="533"/>
      <c r="M41" s="531"/>
      <c r="N41" s="531"/>
      <c r="O41" s="531"/>
      <c r="P41" s="531"/>
      <c r="Q41" s="531"/>
      <c r="R41" s="531"/>
      <c r="S41" s="531"/>
      <c r="T41" s="534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</row>
    <row r="42">
      <c r="A42" s="358" t="s">
        <v>167</v>
      </c>
      <c r="B42" s="359" t="s">
        <v>168</v>
      </c>
      <c r="C42" s="360">
        <v>1.0</v>
      </c>
      <c r="D42" s="360">
        <v>1.0</v>
      </c>
      <c r="E42" s="360"/>
      <c r="F42" s="360">
        <v>4.0</v>
      </c>
      <c r="G42" s="360">
        <v>64.0</v>
      </c>
      <c r="H42" s="360"/>
      <c r="I42" s="360">
        <v>71.0</v>
      </c>
      <c r="J42" s="361"/>
      <c r="K42" s="360">
        <f t="shared" ref="K42:K45" si="7">G42-I42</f>
        <v>-7</v>
      </c>
      <c r="L42" s="362"/>
      <c r="M42" s="363">
        <v>4.0</v>
      </c>
      <c r="N42" s="363">
        <v>8.0</v>
      </c>
      <c r="O42" s="363">
        <v>1.0</v>
      </c>
      <c r="P42" s="363"/>
      <c r="Q42" s="363">
        <v>1.0</v>
      </c>
      <c r="R42" s="363"/>
      <c r="S42" s="363"/>
      <c r="T42" s="360"/>
      <c r="U42" s="519"/>
      <c r="V42" s="519"/>
      <c r="W42" s="519"/>
      <c r="X42" s="519"/>
      <c r="Y42" s="519"/>
      <c r="Z42" s="519"/>
      <c r="AA42" s="519"/>
      <c r="AB42" s="519"/>
      <c r="AC42" s="519"/>
      <c r="AD42" s="519"/>
      <c r="AE42" s="519"/>
      <c r="AF42" s="519"/>
      <c r="AG42" s="519"/>
    </row>
    <row r="43">
      <c r="A43" s="367"/>
      <c r="B43" s="368" t="s">
        <v>169</v>
      </c>
      <c r="C43" s="369">
        <v>1.0</v>
      </c>
      <c r="D43" s="369">
        <v>1.0</v>
      </c>
      <c r="E43" s="369"/>
      <c r="F43" s="369"/>
      <c r="G43" s="369">
        <v>137.0</v>
      </c>
      <c r="H43" s="369">
        <v>1.0</v>
      </c>
      <c r="I43" s="369">
        <v>100.0</v>
      </c>
      <c r="J43" s="370"/>
      <c r="K43" s="369">
        <f t="shared" si="7"/>
        <v>37</v>
      </c>
      <c r="L43" s="371"/>
      <c r="M43" s="372">
        <v>3.0</v>
      </c>
      <c r="N43" s="372">
        <v>19.0</v>
      </c>
      <c r="O43" s="372" t="s">
        <v>207</v>
      </c>
      <c r="P43" s="372">
        <v>6.0</v>
      </c>
      <c r="Q43" s="372">
        <v>7.0</v>
      </c>
      <c r="R43" s="372">
        <v>1.0</v>
      </c>
      <c r="S43" s="372"/>
      <c r="T43" s="369"/>
      <c r="U43" s="519"/>
      <c r="V43" s="519"/>
      <c r="W43" s="519"/>
      <c r="X43" s="519"/>
      <c r="Y43" s="519"/>
      <c r="Z43" s="519"/>
      <c r="AA43" s="519"/>
      <c r="AB43" s="519"/>
      <c r="AC43" s="519"/>
      <c r="AD43" s="519"/>
      <c r="AE43" s="519"/>
      <c r="AF43" s="519"/>
      <c r="AG43" s="519"/>
    </row>
    <row r="44">
      <c r="A44" s="358"/>
      <c r="B44" s="376" t="s">
        <v>170</v>
      </c>
      <c r="C44" s="360">
        <v>1.0</v>
      </c>
      <c r="D44" s="360">
        <v>1.0</v>
      </c>
      <c r="E44" s="360"/>
      <c r="F44" s="360"/>
      <c r="G44" s="360">
        <v>101.0</v>
      </c>
      <c r="H44" s="360">
        <v>1.0</v>
      </c>
      <c r="I44" s="360">
        <v>81.0</v>
      </c>
      <c r="J44" s="361"/>
      <c r="K44" s="360">
        <f t="shared" si="7"/>
        <v>20</v>
      </c>
      <c r="L44" s="362"/>
      <c r="M44" s="363">
        <v>2.0</v>
      </c>
      <c r="N44" s="363">
        <v>13.0</v>
      </c>
      <c r="O44" s="363">
        <v>3.0</v>
      </c>
      <c r="P44" s="363"/>
      <c r="Q44" s="363">
        <v>4.0</v>
      </c>
      <c r="R44" s="363"/>
      <c r="S44" s="363"/>
      <c r="T44" s="360"/>
      <c r="U44" s="519"/>
      <c r="V44" s="519"/>
      <c r="W44" s="519"/>
      <c r="X44" s="519"/>
      <c r="Y44" s="519"/>
      <c r="Z44" s="519"/>
      <c r="AA44" s="519"/>
      <c r="AB44" s="519"/>
      <c r="AC44" s="519"/>
      <c r="AD44" s="519"/>
      <c r="AE44" s="519"/>
      <c r="AF44" s="519"/>
      <c r="AG44" s="519"/>
    </row>
    <row r="45">
      <c r="A45" s="367"/>
      <c r="B45" s="377" t="s">
        <v>171</v>
      </c>
      <c r="C45" s="369">
        <v>1.0</v>
      </c>
      <c r="D45" s="369">
        <v>1.0</v>
      </c>
      <c r="E45" s="369"/>
      <c r="F45" s="369">
        <v>1.0</v>
      </c>
      <c r="G45" s="369">
        <v>108.0</v>
      </c>
      <c r="H45" s="369"/>
      <c r="I45" s="369">
        <v>114.0</v>
      </c>
      <c r="J45" s="370"/>
      <c r="K45" s="369">
        <f t="shared" si="7"/>
        <v>-6</v>
      </c>
      <c r="L45" s="371"/>
      <c r="M45" s="372">
        <v>8.0</v>
      </c>
      <c r="N45" s="372">
        <v>11.0</v>
      </c>
      <c r="O45" s="372"/>
      <c r="P45" s="372"/>
      <c r="Q45" s="372">
        <v>1.0</v>
      </c>
      <c r="R45" s="372"/>
      <c r="S45" s="372">
        <v>1.0</v>
      </c>
      <c r="T45" s="369"/>
      <c r="U45" s="519"/>
      <c r="V45" s="519"/>
      <c r="W45" s="519"/>
      <c r="X45" s="519"/>
      <c r="Y45" s="519"/>
      <c r="Z45" s="519"/>
      <c r="AA45" s="519"/>
      <c r="AB45" s="519"/>
      <c r="AC45" s="519"/>
      <c r="AD45" s="519"/>
      <c r="AE45" s="519"/>
      <c r="AF45" s="519"/>
      <c r="AG45" s="519"/>
    </row>
    <row r="46">
      <c r="A46" s="520" t="s">
        <v>208</v>
      </c>
      <c r="B46" s="389"/>
      <c r="C46" s="390"/>
      <c r="D46" s="390"/>
      <c r="E46" s="390"/>
      <c r="F46" s="391"/>
      <c r="G46" s="391"/>
      <c r="H46" s="391"/>
      <c r="I46" s="391"/>
      <c r="J46" s="392"/>
      <c r="K46" s="391"/>
      <c r="L46" s="393"/>
      <c r="M46" s="394"/>
      <c r="N46" s="394"/>
      <c r="O46" s="394"/>
      <c r="P46" s="394"/>
      <c r="Q46" s="394"/>
      <c r="R46" s="394"/>
      <c r="S46" s="395"/>
      <c r="T46" s="396"/>
      <c r="U46" s="519"/>
      <c r="V46" s="519"/>
      <c r="W46" s="519"/>
      <c r="X46" s="519"/>
      <c r="Y46" s="519"/>
      <c r="Z46" s="519"/>
      <c r="AA46" s="519"/>
      <c r="AB46" s="519"/>
      <c r="AC46" s="519"/>
      <c r="AD46" s="519"/>
      <c r="AE46" s="519"/>
      <c r="AF46" s="519"/>
      <c r="AG46" s="519"/>
    </row>
    <row r="47">
      <c r="A47" s="78" t="s">
        <v>86</v>
      </c>
      <c r="B47" s="79" t="s">
        <v>87</v>
      </c>
      <c r="C47" s="80" t="s">
        <v>88</v>
      </c>
      <c r="D47" s="80" t="s">
        <v>89</v>
      </c>
      <c r="E47" s="80" t="s">
        <v>90</v>
      </c>
      <c r="F47" s="80" t="s">
        <v>91</v>
      </c>
      <c r="G47" s="80" t="s">
        <v>92</v>
      </c>
      <c r="H47" s="80" t="s">
        <v>93</v>
      </c>
      <c r="I47" s="80" t="s">
        <v>94</v>
      </c>
      <c r="J47" s="81" t="s">
        <v>95</v>
      </c>
      <c r="K47" s="82" t="s">
        <v>96</v>
      </c>
      <c r="L47" s="83" t="s">
        <v>97</v>
      </c>
      <c r="M47" s="84" t="s">
        <v>98</v>
      </c>
      <c r="N47" s="84" t="s">
        <v>99</v>
      </c>
      <c r="O47" s="84" t="s">
        <v>100</v>
      </c>
      <c r="P47" s="84" t="s">
        <v>101</v>
      </c>
      <c r="Q47" s="84" t="s">
        <v>102</v>
      </c>
      <c r="R47" s="84" t="s">
        <v>103</v>
      </c>
      <c r="S47" s="84" t="s">
        <v>104</v>
      </c>
      <c r="T47" s="85" t="s">
        <v>105</v>
      </c>
      <c r="U47" s="519"/>
      <c r="V47" s="519"/>
      <c r="W47" s="519"/>
      <c r="X47" s="519"/>
      <c r="Y47" s="519"/>
      <c r="Z47" s="519"/>
      <c r="AA47" s="519"/>
      <c r="AB47" s="519"/>
      <c r="AC47" s="519"/>
      <c r="AD47" s="519"/>
      <c r="AE47" s="519"/>
      <c r="AF47" s="519"/>
      <c r="AG47" s="519"/>
    </row>
    <row r="48">
      <c r="A48" s="332" t="s">
        <v>160</v>
      </c>
      <c r="B48" s="157" t="s">
        <v>161</v>
      </c>
      <c r="C48" s="332">
        <v>1.0</v>
      </c>
      <c r="D48" s="332"/>
      <c r="E48" s="332">
        <v>1.0</v>
      </c>
      <c r="F48" s="332">
        <v>1.0</v>
      </c>
      <c r="G48" s="332">
        <v>85.0</v>
      </c>
      <c r="H48" s="332"/>
      <c r="I48" s="332">
        <v>76.0</v>
      </c>
      <c r="J48" s="333"/>
      <c r="K48" s="332">
        <f t="shared" ref="K48:K58" si="8">G48-I48</f>
        <v>9</v>
      </c>
      <c r="L48" s="334"/>
      <c r="M48" s="335">
        <v>3.0</v>
      </c>
      <c r="N48" s="335">
        <v>8.0</v>
      </c>
      <c r="O48" s="335"/>
      <c r="P48" s="335"/>
      <c r="Q48" s="335"/>
      <c r="R48" s="335"/>
      <c r="S48" s="336"/>
      <c r="T48" s="337"/>
      <c r="U48" s="519"/>
      <c r="V48" s="519"/>
      <c r="W48" s="519"/>
      <c r="X48" s="519"/>
      <c r="Y48" s="519"/>
      <c r="Z48" s="519"/>
      <c r="AA48" s="519"/>
      <c r="AB48" s="519"/>
      <c r="AC48" s="519"/>
      <c r="AD48" s="519"/>
      <c r="AE48" s="519"/>
      <c r="AF48" s="519"/>
      <c r="AG48" s="519"/>
    </row>
    <row r="49">
      <c r="A49" s="521"/>
      <c r="B49" s="522" t="s">
        <v>162</v>
      </c>
      <c r="C49" s="521">
        <v>1.0</v>
      </c>
      <c r="D49" s="521"/>
      <c r="E49" s="521">
        <v>1.0</v>
      </c>
      <c r="F49" s="521"/>
      <c r="G49" s="521">
        <v>87.0</v>
      </c>
      <c r="H49" s="521"/>
      <c r="I49" s="521">
        <v>81.0</v>
      </c>
      <c r="J49" s="523"/>
      <c r="K49" s="521">
        <f t="shared" si="8"/>
        <v>6</v>
      </c>
      <c r="L49" s="524"/>
      <c r="M49" s="525">
        <v>3.0</v>
      </c>
      <c r="N49" s="525">
        <v>12.0</v>
      </c>
      <c r="O49" s="525">
        <v>1.0</v>
      </c>
      <c r="P49" s="525"/>
      <c r="Q49" s="525">
        <v>2.0</v>
      </c>
      <c r="R49" s="525"/>
      <c r="S49" s="526"/>
      <c r="T49" s="527"/>
      <c r="U49" s="519"/>
      <c r="V49" s="519"/>
      <c r="W49" s="519"/>
      <c r="X49" s="519"/>
      <c r="Y49" s="519"/>
      <c r="Z49" s="519"/>
      <c r="AA49" s="519"/>
      <c r="AB49" s="519"/>
      <c r="AC49" s="519"/>
      <c r="AD49" s="519"/>
      <c r="AE49" s="519"/>
      <c r="AF49" s="519"/>
      <c r="AG49" s="519"/>
    </row>
    <row r="50">
      <c r="A50" s="332"/>
      <c r="B50" s="157" t="s">
        <v>163</v>
      </c>
      <c r="C50" s="332">
        <v>1.0</v>
      </c>
      <c r="D50" s="332"/>
      <c r="E50" s="332">
        <v>1.0</v>
      </c>
      <c r="F50" s="332">
        <v>2.0</v>
      </c>
      <c r="G50" s="332">
        <v>47.0</v>
      </c>
      <c r="H50" s="332"/>
      <c r="I50" s="332">
        <v>55.0</v>
      </c>
      <c r="J50" s="333"/>
      <c r="K50" s="332">
        <f t="shared" si="8"/>
        <v>-8</v>
      </c>
      <c r="L50" s="334"/>
      <c r="M50" s="335">
        <v>2.0</v>
      </c>
      <c r="N50" s="335">
        <v>2.0</v>
      </c>
      <c r="O50" s="335">
        <v>1.0</v>
      </c>
      <c r="P50" s="335">
        <v>1.0</v>
      </c>
      <c r="Q50" s="335">
        <v>2.0</v>
      </c>
      <c r="R50" s="335"/>
      <c r="S50" s="336"/>
      <c r="T50" s="337"/>
      <c r="U50" s="519"/>
      <c r="V50" s="519"/>
      <c r="W50" s="519"/>
      <c r="X50" s="519"/>
      <c r="Y50" s="519"/>
      <c r="Z50" s="519"/>
      <c r="AA50" s="519"/>
      <c r="AB50" s="519"/>
      <c r="AC50" s="519"/>
      <c r="AD50" s="519"/>
      <c r="AE50" s="519"/>
      <c r="AF50" s="519"/>
      <c r="AG50" s="519"/>
    </row>
    <row r="51">
      <c r="A51" s="521"/>
      <c r="B51" s="522" t="s">
        <v>164</v>
      </c>
      <c r="C51" s="521">
        <v>1.0</v>
      </c>
      <c r="D51" s="521"/>
      <c r="E51" s="521">
        <v>1.0</v>
      </c>
      <c r="F51" s="521"/>
      <c r="G51" s="521">
        <v>79.0</v>
      </c>
      <c r="H51" s="521">
        <v>1.0</v>
      </c>
      <c r="I51" s="521">
        <v>75.0</v>
      </c>
      <c r="J51" s="523"/>
      <c r="K51" s="521">
        <f t="shared" si="8"/>
        <v>4</v>
      </c>
      <c r="L51" s="524"/>
      <c r="M51" s="525">
        <v>3.0</v>
      </c>
      <c r="N51" s="525">
        <v>10.0</v>
      </c>
      <c r="O51" s="525"/>
      <c r="P51" s="525"/>
      <c r="Q51" s="525">
        <v>1.0</v>
      </c>
      <c r="R51" s="525"/>
      <c r="S51" s="526"/>
      <c r="T51" s="527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  <c r="AE51" s="519"/>
      <c r="AF51" s="519"/>
      <c r="AG51" s="519"/>
    </row>
    <row r="52">
      <c r="A52" s="332"/>
      <c r="B52" s="157" t="s">
        <v>205</v>
      </c>
      <c r="C52" s="332">
        <v>1.0</v>
      </c>
      <c r="D52" s="332"/>
      <c r="E52" s="332"/>
      <c r="F52" s="332"/>
      <c r="G52" s="332"/>
      <c r="H52" s="332"/>
      <c r="I52" s="332"/>
      <c r="J52" s="333"/>
      <c r="K52" s="332">
        <f t="shared" si="8"/>
        <v>0</v>
      </c>
      <c r="L52" s="334"/>
      <c r="M52" s="335"/>
      <c r="N52" s="335"/>
      <c r="O52" s="335"/>
      <c r="P52" s="335"/>
      <c r="Q52" s="335"/>
      <c r="R52" s="335"/>
      <c r="S52" s="336"/>
      <c r="T52" s="337"/>
      <c r="U52" s="519"/>
      <c r="V52" s="519"/>
      <c r="W52" s="519"/>
      <c r="X52" s="519"/>
      <c r="Y52" s="519"/>
      <c r="Z52" s="519"/>
      <c r="AA52" s="519"/>
      <c r="AB52" s="519"/>
      <c r="AC52" s="519"/>
      <c r="AD52" s="519"/>
      <c r="AE52" s="519"/>
      <c r="AF52" s="519"/>
      <c r="AG52" s="519"/>
    </row>
    <row r="53">
      <c r="A53" s="528" t="s">
        <v>209</v>
      </c>
      <c r="B53" s="529"/>
      <c r="C53" s="530"/>
      <c r="D53" s="530"/>
      <c r="E53" s="530"/>
      <c r="F53" s="531"/>
      <c r="G53" s="531"/>
      <c r="H53" s="531"/>
      <c r="I53" s="531"/>
      <c r="J53" s="532"/>
      <c r="K53" s="531">
        <f t="shared" si="8"/>
        <v>0</v>
      </c>
      <c r="L53" s="533"/>
      <c r="M53" s="531"/>
      <c r="N53" s="531"/>
      <c r="O53" s="531"/>
      <c r="P53" s="531"/>
      <c r="Q53" s="531"/>
      <c r="R53" s="531"/>
      <c r="S53" s="531"/>
      <c r="T53" s="534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</row>
    <row r="54">
      <c r="A54" s="358" t="s">
        <v>167</v>
      </c>
      <c r="B54" s="359" t="s">
        <v>168</v>
      </c>
      <c r="C54" s="360">
        <v>1.0</v>
      </c>
      <c r="D54" s="360">
        <v>1.0</v>
      </c>
      <c r="E54" s="360"/>
      <c r="F54" s="360">
        <v>4.0</v>
      </c>
      <c r="G54" s="360">
        <v>56.0</v>
      </c>
      <c r="H54" s="360">
        <v>2.0</v>
      </c>
      <c r="I54" s="360">
        <v>77.0</v>
      </c>
      <c r="J54" s="361"/>
      <c r="K54" s="360">
        <f t="shared" si="8"/>
        <v>-21</v>
      </c>
      <c r="L54" s="362"/>
      <c r="M54" s="363">
        <v>2.0</v>
      </c>
      <c r="N54" s="363">
        <v>4.0</v>
      </c>
      <c r="O54" s="363"/>
      <c r="P54" s="363"/>
      <c r="Q54" s="363"/>
      <c r="R54" s="363"/>
      <c r="S54" s="363"/>
      <c r="T54" s="360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  <c r="AG54" s="519"/>
    </row>
    <row r="55">
      <c r="A55" s="367"/>
      <c r="B55" s="368" t="s">
        <v>169</v>
      </c>
      <c r="C55" s="369">
        <v>1.0</v>
      </c>
      <c r="D55" s="369">
        <v>1.0</v>
      </c>
      <c r="E55" s="369"/>
      <c r="F55" s="369"/>
      <c r="G55" s="369">
        <v>87.0</v>
      </c>
      <c r="H55" s="369">
        <v>1.0</v>
      </c>
      <c r="I55" s="369">
        <v>83.0</v>
      </c>
      <c r="J55" s="370"/>
      <c r="K55" s="369">
        <f t="shared" si="8"/>
        <v>4</v>
      </c>
      <c r="L55" s="371"/>
      <c r="M55" s="372">
        <v>4.0</v>
      </c>
      <c r="N55" s="372">
        <v>13.0</v>
      </c>
      <c r="O55" s="372">
        <v>2.0</v>
      </c>
      <c r="P55" s="372">
        <v>1.0</v>
      </c>
      <c r="Q55" s="372"/>
      <c r="R55" s="372"/>
      <c r="S55" s="372"/>
      <c r="T55" s="36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  <c r="AG55" s="519"/>
    </row>
    <row r="56">
      <c r="A56" s="358"/>
      <c r="B56" s="376" t="s">
        <v>170</v>
      </c>
      <c r="C56" s="360">
        <v>1.0</v>
      </c>
      <c r="D56" s="360">
        <v>1.0</v>
      </c>
      <c r="E56" s="360"/>
      <c r="F56" s="360">
        <v>1.0</v>
      </c>
      <c r="G56" s="360">
        <v>69.0</v>
      </c>
      <c r="H56" s="360"/>
      <c r="I56" s="360">
        <v>63.0</v>
      </c>
      <c r="J56" s="361"/>
      <c r="K56" s="360">
        <f t="shared" si="8"/>
        <v>6</v>
      </c>
      <c r="L56" s="362"/>
      <c r="M56" s="363">
        <v>6.0</v>
      </c>
      <c r="N56" s="363">
        <v>10.0</v>
      </c>
      <c r="O56" s="363">
        <v>2.0</v>
      </c>
      <c r="P56" s="363"/>
      <c r="Q56" s="363">
        <v>1.0</v>
      </c>
      <c r="R56" s="363"/>
      <c r="S56" s="363"/>
      <c r="T56" s="360"/>
      <c r="U56" s="519"/>
      <c r="V56" s="519"/>
      <c r="W56" s="519"/>
      <c r="X56" s="519"/>
      <c r="Y56" s="519"/>
      <c r="Z56" s="519"/>
      <c r="AA56" s="519"/>
      <c r="AB56" s="519"/>
      <c r="AC56" s="519"/>
      <c r="AD56" s="519"/>
      <c r="AE56" s="519"/>
      <c r="AF56" s="519"/>
      <c r="AG56" s="519"/>
    </row>
    <row r="57">
      <c r="A57" s="367"/>
      <c r="B57" s="377" t="s">
        <v>171</v>
      </c>
      <c r="C57" s="369">
        <v>1.0</v>
      </c>
      <c r="D57" s="369">
        <v>1.0</v>
      </c>
      <c r="E57" s="369"/>
      <c r="F57" s="369"/>
      <c r="G57" s="369">
        <v>64.0</v>
      </c>
      <c r="H57" s="369">
        <v>3.0</v>
      </c>
      <c r="I57" s="369">
        <v>86.0</v>
      </c>
      <c r="J57" s="370"/>
      <c r="K57" s="369">
        <f t="shared" si="8"/>
        <v>-22</v>
      </c>
      <c r="L57" s="371"/>
      <c r="M57" s="372">
        <v>5.0</v>
      </c>
      <c r="N57" s="372">
        <v>4.0</v>
      </c>
      <c r="O57" s="372">
        <v>1.0</v>
      </c>
      <c r="P57" s="372"/>
      <c r="Q57" s="372"/>
      <c r="R57" s="372"/>
      <c r="S57" s="372"/>
      <c r="T57" s="369"/>
      <c r="U57" s="519"/>
      <c r="V57" s="519"/>
      <c r="W57" s="519"/>
      <c r="X57" s="519"/>
      <c r="Y57" s="519"/>
      <c r="Z57" s="519"/>
      <c r="AA57" s="519"/>
      <c r="AB57" s="519"/>
      <c r="AC57" s="519"/>
      <c r="AD57" s="519"/>
      <c r="AE57" s="519"/>
      <c r="AF57" s="519"/>
      <c r="AG57" s="519"/>
    </row>
    <row r="58">
      <c r="A58" s="520" t="s">
        <v>210</v>
      </c>
      <c r="B58" s="389"/>
      <c r="C58" s="390"/>
      <c r="D58" s="390"/>
      <c r="E58" s="390"/>
      <c r="F58" s="391"/>
      <c r="G58" s="391"/>
      <c r="H58" s="391"/>
      <c r="I58" s="391"/>
      <c r="J58" s="392"/>
      <c r="K58" s="391">
        <f t="shared" si="8"/>
        <v>0</v>
      </c>
      <c r="L58" s="393"/>
      <c r="M58" s="394"/>
      <c r="N58" s="394"/>
      <c r="O58" s="394"/>
      <c r="P58" s="394"/>
      <c r="Q58" s="394"/>
      <c r="R58" s="394"/>
      <c r="S58" s="395"/>
      <c r="T58" s="396"/>
      <c r="U58" s="519"/>
      <c r="V58" s="519"/>
      <c r="W58" s="519"/>
      <c r="X58" s="519"/>
      <c r="Y58" s="519"/>
      <c r="Z58" s="519"/>
      <c r="AA58" s="519"/>
      <c r="AB58" s="519"/>
      <c r="AC58" s="519"/>
      <c r="AD58" s="519"/>
      <c r="AE58" s="519"/>
      <c r="AF58" s="519"/>
      <c r="AG58" s="519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519"/>
      <c r="V59" s="519"/>
      <c r="W59" s="519"/>
      <c r="X59" s="519"/>
      <c r="Y59" s="519"/>
      <c r="Z59" s="519"/>
      <c r="AA59" s="519"/>
      <c r="AB59" s="519"/>
      <c r="AC59" s="519"/>
      <c r="AD59" s="519"/>
      <c r="AE59" s="519"/>
      <c r="AF59" s="519"/>
      <c r="AG59" s="519"/>
    </row>
    <row r="60">
      <c r="A60" s="78" t="s">
        <v>86</v>
      </c>
      <c r="B60" s="79" t="s">
        <v>87</v>
      </c>
      <c r="C60" s="80" t="s">
        <v>88</v>
      </c>
      <c r="D60" s="80" t="s">
        <v>89</v>
      </c>
      <c r="E60" s="80" t="s">
        <v>90</v>
      </c>
      <c r="F60" s="80" t="s">
        <v>91</v>
      </c>
      <c r="G60" s="80" t="s">
        <v>92</v>
      </c>
      <c r="H60" s="80" t="s">
        <v>93</v>
      </c>
      <c r="I60" s="80" t="s">
        <v>94</v>
      </c>
      <c r="J60" s="81" t="s">
        <v>95</v>
      </c>
      <c r="K60" s="82" t="s">
        <v>96</v>
      </c>
      <c r="L60" s="83" t="s">
        <v>97</v>
      </c>
      <c r="M60" s="84" t="s">
        <v>98</v>
      </c>
      <c r="N60" s="84" t="s">
        <v>99</v>
      </c>
      <c r="O60" s="84" t="s">
        <v>100</v>
      </c>
      <c r="P60" s="84" t="s">
        <v>101</v>
      </c>
      <c r="Q60" s="84" t="s">
        <v>102</v>
      </c>
      <c r="R60" s="84" t="s">
        <v>103</v>
      </c>
      <c r="S60" s="84" t="s">
        <v>104</v>
      </c>
      <c r="T60" s="85" t="s">
        <v>105</v>
      </c>
      <c r="U60" s="519"/>
      <c r="V60" s="519"/>
      <c r="W60" s="519"/>
      <c r="X60" s="519"/>
      <c r="Y60" s="519"/>
      <c r="Z60" s="519"/>
      <c r="AA60" s="519"/>
      <c r="AB60" s="519"/>
      <c r="AC60" s="519"/>
      <c r="AD60" s="519"/>
      <c r="AE60" s="519"/>
      <c r="AF60" s="519"/>
      <c r="AG60" s="519"/>
    </row>
    <row r="61">
      <c r="A61" s="268" t="s">
        <v>145</v>
      </c>
      <c r="B61" s="269" t="s">
        <v>146</v>
      </c>
      <c r="C61" s="268">
        <v>1.0</v>
      </c>
      <c r="D61" s="268">
        <v>1.0</v>
      </c>
      <c r="E61" s="268"/>
      <c r="F61" s="268">
        <v>2.0</v>
      </c>
      <c r="G61" s="268">
        <v>78.0</v>
      </c>
      <c r="H61" s="268"/>
      <c r="I61" s="268">
        <v>104.0</v>
      </c>
      <c r="J61" s="270"/>
      <c r="K61" s="268">
        <f t="shared" ref="K61:K64" si="9">G61-I61</f>
        <v>-26</v>
      </c>
      <c r="L61" s="271"/>
      <c r="M61" s="272">
        <v>3.0</v>
      </c>
      <c r="N61" s="272">
        <v>7.0</v>
      </c>
      <c r="O61" s="272"/>
      <c r="P61" s="272"/>
      <c r="Q61" s="272"/>
      <c r="R61" s="272"/>
      <c r="S61" s="272"/>
      <c r="T61" s="273"/>
      <c r="U61" s="535"/>
      <c r="V61" s="536"/>
      <c r="W61" s="519"/>
    </row>
    <row r="62">
      <c r="A62" s="274"/>
      <c r="B62" s="275" t="s">
        <v>147</v>
      </c>
      <c r="C62" s="276">
        <v>1.0</v>
      </c>
      <c r="D62" s="276">
        <v>1.0</v>
      </c>
      <c r="E62" s="276"/>
      <c r="F62" s="276"/>
      <c r="G62" s="276">
        <v>125.0</v>
      </c>
      <c r="H62" s="276"/>
      <c r="I62" s="276">
        <v>129.0</v>
      </c>
      <c r="J62" s="277"/>
      <c r="K62" s="276">
        <f t="shared" si="9"/>
        <v>-4</v>
      </c>
      <c r="L62" s="278"/>
      <c r="M62" s="279">
        <v>3.0</v>
      </c>
      <c r="N62" s="279">
        <v>25.0</v>
      </c>
      <c r="O62" s="279">
        <v>4.0</v>
      </c>
      <c r="P62" s="279"/>
      <c r="Q62" s="279">
        <v>2.0</v>
      </c>
      <c r="R62" s="279"/>
      <c r="S62" s="279"/>
      <c r="T62" s="280"/>
      <c r="U62" s="246"/>
      <c r="V62" s="536"/>
      <c r="W62" s="519"/>
    </row>
    <row r="63">
      <c r="A63" s="268"/>
      <c r="B63" s="269" t="s">
        <v>148</v>
      </c>
      <c r="C63" s="268">
        <v>1.0</v>
      </c>
      <c r="D63" s="268">
        <v>1.0</v>
      </c>
      <c r="E63" s="268"/>
      <c r="F63" s="268">
        <v>1.0</v>
      </c>
      <c r="G63" s="268">
        <v>98.0</v>
      </c>
      <c r="H63" s="268"/>
      <c r="I63" s="268">
        <v>116.0</v>
      </c>
      <c r="J63" s="270"/>
      <c r="K63" s="268">
        <f t="shared" si="9"/>
        <v>-18</v>
      </c>
      <c r="L63" s="271"/>
      <c r="M63" s="272">
        <v>1.0</v>
      </c>
      <c r="N63" s="272">
        <v>16.0</v>
      </c>
      <c r="O63" s="272">
        <v>4.0</v>
      </c>
      <c r="P63" s="272">
        <v>5.0</v>
      </c>
      <c r="Q63" s="272">
        <v>1.0</v>
      </c>
      <c r="R63" s="272"/>
      <c r="S63" s="272"/>
      <c r="T63" s="273"/>
      <c r="U63" s="246"/>
      <c r="V63" s="536"/>
      <c r="W63" s="519"/>
    </row>
    <row r="64">
      <c r="A64" s="274"/>
      <c r="B64" s="281" t="s">
        <v>149</v>
      </c>
      <c r="C64" s="276">
        <v>1.0</v>
      </c>
      <c r="D64" s="276">
        <v>1.0</v>
      </c>
      <c r="E64" s="276"/>
      <c r="F64" s="276">
        <v>2.0</v>
      </c>
      <c r="G64" s="276">
        <v>75.0</v>
      </c>
      <c r="H64" s="276"/>
      <c r="I64" s="276">
        <v>89.0</v>
      </c>
      <c r="J64" s="277"/>
      <c r="K64" s="276">
        <f t="shared" si="9"/>
        <v>-14</v>
      </c>
      <c r="L64" s="278"/>
      <c r="M64" s="279">
        <v>7.0</v>
      </c>
      <c r="N64" s="279">
        <v>11.0</v>
      </c>
      <c r="O64" s="279">
        <v>2.0</v>
      </c>
      <c r="P64" s="279"/>
      <c r="Q64" s="279">
        <v>1.0</v>
      </c>
      <c r="R64" s="279"/>
      <c r="S64" s="279"/>
      <c r="T64" s="280"/>
      <c r="U64" s="246"/>
      <c r="V64" s="536"/>
      <c r="W64" s="519"/>
    </row>
    <row r="65">
      <c r="A65" s="296" t="s">
        <v>211</v>
      </c>
      <c r="B65" s="297"/>
      <c r="C65" s="289"/>
      <c r="D65" s="289"/>
      <c r="E65" s="289"/>
      <c r="F65" s="290"/>
      <c r="G65" s="290"/>
      <c r="H65" s="290"/>
      <c r="I65" s="290"/>
      <c r="J65" s="291"/>
      <c r="K65" s="290"/>
      <c r="L65" s="292"/>
      <c r="M65" s="290"/>
      <c r="N65" s="290"/>
      <c r="O65" s="290"/>
      <c r="P65" s="290"/>
      <c r="Q65" s="290"/>
      <c r="R65" s="290"/>
      <c r="S65" s="290"/>
      <c r="T65" s="295"/>
      <c r="U65" s="246"/>
      <c r="V65" s="536"/>
      <c r="W65" s="519"/>
    </row>
    <row r="66">
      <c r="A66" s="232" t="s">
        <v>136</v>
      </c>
      <c r="B66" s="233" t="s">
        <v>137</v>
      </c>
      <c r="C66" s="232">
        <v>1.0</v>
      </c>
      <c r="D66" s="232"/>
      <c r="E66" s="232">
        <v>1.0</v>
      </c>
      <c r="F66" s="232"/>
      <c r="G66" s="232">
        <v>153.0</v>
      </c>
      <c r="H66" s="232">
        <v>1.0</v>
      </c>
      <c r="I66" s="232">
        <v>134.0</v>
      </c>
      <c r="J66" s="234"/>
      <c r="K66" s="232">
        <f t="shared" ref="K66:K69" si="10">G66-I66</f>
        <v>19</v>
      </c>
      <c r="L66" s="235"/>
      <c r="M66" s="236">
        <v>7.0</v>
      </c>
      <c r="N66" s="236">
        <v>32.0</v>
      </c>
      <c r="O66" s="236">
        <v>11.0</v>
      </c>
      <c r="P66" s="236">
        <v>5.0</v>
      </c>
      <c r="Q66" s="236">
        <v>5.0</v>
      </c>
      <c r="R66" s="236">
        <v>1.0</v>
      </c>
      <c r="S66" s="236"/>
      <c r="T66" s="237"/>
      <c r="U66" s="519"/>
      <c r="V66" s="519"/>
      <c r="W66" s="519"/>
    </row>
    <row r="67">
      <c r="A67" s="240"/>
      <c r="B67" s="241" t="s">
        <v>138</v>
      </c>
      <c r="C67" s="240">
        <v>1.0</v>
      </c>
      <c r="D67" s="240"/>
      <c r="E67" s="240">
        <v>1.0</v>
      </c>
      <c r="F67" s="240"/>
      <c r="G67" s="240">
        <v>128.0</v>
      </c>
      <c r="H67" s="240">
        <v>1.0</v>
      </c>
      <c r="I67" s="240">
        <v>102.0</v>
      </c>
      <c r="J67" s="242"/>
      <c r="K67" s="240">
        <f t="shared" si="10"/>
        <v>26</v>
      </c>
      <c r="L67" s="243"/>
      <c r="M67" s="244">
        <v>3.0</v>
      </c>
      <c r="N67" s="244">
        <v>22.0</v>
      </c>
      <c r="O67" s="244">
        <v>4.0</v>
      </c>
      <c r="P67" s="244">
        <v>1.0</v>
      </c>
      <c r="Q67" s="244">
        <v>5.0</v>
      </c>
      <c r="R67" s="244"/>
      <c r="S67" s="244"/>
      <c r="T67" s="245"/>
      <c r="U67" s="519"/>
      <c r="V67" s="519"/>
    </row>
    <row r="68">
      <c r="A68" s="232"/>
      <c r="B68" s="233" t="s">
        <v>139</v>
      </c>
      <c r="C68" s="232">
        <v>1.0</v>
      </c>
      <c r="D68" s="232"/>
      <c r="E68" s="232">
        <v>1.0</v>
      </c>
      <c r="F68" s="232"/>
      <c r="G68" s="232">
        <v>76.0</v>
      </c>
      <c r="H68" s="232">
        <v>2.0</v>
      </c>
      <c r="I68" s="232">
        <v>90.0</v>
      </c>
      <c r="J68" s="234"/>
      <c r="K68" s="232">
        <f t="shared" si="10"/>
        <v>-14</v>
      </c>
      <c r="L68" s="235"/>
      <c r="M68" s="236">
        <v>2.0</v>
      </c>
      <c r="N68" s="236">
        <v>7.0</v>
      </c>
      <c r="O68" s="236">
        <v>2.0</v>
      </c>
      <c r="P68" s="236">
        <v>2.0</v>
      </c>
      <c r="Q68" s="236">
        <v>1.0</v>
      </c>
      <c r="R68" s="236"/>
      <c r="S68" s="236"/>
      <c r="T68" s="237"/>
      <c r="U68" s="519"/>
      <c r="V68" s="519"/>
    </row>
    <row r="69">
      <c r="A69" s="240"/>
      <c r="B69" s="241" t="s">
        <v>140</v>
      </c>
      <c r="C69" s="240">
        <v>1.0</v>
      </c>
      <c r="D69" s="240"/>
      <c r="E69" s="240">
        <v>1.0</v>
      </c>
      <c r="F69" s="240">
        <v>4.0</v>
      </c>
      <c r="G69" s="240">
        <v>77.0</v>
      </c>
      <c r="H69" s="240"/>
      <c r="I69" s="240">
        <v>62.0</v>
      </c>
      <c r="J69" s="242"/>
      <c r="K69" s="240">
        <f t="shared" si="10"/>
        <v>15</v>
      </c>
      <c r="L69" s="247"/>
      <c r="M69" s="244">
        <v>6.0</v>
      </c>
      <c r="N69" s="244">
        <v>9.0</v>
      </c>
      <c r="O69" s="244">
        <v>1.0</v>
      </c>
      <c r="P69" s="244"/>
      <c r="Q69" s="244">
        <v>1.0</v>
      </c>
      <c r="R69" s="244"/>
      <c r="S69" s="244">
        <v>1.0</v>
      </c>
      <c r="T69" s="249"/>
      <c r="U69" s="519"/>
      <c r="V69" s="519"/>
    </row>
    <row r="70">
      <c r="A70" s="258" t="s">
        <v>212</v>
      </c>
      <c r="B70" s="259"/>
      <c r="C70" s="253"/>
      <c r="D70" s="253"/>
      <c r="E70" s="253"/>
      <c r="F70" s="254"/>
      <c r="G70" s="254"/>
      <c r="H70" s="254"/>
      <c r="I70" s="254"/>
      <c r="J70" s="260"/>
      <c r="K70" s="254"/>
      <c r="L70" s="256"/>
      <c r="M70" s="254"/>
      <c r="N70" s="254"/>
      <c r="O70" s="254"/>
      <c r="P70" s="254"/>
      <c r="Q70" s="254"/>
      <c r="R70" s="254"/>
      <c r="S70" s="254"/>
      <c r="T70" s="257"/>
    </row>
    <row r="71">
      <c r="A71" s="78" t="s">
        <v>86</v>
      </c>
      <c r="B71" s="79" t="s">
        <v>87</v>
      </c>
      <c r="C71" s="80" t="s">
        <v>88</v>
      </c>
      <c r="D71" s="80" t="s">
        <v>89</v>
      </c>
      <c r="E71" s="80" t="s">
        <v>90</v>
      </c>
      <c r="F71" s="80" t="s">
        <v>91</v>
      </c>
      <c r="G71" s="80" t="s">
        <v>92</v>
      </c>
      <c r="H71" s="80" t="s">
        <v>93</v>
      </c>
      <c r="I71" s="80" t="s">
        <v>94</v>
      </c>
      <c r="J71" s="81" t="s">
        <v>95</v>
      </c>
      <c r="K71" s="82" t="s">
        <v>96</v>
      </c>
      <c r="L71" s="83" t="s">
        <v>97</v>
      </c>
      <c r="M71" s="84" t="s">
        <v>98</v>
      </c>
      <c r="N71" s="84" t="s">
        <v>99</v>
      </c>
      <c r="O71" s="84" t="s">
        <v>100</v>
      </c>
      <c r="P71" s="84" t="s">
        <v>101</v>
      </c>
      <c r="Q71" s="84" t="s">
        <v>102</v>
      </c>
      <c r="R71" s="84" t="s">
        <v>103</v>
      </c>
      <c r="S71" s="84" t="s">
        <v>104</v>
      </c>
      <c r="T71" s="85" t="s">
        <v>105</v>
      </c>
      <c r="U71" s="519"/>
      <c r="V71" s="519"/>
      <c r="W71" s="519"/>
      <c r="X71" s="519"/>
      <c r="Y71" s="519"/>
      <c r="Z71" s="519"/>
      <c r="AA71" s="519"/>
      <c r="AB71" s="519"/>
      <c r="AC71" s="519"/>
      <c r="AD71" s="519"/>
      <c r="AE71" s="519"/>
      <c r="AF71" s="519"/>
      <c r="AG71" s="519"/>
    </row>
    <row r="72">
      <c r="A72" s="268" t="s">
        <v>145</v>
      </c>
      <c r="B72" s="269" t="s">
        <v>146</v>
      </c>
      <c r="C72" s="268">
        <v>1.0</v>
      </c>
      <c r="D72" s="268"/>
      <c r="E72" s="268">
        <v>1.0</v>
      </c>
      <c r="F72" s="268">
        <v>1.0</v>
      </c>
      <c r="G72" s="268">
        <v>77.0</v>
      </c>
      <c r="H72" s="268"/>
      <c r="I72" s="268">
        <v>94.0</v>
      </c>
      <c r="J72" s="270"/>
      <c r="K72" s="268">
        <f t="shared" ref="K72:K75" si="11">G72-I72</f>
        <v>-17</v>
      </c>
      <c r="L72" s="271"/>
      <c r="M72" s="272">
        <v>5.0</v>
      </c>
      <c r="N72" s="272">
        <v>8.0</v>
      </c>
      <c r="O72" s="272">
        <v>2.0</v>
      </c>
      <c r="P72" s="272">
        <v>1.0</v>
      </c>
      <c r="Q72" s="272"/>
      <c r="R72" s="272"/>
      <c r="S72" s="272"/>
      <c r="T72" s="273"/>
      <c r="U72" s="535"/>
      <c r="V72" s="536"/>
      <c r="W72" s="519"/>
    </row>
    <row r="73">
      <c r="A73" s="274"/>
      <c r="B73" s="275" t="s">
        <v>147</v>
      </c>
      <c r="C73" s="276">
        <v>1.0</v>
      </c>
      <c r="D73" s="276"/>
      <c r="E73" s="276">
        <v>1.0</v>
      </c>
      <c r="F73" s="276">
        <v>1.0</v>
      </c>
      <c r="G73" s="276">
        <v>94.0</v>
      </c>
      <c r="H73" s="276">
        <v>1.0</v>
      </c>
      <c r="I73" s="276">
        <v>130.0</v>
      </c>
      <c r="J73" s="277"/>
      <c r="K73" s="276">
        <f t="shared" si="11"/>
        <v>-36</v>
      </c>
      <c r="L73" s="278"/>
      <c r="M73" s="279">
        <v>1.0</v>
      </c>
      <c r="N73" s="279">
        <v>13.0</v>
      </c>
      <c r="O73" s="279">
        <v>2.0</v>
      </c>
      <c r="P73" s="279"/>
      <c r="Q73" s="279">
        <v>1.0</v>
      </c>
      <c r="R73" s="279"/>
      <c r="S73" s="279"/>
      <c r="T73" s="280"/>
      <c r="U73" s="246"/>
      <c r="V73" s="536"/>
      <c r="W73" s="519"/>
    </row>
    <row r="74">
      <c r="A74" s="268"/>
      <c r="B74" s="269" t="s">
        <v>148</v>
      </c>
      <c r="C74" s="268">
        <v>1.0</v>
      </c>
      <c r="D74" s="268"/>
      <c r="E74" s="268">
        <v>1.0</v>
      </c>
      <c r="F74" s="268">
        <v>2.0</v>
      </c>
      <c r="G74" s="268">
        <v>86.0</v>
      </c>
      <c r="H74" s="268"/>
      <c r="I74" s="268">
        <v>121.0</v>
      </c>
      <c r="J74" s="270"/>
      <c r="K74" s="268">
        <f t="shared" si="11"/>
        <v>-35</v>
      </c>
      <c r="L74" s="271"/>
      <c r="M74" s="272">
        <v>2.0</v>
      </c>
      <c r="N74" s="272">
        <v>12.0</v>
      </c>
      <c r="O74" s="272">
        <v>2.0</v>
      </c>
      <c r="P74" s="272">
        <v>1.0</v>
      </c>
      <c r="Q74" s="272">
        <v>1.0</v>
      </c>
      <c r="R74" s="272"/>
      <c r="S74" s="272"/>
      <c r="T74" s="273"/>
      <c r="U74" s="246"/>
      <c r="V74" s="536"/>
      <c r="W74" s="519"/>
    </row>
    <row r="75">
      <c r="A75" s="274"/>
      <c r="B75" s="281" t="s">
        <v>149</v>
      </c>
      <c r="C75" s="276">
        <v>1.0</v>
      </c>
      <c r="D75" s="276"/>
      <c r="E75" s="276">
        <v>1.0</v>
      </c>
      <c r="F75" s="276"/>
      <c r="G75" s="276">
        <v>81.0</v>
      </c>
      <c r="H75" s="276"/>
      <c r="I75" s="276">
        <v>84.0</v>
      </c>
      <c r="J75" s="277"/>
      <c r="K75" s="276">
        <f t="shared" si="11"/>
        <v>-3</v>
      </c>
      <c r="L75" s="278"/>
      <c r="M75" s="279">
        <v>5.0</v>
      </c>
      <c r="N75" s="279">
        <v>10.0</v>
      </c>
      <c r="O75" s="279">
        <v>2.0</v>
      </c>
      <c r="P75" s="279">
        <v>1.0</v>
      </c>
      <c r="Q75" s="279">
        <v>2.0</v>
      </c>
      <c r="R75" s="279"/>
      <c r="S75" s="279"/>
      <c r="T75" s="280"/>
      <c r="U75" s="246"/>
      <c r="V75" s="536"/>
      <c r="W75" s="519"/>
    </row>
    <row r="76">
      <c r="A76" s="296" t="s">
        <v>213</v>
      </c>
      <c r="B76" s="297"/>
      <c r="C76" s="289"/>
      <c r="D76" s="289"/>
      <c r="E76" s="289"/>
      <c r="F76" s="290"/>
      <c r="G76" s="290"/>
      <c r="H76" s="290"/>
      <c r="I76" s="290"/>
      <c r="J76" s="291"/>
      <c r="K76" s="290"/>
      <c r="L76" s="292"/>
      <c r="M76" s="290"/>
      <c r="N76" s="290"/>
      <c r="O76" s="290"/>
      <c r="P76" s="290"/>
      <c r="Q76" s="290"/>
      <c r="R76" s="290"/>
      <c r="S76" s="290"/>
      <c r="T76" s="295"/>
      <c r="U76" s="246"/>
      <c r="V76" s="536"/>
      <c r="W76" s="519"/>
    </row>
    <row r="77">
      <c r="A77" s="232" t="s">
        <v>136</v>
      </c>
      <c r="B77" s="233" t="s">
        <v>137</v>
      </c>
      <c r="C77" s="232">
        <v>1.0</v>
      </c>
      <c r="D77" s="232">
        <v>1.0</v>
      </c>
      <c r="E77" s="232"/>
      <c r="F77" s="232">
        <v>1.0</v>
      </c>
      <c r="G77" s="232">
        <v>131.0</v>
      </c>
      <c r="H77" s="232"/>
      <c r="I77" s="232">
        <v>118.0</v>
      </c>
      <c r="J77" s="234"/>
      <c r="K77" s="232">
        <f t="shared" ref="K77:K80" si="12">G77-I77</f>
        <v>13</v>
      </c>
      <c r="L77" s="235"/>
      <c r="M77" s="236">
        <v>3.0</v>
      </c>
      <c r="N77" s="236">
        <v>17.0</v>
      </c>
      <c r="O77" s="236">
        <v>6.0</v>
      </c>
      <c r="P77" s="236">
        <v>1.0</v>
      </c>
      <c r="Q77" s="236">
        <v>3.0</v>
      </c>
      <c r="R77" s="236"/>
      <c r="S77" s="236"/>
      <c r="T77" s="237"/>
      <c r="U77" s="519"/>
      <c r="V77" s="519"/>
      <c r="W77" s="519"/>
    </row>
    <row r="78">
      <c r="A78" s="240"/>
      <c r="B78" s="241" t="s">
        <v>138</v>
      </c>
      <c r="C78" s="240">
        <v>1.0</v>
      </c>
      <c r="D78" s="240">
        <v>1.0</v>
      </c>
      <c r="E78" s="240"/>
      <c r="F78" s="240"/>
      <c r="G78" s="240">
        <v>133.0</v>
      </c>
      <c r="H78" s="240"/>
      <c r="I78" s="240">
        <v>93.0</v>
      </c>
      <c r="J78" s="242"/>
      <c r="K78" s="240">
        <f t="shared" si="12"/>
        <v>40</v>
      </c>
      <c r="L78" s="243"/>
      <c r="M78" s="244">
        <v>2.0</v>
      </c>
      <c r="N78" s="244">
        <v>24.0</v>
      </c>
      <c r="O78" s="244">
        <v>5.0</v>
      </c>
      <c r="P78" s="244"/>
      <c r="Q78" s="244">
        <v>7.0</v>
      </c>
      <c r="R78" s="244"/>
      <c r="S78" s="244"/>
      <c r="T78" s="245"/>
      <c r="U78" s="519"/>
      <c r="V78" s="519"/>
    </row>
    <row r="79">
      <c r="A79" s="232"/>
      <c r="B79" s="233" t="s">
        <v>139</v>
      </c>
      <c r="C79" s="232">
        <v>1.0</v>
      </c>
      <c r="D79" s="232">
        <v>1.0</v>
      </c>
      <c r="E79" s="232"/>
      <c r="F79" s="232"/>
      <c r="G79" s="232">
        <v>87.0</v>
      </c>
      <c r="H79" s="232">
        <v>1.0</v>
      </c>
      <c r="I79" s="232">
        <v>92.0</v>
      </c>
      <c r="J79" s="234"/>
      <c r="K79" s="232">
        <f t="shared" si="12"/>
        <v>-5</v>
      </c>
      <c r="L79" s="235"/>
      <c r="M79" s="236">
        <v>3.0</v>
      </c>
      <c r="N79" s="236">
        <v>18.0</v>
      </c>
      <c r="O79" s="236">
        <v>2.0</v>
      </c>
      <c r="P79" s="236"/>
      <c r="Q79" s="236">
        <v>1.0</v>
      </c>
      <c r="R79" s="236"/>
      <c r="S79" s="236"/>
      <c r="T79" s="237"/>
      <c r="U79" s="519"/>
      <c r="V79" s="519"/>
    </row>
    <row r="80">
      <c r="A80" s="240"/>
      <c r="B80" s="241" t="s">
        <v>140</v>
      </c>
      <c r="C80" s="240">
        <v>1.0</v>
      </c>
      <c r="D80" s="240">
        <v>1.0</v>
      </c>
      <c r="E80" s="240"/>
      <c r="F80" s="240">
        <v>4.0</v>
      </c>
      <c r="G80" s="240">
        <v>68.0</v>
      </c>
      <c r="H80" s="240"/>
      <c r="I80" s="240">
        <v>45.0</v>
      </c>
      <c r="J80" s="242"/>
      <c r="K80" s="240">
        <f t="shared" si="12"/>
        <v>23</v>
      </c>
      <c r="L80" s="247"/>
      <c r="M80" s="244">
        <v>9.0</v>
      </c>
      <c r="N80" s="244">
        <v>13.0</v>
      </c>
      <c r="O80" s="244">
        <v>3.0</v>
      </c>
      <c r="P80" s="244"/>
      <c r="Q80" s="244">
        <v>1.0</v>
      </c>
      <c r="R80" s="244"/>
      <c r="S80" s="244"/>
      <c r="T80" s="249"/>
      <c r="U80" s="519"/>
      <c r="V80" s="519"/>
    </row>
    <row r="81">
      <c r="A81" s="258" t="s">
        <v>214</v>
      </c>
      <c r="B81" s="259"/>
      <c r="C81" s="253"/>
      <c r="D81" s="253"/>
      <c r="E81" s="253"/>
      <c r="F81" s="254"/>
      <c r="G81" s="254"/>
      <c r="H81" s="254"/>
      <c r="I81" s="254"/>
      <c r="J81" s="260"/>
      <c r="K81" s="254"/>
      <c r="L81" s="256"/>
      <c r="M81" s="254"/>
      <c r="N81" s="254"/>
      <c r="O81" s="254"/>
      <c r="P81" s="254"/>
      <c r="Q81" s="254"/>
      <c r="R81" s="254"/>
      <c r="S81" s="254"/>
      <c r="T81" s="257"/>
    </row>
    <row r="82">
      <c r="A82" s="78" t="s">
        <v>86</v>
      </c>
      <c r="B82" s="79" t="s">
        <v>87</v>
      </c>
      <c r="C82" s="80" t="s">
        <v>88</v>
      </c>
      <c r="D82" s="80" t="s">
        <v>89</v>
      </c>
      <c r="E82" s="80" t="s">
        <v>90</v>
      </c>
      <c r="F82" s="80" t="s">
        <v>91</v>
      </c>
      <c r="G82" s="80" t="s">
        <v>92</v>
      </c>
      <c r="H82" s="80" t="s">
        <v>93</v>
      </c>
      <c r="I82" s="80" t="s">
        <v>94</v>
      </c>
      <c r="J82" s="81" t="s">
        <v>95</v>
      </c>
      <c r="K82" s="82" t="s">
        <v>96</v>
      </c>
      <c r="L82" s="83" t="s">
        <v>97</v>
      </c>
      <c r="M82" s="84" t="s">
        <v>98</v>
      </c>
      <c r="N82" s="84" t="s">
        <v>99</v>
      </c>
      <c r="O82" s="84" t="s">
        <v>100</v>
      </c>
      <c r="P82" s="84" t="s">
        <v>101</v>
      </c>
      <c r="Q82" s="84" t="s">
        <v>102</v>
      </c>
      <c r="R82" s="84" t="s">
        <v>103</v>
      </c>
      <c r="S82" s="84" t="s">
        <v>104</v>
      </c>
      <c r="T82" s="85" t="s">
        <v>105</v>
      </c>
      <c r="U82" s="519"/>
      <c r="V82" s="519"/>
      <c r="W82" s="519"/>
      <c r="X82" s="519"/>
      <c r="Y82" s="519"/>
      <c r="Z82" s="519"/>
      <c r="AA82" s="519"/>
      <c r="AB82" s="519"/>
      <c r="AC82" s="519"/>
      <c r="AD82" s="519"/>
      <c r="AE82" s="519"/>
      <c r="AF82" s="519"/>
      <c r="AG82" s="519"/>
    </row>
    <row r="83">
      <c r="A83" s="268" t="s">
        <v>145</v>
      </c>
      <c r="B83" s="269" t="s">
        <v>146</v>
      </c>
      <c r="C83" s="268">
        <v>1.0</v>
      </c>
      <c r="D83" s="268">
        <v>1.0</v>
      </c>
      <c r="E83" s="268"/>
      <c r="F83" s="23">
        <v>1.0</v>
      </c>
      <c r="G83" s="268">
        <v>89.0</v>
      </c>
      <c r="H83" s="268"/>
      <c r="I83" s="268">
        <v>83.0</v>
      </c>
      <c r="J83" s="270"/>
      <c r="K83" s="268">
        <f t="shared" ref="K83:K92" si="13">G83-I83</f>
        <v>6</v>
      </c>
      <c r="L83" s="271"/>
      <c r="M83" s="272">
        <v>5.0</v>
      </c>
      <c r="N83" s="272">
        <v>12.0</v>
      </c>
      <c r="O83" s="272">
        <v>1.0</v>
      </c>
      <c r="P83" s="272">
        <v>1.0</v>
      </c>
      <c r="Q83" s="272">
        <v>2.0</v>
      </c>
      <c r="R83" s="272"/>
      <c r="S83" s="272"/>
      <c r="T83" s="273"/>
      <c r="U83" s="535"/>
      <c r="V83" s="536"/>
      <c r="W83" s="519"/>
    </row>
    <row r="84">
      <c r="A84" s="274"/>
      <c r="B84" s="275" t="s">
        <v>147</v>
      </c>
      <c r="C84" s="276">
        <v>1.0</v>
      </c>
      <c r="D84" s="276">
        <v>1.0</v>
      </c>
      <c r="E84" s="276"/>
      <c r="F84" s="23">
        <v>1.0</v>
      </c>
      <c r="G84" s="276">
        <v>135.0</v>
      </c>
      <c r="H84" s="276"/>
      <c r="I84" s="276">
        <v>119.0</v>
      </c>
      <c r="J84" s="277"/>
      <c r="K84" s="276">
        <f t="shared" si="13"/>
        <v>16</v>
      </c>
      <c r="L84" s="278"/>
      <c r="M84" s="279">
        <v>6.0</v>
      </c>
      <c r="N84" s="279">
        <v>21.0</v>
      </c>
      <c r="O84" s="279">
        <v>8.0</v>
      </c>
      <c r="P84" s="279">
        <v>5.0</v>
      </c>
      <c r="Q84" s="279">
        <v>1.0</v>
      </c>
      <c r="R84" s="279"/>
      <c r="S84" s="279"/>
      <c r="T84" s="280"/>
      <c r="U84" s="246"/>
      <c r="V84" s="536"/>
      <c r="W84" s="519"/>
    </row>
    <row r="85">
      <c r="A85" s="268"/>
      <c r="B85" s="269" t="s">
        <v>148</v>
      </c>
      <c r="C85" s="268">
        <v>1.0</v>
      </c>
      <c r="D85" s="268">
        <v>1.0</v>
      </c>
      <c r="E85" s="268"/>
      <c r="F85" s="23">
        <v>2.0</v>
      </c>
      <c r="G85" s="268">
        <v>138.0</v>
      </c>
      <c r="H85" s="268"/>
      <c r="I85" s="268">
        <v>117.0</v>
      </c>
      <c r="J85" s="270"/>
      <c r="K85" s="268">
        <f t="shared" si="13"/>
        <v>21</v>
      </c>
      <c r="L85" s="271"/>
      <c r="M85" s="272">
        <v>2.0</v>
      </c>
      <c r="N85" s="272">
        <v>26.0</v>
      </c>
      <c r="O85" s="272">
        <v>5.0</v>
      </c>
      <c r="P85" s="272">
        <v>4.0</v>
      </c>
      <c r="Q85" s="272">
        <v>5.0</v>
      </c>
      <c r="R85" s="272"/>
      <c r="S85" s="272"/>
      <c r="T85" s="273"/>
      <c r="U85" s="246"/>
      <c r="V85" s="536"/>
      <c r="W85" s="519"/>
    </row>
    <row r="86">
      <c r="A86" s="274"/>
      <c r="B86" s="281" t="s">
        <v>149</v>
      </c>
      <c r="C86" s="276">
        <v>1.0</v>
      </c>
      <c r="D86" s="276">
        <v>1.0</v>
      </c>
      <c r="E86" s="276"/>
      <c r="F86" s="276">
        <v>1.0</v>
      </c>
      <c r="G86" s="276">
        <v>78.0</v>
      </c>
      <c r="H86" s="276"/>
      <c r="I86" s="276">
        <v>91.0</v>
      </c>
      <c r="J86" s="277"/>
      <c r="K86" s="276">
        <f t="shared" si="13"/>
        <v>-13</v>
      </c>
      <c r="L86" s="278"/>
      <c r="M86" s="279">
        <v>5.0</v>
      </c>
      <c r="N86" s="279">
        <v>8.0</v>
      </c>
      <c r="O86" s="279">
        <v>2.0</v>
      </c>
      <c r="P86" s="279">
        <v>1.0</v>
      </c>
      <c r="Q86" s="279">
        <v>1.0</v>
      </c>
      <c r="R86" s="279"/>
      <c r="S86" s="279"/>
      <c r="T86" s="280"/>
      <c r="U86" s="246"/>
      <c r="V86" s="536"/>
      <c r="W86" s="519"/>
    </row>
    <row r="87">
      <c r="A87" s="296" t="s">
        <v>215</v>
      </c>
      <c r="B87" s="297"/>
      <c r="C87" s="289"/>
      <c r="D87" s="289"/>
      <c r="E87" s="289"/>
      <c r="F87" s="290"/>
      <c r="G87" s="290"/>
      <c r="H87" s="290"/>
      <c r="I87" s="290"/>
      <c r="J87" s="291"/>
      <c r="K87" s="290">
        <f t="shared" si="13"/>
        <v>0</v>
      </c>
      <c r="L87" s="292"/>
      <c r="M87" s="290"/>
      <c r="N87" s="290"/>
      <c r="O87" s="290"/>
      <c r="P87" s="290"/>
      <c r="Q87" s="290"/>
      <c r="R87" s="290"/>
      <c r="S87" s="290"/>
      <c r="T87" s="295"/>
      <c r="U87" s="246"/>
      <c r="V87" s="536"/>
      <c r="W87" s="519"/>
    </row>
    <row r="88">
      <c r="A88" s="232" t="s">
        <v>136</v>
      </c>
      <c r="B88" s="233" t="s">
        <v>137</v>
      </c>
      <c r="C88" s="232">
        <v>1.0</v>
      </c>
      <c r="D88" s="232"/>
      <c r="E88" s="232">
        <v>1.0</v>
      </c>
      <c r="F88" s="232"/>
      <c r="G88" s="232">
        <v>108.0</v>
      </c>
      <c r="H88" s="232">
        <v>2.0</v>
      </c>
      <c r="I88" s="232">
        <v>155.0</v>
      </c>
      <c r="J88" s="234"/>
      <c r="K88" s="232">
        <f t="shared" si="13"/>
        <v>-47</v>
      </c>
      <c r="L88" s="235"/>
      <c r="M88" s="236">
        <v>4.0</v>
      </c>
      <c r="N88" s="236">
        <v>17.0</v>
      </c>
      <c r="O88" s="236">
        <v>1.0</v>
      </c>
      <c r="P88" s="236"/>
      <c r="Q88" s="236"/>
      <c r="R88" s="236"/>
      <c r="S88" s="236"/>
      <c r="T88" s="237"/>
      <c r="U88" s="519"/>
      <c r="V88" s="519"/>
      <c r="W88" s="519"/>
    </row>
    <row r="89">
      <c r="A89" s="240"/>
      <c r="B89" s="241" t="s">
        <v>138</v>
      </c>
      <c r="C89" s="240">
        <v>1.0</v>
      </c>
      <c r="D89" s="240"/>
      <c r="E89" s="240">
        <v>1.0</v>
      </c>
      <c r="F89" s="240"/>
      <c r="G89" s="240">
        <v>143.0</v>
      </c>
      <c r="H89" s="240"/>
      <c r="I89" s="240">
        <v>112.0</v>
      </c>
      <c r="J89" s="242"/>
      <c r="K89" s="240">
        <f t="shared" si="13"/>
        <v>31</v>
      </c>
      <c r="L89" s="243"/>
      <c r="M89" s="244">
        <v>6.0</v>
      </c>
      <c r="N89" s="244">
        <v>18.0</v>
      </c>
      <c r="O89" s="244">
        <v>7.0</v>
      </c>
      <c r="P89" s="244">
        <v>5.0</v>
      </c>
      <c r="Q89" s="244">
        <v>5.0</v>
      </c>
      <c r="R89" s="244">
        <v>1.0</v>
      </c>
      <c r="S89" s="244"/>
      <c r="T89" s="245"/>
      <c r="U89" s="519"/>
      <c r="V89" s="519"/>
    </row>
    <row r="90">
      <c r="A90" s="232"/>
      <c r="B90" s="233" t="s">
        <v>139</v>
      </c>
      <c r="C90" s="232">
        <v>1.0</v>
      </c>
      <c r="D90" s="232"/>
      <c r="E90" s="232">
        <v>1.0</v>
      </c>
      <c r="F90" s="232">
        <v>1.0</v>
      </c>
      <c r="G90" s="232">
        <v>53.0</v>
      </c>
      <c r="H90" s="232">
        <v>1.0</v>
      </c>
      <c r="I90" s="232">
        <v>90.0</v>
      </c>
      <c r="J90" s="234"/>
      <c r="K90" s="232">
        <f t="shared" si="13"/>
        <v>-37</v>
      </c>
      <c r="L90" s="235"/>
      <c r="M90" s="236">
        <v>5.0</v>
      </c>
      <c r="N90" s="236">
        <v>5.0</v>
      </c>
      <c r="O90" s="236"/>
      <c r="P90" s="236"/>
      <c r="Q90" s="236"/>
      <c r="R90" s="236"/>
      <c r="S90" s="236"/>
      <c r="T90" s="237"/>
      <c r="U90" s="519"/>
      <c r="V90" s="519"/>
    </row>
    <row r="91">
      <c r="A91" s="240"/>
      <c r="B91" s="241" t="s">
        <v>140</v>
      </c>
      <c r="C91" s="240">
        <v>1.0</v>
      </c>
      <c r="D91" s="240"/>
      <c r="E91" s="240">
        <v>1.0</v>
      </c>
      <c r="F91" s="240"/>
      <c r="G91" s="240">
        <v>99.0</v>
      </c>
      <c r="H91" s="240">
        <v>1.0</v>
      </c>
      <c r="I91" s="240">
        <v>90.0</v>
      </c>
      <c r="J91" s="242"/>
      <c r="K91" s="240">
        <f t="shared" si="13"/>
        <v>9</v>
      </c>
      <c r="L91" s="247"/>
      <c r="M91" s="244">
        <v>2.0</v>
      </c>
      <c r="N91" s="244">
        <v>10.0</v>
      </c>
      <c r="O91" s="244">
        <v>2.0</v>
      </c>
      <c r="P91" s="244">
        <v>1.0</v>
      </c>
      <c r="Q91" s="244">
        <v>1.0</v>
      </c>
      <c r="R91" s="244"/>
      <c r="S91" s="244"/>
      <c r="T91" s="249"/>
      <c r="U91" s="519"/>
      <c r="V91" s="519"/>
    </row>
    <row r="92">
      <c r="A92" s="258" t="s">
        <v>216</v>
      </c>
      <c r="B92" s="259"/>
      <c r="C92" s="253"/>
      <c r="D92" s="253"/>
      <c r="E92" s="253"/>
      <c r="F92" s="254"/>
      <c r="G92" s="254"/>
      <c r="H92" s="254"/>
      <c r="I92" s="254"/>
      <c r="J92" s="260"/>
      <c r="K92" s="254">
        <f t="shared" si="13"/>
        <v>0</v>
      </c>
      <c r="L92" s="256"/>
      <c r="M92" s="254"/>
      <c r="N92" s="254"/>
      <c r="O92" s="254"/>
      <c r="P92" s="254"/>
      <c r="Q92" s="254"/>
      <c r="R92" s="254"/>
      <c r="S92" s="254"/>
      <c r="T92" s="257"/>
    </row>
    <row r="94">
      <c r="A94" s="67" t="s">
        <v>217</v>
      </c>
      <c r="T94" s="67" t="s">
        <v>218</v>
      </c>
    </row>
    <row r="96">
      <c r="A96" s="537" t="s">
        <v>219</v>
      </c>
      <c r="B96" s="538"/>
      <c r="C96" s="539" t="s">
        <v>91</v>
      </c>
      <c r="D96" s="539" t="s">
        <v>92</v>
      </c>
      <c r="E96" s="539" t="s">
        <v>220</v>
      </c>
      <c r="F96" s="539" t="s">
        <v>94</v>
      </c>
      <c r="G96" s="540" t="s">
        <v>95</v>
      </c>
      <c r="H96" s="541" t="s">
        <v>96</v>
      </c>
      <c r="I96" s="542" t="s">
        <v>221</v>
      </c>
      <c r="J96" s="541" t="s">
        <v>98</v>
      </c>
      <c r="K96" s="539" t="s">
        <v>99</v>
      </c>
      <c r="L96" s="539" t="s">
        <v>100</v>
      </c>
      <c r="M96" s="539" t="s">
        <v>101</v>
      </c>
      <c r="N96" s="539" t="s">
        <v>102</v>
      </c>
      <c r="O96" s="543" t="s">
        <v>103</v>
      </c>
      <c r="P96" s="544" t="s">
        <v>104</v>
      </c>
      <c r="Q96" s="545"/>
      <c r="R96" s="546" t="s">
        <v>222</v>
      </c>
      <c r="S96" s="538"/>
      <c r="T96" s="539" t="s">
        <v>91</v>
      </c>
      <c r="U96" s="539" t="s">
        <v>92</v>
      </c>
      <c r="V96" s="539" t="s">
        <v>220</v>
      </c>
      <c r="W96" s="539" t="s">
        <v>94</v>
      </c>
      <c r="X96" s="540" t="s">
        <v>95</v>
      </c>
      <c r="Y96" s="541" t="s">
        <v>96</v>
      </c>
      <c r="Z96" s="542" t="s">
        <v>221</v>
      </c>
      <c r="AA96" s="541" t="s">
        <v>98</v>
      </c>
      <c r="AB96" s="539" t="s">
        <v>99</v>
      </c>
      <c r="AC96" s="539" t="s">
        <v>100</v>
      </c>
      <c r="AD96" s="539" t="s">
        <v>101</v>
      </c>
      <c r="AE96" s="539" t="s">
        <v>102</v>
      </c>
      <c r="AF96" s="543" t="s">
        <v>103</v>
      </c>
      <c r="AG96" s="544" t="s">
        <v>104</v>
      </c>
    </row>
    <row r="97">
      <c r="A97" s="547"/>
      <c r="B97" s="548"/>
      <c r="C97" s="548"/>
      <c r="D97" s="548"/>
      <c r="E97" s="548"/>
      <c r="F97" s="548"/>
      <c r="G97" s="548"/>
      <c r="H97" s="548"/>
      <c r="I97" s="548"/>
      <c r="J97" s="548"/>
      <c r="K97" s="548"/>
      <c r="L97" s="548"/>
      <c r="M97" s="548"/>
      <c r="N97" s="548"/>
      <c r="O97" s="548"/>
      <c r="P97" s="549"/>
      <c r="Q97" s="545"/>
      <c r="R97" s="550"/>
      <c r="S97" s="548"/>
      <c r="T97" s="548"/>
      <c r="U97" s="548"/>
      <c r="V97" s="548"/>
      <c r="W97" s="548"/>
      <c r="X97" s="548"/>
      <c r="Y97" s="548"/>
      <c r="Z97" s="548"/>
      <c r="AA97" s="548"/>
      <c r="AB97" s="548"/>
      <c r="AC97" s="548"/>
      <c r="AD97" s="548"/>
      <c r="AE97" s="548"/>
      <c r="AF97" s="548"/>
      <c r="AG97" s="549"/>
    </row>
    <row r="98">
      <c r="A98" s="551" t="s">
        <v>168</v>
      </c>
      <c r="B98" s="552"/>
      <c r="C98" s="553">
        <v>5.0</v>
      </c>
      <c r="D98" s="554">
        <v>29.0</v>
      </c>
      <c r="E98" s="554">
        <v>1.0</v>
      </c>
      <c r="F98" s="554">
        <v>29.0</v>
      </c>
      <c r="G98" s="555">
        <v>0.007210648148148148</v>
      </c>
      <c r="H98" s="556">
        <f t="shared" ref="H98:H101" si="14">D98-F98</f>
        <v>0</v>
      </c>
      <c r="I98" s="557">
        <f t="shared" ref="I98:I101" si="15">H98/(HOUR(G98)*60+(MINUTE(G98)+((SECOND(G98)/60))))</f>
        <v>0</v>
      </c>
      <c r="J98" s="554">
        <v>2.0</v>
      </c>
      <c r="K98" s="554">
        <v>3.0</v>
      </c>
      <c r="L98" s="554">
        <v>1.0</v>
      </c>
      <c r="M98" s="554"/>
      <c r="N98" s="554">
        <v>1.0</v>
      </c>
      <c r="O98" s="558"/>
      <c r="P98" s="559"/>
      <c r="Q98" s="560"/>
      <c r="R98" s="551" t="s">
        <v>168</v>
      </c>
      <c r="S98" s="552"/>
      <c r="T98" s="553">
        <v>4.0</v>
      </c>
      <c r="U98" s="554">
        <v>29.0</v>
      </c>
      <c r="V98" s="554"/>
      <c r="W98" s="554">
        <v>40.0</v>
      </c>
      <c r="X98" s="555"/>
      <c r="Y98" s="556">
        <f t="shared" ref="Y98:Y101" si="16">U98-W98</f>
        <v>-11</v>
      </c>
      <c r="Z98" s="557" t="str">
        <f t="shared" ref="Z98:Z101" si="17">Y98/(HOUR(X98)*60+(MINUTE(X98)+((SECOND(X98)/60))))</f>
        <v>#DIV/0!</v>
      </c>
      <c r="AA98" s="554">
        <v>1.0</v>
      </c>
      <c r="AB98" s="554">
        <v>2.0</v>
      </c>
      <c r="AC98" s="554"/>
      <c r="AD98" s="554"/>
      <c r="AE98" s="554"/>
      <c r="AF98" s="558"/>
      <c r="AG98" s="559"/>
    </row>
    <row r="99">
      <c r="A99" s="561" t="s">
        <v>169</v>
      </c>
      <c r="B99" s="562"/>
      <c r="C99" s="563"/>
      <c r="D99" s="564">
        <v>45.0</v>
      </c>
      <c r="E99" s="564"/>
      <c r="F99" s="564">
        <v>37.0</v>
      </c>
      <c r="G99" s="565">
        <v>0.007210648148148148</v>
      </c>
      <c r="H99" s="566">
        <f t="shared" si="14"/>
        <v>8</v>
      </c>
      <c r="I99" s="567">
        <f t="shared" si="15"/>
        <v>0.7704654896</v>
      </c>
      <c r="J99" s="564">
        <v>3.0</v>
      </c>
      <c r="K99" s="564">
        <v>6.0</v>
      </c>
      <c r="L99" s="564">
        <v>2.0</v>
      </c>
      <c r="M99" s="564">
        <v>2.0</v>
      </c>
      <c r="N99" s="564">
        <v>2.0</v>
      </c>
      <c r="O99" s="568"/>
      <c r="P99" s="569"/>
      <c r="Q99" s="560"/>
      <c r="R99" s="561" t="s">
        <v>169</v>
      </c>
      <c r="S99" s="562"/>
      <c r="T99" s="570"/>
      <c r="U99" s="564">
        <v>76.0</v>
      </c>
      <c r="V99" s="571"/>
      <c r="W99" s="564">
        <v>48.0</v>
      </c>
      <c r="X99" s="565"/>
      <c r="Y99" s="566">
        <f t="shared" si="16"/>
        <v>28</v>
      </c>
      <c r="Z99" s="567" t="str">
        <f t="shared" si="17"/>
        <v>#DIV/0!</v>
      </c>
      <c r="AA99" s="564">
        <v>3.0</v>
      </c>
      <c r="AB99" s="564">
        <v>13.0</v>
      </c>
      <c r="AC99" s="564">
        <v>2.0</v>
      </c>
      <c r="AD99" s="564"/>
      <c r="AE99" s="564">
        <v>5.0</v>
      </c>
      <c r="AF99" s="568"/>
      <c r="AG99" s="569"/>
    </row>
    <row r="100">
      <c r="A100" s="572" t="s">
        <v>170</v>
      </c>
      <c r="B100" s="562"/>
      <c r="C100" s="573"/>
      <c r="D100" s="574">
        <v>45.0</v>
      </c>
      <c r="E100" s="574"/>
      <c r="F100" s="574">
        <v>32.0</v>
      </c>
      <c r="G100" s="575">
        <v>0.007210648148148148</v>
      </c>
      <c r="H100" s="576">
        <f t="shared" si="14"/>
        <v>13</v>
      </c>
      <c r="I100" s="577">
        <f t="shared" si="15"/>
        <v>1.252006421</v>
      </c>
      <c r="J100" s="574"/>
      <c r="K100" s="574">
        <v>4.0</v>
      </c>
      <c r="L100" s="574">
        <v>2.0</v>
      </c>
      <c r="M100" s="574">
        <v>1.0</v>
      </c>
      <c r="N100" s="574">
        <v>1.0</v>
      </c>
      <c r="O100" s="578"/>
      <c r="P100" s="579"/>
      <c r="Q100" s="560"/>
      <c r="R100" s="572" t="s">
        <v>170</v>
      </c>
      <c r="S100" s="562"/>
      <c r="T100" s="580">
        <v>1.0</v>
      </c>
      <c r="U100" s="574">
        <v>68.0</v>
      </c>
      <c r="V100" s="581"/>
      <c r="W100" s="574">
        <v>46.0</v>
      </c>
      <c r="X100" s="575"/>
      <c r="Y100" s="576">
        <f t="shared" si="16"/>
        <v>22</v>
      </c>
      <c r="Z100" s="577" t="str">
        <f t="shared" si="17"/>
        <v>#DIV/0!</v>
      </c>
      <c r="AA100" s="574">
        <v>1.0</v>
      </c>
      <c r="AB100" s="574">
        <v>12.0</v>
      </c>
      <c r="AC100" s="574">
        <v>2.0</v>
      </c>
      <c r="AD100" s="574">
        <v>1.0</v>
      </c>
      <c r="AE100" s="574">
        <v>4.0</v>
      </c>
      <c r="AF100" s="578"/>
      <c r="AG100" s="579"/>
    </row>
    <row r="101">
      <c r="A101" s="582" t="s">
        <v>171</v>
      </c>
      <c r="B101" s="583"/>
      <c r="C101" s="570"/>
      <c r="D101" s="564">
        <v>39.0</v>
      </c>
      <c r="E101" s="571"/>
      <c r="F101" s="564">
        <v>42.0</v>
      </c>
      <c r="G101" s="565">
        <v>0.007210648148148148</v>
      </c>
      <c r="H101" s="566">
        <f t="shared" si="14"/>
        <v>-3</v>
      </c>
      <c r="I101" s="567">
        <f t="shared" si="15"/>
        <v>-0.2889245586</v>
      </c>
      <c r="J101" s="564">
        <v>2.0</v>
      </c>
      <c r="K101" s="564">
        <v>3.0</v>
      </c>
      <c r="L101" s="564">
        <v>1.0</v>
      </c>
      <c r="M101" s="571"/>
      <c r="N101" s="564">
        <v>1.0</v>
      </c>
      <c r="O101" s="568"/>
      <c r="P101" s="584">
        <v>1.0</v>
      </c>
      <c r="Q101" s="560"/>
      <c r="R101" s="582" t="s">
        <v>171</v>
      </c>
      <c r="S101" s="583"/>
      <c r="T101" s="585"/>
      <c r="U101" s="564">
        <v>53.0</v>
      </c>
      <c r="V101" s="564"/>
      <c r="W101" s="564">
        <v>55.0</v>
      </c>
      <c r="X101" s="565"/>
      <c r="Y101" s="566">
        <f t="shared" si="16"/>
        <v>-2</v>
      </c>
      <c r="Z101" s="567" t="str">
        <f t="shared" si="17"/>
        <v>#DIV/0!</v>
      </c>
      <c r="AA101" s="564">
        <v>4.0</v>
      </c>
      <c r="AB101" s="564">
        <v>4.0</v>
      </c>
      <c r="AC101" s="564">
        <v>1.0</v>
      </c>
      <c r="AD101" s="571"/>
      <c r="AE101" s="571"/>
      <c r="AF101" s="568"/>
      <c r="AG101" s="569"/>
    </row>
    <row r="102">
      <c r="A102" s="586" t="s">
        <v>172</v>
      </c>
      <c r="B102" s="548"/>
      <c r="C102" s="587"/>
      <c r="D102" s="588"/>
      <c r="E102" s="588"/>
      <c r="F102" s="588"/>
      <c r="G102" s="589"/>
      <c r="H102" s="590"/>
      <c r="I102" s="591"/>
      <c r="J102" s="588"/>
      <c r="K102" s="588"/>
      <c r="L102" s="592"/>
      <c r="M102" s="592"/>
      <c r="N102" s="592"/>
      <c r="O102" s="593"/>
      <c r="P102" s="594"/>
      <c r="Q102" s="560"/>
      <c r="R102" s="586" t="s">
        <v>172</v>
      </c>
      <c r="S102" s="548"/>
      <c r="T102" s="587"/>
      <c r="U102" s="592"/>
      <c r="V102" s="592"/>
      <c r="W102" s="592"/>
      <c r="X102" s="589"/>
      <c r="Y102" s="590"/>
      <c r="Z102" s="591"/>
      <c r="AA102" s="592"/>
      <c r="AB102" s="592"/>
      <c r="AC102" s="592"/>
      <c r="AD102" s="592"/>
      <c r="AE102" s="592"/>
      <c r="AF102" s="593"/>
      <c r="AG102" s="594"/>
    </row>
    <row r="103">
      <c r="A103" s="595"/>
      <c r="B103" s="595"/>
      <c r="C103" s="596"/>
      <c r="D103" s="595"/>
      <c r="E103" s="595"/>
      <c r="F103" s="595"/>
      <c r="G103" s="597"/>
      <c r="H103" s="595"/>
      <c r="I103" s="595"/>
      <c r="J103" s="595"/>
      <c r="K103" s="595"/>
      <c r="L103" s="595"/>
      <c r="M103" s="595"/>
      <c r="N103" s="595"/>
      <c r="O103" s="598"/>
      <c r="P103" s="599"/>
      <c r="Q103" s="600"/>
      <c r="R103" s="595"/>
      <c r="S103" s="595"/>
      <c r="T103" s="596"/>
      <c r="U103" s="595"/>
      <c r="V103" s="595"/>
      <c r="W103" s="595"/>
      <c r="X103" s="597"/>
      <c r="Y103" s="595"/>
      <c r="Z103" s="595"/>
      <c r="AA103" s="595"/>
      <c r="AB103" s="595"/>
      <c r="AC103" s="595"/>
      <c r="AD103" s="595"/>
      <c r="AE103" s="595"/>
      <c r="AF103" s="598"/>
      <c r="AG103" s="599"/>
    </row>
    <row r="107">
      <c r="A107" s="601" t="s">
        <v>223</v>
      </c>
      <c r="B107" s="538"/>
      <c r="C107" s="602" t="s">
        <v>91</v>
      </c>
      <c r="D107" s="602" t="s">
        <v>92</v>
      </c>
      <c r="E107" s="602" t="s">
        <v>220</v>
      </c>
      <c r="F107" s="602" t="s">
        <v>94</v>
      </c>
      <c r="G107" s="603" t="s">
        <v>95</v>
      </c>
      <c r="H107" s="604" t="s">
        <v>96</v>
      </c>
      <c r="I107" s="604" t="s">
        <v>221</v>
      </c>
      <c r="J107" s="605" t="s">
        <v>98</v>
      </c>
      <c r="K107" s="602" t="s">
        <v>99</v>
      </c>
      <c r="L107" s="602" t="s">
        <v>100</v>
      </c>
      <c r="M107" s="602" t="s">
        <v>101</v>
      </c>
      <c r="N107" s="602" t="s">
        <v>102</v>
      </c>
      <c r="O107" s="602" t="s">
        <v>103</v>
      </c>
      <c r="P107" s="602" t="s">
        <v>104</v>
      </c>
      <c r="Q107" s="606"/>
      <c r="R107" s="601" t="s">
        <v>224</v>
      </c>
      <c r="S107" s="538"/>
      <c r="T107" s="602" t="s">
        <v>91</v>
      </c>
      <c r="U107" s="602" t="s">
        <v>92</v>
      </c>
      <c r="V107" s="602" t="s">
        <v>220</v>
      </c>
      <c r="W107" s="602" t="s">
        <v>94</v>
      </c>
      <c r="X107" s="603" t="s">
        <v>95</v>
      </c>
      <c r="Y107" s="604" t="s">
        <v>96</v>
      </c>
      <c r="Z107" s="604" t="s">
        <v>221</v>
      </c>
      <c r="AA107" s="605" t="s">
        <v>98</v>
      </c>
      <c r="AB107" s="602" t="s">
        <v>99</v>
      </c>
      <c r="AC107" s="602" t="s">
        <v>100</v>
      </c>
      <c r="AD107" s="602" t="s">
        <v>101</v>
      </c>
      <c r="AE107" s="602" t="s">
        <v>102</v>
      </c>
      <c r="AF107" s="602" t="s">
        <v>103</v>
      </c>
      <c r="AG107" s="602" t="s">
        <v>104</v>
      </c>
    </row>
    <row r="108">
      <c r="A108" s="547"/>
      <c r="B108" s="548"/>
      <c r="C108" s="549"/>
      <c r="D108" s="549"/>
      <c r="E108" s="549"/>
      <c r="F108" s="549"/>
      <c r="G108" s="549"/>
      <c r="H108" s="549"/>
      <c r="I108" s="549"/>
      <c r="J108" s="549"/>
      <c r="K108" s="549"/>
      <c r="L108" s="549"/>
      <c r="M108" s="549"/>
      <c r="N108" s="549"/>
      <c r="O108" s="549"/>
      <c r="P108" s="549"/>
      <c r="Q108" s="607"/>
      <c r="R108" s="547"/>
      <c r="S108" s="548"/>
      <c r="T108" s="549"/>
      <c r="U108" s="549"/>
      <c r="V108" s="549"/>
      <c r="W108" s="549"/>
      <c r="X108" s="549"/>
      <c r="Y108" s="549"/>
      <c r="Z108" s="549"/>
      <c r="AA108" s="549"/>
      <c r="AB108" s="549"/>
      <c r="AC108" s="549"/>
      <c r="AD108" s="549"/>
      <c r="AE108" s="549"/>
      <c r="AF108" s="549"/>
      <c r="AG108" s="549"/>
    </row>
    <row r="109">
      <c r="A109" s="608" t="s">
        <v>146</v>
      </c>
      <c r="B109" s="552"/>
      <c r="C109" s="609">
        <v>1.0</v>
      </c>
      <c r="D109" s="610">
        <v>32.0</v>
      </c>
      <c r="E109" s="610">
        <v>1.0</v>
      </c>
      <c r="F109" s="610">
        <v>36.0</v>
      </c>
      <c r="G109" s="611">
        <v>0.007210648148148148</v>
      </c>
      <c r="H109" s="612">
        <f t="shared" ref="H109:H112" si="18">D109-F109</f>
        <v>-4</v>
      </c>
      <c r="I109" s="577">
        <f t="shared" ref="I109:I112" si="19">H109/(HOUR(G109)*60+(MINUTE(G109)+((SECOND(G109)/60))))</f>
        <v>-0.3852327448</v>
      </c>
      <c r="J109" s="613">
        <v>1.0</v>
      </c>
      <c r="K109" s="614">
        <v>2.0</v>
      </c>
      <c r="L109" s="614">
        <v>1.0</v>
      </c>
      <c r="M109" s="615"/>
      <c r="N109" s="616">
        <v>3.0</v>
      </c>
      <c r="O109" s="617"/>
      <c r="P109" s="617"/>
      <c r="Q109" s="607"/>
      <c r="R109" s="608" t="s">
        <v>146</v>
      </c>
      <c r="S109" s="552"/>
      <c r="T109" s="609">
        <v>2.0</v>
      </c>
      <c r="U109" s="610">
        <v>46.0</v>
      </c>
      <c r="V109" s="610"/>
      <c r="W109" s="610">
        <v>53.0</v>
      </c>
      <c r="X109" s="611"/>
      <c r="Y109" s="612">
        <f t="shared" ref="Y109:Y112" si="20">U109-W109</f>
        <v>-7</v>
      </c>
      <c r="Z109" s="577" t="str">
        <f t="shared" ref="Z109:Z112" si="21">Y109/(HOUR(X109)*60+(MINUTE(X109)+((SECOND(X109)/60))))</f>
        <v>#DIV/0!</v>
      </c>
      <c r="AA109" s="613">
        <v>3.0</v>
      </c>
      <c r="AB109" s="614">
        <v>8.0</v>
      </c>
      <c r="AC109" s="614"/>
      <c r="AD109" s="615"/>
      <c r="AE109" s="616">
        <v>1.0</v>
      </c>
      <c r="AF109" s="617"/>
      <c r="AG109" s="617"/>
    </row>
    <row r="110">
      <c r="A110" s="618" t="s">
        <v>147</v>
      </c>
      <c r="B110" s="562"/>
      <c r="C110" s="619"/>
      <c r="D110" s="620">
        <v>44.0</v>
      </c>
      <c r="E110" s="620"/>
      <c r="F110" s="620">
        <v>47.0</v>
      </c>
      <c r="G110" s="621">
        <v>0.007210648148148148</v>
      </c>
      <c r="H110" s="622">
        <f t="shared" si="18"/>
        <v>-3</v>
      </c>
      <c r="I110" s="623">
        <f t="shared" si="19"/>
        <v>-0.2889245586</v>
      </c>
      <c r="J110" s="624"/>
      <c r="K110" s="625">
        <v>9.0</v>
      </c>
      <c r="L110" s="625">
        <v>4.0</v>
      </c>
      <c r="M110" s="626">
        <v>2.0</v>
      </c>
      <c r="N110" s="625">
        <v>1.0</v>
      </c>
      <c r="O110" s="627">
        <v>1.0</v>
      </c>
      <c r="P110" s="627"/>
      <c r="Q110" s="607"/>
      <c r="R110" s="618" t="s">
        <v>147</v>
      </c>
      <c r="S110" s="562"/>
      <c r="T110" s="619"/>
      <c r="U110" s="620">
        <v>52.0</v>
      </c>
      <c r="V110" s="620"/>
      <c r="W110" s="620">
        <v>71.0</v>
      </c>
      <c r="X110" s="628"/>
      <c r="Y110" s="622">
        <f t="shared" si="20"/>
        <v>-19</v>
      </c>
      <c r="Z110" s="623" t="str">
        <f t="shared" si="21"/>
        <v>#DIV/0!</v>
      </c>
      <c r="AA110" s="624">
        <v>5.0</v>
      </c>
      <c r="AB110" s="625">
        <v>7.0</v>
      </c>
      <c r="AC110" s="625">
        <v>1.0</v>
      </c>
      <c r="AD110" s="626"/>
      <c r="AE110" s="625"/>
      <c r="AF110" s="627"/>
      <c r="AG110" s="627"/>
    </row>
    <row r="111">
      <c r="A111" s="629" t="s">
        <v>148</v>
      </c>
      <c r="B111" s="562"/>
      <c r="C111" s="630"/>
      <c r="D111" s="631">
        <v>43.0</v>
      </c>
      <c r="E111" s="631"/>
      <c r="F111" s="631">
        <v>43.0</v>
      </c>
      <c r="G111" s="632">
        <v>0.007210648148148148</v>
      </c>
      <c r="H111" s="633">
        <f t="shared" si="18"/>
        <v>0</v>
      </c>
      <c r="I111" s="634">
        <f t="shared" si="19"/>
        <v>0</v>
      </c>
      <c r="J111" s="631">
        <v>3.0</v>
      </c>
      <c r="K111" s="635">
        <v>7.0</v>
      </c>
      <c r="L111" s="635">
        <v>2.0</v>
      </c>
      <c r="M111" s="636"/>
      <c r="N111" s="636"/>
      <c r="O111" s="637"/>
      <c r="P111" s="637"/>
      <c r="Q111" s="607"/>
      <c r="R111" s="629" t="s">
        <v>148</v>
      </c>
      <c r="S111" s="562"/>
      <c r="T111" s="638"/>
      <c r="U111" s="631">
        <v>61.0</v>
      </c>
      <c r="V111" s="631"/>
      <c r="W111" s="631">
        <v>65.0</v>
      </c>
      <c r="X111" s="639"/>
      <c r="Y111" s="633">
        <f t="shared" si="20"/>
        <v>-4</v>
      </c>
      <c r="Z111" s="634" t="str">
        <f t="shared" si="21"/>
        <v>#DIV/0!</v>
      </c>
      <c r="AA111" s="631">
        <v>2.0</v>
      </c>
      <c r="AB111" s="635">
        <v>10.0</v>
      </c>
      <c r="AC111" s="635">
        <v>3.0</v>
      </c>
      <c r="AD111" s="635"/>
      <c r="AE111" s="635">
        <v>1.0</v>
      </c>
      <c r="AF111" s="637"/>
      <c r="AG111" s="637"/>
    </row>
    <row r="112">
      <c r="A112" s="640" t="s">
        <v>149</v>
      </c>
      <c r="B112" s="562"/>
      <c r="C112" s="641"/>
      <c r="D112" s="620">
        <v>19.0</v>
      </c>
      <c r="E112" s="620"/>
      <c r="F112" s="620">
        <v>41.0</v>
      </c>
      <c r="G112" s="621">
        <v>0.007210648148148148</v>
      </c>
      <c r="H112" s="622">
        <f t="shared" si="18"/>
        <v>-22</v>
      </c>
      <c r="I112" s="623">
        <f t="shared" si="19"/>
        <v>-2.118780096</v>
      </c>
      <c r="J112" s="624">
        <v>2.0</v>
      </c>
      <c r="K112" s="625">
        <v>1.0</v>
      </c>
      <c r="L112" s="625"/>
      <c r="M112" s="625"/>
      <c r="N112" s="625"/>
      <c r="O112" s="627"/>
      <c r="P112" s="627"/>
      <c r="Q112" s="607"/>
      <c r="R112" s="640" t="s">
        <v>149</v>
      </c>
      <c r="S112" s="562"/>
      <c r="T112" s="642">
        <v>1.0</v>
      </c>
      <c r="U112" s="620">
        <v>25.0</v>
      </c>
      <c r="V112" s="620"/>
      <c r="W112" s="620">
        <v>45.0</v>
      </c>
      <c r="X112" s="628"/>
      <c r="Y112" s="622">
        <f t="shared" si="20"/>
        <v>-20</v>
      </c>
      <c r="Z112" s="623" t="str">
        <f t="shared" si="21"/>
        <v>#DIV/0!</v>
      </c>
      <c r="AA112" s="624">
        <v>4.0</v>
      </c>
      <c r="AB112" s="625">
        <v>3.0</v>
      </c>
      <c r="AC112" s="625"/>
      <c r="AD112" s="625"/>
      <c r="AE112" s="625"/>
      <c r="AF112" s="627"/>
      <c r="AG112" s="627"/>
    </row>
    <row r="113">
      <c r="A113" s="629" t="s">
        <v>150</v>
      </c>
      <c r="B113" s="562"/>
      <c r="C113" s="643"/>
      <c r="D113" s="644"/>
      <c r="E113" s="644"/>
      <c r="F113" s="644"/>
      <c r="G113" s="639"/>
      <c r="H113" s="633"/>
      <c r="I113" s="634"/>
      <c r="J113" s="645"/>
      <c r="K113" s="646"/>
      <c r="L113" s="646"/>
      <c r="M113" s="636"/>
      <c r="N113" s="636"/>
      <c r="O113" s="637"/>
      <c r="P113" s="637"/>
      <c r="Q113" s="607"/>
      <c r="R113" s="629" t="s">
        <v>150</v>
      </c>
      <c r="S113" s="562"/>
      <c r="T113" s="643"/>
      <c r="U113" s="644"/>
      <c r="V113" s="644"/>
      <c r="W113" s="644"/>
      <c r="X113" s="639"/>
      <c r="Y113" s="633"/>
      <c r="Z113" s="634"/>
      <c r="AA113" s="645"/>
      <c r="AB113" s="646"/>
      <c r="AC113" s="646"/>
      <c r="AD113" s="636"/>
      <c r="AE113" s="636"/>
      <c r="AF113" s="637"/>
      <c r="AG113" s="637"/>
    </row>
    <row r="114">
      <c r="A114" s="647" t="s">
        <v>151</v>
      </c>
      <c r="B114" s="548"/>
      <c r="C114" s="648"/>
      <c r="D114" s="649"/>
      <c r="E114" s="649"/>
      <c r="F114" s="649"/>
      <c r="G114" s="650"/>
      <c r="H114" s="651"/>
      <c r="I114" s="652"/>
      <c r="J114" s="649"/>
      <c r="K114" s="653"/>
      <c r="L114" s="653"/>
      <c r="M114" s="653"/>
      <c r="N114" s="653"/>
      <c r="O114" s="654"/>
      <c r="P114" s="654"/>
      <c r="Q114" s="655"/>
      <c r="R114" s="647" t="s">
        <v>151</v>
      </c>
      <c r="S114" s="548"/>
      <c r="T114" s="656"/>
      <c r="U114" s="657"/>
      <c r="V114" s="657"/>
      <c r="W114" s="657"/>
      <c r="X114" s="658"/>
      <c r="Y114" s="659"/>
      <c r="Z114" s="660"/>
      <c r="AA114" s="657"/>
      <c r="AB114" s="661"/>
      <c r="AC114" s="661"/>
      <c r="AD114" s="661"/>
      <c r="AE114" s="661"/>
      <c r="AF114" s="654"/>
      <c r="AG114" s="654"/>
    </row>
    <row r="116">
      <c r="C116" s="67" t="s">
        <v>225</v>
      </c>
      <c r="D116" s="67" t="s">
        <v>226</v>
      </c>
      <c r="E116" s="67" t="s">
        <v>227</v>
      </c>
      <c r="F116" s="67" t="s">
        <v>228</v>
      </c>
      <c r="G116" s="67" t="s">
        <v>229</v>
      </c>
      <c r="H116" s="67" t="s">
        <v>230</v>
      </c>
      <c r="J116" s="67" t="s">
        <v>231</v>
      </c>
    </row>
    <row r="117">
      <c r="N117" s="67" t="s">
        <v>232</v>
      </c>
      <c r="P117" s="662">
        <f>F119+E118+C120+C123+K118</f>
        <v>629.75</v>
      </c>
    </row>
    <row r="118">
      <c r="B118" s="67" t="s">
        <v>168</v>
      </c>
      <c r="C118" s="662">
        <f t="shared" ref="C118:C121" si="23">((0.5*(D98+U98))+(K98+L98+AB98+AC98)+(3*(M98+AD98)))</f>
        <v>35</v>
      </c>
      <c r="D118" s="662">
        <f t="shared" ref="D118:D121" si="24">((8*(C98+T98))+(0.25*(D98+U98))+(K98+L98+AB98+AC98)+(2*(M98+AD98+N98+AE98)))</f>
        <v>94.5</v>
      </c>
      <c r="E118" s="662">
        <f t="shared" ref="E118:E121" si="25">(20*(C98+T98))+(5*(J98+AA98))</f>
        <v>195</v>
      </c>
      <c r="F118" s="662">
        <f t="shared" ref="F118:H118" si="22">1.5*C118</f>
        <v>52.5</v>
      </c>
      <c r="G118" s="662">
        <f t="shared" si="22"/>
        <v>141.75</v>
      </c>
      <c r="H118" s="662">
        <f t="shared" si="22"/>
        <v>292.5</v>
      </c>
      <c r="J118" s="67" t="s">
        <v>233</v>
      </c>
      <c r="K118" s="662">
        <f>(200-(20*(SUM(C109:C113,T109:T113)))+(2*(sum(J98:J101,AA98:AA101))))</f>
        <v>152</v>
      </c>
      <c r="N118" s="67" t="s">
        <v>234</v>
      </c>
      <c r="P118" s="662">
        <f>F120+E118+C119+C124+K118</f>
        <v>627.25</v>
      </c>
    </row>
    <row r="119">
      <c r="B119" s="67" t="s">
        <v>235</v>
      </c>
      <c r="C119" s="662">
        <f t="shared" si="23"/>
        <v>89.5</v>
      </c>
      <c r="D119" s="662">
        <f t="shared" si="24"/>
        <v>71.25</v>
      </c>
      <c r="E119" s="662">
        <f t="shared" si="25"/>
        <v>30</v>
      </c>
      <c r="F119" s="662">
        <f t="shared" ref="F119:H119" si="26">1.5*C119</f>
        <v>134.25</v>
      </c>
      <c r="G119" s="662">
        <f t="shared" si="26"/>
        <v>106.875</v>
      </c>
      <c r="H119" s="662">
        <f t="shared" si="26"/>
        <v>45</v>
      </c>
    </row>
    <row r="120">
      <c r="B120" s="67" t="s">
        <v>236</v>
      </c>
      <c r="C120" s="662">
        <f t="shared" si="23"/>
        <v>82.5</v>
      </c>
      <c r="D120" s="662">
        <f t="shared" si="24"/>
        <v>70.25</v>
      </c>
      <c r="E120" s="662">
        <f t="shared" si="25"/>
        <v>25</v>
      </c>
      <c r="F120" s="662">
        <f t="shared" ref="F120:H120" si="27">1.5*C120</f>
        <v>123.75</v>
      </c>
      <c r="G120" s="662">
        <f t="shared" si="27"/>
        <v>105.375</v>
      </c>
      <c r="H120" s="662">
        <f t="shared" si="27"/>
        <v>37.5</v>
      </c>
      <c r="J120" s="67" t="s">
        <v>237</v>
      </c>
      <c r="K120" s="662">
        <f>(200-(20*(SUM(C98:C101,T98:T101)))+(2*(sum(J109:J112,AA109:AA112))))</f>
        <v>40</v>
      </c>
      <c r="N120" s="67" t="s">
        <v>238</v>
      </c>
      <c r="P120" s="662">
        <f>H118+C119+C120+E122+K118</f>
        <v>696.5</v>
      </c>
    </row>
    <row r="121">
      <c r="B121" s="67" t="s">
        <v>239</v>
      </c>
      <c r="C121" s="662">
        <f t="shared" si="23"/>
        <v>55</v>
      </c>
      <c r="D121" s="662">
        <f t="shared" si="24"/>
        <v>34</v>
      </c>
      <c r="E121" s="662">
        <f t="shared" si="25"/>
        <v>30</v>
      </c>
      <c r="F121" s="662">
        <f t="shared" ref="F121:H121" si="28">1.5*C121</f>
        <v>82.5</v>
      </c>
      <c r="G121" s="662">
        <f t="shared" si="28"/>
        <v>51</v>
      </c>
      <c r="H121" s="662">
        <f t="shared" si="28"/>
        <v>45</v>
      </c>
    </row>
    <row r="122">
      <c r="B122" s="67" t="s">
        <v>240</v>
      </c>
      <c r="C122" s="662">
        <f t="shared" ref="C122:C125" si="30">((0.5*(D109+U109))+(K192+L109+AB109+AC109)+(3*(M109+AD109)))</f>
        <v>48</v>
      </c>
      <c r="D122" s="662">
        <f t="shared" ref="D122:D125" si="31">((8*(C109+T109))+(0.25*(D109+U109))+(K109+L109+AB109+AC109)+(2*(M109+AD109+N109+AE109)))</f>
        <v>62.5</v>
      </c>
      <c r="E122" s="662">
        <f t="shared" ref="E122:E125" si="32">(20*(C109+T109))+(5*(J109+AA109))</f>
        <v>80</v>
      </c>
      <c r="F122" s="662">
        <f t="shared" ref="F122:H122" si="29">1.5*C122</f>
        <v>72</v>
      </c>
      <c r="G122" s="662">
        <f t="shared" si="29"/>
        <v>93.75</v>
      </c>
      <c r="H122" s="662">
        <f t="shared" si="29"/>
        <v>120</v>
      </c>
    </row>
    <row r="123">
      <c r="B123" s="67" t="s">
        <v>241</v>
      </c>
      <c r="C123" s="662">
        <f t="shared" si="30"/>
        <v>66</v>
      </c>
      <c r="D123" s="662">
        <f t="shared" si="31"/>
        <v>51</v>
      </c>
      <c r="E123" s="662">
        <f t="shared" si="32"/>
        <v>25</v>
      </c>
      <c r="F123" s="662">
        <f t="shared" ref="F123:H123" si="33">1.5*C123</f>
        <v>99</v>
      </c>
      <c r="G123" s="662">
        <f t="shared" si="33"/>
        <v>76.5</v>
      </c>
      <c r="H123" s="662">
        <f t="shared" si="33"/>
        <v>37.5</v>
      </c>
    </row>
    <row r="124">
      <c r="B124" s="67" t="s">
        <v>148</v>
      </c>
      <c r="C124" s="662">
        <f t="shared" si="30"/>
        <v>67</v>
      </c>
      <c r="D124" s="662">
        <f t="shared" si="31"/>
        <v>50</v>
      </c>
      <c r="E124" s="662">
        <f t="shared" si="32"/>
        <v>25</v>
      </c>
      <c r="F124" s="662">
        <f t="shared" ref="F124:H124" si="34">1.5*C124</f>
        <v>100.5</v>
      </c>
      <c r="G124" s="662">
        <f t="shared" si="34"/>
        <v>75</v>
      </c>
      <c r="H124" s="662">
        <f t="shared" si="34"/>
        <v>37.5</v>
      </c>
    </row>
    <row r="125">
      <c r="B125" s="67" t="s">
        <v>242</v>
      </c>
      <c r="C125" s="662">
        <f t="shared" si="30"/>
        <v>25</v>
      </c>
      <c r="D125" s="662">
        <f t="shared" si="31"/>
        <v>23</v>
      </c>
      <c r="E125" s="662">
        <f t="shared" si="32"/>
        <v>50</v>
      </c>
      <c r="F125" s="662">
        <f t="shared" ref="F125:H125" si="35">1.5*C125</f>
        <v>37.5</v>
      </c>
      <c r="G125" s="662">
        <f t="shared" si="35"/>
        <v>34.5</v>
      </c>
      <c r="H125" s="662">
        <f t="shared" si="35"/>
        <v>75</v>
      </c>
    </row>
  </sheetData>
  <mergeCells count="85">
    <mergeCell ref="AA96:AA97"/>
    <mergeCell ref="AB96:AB97"/>
    <mergeCell ref="AC96:AC97"/>
    <mergeCell ref="AD96:AD97"/>
    <mergeCell ref="AE96:AE97"/>
    <mergeCell ref="AF96:AF97"/>
    <mergeCell ref="AG96:AG97"/>
    <mergeCell ref="T96:T97"/>
    <mergeCell ref="U96:U97"/>
    <mergeCell ref="V96:V97"/>
    <mergeCell ref="W96:W97"/>
    <mergeCell ref="X96:X97"/>
    <mergeCell ref="Y96:Y97"/>
    <mergeCell ref="Z96:Z97"/>
    <mergeCell ref="I107:I108"/>
    <mergeCell ref="J107:J108"/>
    <mergeCell ref="K107:K108"/>
    <mergeCell ref="L107:L108"/>
    <mergeCell ref="M107:M108"/>
    <mergeCell ref="N107:N108"/>
    <mergeCell ref="O107:O108"/>
    <mergeCell ref="AF107:AF108"/>
    <mergeCell ref="AG107:AG108"/>
    <mergeCell ref="Y107:Y108"/>
    <mergeCell ref="Z107:Z108"/>
    <mergeCell ref="AA107:AA108"/>
    <mergeCell ref="AB107:AB108"/>
    <mergeCell ref="AC107:AC108"/>
    <mergeCell ref="AD107:AD108"/>
    <mergeCell ref="AE107:AE108"/>
    <mergeCell ref="A109:B109"/>
    <mergeCell ref="A110:B110"/>
    <mergeCell ref="A111:B111"/>
    <mergeCell ref="A112:B112"/>
    <mergeCell ref="A113:B113"/>
    <mergeCell ref="A114:B114"/>
    <mergeCell ref="A107:B108"/>
    <mergeCell ref="C107:C108"/>
    <mergeCell ref="D107:D108"/>
    <mergeCell ref="E107:E108"/>
    <mergeCell ref="F107:F108"/>
    <mergeCell ref="G107:G108"/>
    <mergeCell ref="H107:H108"/>
    <mergeCell ref="R109:S109"/>
    <mergeCell ref="R110:S110"/>
    <mergeCell ref="R111:S111"/>
    <mergeCell ref="R112:S112"/>
    <mergeCell ref="R113:S113"/>
    <mergeCell ref="R114:S114"/>
    <mergeCell ref="P107:P108"/>
    <mergeCell ref="R107:S108"/>
    <mergeCell ref="T107:T108"/>
    <mergeCell ref="U107:U108"/>
    <mergeCell ref="V107:V108"/>
    <mergeCell ref="W107:W108"/>
    <mergeCell ref="X107:X108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R96:S97"/>
    <mergeCell ref="R98:S98"/>
    <mergeCell ref="R99:S99"/>
    <mergeCell ref="R100:S100"/>
    <mergeCell ref="R101:S101"/>
    <mergeCell ref="R102:S102"/>
    <mergeCell ref="U61:U65"/>
    <mergeCell ref="U72:U76"/>
    <mergeCell ref="U83:U87"/>
    <mergeCell ref="A96:B97"/>
    <mergeCell ref="C96:C97"/>
    <mergeCell ref="D96:D97"/>
    <mergeCell ref="E96:E97"/>
    <mergeCell ref="F96:F97"/>
    <mergeCell ref="G96:G97"/>
    <mergeCell ref="A98:B98"/>
    <mergeCell ref="A99:B99"/>
    <mergeCell ref="A100:B100"/>
    <mergeCell ref="A101:B101"/>
    <mergeCell ref="A102:B10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  <col customWidth="1" min="2" max="2" width="6.25"/>
    <col customWidth="1" min="3" max="3" width="5.25"/>
    <col customWidth="1" min="4" max="4" width="5.63"/>
    <col customWidth="1" min="5" max="5" width="6.13"/>
    <col customWidth="1" min="6" max="6" width="6.38"/>
    <col customWidth="1" min="7" max="7" width="7.63"/>
    <col customWidth="1" min="8" max="8" width="6.75"/>
    <col customWidth="1" min="9" max="9" width="9.13"/>
    <col customWidth="1" min="10" max="10" width="5.13"/>
    <col customWidth="1" min="11" max="11" width="7.25"/>
    <col customWidth="1" min="12" max="12" width="6.0"/>
    <col customWidth="1" min="13" max="13" width="5.63"/>
    <col customWidth="1" min="14" max="14" width="6.0"/>
    <col customWidth="1" min="15" max="15" width="6.38"/>
    <col customWidth="1" min="16" max="17" width="7.38"/>
    <col customWidth="1" min="18" max="18" width="3.88"/>
    <col customWidth="1" min="19" max="19" width="10.63"/>
    <col customWidth="1" min="20" max="20" width="11.0"/>
    <col customWidth="1" hidden="1" min="21" max="21" width="11.88"/>
    <col customWidth="1" min="22" max="22" width="10.5"/>
    <col customWidth="1" min="23" max="23" width="9.0"/>
    <col customWidth="1" min="24" max="24" width="12.5"/>
    <col customWidth="1" min="25" max="30" width="11.5"/>
  </cols>
  <sheetData>
    <row r="1">
      <c r="A1" s="79" t="s">
        <v>87</v>
      </c>
      <c r="B1" s="80" t="s">
        <v>88</v>
      </c>
      <c r="C1" s="80" t="s">
        <v>91</v>
      </c>
      <c r="D1" s="80" t="s">
        <v>92</v>
      </c>
      <c r="E1" s="80" t="s">
        <v>93</v>
      </c>
      <c r="F1" s="80" t="s">
        <v>94</v>
      </c>
      <c r="G1" s="663" t="s">
        <v>95</v>
      </c>
      <c r="H1" s="82" t="s">
        <v>96</v>
      </c>
      <c r="I1" s="83" t="s">
        <v>97</v>
      </c>
      <c r="J1" s="84" t="s">
        <v>98</v>
      </c>
      <c r="K1" s="84" t="s">
        <v>99</v>
      </c>
      <c r="L1" s="84" t="s">
        <v>100</v>
      </c>
      <c r="M1" s="84" t="s">
        <v>101</v>
      </c>
      <c r="N1" s="84" t="s">
        <v>102</v>
      </c>
      <c r="O1" s="84" t="s">
        <v>103</v>
      </c>
      <c r="P1" s="84" t="s">
        <v>104</v>
      </c>
      <c r="Q1" s="85" t="s">
        <v>105</v>
      </c>
      <c r="R1" s="664"/>
      <c r="S1" s="664" t="s">
        <v>243</v>
      </c>
      <c r="T1" s="664" t="s">
        <v>244</v>
      </c>
      <c r="U1" s="665" t="s">
        <v>245</v>
      </c>
      <c r="V1" s="665" t="s">
        <v>246</v>
      </c>
      <c r="W1" s="665" t="s">
        <v>247</v>
      </c>
      <c r="X1" s="666" t="s">
        <v>248</v>
      </c>
      <c r="Y1" s="667" t="s">
        <v>249</v>
      </c>
      <c r="Z1" s="665" t="s">
        <v>250</v>
      </c>
      <c r="AA1" s="665" t="s">
        <v>251</v>
      </c>
      <c r="AB1" s="668"/>
      <c r="AC1" s="665"/>
      <c r="AD1" s="665"/>
    </row>
    <row r="2">
      <c r="A2" s="467" t="s">
        <v>188</v>
      </c>
      <c r="B2" s="466">
        <f>Stats!C91</f>
        <v>18</v>
      </c>
      <c r="C2" s="466">
        <f>sum(USA!C3,USA!T3,USA!C11,USA!T11,USA!C19,USA!T19,USA!C27,USA!T27,USA!C35,USA!T35,USA!C43,USA!T43,USA!C51,USA!T51,USA!C59,USA!T59,USA!C67,USA!T67,USA!C75,USA!T75)</f>
        <v>10</v>
      </c>
      <c r="D2" s="466">
        <f>sum(USA!D3,USA!U3,USA!D11,USA!U11,USA!D19,USA!U19,USA!D27,USA!U27,USA!D35,USA!U35,USA!D43,USA!U43,USA!D51,USA!U51,USA!D59,USA!U59,USA!D67,USA!U67,USA!D75,USA!U75)</f>
        <v>2884</v>
      </c>
      <c r="E2" s="466">
        <f>sum(USA!E3,USA!V3,USA!E11,USA!V11,USA!E19,USA!V19,USA!E27,USA!V27,USA!E35,USA!V35,USA!E43,USA!V43,USA!E51,USA!V51,USA!E59,USA!V59,USA!E67,USA!V67,USA!E75,USA!V75)</f>
        <v>5</v>
      </c>
      <c r="F2" s="466">
        <f>sum(USA!F3,USA!W3,USA!F11,USA!W11,USA!F19,USA!W19,USA!F27,USA!W27,USA!F35,USA!W35,USA!F43,USA!W43,USA!F51,USA!W51,USA!F59,USA!W59,USA!F67,USA!W67,USA!F75,USA!W75)</f>
        <v>2001</v>
      </c>
      <c r="G2" s="669">
        <f>sum(USA!G3,USA!X3,USA!G11,USA!X11,USA!G19,USA!X19,USA!G27,USA!X27,USA!G35,USA!X35,USA!G43,USA!X43,USA!G51,USA!X51,USA!G59,USA!X59,USA!G67,USA!X67,USA!G75,USA!X75)</f>
        <v>0.4397916667</v>
      </c>
      <c r="H2" s="466">
        <f>sum(USA!H3,USA!Y3,USA!H11,USA!Y11,USA!H19,USA!Y19,USA!H27,USA!Y27,USA!H35,USA!Y35,USA!H43,USA!Y43,USA!H51,USA!Y51,USA!H59,USA!Y59,USA!H67,USA!Y67,USA!H75,USA!Y75)</f>
        <v>883</v>
      </c>
      <c r="I2" s="469">
        <f t="shared" ref="I2:I56" si="1">H2/(HOUR(G2)*60+(MINUTE(G2)+((SECOND(G2)/60))))</f>
        <v>1.39428391</v>
      </c>
      <c r="J2" s="470">
        <f>sum(USA!J3,USA!AA3,USA!J11,USA!AA11,USA!J19,USA!AA19,USA!J27,USA!AA27,USA!J35,USA!AA35,USA!J43,USA!AA43,USA!J51,USA!AA51,USA!J59,USA!AA59,USA!J67,USA!AA67,USA!J75,USA!AA75)</f>
        <v>93</v>
      </c>
      <c r="K2" s="470">
        <f>sum(USA!K3,USA!AB3,USA!K11,USA!AB11,USA!K19,USA!AB19,USA!K27,USA!AB27,USA!K35,USA!AB35,USA!K43,USA!AB43,USA!K51,USA!AB51,USA!K59,USA!AB59,USA!K67,USA!AB67,USA!K75,USA!AB75)</f>
        <v>511</v>
      </c>
      <c r="L2" s="470">
        <f>sum(USA!L3,USA!AC3,USA!L11,USA!AC11,USA!L19,USA!AC19,USA!L27,USA!AC27,USA!L35,USA!AC35,USA!L43,USA!AC43,USA!L51,USA!AC51,USA!L59,USA!AC59,USA!L67,USA!AC67,USA!L75,USA!AC75)</f>
        <v>134</v>
      </c>
      <c r="M2" s="470">
        <f>sum(USA!M3,USA!AD3,USA!M11,USA!AD11,USA!M19,USA!AD19,USA!M27,USA!AD27,USA!M35,USA!AD35,USA!M43,USA!AD43,USA!M51,USA!AD51,USA!M59,USA!AD59,USA!M67,USA!AD67,USA!M75,USA!AD75)</f>
        <v>34</v>
      </c>
      <c r="N2" s="470">
        <f>sum(USA!N3,USA!AE3,USA!N11,USA!AE11,USA!N19,USA!AE19,USA!N27,USA!AE27,USA!N35,USA!AE35,USA!N43,USA!AE43,USA!N51,USA!AE51,USA!N59,USA!AE59,USA!N67,USA!AE67,USA!N75,USA!AE75)</f>
        <v>129</v>
      </c>
      <c r="O2" s="470">
        <f>sum(USA!O3,USA!AF3,USA!O11,USA!AF11,USA!O19,USA!AF19,USA!O27,USA!AF27,USA!O35,USA!AF35,USA!O43,USA!AF43,USA!O51,USA!AF51,USA!O59,USA!AF59,USA!O67,USA!AF67,USA!O75,USA!AF75)</f>
        <v>0</v>
      </c>
      <c r="P2" s="471">
        <f>sum(USA!P3,USA!AG3,USA!P11,USA!AG11,USA!P19,USA!AG19,USA!P27,USA!AG27,USA!P35,USA!AG35,USA!P43,USA!AG43,USA!P51,USA!AG51,USA!P59,USA!AG59,USA!P67,USA!AG67,USA!P75,USA!AG75)</f>
        <v>0</v>
      </c>
      <c r="Q2" s="472">
        <f t="shared" ref="Q2:Q52" si="2">G2/F2</f>
        <v>0.0002197859404</v>
      </c>
      <c r="R2" s="670"/>
      <c r="S2" s="670">
        <f t="shared" ref="S2:S59" si="3">(H2+E2)/(HOUR(G2)*60+(MINUTE(G2)+((SECOND(G2)/60))))</f>
        <v>1.402179062</v>
      </c>
      <c r="T2" s="670">
        <f t="shared" ref="T2:T56" si="4">(D2+E2+F2)/(HOUR(G2)*60+(MINUTE(G2)+((SECOND(G2)/60))))</f>
        <v>7.721459024</v>
      </c>
      <c r="U2" s="671">
        <f t="shared" ref="U2:U56" si="5">(D2+(E2*0.33)+(J2)+(K2*2)+(L2*3)+(M2*4))/(D2+F2)</f>
        <v>0.9290992835</v>
      </c>
      <c r="V2" s="671">
        <f t="shared" ref="V2:V56" si="6">C2/B2</f>
        <v>0.5555555556</v>
      </c>
      <c r="W2" s="671">
        <f t="shared" ref="W2:W56" si="7">J2/(HOUR(G2)*60+(MINUTE(G2)+((SECOND(G2)/60))))</f>
        <v>0.1468498342</v>
      </c>
      <c r="X2" s="672">
        <f t="shared" ref="X2:X56" si="8">E2/(HOUR(G2)*60+(MINUTE(G2)+((SECOND(G2)/60))))</f>
        <v>0.007895152376</v>
      </c>
      <c r="Y2" s="673">
        <f t="shared" ref="Y2:Y20" si="9">(C2/B2/5)+((D2-F2+J2+K2+L2+M2)/((HOUR(G2)*60)+(MINUTE(G2))+((SECOND(G2)/60))))</f>
        <v>2.724406548</v>
      </c>
      <c r="Z2" s="671">
        <f t="shared" ref="Z2:Z56" si="10">Y2-AA2</f>
        <v>2.613295437</v>
      </c>
      <c r="AA2" s="671">
        <f t="shared" ref="AA2:AA56" si="11">C2/B2/5</f>
        <v>0.1111111111</v>
      </c>
      <c r="AB2" s="674"/>
      <c r="AC2" s="671"/>
      <c r="AD2" s="671"/>
    </row>
    <row r="3">
      <c r="A3" s="233" t="s">
        <v>138</v>
      </c>
      <c r="B3" s="232">
        <f>Stats!C34</f>
        <v>20</v>
      </c>
      <c r="C3" s="232">
        <f>sum(ZMD!C4,ZMD!T4,ZMD!C13,ZMD!T13,ZMD!C22,ZMD!T22,ZMD!C31,ZMD!T31,ZMD!C40,ZMD!T40,ZMD!C49,ZMD!T49,ZMD!C58,ZMD!T58,ZMD!C67,ZMD!T67,ZMD!C76,ZMD!T76,ZMD!C85,ZMD!T85)</f>
        <v>16</v>
      </c>
      <c r="D3" s="232">
        <f>sum(ZMD!D4,ZMD!U4,ZMD!D13,ZMD!U13,ZMD!D22,ZMD!U22,ZMD!D31,ZMD!U31,ZMD!D40,ZMD!U40,ZMD!D49,ZMD!U49,ZMD!D58,ZMD!U58,ZMD!D67,ZMD!U67,ZMD!D76,ZMD!U76,ZMD!D85,ZMD!U85)</f>
        <v>2005</v>
      </c>
      <c r="E3" s="232">
        <f>sum(ZMD!E4,ZMD!V4,ZMD!E13,ZMD!V13,ZMD!E22,ZMD!V22,ZMD!E31,ZMD!V31,ZMD!E40,ZMD!V40,ZMD!E49,ZMD!V49,ZMD!E58,ZMD!V58,ZMD!E67,ZMD!V67,ZMD!E76,ZMD!V76,ZMD!E85,ZMD!V85)</f>
        <v>9</v>
      </c>
      <c r="F3" s="232">
        <f>sum(ZMD!F4,ZMD!W4,ZMD!F13,ZMD!W13,ZMD!F22,ZMD!W22,ZMD!F31,ZMD!W31,ZMD!F40,ZMD!W40,ZMD!F49,ZMD!W49,ZMD!F58,ZMD!W58,ZMD!F67,ZMD!W67,ZMD!F76,ZMD!W76,ZMD!F85,ZMD!W85)</f>
        <v>1547</v>
      </c>
      <c r="G3" s="675">
        <f>sum(ZMD!G4,ZMD!X4,ZMD!G13,ZMD!X13,ZMD!G22,ZMD!X22,ZMD!G31,ZMD!X31,ZMD!G40,ZMD!X40,ZMD!G49,ZMD!X49,ZMD!G58,ZMD!X58,ZMD!G67,ZMD!X67,ZMD!G76,ZMD!X76,ZMD!G85,ZMD!X85)</f>
        <v>0.3480555556</v>
      </c>
      <c r="H3" s="232">
        <f>sum(ZMD!H4,ZMD!Y4,ZMD!H13,ZMD!Y13,ZMD!H22,ZMD!Y22,ZMD!H31,ZMD!Y31,ZMD!H40,ZMD!Y40,ZMD!H49,ZMD!Y49,ZMD!H58,ZMD!Y58,ZMD!H67,ZMD!Y67,ZMD!H76,ZMD!Y76,ZMD!H85,ZMD!Y85)</f>
        <v>458</v>
      </c>
      <c r="I3" s="235">
        <f t="shared" si="1"/>
        <v>0.9138068635</v>
      </c>
      <c r="J3" s="236">
        <f>sum(ZMD!J4,ZMD!AA4,ZMD!J13,ZMD!AA13,ZMD!J22,ZMD!AA22,ZMD!J31,ZMD!AA31,ZMD!J40,ZMD!AA40,ZMD!J49,ZMD!AA49,ZMD!J58,ZMD!AA58,ZMD!J67,ZMD!AA67,ZMD!J76,ZMD!AA76,ZMD!J85,ZMD!AA85)</f>
        <v>99</v>
      </c>
      <c r="K3" s="236">
        <f>sum(ZMD!K4,ZMD!AB4,ZMD!K13,ZMD!AB13,ZMD!K22,ZMD!AB22,ZMD!K31,ZMD!AB31,ZMD!K40,ZMD!AB40,ZMD!K49,ZMD!AB49,ZMD!K58,ZMD!AB58,ZMD!K67,ZMD!AB67,ZMD!K76,ZMD!AB76,ZMD!K85,ZMD!AB85)</f>
        <v>335</v>
      </c>
      <c r="L3" s="236">
        <f>sum(ZMD!L4,ZMD!AC4,ZMD!L13,ZMD!AC13,ZMD!L22,ZMD!AC22,ZMD!L31,ZMD!AC31,ZMD!L40,ZMD!AC40,ZMD!L49,ZMD!AC49,ZMD!L58,ZMD!AC58,ZMD!L67,ZMD!AC67,ZMD!L76,ZMD!AC76,ZMD!L85,ZMD!AC85)</f>
        <v>60</v>
      </c>
      <c r="M3" s="236">
        <f>sum(ZMD!M4,ZMD!AD4,ZMD!M13,ZMD!AD13,ZMD!M22,ZMD!AD22,ZMD!M31,ZMD!AD31,ZMD!M40,ZMD!AD40,ZMD!M49,ZMD!AD49,ZMD!M58,ZMD!AD58,ZMD!M67,ZMD!AD67,ZMD!M76,ZMD!AD76,ZMD!M85,ZMD!AD85)</f>
        <v>23</v>
      </c>
      <c r="N3" s="236">
        <f>sum(ZMD!N4,ZMD!AE4,ZMD!N13,ZMD!AE13,ZMD!N22,ZMD!AE22,ZMD!N31,ZMD!AE31,ZMD!N40,ZMD!AE40,ZMD!N49,ZMD!AE49,ZMD!N58,ZMD!AE58,ZMD!N67,ZMD!AE67,ZMD!N76,ZMD!AE76,ZMD!N85,ZMD!AE85)</f>
        <v>68</v>
      </c>
      <c r="O3" s="236">
        <f>sum(ZMD!O4,ZMD!AF4,ZMD!O13,ZMD!AF13,ZMD!O22,ZMD!AF22,ZMD!O31,ZMD!AF31,ZMD!O40,ZMD!AF40,ZMD!O49,ZMD!AF49,ZMD!O58,ZMD!AF58,ZMD!O67,ZMD!AF67,ZMD!O76,ZMD!AF76,ZMD!O85,ZMD!AF85)</f>
        <v>0</v>
      </c>
      <c r="P3" s="236">
        <f>sum(ZMD!P4,ZMD!AG4,ZMD!P13,ZMD!AG13,ZMD!P22,ZMD!AG22,ZMD!P31,ZMD!AG31,ZMD!P40,ZMD!AG40,ZMD!P49,ZMD!AG49,ZMD!P58,ZMD!AG58,ZMD!P67,ZMD!AG67,ZMD!P76,ZMD!AG76,ZMD!P85,ZMD!AG85)</f>
        <v>3</v>
      </c>
      <c r="Q3" s="237">
        <f t="shared" si="2"/>
        <v>0.0002249874309</v>
      </c>
      <c r="R3" s="670"/>
      <c r="S3" s="670">
        <f t="shared" si="3"/>
        <v>0.931763767</v>
      </c>
      <c r="T3" s="670">
        <f t="shared" si="4"/>
        <v>7.104948125</v>
      </c>
      <c r="U3" s="671">
        <f t="shared" si="5"/>
        <v>0.8583811937</v>
      </c>
      <c r="V3" s="671">
        <f t="shared" si="6"/>
        <v>0.8</v>
      </c>
      <c r="W3" s="671">
        <f t="shared" si="7"/>
        <v>0.1975259377</v>
      </c>
      <c r="X3" s="672">
        <f t="shared" si="8"/>
        <v>0.01795690343</v>
      </c>
      <c r="Y3" s="673">
        <f t="shared" si="9"/>
        <v>2.105331205</v>
      </c>
      <c r="Z3" s="671">
        <f t="shared" si="10"/>
        <v>1.945331205</v>
      </c>
      <c r="AA3" s="671">
        <f t="shared" si="11"/>
        <v>0.16</v>
      </c>
      <c r="AB3" s="674"/>
      <c r="AC3" s="671"/>
      <c r="AD3" s="671"/>
    </row>
    <row r="4">
      <c r="A4" s="142" t="s">
        <v>120</v>
      </c>
      <c r="B4" s="141">
        <f>Stats!C14</f>
        <v>20</v>
      </c>
      <c r="C4" s="141">
        <f>sum(t.Rocket!C4,t.Rocket!T4,t.Rocket!C13,t.Rocket!T13,t.Rocket!C22,t.Rocket!T22,t.Rocket!C31,t.Rocket!T31,t.Rocket!C40,t.Rocket!T40,t.Rocket!C49,t.Rocket!T49,t.Rocket!C58,t.Rocket!T58,t.Rocket!C67,t.Rocket!T67,t.Rocket!C76,t.Rocket!T76,t.Rocket!C85,t.Rocket!T85)</f>
        <v>8</v>
      </c>
      <c r="D4" s="141">
        <f>sum(t.Rocket!D4,t.Rocket!U4,t.Rocket!D13,t.Rocket!U13,t.Rocket!D22,t.Rocket!U22,t.Rocket!D31,t.Rocket!U31,t.Rocket!D40,t.Rocket!U40,t.Rocket!D49,t.Rocket!U49,t.Rocket!D58,t.Rocket!U58,t.Rocket!D67,t.Rocket!U67,t.Rocket!D76,t.Rocket!U76,t.Rocket!D85,t.Rocket!U85)</f>
        <v>2535</v>
      </c>
      <c r="E4" s="141">
        <f>sum(t.Rocket!E4,t.Rocket!V4,t.Rocket!E13,t.Rocket!V13,t.Rocket!E22,t.Rocket!V22,t.Rocket!E31,t.Rocket!V31,t.Rocket!E40,t.Rocket!V40,t.Rocket!E49,t.Rocket!V49,t.Rocket!E58,t.Rocket!V58,t.Rocket!E67,t.Rocket!V67,t.Rocket!E76,t.Rocket!V76,t.Rocket!E85,t.Rocket!V85)</f>
        <v>11</v>
      </c>
      <c r="F4" s="141">
        <f>sum(t.Rocket!F4,t.Rocket!W4,t.Rocket!F13,t.Rocket!W13,t.Rocket!F22,t.Rocket!W22,t.Rocket!F31,t.Rocket!W31,t.Rocket!F40,t.Rocket!W40,t.Rocket!F49,t.Rocket!W49,t.Rocket!F58,t.Rocket!W58,t.Rocket!F67,t.Rocket!W67,t.Rocket!F76,t.Rocket!W76,t.Rocket!F85,t.Rocket!W85)</f>
        <v>1984</v>
      </c>
      <c r="G4" s="676">
        <f>sum(t.Rocket!G4,t.Rocket!X4,t.Rocket!G13,t.Rocket!X13,t.Rocket!G22,t.Rocket!X22,t.Rocket!G31,t.Rocket!X31,t.Rocket!G40,t.Rocket!X40,t.Rocket!G49,t.Rocket!X49,t.Rocket!G58,t.Rocket!X58,t.Rocket!G67,t.Rocket!X67,t.Rocket!G76,t.Rocket!X76,t.Rocket!G85,t.Rocket!X85)</f>
        <v>0.4378356481</v>
      </c>
      <c r="H4" s="141">
        <f>sum(t.Rocket!H4,t.Rocket!Y4,t.Rocket!H13,t.Rocket!Y13,t.Rocket!H22,t.Rocket!Y22,t.Rocket!H31,t.Rocket!Y31,t.Rocket!H40,t.Rocket!Y40,t.Rocket!H49,t.Rocket!Y49,t.Rocket!H58,t.Rocket!Y58,t.Rocket!H67,t.Rocket!Y67,t.Rocket!H76,t.Rocket!Y76,t.Rocket!H85,t.Rocket!Y85)</f>
        <v>551</v>
      </c>
      <c r="I4" s="144">
        <f t="shared" si="1"/>
        <v>0.8739326971</v>
      </c>
      <c r="J4" s="145">
        <f>sum(t.Rocket!J4,t.Rocket!AA4,t.Rocket!J13,t.Rocket!AA13,t.Rocket!J22,t.Rocket!AA22,t.Rocket!J31,t.Rocket!AA31,t.Rocket!J40,t.Rocket!AA40,t.Rocket!J49,t.Rocket!AA49,t.Rocket!J58,t.Rocket!AA58,t.Rocket!J67,t.Rocket!AA67,t.Rocket!J76,t.Rocket!AA76,t.Rocket!J85,t.Rocket!AA85)</f>
        <v>88</v>
      </c>
      <c r="K4" s="145">
        <f>sum(t.Rocket!K4,t.Rocket!AB4,t.Rocket!K13,t.Rocket!AB13,t.Rocket!K22,t.Rocket!AB22,t.Rocket!K31,t.Rocket!AB31,t.Rocket!K40,t.Rocket!AB40,t.Rocket!K49,t.Rocket!AB49,t.Rocket!K58,t.Rocket!AB58,t.Rocket!K67,t.Rocket!AB67,t.Rocket!K76,t.Rocket!AB76,t.Rocket!K85,t.Rocket!AB85)</f>
        <v>407</v>
      </c>
      <c r="L4" s="145">
        <f>sum(t.Rocket!L4,t.Rocket!AC4,t.Rocket!L13,t.Rocket!AC13,t.Rocket!L22,t.Rocket!AC22,t.Rocket!L31,t.Rocket!AC31,t.Rocket!L40,t.Rocket!AC40,t.Rocket!L49,t.Rocket!AC49,t.Rocket!L58,t.Rocket!AC58,t.Rocket!L67,t.Rocket!AC67,t.Rocket!L76,t.Rocket!AC76,t.Rocket!L85,t.Rocket!AC85)</f>
        <v>97</v>
      </c>
      <c r="M4" s="145">
        <f>sum(t.Rocket!M4,t.Rocket!AD4,t.Rocket!M13,t.Rocket!AD13,t.Rocket!M22,t.Rocket!AD22,t.Rocket!M31,t.Rocket!AD31,t.Rocket!M40,t.Rocket!AD40,t.Rocket!M49,t.Rocket!AD49,t.Rocket!M58,t.Rocket!AD58,t.Rocket!M67,t.Rocket!AD67,t.Rocket!M76,t.Rocket!AD76,t.Rocket!M85,t.Rocket!AD85)</f>
        <v>34</v>
      </c>
      <c r="N4" s="145">
        <f>sum(t.Rocket!N4,t.Rocket!AE4,t.Rocket!N13,t.Rocket!AE13,t.Rocket!N22,t.Rocket!AE22,t.Rocket!N31,t.Rocket!AE31,t.Rocket!N40,t.Rocket!AE40,t.Rocket!N49,t.Rocket!AE49,t.Rocket!N58,t.Rocket!AE58,t.Rocket!N67,t.Rocket!AE67,t.Rocket!N76,t.Rocket!AE76,t.Rocket!N85,t.Rocket!AE85)</f>
        <v>79</v>
      </c>
      <c r="O4" s="145">
        <f>sum(t.Rocket!O4,t.Rocket!AF4,t.Rocket!O13,t.Rocket!AF13,t.Rocket!O22,t.Rocket!AF22,t.Rocket!O31,t.Rocket!AF31,t.Rocket!O40,t.Rocket!AF40,t.Rocket!O49,t.Rocket!AF49,t.Rocket!O58,t.Rocket!AF58,t.Rocket!O67,t.Rocket!AF67,t.Rocket!O76,t.Rocket!AF76,t.Rocket!O85,t.Rocket!AF85)</f>
        <v>1</v>
      </c>
      <c r="P4" s="145">
        <f>sum(t.Rocket!P4,t.Rocket!AG4,t.Rocket!P13,t.Rocket!AG13,t.Rocket!P22,t.Rocket!AG22,t.Rocket!P31,t.Rocket!AG31,t.Rocket!P40,t.Rocket!AG40,t.Rocket!P49,t.Rocket!AG49,t.Rocket!P58,t.Rocket!AG58,t.Rocket!P67,t.Rocket!AG67,t.Rocket!P76,t.Rocket!AG76,t.Rocket!P85,t.Rocket!AG85)</f>
        <v>0</v>
      </c>
      <c r="Q4" s="146">
        <f t="shared" si="2"/>
        <v>0.0002206832904</v>
      </c>
      <c r="R4" s="670"/>
      <c r="S4" s="670">
        <f t="shared" si="3"/>
        <v>0.8913796294</v>
      </c>
      <c r="T4" s="670">
        <f t="shared" si="4"/>
        <v>7.184963917</v>
      </c>
      <c r="U4" s="671">
        <f t="shared" si="5"/>
        <v>0.8558597035</v>
      </c>
      <c r="V4" s="671">
        <f t="shared" si="6"/>
        <v>0.4</v>
      </c>
      <c r="W4" s="671">
        <f t="shared" si="7"/>
        <v>0.139575458</v>
      </c>
      <c r="X4" s="672">
        <f t="shared" si="8"/>
        <v>0.01744693225</v>
      </c>
      <c r="Y4" s="673">
        <f t="shared" si="9"/>
        <v>1.946821751</v>
      </c>
      <c r="Z4" s="671">
        <f t="shared" si="10"/>
        <v>1.866821751</v>
      </c>
      <c r="AA4" s="671">
        <f t="shared" si="11"/>
        <v>0.08</v>
      </c>
      <c r="AB4" s="674"/>
      <c r="AC4" s="671"/>
      <c r="AD4" s="671"/>
    </row>
    <row r="5">
      <c r="A5" s="157" t="s">
        <v>161</v>
      </c>
      <c r="B5" s="332">
        <f>Stats!C59</f>
        <v>19</v>
      </c>
      <c r="C5" s="332">
        <f>sum(MAB!C3,MAB!T3,MAB!C11,MAB!T11,MAB!C19,MAB!T19,MAB!C27,MAB!T27,MAB!C35,MAB!T35,MAB!C43,MAB!T43,MAB!C51,MAB!T51,MAB!C59,MAB!T59,MAB!C67,MAB!T67,MAB!C75,MAB!T75)</f>
        <v>8</v>
      </c>
      <c r="D5" s="332">
        <f>sum(MAB!D3,MAB!U3,MAB!D11,MAB!U11,MAB!D19,MAB!U19,MAB!D27,MAB!U27,MAB!D35,MAB!U35,MAB!D43,MAB!U43,MAB!D51,MAB!U51,MAB!D59,MAB!U59,MAB!D67,MAB!U67,MAB!D75,MAB!U75)</f>
        <v>1818</v>
      </c>
      <c r="E5" s="332">
        <f>sum(MAB!E3,MAB!V3,MAB!E11,MAB!V11,MAB!E19,MAB!V19,MAB!E27,MAB!V27,MAB!E35,MAB!V35,MAB!E43,MAB!V43,MAB!E51,MAB!V51,MAB!E59,MAB!V59,MAB!E67,MAB!V67,MAB!E75,MAB!V75)</f>
        <v>11</v>
      </c>
      <c r="F5" s="332">
        <f>sum(MAB!F3,MAB!W3,MAB!F11,MAB!W11,MAB!F19,MAB!W19,MAB!F27,MAB!W27,MAB!F35,MAB!W35,MAB!F43,MAB!W43,MAB!F51,MAB!W51,MAB!F59,MAB!W59,MAB!F67,MAB!W67,MAB!F75,MAB!W75)</f>
        <v>1440</v>
      </c>
      <c r="G5" s="677">
        <f>sum(MAB!G3,MAB!X3,MAB!G11,MAB!X11,MAB!G19,MAB!X19,MAB!G27,MAB!X27,MAB!G35,MAB!X35,MAB!G43,MAB!X43,MAB!G51,MAB!X51,MAB!G59,MAB!X59,MAB!G67,MAB!X67,MAB!G75,MAB!X75)</f>
        <v>0.3285532407</v>
      </c>
      <c r="H5" s="332">
        <f>sum(MAB!H3,MAB!Y3,MAB!H11,MAB!Y11,MAB!H19,MAB!Y19,MAB!H27,MAB!Y27,MAB!H35,MAB!Y35,MAB!H43,MAB!Y43,MAB!H51,MAB!Y51,MAB!H59,MAB!Y59,MAB!H67,MAB!Y67,MAB!H75,MAB!Y75)</f>
        <v>378</v>
      </c>
      <c r="I5" s="334">
        <f t="shared" si="1"/>
        <v>0.7989572692</v>
      </c>
      <c r="J5" s="335">
        <f>sum(MAB!J3,MAB!AA3,MAB!J11,MAB!AA11,MAB!J19,MAB!AA19,MAB!J27,MAB!AA27,MAB!J35,MAB!AA35,MAB!J43,MAB!AA43,MAB!J51,MAB!AA51,MAB!J59,MAB!AA59,MAB!J67,MAB!AA67,MAB!J75,MAB!AA75)</f>
        <v>61</v>
      </c>
      <c r="K5" s="335">
        <f>sum(MAB!K3,MAB!AB3,MAB!K11,MAB!AB11,MAB!K19,MAB!AB19,MAB!K27,MAB!AB27,MAB!K35,MAB!AB35,MAB!K43,MAB!AB43,MAB!K51,MAB!AB51,MAB!K59,MAB!AB59,MAB!K67,MAB!AB67,MAB!K75,MAB!AB75)</f>
        <v>278</v>
      </c>
      <c r="L5" s="335">
        <f>sum(MAB!L3,MAB!AC3,MAB!L11,MAB!AC11,MAB!L19,MAB!AC19,MAB!L27,MAB!AC27,MAB!L35,MAB!AC35,MAB!L43,MAB!AC43,MAB!L51,MAB!AC51,MAB!L59,MAB!AC59,MAB!L67,MAB!AC67,MAB!L75,MAB!AC75)</f>
        <v>64</v>
      </c>
      <c r="M5" s="335">
        <f>sum(MAB!M3,MAB!AD3,MAB!M11,MAB!AD11,MAB!M19,MAB!AD19,MAB!M27,MAB!AD27,MAB!M35,MAB!AD35,MAB!M43,MAB!AD43,MAB!M51,MAB!AD51,MAB!M59,MAB!AD59,MAB!M67,MAB!AD67,MAB!M75,MAB!AD75)</f>
        <v>21</v>
      </c>
      <c r="N5" s="335">
        <f>sum(MAB!N3,MAB!AE3,MAB!N11,MAB!AE11,MAB!N19,MAB!AE19,MAB!N27,MAB!AE27,MAB!N35,MAB!AE35,MAB!N43,MAB!AE43,MAB!N51,MAB!AE51,MAB!N59,MAB!AE59,MAB!N67,MAB!AE67,MAB!N75,MAB!AE75)</f>
        <v>70</v>
      </c>
      <c r="O5" s="335">
        <f>sum(MAB!O3,MAB!AF3,MAB!O11,MAB!AF11,MAB!O19,MAB!AF19,MAB!O27,MAB!AF27,MAB!O35,MAB!AF35,MAB!O43,MAB!AF43,MAB!O51,MAB!AF51,MAB!O59,MAB!AF59,MAB!O67,MAB!AF67,MAB!O75,MAB!AF75)</f>
        <v>2</v>
      </c>
      <c r="P5" s="336">
        <f>sum(MAB!P3,MAB!AG3,MAB!P11,MAB!AG11,MAB!P19,MAB!AG19,MAB!P27,MAB!AG27,MAB!P35,MAB!AG35,MAB!P43,MAB!AG43,MAB!P51,MAB!AG51,MAB!P59,MAB!AG59,MAB!P67,MAB!AG67,MAB!P75,MAB!AG75)</f>
        <v>0</v>
      </c>
      <c r="Q5" s="337">
        <f t="shared" si="2"/>
        <v>0.0002281619727</v>
      </c>
      <c r="R5" s="670"/>
      <c r="S5" s="670">
        <f t="shared" si="3"/>
        <v>0.8222073484</v>
      </c>
      <c r="T5" s="670">
        <f t="shared" si="4"/>
        <v>6.909500828</v>
      </c>
      <c r="U5" s="671">
        <f t="shared" si="5"/>
        <v>0.8332197667</v>
      </c>
      <c r="V5" s="671">
        <f t="shared" si="6"/>
        <v>0.4210526316</v>
      </c>
      <c r="W5" s="671">
        <f t="shared" si="7"/>
        <v>0.1289322577</v>
      </c>
      <c r="X5" s="672">
        <f t="shared" si="8"/>
        <v>0.02325007926</v>
      </c>
      <c r="Y5" s="673">
        <f t="shared" si="9"/>
        <v>1.779352669</v>
      </c>
      <c r="Z5" s="671">
        <f t="shared" si="10"/>
        <v>1.695142143</v>
      </c>
      <c r="AA5" s="671">
        <f t="shared" si="11"/>
        <v>0.08421052632</v>
      </c>
      <c r="AB5" s="674"/>
      <c r="AC5" s="671"/>
      <c r="AD5" s="671"/>
    </row>
    <row r="6">
      <c r="A6" s="89" t="s">
        <v>252</v>
      </c>
      <c r="B6" s="104">
        <f>Stats!C24+Stats!C8</f>
        <v>20</v>
      </c>
      <c r="C6" s="104">
        <f>sum(AJYD!C4,AJYD!T4,AJYD!C13,AJYD!T13,AJYD!C22,AJYD!T22,AJYD!C31,AJYD!T31,AJYD!C40,AJYD!T40,AJYD!C49,AJYD!T49,'G&amp;tC'!C58,'G&amp;tC'!T58,'G&amp;tC'!C67,'G&amp;tC'!T67,'G&amp;tC'!C76,'G&amp;tC'!T76,'G&amp;tC'!C85,'G&amp;tC'!T85)</f>
        <v>16</v>
      </c>
      <c r="D6" s="104">
        <f>sum(AJYD!D4,AJYD!U4,AJYD!D13,AJYD!U13,AJYD!D22,AJYD!U22,AJYD!D31,AJYD!U31,AJYD!D40,AJYD!U40,AJYD!D49,AJYD!U49,'G&amp;tC'!D58,'G&amp;tC'!U58,'G&amp;tC'!D67,'G&amp;tC'!U67,'G&amp;tC'!D76,'G&amp;tC'!U76,'G&amp;tC'!D85,'G&amp;tC'!U85)</f>
        <v>2345</v>
      </c>
      <c r="E6" s="104">
        <f>sum(AJYD!E4,AJYD!V4,AJYD!E13,AJYD!V13,AJYD!E22,AJYD!V22,AJYD!E31,AJYD!V31,AJYD!E40,AJYD!V40,AJYD!E49,AJYD!V49,'G&amp;tC'!E58,'G&amp;tC'!V58,'G&amp;tC'!E67,'G&amp;tC'!V67,'G&amp;tC'!E76,'G&amp;tC'!V76,'G&amp;tC'!E85,'G&amp;tC'!V85)</f>
        <v>8</v>
      </c>
      <c r="F6" s="104">
        <f>sum(AJYD!F4,AJYD!W4,AJYD!F13,AJYD!W13,AJYD!F22,AJYD!W22,AJYD!F31,AJYD!W31,AJYD!F40,AJYD!W40,AJYD!F49,AJYD!W49,'G&amp;tC'!F58,'G&amp;tC'!W58,'G&amp;tC'!F67,'G&amp;tC'!W67,'G&amp;tC'!F76,'G&amp;tC'!W76,'G&amp;tC'!F85,'G&amp;tC'!W85)</f>
        <v>1938</v>
      </c>
      <c r="G6" s="678">
        <f>sum(AJYD!G4,AJYD!X4,AJYD!G13,AJYD!X13,AJYD!G22,AJYD!X22,AJYD!G31,AJYD!X31,AJYD!G40,AJYD!X40,AJYD!G49,AJYD!X49,'G&amp;tC'!G58,'G&amp;tC'!X58,'G&amp;tC'!G67,'G&amp;tC'!X67,'G&amp;tC'!G76,'G&amp;tC'!X76,'G&amp;tC'!G85,'G&amp;tC'!X85)</f>
        <v>0.4199189815</v>
      </c>
      <c r="H6" s="104">
        <f>sum(AJYD!H4,AJYD!Y4,AJYD!H13,AJYD!Y13,AJYD!H22,AJYD!Y22,AJYD!H31,AJYD!Y31,AJYD!H40,AJYD!Y40,AJYD!H49,AJYD!Y49,'G&amp;tC'!H58,'G&amp;tC'!Y58,'G&amp;tC'!H67,'G&amp;tC'!Y67,'G&amp;tC'!H76,'G&amp;tC'!Y76,'G&amp;tC'!H85,'G&amp;tC'!Y85)</f>
        <v>407</v>
      </c>
      <c r="I6" s="679">
        <f t="shared" si="1"/>
        <v>0.6730795733</v>
      </c>
      <c r="J6" s="104">
        <f>sum(AJYD!J4,AJYD!AA4,AJYD!J13,AJYD!AA13,AJYD!J22,AJYD!AA22,AJYD!J31,AJYD!AA31,AJYD!J40,AJYD!AA40,AJYD!J49,AJYD!AA49,'G&amp;tC'!J58,'G&amp;tC'!AA58,'G&amp;tC'!J67,'G&amp;tC'!AA67,'G&amp;tC'!J76,'G&amp;tC'!AA76,'G&amp;tC'!J85,'G&amp;tC'!AA85)</f>
        <v>75</v>
      </c>
      <c r="K6" s="104">
        <f>sum(AJYD!K4,AJYD!AB4,AJYD!K13,AJYD!AB13,AJYD!K22,AJYD!AB22,AJYD!K31,AJYD!AB31,AJYD!K40,AJYD!AB40,AJYD!K49,AJYD!AB49,'G&amp;tC'!K58,'G&amp;tC'!AB58,'G&amp;tC'!K67,'G&amp;tC'!AB67,'G&amp;tC'!K76,'G&amp;tC'!AB76,'G&amp;tC'!K85,'G&amp;tC'!AB85)</f>
        <v>342</v>
      </c>
      <c r="L6" s="104">
        <f>sum(AJYD!L4,AJYD!AC4,AJYD!L13,AJYD!AC13,AJYD!L22,AJYD!AC22,AJYD!L31,AJYD!AC31,AJYD!L40,AJYD!AC40,AJYD!L49,AJYD!AC49,'G&amp;tC'!L58,'G&amp;tC'!AC58,'G&amp;tC'!L67,'G&amp;tC'!AC67,'G&amp;tC'!L76,'G&amp;tC'!AC76,'G&amp;tC'!L85,'G&amp;tC'!AC85)</f>
        <v>88</v>
      </c>
      <c r="M6" s="104">
        <f>sum(AJYD!M4,AJYD!AD4,AJYD!M13,AJYD!AD13,AJYD!M22,AJYD!AD22,AJYD!M31,AJYD!AD31,AJYD!M40,AJYD!AD40,AJYD!M49,AJYD!AD49,'G&amp;tC'!M58,'G&amp;tC'!AD58,'G&amp;tC'!M67,'G&amp;tC'!AD67,'G&amp;tC'!M76,'G&amp;tC'!AD76,'G&amp;tC'!M85,'G&amp;tC'!AD85)</f>
        <v>32</v>
      </c>
      <c r="N6" s="104">
        <f>sum(AJYD!N4,AJYD!AE4,AJYD!N13,AJYD!AE13,AJYD!N22,AJYD!AE22,AJYD!N31,AJYD!AE31,AJYD!N40,AJYD!AE40,AJYD!N49,AJYD!AE49,'G&amp;tC'!N58,'G&amp;tC'!AE58,'G&amp;tC'!N67,'G&amp;tC'!AE67,'G&amp;tC'!N76,'G&amp;tC'!AE76,'G&amp;tC'!N85,'G&amp;tC'!AE85)</f>
        <v>81</v>
      </c>
      <c r="O6" s="104">
        <f>sum(AJYD!O4,AJYD!AF4,AJYD!O13,AJYD!AF13,AJYD!O22,AJYD!AF22,AJYD!O31,AJYD!AF31,AJYD!O40,AJYD!AF40,AJYD!O49,AJYD!AF49,'G&amp;tC'!O58,'G&amp;tC'!AF58,'G&amp;tC'!O67,'G&amp;tC'!AF67,'G&amp;tC'!O76,'G&amp;tC'!AF76,'G&amp;tC'!O85,'G&amp;tC'!AF85)</f>
        <v>0</v>
      </c>
      <c r="P6" s="104">
        <f>sum(AJYD!P4,AJYD!AG4,AJYD!P13,AJYD!AG13,AJYD!P22,AJYD!AG22,AJYD!P31,AJYD!AG31,AJYD!P40,AJYD!AG40,AJYD!P49,AJYD!AG49,'G&amp;tC'!P58,'G&amp;tC'!AG58,'G&amp;tC'!P67,'G&amp;tC'!AG67,'G&amp;tC'!P76,'G&amp;tC'!AG76,'G&amp;tC'!P85,'G&amp;tC'!AG85)</f>
        <v>0</v>
      </c>
      <c r="Q6" s="680">
        <f t="shared" si="2"/>
        <v>0.000216676461</v>
      </c>
      <c r="R6" s="670"/>
      <c r="S6" s="670">
        <f t="shared" si="3"/>
        <v>0.6863096387</v>
      </c>
      <c r="T6" s="670">
        <f t="shared" si="4"/>
        <v>7.096276288</v>
      </c>
      <c r="U6" s="671">
        <f t="shared" si="5"/>
        <v>0.8168666822</v>
      </c>
      <c r="V6" s="671">
        <f t="shared" si="6"/>
        <v>0.8</v>
      </c>
      <c r="W6" s="671">
        <f t="shared" si="7"/>
        <v>0.1240318624</v>
      </c>
      <c r="X6" s="672">
        <f t="shared" si="8"/>
        <v>0.01323006532</v>
      </c>
      <c r="Y6" s="673">
        <f t="shared" si="9"/>
        <v>1.721147708</v>
      </c>
      <c r="Z6" s="671">
        <f t="shared" si="10"/>
        <v>1.561147708</v>
      </c>
      <c r="AA6" s="671">
        <f t="shared" si="11"/>
        <v>0.16</v>
      </c>
      <c r="AB6" s="674"/>
      <c r="AC6" s="671"/>
      <c r="AD6" s="671"/>
    </row>
    <row r="7">
      <c r="A7" s="99" t="s">
        <v>234</v>
      </c>
      <c r="B7" s="190">
        <f>Stats!C3+Stats!C29</f>
        <v>20</v>
      </c>
      <c r="C7" s="190">
        <f>sum('G&amp;tC'!C4,'G&amp;tC'!T4,'G&amp;tC'!C13,'G&amp;tC'!T13,'G&amp;tC'!C22,'G&amp;tC'!T22,'G&amp;tC'!C31,'G&amp;tC'!T31,'G&amp;tC'!C40,'G&amp;tC'!T40,'G&amp;tC'!C49,'G&amp;tC'!T49,AJYD!C58,AJYD!T58,AJYD!C67,AJYD!T67,AJYD!C76,AJYD!T76,AJYD!C85,AJYD!T85)</f>
        <v>11</v>
      </c>
      <c r="D7" s="190">
        <f>sum('G&amp;tC'!D4,'G&amp;tC'!U4,'G&amp;tC'!D13,'G&amp;tC'!U13,'G&amp;tC'!D22,'G&amp;tC'!U22,'G&amp;tC'!D31,'G&amp;tC'!U31,'G&amp;tC'!D40,'G&amp;tC'!U40,'G&amp;tC'!D49,'G&amp;tC'!U49,AJYD!D58,AJYD!U58,AJYD!D67,AJYD!U67,AJYD!D76,AJYD!U76,AJYD!D85,AJYD!U85)</f>
        <v>2120</v>
      </c>
      <c r="E7" s="190">
        <f>sum('G&amp;tC'!E4,'G&amp;tC'!V4,'G&amp;tC'!E13,'G&amp;tC'!V13,'G&amp;tC'!E22,'G&amp;tC'!V22,'G&amp;tC'!E31,'G&amp;tC'!V31,'G&amp;tC'!E40,'G&amp;tC'!V40,'G&amp;tC'!E49,'G&amp;tC'!V49,AJYD!E58,AJYD!V58,AJYD!E67,AJYD!V67,AJYD!E76,AJYD!V76,AJYD!E85,AJYD!V85)</f>
        <v>10</v>
      </c>
      <c r="F7" s="190">
        <f>sum('G&amp;tC'!F4,'G&amp;tC'!W4,'G&amp;tC'!F13,'G&amp;tC'!W13,'G&amp;tC'!F22,'G&amp;tC'!W22,'G&amp;tC'!F31,'G&amp;tC'!W31,'G&amp;tC'!F40,'G&amp;tC'!W40,'G&amp;tC'!F49,'G&amp;tC'!W49,AJYD!F58,AJYD!W58,AJYD!F67,AJYD!W67,AJYD!F76,AJYD!W76,AJYD!F85,AJYD!W85)</f>
        <v>1926</v>
      </c>
      <c r="G7" s="681">
        <f>sum('G&amp;tC'!G4,'G&amp;tC'!X4,'G&amp;tC'!G13,'G&amp;tC'!X13,'G&amp;tC'!G22,'G&amp;tC'!X22,'G&amp;tC'!G31,'G&amp;tC'!X31,'G&amp;tC'!G40,'G&amp;tC'!X40,'G&amp;tC'!G49,'G&amp;tC'!X49,AJYD!G58,AJYD!X58,AJYD!G67,AJYD!X67,AJYD!G76,AJYD!X76,AJYD!G85,AJYD!X85)</f>
        <v>0.348912037</v>
      </c>
      <c r="H7" s="190">
        <f>sum('G&amp;tC'!H4,'G&amp;tC'!Y4,'G&amp;tC'!H13,'G&amp;tC'!Y13,'G&amp;tC'!H22,'G&amp;tC'!Y22,'G&amp;tC'!H31,'G&amp;tC'!Y31,'G&amp;tC'!H40,'G&amp;tC'!Y40,'G&amp;tC'!H49,'G&amp;tC'!Y49,AJYD!H58,AJYD!Y58,AJYD!H67,AJYD!Y67,AJYD!H76,AJYD!Y76,AJYD!H85,AJYD!Y85)</f>
        <v>194</v>
      </c>
      <c r="I7" s="682">
        <f t="shared" si="1"/>
        <v>0.3861208784</v>
      </c>
      <c r="J7" s="190">
        <f>sum('G&amp;tC'!J4,'G&amp;tC'!AA4,'G&amp;tC'!J13,'G&amp;tC'!AA13,'G&amp;tC'!J22,'G&amp;tC'!AA22,'G&amp;tC'!J31,'G&amp;tC'!AA31,'G&amp;tC'!J40,'G&amp;tC'!AA40,'G&amp;tC'!J49,'G&amp;tC'!AA49,AJYD!J58,AJYD!AA58,AJYD!J67,AJYD!AA67,AJYD!J76,AJYD!AA76,AJYD!J85,AJYD!AA85)</f>
        <v>88</v>
      </c>
      <c r="K7" s="190">
        <f>sum('G&amp;tC'!K4,'G&amp;tC'!AB4,'G&amp;tC'!K13,'G&amp;tC'!AB13,'G&amp;tC'!K22,'G&amp;tC'!AB22,'G&amp;tC'!K31,'G&amp;tC'!AB31,'G&amp;tC'!K40,'G&amp;tC'!AB40,'G&amp;tC'!K49,'G&amp;tC'!AB49,AJYD!K58,AJYD!AB58,AJYD!K67,AJYD!AB67,AJYD!K76,AJYD!AB76,AJYD!K85,AJYD!AB85)</f>
        <v>370</v>
      </c>
      <c r="L7" s="190">
        <f>sum('G&amp;tC'!L4,'G&amp;tC'!AC4,'G&amp;tC'!L13,'G&amp;tC'!AC13,'G&amp;tC'!L22,'G&amp;tC'!AC22,'G&amp;tC'!L31,'G&amp;tC'!AC31,'G&amp;tC'!L40,'G&amp;tC'!AC40,'G&amp;tC'!L49,'G&amp;tC'!AC49,AJYD!L58,AJYD!AC58,AJYD!L67,AJYD!AC67,AJYD!L76,AJYD!AC76,AJYD!L85,AJYD!AC85)</f>
        <v>92</v>
      </c>
      <c r="M7" s="190">
        <f>sum('G&amp;tC'!M4,'G&amp;tC'!AD4,'G&amp;tC'!M13,'G&amp;tC'!AD13,'G&amp;tC'!M22,'G&amp;tC'!AD22,'G&amp;tC'!M31,'G&amp;tC'!AD31,'G&amp;tC'!M40,'G&amp;tC'!AD40,'G&amp;tC'!M49,'G&amp;tC'!AD49,AJYD!M58,AJYD!AD58,AJYD!M67,AJYD!AD67,AJYD!M76,AJYD!AD76,AJYD!M85,AJYD!AD85)</f>
        <v>27</v>
      </c>
      <c r="N7" s="190">
        <f>sum('G&amp;tC'!N4,'G&amp;tC'!AE4,'G&amp;tC'!N13,'G&amp;tC'!AE13,'G&amp;tC'!N22,'G&amp;tC'!AE22,'G&amp;tC'!N31,'G&amp;tC'!AE31,'G&amp;tC'!N40,'G&amp;tC'!AE40,'G&amp;tC'!N49,'G&amp;tC'!AE49,AJYD!N58,AJYD!AE58,AJYD!N67,AJYD!AE67,AJYD!N76,AJYD!AE76,AJYD!N85,AJYD!AE85)</f>
        <v>42</v>
      </c>
      <c r="O7" s="190">
        <f>sum('G&amp;tC'!O4,'G&amp;tC'!AF4,'G&amp;tC'!O13,'G&amp;tC'!AF13,'G&amp;tC'!O22,'G&amp;tC'!AF22,'G&amp;tC'!O31,'G&amp;tC'!AF31,'G&amp;tC'!O40,'G&amp;tC'!AF40,'G&amp;tC'!O49,'G&amp;tC'!AF49,AJYD!O58,AJYD!AF58,AJYD!O67,AJYD!AF67,AJYD!O76,AJYD!AF76,AJYD!O85,AJYD!AF85)</f>
        <v>0</v>
      </c>
      <c r="P7" s="190">
        <f>sum('G&amp;tC'!P4,'G&amp;tC'!AG4,'G&amp;tC'!P13,'G&amp;tC'!AG13,'G&amp;tC'!P22,'G&amp;tC'!AG22,'G&amp;tC'!P31,'G&amp;tC'!AG31,'G&amp;tC'!P40,'G&amp;tC'!AG40,'G&amp;tC'!P49,'G&amp;tC'!AG49,AJYD!P58,AJYD!AG58,AJYD!P67,AJYD!AG67,AJYD!P76,AJYD!AG76,AJYD!P85,AJYD!AG85)</f>
        <v>0</v>
      </c>
      <c r="Q7" s="683">
        <f t="shared" si="2"/>
        <v>0.0001811588977</v>
      </c>
      <c r="R7" s="670"/>
      <c r="S7" s="670">
        <f t="shared" si="3"/>
        <v>0.4060240165</v>
      </c>
      <c r="T7" s="670">
        <f t="shared" si="4"/>
        <v>8.072712798</v>
      </c>
      <c r="U7" s="671">
        <f t="shared" si="5"/>
        <v>0.8243450321</v>
      </c>
      <c r="V7" s="671">
        <f t="shared" si="6"/>
        <v>0.55</v>
      </c>
      <c r="W7" s="671">
        <f t="shared" si="7"/>
        <v>0.1751476149</v>
      </c>
      <c r="X7" s="672">
        <f t="shared" si="8"/>
        <v>0.01990313806</v>
      </c>
      <c r="Y7" s="673">
        <f t="shared" si="9"/>
        <v>1.644531945</v>
      </c>
      <c r="Z7" s="671">
        <f t="shared" si="10"/>
        <v>1.534531945</v>
      </c>
      <c r="AA7" s="671">
        <f t="shared" si="11"/>
        <v>0.11</v>
      </c>
      <c r="AB7" s="674"/>
      <c r="AC7" s="671"/>
      <c r="AD7" s="671"/>
    </row>
    <row r="8">
      <c r="A8" s="359" t="s">
        <v>169</v>
      </c>
      <c r="B8" s="360">
        <f>Stats!C68</f>
        <v>20</v>
      </c>
      <c r="C8" s="360">
        <f>sum(ASC!C4,ASC!T4,ASC!T12,ASC!C12,ASC!C20,ASC!T20,ASC!T28,ASC!C28,ASC!C36,ASC!T36,ASC!T44,ASC!C44,ASC!C52,ASC!T52,ASC!T60,ASC!C60,ASC!C68,ASC!T68,ASC!T76,ASC!C76)</f>
        <v>32</v>
      </c>
      <c r="D8" s="360">
        <f>sum(ASC!D4,ASC!U4,ASC!U12,ASC!D12,ASC!D20,ASC!U20,ASC!U28,ASC!D28,ASC!D36,ASC!U36,ASC!U44,ASC!D44,ASC!D52,ASC!U52,ASC!U60,ASC!D60,ASC!D68,ASC!U68,ASC!U76,ASC!D76)</f>
        <v>1633</v>
      </c>
      <c r="E8" s="360">
        <f>sum(ASC!E4,ASC!V4,ASC!V12,ASC!E12,ASC!E20,ASC!V20,ASC!V28,ASC!E28,ASC!E36,ASC!V36,ASC!V44,ASC!E44,ASC!E52,ASC!V52,ASC!V60,ASC!E60,ASC!E68,ASC!V68,ASC!V76,ASC!E76)</f>
        <v>14</v>
      </c>
      <c r="F8" s="360">
        <f>sum(ASC!F4,ASC!W4,ASC!W12,ASC!F12,ASC!F20,ASC!W20,ASC!W28,ASC!F28,ASC!F36,ASC!W36,ASC!W44,ASC!F44,ASC!F52,ASC!W52,ASC!W60,ASC!F60,ASC!F68,ASC!W68,ASC!W76,ASC!F76)</f>
        <v>1436</v>
      </c>
      <c r="G8" s="684">
        <f>sum(ASC!G4,ASC!X4,ASC!X12,ASC!G12,ASC!G20,ASC!X20,ASC!X28,ASC!G28,ASC!G36,ASC!X36,ASC!X44,ASC!G44,ASC!G52,ASC!X52,ASC!X60,ASC!G60,ASC!G68,ASC!X68,ASC!X76,ASC!G76)</f>
        <v>0.3416203704</v>
      </c>
      <c r="H8" s="360">
        <f>sum(ASC!H4,ASC!Y4,ASC!Y12,ASC!H12,ASC!H20,ASC!Y20,ASC!Y28,ASC!H28,ASC!H36,ASC!Y36,ASC!Y44,ASC!H44,ASC!H52,ASC!Y52,ASC!Y60,ASC!H60,ASC!H68,ASC!Y68,ASC!Y76,ASC!H76)</f>
        <v>197</v>
      </c>
      <c r="I8" s="362">
        <f t="shared" si="1"/>
        <v>0.400460767</v>
      </c>
      <c r="J8" s="363">
        <f>sum(ASC!J4,ASC!AA4,ASC!AA12,ASC!J12,ASC!J20,ASC!AA20,ASC!AA28,ASC!J28,ASC!J36,ASC!AA36,ASC!AA44,ASC!J44,ASC!J52,ASC!AA52,ASC!AA60,ASC!J60,ASC!J68,ASC!AA68,ASC!AA76,ASC!J76)</f>
        <v>94</v>
      </c>
      <c r="K8" s="363">
        <f>sum(ASC!K4,ASC!AB4,ASC!K12,ASC!AB12,ASC!K20,ASC!AB20,ASC!K28,ASC!AB28,ASC!K36,ASC!AB36,ASC!K44,ASC!AB44,ASC!K52,ASC!AB52,ASC!K60,ASC!AB60,ASC!K68,ASC!AB68,ASC!K76,ASC!AB76)</f>
        <v>226</v>
      </c>
      <c r="L8" s="363">
        <f>sum(ASC!L4,ASC!AC4,ASC!L12,ASC!AC12,ASC!L20,ASC!AC20,ASC!L28,ASC!AC28,ASC!L36,ASC!AC36,ASC!L44,ASC!AC44,ASC!L52,ASC!AC52,ASC!L60,ASC!AC60,ASC!L68,ASC!AC68,ASC!L76,ASC!AC76)</f>
        <v>54</v>
      </c>
      <c r="M8" s="363">
        <f>sum(ASC!M4,ASC!AD4,ASC!M12,ASC!AD12,ASC!M20,ASC!AD20,ASC!M28,ASC!AD28,ASC!M36,ASC!AD36,ASC!M44,ASC!AD44,ASC!M52,ASC!AD52,ASC!M60,ASC!AD60,ASC!M68,ASC!AD68,ASC!M76,ASC!AD76)</f>
        <v>20</v>
      </c>
      <c r="N8" s="363">
        <f>sum(ASC!N4,ASC!AE4,ASC!N12,ASC!AE12,ASC!N20,ASC!AE20,ASC!N28,ASC!AE28,ASC!N36,ASC!AE36,ASC!N44,ASC!AE44,ASC!N52,ASC!AE52,ASC!N60,ASC!AE60,ASC!N68,ASC!AE68,ASC!N76,ASC!AE76)</f>
        <v>44</v>
      </c>
      <c r="O8" s="363">
        <f>sum(ASC!O4,ASC!AF4,ASC!O12,ASC!AF12,ASC!O20,ASC!AF20,ASC!O28,ASC!AF28,ASC!O36,ASC!AF36,ASC!O44,ASC!AF44,ASC!O52,ASC!AF52,ASC!O60,ASC!AF60,ASC!O68,ASC!AF68,ASC!O76,ASC!AF76)</f>
        <v>2</v>
      </c>
      <c r="P8" s="363">
        <f>sum(ASC!P4,ASC!AG4,ASC!P12,ASC!AG12,ASC!P20,ASC!AG20,ASC!P28,ASC!AG28,ASC!P36,ASC!AG36,ASC!P44,ASC!AG44,ASC!P52,ASC!AG52,ASC!P60,ASC!AG60,ASC!P68,ASC!AG68,ASC!P76,ASC!AG76)</f>
        <v>0</v>
      </c>
      <c r="Q8" s="364">
        <f t="shared" si="2"/>
        <v>0.0002378971939</v>
      </c>
      <c r="R8" s="670"/>
      <c r="S8" s="670">
        <f t="shared" si="3"/>
        <v>0.4289199078</v>
      </c>
      <c r="T8" s="670">
        <f t="shared" si="4"/>
        <v>6.267109364</v>
      </c>
      <c r="U8" s="671">
        <f t="shared" si="5"/>
        <v>0.7903616813</v>
      </c>
      <c r="V8" s="671">
        <f t="shared" si="6"/>
        <v>1.6</v>
      </c>
      <c r="W8" s="671">
        <f t="shared" si="7"/>
        <v>0.1910828025</v>
      </c>
      <c r="X8" s="672">
        <f t="shared" si="8"/>
        <v>0.0284591408</v>
      </c>
      <c r="Y8" s="685">
        <f t="shared" si="9"/>
        <v>1.521382301</v>
      </c>
      <c r="Z8" s="671">
        <f t="shared" si="10"/>
        <v>1.201382301</v>
      </c>
      <c r="AA8" s="671">
        <f t="shared" si="11"/>
        <v>0.32</v>
      </c>
      <c r="AB8" s="674"/>
      <c r="AC8" s="671"/>
      <c r="AD8" s="671"/>
    </row>
    <row r="9">
      <c r="A9" s="301" t="s">
        <v>155</v>
      </c>
      <c r="B9" s="300">
        <f>Stats!C52</f>
        <v>20</v>
      </c>
      <c r="C9" s="300">
        <f>sum('A&amp;tS'!C4,'A&amp;tS'!T4,'A&amp;tS'!C12,'A&amp;tS'!T12,'A&amp;tS'!C20,'A&amp;tS'!T20,'A&amp;tS'!C28,'A&amp;tS'!T28,'A&amp;tS'!C36,'A&amp;tS'!T36,'A&amp;tS'!C44,'A&amp;tS'!T44,'A&amp;tS'!C52,'A&amp;tS'!T52,'A&amp;tS'!C60,'A&amp;tS'!T60,'A&amp;tS'!C68,'A&amp;tS'!T68,'A&amp;tS'!C76,'A&amp;tS'!T76)</f>
        <v>4</v>
      </c>
      <c r="D9" s="300">
        <f>sum('A&amp;tS'!D4,'A&amp;tS'!D12,'A&amp;tS'!U4,'A&amp;tS'!U12,'A&amp;tS'!U20,'A&amp;tS'!D20,'A&amp;tS'!D28,'A&amp;tS'!U28,'A&amp;tS'!D36,'A&amp;tS'!U36,'A&amp;tS'!U44,'A&amp;tS'!D44,'A&amp;tS'!D52,'A&amp;tS'!U52,'A&amp;tS'!U60,'A&amp;tS'!D60,'A&amp;tS'!D68,'A&amp;tS'!D76,'A&amp;tS'!U68,'A&amp;tS'!U76)</f>
        <v>2347</v>
      </c>
      <c r="E9" s="300">
        <f>sum('A&amp;tS'!E4,'A&amp;tS'!E12,'A&amp;tS'!V4,'A&amp;tS'!V12,'A&amp;tS'!V20,'A&amp;tS'!E20,'A&amp;tS'!E28,'A&amp;tS'!V28,'A&amp;tS'!E36,'A&amp;tS'!V36,'A&amp;tS'!V44,'A&amp;tS'!E44,'A&amp;tS'!E52,'A&amp;tS'!V52,'A&amp;tS'!V60,'A&amp;tS'!E60,'A&amp;tS'!E68,'A&amp;tS'!E76,'A&amp;tS'!V68,'A&amp;tS'!V76)</f>
        <v>16</v>
      </c>
      <c r="F9" s="300">
        <f>sum('A&amp;tS'!F4,'A&amp;tS'!F12,'A&amp;tS'!W4,'A&amp;tS'!W12,'A&amp;tS'!W20,'A&amp;tS'!F20,'A&amp;tS'!F28,'A&amp;tS'!W28,'A&amp;tS'!F36,'A&amp;tS'!W36,'A&amp;tS'!W44,'A&amp;tS'!F44,'A&amp;tS'!F52,'A&amp;tS'!W52,'A&amp;tS'!W60,'A&amp;tS'!F60,'A&amp;tS'!F68,'A&amp;tS'!F76,'A&amp;tS'!W68,'A&amp;tS'!W76)</f>
        <v>2015</v>
      </c>
      <c r="G9" s="686">
        <f>sum('A&amp;tS'!G4,'A&amp;tS'!G12,'A&amp;tS'!X4,'A&amp;tS'!X12,'A&amp;tS'!X20,'A&amp;tS'!G20,'A&amp;tS'!G28,'A&amp;tS'!X28,'A&amp;tS'!G36,'A&amp;tS'!X36,'A&amp;tS'!X44,'A&amp;tS'!G44,'A&amp;tS'!G52,'A&amp;tS'!X52,'A&amp;tS'!X60,'A&amp;tS'!G60,'A&amp;tS'!G68,'A&amp;tS'!G76,'A&amp;tS'!X68,'A&amp;tS'!X76)</f>
        <v>0.4112731481</v>
      </c>
      <c r="H9" s="300">
        <f>sum('A&amp;tS'!H4,'A&amp;tS'!H12,'A&amp;tS'!Y4,'A&amp;tS'!Y12,'A&amp;tS'!Y20,'A&amp;tS'!H20,'A&amp;tS'!H28,'A&amp;tS'!Y28,'A&amp;tS'!H36,'A&amp;tS'!Y36,'A&amp;tS'!Y44,'A&amp;tS'!H44,'A&amp;tS'!H52,'A&amp;tS'!Y52,'A&amp;tS'!Y60,'A&amp;tS'!H60,'A&amp;tS'!H68,'A&amp;tS'!H76,'A&amp;tS'!Y68,'A&amp;tS'!Y76)</f>
        <v>332</v>
      </c>
      <c r="I9" s="303">
        <f t="shared" si="1"/>
        <v>0.5605898576</v>
      </c>
      <c r="J9" s="304">
        <f>sum('A&amp;tS'!J4,'A&amp;tS'!J12,'A&amp;tS'!AA4,'A&amp;tS'!AA12,'A&amp;tS'!AA20,'A&amp;tS'!J20,'A&amp;tS'!J28,'A&amp;tS'!AA28,'A&amp;tS'!J36,'A&amp;tS'!AA36,'A&amp;tS'!AA44,'A&amp;tS'!J44,'A&amp;tS'!J52,'A&amp;tS'!AA52,'A&amp;tS'!AA60,'A&amp;tS'!J60,'A&amp;tS'!J68,'A&amp;tS'!J76,'A&amp;tS'!AA68,'A&amp;tS'!AA76)</f>
        <v>73</v>
      </c>
      <c r="K9" s="304">
        <f>sum('A&amp;tS'!K4,'A&amp;tS'!AB4,'A&amp;tS'!K12,'A&amp;tS'!AB12,'A&amp;tS'!K20,'A&amp;tS'!AB20,'A&amp;tS'!K28,'A&amp;tS'!AB28,'A&amp;tS'!K36,'A&amp;tS'!AB36,'A&amp;tS'!K44,'A&amp;tS'!AB44,'A&amp;tS'!K52,'A&amp;tS'!AB52,'A&amp;tS'!K60,'A&amp;tS'!AB60,'A&amp;tS'!K68,'A&amp;tS'!AB68,'A&amp;tS'!K76,'A&amp;tS'!AB76)</f>
        <v>371</v>
      </c>
      <c r="L9" s="304">
        <f>sum('A&amp;tS'!L4,'A&amp;tS'!AC4,'A&amp;tS'!L12,'A&amp;tS'!AC12,'A&amp;tS'!L20,'A&amp;tS'!AC20,'A&amp;tS'!L28,'A&amp;tS'!AC28,'A&amp;tS'!L36,'A&amp;tS'!AC36,'A&amp;tS'!L44,'A&amp;tS'!AC44,'A&amp;tS'!L52,'A&amp;tS'!AC52,'A&amp;tS'!L60,'A&amp;tS'!AC60,'A&amp;tS'!L68,'A&amp;tS'!AC68,'A&amp;tS'!L76,'A&amp;tS'!AC76)</f>
        <v>71</v>
      </c>
      <c r="M9" s="304">
        <f>sum('A&amp;tS'!M4,'A&amp;tS'!AD4,'A&amp;tS'!M12,'A&amp;tS'!AD12,'A&amp;tS'!M20,'A&amp;tS'!AD20,'A&amp;tS'!M28,'A&amp;tS'!AD28,'A&amp;tS'!M36,'A&amp;tS'!AD36,'A&amp;tS'!M44,'A&amp;tS'!AD44,'A&amp;tS'!M52,'A&amp;tS'!AD52,'A&amp;tS'!M60,'A&amp;tS'!AD60,'A&amp;tS'!M68,'A&amp;tS'!AD68,'A&amp;tS'!M76,'A&amp;tS'!AD76)</f>
        <v>30</v>
      </c>
      <c r="N9" s="304">
        <f>sum('A&amp;tS'!N4,'A&amp;tS'!AE4,'A&amp;tS'!N12,'A&amp;tS'!AE12,'A&amp;tS'!N20,'A&amp;tS'!AE20,'A&amp;tS'!N28,'A&amp;tS'!AE28,'A&amp;tS'!N36,'A&amp;tS'!AE36,'A&amp;tS'!N44,'A&amp;tS'!AE44,'A&amp;tS'!N52,'A&amp;tS'!AE52,'A&amp;tS'!N60,'A&amp;tS'!AE60,'A&amp;tS'!N68,'A&amp;tS'!AE68,'A&amp;tS'!N76,'A&amp;tS'!AE76)</f>
        <v>61</v>
      </c>
      <c r="O9" s="304">
        <f>sum('A&amp;tS'!O4,'A&amp;tS'!AF4,'A&amp;tS'!O12,'A&amp;tS'!AF12,'A&amp;tS'!O20,'A&amp;tS'!AF20,'A&amp;tS'!O28,'A&amp;tS'!AF28,'A&amp;tS'!O36,'A&amp;tS'!AF36,'A&amp;tS'!O44,'A&amp;tS'!AF44,'A&amp;tS'!O52,'A&amp;tS'!AF52,'A&amp;tS'!O60,'A&amp;tS'!AF60,'A&amp;tS'!O68,'A&amp;tS'!AF68,'A&amp;tS'!O76,'A&amp;tS'!AF76)</f>
        <v>1</v>
      </c>
      <c r="P9" s="304">
        <f>sum('A&amp;tS'!P4,'A&amp;tS'!AG4,'A&amp;tS'!P12,'A&amp;tS'!AG12,'A&amp;tS'!P20,'A&amp;tS'!AG20,'A&amp;tS'!P28,'A&amp;tS'!AG28,'A&amp;tS'!P36,'A&amp;tS'!AG36,'A&amp;tS'!P44,'A&amp;tS'!AG44,'A&amp;tS'!P52,'A&amp;tS'!AG52,'A&amp;tS'!P60,'A&amp;tS'!AG60,'A&amp;tS'!P68,'A&amp;tS'!AG68,'A&amp;tS'!P76,'A&amp;tS'!AG76)</f>
        <v>0</v>
      </c>
      <c r="Q9" s="305">
        <f t="shared" si="2"/>
        <v>0.0002041057807</v>
      </c>
      <c r="R9" s="670"/>
      <c r="S9" s="670">
        <f t="shared" si="3"/>
        <v>0.5876062363</v>
      </c>
      <c r="T9" s="670">
        <f t="shared" si="4"/>
        <v>7.392356616</v>
      </c>
      <c r="U9" s="671">
        <f t="shared" si="5"/>
        <v>0.8024484182</v>
      </c>
      <c r="V9" s="671">
        <f t="shared" si="6"/>
        <v>0.2</v>
      </c>
      <c r="W9" s="671">
        <f t="shared" si="7"/>
        <v>0.1232622277</v>
      </c>
      <c r="X9" s="672">
        <f t="shared" si="8"/>
        <v>0.02701637868</v>
      </c>
      <c r="Y9" s="685">
        <f t="shared" si="9"/>
        <v>1.520835256</v>
      </c>
      <c r="Z9" s="671">
        <f t="shared" si="10"/>
        <v>1.480835256</v>
      </c>
      <c r="AA9" s="671">
        <f t="shared" si="11"/>
        <v>0.04</v>
      </c>
      <c r="AB9" s="674"/>
      <c r="AC9" s="671"/>
      <c r="AD9" s="671"/>
    </row>
    <row r="10">
      <c r="A10" s="436" t="s">
        <v>182</v>
      </c>
      <c r="B10" s="437">
        <f>Stats!C83</f>
        <v>20</v>
      </c>
      <c r="C10" s="435">
        <f>sum(TB!C3,TB!T3,TB!C11,TB!T11,TB!C19,TB!T19,TB!C27,TB!T27,TB!C35,TB!T35,TB!C43,TB!T43,TB!C51,TB!T51,TB!C59,TB!T59,TB!C67,TB!T67,TB!C75,TB!T75)</f>
        <v>15</v>
      </c>
      <c r="D10" s="435">
        <f>sum(TB!D3,TB!U3,TB!D11,TB!U11,TB!D19,TB!U19,TB!D27,TB!U27,TB!D35,TB!U35,TB!D43,TB!U43,TB!D51,TB!U51,TB!D59,TB!U59,TB!D67,TB!U67,TB!D75,TB!U75)</f>
        <v>2168</v>
      </c>
      <c r="E10" s="435">
        <f>sum(TB!E3,TB!V3,TB!E11,TB!V11,TB!E19,TB!V19,TB!E27,TB!V27,TB!E35,TB!V35,TB!E43,TB!V43,TB!E51,TB!V51,TB!E59,TB!V59,TB!E67,TB!V67,TB!E75,TB!V75)</f>
        <v>14</v>
      </c>
      <c r="F10" s="435">
        <f>sum(TB!F3,TB!W3,TB!F11,TB!W11,TB!F19,TB!W19,TB!F27,TB!W27,TB!F35,TB!W35,TB!F43,TB!W43,TB!F51,TB!W51,TB!F59,TB!W59,TB!F67,TB!W67,TB!F75,TB!W75)</f>
        <v>2002</v>
      </c>
      <c r="G10" s="687">
        <f>sum(TB!G3,TB!X3,TB!G11,TB!X11,TB!G19,TB!X19,TB!G27,TB!X27,TB!G35,TB!X35,TB!G43,TB!X43,TB!G51,TB!X51,TB!G59,TB!X59,TB!G67,TB!X67,TB!G75,TB!X75)</f>
        <v>0.4187615741</v>
      </c>
      <c r="H10" s="435">
        <f>sum(TB!H3,TB!Y3,TB!H11,TB!Y11,TB!H19,TB!Y19,TB!H27,TB!Y27,TB!H35,TB!Y35,TB!H43,TB!Y43,TB!H51,TB!Y51,TB!H59,TB!Y59,TB!H67,TB!Y67,TB!H75,TB!Y75)</f>
        <v>166</v>
      </c>
      <c r="I10" s="439">
        <f t="shared" si="1"/>
        <v>0.2752826069</v>
      </c>
      <c r="J10" s="440">
        <f>sum(TB!J3,TB!AA3,TB!J11,TB!AA11,TB!J19,TB!AA19,TB!J27,TB!AA27,TB!J35,TB!AA35,TB!J43,TB!AA43,TB!J51,TB!AA51,TB!J59,TB!AA59,TB!J67,TB!AA67,TB!J75,TB!AA75)</f>
        <v>104</v>
      </c>
      <c r="K10" s="440">
        <f>sum(TB!K3,TB!AB3,TB!K11,TB!AB11,TB!K19,TB!AB19,TB!K27,TB!AB27,TB!K35,TB!AB35,TB!K43,TB!AB43,TB!K51,TB!AB51,TB!K59,TB!AB59,TB!K67,TB!AB67,TB!K75,TB!AB75)</f>
        <v>335</v>
      </c>
      <c r="L10" s="440">
        <f>sum(TB!L3,TB!AC3,TB!L11,TB!AC11,TB!L19,TB!AC19,TB!L27,TB!AC27,TB!L35,TB!AC35,TB!L43,TB!AC43,TB!L51,TB!AC51,TB!L59,TB!AC59,TB!L67,TB!AC67,TB!L75,TB!AC75)</f>
        <v>60</v>
      </c>
      <c r="M10" s="440">
        <f>sum(TB!M3,TB!AD3,TB!M11,TB!AD11,TB!M19,TB!AD19,TB!M27,TB!AD27,TB!M35,TB!AD35,TB!M43,TB!AD43,TB!M51,TB!AD51,TB!M59,TB!AD59,TB!M67,TB!AD67,TB!M75,TB!AD75)</f>
        <v>19</v>
      </c>
      <c r="N10" s="440">
        <f>sum(TB!N3,TB!AE3,TB!N11,TB!AE11,TB!N19,TB!AE19,TB!N27,TB!AE27,TB!N35,TB!AE35,TB!N43,TB!AE43,TB!N51,TB!AE51,TB!N59,TB!AE59,TB!N67,TB!AE67,TB!N75,TB!AE75)</f>
        <v>61</v>
      </c>
      <c r="O10" s="440">
        <f>sum(TB!O3,TB!AF3,TB!O11,TB!AF11,TB!O19,TB!AF19,TB!O27,TB!AF27,TB!O35,TB!AF35,TB!O43,TB!AF43,TB!O51,TB!AF51,TB!O59,TB!AF59,TB!O67,TB!AF67,TB!O75,TB!AF75)</f>
        <v>1</v>
      </c>
      <c r="P10" s="441">
        <f>sum(TB!P3,TB!AG3,TB!P11,TB!AG11,TB!P19,TB!AG19,TB!P27,TB!AG27,TB!P35,TB!AG35,TB!P43,TB!AG43,TB!P51,TB!AG51,TB!P59,TB!AG59,TB!P67,TB!AG67,TB!P75,TB!AG75)</f>
        <v>0</v>
      </c>
      <c r="Q10" s="442">
        <f t="shared" si="2"/>
        <v>0.0002091716154</v>
      </c>
      <c r="R10" s="670"/>
      <c r="S10" s="670">
        <f t="shared" si="3"/>
        <v>0.2984992123</v>
      </c>
      <c r="T10" s="670">
        <f t="shared" si="4"/>
        <v>6.938448357</v>
      </c>
      <c r="U10" s="671">
        <f t="shared" si="5"/>
        <v>0.7680143885</v>
      </c>
      <c r="V10" s="671">
        <f t="shared" si="6"/>
        <v>0.75</v>
      </c>
      <c r="W10" s="671">
        <f t="shared" si="7"/>
        <v>0.1724662115</v>
      </c>
      <c r="X10" s="672">
        <f t="shared" si="8"/>
        <v>0.0232166054</v>
      </c>
      <c r="Y10" s="673">
        <f t="shared" si="9"/>
        <v>1.284297007</v>
      </c>
      <c r="Z10" s="671">
        <f t="shared" si="10"/>
        <v>1.134297007</v>
      </c>
      <c r="AA10" s="671">
        <f t="shared" si="11"/>
        <v>0.15</v>
      </c>
      <c r="AB10" s="674"/>
      <c r="AC10" s="671"/>
      <c r="AD10" s="671"/>
    </row>
    <row r="11">
      <c r="A11" s="233" t="s">
        <v>140</v>
      </c>
      <c r="B11" s="232">
        <f>Stats!C36</f>
        <v>19</v>
      </c>
      <c r="C11" s="232">
        <f>sum(ZMD!C6,ZMD!T6,ZMD!C15,ZMD!T15,ZMD!C24,ZMD!T24,ZMD!C33,ZMD!T33,ZMD!C42,ZMD!T42,ZMD!C51,ZMD!T51,ZMD!C60,ZMD!T60,ZMD!C69,ZMD!T69,ZMD!C78,ZMD!T78,ZMD!C87,ZMD!T87)</f>
        <v>39</v>
      </c>
      <c r="D11" s="232">
        <f>sum(ZMD!D6,ZMD!U6,ZMD!D15,ZMD!U15,ZMD!D24,ZMD!U24,ZMD!D33,ZMD!U33,ZMD!D42,ZMD!U42,ZMD!D51,ZMD!U51,ZMD!D60,ZMD!U60,ZMD!D69,ZMD!U69,ZMD!D78,ZMD!U78,ZMD!D87,ZMD!U87)</f>
        <v>1236</v>
      </c>
      <c r="E11" s="232">
        <f>sum(ZMD!E6,ZMD!V6,ZMD!E15,ZMD!V15,ZMD!E24,ZMD!V24,ZMD!E33,ZMD!V33,ZMD!E42,ZMD!V42,ZMD!E51,ZMD!V51,ZMD!E60,ZMD!V60,ZMD!E69,ZMD!V69,ZMD!E78,ZMD!V78,ZMD!E87,ZMD!V87)</f>
        <v>5</v>
      </c>
      <c r="F11" s="232">
        <f>sum(ZMD!F6,ZMD!W6,ZMD!F15,ZMD!W15,ZMD!F24,ZMD!W24,ZMD!F33,ZMD!W33,ZMD!F42,ZMD!W42,ZMD!F51,ZMD!W51,ZMD!F60,ZMD!W60,ZMD!F69,ZMD!W69,ZMD!F78,ZMD!W78,ZMD!F87,ZMD!W87)</f>
        <v>1105</v>
      </c>
      <c r="G11" s="675">
        <f>sum(ZMD!G6,ZMD!X6,ZMD!G15,ZMD!X15,ZMD!G24,ZMD!X24,ZMD!G33,ZMD!X33,ZMD!G42,ZMD!X42,ZMD!G51,ZMD!X51,ZMD!G60,ZMD!X60,ZMD!G69,ZMD!X69,ZMD!G78,ZMD!X78,ZMD!G87,ZMD!X87)</f>
        <v>0.3218287037</v>
      </c>
      <c r="H11" s="232">
        <f>sum(ZMD!H6,ZMD!Y6,ZMD!H15,ZMD!Y15,ZMD!H24,ZMD!Y24,ZMD!H33,ZMD!Y33,ZMD!H42,ZMD!Y42,ZMD!H51,ZMD!Y51,ZMD!H60,ZMD!Y60,ZMD!H69,ZMD!Y69,ZMD!H78,ZMD!Y78,ZMD!H87,ZMD!Y87)</f>
        <v>131</v>
      </c>
      <c r="I11" s="688">
        <f t="shared" si="1"/>
        <v>0.2826728044</v>
      </c>
      <c r="J11" s="236">
        <f>sum(ZMD!J6,ZMD!AA6,ZMD!J15,ZMD!AA15,ZMD!J24,ZMD!AA24,ZMD!J33,ZMD!AA33,ZMD!J42,ZMD!AA42,ZMD!J51,ZMD!AA51,ZMD!J60,ZMD!AA60,ZMD!J69,ZMD!AA69,ZMD!J78,ZMD!AA78,ZMD!J87,ZMD!AA87)</f>
        <v>59</v>
      </c>
      <c r="K11" s="236">
        <f>sum(ZMD!K6,ZMD!AB6,ZMD!K15,ZMD!AB15,ZMD!K24,ZMD!AB24,ZMD!K33,ZMD!AB33,ZMD!K42,ZMD!AB42,ZMD!K51,ZMD!AB51,ZMD!K60,ZMD!AB60,ZMD!K69,ZMD!AB69,ZMD!K78,ZMD!AB78,ZMD!K87,ZMD!AB87)</f>
        <v>168</v>
      </c>
      <c r="L11" s="236">
        <f>sum(ZMD!L6,ZMD!AC6,ZMD!L15,ZMD!AC15,ZMD!L24,ZMD!AC24,ZMD!L33,ZMD!AC33,ZMD!L42,ZMD!AC42,ZMD!L51,ZMD!AC51,ZMD!L60,ZMD!AC60,ZMD!L69,ZMD!AC69,ZMD!L78,ZMD!AC78,ZMD!L87,ZMD!AC87)</f>
        <v>32</v>
      </c>
      <c r="M11" s="236">
        <f>sum(ZMD!M6,ZMD!AD6,ZMD!M15,ZMD!AD15,ZMD!M24,ZMD!AD24,ZMD!M33,ZMD!AD33,ZMD!M42,ZMD!AD42,ZMD!M51,ZMD!AD51,ZMD!M60,ZMD!AD60,ZMD!M69,ZMD!AD69,ZMD!M78,ZMD!AD78,ZMD!M87,ZMD!AD87)</f>
        <v>12</v>
      </c>
      <c r="N11" s="236">
        <f>sum(ZMD!N6,ZMD!AE6,ZMD!N15,ZMD!AE15,ZMD!N24,ZMD!AE24,ZMD!N33,ZMD!AE33,ZMD!N42,ZMD!AE42,ZMD!N51,ZMD!AE51,ZMD!N60,ZMD!AE60,ZMD!N69,ZMD!AE69,ZMD!N78,ZMD!AE78,ZMD!N87,ZMD!AE87)</f>
        <v>36</v>
      </c>
      <c r="O11" s="236">
        <f>sum(ZMD!O6,ZMD!AF6,ZMD!O15,ZMD!AF15,ZMD!O24,ZMD!AF24,ZMD!O33,ZMD!AF33,ZMD!O42,ZMD!AF42,ZMD!O51,ZMD!AF51,ZMD!O60,ZMD!AF60,ZMD!O69,ZMD!AF69,ZMD!O78,ZMD!AF78,ZMD!O87,ZMD!AF87)</f>
        <v>3</v>
      </c>
      <c r="P11" s="689">
        <f>sum(ZMD!P6,ZMD!AG6,ZMD!P15,ZMD!AG15,ZMD!P24,ZMD!AG24,ZMD!P33,ZMD!AG33,ZMD!P42,ZMD!AG42,ZMD!P51,ZMD!AG51,ZMD!P60,ZMD!AG60,ZMD!P69,ZMD!AG69,ZMD!P78,ZMD!AG78,ZMD!P87,ZMD!AG87)</f>
        <v>2</v>
      </c>
      <c r="Q11" s="690">
        <f t="shared" si="2"/>
        <v>0.0002912476957</v>
      </c>
      <c r="R11" s="670"/>
      <c r="S11" s="670">
        <f t="shared" si="3"/>
        <v>0.2934618428</v>
      </c>
      <c r="T11" s="670">
        <f t="shared" si="4"/>
        <v>5.062216788</v>
      </c>
      <c r="U11" s="671">
        <f t="shared" si="5"/>
        <v>0.7589278086</v>
      </c>
      <c r="V11" s="671">
        <f t="shared" si="6"/>
        <v>2.052631579</v>
      </c>
      <c r="W11" s="671">
        <f t="shared" si="7"/>
        <v>0.1273106524</v>
      </c>
      <c r="X11" s="672">
        <f t="shared" si="8"/>
        <v>0.01078903834</v>
      </c>
      <c r="Y11" s="673">
        <f t="shared" si="9"/>
        <v>1.277964998</v>
      </c>
      <c r="Z11" s="671">
        <f t="shared" si="10"/>
        <v>0.8674386823</v>
      </c>
      <c r="AA11" s="671">
        <f t="shared" si="11"/>
        <v>0.4105263158</v>
      </c>
      <c r="AB11" s="674"/>
      <c r="AC11" s="671"/>
      <c r="AD11" s="671"/>
    </row>
    <row r="12">
      <c r="A12" s="376" t="s">
        <v>170</v>
      </c>
      <c r="B12" s="360">
        <f>Stats!C69</f>
        <v>20</v>
      </c>
      <c r="C12" s="360">
        <f>sum(ASC!C5,ASC!T5,ASC!T13,ASC!C13,ASC!C21,ASC!T21,ASC!T29,ASC!C29,ASC!C37,ASC!T37,ASC!T45,ASC!C45,ASC!C53,ASC!T53,ASC!T61,ASC!C61,ASC!C69,ASC!T69,ASC!T77,ASC!C77)</f>
        <v>11</v>
      </c>
      <c r="D12" s="360">
        <f>sum(ASC!D5,ASC!U5,ASC!U13,ASC!D13,ASC!D21,ASC!U21,ASC!U29,ASC!D29,ASC!D37,ASC!U37,ASC!U45,ASC!D45,ASC!D53,ASC!U53,ASC!U61,ASC!D61,ASC!D69,ASC!U69,ASC!U77,ASC!D77)</f>
        <v>1619</v>
      </c>
      <c r="E12" s="360">
        <f>sum(ASC!E5,ASC!V5,ASC!V13,ASC!E13,ASC!E21,ASC!V21,ASC!V29,ASC!E29,ASC!E37,ASC!V37,ASC!V45,ASC!E45,ASC!E53,ASC!V53,ASC!V61,ASC!E61,ASC!E69,ASC!V69,ASC!V77,ASC!E77)</f>
        <v>8</v>
      </c>
      <c r="F12" s="360">
        <f>sum(ASC!F5,ASC!W5,ASC!W13,ASC!F13,ASC!F21,ASC!W21,ASC!W29,ASC!F29,ASC!F37,ASC!W37,ASC!W45,ASC!F45,ASC!F53,ASC!W53,ASC!W61,ASC!F61,ASC!F69,ASC!W69,ASC!W77,ASC!F77)</f>
        <v>1438</v>
      </c>
      <c r="G12" s="684">
        <f>sum(ASC!G5,ASC!X5,ASC!X13,ASC!G13,ASC!G21,ASC!X21,ASC!X29,ASC!G29,ASC!G37,ASC!X37,ASC!X45,ASC!G45,ASC!G53,ASC!X53,ASC!X61,ASC!G61,ASC!G69,ASC!X69,ASC!X77,ASC!G77)</f>
        <v>0.3416203704</v>
      </c>
      <c r="H12" s="360">
        <f>sum(ASC!H5,ASC!Y5,ASC!Y13,ASC!H13,ASC!H21,ASC!Y21,ASC!Y29,ASC!H29,ASC!H37,ASC!Y37,ASC!Y45,ASC!H45,ASC!H53,ASC!Y53,ASC!Y61,ASC!H61,ASC!H69,ASC!Y69,ASC!Y77,ASC!H77)</f>
        <v>181</v>
      </c>
      <c r="I12" s="362">
        <f t="shared" si="1"/>
        <v>0.3679360347</v>
      </c>
      <c r="J12" s="363">
        <f>sum(ASC!J5,ASC!AA5,ASC!AA13,ASC!J13,ASC!J21,ASC!AA21,ASC!AA29,ASC!J29,ASC!J37,ASC!AA37,ASC!AA45,ASC!J45,ASC!J53,ASC!AA53,ASC!AA61,ASC!J61,ASC!J69,ASC!AA69,ASC!AA77,ASC!J77)</f>
        <v>59</v>
      </c>
      <c r="K12" s="363">
        <f>sum(ASC!K5,ASC!AB5,ASC!K13,ASC!AB13,ASC!K21,ASC!AB21,ASC!K29,ASC!AB29,ASC!K37,ASC!AB37,ASC!K45,ASC!AB45,ASC!K53,ASC!AB53,ASC!K61,ASC!AB61,ASC!K69,ASC!AB69,ASC!K77,ASC!AB77)</f>
        <v>233</v>
      </c>
      <c r="L12" s="363">
        <f>sum(ASC!L5,ASC!AC5,ASC!L13,ASC!AC13,ASC!L21,ASC!AC21,ASC!L29,ASC!AC29,ASC!L37,ASC!AC37,ASC!L45,ASC!AC45,ASC!L53,ASC!AC53,ASC!L61,ASC!AC61,ASC!L69,ASC!AC69,ASC!L77,ASC!AC77)</f>
        <v>56</v>
      </c>
      <c r="M12" s="363">
        <f>sum(ASC!M5,ASC!AD5,ASC!M13,ASC!AD13,ASC!M21,ASC!AD21,ASC!M29,ASC!AD29,ASC!M37,ASC!AD37,ASC!M45,ASC!AD45,ASC!M53,ASC!AD53,ASC!M61,ASC!AD61,ASC!M69,ASC!AD69,ASC!M77,ASC!AD77)</f>
        <v>17</v>
      </c>
      <c r="N12" s="363">
        <f>sum(ASC!N5,ASC!AE5,ASC!N13,ASC!AE13,ASC!N21,ASC!AE21,ASC!N29,ASC!AE29,ASC!N37,ASC!AE37,ASC!N45,ASC!AE45,ASC!N53,ASC!AE53,ASC!N61,ASC!AE61,ASC!N69,ASC!AE69,ASC!N77,ASC!AE77)</f>
        <v>44</v>
      </c>
      <c r="O12" s="363">
        <f>sum(ASC!O5,ASC!AF5,ASC!O13,ASC!AF13,ASC!O21,ASC!AF21,ASC!O29,ASC!AF29,ASC!O37,ASC!AF37,ASC!O45,ASC!AF45,ASC!O53,ASC!AF53,ASC!O61,ASC!AF61,ASC!O69,ASC!AF69,ASC!O77,ASC!AF77)</f>
        <v>0</v>
      </c>
      <c r="P12" s="363">
        <f>sum(ASC!P5,ASC!AG5,ASC!P13,ASC!AG13,ASC!P21,ASC!AG21,ASC!P29,ASC!AG29,ASC!P37,ASC!AG37,ASC!P45,ASC!AG45,ASC!P53,ASC!AG53,ASC!P61,ASC!AG61,ASC!P69,ASC!AG69,ASC!P77,ASC!AG77)</f>
        <v>0</v>
      </c>
      <c r="Q12" s="364">
        <f t="shared" si="2"/>
        <v>0.0002375663215</v>
      </c>
      <c r="R12" s="670"/>
      <c r="S12" s="670">
        <f t="shared" si="3"/>
        <v>0.3841984009</v>
      </c>
      <c r="T12" s="670">
        <f t="shared" si="4"/>
        <v>6.230519041</v>
      </c>
      <c r="U12" s="671">
        <f t="shared" si="5"/>
        <v>0.7794046451</v>
      </c>
      <c r="V12" s="671">
        <f t="shared" si="6"/>
        <v>0.55</v>
      </c>
      <c r="W12" s="671">
        <f t="shared" si="7"/>
        <v>0.1199349505</v>
      </c>
      <c r="X12" s="672">
        <f t="shared" si="8"/>
        <v>0.01626236617</v>
      </c>
      <c r="Y12" s="673">
        <f t="shared" si="9"/>
        <v>1.219906491</v>
      </c>
      <c r="Z12" s="671">
        <f t="shared" si="10"/>
        <v>1.109906491</v>
      </c>
      <c r="AA12" s="671">
        <f t="shared" si="11"/>
        <v>0.11</v>
      </c>
      <c r="AB12" s="674"/>
      <c r="AC12" s="671"/>
      <c r="AD12" s="671"/>
    </row>
    <row r="13">
      <c r="A13" s="301" t="s">
        <v>154</v>
      </c>
      <c r="B13" s="300">
        <f>Stats!C51</f>
        <v>20</v>
      </c>
      <c r="C13" s="300">
        <f>sum('A&amp;tS'!C3,'A&amp;tS'!C11,'A&amp;tS'!T3,'A&amp;tS'!T11,'A&amp;tS'!T19,'A&amp;tS'!C19,'A&amp;tS'!C27,'A&amp;tS'!T27,'A&amp;tS'!C35,'A&amp;tS'!T35,'A&amp;tS'!T43,'A&amp;tS'!C43,'A&amp;tS'!C51,'A&amp;tS'!T51,'A&amp;tS'!T59,'A&amp;tS'!C59,'A&amp;tS'!C67,'A&amp;tS'!C75,'A&amp;tS'!T67,'A&amp;tS'!T75)</f>
        <v>9</v>
      </c>
      <c r="D13" s="300">
        <f>sum('A&amp;tS'!D3,'A&amp;tS'!D11,'A&amp;tS'!U3,'A&amp;tS'!U11,'A&amp;tS'!U19,'A&amp;tS'!D19,'A&amp;tS'!D27,'A&amp;tS'!U27,'A&amp;tS'!D35,'A&amp;tS'!U35,'A&amp;tS'!U43,'A&amp;tS'!D43,'A&amp;tS'!D51,'A&amp;tS'!U51,'A&amp;tS'!U59,'A&amp;tS'!D59,'A&amp;tS'!D67,'A&amp;tS'!D75,'A&amp;tS'!U67,'A&amp;tS'!U75)</f>
        <v>2234</v>
      </c>
      <c r="E13" s="300">
        <f>sum('A&amp;tS'!E3,'A&amp;tS'!E11,'A&amp;tS'!V3,'A&amp;tS'!V11,'A&amp;tS'!V19,'A&amp;tS'!E19,'A&amp;tS'!E27,'A&amp;tS'!V27,'A&amp;tS'!E35,'A&amp;tS'!V35,'A&amp;tS'!V43,'A&amp;tS'!E43,'A&amp;tS'!E51,'A&amp;tS'!V51,'A&amp;tS'!V59,'A&amp;tS'!E59,'A&amp;tS'!E67,'A&amp;tS'!E75,'A&amp;tS'!V67,'A&amp;tS'!V75)</f>
        <v>8</v>
      </c>
      <c r="F13" s="300">
        <f>sum('A&amp;tS'!F3,'A&amp;tS'!F11,'A&amp;tS'!W3,'A&amp;tS'!W11,'A&amp;tS'!W19,'A&amp;tS'!F19,'A&amp;tS'!F27,'A&amp;tS'!W27,'A&amp;tS'!F35,'A&amp;tS'!W35,'A&amp;tS'!W43,'A&amp;tS'!F43,'A&amp;tS'!F51,'A&amp;tS'!W51,'A&amp;tS'!W59,'A&amp;tS'!F59,'A&amp;tS'!F67,'A&amp;tS'!F75,'A&amp;tS'!W67,'A&amp;tS'!W75)</f>
        <v>2117</v>
      </c>
      <c r="G13" s="686">
        <f>sum('A&amp;tS'!G3,'A&amp;tS'!G11,'A&amp;tS'!X3,'A&amp;tS'!X11,'A&amp;tS'!X19,'A&amp;tS'!G19,'A&amp;tS'!G27,'A&amp;tS'!X27,'A&amp;tS'!G35,'A&amp;tS'!X35,'A&amp;tS'!X43,'A&amp;tS'!G43,'A&amp;tS'!G51,'A&amp;tS'!X51,'A&amp;tS'!X59,'A&amp;tS'!G59,'A&amp;tS'!G67,'A&amp;tS'!G75,'A&amp;tS'!X67,'A&amp;tS'!X75)</f>
        <v>0.4112731481</v>
      </c>
      <c r="H13" s="300">
        <f>sum('A&amp;tS'!H3,'A&amp;tS'!H11,'A&amp;tS'!Y3,'A&amp;tS'!Y11,'A&amp;tS'!Y19,'A&amp;tS'!H19,'A&amp;tS'!H27,'A&amp;tS'!Y27,'A&amp;tS'!H35,'A&amp;tS'!Y35,'A&amp;tS'!Y43,'A&amp;tS'!H43,'A&amp;tS'!H51,'A&amp;tS'!Y51,'A&amp;tS'!Y59,'A&amp;tS'!H59,'A&amp;tS'!H67,'A&amp;tS'!H75,'A&amp;tS'!Y67,'A&amp;tS'!Y75)</f>
        <v>117</v>
      </c>
      <c r="I13" s="303">
        <f t="shared" si="1"/>
        <v>0.1975572691</v>
      </c>
      <c r="J13" s="304">
        <f>sum('A&amp;tS'!J3,'A&amp;tS'!J11,'A&amp;tS'!AA3,'A&amp;tS'!AA11,'A&amp;tS'!AA19,'A&amp;tS'!J19,'A&amp;tS'!J27,'A&amp;tS'!AA27,'A&amp;tS'!J35,'A&amp;tS'!AA35,'A&amp;tS'!AA43,'A&amp;tS'!J43,'A&amp;tS'!J51,'A&amp;tS'!AA51,'A&amp;tS'!AA59,'A&amp;tS'!J59,'A&amp;tS'!J67,'A&amp;tS'!J75,'A&amp;tS'!AA67,'A&amp;tS'!AA75)</f>
        <v>79</v>
      </c>
      <c r="K13" s="304">
        <f>sum('A&amp;tS'!K3,'A&amp;tS'!AB3,'A&amp;tS'!K11,'A&amp;tS'!AB11,'A&amp;tS'!K19,'A&amp;tS'!AB19,'A&amp;tS'!K27,'A&amp;tS'!AB27,'A&amp;tS'!K35,'A&amp;tS'!AB35,'A&amp;tS'!K43,'A&amp;tS'!AB43,'A&amp;tS'!K51,'A&amp;tS'!AB51,'A&amp;tS'!K59,'A&amp;tS'!AB59,'A&amp;tS'!K67,'A&amp;tS'!AB67,'A&amp;tS'!K75,'A&amp;tS'!AB75)</f>
        <v>336</v>
      </c>
      <c r="L13" s="304">
        <f>sum('A&amp;tS'!L3,'A&amp;tS'!AC3,'A&amp;tS'!L11,'A&amp;tS'!AC11,'A&amp;tS'!L19,'A&amp;tS'!AC19,'A&amp;tS'!L27,'A&amp;tS'!AC27,'A&amp;tS'!L35,'A&amp;tS'!AC35,'A&amp;tS'!L43,'A&amp;tS'!AC43,'A&amp;tS'!L51,'A&amp;tS'!AC51,'A&amp;tS'!L59,'A&amp;tS'!AC59,'A&amp;tS'!L67,'A&amp;tS'!AC67,'A&amp;tS'!L75,'A&amp;tS'!AC75)</f>
        <v>82</v>
      </c>
      <c r="M13" s="304">
        <f>sum('A&amp;tS'!M3,'A&amp;tS'!AD3,'A&amp;tS'!M11,'A&amp;tS'!AD11,'A&amp;tS'!M19,'A&amp;tS'!AD19,'A&amp;tS'!M27,'A&amp;tS'!AD27,'A&amp;tS'!M35,'A&amp;tS'!AD35,'A&amp;tS'!M43,'A&amp;tS'!AD43,'A&amp;tS'!M51,'A&amp;tS'!AD51,'A&amp;tS'!M59,'A&amp;tS'!AD59,'A&amp;tS'!M67,'A&amp;tS'!AD67,'A&amp;tS'!M75,'A&amp;tS'!AD75)</f>
        <v>37</v>
      </c>
      <c r="N13" s="304">
        <f>sum('A&amp;tS'!N3,'A&amp;tS'!AE3,'A&amp;tS'!N11,'A&amp;tS'!AE11,'A&amp;tS'!N19,'A&amp;tS'!AE19,'A&amp;tS'!N27,'A&amp;tS'!AE27,'A&amp;tS'!N35,'A&amp;tS'!AE35,'A&amp;tS'!N43,'A&amp;tS'!AE43,'A&amp;tS'!N51,'A&amp;tS'!AE51,'A&amp;tS'!N59,'A&amp;tS'!AE59,'A&amp;tS'!N67,'A&amp;tS'!AE67,'A&amp;tS'!N75,'A&amp;tS'!AE75)</f>
        <v>52</v>
      </c>
      <c r="O13" s="304">
        <f>sum('A&amp;tS'!O3,'A&amp;tS'!AF3,'A&amp;tS'!O11,'A&amp;tS'!AF11,'A&amp;tS'!O19,'A&amp;tS'!AF19,'A&amp;tS'!O27,'A&amp;tS'!AF27,'A&amp;tS'!O35,'A&amp;tS'!AF35,'A&amp;tS'!O43,'A&amp;tS'!AF43,'A&amp;tS'!O51,'A&amp;tS'!AF51,'A&amp;tS'!O59,'A&amp;tS'!AF59,'A&amp;tS'!O67,'A&amp;tS'!AF67,'A&amp;tS'!O75,'A&amp;tS'!AF75)</f>
        <v>3</v>
      </c>
      <c r="P13" s="304">
        <f>sum('A&amp;tS'!P3,'A&amp;tS'!AG3,'A&amp;tS'!P11,'A&amp;tS'!AG11,'A&amp;tS'!P19,'A&amp;tS'!AG19,'A&amp;tS'!P27,'A&amp;tS'!AG27,'A&amp;tS'!P35,'A&amp;tS'!AG35,'A&amp;tS'!P43,'A&amp;tS'!AG43,'A&amp;tS'!P51,'A&amp;tS'!AG51,'A&amp;tS'!P59,'A&amp;tS'!AG59,'A&amp;tS'!P67,'A&amp;tS'!AG67,'A&amp;tS'!P75,'A&amp;tS'!AG75)</f>
        <v>0</v>
      </c>
      <c r="Q13" s="305">
        <f t="shared" si="2"/>
        <v>0.0001942716808</v>
      </c>
      <c r="R13" s="670"/>
      <c r="S13" s="670">
        <f t="shared" si="3"/>
        <v>0.2110654584</v>
      </c>
      <c r="T13" s="670">
        <f t="shared" si="4"/>
        <v>7.360274667</v>
      </c>
      <c r="U13" s="671">
        <f t="shared" si="5"/>
        <v>0.7772098368</v>
      </c>
      <c r="V13" s="671">
        <f t="shared" si="6"/>
        <v>0.45</v>
      </c>
      <c r="W13" s="671">
        <f t="shared" si="7"/>
        <v>0.1333933697</v>
      </c>
      <c r="X13" s="672">
        <f t="shared" si="8"/>
        <v>0.01350818934</v>
      </c>
      <c r="Y13" s="673">
        <f t="shared" si="9"/>
        <v>1.189228908</v>
      </c>
      <c r="Z13" s="671">
        <f t="shared" si="10"/>
        <v>1.099228908</v>
      </c>
      <c r="AA13" s="671">
        <f t="shared" si="11"/>
        <v>0.09</v>
      </c>
      <c r="AB13" s="674"/>
      <c r="AC13" s="671"/>
      <c r="AD13" s="671"/>
    </row>
    <row r="14">
      <c r="A14" s="157" t="s">
        <v>162</v>
      </c>
      <c r="B14" s="332">
        <f>Stats!C60</f>
        <v>20</v>
      </c>
      <c r="C14" s="332">
        <f>sum(MAB!C4,MAB!T4,MAB!C12,MAB!T12,MAB!C20,MAB!T20,MAB!C28,MAB!T28,MAB!C36,MAB!T36,MAB!C44,MAB!T44,MAB!C52,MAB!T52,MAB!C60,MAB!T60,MAB!C68,MAB!T68,MAB!C76,MAB!T76)</f>
        <v>9</v>
      </c>
      <c r="D14" s="332">
        <f>sum(MAB!D4,MAB!U4,MAB!D12,MAB!U12,MAB!D20,MAB!U20,MAB!D28,MAB!U28,MAB!D36,MAB!U36,MAB!D44,MAB!U44,MAB!D52,MAB!U52,MAB!D60,MAB!U60,MAB!D68,MAB!U68,MAB!D76,MAB!U76)</f>
        <v>1789</v>
      </c>
      <c r="E14" s="332">
        <f>sum(MAB!E4,MAB!V4,MAB!E12,MAB!V12,MAB!E20,MAB!V20,MAB!E28,MAB!V28,MAB!E36,MAB!V36,MAB!E44,MAB!V44,MAB!E52,MAB!V52,MAB!E60,MAB!V60,MAB!E68,MAB!V68,MAB!E76,MAB!V76)</f>
        <v>7</v>
      </c>
      <c r="F14" s="332">
        <f>sum(MAB!F4,MAB!W4,MAB!F12,MAB!W12,MAB!F20,MAB!W20,MAB!F28,MAB!W28,MAB!F36,MAB!W36,MAB!F44,MAB!W44,MAB!F52,MAB!W52,MAB!F60,MAB!W60,MAB!F68,MAB!W68,MAB!F76,MAB!W76)</f>
        <v>1678</v>
      </c>
      <c r="G14" s="677">
        <f>sum(MAB!G4,MAB!X4,MAB!G12,MAB!X12,MAB!G20,MAB!X20,MAB!G28,MAB!X28,MAB!G36,MAB!X36,MAB!G44,MAB!X44,MAB!G52,MAB!X52,MAB!G60,MAB!X60,MAB!G68,MAB!X68,MAB!G76,MAB!X76)</f>
        <v>0.3393402778</v>
      </c>
      <c r="H14" s="332">
        <f>sum(MAB!H4,MAB!Y4,MAB!H12,MAB!Y12,MAB!H20,MAB!Y20,MAB!H28,MAB!Y28,MAB!H36,MAB!Y36,MAB!H44,MAB!Y44,MAB!H52,MAB!Y52,MAB!H60,MAB!Y60,MAB!H68,MAB!Y68,MAB!H76,MAB!Y76)</f>
        <v>111</v>
      </c>
      <c r="I14" s="334">
        <f t="shared" si="1"/>
        <v>0.2271564514</v>
      </c>
      <c r="J14" s="335">
        <f>sum(MAB!J4,MAB!AA4,MAB!J12,MAB!AA12,MAB!J20,MAB!AA20,MAB!J28,MAB!AA28,MAB!J36,MAB!AA36,MAB!J44,MAB!AA44,MAB!J52,MAB!AA52,MAB!J60,MAB!AA60,MAB!J68,MAB!AA68,MAB!J76,MAB!AA76)</f>
        <v>60</v>
      </c>
      <c r="K14" s="335">
        <f>sum(MAB!K4,MAB!AB4,MAB!K12,MAB!AB12,MAB!K20,MAB!AB20,MAB!K28,MAB!AB28,MAB!K36,MAB!AB36,MAB!K44,MAB!AB44,MAB!K52,MAB!AB52,MAB!K60,MAB!AB60,MAB!K68,MAB!AB68,MAB!K76,MAB!AB76)</f>
        <v>277</v>
      </c>
      <c r="L14" s="335">
        <f>sum(MAB!L4,MAB!AC4,MAB!L12,MAB!AC12,MAB!L20,MAB!AC20,MAB!L28,MAB!AC28,MAB!L36,MAB!AC36,MAB!L44,MAB!AC44,MAB!L52,MAB!AC52,MAB!L60,MAB!AC60,MAB!L68,MAB!AC68,MAB!L76,MAB!AC76)</f>
        <v>62</v>
      </c>
      <c r="M14" s="335">
        <f>sum(MAB!M4,MAB!AD4,MAB!M12,MAB!AD12,MAB!M20,MAB!AD20,MAB!M28,MAB!AD28,MAB!M36,MAB!AD36,MAB!M44,MAB!AD44,MAB!M52,MAB!AD52,MAB!M60,MAB!AD60,MAB!M68,MAB!AD68,MAB!M76,MAB!AD76)</f>
        <v>10</v>
      </c>
      <c r="N14" s="335">
        <f>sum(MAB!N4,MAB!AE4,MAB!N12,MAB!AE12,MAB!N20,MAB!AE20,MAB!N28,MAB!AE28,MAB!N36,MAB!AE36,MAB!N44,MAB!AE44,MAB!N52,MAB!AE52,MAB!N60,MAB!AE60,MAB!N68,MAB!AE68,MAB!N76,MAB!AE76)</f>
        <v>45</v>
      </c>
      <c r="O14" s="335">
        <f>sum(MAB!O4,MAB!AF4,MAB!O12,MAB!AF12,MAB!O20,MAB!AF20,MAB!O28,MAB!AF28,MAB!O36,MAB!AF36,MAB!O44,MAB!AF44,MAB!O52,MAB!AF52,MAB!O60,MAB!AF60,MAB!O68,MAB!AF68,MAB!O76,MAB!AF76)</f>
        <v>0</v>
      </c>
      <c r="P14" s="336">
        <f>sum(MAB!P4,MAB!AG4,MAB!P12,MAB!AG12,MAB!P20,MAB!AG20,MAB!P28,MAB!AG28,MAB!P36,MAB!AG36,MAB!P44,MAB!AG44,MAB!P52,MAB!AG52,MAB!P60,MAB!AG60,MAB!P68,MAB!AG68,MAB!P76,MAB!AG76)</f>
        <v>0</v>
      </c>
      <c r="Q14" s="337">
        <f t="shared" si="2"/>
        <v>0.0002022290094</v>
      </c>
      <c r="R14" s="670"/>
      <c r="S14" s="670">
        <f t="shared" si="3"/>
        <v>0.2414816331</v>
      </c>
      <c r="T14" s="670">
        <f t="shared" si="4"/>
        <v>7.109382994</v>
      </c>
      <c r="U14" s="671">
        <f t="shared" si="5"/>
        <v>0.758958754</v>
      </c>
      <c r="V14" s="671">
        <f t="shared" si="6"/>
        <v>0.45</v>
      </c>
      <c r="W14" s="671">
        <f t="shared" si="7"/>
        <v>0.1227872711</v>
      </c>
      <c r="X14" s="672">
        <f t="shared" si="8"/>
        <v>0.01432518162</v>
      </c>
      <c r="Y14" s="673">
        <f t="shared" si="9"/>
        <v>1.154156349</v>
      </c>
      <c r="Z14" s="671">
        <f t="shared" si="10"/>
        <v>1.064156349</v>
      </c>
      <c r="AA14" s="671">
        <f t="shared" si="11"/>
        <v>0.09</v>
      </c>
      <c r="AB14" s="674"/>
      <c r="AC14" s="671"/>
      <c r="AD14" s="671"/>
    </row>
    <row r="15">
      <c r="A15" s="400" t="s">
        <v>174</v>
      </c>
      <c r="B15" s="401">
        <f>Stats!C75</f>
        <v>18</v>
      </c>
      <c r="C15" s="401">
        <f>sum(FB!C3,FB!T3,FB!T11,FB!C11,FB!C19,FB!T19,FB!T27,FB!C27,FB!C35,FB!T35,FB!T43,FB!C43,FB!C51,FB!T51,FB!T59,FB!C59,FB!C67,FB!T67,FB!T75,FB!C75)</f>
        <v>4</v>
      </c>
      <c r="D15" s="401">
        <f>sum(FB!D3,FB!U3,FB!U11,FB!D11,FB!D19,FB!U19,FB!U27,FB!D27,FB!D35,FB!U35,FB!U43,FB!D43,FB!D51,FB!U51,FB!U59,FB!D59,FB!D67,FB!U67,FB!U75,FB!D75)</f>
        <v>1441</v>
      </c>
      <c r="E15" s="401">
        <f>sum(FB!E3,FB!V3,FB!V11,FB!E11,FB!E19,FB!V19,FB!V27,FB!E27,FB!E35,FB!V35,FB!V43,FB!E43,FB!E51,FB!V51,FB!V59,FB!E59,FB!E67,FB!V67,FB!V75,FB!E75)</f>
        <v>11</v>
      </c>
      <c r="F15" s="401">
        <f>sum(FB!F3,FB!W3,FB!W11,FB!F11,FB!F19,FB!W19,FB!W27,FB!F27,FB!F35,FB!W35,FB!W43,FB!F43,FB!F51,FB!W51,FB!W59,FB!F59,FB!F67,FB!W67,FB!W75,FB!F75)</f>
        <v>1376</v>
      </c>
      <c r="G15" s="691">
        <f>sum(FB!G3,FB!X3,FB!X11,FB!G11,FB!G19,FB!X19,FB!X27,FB!G27,FB!G35,FB!X35,FB!X43,FB!G43,FB!G51,FB!X51,FB!X59,FB!G59,FB!G67,FB!X67,FB!X75,FB!G75)</f>
        <v>0.2561226852</v>
      </c>
      <c r="H15" s="401">
        <f>sum(FB!H3,FB!Y3,FB!Y11,FB!H11,FB!H19,FB!Y19,FB!Y27,FB!H27,FB!H35,FB!Y35,FB!Y43,FB!H43,FB!H51,FB!Y51,FB!Y59,FB!H59,FB!H67,FB!Y67,FB!Y75,FB!H75)</f>
        <v>65</v>
      </c>
      <c r="I15" s="403">
        <f t="shared" si="1"/>
        <v>0.176239324</v>
      </c>
      <c r="J15" s="404">
        <f>sum(FB!J3,FB!AA3,FB!AA11,FB!J11,FB!J19,FB!AA19,FB!AA27,FB!J27,FB!J35,FB!AA35,FB!AA43,FB!J43,FB!J51,FB!AA51,FB!AA59,FB!J59,FB!J67,FB!AA67,FB!AA75,FB!J75)</f>
        <v>61</v>
      </c>
      <c r="K15" s="404">
        <f>sum(FB!K3,FB!AB3,FB!K11,FB!AB11,FB!K19,FB!AB19,FB!K27,FB!AB27,FB!K35,FB!AB35,FB!K43,FB!AB43,FB!K51,FB!AB51,FB!K59,FB!AB59,FB!K67,FB!AB67,FB!K75,FB!AB75)</f>
        <v>209</v>
      </c>
      <c r="L15" s="404">
        <f>sum(FB!L3,FB!AC3,FB!L11,FB!AC11,FB!L19,FB!AC19,FB!L27,FB!AC27,FB!L35,FB!AC35,FB!L43,FB!AC43,FB!L51,FB!AC51,FB!L59,FB!AC59,FB!L67,FB!AC67,FB!L75,FB!AC75)</f>
        <v>50</v>
      </c>
      <c r="M15" s="404">
        <f>sum(FB!M3,FB!AD3,FB!M11,FB!AD11,FB!M19,FB!AD19,FB!M27,FB!AD27,FB!M35,FB!AD35,FB!M43,FB!AD43,FB!M51,FB!AD51,FB!M59,FB!AD59,FB!M67,FB!AD67,FB!M75,FB!AD75)</f>
        <v>16</v>
      </c>
      <c r="N15" s="404">
        <f>sum(FB!N3,FB!AE3,FB!N11,FB!AE11,FB!N19,FB!AE19,FB!N27,FB!AE27,FB!N35,FB!AE35,FB!N43,FB!AE43,FB!N51,FB!AE51,FB!N59,FB!AE59,FB!N67,FB!AE67,FB!N75,FB!AE75)</f>
        <v>32</v>
      </c>
      <c r="O15" s="404">
        <f>sum(FB!O3,FB!AF3,FB!O11,FB!AF11,FB!O19,FB!AF19,FB!O27,FB!AF27,FB!O35,FB!AF35,FB!O43,FB!AF43,FB!O51,FB!AF51,FB!O59,FB!AF59,FB!O67,FB!AF67,FB!O75,FB!AF75)</f>
        <v>0</v>
      </c>
      <c r="P15" s="404">
        <f>sum(FB!P3,FB!AG3,FB!P11,FB!AG11,FB!P19,FB!AG19,FB!P27,FB!AG27,FB!P35,FB!AG35,FB!P43,FB!AG43,FB!P51,FB!AG51,FB!P59,FB!AG59,FB!P67,FB!AG67,FB!P75,FB!AG75)</f>
        <v>0</v>
      </c>
      <c r="Q15" s="405">
        <f t="shared" si="2"/>
        <v>0.0001861356724</v>
      </c>
      <c r="R15" s="670"/>
      <c r="S15" s="670">
        <f t="shared" si="3"/>
        <v>0.2060644403</v>
      </c>
      <c r="T15" s="670">
        <f t="shared" si="4"/>
        <v>7.66776628</v>
      </c>
      <c r="U15" s="671">
        <f t="shared" si="5"/>
        <v>0.7588320909</v>
      </c>
      <c r="V15" s="671">
        <f t="shared" si="6"/>
        <v>0.2222222222</v>
      </c>
      <c r="W15" s="671">
        <f t="shared" si="7"/>
        <v>0.1653938271</v>
      </c>
      <c r="X15" s="672">
        <f t="shared" si="8"/>
        <v>0.02982511636</v>
      </c>
      <c r="Y15" s="673">
        <f t="shared" si="9"/>
        <v>1.131705505</v>
      </c>
      <c r="Z15" s="671">
        <f t="shared" si="10"/>
        <v>1.08726106</v>
      </c>
      <c r="AA15" s="671">
        <f t="shared" si="11"/>
        <v>0.04444444444</v>
      </c>
      <c r="AB15" s="674"/>
      <c r="AC15" s="671"/>
      <c r="AD15" s="671"/>
    </row>
    <row r="16">
      <c r="A16" s="233" t="s">
        <v>137</v>
      </c>
      <c r="B16" s="232">
        <f>Stats!C33</f>
        <v>20</v>
      </c>
      <c r="C16" s="232">
        <f>sum(ZMD!C3,ZMD!T3,ZMD!C12,ZMD!T12,ZMD!C21,ZMD!T21,ZMD!C30,ZMD!T30,ZMD!C39,ZMD!T39,ZMD!C48,ZMD!T48,ZMD!C57,ZMD!T57,ZMD!C66,ZMD!T66,ZMD!C75,ZMD!T75,ZMD!C84,ZMD!T84)</f>
        <v>13</v>
      </c>
      <c r="D16" s="232">
        <f>sum(ZMD!D3,ZMD!U3,ZMD!D12,ZMD!U12,ZMD!D21,ZMD!U21,ZMD!D30,ZMD!U30,ZMD!D39,ZMD!U39,ZMD!D48,ZMD!U48,ZMD!D57,ZMD!U57,ZMD!D66,ZMD!U66,ZMD!D75,ZMD!U75,ZMD!D84,ZMD!U84)</f>
        <v>1931</v>
      </c>
      <c r="E16" s="232">
        <f>sum(ZMD!E3,ZMD!V3,ZMD!E12,ZMD!V12,ZMD!E21,ZMD!V21,ZMD!E30,ZMD!V30,ZMD!E39,ZMD!V39,ZMD!E48,ZMD!V48,ZMD!E57,ZMD!V57,ZMD!E66,ZMD!V66,ZMD!E75,ZMD!V75,ZMD!E84,ZMD!V84)</f>
        <v>11</v>
      </c>
      <c r="F16" s="232">
        <f>sum(ZMD!F3,ZMD!W3,ZMD!F12,ZMD!W12,ZMD!F21,ZMD!W21,ZMD!F30,ZMD!W30,ZMD!F39,ZMD!W39,ZMD!F48,ZMD!W48,ZMD!F57,ZMD!W57,ZMD!F66,ZMD!W66,ZMD!F75,ZMD!W75,ZMD!F84,ZMD!W84)</f>
        <v>1952</v>
      </c>
      <c r="G16" s="675">
        <f>sum(ZMD!G3,ZMD!X3,ZMD!G12,ZMD!X12,ZMD!G21,ZMD!X21,ZMD!G30,ZMD!X30,ZMD!G39,ZMD!X39,ZMD!G48,ZMD!X48,ZMD!G57,ZMD!X57,ZMD!G66,ZMD!X66,ZMD!G75,ZMD!X75,ZMD!G84,ZMD!X84)</f>
        <v>0.3480555556</v>
      </c>
      <c r="H16" s="232">
        <f>sum(ZMD!H3,ZMD!Y3,ZMD!H12,ZMD!Y12,ZMD!H21,ZMD!Y21,ZMD!H30,ZMD!Y30,ZMD!H39,ZMD!Y39,ZMD!H48,ZMD!Y48,ZMD!H57,ZMD!Y57,ZMD!H66,ZMD!Y66,ZMD!H75,ZMD!Y75,ZMD!H84,ZMD!Y84)</f>
        <v>-21</v>
      </c>
      <c r="I16" s="235">
        <f t="shared" si="1"/>
        <v>-0.04189944134</v>
      </c>
      <c r="J16" s="236">
        <f>sum(ZMD!J3,ZMD!AA3,ZMD!J12,ZMD!AA12,ZMD!J21,ZMD!AA21,ZMD!J30,ZMD!AA30,ZMD!J39,ZMD!AA39,ZMD!J48,ZMD!AA48,ZMD!J57,ZMD!AA57,ZMD!J66,ZMD!AA66,ZMD!J75,ZMD!AA75,ZMD!J84,ZMD!AA84)</f>
        <v>69</v>
      </c>
      <c r="K16" s="236">
        <f>sum(ZMD!K3,ZMD!AB3,ZMD!K12,ZMD!AB12,ZMD!K21,ZMD!AB21,ZMD!K30,ZMD!AB30,ZMD!K39,ZMD!AB39,ZMD!K48,ZMD!AB48,ZMD!K57,ZMD!AB57,ZMD!K66,ZMD!AB66,ZMD!K75,ZMD!AB75,ZMD!K84,ZMD!AB84)</f>
        <v>328</v>
      </c>
      <c r="L16" s="236">
        <f>sum(ZMD!L3,ZMD!AC3,ZMD!L12,ZMD!AC12,ZMD!L21,ZMD!AC21,ZMD!L30,ZMD!AC30,ZMD!L39,ZMD!AC39,ZMD!L48,ZMD!AC48,ZMD!L57,ZMD!AC57,ZMD!L66,ZMD!AC66,ZMD!L75,ZMD!AC75,ZMD!L84,ZMD!AC84)</f>
        <v>77</v>
      </c>
      <c r="M16" s="236">
        <f>sum(ZMD!M3,ZMD!AD3,ZMD!M12,ZMD!AD12,ZMD!M21,ZMD!AD21,ZMD!M30,ZMD!AD30,ZMD!M39,ZMD!AD39,ZMD!M48,ZMD!AD48,ZMD!M57,ZMD!AD57,ZMD!M66,ZMD!AD66,ZMD!M75,ZMD!AD75,ZMD!M84,ZMD!AD84)</f>
        <v>24</v>
      </c>
      <c r="N16" s="236">
        <f>sum(ZMD!N3,ZMD!AE3,ZMD!N12,ZMD!AE12,ZMD!N21,ZMD!AE21,ZMD!N30,ZMD!AE30,ZMD!N39,ZMD!AE39,ZMD!N48,ZMD!AE48,ZMD!N57,ZMD!AE57,ZMD!N66,ZMD!AE66,ZMD!N75,ZMD!AE75,ZMD!N84,ZMD!AE84)</f>
        <v>37</v>
      </c>
      <c r="O16" s="236">
        <f>sum(ZMD!O3,ZMD!AF3,ZMD!O12,ZMD!AF12,ZMD!O21,ZMD!AF21,ZMD!O30,ZMD!AF30,ZMD!O39,ZMD!AF39,ZMD!O48,ZMD!AF48,ZMD!O57,ZMD!AF57,ZMD!O66,ZMD!AF66,ZMD!O75,ZMD!AF75,ZMD!O84,ZMD!AF84)</f>
        <v>2</v>
      </c>
      <c r="P16" s="236">
        <f>sum(ZMD!P3,ZMD!AG3,ZMD!P12,ZMD!AG12,ZMD!P21,ZMD!AG21,ZMD!P30,ZMD!AG30,ZMD!P39,ZMD!AG39,ZMD!P48,ZMD!AG48,ZMD!P57,ZMD!AG57,ZMD!P66,ZMD!AG66,ZMD!P75,ZMD!AG75,ZMD!P84,ZMD!AG84)</f>
        <v>1</v>
      </c>
      <c r="Q16" s="237">
        <f t="shared" si="2"/>
        <v>0.0001783071494</v>
      </c>
      <c r="R16" s="670"/>
      <c r="S16" s="670">
        <f t="shared" si="3"/>
        <v>-0.01995211492</v>
      </c>
      <c r="T16" s="670">
        <f t="shared" si="4"/>
        <v>7.769353551</v>
      </c>
      <c r="U16" s="671">
        <f t="shared" si="5"/>
        <v>0.7691552923</v>
      </c>
      <c r="V16" s="671">
        <f t="shared" si="6"/>
        <v>0.65</v>
      </c>
      <c r="W16" s="671">
        <f t="shared" si="7"/>
        <v>0.137669593</v>
      </c>
      <c r="X16" s="672">
        <f t="shared" si="8"/>
        <v>0.02194732642</v>
      </c>
      <c r="Y16" s="673">
        <f t="shared" si="9"/>
        <v>1.081715882</v>
      </c>
      <c r="Z16" s="671">
        <f t="shared" si="10"/>
        <v>0.9517158819</v>
      </c>
      <c r="AA16" s="671">
        <f t="shared" si="11"/>
        <v>0.13</v>
      </c>
      <c r="AB16" s="674"/>
      <c r="AC16" s="671"/>
      <c r="AD16" s="671"/>
    </row>
    <row r="17">
      <c r="A17" s="692" t="s">
        <v>147</v>
      </c>
      <c r="B17" s="693">
        <f>Stats!C43</f>
        <v>20</v>
      </c>
      <c r="C17" s="693">
        <f>sum(AP!C4,AP!T4,AP!T13,AP!C13,AP!C22,AP!T22,AP!T31,AP!C31,AP!C40,AP!T40,AP!C49,AP!T49,AP!T58,AP!C58,AP!C67,AP!T67,AP!T76,AP!C76,AP!C85,AP!T85)</f>
        <v>16</v>
      </c>
      <c r="D17" s="693">
        <f>sum(AP!D4,AP!U4,AP!U13,AP!D13,AP!D22,AP!U22,AP!U31,AP!D31,AP!D40,AP!U40,AP!D49,AP!U49,AP!U58,AP!D58,AP!D67,AP!U67,AP!U76,AP!D76,AP!D85,AP!U85)</f>
        <v>1844</v>
      </c>
      <c r="E17" s="693">
        <f>sum(AP!E4,AP!V4,AP!V13,AP!E13,AP!E22,AP!V22,AP!V31,AP!E31,AP!E40,AP!V40,AP!E49,AP!V49,AP!V58,AP!E58,AP!E67,AP!V67,AP!V76,AP!E76,AP!E85,AP!V85)</f>
        <v>10</v>
      </c>
      <c r="F17" s="693">
        <f>sum(AP!F4,AP!W4,AP!W13,AP!F13,AP!F22,AP!W22,AP!W31,AP!F31,AP!F40,AP!W40,AP!F49,AP!W49,AP!W58,AP!F58,AP!F67,AP!W67,AP!W76,AP!F76,AP!F85,AP!W85)</f>
        <v>1858</v>
      </c>
      <c r="G17" s="694">
        <f>sum(AP!G4,AP!X4,AP!X13,AP!G13,AP!G22,AP!X22,AP!X31,AP!G31,AP!G40,AP!X40,AP!G49,AP!X49,AP!X58,AP!G58,AP!G67,AP!X67,AP!X76,AP!G76,AP!G85,AP!X85)</f>
        <v>0.3560763889</v>
      </c>
      <c r="H17" s="693">
        <f>sum(AP!H4,AP!Y4,AP!Y13,AP!H13,AP!H22,AP!Y22,AP!Y31,AP!H31,AP!H40,AP!Y40,AP!H49,AP!Y49,AP!Y58,AP!H58,AP!H67,AP!Y67,AP!Y76,AP!H76,AP!H85,AP!Y85)</f>
        <v>-14</v>
      </c>
      <c r="I17" s="695">
        <f t="shared" si="1"/>
        <v>-0.02730375427</v>
      </c>
      <c r="J17" s="696">
        <f>sum(AP!J4,AP!AA4,AP!AA13,AP!J13,AP!J22,AP!AA22,AP!AA31,AP!J31,AP!J40,AP!AA40,AP!J49,AP!AA49,AP!AA58,AP!J58,AP!J67,AP!AA67,AP!AA76,AP!J76,AP!J85,AP!AA85)</f>
        <v>73</v>
      </c>
      <c r="K17" s="696">
        <f>sum(AP!K4,AP!AB4,AP!K13,AP!AB13,AP!K22,AP!AB22,AP!K31,AP!AB31,AP!K40,AP!AB40,AP!K49,AP!AB49,AP!K58,AP!AB58,AP!K67,AP!AB67,AP!K76,AP!AB76,AP!K85,AP!AB85)</f>
        <v>284</v>
      </c>
      <c r="L17" s="696">
        <f>sum(AP!L4,AP!AC4,AP!L13,AP!AC13,AP!L22,AP!AC22,AP!L31,AP!AC31,AP!L40,AP!AC40,AP!L49,AP!AC49,AP!L58,AP!AC58,AP!L67,AP!AC67,AP!L76,AP!AC76,AP!L85,AP!AC85)</f>
        <v>69</v>
      </c>
      <c r="M17" s="696">
        <f>sum(AP!M4,AP!AD4,AP!M13,AP!AD13,AP!M22,AP!AD22,AP!M31,AP!AD31,AP!M40,AP!AD40,AP!M49,AP!AD49,AP!M58,AP!AD58,AP!M67,AP!AD67,AP!M76,AP!AD76,AP!M85,AP!AD85)</f>
        <v>45</v>
      </c>
      <c r="N17" s="696">
        <f>sum(AP!N4,AP!AE4,AP!N13,AP!AE13,AP!N22,AP!AE22,AP!N31,AP!AE31,AP!N40,AP!AE40,AP!N49,AP!AE49,AP!N58,AP!AE58,AP!N67,AP!AE67,AP!N76,AP!AE76,AP!N85,AP!AE85)</f>
        <v>47</v>
      </c>
      <c r="O17" s="696">
        <f>sum(AP!O4,AP!AF4,AP!O13,AP!AF13,AP!O22,AP!AF22,AP!O31,AP!AF31,AP!O40,AP!AF40,AP!O49,AP!AF49,AP!O58,AP!AF58,AP!O67,AP!AF67,AP!O76,AP!AF76,AP!O85,AP!AF85)</f>
        <v>3</v>
      </c>
      <c r="P17" s="696">
        <f>sum(AP!P4,AP!AG4,AP!P13,AP!AG13,AP!P22,AP!AG22,AP!P31,AP!AG31,AP!P40,AP!AG40,AP!P49,AP!AG49,AP!P58,AP!AG58,AP!P67,AP!AG67,AP!P76,AP!AG76,AP!P85,AP!AG85)</f>
        <v>0</v>
      </c>
      <c r="Q17" s="697">
        <f t="shared" si="2"/>
        <v>0.0001916449886</v>
      </c>
      <c r="R17" s="670"/>
      <c r="S17" s="670">
        <f t="shared" si="3"/>
        <v>-0.007801072647</v>
      </c>
      <c r="T17" s="670">
        <f t="shared" si="4"/>
        <v>7.239395417</v>
      </c>
      <c r="U17" s="671">
        <f t="shared" si="5"/>
        <v>0.7766882766</v>
      </c>
      <c r="V17" s="671">
        <f t="shared" si="6"/>
        <v>0.8</v>
      </c>
      <c r="W17" s="671">
        <f t="shared" si="7"/>
        <v>0.1423695758</v>
      </c>
      <c r="X17" s="672">
        <f t="shared" si="8"/>
        <v>0.01950268162</v>
      </c>
      <c r="Y17" s="673">
        <f t="shared" si="9"/>
        <v>1.05127255</v>
      </c>
      <c r="Z17" s="671">
        <f t="shared" si="10"/>
        <v>0.89127255</v>
      </c>
      <c r="AA17" s="671">
        <f t="shared" si="11"/>
        <v>0.16</v>
      </c>
      <c r="AB17" s="674"/>
      <c r="AC17" s="671"/>
      <c r="AD17" s="671"/>
    </row>
    <row r="18">
      <c r="A18" s="467" t="s">
        <v>189</v>
      </c>
      <c r="B18" s="466">
        <f>Stats!C92</f>
        <v>18</v>
      </c>
      <c r="C18" s="466">
        <f>sum(USA!C4,USA!T4,USA!C12,USA!T12,USA!C20,USA!T20,USA!C28,USA!T28,USA!C36,USA!T36,USA!C44,USA!T44,USA!C52,USA!T52,USA!C60,USA!T60,USA!C68,USA!T68,USA!C76,USA!T76)</f>
        <v>4</v>
      </c>
      <c r="D18" s="466">
        <f>sum(USA!D4,USA!U4,USA!D12,USA!U12,USA!D20,USA!U20,USA!D28,USA!U28,USA!D36,USA!U36,USA!D44,USA!U44,USA!D52,USA!U52,USA!D60,USA!U60,USA!D68,USA!U68,USA!D76,USA!U76)</f>
        <v>2275</v>
      </c>
      <c r="E18" s="466">
        <f>sum(USA!E4,USA!V4,USA!E12,USA!V12,USA!E20,USA!V20,USA!E28,USA!V28,USA!E36,USA!V36,USA!E44,USA!V44,USA!E52,USA!V52,USA!E60,USA!V60,USA!E68,USA!V68,USA!E76,USA!V76)</f>
        <v>16</v>
      </c>
      <c r="F18" s="466">
        <f>sum(USA!F4,USA!W4,USA!F12,USA!W12,USA!F20,USA!W20,USA!F28,USA!W28,USA!F36,USA!W36,USA!F44,USA!W44,USA!F52,USA!W52,USA!F60,USA!W60,USA!F68,USA!W68,USA!F76,USA!W76)</f>
        <v>2143</v>
      </c>
      <c r="G18" s="669">
        <f>sum(USA!G4,USA!X4,USA!G12,USA!X12,USA!G20,USA!X20,USA!G28,USA!X28,USA!G36,USA!X36,USA!G44,USA!X44,USA!G52,USA!X52,USA!G60,USA!X60,USA!G68,USA!X68,USA!G76,USA!X76)</f>
        <v>0.4397916667</v>
      </c>
      <c r="H18" s="466">
        <f>sum(USA!H4,USA!Y4,USA!H12,USA!Y12,USA!H20,USA!Y20,USA!H28,USA!Y28,USA!H36,USA!Y36,USA!H44,USA!Y44,USA!H52,USA!Y52,USA!H60,USA!Y60,USA!H68,USA!Y68,USA!H76,USA!Y76)</f>
        <v>132</v>
      </c>
      <c r="I18" s="469">
        <f t="shared" si="1"/>
        <v>0.2084320227</v>
      </c>
      <c r="J18" s="470">
        <f>sum(USA!J4,USA!AA4,USA!J12,USA!AA12,USA!J20,USA!AA20,USA!J28,USA!AA28,USA!J36,USA!AA36,USA!J44,USA!AA44,USA!J52,USA!AA52,USA!J60,USA!AA60,USA!J68,USA!AA68,USA!J76,USA!AA76)</f>
        <v>52</v>
      </c>
      <c r="K18" s="470">
        <f>sum(USA!K4,USA!AB4,USA!K12,USA!AB12,USA!K20,USA!AB20,USA!K28,USA!AB28,USA!K36,USA!AB36,USA!K44,USA!AB44,USA!K52,USA!AB52,USA!K60,USA!AB60,USA!K68,USA!AB68,USA!K76,USA!AB76)</f>
        <v>332</v>
      </c>
      <c r="L18" s="470">
        <f>sum(USA!L4,USA!AC4,USA!L12,USA!AC12,USA!L20,USA!AC20,USA!L28,USA!AC28,USA!L36,USA!AC36,USA!L44,USA!AC44,USA!L52,USA!AC52,USA!L60,USA!AC60,USA!L68,USA!AC68,USA!L76,USA!AC76)</f>
        <v>84</v>
      </c>
      <c r="M18" s="470">
        <f>sum(USA!M4,USA!AD4,USA!M12,USA!AD12,USA!M20,USA!AD20,USA!M28,USA!AD28,USA!M36,USA!AD36,USA!M44,USA!AD44,USA!M52,USA!AD52,USA!M60,USA!AD60,USA!M68,USA!AD68,USA!M76,USA!AD76)</f>
        <v>23</v>
      </c>
      <c r="N18" s="470">
        <f>sum(USA!N4,USA!AE4,USA!N12,USA!AE12,USA!N20,USA!AE20,USA!N28,USA!AE28,USA!N36,USA!AE36,USA!N44,USA!AE44,USA!N52,USA!AE52,USA!N60,USA!AE60,USA!N68,USA!AE68,USA!N76,USA!AE76)</f>
        <v>54</v>
      </c>
      <c r="O18" s="470">
        <f>sum(USA!O4,USA!AF4,USA!O12,USA!AF12,USA!O20,USA!AF20,USA!O28,USA!AF28,USA!O36,USA!AF36,USA!O44,USA!AF44,USA!O52,USA!AF52,USA!O60,USA!AF60,USA!O68,USA!AF68,USA!O76,USA!AF76)</f>
        <v>0</v>
      </c>
      <c r="P18" s="471">
        <f>sum(USA!P4,USA!AG4,USA!P12,USA!AG12,USA!P20,USA!AG20,USA!P28,USA!AG28,USA!P36,USA!AG36,USA!P44,USA!AG44,USA!P52,USA!AG52,USA!P60,USA!AG60,USA!P68,USA!AG68,USA!P76,USA!AG76)</f>
        <v>0</v>
      </c>
      <c r="Q18" s="472">
        <f t="shared" si="2"/>
        <v>0.0002052224296</v>
      </c>
      <c r="R18" s="670"/>
      <c r="S18" s="670">
        <f t="shared" si="3"/>
        <v>0.2336965103</v>
      </c>
      <c r="T18" s="670">
        <f t="shared" si="4"/>
        <v>7.001421127</v>
      </c>
      <c r="U18" s="671">
        <f t="shared" si="5"/>
        <v>0.7560615663</v>
      </c>
      <c r="V18" s="671">
        <f t="shared" si="6"/>
        <v>0.2222222222</v>
      </c>
      <c r="W18" s="671">
        <f t="shared" si="7"/>
        <v>0.08210958471</v>
      </c>
      <c r="X18" s="672">
        <f t="shared" si="8"/>
        <v>0.0252644876</v>
      </c>
      <c r="Y18" s="673">
        <f t="shared" si="9"/>
        <v>1.028180431</v>
      </c>
      <c r="Z18" s="671">
        <f t="shared" si="10"/>
        <v>0.9837359861</v>
      </c>
      <c r="AA18" s="671">
        <f t="shared" si="11"/>
        <v>0.04444444444</v>
      </c>
      <c r="AB18" s="674"/>
      <c r="AC18" s="671"/>
      <c r="AD18" s="671"/>
    </row>
    <row r="19">
      <c r="A19" s="359" t="s">
        <v>168</v>
      </c>
      <c r="B19" s="360">
        <f>Stats!C67</f>
        <v>20</v>
      </c>
      <c r="C19" s="360">
        <f>sum(ASC!C3,ASC!T3,ASC!T11,ASC!C11,ASC!C19,ASC!T19,ASC!T27,ASC!C27,ASC!C35,ASC!T35,ASC!T43,ASC!C43,ASC!C51,ASC!T51,ASC!T59,ASC!C59,ASC!C67,ASC!T67,ASC!T75,ASC!C75)</f>
        <v>32</v>
      </c>
      <c r="D19" s="360">
        <f>sum(ASC!D3,ASC!U3,ASC!U11,ASC!D11,ASC!D19,ASC!U19,ASC!U27,ASC!D27,ASC!D35,ASC!U35,ASC!U43,ASC!D43,ASC!D51,ASC!U51,ASC!U59,ASC!D59,ASC!D67,ASC!U67,ASC!U75,ASC!D75)</f>
        <v>1667</v>
      </c>
      <c r="E19" s="360">
        <f>sum(ASC!E3,ASC!V3,ASC!V11,ASC!E11,ASC!E19,ASC!V19,ASC!V27,ASC!E27,ASC!E35,ASC!V35,ASC!V43,ASC!E43,ASC!E51,ASC!V51,ASC!V59,ASC!E59,ASC!E67,ASC!V67,ASC!V75,ASC!E75)</f>
        <v>23</v>
      </c>
      <c r="F19" s="360">
        <f>sum(ASC!F3,ASC!W3,ASC!W11,ASC!F11,ASC!F19,ASC!W19,ASC!W27,ASC!F27,ASC!F35,ASC!W35,ASC!W43,ASC!F43,ASC!F51,ASC!W51,ASC!W59,ASC!F59,ASC!F67,ASC!W67,ASC!W75,ASC!F75)</f>
        <v>1714</v>
      </c>
      <c r="G19" s="684">
        <f>sum(ASC!G3,ASC!X3,ASC!X11,ASC!G11,ASC!G19,ASC!X19,ASC!X27,ASC!G27,ASC!G35,ASC!X35,ASC!X43,ASC!G43,ASC!G51,ASC!X51,ASC!X59,ASC!G59,ASC!G67,ASC!X67,ASC!X75,ASC!G75)</f>
        <v>0.3416203704</v>
      </c>
      <c r="H19" s="360">
        <f>sum(ASC!H3,ASC!Y3,ASC!Y11,ASC!H11,ASC!H19,ASC!Y19,ASC!Y27,ASC!H27,ASC!H35,ASC!Y35,ASC!Y43,ASC!H43,ASC!H51,ASC!Y51,ASC!Y59,ASC!H59,ASC!H67,ASC!Y67,ASC!Y75,ASC!H75)</f>
        <v>-47</v>
      </c>
      <c r="I19" s="362">
        <f t="shared" si="1"/>
        <v>-0.09554140127</v>
      </c>
      <c r="J19" s="363">
        <f>sum(ASC!J3,ASC!AA3,ASC!AA11,ASC!J11,ASC!J19,ASC!AA19,ASC!AA27,ASC!J27,ASC!J35,ASC!AA35,ASC!AA43,ASC!J43,ASC!J51,ASC!AA51,ASC!AA59,ASC!J59,ASC!J67,ASC!AA67,ASC!AA75,ASC!J75)</f>
        <v>59</v>
      </c>
      <c r="K19" s="363">
        <f>sum(ASC!K3,ASC!AB3,ASC!K11,ASC!AB11,ASC!K19,ASC!AB19,ASC!K27,ASC!AB27,ASC!K35,ASC!AB35,ASC!K43,ASC!AB43,ASC!K51,ASC!AB51,ASC!K59,ASC!AB59,ASC!K67,ASC!AB67,ASC!K75,ASC!AB75)</f>
        <v>245</v>
      </c>
      <c r="L19" s="363">
        <f>sum(ASC!L3,ASC!AC3,ASC!L11,ASC!AC11,ASC!L19,ASC!AC19,ASC!L27,ASC!AC27,ASC!L35,ASC!AC35,ASC!L43,ASC!AC43,ASC!L51,ASC!AC51,ASC!L59,ASC!AC59,ASC!L67,ASC!AC67,ASC!L75,ASC!AC75)</f>
        <v>49</v>
      </c>
      <c r="M19" s="363">
        <f>sum(ASC!M3,ASC!AD3,ASC!M11,ASC!AD11,ASC!M19,ASC!AD19,ASC!M27,ASC!AD27,ASC!M35,ASC!AD35,ASC!M43,ASC!AD43,ASC!M51,ASC!AD51,ASC!M59,ASC!AD59,ASC!M67,ASC!AD67,ASC!M75,ASC!AD75)</f>
        <v>13</v>
      </c>
      <c r="N19" s="363">
        <f>sum(ASC!N3,ASC!AE3,ASC!N11,ASC!AE11,ASC!N19,ASC!AE19,ASC!N27,ASC!AE27,ASC!N35,ASC!AE35,ASC!N43,ASC!AE43,ASC!N51,ASC!AE51,ASC!N59,ASC!AE59,ASC!N67,ASC!AE67,ASC!N75,ASC!AE75)</f>
        <v>36</v>
      </c>
      <c r="O19" s="363">
        <f>sum(ASC!O3,ASC!AF3,ASC!O11,ASC!AF11,ASC!O19,ASC!AF19,ASC!O27,ASC!AF27,ASC!O35,ASC!AF35,ASC!O43,ASC!AF43,ASC!O51,ASC!AF51,ASC!O59,ASC!AF59,ASC!O67,ASC!AF67,ASC!O75,ASC!AF75)</f>
        <v>1</v>
      </c>
      <c r="P19" s="363">
        <f>sum(ASC!P3,ASC!AG3,ASC!P11,ASC!AG11,ASC!P19,ASC!AG19,ASC!P27,ASC!AG27,ASC!P35,ASC!AG35,ASC!P43,ASC!AG43,ASC!P51,ASC!AG51,ASC!P59,ASC!AG59,ASC!P67,ASC!AG67,ASC!P75,ASC!AG75)</f>
        <v>0</v>
      </c>
      <c r="Q19" s="364">
        <f t="shared" si="2"/>
        <v>0.000199311768</v>
      </c>
      <c r="R19" s="670"/>
      <c r="S19" s="670">
        <f t="shared" si="3"/>
        <v>-0.04878709852</v>
      </c>
      <c r="T19" s="670">
        <f t="shared" si="4"/>
        <v>6.919636807</v>
      </c>
      <c r="U19" s="671">
        <f t="shared" si="5"/>
        <v>0.7165306122</v>
      </c>
      <c r="V19" s="671">
        <f t="shared" si="6"/>
        <v>1.6</v>
      </c>
      <c r="W19" s="671">
        <f t="shared" si="7"/>
        <v>0.1199349505</v>
      </c>
      <c r="X19" s="672">
        <f t="shared" si="8"/>
        <v>0.04675430275</v>
      </c>
      <c r="Y19" s="673">
        <f t="shared" si="9"/>
        <v>0.9684618512</v>
      </c>
      <c r="Z19" s="671">
        <f t="shared" si="10"/>
        <v>0.6484618512</v>
      </c>
      <c r="AA19" s="671">
        <f t="shared" si="11"/>
        <v>0.32</v>
      </c>
      <c r="AB19" s="674"/>
      <c r="AC19" s="671"/>
      <c r="AD19" s="671"/>
    </row>
    <row r="20">
      <c r="A20" s="191" t="s">
        <v>130</v>
      </c>
      <c r="B20" s="190">
        <f>Stats!C25</f>
        <v>18</v>
      </c>
      <c r="C20" s="190">
        <f>sum(AJYD!C5,AJYD!T5,AJYD!C14,AJYD!T14,AJYD!C23,AJYD!T23,AJYD!C32,AJYD!T32,AJYD!C41,AJYD!T41,AJYD!C50,AJYD!T50,AJYD!C59,AJYD!T59,AJYD!C68,AJYD!T68,AJYD!C77,AJYD!T77,AJYD!C86,AJYD!T86)</f>
        <v>3</v>
      </c>
      <c r="D20" s="190">
        <f>sum(AJYD!D5,AJYD!U5,AJYD!D14,AJYD!U14,AJYD!D23,AJYD!U23,AJYD!D32,AJYD!U32,AJYD!D41,AJYD!U41,AJYD!D50,AJYD!U50,AJYD!D59,AJYD!U59,AJYD!D68,AJYD!U68,AJYD!D77,AJYD!U77,AJYD!D86,AJYD!U86)</f>
        <v>1855</v>
      </c>
      <c r="E20" s="190">
        <f>sum(AJYD!E5,AJYD!V5,AJYD!E14,AJYD!V14,AJYD!E23,AJYD!V23,AJYD!E32,AJYD!V32,AJYD!E41,AJYD!V41,AJYD!E50,AJYD!V50,AJYD!E59,AJYD!V59,AJYD!E68,AJYD!V68,AJYD!E77,AJYD!V77,AJYD!E86,AJYD!V86)</f>
        <v>15</v>
      </c>
      <c r="F20" s="190">
        <f>sum(AJYD!F5,AJYD!W5,AJYD!F14,AJYD!W14,AJYD!F23,AJYD!W23,AJYD!F32,AJYD!W32,AJYD!F41,AJYD!W41,AJYD!F50,AJYD!W50,AJYD!F59,AJYD!W59,AJYD!F68,AJYD!W68,AJYD!F77,AJYD!W77,AJYD!F86,AJYD!W86)</f>
        <v>1776</v>
      </c>
      <c r="G20" s="698">
        <f>sum(AJYD!G5,AJYD!X5,AJYD!G14,AJYD!X14,AJYD!G23,AJYD!X23,AJYD!G32,AJYD!X32,AJYD!G41,AJYD!X41,AJYD!G50,AJYD!X50,AJYD!G59,AJYD!X59,AJYD!G68,AJYD!X68,AJYD!G77,AJYD!X77,AJYD!G86,AJYD!X86)</f>
        <v>0.3756597222</v>
      </c>
      <c r="H20" s="190">
        <f>sum(AJYD!H5,AJYD!Y5,AJYD!H14,AJYD!Y14,AJYD!H23,AJYD!Y23,AJYD!H32,AJYD!Y32,AJYD!H41,AJYD!Y41,AJYD!H50,AJYD!Y50,AJYD!H59,AJYD!Y59,AJYD!H68,AJYD!Y68,AJYD!H77,AJYD!Y77,AJYD!H86,AJYD!Y86)</f>
        <v>79</v>
      </c>
      <c r="I20" s="193">
        <f t="shared" si="1"/>
        <v>0.1460393752</v>
      </c>
      <c r="J20" s="194">
        <f>sum(AJYD!J5,AJYD!AA5,AJYD!J14,AJYD!AA14,AJYD!J23,AJYD!AA23,AJYD!J32,AJYD!AA32,AJYD!J41,AJYD!AA41,AJYD!J50,AJYD!AA50,AJYD!J59,AJYD!AA59,AJYD!J68,AJYD!AA68,AJYD!J77,AJYD!AA77,AJYD!J86,AJYD!AA86)</f>
        <v>56</v>
      </c>
      <c r="K20" s="194">
        <f>sum(AJYD!K5,AJYD!AB5,AJYD!K14,AJYD!AB14,AJYD!K23,AJYD!AB23,AJYD!K32,AJYD!AB32,AJYD!K41,AJYD!AB41,AJYD!K50,AJYD!AB50,AJYD!K59,AJYD!AB59,AJYD!K68,AJYD!AB68,AJYD!K77,AJYD!AB77,AJYD!K86,AJYD!AB86)</f>
        <v>278</v>
      </c>
      <c r="L20" s="194">
        <f>sum(AJYD!L5,AJYD!AC5,AJYD!L14,AJYD!AC14,AJYD!L23,AJYD!AC23,AJYD!L32,AJYD!AC32,AJYD!L41,AJYD!AC41,AJYD!L50,AJYD!AC50,AJYD!L59,AJYD!AC59,AJYD!L68,AJYD!AC68,AJYD!L77,AJYD!AC77,AJYD!L86,AJYD!AC86)</f>
        <v>60</v>
      </c>
      <c r="M20" s="194">
        <f>sum(AJYD!M5,AJYD!AD5,AJYD!M14,AJYD!AD14,AJYD!M23,AJYD!AD23,AJYD!M32,AJYD!AD32,AJYD!M41,AJYD!AD41,AJYD!M50,AJYD!AD50,AJYD!M59,AJYD!AD59,AJYD!M68,AJYD!AD68,AJYD!M77,AJYD!AD77,AJYD!M86,AJYD!AD86)</f>
        <v>27</v>
      </c>
      <c r="N20" s="194">
        <f>sum(AJYD!N5,AJYD!AE5,AJYD!N14,AJYD!AE14,AJYD!N23,AJYD!AE23,AJYD!N32,AJYD!AE32,AJYD!N41,AJYD!AE41,AJYD!N50,AJYD!AE50,AJYD!N59,AJYD!AE59,AJYD!N68,AJYD!AE68,AJYD!N77,AJYD!AE77,AJYD!N86,AJYD!AE86)</f>
        <v>42</v>
      </c>
      <c r="O20" s="194">
        <f>sum(AJYD!O5,AJYD!AF5,AJYD!O14,AJYD!AF14,AJYD!O23,AJYD!AF23,AJYD!O32,AJYD!AF32,AJYD!O41,AJYD!AF41,AJYD!O50,AJYD!AF50,AJYD!O59,AJYD!AF59,AJYD!O68,AJYD!AF68,AJYD!O77,AJYD!AF77,AJYD!O86,AJYD!AF86)</f>
        <v>1</v>
      </c>
      <c r="P20" s="195">
        <f>sum(AJYD!P5,AJYD!AG5,AJYD!P14,AJYD!AG14,AJYD!P23,AJYD!AG23,AJYD!P32,AJYD!AG32,AJYD!P41,AJYD!AG41,AJYD!P50,AJYD!AG50,AJYD!P59,AJYD!AG59,AJYD!P68,AJYD!AG68,AJYD!P77,AJYD!AG77,AJYD!P86,AJYD!AG86)</f>
        <v>0</v>
      </c>
      <c r="Q20" s="196">
        <f t="shared" si="2"/>
        <v>0.0002115201139</v>
      </c>
      <c r="R20" s="670"/>
      <c r="S20" s="670">
        <f t="shared" si="3"/>
        <v>0.1737683705</v>
      </c>
      <c r="T20" s="670">
        <f t="shared" si="4"/>
        <v>6.739994454</v>
      </c>
      <c r="U20" s="671">
        <f t="shared" si="5"/>
        <v>0.7601074084</v>
      </c>
      <c r="V20" s="671">
        <f t="shared" si="6"/>
        <v>0.1666666667</v>
      </c>
      <c r="W20" s="671">
        <f t="shared" si="7"/>
        <v>0.1035215824</v>
      </c>
      <c r="X20" s="699">
        <f t="shared" si="8"/>
        <v>0.02772899529</v>
      </c>
      <c r="Y20" s="673">
        <f t="shared" si="9"/>
        <v>0.9576331762</v>
      </c>
      <c r="Z20" s="671">
        <f t="shared" si="10"/>
        <v>0.9242998429</v>
      </c>
      <c r="AA20" s="671">
        <f t="shared" si="11"/>
        <v>0.03333333333</v>
      </c>
      <c r="AB20" s="674"/>
      <c r="AC20" s="671"/>
      <c r="AD20" s="671"/>
    </row>
    <row r="21">
      <c r="A21" s="301" t="s">
        <v>157</v>
      </c>
      <c r="B21" s="300">
        <f>Stats!C54</f>
        <v>16</v>
      </c>
      <c r="C21" s="300">
        <f>sum('A&amp;tS'!C6,'A&amp;tS'!T6,'A&amp;tS'!C14,'A&amp;tS'!T14,'A&amp;tS'!C22,'A&amp;tS'!T22,'A&amp;tS'!C30,'A&amp;tS'!T30,'A&amp;tS'!C38,'A&amp;tS'!C38,'A&amp;tS'!T38,'A&amp;tS'!C46,'A&amp;tS'!T46,'A&amp;tS'!C54,'A&amp;tS'!T54,'A&amp;tS'!C62,'A&amp;tS'!T62,'A&amp;tS'!C70,'A&amp;tS'!T70,'A&amp;tS'!C78,'A&amp;tS'!T78)</f>
        <v>64</v>
      </c>
      <c r="D21" s="300">
        <f>sum('A&amp;tS'!D6,'A&amp;tS'!D14,'A&amp;tS'!U6,'A&amp;tS'!U14,'A&amp;tS'!U22,'A&amp;tS'!D22,'A&amp;tS'!D30,'A&amp;tS'!U30,'A&amp;tS'!D38,'A&amp;tS'!U38,'A&amp;tS'!U46,'A&amp;tS'!D46,'A&amp;tS'!D54,'A&amp;tS'!U54,'A&amp;tS'!U62,'A&amp;tS'!D62,'A&amp;tS'!D70,'A&amp;tS'!D78,'A&amp;tS'!U70,'A&amp;tS'!U78)</f>
        <v>752</v>
      </c>
      <c r="E21" s="300">
        <f>sum('A&amp;tS'!E6,'A&amp;tS'!E14,'A&amp;tS'!V6,'A&amp;tS'!V14,'A&amp;tS'!V22,'A&amp;tS'!E22,'A&amp;tS'!E30,'A&amp;tS'!V30,'A&amp;tS'!E38,'A&amp;tS'!V38,'A&amp;tS'!V46,'A&amp;tS'!E46,'A&amp;tS'!E54,'A&amp;tS'!V54,'A&amp;tS'!V62,'A&amp;tS'!E62,'A&amp;tS'!E70,'A&amp;tS'!E78,'A&amp;tS'!V70,'A&amp;tS'!V78)</f>
        <v>3</v>
      </c>
      <c r="F21" s="300">
        <f>sum('A&amp;tS'!F6,'A&amp;tS'!F14,'A&amp;tS'!W6,'A&amp;tS'!W14,'A&amp;tS'!W22,'A&amp;tS'!F22,'A&amp;tS'!F30,'A&amp;tS'!W30,'A&amp;tS'!F38,'A&amp;tS'!W38,'A&amp;tS'!W46,'A&amp;tS'!F46,'A&amp;tS'!F54,'A&amp;tS'!W54,'A&amp;tS'!W62,'A&amp;tS'!F62,'A&amp;tS'!F70,'A&amp;tS'!F78,'A&amp;tS'!W70,'A&amp;tS'!W78)</f>
        <v>814</v>
      </c>
      <c r="G21" s="686">
        <f>sum('A&amp;tS'!G6,'A&amp;tS'!G14,'A&amp;tS'!X6,'A&amp;tS'!X14,'A&amp;tS'!X22,'A&amp;tS'!G22,'A&amp;tS'!G30,'A&amp;tS'!X30,'A&amp;tS'!G38,'A&amp;tS'!X38,'A&amp;tS'!X46,'A&amp;tS'!G46,'A&amp;tS'!G54,'A&amp;tS'!X54,'A&amp;tS'!X62,'A&amp;tS'!G62,'A&amp;tS'!G70,'A&amp;tS'!G78,'A&amp;tS'!X70,'A&amp;tS'!X78)</f>
        <v>0.3078125</v>
      </c>
      <c r="H21" s="300">
        <f>sum('A&amp;tS'!H6,'A&amp;tS'!H14,'A&amp;tS'!Y6,'A&amp;tS'!Y14,'A&amp;tS'!Y22,'A&amp;tS'!H22,'A&amp;tS'!H30,'A&amp;tS'!Y30,'A&amp;tS'!H38,'A&amp;tS'!Y38,'A&amp;tS'!Y46,'A&amp;tS'!H46,'A&amp;tS'!H54,'A&amp;tS'!Y54,'A&amp;tS'!Y62,'A&amp;tS'!H62,'A&amp;tS'!H70,'A&amp;tS'!H78,'A&amp;tS'!Y70,'A&amp;tS'!Y78)</f>
        <v>-62</v>
      </c>
      <c r="I21" s="303">
        <f t="shared" si="1"/>
        <v>-0.1398759165</v>
      </c>
      <c r="J21" s="304">
        <f>sum('A&amp;tS'!J6,'A&amp;tS'!J14,'A&amp;tS'!AA6,'A&amp;tS'!AA14,'A&amp;tS'!AA22,'A&amp;tS'!J22,'A&amp;tS'!J30,'A&amp;tS'!AA30,'A&amp;tS'!J38,'A&amp;tS'!AA38,'A&amp;tS'!AA46,'A&amp;tS'!J46,'A&amp;tS'!J54,'A&amp;tS'!AA54,'A&amp;tS'!AA62,'A&amp;tS'!J62,'A&amp;tS'!J70,'A&amp;tS'!J78,'A&amp;tS'!AA70,'A&amp;tS'!AA78)</f>
        <v>35</v>
      </c>
      <c r="K21" s="304">
        <f>sum('A&amp;tS'!K6,'A&amp;tS'!AB6,'A&amp;tS'!K14,'A&amp;tS'!AB14,'A&amp;tS'!K22,'A&amp;tS'!AB22,'A&amp;tS'!K30,'A&amp;tS'!AB30,'A&amp;tS'!K38,'A&amp;tS'!AB38,'A&amp;tS'!K46,'A&amp;tS'!AB46,'A&amp;tS'!K54,'A&amp;tS'!AB54,'A&amp;tS'!K62,'A&amp;tS'!AB62,'A&amp;tS'!K70,'A&amp;tS'!AB70,'A&amp;tS'!K78,'A&amp;tS'!AB78)</f>
        <v>78</v>
      </c>
      <c r="L21" s="304">
        <f>sum('A&amp;tS'!L6,'A&amp;tS'!AC6,'A&amp;tS'!L14,'A&amp;tS'!AC14,'A&amp;tS'!L22,'A&amp;tS'!AC22,'A&amp;tS'!L30,'A&amp;tS'!AC30,'A&amp;tS'!L38,'A&amp;tS'!AC38,'A&amp;tS'!L46,'A&amp;tS'!AC46,'A&amp;tS'!L54,'A&amp;tS'!AC54,'A&amp;tS'!L62,'A&amp;tS'!AC62,'A&amp;tS'!L70,'A&amp;tS'!AC70,'A&amp;tS'!L78,'A&amp;tS'!AC78)</f>
        <v>9</v>
      </c>
      <c r="M21" s="304">
        <f>sum('A&amp;tS'!M6,'A&amp;tS'!AD6,'A&amp;tS'!M14,'A&amp;tS'!AD14,'A&amp;tS'!M22,'A&amp;tS'!AD22,'A&amp;tS'!M30,'A&amp;tS'!AD30,'A&amp;tS'!M38,'A&amp;tS'!AD38,'A&amp;tS'!M46,'A&amp;tS'!AD46,'A&amp;tS'!M54,'A&amp;tS'!AD54,'A&amp;tS'!M62,'A&amp;tS'!AD62,'A&amp;tS'!M70,'A&amp;tS'!AD70,'A&amp;tS'!M78,'A&amp;tS'!AD78)</f>
        <v>1</v>
      </c>
      <c r="N21" s="304">
        <f>sum('A&amp;tS'!N6,'A&amp;tS'!AE6,'A&amp;tS'!N14,'A&amp;tS'!AE14,'A&amp;tS'!N22,'A&amp;tS'!AE22,'A&amp;tS'!N30,'A&amp;tS'!AE30,'A&amp;tS'!N38,'A&amp;tS'!AE38,'A&amp;tS'!N46,'A&amp;tS'!AE46,'A&amp;tS'!N54,'A&amp;tS'!AE54,'A&amp;tS'!N62,'A&amp;tS'!AE62,'A&amp;tS'!N70,'A&amp;tS'!AE70,'A&amp;tS'!N78,'A&amp;tS'!AE78)</f>
        <v>15</v>
      </c>
      <c r="O21" s="304">
        <f>sum('A&amp;tS'!O6,'A&amp;tS'!AF6,'A&amp;tS'!O14,'A&amp;tS'!AF14,'A&amp;tS'!O22,'A&amp;tS'!AF22,'A&amp;tS'!O30,'A&amp;tS'!AF30,'A&amp;tS'!O38,'A&amp;tS'!AF38,'A&amp;tS'!O46,'A&amp;tS'!AF46,'A&amp;tS'!O54,'A&amp;tS'!AF54,'A&amp;tS'!O62,'A&amp;tS'!AF62,'A&amp;tS'!O70,'A&amp;tS'!AF70,'A&amp;tS'!O78,'A&amp;tS'!AF78)</f>
        <v>0</v>
      </c>
      <c r="P21" s="304">
        <f>sum('A&amp;tS'!P6,'A&amp;tS'!AG6,'A&amp;tS'!P14,'A&amp;tS'!AG14,'A&amp;tS'!P22,'A&amp;tS'!AG22,'A&amp;tS'!P30,'A&amp;tS'!AG30,'A&amp;tS'!P38,'A&amp;tS'!AG38,'A&amp;tS'!P46,'A&amp;tS'!AG46,'A&amp;tS'!P54,'A&amp;tS'!AG54,'A&amp;tS'!P62,'A&amp;tS'!AG62,'A&amp;tS'!P70,'A&amp;tS'!AG70,'A&amp;tS'!P78,'A&amp;tS'!AG78)</f>
        <v>6</v>
      </c>
      <c r="Q21" s="305">
        <f t="shared" si="2"/>
        <v>0.0003781480344</v>
      </c>
      <c r="R21" s="670"/>
      <c r="S21" s="670">
        <f t="shared" si="3"/>
        <v>-0.133107727</v>
      </c>
      <c r="T21" s="670">
        <f t="shared" si="4"/>
        <v>3.539763113</v>
      </c>
      <c r="U21" s="671">
        <f t="shared" si="5"/>
        <v>0.6225989783</v>
      </c>
      <c r="V21" s="671">
        <f t="shared" si="6"/>
        <v>4</v>
      </c>
      <c r="W21" s="671">
        <f t="shared" si="7"/>
        <v>0.07896221094</v>
      </c>
      <c r="X21" s="672">
        <f t="shared" si="8"/>
        <v>0.006768189509</v>
      </c>
      <c r="Y21" s="673">
        <f>(I21)+(C21/B21/5)+(((J21)+(K21))/((HOUR(G21)*60)+(MINUTE(G21))+((SECOND(G21)/60))))</f>
        <v>0.9150592217</v>
      </c>
      <c r="Z21" s="671">
        <f t="shared" si="10"/>
        <v>0.1150592217</v>
      </c>
      <c r="AA21" s="671">
        <f t="shared" si="11"/>
        <v>0.8</v>
      </c>
      <c r="AB21" s="674"/>
      <c r="AC21" s="671"/>
      <c r="AD21" s="671"/>
    </row>
    <row r="22">
      <c r="A22" s="467" t="s">
        <v>190</v>
      </c>
      <c r="B22" s="700">
        <f>Stats!C93</f>
        <v>17</v>
      </c>
      <c r="C22" s="700">
        <f>sum(USA!C5,USA!T5,USA!C13,USA!T13,USA!C21,USA!T21,USA!C29,USA!T29,USA!C37,USA!T37,USA!C45,USA!T45,USA!C53,USA!T53,USA!C61,USA!T61,USA!C69,USA!T69,USA!C77,USA!T77)</f>
        <v>50</v>
      </c>
      <c r="D22" s="700">
        <f>sum(USA!D5,USA!U5,USA!D13,USA!U13,USA!D21,USA!U21,USA!D29,USA!U29,USA!D37,USA!U37,USA!D45,USA!U45,USA!D53,USA!U53,USA!D61,USA!U61,USA!D69,USA!U69,USA!D77,USA!U77)</f>
        <v>1103</v>
      </c>
      <c r="E22" s="700">
        <f>sum(USA!E5,USA!V5,USA!E13,USA!V13,USA!E21,USA!V21,USA!E29,USA!V29,USA!E37,USA!V37,USA!E45,USA!V45,USA!E53,USA!V53,USA!E61,USA!V61,USA!E69,USA!V69,USA!E77,USA!V77)</f>
        <v>10</v>
      </c>
      <c r="F22" s="700">
        <f>sum(USA!F5,USA!W5,USA!F13,USA!W13,USA!F21,USA!W21,USA!F29,USA!W29,USA!F37,USA!W37,USA!F45,USA!W45,USA!F53,USA!W53,USA!F61,USA!W61,USA!F69,USA!W69,USA!F77,USA!W77)</f>
        <v>1132</v>
      </c>
      <c r="G22" s="701">
        <f>sum(USA!G5,USA!X5,USA!G13,USA!X13,USA!G21,USA!X21,USA!G29,USA!X29,USA!G37,USA!X37,USA!G45,USA!X45,USA!G53,USA!X53,USA!G61,USA!X61,USA!G69,USA!X69,USA!G77,USA!X77)</f>
        <v>0.4227662037</v>
      </c>
      <c r="H22" s="700">
        <f>sum(USA!H5,USA!Y5,USA!H13,USA!Y13,USA!H21,USA!Y21,USA!H29,USA!Y29,USA!H37,USA!Y37,USA!H45,USA!Y45,USA!H53,USA!Y53,USA!H61,USA!Y61,USA!H69,USA!Y69,USA!H77,USA!Y77)</f>
        <v>-29</v>
      </c>
      <c r="I22" s="702">
        <f t="shared" si="1"/>
        <v>-0.04763599529</v>
      </c>
      <c r="J22" s="703">
        <f>sum(USA!J5,USA!AA5,USA!J13,USA!AA13,USA!J21,USA!AA21,USA!J29,USA!AA29,USA!J37,USA!AA37,USA!J45,USA!AA45,USA!J53,USA!AA53,USA!J61,USA!AA61,USA!J69,USA!AA69,USA!J77,USA!AA77)</f>
        <v>42</v>
      </c>
      <c r="K22" s="703">
        <f>sum(USA!K5,USA!AB5,USA!K13,USA!AB13,USA!K21,USA!AB21,USA!K29,USA!AB29,USA!K37,USA!AB37,USA!K45,USA!AB45,USA!K53,USA!AB53,USA!K61,USA!AB61,USA!K69,USA!AB69,USA!K77,USA!AB77)</f>
        <v>114</v>
      </c>
      <c r="L22" s="703">
        <f>sum(USA!L5,USA!AC5,USA!L13,USA!AC13,USA!L21,USA!AC21,USA!L29,USA!AC29,USA!L37,USA!AC37,USA!L45,USA!AC45,USA!L53,USA!AC53,USA!L61,USA!AC61,USA!L69,USA!AC69,USA!L77,USA!AC77)</f>
        <v>17</v>
      </c>
      <c r="M22" s="703">
        <f>sum(USA!M5,USA!AD5,USA!M13,USA!AD13,USA!M21,USA!AD21,USA!M29,USA!AD29,USA!M37,USA!AD37,USA!M45,USA!AD45,USA!M53,USA!AD53,USA!M61,USA!AD61,USA!M69,USA!AD69,USA!M77,USA!AD77)</f>
        <v>1</v>
      </c>
      <c r="N22" s="703">
        <f>sum(USA!N5,USA!AE5,USA!N13,USA!AE13,USA!N21,USA!AE21,USA!N29,USA!AE29,USA!N37,USA!AE37,USA!N45,USA!AE45,USA!N53,USA!AE53,USA!N61,USA!AE61,USA!N69,USA!AE69,USA!N77,USA!AE77)</f>
        <v>25</v>
      </c>
      <c r="O22" s="703">
        <f>sum(USA!O5,USA!AF5,USA!O13,USA!AF13,USA!O21,USA!AF21,USA!O29,USA!AF29,USA!O37,USA!AF37,USA!O45,USA!AF45,USA!O53,USA!AF53,USA!O61,USA!AF61,USA!O69,USA!AF69,USA!O77,USA!AF77)</f>
        <v>0</v>
      </c>
      <c r="P22" s="704">
        <f>sum(USA!P5,USA!AG5,USA!P13,USA!AG13,USA!P21,USA!AG21,USA!P29,USA!AG29,USA!P37,USA!AG37,USA!P45,USA!AG45,USA!P53,USA!AG53,USA!P61,USA!AG61,USA!P69,USA!AG69,USA!P77,USA!AG77)</f>
        <v>1</v>
      </c>
      <c r="Q22" s="705">
        <f t="shared" si="2"/>
        <v>0.0003734683778</v>
      </c>
      <c r="R22" s="670"/>
      <c r="S22" s="670">
        <f t="shared" si="3"/>
        <v>-0.03120979002</v>
      </c>
      <c r="T22" s="670">
        <f t="shared" si="4"/>
        <v>3.687683084</v>
      </c>
      <c r="U22" s="671">
        <f t="shared" si="5"/>
        <v>0.6404026846</v>
      </c>
      <c r="V22" s="671">
        <f t="shared" si="6"/>
        <v>2.941176471</v>
      </c>
      <c r="W22" s="671">
        <f t="shared" si="7"/>
        <v>0.06899006215</v>
      </c>
      <c r="X22" s="672">
        <f t="shared" si="8"/>
        <v>0.01642620527</v>
      </c>
      <c r="Y22" s="673">
        <f t="shared" ref="Y22:Y43" si="12">(C22/B22/5)+((D22-F22+J22+K22+L22+M22)/((HOUR(G22)*60)+(MINUTE(G22))+((SECOND(G22)/60))))</f>
        <v>0.8264152706</v>
      </c>
      <c r="Z22" s="671">
        <f t="shared" si="10"/>
        <v>0.2381799765</v>
      </c>
      <c r="AA22" s="671">
        <f t="shared" si="11"/>
        <v>0.5882352941</v>
      </c>
      <c r="AB22" s="674"/>
      <c r="AC22" s="671"/>
      <c r="AD22" s="671"/>
    </row>
    <row r="23">
      <c r="A23" s="416" t="s">
        <v>176</v>
      </c>
      <c r="B23" s="401">
        <f>Stats!C77</f>
        <v>18</v>
      </c>
      <c r="C23" s="401">
        <f>sum(FB!C5,FB!T5,FB!T13,FB!C13,FB!C21,FB!T21,FB!T29,FB!C29,FB!C37,FB!T37,FB!T45,FB!C45,FB!C53,FB!T53,FB!T61,FB!C61,FB!C69,FB!T69,FB!T77,FB!C77)</f>
        <v>2</v>
      </c>
      <c r="D23" s="401">
        <f>sum(FB!D5,FB!U5,FB!U13,FB!D13,FB!D21,FB!U21,FB!U29,FB!D29,FB!D37,FB!U37,FB!U45,FB!D45,FB!D53,FB!U53,FB!U61,FB!D61,FB!D69,FB!U69,FB!U77,FB!D77)</f>
        <v>1344</v>
      </c>
      <c r="E23" s="401">
        <f>sum(FB!E5,FB!V5,FB!V13,FB!E13,FB!E21,FB!V21,FB!V29,FB!E29,FB!E37,FB!V37,FB!V45,FB!E45,FB!E53,FB!V53,FB!V61,FB!E61,FB!E69,FB!V69,FB!V77,FB!E77)</f>
        <v>8</v>
      </c>
      <c r="F23" s="401">
        <f>sum(FB!F5,FB!W5,FB!W13,FB!F13,FB!F21,FB!W21,FB!W29,FB!F29,FB!F37,FB!W37,FB!W45,FB!F45,FB!F53,FB!W53,FB!W61,FB!F61,FB!F69,FB!W69,FB!W77,FB!F77)</f>
        <v>1352</v>
      </c>
      <c r="G23" s="691">
        <f>sum(FB!G5,FB!X5,FB!X13,FB!G13,FB!G21,FB!X21,FB!X29,FB!G29,FB!G37,FB!X37,FB!X45,FB!G45,FB!G53,FB!X53,FB!X61,FB!G61,FB!G69,FB!X69,FB!X77,FB!G77)</f>
        <v>0.2561226852</v>
      </c>
      <c r="H23" s="401">
        <f>sum(FB!H5,FB!Y5,FB!Y13,FB!H13,FB!H21,FB!Y21,FB!Y29,FB!H29,FB!H37,FB!Y37,FB!Y45,FB!H45,FB!H53,FB!Y53,FB!Y61,FB!H61,FB!H69,FB!Y69,FB!Y77,FB!H77)</f>
        <v>-8</v>
      </c>
      <c r="I23" s="403">
        <f t="shared" si="1"/>
        <v>-0.02169099372</v>
      </c>
      <c r="J23" s="404">
        <f>sum(FB!J5,FB!AA5,FB!AA13,FB!J13,FB!J21,FB!AA21,FB!AA29,FB!J29,FB!J37,FB!AA37,FB!AA45,FB!J45,FB!J53,FB!AA53,FB!AA61,FB!J61,FB!J69,FB!AA69,FB!AA77,FB!J77)</f>
        <v>45</v>
      </c>
      <c r="K23" s="404">
        <f>sum(FB!K5,FB!AB5,FB!K13,FB!AB13,FB!K21,FB!AB21,FB!K29,FB!AB29,FB!K37,FB!AB37,FB!K45,FB!AB45,FB!K53,FB!AB53,FB!K61,FB!AB61,FB!K69,FB!AB69,FB!K77,FB!AB77)</f>
        <v>201</v>
      </c>
      <c r="L23" s="404">
        <f>sum(FB!L5,FB!AC5,FB!L13,FB!AC13,FB!L21,FB!AC21,FB!L29,FB!AC29,FB!L37,FB!AC37,FB!L45,FB!AC45,FB!L53,FB!AC53,FB!L61,FB!AC61,FB!L69,FB!AC69,FB!L77,FB!AC77)</f>
        <v>44</v>
      </c>
      <c r="M23" s="404">
        <f>sum(FB!M5,FB!AD5,FB!M13,FB!AD13,FB!M21,FB!AD21,FB!M29,FB!AD29,FB!M37,FB!AD37,FB!M45,FB!AD45,FB!M53,FB!AD53,FB!M61,FB!AD61,FB!M69,FB!AD69,FB!M77,FB!AD77)</f>
        <v>14</v>
      </c>
      <c r="N23" s="404">
        <f>sum(FB!N5,FB!AE5,FB!N13,FB!AE13,FB!N21,FB!AE21,FB!N29,FB!AE29,FB!N37,FB!AE37,FB!N45,FB!AE45,FB!N53,FB!AE53,FB!N61,FB!AE61,FB!N69,FB!AE69,FB!N77,FB!AE77)</f>
        <v>32</v>
      </c>
      <c r="O23" s="404">
        <f>sum(FB!O5,FB!AF5,FB!O13,FB!AF13,FB!O21,FB!AF21,FB!O29,FB!AF29,FB!O37,FB!AF37,FB!O45,FB!AF45,FB!O53,FB!AF53,FB!O61,FB!AF61,FB!O69,FB!AF69,FB!O77,FB!AF77)</f>
        <v>0</v>
      </c>
      <c r="P23" s="404">
        <f>sum(FB!P5,FB!AG5,FB!P13,FB!AG13,FB!P21,FB!AG21,FB!P29,FB!AG29,FB!P37,FB!AG37,FB!P45,FB!AG45,FB!P53,FB!AG53,FB!P61,FB!AG61,FB!P69,FB!AG69,FB!P77,FB!AG77)</f>
        <v>0</v>
      </c>
      <c r="Q23" s="405">
        <f t="shared" si="2"/>
        <v>0.0001894398559</v>
      </c>
      <c r="R23" s="670"/>
      <c r="S23" s="670">
        <f t="shared" si="3"/>
        <v>0</v>
      </c>
      <c r="T23" s="670">
        <f t="shared" si="4"/>
        <v>7.331555877</v>
      </c>
      <c r="U23" s="671">
        <f t="shared" si="5"/>
        <v>0.7350296736</v>
      </c>
      <c r="V23" s="671">
        <f t="shared" si="6"/>
        <v>0.1111111111</v>
      </c>
      <c r="W23" s="671">
        <f t="shared" si="7"/>
        <v>0.1220118397</v>
      </c>
      <c r="X23" s="672">
        <f t="shared" si="8"/>
        <v>0.02169099372</v>
      </c>
      <c r="Y23" s="673">
        <f t="shared" si="12"/>
        <v>0.8247889898</v>
      </c>
      <c r="Z23" s="671">
        <f t="shared" si="10"/>
        <v>0.8025667676</v>
      </c>
      <c r="AA23" s="671">
        <f t="shared" si="11"/>
        <v>0.02222222222</v>
      </c>
      <c r="AB23" s="706"/>
      <c r="AC23" s="671"/>
      <c r="AD23" s="671"/>
    </row>
    <row r="24">
      <c r="A24" s="142" t="s">
        <v>121</v>
      </c>
      <c r="B24" s="141">
        <f>Stats!C15</f>
        <v>20</v>
      </c>
      <c r="C24" s="141">
        <f>sum(t.Rocket!C5,t.Rocket!T5,t.Rocket!C14,t.Rocket!T14,t.Rocket!C23,t.Rocket!T23,t.Rocket!C32,t.Rocket!T32,t.Rocket!C41,t.Rocket!T41,t.Rocket!C50,t.Rocket!T50,t.Rocket!C59,t.Rocket!T59,t.Rocket!C68,t.Rocket!T68,t.Rocket!C77,t.Rocket!T77,t.Rocket!C86,t.Rocket!T86)</f>
        <v>60</v>
      </c>
      <c r="D24" s="141">
        <f>sum(t.Rocket!D5,t.Rocket!U5,t.Rocket!D14,t.Rocket!U14,t.Rocket!D23,t.Rocket!U23,t.Rocket!D32,t.Rocket!U32,t.Rocket!D41,t.Rocket!U41,t.Rocket!D50,t.Rocket!U50,t.Rocket!D59,t.Rocket!U59,t.Rocket!D68,t.Rocket!U68,t.Rocket!D77,t.Rocket!U77,t.Rocket!D86,t.Rocket!U86)</f>
        <v>1422</v>
      </c>
      <c r="E24" s="141">
        <f>sum(t.Rocket!E5,t.Rocket!V5,t.Rocket!E14,t.Rocket!V14,t.Rocket!E23,t.Rocket!V23,t.Rocket!E32,t.Rocket!V32,t.Rocket!E41,t.Rocket!V41,t.Rocket!E50,t.Rocket!V50,t.Rocket!E59,t.Rocket!V59,t.Rocket!E68,t.Rocket!V68,t.Rocket!E77,t.Rocket!V77,t.Rocket!E86,t.Rocket!V86)</f>
        <v>8</v>
      </c>
      <c r="F24" s="141">
        <f>sum(t.Rocket!F5,t.Rocket!W5,t.Rocket!F14,t.Rocket!W14,t.Rocket!F23,t.Rocket!W23,t.Rocket!F32,t.Rocket!W32,t.Rocket!F41,t.Rocket!W41,t.Rocket!F50,t.Rocket!W50,t.Rocket!F59,t.Rocket!W59,t.Rocket!F68,t.Rocket!W68,t.Rocket!F77,t.Rocket!W77,t.Rocket!F86,t.Rocket!W86)</f>
        <v>1579</v>
      </c>
      <c r="G24" s="676">
        <f>sum(t.Rocket!G5,t.Rocket!X5,t.Rocket!G14,t.Rocket!X14,t.Rocket!G23,t.Rocket!X23,t.Rocket!G32,t.Rocket!X32,t.Rocket!G41,t.Rocket!X41,t.Rocket!G50,t.Rocket!X50,t.Rocket!G59,t.Rocket!X59,t.Rocket!G68,t.Rocket!X68,t.Rocket!G77,t.Rocket!X77,t.Rocket!G86,t.Rocket!X86)</f>
        <v>0.4378356481</v>
      </c>
      <c r="H24" s="141">
        <f>sum(t.Rocket!H5,t.Rocket!Y5,t.Rocket!H14,t.Rocket!Y14,t.Rocket!H23,t.Rocket!Y23,t.Rocket!H32,t.Rocket!Y32,t.Rocket!H41,t.Rocket!Y41,t.Rocket!H50,t.Rocket!Y50,t.Rocket!H59,t.Rocket!Y59,t.Rocket!H68,t.Rocket!Y68,t.Rocket!H77,t.Rocket!Y77,t.Rocket!H86,t.Rocket!Y86)</f>
        <v>-157</v>
      </c>
      <c r="I24" s="144">
        <f t="shared" si="1"/>
        <v>-0.2490153057</v>
      </c>
      <c r="J24" s="145">
        <f>sum(t.Rocket!J5,t.Rocket!AA5,t.Rocket!J14,t.Rocket!AA14,t.Rocket!J23,t.Rocket!AA23,t.Rocket!J32,t.Rocket!AA32,t.Rocket!J41,t.Rocket!AA41,t.Rocket!J50,t.Rocket!AA50,t.Rocket!J59,t.Rocket!AA59,t.Rocket!J68,t.Rocket!AA68,t.Rocket!J77,t.Rocket!AA77,t.Rocket!J86,t.Rocket!AA86)</f>
        <v>83</v>
      </c>
      <c r="K24" s="145">
        <f>sum(t.Rocket!K5,t.Rocket!AB5,t.Rocket!K14,t.Rocket!AB14,t.Rocket!K23,t.Rocket!AB23,t.Rocket!K32,t.Rocket!AB32,t.Rocket!K41,t.Rocket!AB41,t.Rocket!K50,t.Rocket!AB50,t.Rocket!K59,t.Rocket!AB59,t.Rocket!K68,t.Rocket!AB68,t.Rocket!K77,t.Rocket!AB77,t.Rocket!K86,t.Rocket!AB86)</f>
        <v>182</v>
      </c>
      <c r="L24" s="145">
        <f>sum(t.Rocket!L5,t.Rocket!AC5,t.Rocket!L14,t.Rocket!AC14,t.Rocket!L23,t.Rocket!AC23,t.Rocket!L32,t.Rocket!AC32,t.Rocket!L41,t.Rocket!AC41,t.Rocket!L50,t.Rocket!AC50,t.Rocket!L59,t.Rocket!AC59,t.Rocket!L68,t.Rocket!AC68,t.Rocket!L77,t.Rocket!AC77,t.Rocket!L86,t.Rocket!AC86)</f>
        <v>27</v>
      </c>
      <c r="M24" s="145">
        <f>sum(t.Rocket!M5,t.Rocket!AD5,t.Rocket!M14,t.Rocket!AD14,t.Rocket!M23,t.Rocket!AD23,t.Rocket!M32,t.Rocket!AD32,t.Rocket!M41,t.Rocket!AD41,t.Rocket!M50,t.Rocket!AD50,t.Rocket!M59,t.Rocket!AD59,t.Rocket!M68,t.Rocket!AD68,t.Rocket!M77,t.Rocket!AD77,t.Rocket!M86,t.Rocket!AD86)</f>
        <v>1</v>
      </c>
      <c r="N24" s="145">
        <f>sum(t.Rocket!N5,t.Rocket!AE5,t.Rocket!N14,t.Rocket!AE14,t.Rocket!N23,t.Rocket!AE23,t.Rocket!N32,t.Rocket!AE32,t.Rocket!N41,t.Rocket!AE41,t.Rocket!N50,t.Rocket!AE50,t.Rocket!N59,t.Rocket!AE59,t.Rocket!N68,t.Rocket!AE68,t.Rocket!N77,t.Rocket!AE77,t.Rocket!N86,t.Rocket!AE86)</f>
        <v>40</v>
      </c>
      <c r="O24" s="145">
        <f>sum(t.Rocket!O5,t.Rocket!AF5,t.Rocket!O14,t.Rocket!AF14,t.Rocket!O23,t.Rocket!AF23,t.Rocket!O32,t.Rocket!AF32,t.Rocket!O41,t.Rocket!AF41,t.Rocket!O50,t.Rocket!AF50,t.Rocket!O59,t.Rocket!AF59,t.Rocket!O68,t.Rocket!AF68,t.Rocket!O77,t.Rocket!AF77,t.Rocket!O86,t.Rocket!AF86)</f>
        <v>0</v>
      </c>
      <c r="P24" s="145">
        <f>sum(t.Rocket!P5,t.Rocket!AG5,t.Rocket!P14,t.Rocket!AG14,t.Rocket!P23,t.Rocket!AG23,t.Rocket!P32,t.Rocket!AG32,t.Rocket!P41,t.Rocket!AG41,t.Rocket!P50,t.Rocket!AG50,t.Rocket!P59,t.Rocket!AG59,t.Rocket!P68,t.Rocket!AG68,t.Rocket!P77,t.Rocket!AG77,t.Rocket!P86,t.Rocket!AG86)</f>
        <v>0</v>
      </c>
      <c r="Q24" s="146">
        <f t="shared" si="2"/>
        <v>0.0002772866676</v>
      </c>
      <c r="R24" s="670"/>
      <c r="S24" s="670">
        <f t="shared" si="3"/>
        <v>-0.2363266277</v>
      </c>
      <c r="T24" s="670">
        <f t="shared" si="4"/>
        <v>4.772529012</v>
      </c>
      <c r="U24" s="671">
        <f t="shared" si="5"/>
        <v>0.6519960013</v>
      </c>
      <c r="V24" s="671">
        <f t="shared" si="6"/>
        <v>3</v>
      </c>
      <c r="W24" s="671">
        <f t="shared" si="7"/>
        <v>0.1316450342</v>
      </c>
      <c r="X24" s="672">
        <f t="shared" si="8"/>
        <v>0.012688678</v>
      </c>
      <c r="Y24" s="673">
        <f t="shared" si="12"/>
        <v>0.815707526</v>
      </c>
      <c r="Z24" s="671">
        <f t="shared" si="10"/>
        <v>0.215707526</v>
      </c>
      <c r="AA24" s="671">
        <f t="shared" si="11"/>
        <v>0.6</v>
      </c>
      <c r="AB24" s="674"/>
      <c r="AC24" s="671"/>
      <c r="AD24" s="671"/>
    </row>
    <row r="25">
      <c r="A25" s="312" t="s">
        <v>156</v>
      </c>
      <c r="B25" s="300">
        <f>Stats!C53</f>
        <v>20</v>
      </c>
      <c r="C25" s="300">
        <f>sum('A&amp;tS'!C5,'A&amp;tS'!T5,'A&amp;tS'!C13,'A&amp;tS'!T13,'A&amp;tS'!C21,'A&amp;tS'!T21,'A&amp;tS'!C29,'A&amp;tS'!T29,'A&amp;tS'!C37,'A&amp;tS'!C37,'A&amp;tS'!T37,'A&amp;tS'!C45,'A&amp;tS'!T45,'A&amp;tS'!C53,'A&amp;tS'!T53,'A&amp;tS'!C61,'A&amp;tS'!T61,'A&amp;tS'!C69,'A&amp;tS'!T69,'A&amp;tS'!C77,'A&amp;tS'!T77)</f>
        <v>8</v>
      </c>
      <c r="D25" s="300">
        <f>sum('A&amp;tS'!D5,'A&amp;tS'!D13,'A&amp;tS'!U5,'A&amp;tS'!U13,'A&amp;tS'!U21,'A&amp;tS'!D21,'A&amp;tS'!D29,'A&amp;tS'!U29,'A&amp;tS'!D37,'A&amp;tS'!U37,'A&amp;tS'!U45,'A&amp;tS'!D45,'A&amp;tS'!D53,'A&amp;tS'!U53,'A&amp;tS'!U61,'A&amp;tS'!D61,'A&amp;tS'!D69,'A&amp;tS'!D77,'A&amp;tS'!U69,'A&amp;tS'!U77)</f>
        <v>1978</v>
      </c>
      <c r="E25" s="300">
        <f>sum('A&amp;tS'!E5,'A&amp;tS'!E13,'A&amp;tS'!V5,'A&amp;tS'!V13,'A&amp;tS'!V21,'A&amp;tS'!E21,'A&amp;tS'!E29,'A&amp;tS'!V29,'A&amp;tS'!E37,'A&amp;tS'!V37,'A&amp;tS'!V45,'A&amp;tS'!E45,'A&amp;tS'!E53,'A&amp;tS'!V53,'A&amp;tS'!V61,'A&amp;tS'!E61,'A&amp;tS'!E69,'A&amp;tS'!E77,'A&amp;tS'!V69,'A&amp;tS'!V77)</f>
        <v>10</v>
      </c>
      <c r="F25" s="300">
        <f>sum('A&amp;tS'!F5,'A&amp;tS'!F13,'A&amp;tS'!W5,'A&amp;tS'!W13,'A&amp;tS'!W21,'A&amp;tS'!F21,'A&amp;tS'!F29,'A&amp;tS'!W29,'A&amp;tS'!F37,'A&amp;tS'!W37,'A&amp;tS'!W45,'A&amp;tS'!F45,'A&amp;tS'!F53,'A&amp;tS'!W53,'A&amp;tS'!W61,'A&amp;tS'!F61,'A&amp;tS'!F69,'A&amp;tS'!F77,'A&amp;tS'!W69,'A&amp;tS'!W77)</f>
        <v>1984</v>
      </c>
      <c r="G25" s="686">
        <f>sum('A&amp;tS'!G5,'A&amp;tS'!G13,'A&amp;tS'!X5,'A&amp;tS'!X13,'A&amp;tS'!X21,'A&amp;tS'!G21,'A&amp;tS'!G29,'A&amp;tS'!X29,'A&amp;tS'!G37,'A&amp;tS'!X37,'A&amp;tS'!X45,'A&amp;tS'!G45,'A&amp;tS'!G53,'A&amp;tS'!X53,'A&amp;tS'!X61,'A&amp;tS'!G61,'A&amp;tS'!G69,'A&amp;tS'!G77,'A&amp;tS'!X69,'A&amp;tS'!X77)</f>
        <v>0.4112731481</v>
      </c>
      <c r="H25" s="300">
        <f>sum('A&amp;tS'!H5,'A&amp;tS'!H13,'A&amp;tS'!Y5,'A&amp;tS'!Y13,'A&amp;tS'!Y21,'A&amp;tS'!H21,'A&amp;tS'!H29,'A&amp;tS'!Y29,'A&amp;tS'!H37,'A&amp;tS'!Y37,'A&amp;tS'!Y45,'A&amp;tS'!H45,'A&amp;tS'!H53,'A&amp;tS'!Y53,'A&amp;tS'!Y61,'A&amp;tS'!H61,'A&amp;tS'!H69,'A&amp;tS'!H77,'A&amp;tS'!Y69,'A&amp;tS'!Y77)</f>
        <v>-6</v>
      </c>
      <c r="I25" s="303">
        <f t="shared" si="1"/>
        <v>-0.010131142</v>
      </c>
      <c r="J25" s="304">
        <f>sum('A&amp;tS'!J5,'A&amp;tS'!J13,'A&amp;tS'!AA5,'A&amp;tS'!AA13,'A&amp;tS'!AA21,'A&amp;tS'!J21,'A&amp;tS'!J29,'A&amp;tS'!AA29,'A&amp;tS'!J37,'A&amp;tS'!AA37,'A&amp;tS'!AA45,'A&amp;tS'!J45,'A&amp;tS'!J53,'A&amp;tS'!AA53,'A&amp;tS'!AA61,'A&amp;tS'!J61,'A&amp;tS'!J69,'A&amp;tS'!J77,'A&amp;tS'!AA69,'A&amp;tS'!AA77)</f>
        <v>70</v>
      </c>
      <c r="K25" s="304">
        <f>sum('A&amp;tS'!K5,'A&amp;tS'!AB5,'A&amp;tS'!K13,'A&amp;tS'!AB13,'A&amp;tS'!K21,'A&amp;tS'!AB21,'A&amp;tS'!K29,'A&amp;tS'!AB29,'A&amp;tS'!K37,'A&amp;tS'!AB37,'A&amp;tS'!K45,'A&amp;tS'!AB45,'A&amp;tS'!K53,'A&amp;tS'!AB53,'A&amp;tS'!K61,'A&amp;tS'!AB61,'A&amp;tS'!K69,'A&amp;tS'!AB69,'A&amp;tS'!K77,'A&amp;tS'!AB77)</f>
        <v>271</v>
      </c>
      <c r="L25" s="304">
        <f>sum('A&amp;tS'!L5,'A&amp;tS'!AC5,'A&amp;tS'!L13,'A&amp;tS'!AC13,'A&amp;tS'!L21,'A&amp;tS'!AC21,'A&amp;tS'!L29,'A&amp;tS'!AC29,'A&amp;tS'!L37,'A&amp;tS'!AC37,'A&amp;tS'!L45,'A&amp;tS'!AC45,'A&amp;tS'!L53,'A&amp;tS'!AC53,'A&amp;tS'!L61,'A&amp;tS'!AC61,'A&amp;tS'!L69,'A&amp;tS'!AC69,'A&amp;tS'!L77,'A&amp;tS'!AC77)</f>
        <v>44</v>
      </c>
      <c r="M25" s="304">
        <f>sum('A&amp;tS'!M5,'A&amp;tS'!AD5,'A&amp;tS'!M13,'A&amp;tS'!AD13,'A&amp;tS'!M21,'A&amp;tS'!AD21,'A&amp;tS'!M29,'A&amp;tS'!AD29,'A&amp;tS'!M37,'A&amp;tS'!AD37,'A&amp;tS'!M45,'A&amp;tS'!AD45,'A&amp;tS'!M53,'A&amp;tS'!AD53,'A&amp;tS'!M61,'A&amp;tS'!AD61,'A&amp;tS'!M69,'A&amp;tS'!AD69,'A&amp;tS'!M77,'A&amp;tS'!AD77)</f>
        <v>15</v>
      </c>
      <c r="N25" s="304">
        <f>sum('A&amp;tS'!N5,'A&amp;tS'!AE5,'A&amp;tS'!N13,'A&amp;tS'!AE13,'A&amp;tS'!N21,'A&amp;tS'!AE21,'A&amp;tS'!N29,'A&amp;tS'!AE29,'A&amp;tS'!N37,'A&amp;tS'!AE37,'A&amp;tS'!N45,'A&amp;tS'!AE45,'A&amp;tS'!N53,'A&amp;tS'!AE53,'A&amp;tS'!N61,'A&amp;tS'!AE61,'A&amp;tS'!N69,'A&amp;tS'!AE69,'A&amp;tS'!N77,'A&amp;tS'!AE77)</f>
        <v>36</v>
      </c>
      <c r="O25" s="304">
        <f>sum('A&amp;tS'!O5,'A&amp;tS'!AF5,'A&amp;tS'!O13,'A&amp;tS'!AF13,'A&amp;tS'!O21,'A&amp;tS'!AF21,'A&amp;tS'!O29,'A&amp;tS'!AF29,'A&amp;tS'!O37,'A&amp;tS'!AF37,'A&amp;tS'!O45,'A&amp;tS'!AF45,'A&amp;tS'!O53,'A&amp;tS'!AF53,'A&amp;tS'!O61,'A&amp;tS'!AF61,'A&amp;tS'!O69,'A&amp;tS'!AF69,'A&amp;tS'!O77,'A&amp;tS'!AF77)</f>
        <v>0</v>
      </c>
      <c r="P25" s="304">
        <f>sum('A&amp;tS'!P5,'A&amp;tS'!AG5,'A&amp;tS'!P13,'A&amp;tS'!AG13,'A&amp;tS'!P21,'A&amp;tS'!AG21,'A&amp;tS'!P29,'A&amp;tS'!AG29,'A&amp;tS'!P37,'A&amp;tS'!AG37,'A&amp;tS'!P45,'A&amp;tS'!AG45,'A&amp;tS'!P53,'A&amp;tS'!AG53,'A&amp;tS'!P61,'A&amp;tS'!AG61,'A&amp;tS'!P69,'A&amp;tS'!AG69,'A&amp;tS'!P77,'A&amp;tS'!AG77)</f>
        <v>7</v>
      </c>
      <c r="Q25" s="305">
        <f t="shared" si="2"/>
        <v>0.0002072949335</v>
      </c>
      <c r="R25" s="670"/>
      <c r="S25" s="670">
        <f t="shared" si="3"/>
        <v>0.00675409467</v>
      </c>
      <c r="T25" s="670">
        <f t="shared" si="4"/>
        <v>6.706816007</v>
      </c>
      <c r="U25" s="671">
        <f t="shared" si="5"/>
        <v>0.7030035336</v>
      </c>
      <c r="V25" s="671">
        <f t="shared" si="6"/>
        <v>0.4</v>
      </c>
      <c r="W25" s="671">
        <f t="shared" si="7"/>
        <v>0.1181966567</v>
      </c>
      <c r="X25" s="672">
        <f t="shared" si="8"/>
        <v>0.01688523667</v>
      </c>
      <c r="Y25" s="673">
        <f t="shared" si="12"/>
        <v>0.745278325</v>
      </c>
      <c r="Z25" s="671">
        <f t="shared" si="10"/>
        <v>0.665278325</v>
      </c>
      <c r="AA25" s="671">
        <f t="shared" si="11"/>
        <v>0.08</v>
      </c>
      <c r="AB25" s="674"/>
      <c r="AC25" s="671"/>
      <c r="AD25" s="671"/>
    </row>
    <row r="26">
      <c r="A26" s="707" t="s">
        <v>146</v>
      </c>
      <c r="B26" s="268">
        <f>Stats!C42</f>
        <v>20</v>
      </c>
      <c r="C26" s="268">
        <f>sum(AP!C3,AP!T3,AP!T12,AP!C12,AP!C21,AP!T21,AP!T30,AP!C30,AP!C39,AP!T39,AP!C48,AP!T48,AP!T57,AP!C57,AP!C66,AP!T66,AP!T75,AP!C75,AP!C84,AP!T84)</f>
        <v>23</v>
      </c>
      <c r="D26" s="268">
        <f>sum(AP!D3,AP!U3,AP!U12,AP!D12,AP!D21,AP!U21,AP!U30,AP!D30,AP!D39,AP!U39,AP!D48,AP!U48,AP!U57,AP!D57,AP!D66,AP!U66,AP!U75,AP!D75,AP!D84,AP!U84)</f>
        <v>1559</v>
      </c>
      <c r="E26" s="268">
        <f>sum(AP!E3,AP!V3,AP!V12,AP!E12,AP!E21,AP!V21,AP!V30,AP!E30,AP!E39,AP!V39,AP!E48,AP!V48,AP!V57,AP!E57,AP!E66,AP!V66,AP!V75,AP!E75,AP!E84,AP!V84)</f>
        <v>12</v>
      </c>
      <c r="F26" s="268">
        <f>sum(AP!F3,AP!W3,AP!W12,AP!F12,AP!F21,AP!W21,AP!W30,AP!F30,AP!F39,AP!W39,AP!F48,AP!W48,AP!W57,AP!F57,AP!F66,AP!W66,AP!W75,AP!F75,AP!F84,AP!W84)</f>
        <v>1653</v>
      </c>
      <c r="G26" s="708">
        <f>sum(AP!G3,AP!X3,AP!X12,AP!G12,AP!G21,AP!X21,AP!X30,AP!G30,AP!G39,AP!X39,AP!G48,AP!X48,AP!X57,AP!G57,AP!G66,AP!X66,AP!X75,AP!G75,AP!G84,AP!X84)</f>
        <v>0.3560763889</v>
      </c>
      <c r="H26" s="268">
        <f>sum(AP!H3,AP!Y3,AP!Y12,AP!H12,AP!H21,AP!Y21,AP!Y30,AP!H30,AP!H39,AP!Y39,AP!H48,AP!Y48,AP!Y57,AP!H57,AP!H66,AP!Y66,AP!Y75,AP!H75,AP!H84,AP!Y84)</f>
        <v>-94</v>
      </c>
      <c r="I26" s="271">
        <f t="shared" si="1"/>
        <v>-0.1833252072</v>
      </c>
      <c r="J26" s="272">
        <f>sum(AP!J3,AP!AA3,AP!AA12,AP!J12,AP!J21,AP!AA21,AP!AA30,AP!J30,AP!J39,AP!AA39,AP!J48,AP!AA48,AP!AA57,AP!J57,AP!J66,AP!AA66,AP!AA75,AP!J75,AP!J84,AP!AA84)</f>
        <v>90</v>
      </c>
      <c r="K26" s="272">
        <f>sum(AP!K3,AP!AB3,AP!K12,AP!AB12,AP!K21,AP!AB21,AP!K30,AP!AB30,AP!K39,AP!AB39,AP!K48,AP!AB48,AP!K57,AP!AB57,AP!K66,AP!AB66,AP!K75,AP!AB75,AP!K84,AP!AB84)</f>
        <v>213</v>
      </c>
      <c r="L26" s="272">
        <f>sum(AP!L3,AP!AC3,AP!L12,AP!AC12,AP!L21,AP!AC21,AP!L30,AP!AC30,AP!L39,AP!AC39,AP!L48,AP!AC48,AP!L57,AP!AC57,AP!L66,AP!AC66,AP!L75,AP!AC75,AP!L84,AP!AC84)</f>
        <v>35</v>
      </c>
      <c r="M26" s="272">
        <f>sum(AP!M3,AP!AD3,AP!M12,AP!AD12,AP!M21,AP!AD21,AP!M30,AP!AD30,AP!M39,AP!AD39,AP!M48,AP!AD48,AP!M57,AP!AD57,AP!M66,AP!AD66,AP!M75,AP!AD75,AP!M84,AP!AD84)</f>
        <v>5</v>
      </c>
      <c r="N26" s="272">
        <f>sum(AP!N3,AP!AE3,AP!N12,AP!AE12,AP!N21,AP!AE21,AP!N30,AP!AE30,AP!N39,AP!AE39,AP!N48,AP!AE48,AP!N57,AP!AE57,AP!N66,AP!AE66,AP!N75,AP!AE75,AP!N84,AP!AE84)</f>
        <v>30</v>
      </c>
      <c r="O26" s="272">
        <f>sum(AP!O3,AP!AF3,AP!O12,AP!AF12,AP!O21,AP!AF21,AP!O30,AP!AF30,AP!O39,AP!AF39,AP!O48,AP!AF48,AP!O57,AP!AF57,AP!O66,AP!AF66,AP!O75,AP!AF75,AP!O84,AP!AF84)</f>
        <v>0</v>
      </c>
      <c r="P26" s="272">
        <f>sum(AP!P3,AP!AG3,AP!P12,AP!AG12,AP!P21,AP!AG21,AP!P30,AP!AG30,AP!P39,AP!AG39,AP!P48,AP!AG48,AP!P57,AP!AG57,AP!P66,AP!AG66,AP!P75,AP!AG75,AP!P84,AP!AG84)</f>
        <v>1</v>
      </c>
      <c r="Q26" s="273">
        <f t="shared" si="2"/>
        <v>0.0002154122135</v>
      </c>
      <c r="R26" s="670"/>
      <c r="S26" s="670">
        <f t="shared" si="3"/>
        <v>-0.1599219893</v>
      </c>
      <c r="T26" s="670">
        <f t="shared" si="4"/>
        <v>6.287664554</v>
      </c>
      <c r="U26" s="671">
        <f t="shared" si="5"/>
        <v>0.6861643836</v>
      </c>
      <c r="V26" s="671">
        <f t="shared" si="6"/>
        <v>1.15</v>
      </c>
      <c r="W26" s="671">
        <f t="shared" si="7"/>
        <v>0.1755241346</v>
      </c>
      <c r="X26" s="672">
        <f t="shared" si="8"/>
        <v>0.02340321794</v>
      </c>
      <c r="Y26" s="673">
        <f t="shared" si="12"/>
        <v>0.7156167723</v>
      </c>
      <c r="Z26" s="671">
        <f t="shared" si="10"/>
        <v>0.4856167723</v>
      </c>
      <c r="AA26" s="671">
        <f t="shared" si="11"/>
        <v>0.23</v>
      </c>
      <c r="AB26" s="674"/>
      <c r="AC26" s="671"/>
      <c r="AD26" s="671"/>
    </row>
    <row r="27">
      <c r="A27" s="436" t="s">
        <v>183</v>
      </c>
      <c r="B27" s="437">
        <f>Stats!C84</f>
        <v>20</v>
      </c>
      <c r="C27" s="435">
        <f>sum(TB!C4,TB!T4,TB!C12,TB!T12,TB!C20,TB!T20,TB!C28,TB!T28,TB!C36,TB!T36,TB!C44,TB!T44,TB!C52,TB!T52,TB!C60,TB!T60,TB!C68,TB!T68,TB!C76,TB!T76)</f>
        <v>8</v>
      </c>
      <c r="D27" s="435">
        <f>sum(TB!D4,TB!U4,TB!D12,TB!U12,TB!D20,TB!U20,TB!D28,TB!U28,TB!D36,TB!U36,TB!D44,TB!U44,TB!D52,TB!U52,TB!D60,TB!U60,TB!D68,TB!U68,TB!D76,TB!U76)</f>
        <v>2035</v>
      </c>
      <c r="E27" s="435">
        <f>sum(TB!E4,TB!V4,TB!E12,TB!V12,TB!E20,TB!V20,TB!E28,TB!V28,TB!E36,TB!V36,TB!E44,TB!V44,TB!E52,TB!V52,TB!E60,TB!V60,TB!E68,TB!V68,TB!E76,TB!V76)</f>
        <v>16</v>
      </c>
      <c r="F27" s="435">
        <f>sum(TB!F4,TB!W4,TB!F12,TB!W12,TB!F20,TB!W20,TB!F28,TB!W28,TB!F36,TB!W36,TB!F44,TB!W44,TB!F52,TB!W52,TB!F60,TB!W60,TB!F68,TB!W68,TB!F76,TB!W76)</f>
        <v>2092</v>
      </c>
      <c r="G27" s="687">
        <f>sum(TB!G4,TB!X4,TB!G12,TB!X12,TB!G20,TB!X20,TB!G28,TB!X28,TB!G36,TB!X36,TB!G44,TB!X44,TB!G52,TB!X52,TB!G60,TB!X60,TB!G68,TB!X68,TB!G76,TB!X76)</f>
        <v>0.4187615741</v>
      </c>
      <c r="H27" s="435">
        <f>sum(TB!H4,TB!Y4,TB!H12,TB!Y12,TB!H20,TB!Y20,TB!H28,TB!Y28,TB!H36,TB!Y36,TB!H44,TB!Y44,TB!H52,TB!Y52,TB!H60,TB!Y60,TB!H68,TB!Y68,TB!H76,TB!Y76)</f>
        <v>-57</v>
      </c>
      <c r="I27" s="439">
        <f t="shared" si="1"/>
        <v>-0.09452475056</v>
      </c>
      <c r="J27" s="440">
        <f>sum(TB!J4,TB!AA4,TB!J12,TB!AA12,TB!J20,TB!AA20,TB!J28,TB!AA28,TB!J36,TB!AA36,TB!J44,TB!AA44,TB!J52,TB!AA52,TB!J60,TB!AA60,TB!J68,TB!AA68,TB!J76,TB!AA76)</f>
        <v>63</v>
      </c>
      <c r="K27" s="440">
        <f>sum(TB!K4,TB!AB4,TB!K12,TB!AB12,TB!K20,TB!AB20,TB!K28,TB!AB28,TB!K36,TB!AB36,TB!K44,TB!AB44,TB!K52,TB!AB52,TB!K60,TB!AB60,TB!K68,TB!AB68,TB!K76,TB!AB76)</f>
        <v>289</v>
      </c>
      <c r="L27" s="440">
        <f>sum(TB!L4,TB!AC4,TB!L12,TB!AC12,TB!L20,TB!AC20,TB!L28,TB!AC28,TB!L36,TB!AC36,TB!L44,TB!AC44,TB!L52,TB!AC52,TB!L60,TB!AC60,TB!L68,TB!AC68,TB!L76,TB!AC76)</f>
        <v>68</v>
      </c>
      <c r="M27" s="440">
        <f>sum(TB!M4,TB!AD4,TB!M12,TB!AD12,TB!M20,TB!AD20,TB!M28,TB!AD28,TB!M36,TB!AD36,TB!M44,TB!AD44,TB!M52,TB!AD52,TB!M60,TB!AD60,TB!M68,TB!AD68,TB!M76,TB!AD76)</f>
        <v>15</v>
      </c>
      <c r="N27" s="440">
        <f>sum(TB!N4,TB!AE4,TB!N12,TB!AE12,TB!N20,TB!AE20,TB!N28,TB!AE28,TB!N36,TB!AE36,TB!N44,TB!AE44,TB!N52,TB!AE52,TB!N60,TB!AE60,TB!N68,TB!AE68,TB!N76,TB!AE76)</f>
        <v>44</v>
      </c>
      <c r="O27" s="440">
        <f>sum(TB!O4,TB!AF4,TB!O12,TB!AF12,TB!O20,TB!AF20,TB!O28,TB!AF28,TB!O36,TB!AF36,TB!O44,TB!AF44,TB!O52,TB!AF52,TB!O60,TB!AF60,TB!O68,TB!AF68,TB!O76,TB!AF76)</f>
        <v>0</v>
      </c>
      <c r="P27" s="441">
        <f>sum(TB!P4,TB!AG4,TB!P12,TB!AG12,TB!P20,TB!AG20,TB!P28,TB!AG28,TB!P36,TB!AG36,TB!P44,TB!AG44,TB!P52,TB!AG52,TB!P60,TB!AG60,TB!P68,TB!AG68,TB!P76,TB!AG76)</f>
        <v>0</v>
      </c>
      <c r="Q27" s="442">
        <f t="shared" si="2"/>
        <v>0.0002001728366</v>
      </c>
      <c r="R27" s="670"/>
      <c r="S27" s="670">
        <f t="shared" si="3"/>
        <v>-0.06799148724</v>
      </c>
      <c r="T27" s="670">
        <f t="shared" si="4"/>
        <v>6.87045687</v>
      </c>
      <c r="U27" s="671">
        <f t="shared" si="5"/>
        <v>0.7136612551</v>
      </c>
      <c r="V27" s="671">
        <f t="shared" si="6"/>
        <v>0.4</v>
      </c>
      <c r="W27" s="671">
        <f t="shared" si="7"/>
        <v>0.1044747243</v>
      </c>
      <c r="X27" s="672">
        <f t="shared" si="8"/>
        <v>0.02653326331</v>
      </c>
      <c r="Y27" s="673">
        <f t="shared" si="12"/>
        <v>0.7068483458</v>
      </c>
      <c r="Z27" s="671">
        <f t="shared" si="10"/>
        <v>0.6268483458</v>
      </c>
      <c r="AA27" s="671">
        <f t="shared" si="11"/>
        <v>0.08</v>
      </c>
      <c r="AB27" s="674"/>
      <c r="AC27" s="671"/>
      <c r="AD27" s="671"/>
    </row>
    <row r="28">
      <c r="A28" s="90" t="s">
        <v>110</v>
      </c>
      <c r="B28" s="104">
        <f>Stats!C4</f>
        <v>16</v>
      </c>
      <c r="C28" s="104">
        <f>sum('G&amp;tC'!C5,'G&amp;tC'!T5,'G&amp;tC'!C14,'G&amp;tC'!T14,'G&amp;tC'!C23,'G&amp;tC'!T23,'G&amp;tC'!C32,'G&amp;tC'!T32,'G&amp;tC'!C41,'G&amp;tC'!T41,'G&amp;tC'!C50,'G&amp;tC'!T50,'G&amp;tC'!C59,'G&amp;tC'!T59,'G&amp;tC'!C68,'G&amp;tC'!T68,'G&amp;tC'!C77,'G&amp;tC'!T77,'G&amp;tC'!C86,'G&amp;tC'!T86)</f>
        <v>5</v>
      </c>
      <c r="D28" s="104">
        <f>sum('G&amp;tC'!D5,'G&amp;tC'!U5,'G&amp;tC'!D14,'G&amp;tC'!U14,'G&amp;tC'!D23,'G&amp;tC'!U23,'G&amp;tC'!D32,'G&amp;tC'!U32,'G&amp;tC'!D41,'G&amp;tC'!U41,'G&amp;tC'!D50,'G&amp;tC'!U50,'G&amp;tC'!D59,'G&amp;tC'!U59,'G&amp;tC'!D68,'G&amp;tC'!U68,'G&amp;tC'!D77,'G&amp;tC'!U77,'G&amp;tC'!D86,'G&amp;tC'!U86)</f>
        <v>1266</v>
      </c>
      <c r="E28" s="104">
        <f>sum('G&amp;tC'!E5,'G&amp;tC'!V5,'G&amp;tC'!E14,'G&amp;tC'!V14,'G&amp;tC'!E23,'G&amp;tC'!V23,'G&amp;tC'!E32,'G&amp;tC'!V32,'G&amp;tC'!E41,'G&amp;tC'!V41,'G&amp;tC'!E50,'G&amp;tC'!V50,'G&amp;tC'!E59,'G&amp;tC'!V59,'G&amp;tC'!E68,'G&amp;tC'!V68,'G&amp;tC'!E77,'G&amp;tC'!V77,'G&amp;tC'!E86,'G&amp;tC'!V86)</f>
        <v>6</v>
      </c>
      <c r="F28" s="104">
        <f>sum('G&amp;tC'!F5,'G&amp;tC'!W5,'G&amp;tC'!F14,'G&amp;tC'!W14,'G&amp;tC'!F23,'G&amp;tC'!W23,'G&amp;tC'!F32,'G&amp;tC'!W32,'G&amp;tC'!F41,'G&amp;tC'!W41,'G&amp;tC'!F50,'G&amp;tC'!W50,'G&amp;tC'!F59,'G&amp;tC'!W59,'G&amp;tC'!F68,'G&amp;tC'!W68,'G&amp;tC'!F77,'G&amp;tC'!W77,'G&amp;tC'!F86,'G&amp;tC'!W86)</f>
        <v>1278</v>
      </c>
      <c r="G28" s="678">
        <f>sum('G&amp;tC'!G5,'G&amp;tC'!X5,'G&amp;tC'!G14,'G&amp;tC'!X14,'G&amp;tC'!G23,'G&amp;tC'!X23,'G&amp;tC'!G32,'G&amp;tC'!X32,'G&amp;tC'!G41,'G&amp;tC'!X41,'G&amp;tC'!G50,'G&amp;tC'!X50,'G&amp;tC'!G59,'G&amp;tC'!X59,'G&amp;tC'!G68,'G&amp;tC'!X68,'G&amp;tC'!G77,'G&amp;tC'!X77,'G&amp;tC'!G86,'G&amp;tC'!X86)</f>
        <v>0.2879166667</v>
      </c>
      <c r="H28" s="104">
        <f>sum('G&amp;tC'!H5,'G&amp;tC'!Y5,'G&amp;tC'!H14,'G&amp;tC'!Y14,'G&amp;tC'!H23,'G&amp;tC'!Y23,'G&amp;tC'!H32,'G&amp;tC'!Y32,'G&amp;tC'!H41,'G&amp;tC'!Y41,'G&amp;tC'!H50,'G&amp;tC'!Y50,'G&amp;tC'!H59,'G&amp;tC'!Y59,'G&amp;tC'!H68,'G&amp;tC'!Y68,'G&amp;tC'!H77,'G&amp;tC'!Y77,'G&amp;tC'!H86,'G&amp;tC'!Y86)</f>
        <v>-12</v>
      </c>
      <c r="I28" s="106">
        <f t="shared" si="1"/>
        <v>-0.02894356006</v>
      </c>
      <c r="J28" s="107">
        <f>sum('G&amp;tC'!J5,'G&amp;tC'!AA5,'G&amp;tC'!J14,'G&amp;tC'!AA14,'G&amp;tC'!J23,'G&amp;tC'!AA23,'G&amp;tC'!J32,'G&amp;tC'!AA32,'G&amp;tC'!J41,'G&amp;tC'!AA41,'G&amp;tC'!J50,'G&amp;tC'!AA50,'G&amp;tC'!J59,'G&amp;tC'!AA59,'G&amp;tC'!J68,'G&amp;tC'!AA68,'G&amp;tC'!J77,'G&amp;tC'!AA77,'G&amp;tC'!J86,'G&amp;tC'!AA86)</f>
        <v>68</v>
      </c>
      <c r="K28" s="107">
        <f>sum('G&amp;tC'!K5,'G&amp;tC'!AB5,'G&amp;tC'!K14,'G&amp;tC'!AB14,'G&amp;tC'!K23,'G&amp;tC'!AB23,'G&amp;tC'!K32,'G&amp;tC'!AB32,'G&amp;tC'!K41,'G&amp;tC'!AB41,'G&amp;tC'!K50,'G&amp;tC'!AB50,'G&amp;tC'!K59,'G&amp;tC'!AB59,'G&amp;tC'!K68,'G&amp;tC'!AB68,'G&amp;tC'!K77,'G&amp;tC'!AB77,'G&amp;tC'!K86,'G&amp;tC'!AB86)</f>
        <v>162</v>
      </c>
      <c r="L28" s="107">
        <f>sum('G&amp;tC'!L5,'G&amp;tC'!AC5,'G&amp;tC'!L14,'G&amp;tC'!AC14,'G&amp;tC'!L23,'G&amp;tC'!AC23,'G&amp;tC'!L32,'G&amp;tC'!AC32,'G&amp;tC'!L41,'G&amp;tC'!AC41,'G&amp;tC'!L50,'G&amp;tC'!AC50,'G&amp;tC'!L59,'G&amp;tC'!AC59,'G&amp;tC'!L68,'G&amp;tC'!AC68,'G&amp;tC'!L77,'G&amp;tC'!AC77,'G&amp;tC'!L86,'G&amp;tC'!AC86)</f>
        <v>25</v>
      </c>
      <c r="M28" s="107">
        <f>sum('G&amp;tC'!M5,'G&amp;tC'!AD5,'G&amp;tC'!M14,'G&amp;tC'!AD14,'G&amp;tC'!M23,'G&amp;tC'!AD23,'G&amp;tC'!M32,'G&amp;tC'!AD32,'G&amp;tC'!M41,'G&amp;tC'!AD41,'G&amp;tC'!M50,'G&amp;tC'!AD50,'G&amp;tC'!M59,'G&amp;tC'!AD59,'G&amp;tC'!M68,'G&amp;tC'!AD68,'G&amp;tC'!M77,'G&amp;tC'!AD77,'G&amp;tC'!M86,'G&amp;tC'!AD86)</f>
        <v>15</v>
      </c>
      <c r="N28" s="107">
        <f>sum('G&amp;tC'!N5,'G&amp;tC'!AE5,'G&amp;tC'!N14,'G&amp;tC'!AE14,'G&amp;tC'!N23,'G&amp;tC'!AE23,'G&amp;tC'!N32,'G&amp;tC'!AE32,'G&amp;tC'!N41,'G&amp;tC'!AE41,'G&amp;tC'!N50,'G&amp;tC'!AE50,'G&amp;tC'!N59,'G&amp;tC'!AE59,'G&amp;tC'!N68,'G&amp;tC'!AE68,'G&amp;tC'!N77,'G&amp;tC'!AE77,'G&amp;tC'!N86,'G&amp;tC'!AE86)</f>
        <v>26</v>
      </c>
      <c r="O28" s="107">
        <f>sum('G&amp;tC'!O5,'G&amp;tC'!AF5,'G&amp;tC'!O14,'G&amp;tC'!AF14,'G&amp;tC'!O23,'G&amp;tC'!AF23,'G&amp;tC'!O32,'G&amp;tC'!AF32,'G&amp;tC'!O41,'G&amp;tC'!AF41,'G&amp;tC'!O50,'G&amp;tC'!AF50,'G&amp;tC'!O59,'G&amp;tC'!AF59,'G&amp;tC'!O68,'G&amp;tC'!AF68,'G&amp;tC'!O77,'G&amp;tC'!AF77,'G&amp;tC'!O86,'G&amp;tC'!AF86)</f>
        <v>5</v>
      </c>
      <c r="P28" s="107">
        <f>sum('G&amp;tC'!P5,'G&amp;tC'!AG5,'G&amp;tC'!P14,'G&amp;tC'!AG14,'G&amp;tC'!P23,'G&amp;tC'!AG23,'G&amp;tC'!P32,'G&amp;tC'!AG32,'G&amp;tC'!P41,'G&amp;tC'!AG41,'G&amp;tC'!P50,'G&amp;tC'!AG50,'G&amp;tC'!P59,'G&amp;tC'!AG59,'G&amp;tC'!P68,'G&amp;tC'!AG68,'G&amp;tC'!P77,'G&amp;tC'!AG77,'G&amp;tC'!P86,'G&amp;tC'!AG86)</f>
        <v>0</v>
      </c>
      <c r="Q28" s="108">
        <f t="shared" si="2"/>
        <v>0.0002252869066</v>
      </c>
      <c r="R28" s="670"/>
      <c r="S28" s="670">
        <f t="shared" si="3"/>
        <v>-0.01447178003</v>
      </c>
      <c r="T28" s="670">
        <f t="shared" si="4"/>
        <v>6.150506512</v>
      </c>
      <c r="U28" s="671">
        <f t="shared" si="5"/>
        <v>0.7055738994</v>
      </c>
      <c r="V28" s="671">
        <f t="shared" si="6"/>
        <v>0.3125</v>
      </c>
      <c r="W28" s="671">
        <f t="shared" si="7"/>
        <v>0.164013507</v>
      </c>
      <c r="X28" s="672">
        <f t="shared" si="8"/>
        <v>0.01447178003</v>
      </c>
      <c r="Y28" s="673">
        <f t="shared" si="12"/>
        <v>0.6847865412</v>
      </c>
      <c r="Z28" s="671">
        <f t="shared" si="10"/>
        <v>0.6222865412</v>
      </c>
      <c r="AA28" s="671">
        <f t="shared" si="11"/>
        <v>0.0625</v>
      </c>
      <c r="AB28" s="674"/>
      <c r="AC28" s="709"/>
      <c r="AD28" s="709"/>
    </row>
    <row r="29">
      <c r="A29" s="157" t="s">
        <v>163</v>
      </c>
      <c r="B29" s="332">
        <f>Stats!C61</f>
        <v>20</v>
      </c>
      <c r="C29" s="332">
        <f>sum(MAB!C5,MAB!T5,MAB!C13,MAB!T13,MAB!C21,MAB!T21,MAB!C29,MAB!T29,MAB!C37,MAB!T37,MAB!C45,MAB!T45,MAB!C53,MAB!T53,MAB!C61,MAB!T61,MAB!C69,MAB!T69,MAB!C77,MAB!T77)</f>
        <v>67</v>
      </c>
      <c r="D29" s="332">
        <f>sum(MAB!D5,MAB!U5,MAB!D13,MAB!U13,MAB!D21,MAB!U21,MAB!D29,MAB!U29,MAB!D37,MAB!U37,MAB!D45,MAB!U45,MAB!D53,MAB!U53,MAB!D61,MAB!U61,MAB!D69,MAB!U69,MAB!D77,MAB!U77)</f>
        <v>1175</v>
      </c>
      <c r="E29" s="332">
        <f>sum(MAB!E5,MAB!V5,MAB!E13,MAB!V13,MAB!E21,MAB!V21,MAB!E29,MAB!V29,MAB!E37,MAB!V37,MAB!E45,MAB!V45,MAB!E53,MAB!V53,MAB!E61,MAB!V61,MAB!E69,MAB!V69,MAB!E77,MAB!V77)</f>
        <v>9</v>
      </c>
      <c r="F29" s="332">
        <f>sum(MAB!F5,MAB!W5,MAB!F13,MAB!W13,MAB!F21,MAB!W21,MAB!F29,MAB!W29,MAB!F37,MAB!W37,MAB!F45,MAB!W45,MAB!F53,MAB!W53,MAB!F61,MAB!W61,MAB!F69,MAB!W69,MAB!F77,MAB!W77)</f>
        <v>1414</v>
      </c>
      <c r="G29" s="677">
        <f>sum(MAB!G5,MAB!X5,MAB!G13,MAB!X13,MAB!G21,MAB!X21,MAB!G29,MAB!X29,MAB!G37,MAB!X37,MAB!G45,MAB!X45,MAB!G53,MAB!X53,MAB!G61,MAB!X61,MAB!G69,MAB!X69,MAB!G77,MAB!X77)</f>
        <v>0.3393402778</v>
      </c>
      <c r="H29" s="332">
        <f>sum(MAB!H5,MAB!Y5,MAB!H13,MAB!Y13,MAB!H21,MAB!Y21,MAB!H29,MAB!Y29,MAB!H37,MAB!Y37,MAB!H45,MAB!Y45,MAB!H53,MAB!Y53,MAB!H61,MAB!Y61,MAB!H69,MAB!Y69,MAB!H77,MAB!Y77)</f>
        <v>-239</v>
      </c>
      <c r="I29" s="334">
        <f t="shared" si="1"/>
        <v>-0.4891026297</v>
      </c>
      <c r="J29" s="335">
        <f>sum(MAB!J5,MAB!AA5,MAB!J13,MAB!AA13,MAB!J21,MAB!AA21,MAB!J29,MAB!AA29,MAB!J37,MAB!AA37,MAB!J45,MAB!AA45,MAB!J53,MAB!AA53,MAB!J61,MAB!AA61,MAB!J69,MAB!AA69,MAB!J77,MAB!AA77)</f>
        <v>70</v>
      </c>
      <c r="K29" s="335">
        <f>sum(MAB!K5,MAB!AB5,MAB!K13,MAB!AB13,MAB!K21,MAB!AB21,MAB!K29,MAB!AB29,MAB!K37,MAB!AB37,MAB!K45,MAB!AB45,MAB!K53,MAB!AB53,MAB!K61,MAB!AB61,MAB!K69,MAB!AB69,MAB!K77,MAB!AB77)</f>
        <v>137</v>
      </c>
      <c r="L29" s="335">
        <f>sum(MAB!L5,MAB!AC5,MAB!L13,MAB!AC13,MAB!L21,MAB!AC21,MAB!L29,MAB!AC29,MAB!L37,MAB!AC37,MAB!L45,MAB!AC45,MAB!L53,MAB!AC53,MAB!L61,MAB!AC61,MAB!L69,MAB!AC69,MAB!L77,MAB!AC77)</f>
        <v>23</v>
      </c>
      <c r="M29" s="335">
        <f>sum(MAB!M5,MAB!AD5,MAB!M13,MAB!AD13,MAB!M21,MAB!AD21,MAB!M29,MAB!AD29,MAB!M37,MAB!AD37,MAB!M45,MAB!AD45,MAB!M53,MAB!AD53,MAB!M61,MAB!AD61,MAB!M69,MAB!AD69,MAB!M77,MAB!AD77)</f>
        <v>7</v>
      </c>
      <c r="N29" s="335">
        <f>sum(MAB!N5,MAB!AE5,MAB!N13,MAB!AE13,MAB!N21,MAB!AE21,MAB!N29,MAB!AE29,MAB!N37,MAB!AE37,MAB!N45,MAB!AE45,MAB!N53,MAB!AE53,MAB!N61,MAB!AE61,MAB!N69,MAB!AE69,MAB!N77,MAB!AE77)</f>
        <v>14</v>
      </c>
      <c r="O29" s="335">
        <f>sum(MAB!O5,MAB!AF5,MAB!O13,MAB!AF13,MAB!O21,MAB!AF21,MAB!O29,MAB!AF29,MAB!O37,MAB!AF37,MAB!O45,MAB!AF45,MAB!O53,MAB!AF53,MAB!O61,MAB!AF61,MAB!O69,MAB!AF69,MAB!O77,MAB!AF77)</f>
        <v>1</v>
      </c>
      <c r="P29" s="336">
        <f>sum(MAB!P5,MAB!AG5,MAB!P13,MAB!AG13,MAB!P21,MAB!AG21,MAB!P29,MAB!AG29,MAB!P37,MAB!AG37,MAB!P45,MAB!AG45,MAB!P53,MAB!AG53,MAB!P61,MAB!AG61,MAB!P69,MAB!AG69,MAB!P77,MAB!AG77)</f>
        <v>1</v>
      </c>
      <c r="Q29" s="337">
        <f t="shared" si="2"/>
        <v>0.0002399860522</v>
      </c>
      <c r="R29" s="670"/>
      <c r="S29" s="670">
        <f t="shared" si="3"/>
        <v>-0.470684539</v>
      </c>
      <c r="T29" s="670">
        <f t="shared" si="4"/>
        <v>5.316688837</v>
      </c>
      <c r="U29" s="671">
        <f t="shared" si="5"/>
        <v>0.6253263808</v>
      </c>
      <c r="V29" s="671">
        <f t="shared" si="6"/>
        <v>3.35</v>
      </c>
      <c r="W29" s="671">
        <f t="shared" si="7"/>
        <v>0.1432518162</v>
      </c>
      <c r="X29" s="672">
        <f t="shared" si="8"/>
        <v>0.01841809066</v>
      </c>
      <c r="Y29" s="673">
        <f t="shared" si="12"/>
        <v>0.665907091</v>
      </c>
      <c r="Z29" s="671">
        <f t="shared" si="10"/>
        <v>-0.004092909035</v>
      </c>
      <c r="AA29" s="671">
        <f t="shared" si="11"/>
        <v>0.67</v>
      </c>
      <c r="AB29" s="674"/>
      <c r="AC29" s="709"/>
      <c r="AD29" s="709"/>
    </row>
    <row r="30">
      <c r="A30" s="707" t="s">
        <v>148</v>
      </c>
      <c r="B30" s="268">
        <f>Stats!C44</f>
        <v>19</v>
      </c>
      <c r="C30" s="268">
        <f>sum(AP!C5,AP!T5,AP!T14,AP!C14,AP!C23,AP!T23,AP!T32,AP!C32,AP!C41,AP!T41,AP!C50,AP!T50,AP!T59,AP!C59,AP!C68,AP!T68,AP!T77,AP!C77,AP!C86,AP!T86)</f>
        <v>22</v>
      </c>
      <c r="D30" s="268">
        <f>sum(AP!D5,AP!U5,AP!U14,AP!D14,AP!D23,AP!U23,AP!U32,AP!D32,AP!D41,AP!U41,AP!D50,AP!U50,AP!U59,AP!D59,AP!D68,AP!U68,AP!U77,AP!D77,AP!D86,AP!U86)</f>
        <v>1650</v>
      </c>
      <c r="E30" s="268">
        <f>sum(AP!E5,AP!V5,AP!V14,AP!E14,AP!E23,AP!V23,AP!V32,AP!E32,AP!E41,AP!V41,AP!E50,AP!V50,AP!V59,AP!E59,AP!E68,AP!V68,AP!V77,AP!E77,AP!E86,AP!V86)</f>
        <v>13</v>
      </c>
      <c r="F30" s="268">
        <f>sum(AP!F5,AP!W5,AP!W14,AP!F14,AP!F23,AP!W23,AP!W32,AP!F32,AP!F41,AP!W41,AP!F50,AP!W50,AP!W59,AP!F59,AP!F68,AP!W68,AP!W77,AP!F77,AP!F86,AP!W86)</f>
        <v>1914</v>
      </c>
      <c r="G30" s="708">
        <f>sum(AP!G5,AP!X5,AP!X14,AP!G14,AP!G23,AP!X23,AP!X32,AP!G32,AP!G41,AP!X41,AP!G50,AP!X50,AP!X59,AP!G59,AP!G68,AP!X68,AP!X77,AP!G77,AP!G86,AP!X86)</f>
        <v>0.3453125</v>
      </c>
      <c r="H30" s="268">
        <f>sum(AP!H5,AP!Y5,AP!Y14,AP!H14,AP!H23,AP!Y23,AP!Y32,AP!H32,AP!H41,AP!Y41,AP!H50,AP!Y50,AP!Y59,AP!H59,AP!H68,AP!Y68,AP!Y77,AP!H77,AP!H86,AP!Y86)</f>
        <v>-264</v>
      </c>
      <c r="I30" s="271">
        <f t="shared" si="1"/>
        <v>-0.5309200603</v>
      </c>
      <c r="J30" s="272">
        <f>sum(AP!J5,AP!AA5,AP!AA14,AP!J14,AP!J23,AP!AA23,AP!AA32,AP!J32,AP!J41,AP!AA41,AP!J50,AP!AA50,AP!AA59,AP!J59,AP!J68,AP!AA68,AP!AA77,AP!J77,AP!J86,AP!AA86)</f>
        <v>93</v>
      </c>
      <c r="K30" s="272">
        <f>sum(AP!K5,AP!AB5,AP!K14,AP!AB14,AP!K23,AP!AB23,AP!K32,AP!AB32,AP!K41,AP!AB41,AP!K50,AP!AB50,AP!K59,AP!AB59,AP!K68,AP!AB68,AP!K77,AP!AB77,AP!K86,AP!AB86)</f>
        <v>230</v>
      </c>
      <c r="L30" s="272">
        <f>sum(AP!L5,AP!AC5,AP!L14,AP!AC14,AP!L23,AP!AC23,AP!L32,AP!AC32,AP!L41,AP!AC41,AP!L50,AP!AC50,AP!L59,AP!AC59,AP!L68,AP!AC68,AP!L77,AP!AC77,AP!L86,AP!AC86)</f>
        <v>56</v>
      </c>
      <c r="M30" s="272">
        <f>sum(AP!M5,AP!AD5,AP!M14,AP!AD14,AP!M23,AP!AD23,AP!M32,AP!AD32,AP!M41,AP!AD41,AP!M50,AP!AD50,AP!M59,AP!AD59,AP!M68,AP!AD68,AP!M77,AP!AD77,AP!M86,AP!AD86)</f>
        <v>12</v>
      </c>
      <c r="N30" s="272">
        <f>sum(AP!N5,AP!AE5,AP!N14,AP!AE14,AP!N23,AP!AE23,AP!N32,AP!AE32,AP!N41,AP!AE41,AP!N50,AP!AE50,AP!N59,AP!AE59,AP!N68,AP!AE68,AP!N77,AP!AE77,AP!N86,AP!AE86)</f>
        <v>34</v>
      </c>
      <c r="O30" s="272">
        <f>sum(AP!O5,AP!AF5,AP!O14,AP!AF14,AP!O23,AP!AF23,AP!O32,AP!AF32,AP!O41,AP!AF41,AP!O50,AP!AF50,AP!O59,AP!AF59,AP!O68,AP!AF68,AP!O77,AP!AF77,AP!O86,AP!AF86)</f>
        <v>0</v>
      </c>
      <c r="P30" s="272">
        <f>sum(AP!P5,AP!AG5,AP!P14,AP!AG14,AP!P23,AP!AG23,AP!P32,AP!AG32,AP!P41,AP!AG41,AP!P50,AP!AG50,AP!P59,AP!AG59,AP!P68,AP!AG68,AP!P77,AP!AG77,AP!P86,AP!AG86)</f>
        <v>0</v>
      </c>
      <c r="Q30" s="273">
        <f t="shared" si="2"/>
        <v>0.0001804140543</v>
      </c>
      <c r="R30" s="670"/>
      <c r="S30" s="670">
        <f t="shared" si="3"/>
        <v>-0.5047762695</v>
      </c>
      <c r="T30" s="670">
        <f t="shared" si="4"/>
        <v>7.193564605</v>
      </c>
      <c r="U30" s="671">
        <f t="shared" si="5"/>
        <v>0.6799354658</v>
      </c>
      <c r="V30" s="671">
        <f t="shared" si="6"/>
        <v>1.157894737</v>
      </c>
      <c r="W30" s="671">
        <f t="shared" si="7"/>
        <v>0.1870286576</v>
      </c>
      <c r="X30" s="672">
        <f t="shared" si="8"/>
        <v>0.02614379085</v>
      </c>
      <c r="Y30" s="673">
        <f t="shared" si="12"/>
        <v>0.4869836734</v>
      </c>
      <c r="Z30" s="671">
        <f t="shared" si="10"/>
        <v>0.255404726</v>
      </c>
      <c r="AA30" s="671">
        <f t="shared" si="11"/>
        <v>0.2315789474</v>
      </c>
      <c r="AB30" s="674"/>
      <c r="AC30" s="671"/>
      <c r="AD30" s="671"/>
    </row>
    <row r="31">
      <c r="A31" s="233" t="s">
        <v>139</v>
      </c>
      <c r="B31" s="232">
        <f>Stats!C35</f>
        <v>20</v>
      </c>
      <c r="C31" s="232">
        <f>sum(ZMD!C5,ZMD!T5,ZMD!C14,ZMD!T14,ZMD!C23,ZMD!T23,ZMD!C32,ZMD!T32,ZMD!C41,ZMD!T41,ZMD!C50,ZMD!T50,ZMD!C59,ZMD!T59,ZMD!C68,ZMD!T68,ZMD!C77,ZMD!T77,ZMD!C86,ZMD!T86)</f>
        <v>26</v>
      </c>
      <c r="D31" s="232">
        <f>sum(ZMD!D5,ZMD!U5,ZMD!D14,ZMD!U14,ZMD!D23,ZMD!U23,ZMD!D32,ZMD!U32,ZMD!D41,ZMD!U41,ZMD!D50,ZMD!U50,ZMD!D59,ZMD!U59,ZMD!D68,ZMD!U68,ZMD!D77,ZMD!U77,ZMD!D86,ZMD!U86)</f>
        <v>1238</v>
      </c>
      <c r="E31" s="232">
        <f>sum(ZMD!E5,ZMD!V5,ZMD!E14,ZMD!V14,ZMD!E23,ZMD!V23,ZMD!E32,ZMD!V32,ZMD!E41,ZMD!V41,ZMD!E50,ZMD!V50,ZMD!E59,ZMD!V59,ZMD!E68,ZMD!V68,ZMD!E77,ZMD!V77,ZMD!E86,ZMD!V86)</f>
        <v>14</v>
      </c>
      <c r="F31" s="232">
        <f>sum(ZMD!F5,ZMD!W5,ZMD!F14,ZMD!W14,ZMD!F23,ZMD!W23,ZMD!F32,ZMD!W32,ZMD!F41,ZMD!W41,ZMD!F50,ZMD!W50,ZMD!F59,ZMD!W59,ZMD!F68,ZMD!W68,ZMD!F77,ZMD!W77,ZMD!F86,ZMD!W86)</f>
        <v>1444</v>
      </c>
      <c r="G31" s="675">
        <f>sum(ZMD!G5,ZMD!X5,ZMD!G14,ZMD!X14,ZMD!G23,ZMD!X23,ZMD!G32,ZMD!X32,ZMD!G41,ZMD!X41,ZMD!G50,ZMD!X50,ZMD!G59,ZMD!X59,ZMD!G68,ZMD!X68,ZMD!G77,ZMD!X77,ZMD!G86,ZMD!X86)</f>
        <v>0.3480555556</v>
      </c>
      <c r="H31" s="232">
        <f>sum(ZMD!H5,ZMD!Y5,ZMD!H14,ZMD!Y14,ZMD!H23,ZMD!Y23,ZMD!H32,ZMD!Y32,ZMD!H41,ZMD!Y41,ZMD!H50,ZMD!Y50,ZMD!H59,ZMD!Y59,ZMD!H68,ZMD!Y68,ZMD!H77,ZMD!Y77,ZMD!H86,ZMD!Y86)</f>
        <v>-206</v>
      </c>
      <c r="I31" s="235">
        <f t="shared" si="1"/>
        <v>-0.4110135674</v>
      </c>
      <c r="J31" s="236">
        <f>sum(ZMD!J5,ZMD!AA5,ZMD!J14,ZMD!AA14,ZMD!J23,ZMD!AA23,ZMD!J32,ZMD!AA32,ZMD!J41,ZMD!AA41,ZMD!J50,ZMD!AA50,ZMD!J59,ZMD!AA59,ZMD!J68,ZMD!AA68,ZMD!J77,ZMD!AA77,ZMD!J86,ZMD!AA86)</f>
        <v>58</v>
      </c>
      <c r="K31" s="236">
        <f>sum(ZMD!K5,ZMD!AB5,ZMD!K14,ZMD!AB14,ZMD!K23,ZMD!AB23,ZMD!K32,ZMD!AB32,ZMD!K41,ZMD!AB41,ZMD!K50,ZMD!AB50,ZMD!K59,ZMD!AB59,ZMD!K68,ZMD!AB68,ZMD!K77,ZMD!AB77,ZMD!K86,ZMD!AB86)</f>
        <v>144</v>
      </c>
      <c r="L31" s="236">
        <f>sum(ZMD!L5,ZMD!AC5,ZMD!L14,ZMD!AC14,ZMD!L23,ZMD!AC23,ZMD!L32,ZMD!AC32,ZMD!L41,ZMD!AC41,ZMD!L50,ZMD!AC50,ZMD!L59,ZMD!AC59,ZMD!L68,ZMD!AC68,ZMD!L77,ZMD!AC77,ZMD!L86,ZMD!AC86)</f>
        <v>37</v>
      </c>
      <c r="M31" s="236">
        <f>sum(ZMD!M5,ZMD!AD5,ZMD!M14,ZMD!AD14,ZMD!M23,ZMD!AD23,ZMD!M32,ZMD!AD32,ZMD!M41,ZMD!AD41,ZMD!M50,ZMD!AD50,ZMD!M59,ZMD!AD59,ZMD!M68,ZMD!AD68,ZMD!M77,ZMD!AD77,ZMD!M86,ZMD!AD86)</f>
        <v>16</v>
      </c>
      <c r="N31" s="236">
        <f>sum(ZMD!N5,ZMD!AE5,ZMD!N14,ZMD!AE14,ZMD!N23,ZMD!AE23,ZMD!N32,ZMD!AE32,ZMD!N41,ZMD!AE41,ZMD!N50,ZMD!AE50,ZMD!N59,ZMD!AE59,ZMD!N68,ZMD!AE68,ZMD!N77,ZMD!AE77,ZMD!N86,ZMD!AE86)</f>
        <v>33</v>
      </c>
      <c r="O31" s="236">
        <f>sum(ZMD!O5,ZMD!AF5,ZMD!O14,ZMD!AF14,ZMD!O23,ZMD!AF23,ZMD!O32,ZMD!AF32,ZMD!O41,ZMD!AF41,ZMD!O50,ZMD!AF50,ZMD!O59,ZMD!AF59,ZMD!O68,ZMD!AF68,ZMD!O77,ZMD!AF77,ZMD!O86,ZMD!AF86)</f>
        <v>0</v>
      </c>
      <c r="P31" s="236">
        <f>sum(ZMD!P5,ZMD!AG5,ZMD!P14,ZMD!AG14,ZMD!P23,ZMD!AG23,ZMD!P32,ZMD!AG32,ZMD!P41,ZMD!AG41,ZMD!P50,ZMD!AG50,ZMD!P59,ZMD!AG59,ZMD!P68,ZMD!AG68,ZMD!P77,ZMD!AG77,ZMD!P86,ZMD!AG86)</f>
        <v>0</v>
      </c>
      <c r="Q31" s="237">
        <f t="shared" si="2"/>
        <v>0.0002410357033</v>
      </c>
      <c r="R31" s="670"/>
      <c r="S31" s="670">
        <f t="shared" si="3"/>
        <v>-0.3830806065</v>
      </c>
      <c r="T31" s="670">
        <f t="shared" si="4"/>
        <v>5.379090184</v>
      </c>
      <c r="U31" s="671">
        <f t="shared" si="5"/>
        <v>0.6575764355</v>
      </c>
      <c r="V31" s="671">
        <f t="shared" si="6"/>
        <v>1.3</v>
      </c>
      <c r="W31" s="671">
        <f t="shared" si="7"/>
        <v>0.1157222666</v>
      </c>
      <c r="X31" s="699">
        <f t="shared" si="8"/>
        <v>0.02793296089</v>
      </c>
      <c r="Y31" s="673">
        <f t="shared" si="12"/>
        <v>0.3577653631</v>
      </c>
      <c r="Z31" s="671">
        <f t="shared" si="10"/>
        <v>0.09776536313</v>
      </c>
      <c r="AA31" s="671">
        <f t="shared" si="11"/>
        <v>0.26</v>
      </c>
      <c r="AB31" s="674"/>
      <c r="AC31" s="671"/>
      <c r="AD31" s="671"/>
    </row>
    <row r="32">
      <c r="A32" s="142" t="s">
        <v>253</v>
      </c>
      <c r="B32" s="141">
        <v>9.0</v>
      </c>
      <c r="C32" s="141">
        <f>sum(FB!C20,FB!T20,FB!C39,FB!T39,FB!C47,FB!T47,'G&amp;tC'!T91,AJYD!C78,AJYD!T78)</f>
        <v>3</v>
      </c>
      <c r="D32" s="141">
        <f>sum(FB!D20,FB!U20,FB!D39,FB!U39,FB!D47,FB!U47,'G&amp;tC'!U91,AJYD!D78,AJYD!U78)</f>
        <v>583</v>
      </c>
      <c r="E32" s="141">
        <f>sum(FB!E20,FB!V20,FB!E39,FB!V39,FB!E47,FB!V47,'G&amp;tC'!V91,AJYD!E78,AJYD!V78)</f>
        <v>10</v>
      </c>
      <c r="F32" s="141">
        <f>sum(FB!F20,FB!W20,FB!F39,FB!W39,FB!F47,FB!W47,'G&amp;tC'!W91,AJYD!F78,AJYD!W78)</f>
        <v>652</v>
      </c>
      <c r="G32" s="161">
        <f>sum(FB!G20,FB!X20,FB!G39,FB!X39,FB!G47,FB!X47,'G&amp;tC'!X91,AJYD!G78,AJYD!X78)</f>
        <v>0.1284606481</v>
      </c>
      <c r="H32" s="141">
        <f>sum(FB!H20,FB!Y20,FB!H39,FB!Y39,FB!H47,FB!Y47,'G&amp;tC'!Y91,AJYD!H78,AJYD!Y78)</f>
        <v>-69</v>
      </c>
      <c r="I32" s="710">
        <f t="shared" si="1"/>
        <v>-0.3730065772</v>
      </c>
      <c r="J32" s="141">
        <f>sum(FB!J20,FB!AA20,FB!J39,FB!AA39,FB!J47,FB!AA47,'G&amp;tC'!AA91,AJYD!J78,AJYD!AA78)</f>
        <v>23</v>
      </c>
      <c r="K32" s="141">
        <f>sum(FB!K20,FB!AB20,FB!K39,FB!AB39,FB!K47,FB!AB47,'G&amp;tC'!AB91,AJYD!K78,AJYD!AB78)</f>
        <v>74</v>
      </c>
      <c r="L32" s="141">
        <f>sum(FB!L20,FB!AC20,FB!L39,FB!AC39,FB!L47,FB!AC47,'G&amp;tC'!AC91,AJYD!L78,AJYD!AC78)</f>
        <v>15</v>
      </c>
      <c r="M32" s="141">
        <f>sum(FB!M20,FB!AD20,FB!M39,FB!AD39,FB!M47,FB!AD47,'G&amp;tC'!AD91,AJYD!M78,AJYD!AD78)</f>
        <v>5</v>
      </c>
      <c r="N32" s="141">
        <f>sum(FB!N20,FB!AE20,FB!N39,FB!AE39,FB!N47,FB!AE47,'G&amp;tC'!AE91,AJYD!N78,AJYD!AE78)</f>
        <v>9</v>
      </c>
      <c r="O32" s="141">
        <f>sum(FB!O20,FB!AF20,FB!O39,FB!AF39,FB!O47,FB!AF47,'G&amp;tC'!AF91,AJYD!O78,AJYD!AF78)</f>
        <v>0</v>
      </c>
      <c r="P32" s="141">
        <f>sum(FB!P20,FB!AG20,FB!P39,FB!AG39,FB!P47,FB!AG47,'G&amp;tC'!AG91,AJYD!P78,AJYD!AG78)</f>
        <v>0</v>
      </c>
      <c r="Q32" s="711">
        <f t="shared" si="2"/>
        <v>0.000197025534</v>
      </c>
      <c r="R32" s="670"/>
      <c r="S32" s="670">
        <f t="shared" si="3"/>
        <v>-0.3189476529</v>
      </c>
      <c r="T32" s="670">
        <f t="shared" si="4"/>
        <v>6.730336066</v>
      </c>
      <c r="U32" s="671">
        <f t="shared" si="5"/>
        <v>0.6658299595</v>
      </c>
      <c r="V32" s="671">
        <f t="shared" si="6"/>
        <v>0.3333333333</v>
      </c>
      <c r="W32" s="671">
        <f t="shared" si="7"/>
        <v>0.1243355257</v>
      </c>
      <c r="X32" s="672">
        <f t="shared" si="8"/>
        <v>0.05405892423</v>
      </c>
      <c r="Y32" s="673">
        <f t="shared" si="12"/>
        <v>0.326149503</v>
      </c>
      <c r="Z32" s="671">
        <f t="shared" si="10"/>
        <v>0.2594828363</v>
      </c>
      <c r="AA32" s="671">
        <f t="shared" si="11"/>
        <v>0.06666666667</v>
      </c>
      <c r="AB32" s="674"/>
      <c r="AC32" s="671"/>
      <c r="AD32" s="671"/>
    </row>
    <row r="33">
      <c r="A33" s="191" t="s">
        <v>128</v>
      </c>
      <c r="B33" s="190">
        <f>Stats!C23</f>
        <v>20</v>
      </c>
      <c r="C33" s="190">
        <f>sum(AJYD!C3,AJYD!T3,AJYD!C12,AJYD!T12,AJYD!C21,AJYD!T21,AJYD!C30,AJYD!T30,AJYD!C39,AJYD!T39,AJYD!C48,AJYD!T48,AJYD!C57,AJYD!T57,AJYD!C66,AJYD!T66,AJYD!C75,AJYD!T75,AJYD!C84,AJYD!T84)</f>
        <v>35</v>
      </c>
      <c r="D33" s="190">
        <f>sum(AJYD!D3,AJYD!U3,AJYD!D12,AJYD!U12,AJYD!D21,AJYD!U21,AJYD!D30,AJYD!U30,AJYD!D39,AJYD!U39,AJYD!D48,AJYD!U48,AJYD!D57,AJYD!U57,AJYD!D66,AJYD!U66,AJYD!D75,AJYD!U75,AJYD!D84,AJYD!U84)</f>
        <v>1446</v>
      </c>
      <c r="E33" s="190">
        <f>sum(AJYD!E3,AJYD!V3,AJYD!E12,AJYD!V12,AJYD!E21,AJYD!V21,AJYD!E30,AJYD!V30,AJYD!E39,AJYD!V39,AJYD!E48,AJYD!V48,AJYD!E57,AJYD!V57,AJYD!E66,AJYD!V66,AJYD!E75,AJYD!V75,AJYD!E84,AJYD!V84)</f>
        <v>16</v>
      </c>
      <c r="F33" s="190">
        <f>sum(AJYD!F3,AJYD!W3,AJYD!F12,AJYD!W12,AJYD!F21,AJYD!W21,AJYD!F30,AJYD!W30,AJYD!F39,AJYD!W39,AJYD!F48,AJYD!W48,AJYD!F57,AJYD!W57,AJYD!F66,AJYD!W66,AJYD!F75,AJYD!W75,AJYD!F84,AJYD!W84)</f>
        <v>1764</v>
      </c>
      <c r="G33" s="698">
        <f>sum(AJYD!G3,AJYD!X3,AJYD!G12,AJYD!X12,AJYD!G21,AJYD!X21,AJYD!G30,AJYD!X30,AJYD!G39,AJYD!X39,AJYD!G48,AJYD!X48,AJYD!G57,AJYD!X57,AJYD!G66,AJYD!X66,AJYD!G75,AJYD!X75,AJYD!G84,AJYD!X84)</f>
        <v>0.3985763889</v>
      </c>
      <c r="H33" s="190">
        <f>sum(AJYD!H3,AJYD!Y3,AJYD!H12,AJYD!Y12,AJYD!H21,AJYD!Y21,AJYD!H30,AJYD!Y30,AJYD!H39,AJYD!Y39,AJYD!H48,AJYD!Y48,AJYD!H57,AJYD!Y57,AJYD!H66,AJYD!Y66,AJYD!H75,AJYD!Y75,AJYD!H84,AJYD!Y84)</f>
        <v>-318</v>
      </c>
      <c r="I33" s="193">
        <f t="shared" si="1"/>
        <v>-0.5540552313</v>
      </c>
      <c r="J33" s="194">
        <f>sum(AJYD!J3,AJYD!AA3,AJYD!J12,AJYD!AA12,AJYD!J21,AJYD!AA21,AJYD!J30,AJYD!AA30,AJYD!J39,AJYD!AA39,AJYD!J48,AJYD!AA48,AJYD!J57,AJYD!AA57,AJYD!J66,AJYD!AA66,AJYD!J75,AJYD!AA75,AJYD!J84,AJYD!AA84)</f>
        <v>66</v>
      </c>
      <c r="K33" s="194">
        <f>sum(AJYD!K3,AJYD!AB3,AJYD!K12,AJYD!AB12,AJYD!K21,AJYD!AB21,AJYD!K30,AJYD!AB30,AJYD!K39,AJYD!AB39,AJYD!K48,AJYD!AB48,AJYD!K57,AJYD!AB57,AJYD!K66,AJYD!AB66,AJYD!K75,AJYD!AB75,AJYD!K84,AJYD!AB84)</f>
        <v>169</v>
      </c>
      <c r="L33" s="194">
        <f>sum(AJYD!L3,AJYD!AC3,AJYD!L12,AJYD!AC12,AJYD!L21,AJYD!AC21,AJYD!L30,AJYD!AC30,AJYD!L39,AJYD!AC39,AJYD!L48,AJYD!AC48,AJYD!L57,AJYD!AC57,AJYD!L66,AJYD!AC66,AJYD!L75,AJYD!AC75,AJYD!L84,AJYD!AC84)</f>
        <v>31</v>
      </c>
      <c r="M33" s="194">
        <f>sum(AJYD!M3,AJYD!AD3,AJYD!M12,AJYD!AD12,AJYD!M21,AJYD!AD21,AJYD!M30,AJYD!AD30,AJYD!M39,AJYD!AD39,AJYD!M48,AJYD!AD48,AJYD!M57,AJYD!AD57,AJYD!M66,AJYD!AD66,AJYD!M75,AJYD!AD75,AJYD!M84,AJYD!AD84)</f>
        <v>4</v>
      </c>
      <c r="N33" s="194">
        <f>sum(AJYD!N3,AJYD!AE3,AJYD!N12,AJYD!AE12,AJYD!N21,AJYD!AE21,AJYD!N30,AJYD!AE30,AJYD!N39,AJYD!AE39,AJYD!N48,AJYD!AE48,AJYD!N57,AJYD!AE57,AJYD!N66,AJYD!AE66,AJYD!N75,AJYD!AE75,AJYD!N84,AJYD!AE84)</f>
        <v>33</v>
      </c>
      <c r="O33" s="194">
        <f>sum(AJYD!O3,AJYD!AF3,AJYD!O12,AJYD!AF12,AJYD!O21,AJYD!AF21,AJYD!O30,AJYD!AF30,AJYD!O39,AJYD!AF39,AJYD!O48,AJYD!AF48,AJYD!O57,AJYD!AF57,AJYD!O66,AJYD!AF66,AJYD!O75,AJYD!AF75,AJYD!O84,AJYD!AF84)</f>
        <v>1</v>
      </c>
      <c r="P33" s="195">
        <f>sum(AJYD!P3,AJYD!AG3,AJYD!P12,AJYD!AG12,AJYD!P21,AJYD!AG21,AJYD!P30,AJYD!AG30,AJYD!P39,AJYD!AG39,AJYD!P48,AJYD!AG48,AJYD!P57,AJYD!AG57,AJYD!P66,AJYD!AG66,AJYD!P75,AJYD!AG75,AJYD!P84,AJYD!AG84)</f>
        <v>0</v>
      </c>
      <c r="Q33" s="196">
        <f t="shared" si="2"/>
        <v>0.0002259503338</v>
      </c>
      <c r="R33" s="670"/>
      <c r="S33" s="670">
        <f t="shared" si="3"/>
        <v>-0.5261782385</v>
      </c>
      <c r="T33" s="670">
        <f t="shared" si="4"/>
        <v>5.620698667</v>
      </c>
      <c r="U33" s="671">
        <f t="shared" si="5"/>
        <v>0.6119252336</v>
      </c>
      <c r="V33" s="671">
        <f t="shared" si="6"/>
        <v>1.75</v>
      </c>
      <c r="W33" s="671">
        <f t="shared" si="7"/>
        <v>0.1149925952</v>
      </c>
      <c r="X33" s="699">
        <f t="shared" si="8"/>
        <v>0.02787699277</v>
      </c>
      <c r="Y33" s="673">
        <f t="shared" si="12"/>
        <v>0.2663690217</v>
      </c>
      <c r="Z33" s="671">
        <f t="shared" si="10"/>
        <v>-0.08363097831</v>
      </c>
      <c r="AA33" s="671">
        <f t="shared" si="11"/>
        <v>0.35</v>
      </c>
      <c r="AB33" s="674"/>
      <c r="AC33" s="671"/>
      <c r="AD33" s="671"/>
    </row>
    <row r="34">
      <c r="A34" s="142" t="s">
        <v>119</v>
      </c>
      <c r="B34" s="141">
        <f>Stats!C13</f>
        <v>17</v>
      </c>
      <c r="C34" s="141">
        <f>sum(t.Rocket!C3,t.Rocket!T3,t.Rocket!C12,t.Rocket!T12,t.Rocket!C21,t.Rocket!T21,t.Rocket!C30,t.Rocket!T30,t.Rocket!C39,t.Rocket!T39,t.Rocket!C48,t.Rocket!T48,t.Rocket!C57,t.Rocket!T57,t.Rocket!C66,t.Rocket!T66,t.Rocket!C75,t.Rocket!T75,t.Rocket!C84,t.Rocket!T84)</f>
        <v>3</v>
      </c>
      <c r="D34" s="141">
        <f>sum(t.Rocket!D3,t.Rocket!U3,t.Rocket!D12,t.Rocket!U12,t.Rocket!D21,t.Rocket!U21,t.Rocket!D30,t.Rocket!U30,t.Rocket!D39,t.Rocket!U39,t.Rocket!D48,t.Rocket!U48,t.Rocket!D57,t.Rocket!U57,t.Rocket!D66,t.Rocket!U66,t.Rocket!D75,t.Rocket!U75,t.Rocket!D84,t.Rocket!U84)</f>
        <v>1476</v>
      </c>
      <c r="E34" s="141">
        <f>sum(t.Rocket!E3,t.Rocket!V3,t.Rocket!E12,t.Rocket!V12,t.Rocket!E21,t.Rocket!V21,t.Rocket!E30,t.Rocket!V30,t.Rocket!E39,t.Rocket!V39,t.Rocket!E48,t.Rocket!V48,t.Rocket!E57,t.Rocket!V57,t.Rocket!E66,t.Rocket!V66,t.Rocket!E75,t.Rocket!V75,t.Rocket!E84,t.Rocket!V84)</f>
        <v>11</v>
      </c>
      <c r="F34" s="141">
        <f>sum(t.Rocket!F3,t.Rocket!W3,t.Rocket!F12,t.Rocket!W12,t.Rocket!F21,t.Rocket!W21,t.Rocket!F30,t.Rocket!W30,t.Rocket!F39,t.Rocket!W39,t.Rocket!F48,t.Rocket!W48,t.Rocket!F57,t.Rocket!W57,t.Rocket!F66,t.Rocket!W66,t.Rocket!F75,t.Rocket!W75,t.Rocket!F84,t.Rocket!W84)</f>
        <v>1661</v>
      </c>
      <c r="G34" s="676">
        <f>sum(t.Rocket!G3,t.Rocket!X3,t.Rocket!G12,t.Rocket!X12,t.Rocket!G21,t.Rocket!X21,t.Rocket!G30,t.Rocket!X30,t.Rocket!G39,t.Rocket!X39,t.Rocket!G48,t.Rocket!X48,t.Rocket!G57,t.Rocket!X57,t.Rocket!G66,t.Rocket!X66,t.Rocket!G75,t.Rocket!X75,t.Rocket!G84,t.Rocket!X84)</f>
        <v>0.3530092593</v>
      </c>
      <c r="H34" s="141">
        <f>sum(t.Rocket!H3,t.Rocket!Y3,t.Rocket!H12,t.Rocket!Y12,t.Rocket!H21,t.Rocket!Y21,t.Rocket!H30,t.Rocket!Y30,t.Rocket!H39,t.Rocket!Y39,t.Rocket!H48,t.Rocket!Y48,t.Rocket!H57,t.Rocket!Y57,t.Rocket!H66,t.Rocket!Y66,t.Rocket!H75,t.Rocket!Y75,t.Rocket!H84,t.Rocket!Y84)</f>
        <v>-185</v>
      </c>
      <c r="I34" s="144">
        <f t="shared" si="1"/>
        <v>-0.3639344262</v>
      </c>
      <c r="J34" s="145">
        <f>sum(t.Rocket!J3,t.Rocket!AA3,t.Rocket!J12,t.Rocket!AA12,t.Rocket!J21,t.Rocket!AA21,t.Rocket!J30,t.Rocket!AA30,t.Rocket!J39,t.Rocket!AA39,t.Rocket!J48,t.Rocket!AA48,t.Rocket!J57,t.Rocket!AA57,t.Rocket!J66,t.Rocket!AA66,t.Rocket!J75,t.Rocket!AA75,t.Rocket!J84,t.Rocket!AA84)</f>
        <v>47</v>
      </c>
      <c r="K34" s="145">
        <f>sum(t.Rocket!K3,t.Rocket!AB3,t.Rocket!K12,t.Rocket!AB12,t.Rocket!K21,t.Rocket!AB21,t.Rocket!K30,t.Rocket!AB30,t.Rocket!K39,t.Rocket!AB39,t.Rocket!K48,t.Rocket!AB48,t.Rocket!K57,t.Rocket!AB57,t.Rocket!K66,t.Rocket!AB66,t.Rocket!K75,t.Rocket!AB75,t.Rocket!K84,t.Rocket!AB84)</f>
        <v>188</v>
      </c>
      <c r="L34" s="145">
        <f>sum(t.Rocket!L3,t.Rocket!AC3,t.Rocket!L12,t.Rocket!AC12,t.Rocket!L21,t.Rocket!AC21,t.Rocket!L30,t.Rocket!AC30,t.Rocket!L39,t.Rocket!AC39,t.Rocket!L48,t.Rocket!AC48,t.Rocket!L57,t.Rocket!AC57,t.Rocket!L66,t.Rocket!AC66,t.Rocket!L75,t.Rocket!AC75,t.Rocket!L84,t.Rocket!AC84)</f>
        <v>33</v>
      </c>
      <c r="M34" s="145">
        <f>sum(t.Rocket!M3,t.Rocket!AD3,t.Rocket!M12,t.Rocket!AD12,t.Rocket!M21,t.Rocket!AD21,t.Rocket!M30,t.Rocket!AD30,t.Rocket!M39,t.Rocket!AD39,t.Rocket!M48,t.Rocket!AD48,t.Rocket!M57,t.Rocket!AD57,t.Rocket!M66,t.Rocket!AD66,t.Rocket!M75,t.Rocket!AD75,t.Rocket!M84,t.Rocket!AD84)</f>
        <v>10</v>
      </c>
      <c r="N34" s="145">
        <f>sum(t.Rocket!N3,t.Rocket!AE3,t.Rocket!N12,t.Rocket!AE12,t.Rocket!N21,t.Rocket!AE21,t.Rocket!N30,t.Rocket!AE30,t.Rocket!N39,t.Rocket!AE39,t.Rocket!N48,t.Rocket!AE48,t.Rocket!N57,t.Rocket!AE57,t.Rocket!N66,t.Rocket!AE66,t.Rocket!N75,t.Rocket!AE75,t.Rocket!N84,t.Rocket!AE84)</f>
        <v>23</v>
      </c>
      <c r="O34" s="145">
        <f>sum(t.Rocket!O3,t.Rocket!AF3,t.Rocket!O12,t.Rocket!AF12,t.Rocket!O21,t.Rocket!AF21,t.Rocket!O30,t.Rocket!AF30,t.Rocket!O39,t.Rocket!AF39,t.Rocket!O48,t.Rocket!AF48,t.Rocket!O57,t.Rocket!AF57,t.Rocket!O66,t.Rocket!AF66,t.Rocket!O75,t.Rocket!AF75,t.Rocket!O84,t.Rocket!AF84)</f>
        <v>1</v>
      </c>
      <c r="P34" s="145">
        <f>sum(t.Rocket!P3,t.Rocket!AG3,t.Rocket!P12,t.Rocket!AG12,t.Rocket!P21,t.Rocket!AG21,t.Rocket!P30,t.Rocket!AG30,t.Rocket!P39,t.Rocket!AG39,t.Rocket!P48,t.Rocket!AG48,t.Rocket!P57,t.Rocket!AG57,t.Rocket!P66,t.Rocket!AG66,t.Rocket!P75,t.Rocket!AG75,t.Rocket!P84,t.Rocket!AG84)</f>
        <v>0</v>
      </c>
      <c r="Q34" s="146">
        <f t="shared" si="2"/>
        <v>0.0002125281513</v>
      </c>
      <c r="R34" s="670"/>
      <c r="S34" s="670">
        <f t="shared" si="3"/>
        <v>-0.342295082</v>
      </c>
      <c r="T34" s="670">
        <f t="shared" si="4"/>
        <v>6.192786885</v>
      </c>
      <c r="U34" s="671">
        <f t="shared" si="5"/>
        <v>0.6508224418</v>
      </c>
      <c r="V34" s="671">
        <f t="shared" si="6"/>
        <v>0.1764705882</v>
      </c>
      <c r="W34" s="671">
        <f t="shared" si="7"/>
        <v>0.09245901639</v>
      </c>
      <c r="X34" s="672">
        <f t="shared" si="8"/>
        <v>0.02163934426</v>
      </c>
      <c r="Y34" s="673">
        <f t="shared" si="12"/>
        <v>0.2182449373</v>
      </c>
      <c r="Z34" s="671">
        <f t="shared" si="10"/>
        <v>0.1829508197</v>
      </c>
      <c r="AA34" s="671">
        <f t="shared" si="11"/>
        <v>0.03529411765</v>
      </c>
      <c r="AB34" s="674"/>
      <c r="AC34" s="671"/>
      <c r="AD34" s="671"/>
    </row>
    <row r="35">
      <c r="A35" s="436" t="s">
        <v>185</v>
      </c>
      <c r="B35" s="437">
        <f>Stats!C86</f>
        <v>17</v>
      </c>
      <c r="C35" s="435">
        <f>sum(TB!C6,TB!T6,TB!C14,TB!T14,TB!C22,TB!T22,TB!C30,TB!T30,TB!C38,TB!T38,TB!C46,TB!T46,TB!C54,TB!T54,TB!C62,TB!T62,TB!C70,TB!T70,TB!C78,TB!T78)</f>
        <v>17</v>
      </c>
      <c r="D35" s="435">
        <f>sum(TB!D6,TB!U6,TB!D14,TB!U14,TB!D22,TB!U22,TB!D30,TB!U30,TB!D38,TB!U38,TB!D46,TB!U46,TB!D54,TB!U54,TB!D62,TB!U62,TB!D70,TB!U70,TB!D78,TB!U78)</f>
        <v>1391</v>
      </c>
      <c r="E35" s="435">
        <f>sum(TB!E6,TB!V6,TB!E14,TB!V14,TB!E22,TB!V22,TB!E30,TB!V30,TB!E38,TB!V38,TB!E46,TB!V46,TB!E54,TB!V54,TB!E62,TB!V62,TB!E70,TB!V70,TB!E78,TB!V78)</f>
        <v>15</v>
      </c>
      <c r="F35" s="435">
        <f>sum(TB!F6,TB!W6,TB!F14,TB!W14,TB!F22,TB!W22,TB!F30,TB!W30,TB!F38,TB!W38,TB!F46,TB!W46,TB!F54,TB!W54,TB!F62,TB!W62,TB!F70,TB!W70,TB!F78,TB!W78)</f>
        <v>1677</v>
      </c>
      <c r="G35" s="687">
        <f>sum(TB!G6,TB!X6,TB!G14,TB!X14,TB!G22,TB!X22,TB!G30,TB!X30,TB!G38,TB!X38,TB!G46,TB!X46,TB!G54,TB!X54,TB!G62,TB!X62,TB!G70,TB!X70,TB!G78,TB!X78)</f>
        <v>0.3633796296</v>
      </c>
      <c r="H35" s="435">
        <f>sum(TB!H6,TB!Y6,TB!H14,TB!Y14,TB!H22,TB!Y22,TB!H30,TB!Y30,TB!H38,TB!Y38,TB!H46,TB!Y46,TB!H54,TB!Y54,TB!H62,TB!Y62,TB!H70,TB!Y70,TB!H78,TB!Y78)</f>
        <v>-286</v>
      </c>
      <c r="I35" s="439">
        <f t="shared" si="1"/>
        <v>-0.5465664416</v>
      </c>
      <c r="J35" s="440">
        <f>sum(TB!J6,TB!AA6,TB!J14,TB!AA14,TB!J22,TB!AA22,TB!J30,TB!AA30,TB!J38,TB!AA38,TB!J46,TB!AA46,TB!J54,TB!AA54,TB!J62,TB!AA62,TB!J70,TB!AA70,TB!J78,TB!AA78)</f>
        <v>66</v>
      </c>
      <c r="K35" s="440">
        <f>sum(TB!K6,TB!AB6,TB!K14,TB!AB14,TB!K22,TB!AB22,TB!K30,TB!AB30,TB!K38,TB!AB38,TB!K46,TB!AB46,TB!K54,TB!AB54,TB!K62,TB!AB62,TB!K70,TB!AB70,TB!K78,TB!AB78)</f>
        <v>166</v>
      </c>
      <c r="L35" s="440">
        <f>sum(TB!L6,TB!AC6,TB!L14,TB!AC14,TB!L22,TB!AC22,TB!L30,TB!AC30,TB!L38,TB!AC38,TB!L46,TB!AC46,TB!L54,TB!AC54,TB!L62,TB!AC62,TB!L70,TB!AC70,TB!L78,TB!AC78)</f>
        <v>33</v>
      </c>
      <c r="M35" s="440">
        <f>sum(TB!M6,TB!AD6,TB!M14,TB!AD14,TB!M22,TB!AD22,TB!M30,TB!AD30,TB!M38,TB!AD38,TB!M46,TB!AD46,TB!M54,TB!AD54,TB!M62,TB!AD62,TB!M70,TB!AD70,TB!M78,TB!AD78)</f>
        <v>17</v>
      </c>
      <c r="N35" s="440">
        <f>sum(TB!N6,TB!AE6,TB!N14,TB!AE14,TB!N22,TB!AE22,TB!N30,TB!AE30,TB!N38,TB!AE38,TB!N46,TB!AE46,TB!N54,TB!AE54,TB!N62,TB!AE62,TB!N70,TB!AE70,TB!N78,TB!AE78)</f>
        <v>22</v>
      </c>
      <c r="O35" s="440">
        <f>sum(TB!O6,TB!AF6,TB!O14,TB!AF14,TB!O22,TB!AF22,TB!O30,TB!AF30,TB!O38,TB!AF38,TB!O46,TB!AF46,TB!O54,TB!AF54,TB!O62,TB!AF62,TB!O70,TB!AF70,TB!O78,TB!AF78)</f>
        <v>2</v>
      </c>
      <c r="P35" s="441">
        <f>sum(TB!P6,TB!AG6,TB!P14,TB!AG14,TB!P22,TB!AG22,TB!P30,TB!AG30,TB!P38,TB!AG38,TB!P46,TB!AG46,TB!P54,TB!AG54,TB!P62,TB!AG62,TB!P70,TB!AG70,TB!P78,TB!AG78)</f>
        <v>0</v>
      </c>
      <c r="Q35" s="442">
        <f t="shared" si="2"/>
        <v>0.0002166843349</v>
      </c>
      <c r="R35" s="670"/>
      <c r="S35" s="670">
        <f t="shared" si="3"/>
        <v>-0.5179003695</v>
      </c>
      <c r="T35" s="670">
        <f t="shared" si="4"/>
        <v>5.891833355</v>
      </c>
      <c r="U35" s="671">
        <f t="shared" si="5"/>
        <v>0.6391623207</v>
      </c>
      <c r="V35" s="671">
        <f t="shared" si="6"/>
        <v>1</v>
      </c>
      <c r="W35" s="671">
        <f t="shared" si="7"/>
        <v>0.1261307173</v>
      </c>
      <c r="X35" s="672">
        <f t="shared" si="8"/>
        <v>0.02866607211</v>
      </c>
      <c r="Y35" s="685">
        <f t="shared" si="12"/>
        <v>0.1923557141</v>
      </c>
      <c r="Z35" s="672">
        <f t="shared" si="10"/>
        <v>-0.007644285896</v>
      </c>
      <c r="AA35" s="671">
        <f t="shared" si="11"/>
        <v>0.2</v>
      </c>
      <c r="AB35" s="674"/>
      <c r="AC35" s="672"/>
      <c r="AD35" s="672"/>
    </row>
    <row r="36">
      <c r="A36" s="400" t="s">
        <v>175</v>
      </c>
      <c r="B36" s="401">
        <f>Stats!C76</f>
        <v>17</v>
      </c>
      <c r="C36" s="401">
        <f>sum(FB!C4,FB!T4,FB!T12,FB!C12,FB!C20,FB!T20,FB!T28,FB!C28,FB!C36,FB!T36,FB!T44,FB!C44,FB!C52,FB!T52,FB!T60,FB!C60,FB!C68,FB!T68,FB!T76,FB!C76)</f>
        <v>38</v>
      </c>
      <c r="D36" s="401">
        <f>sum(FB!D4,FB!U4,FB!U12,FB!D12,FB!D20,FB!U20,FB!U28,FB!D28,FB!D36,FB!U36,FB!U44,FB!D44,FB!D52,FB!U52,FB!U60,FB!D60,FB!D68,FB!U68,FB!U76,FB!D76)</f>
        <v>688</v>
      </c>
      <c r="E36" s="401">
        <f>sum(FB!E4,FB!V4,FB!V12,FB!E12,FB!E20,FB!V20,FB!V28,FB!E28,FB!E36,FB!V36,FB!V44,FB!E44,FB!E52,FB!V52,FB!V60,FB!E60,FB!E68,FB!V68,FB!V76,FB!E76)</f>
        <v>6</v>
      </c>
      <c r="F36" s="401">
        <f>sum(FB!F4,FB!W4,FB!W12,FB!F12,FB!F20,FB!W20,FB!W28,FB!F28,FB!F36,FB!W36,FB!W44,FB!F44,FB!F52,FB!W52,FB!W60,FB!F60,FB!F68,FB!W68,FB!W76,FB!F76)</f>
        <v>917</v>
      </c>
      <c r="G36" s="691">
        <f>sum(FB!G4,FB!X4,FB!X12,FB!G12,FB!G20,FB!X20,FB!X28,FB!G28,FB!G36,FB!X36,FB!X44,FB!G44,FB!G52,FB!X52,FB!X60,FB!G60,FB!G68,FB!X68,FB!X76,FB!G76)</f>
        <v>0.2561226852</v>
      </c>
      <c r="H36" s="401">
        <f>sum(FB!H4,FB!Y4,FB!Y12,FB!H12,FB!H20,FB!Y20,FB!Y28,FB!H28,FB!H36,FB!Y36,FB!Y44,FB!H44,FB!H52,FB!Y52,FB!Y60,FB!H60,FB!H68,FB!Y68,FB!Y76,FB!H76)</f>
        <v>-229</v>
      </c>
      <c r="I36" s="403">
        <f t="shared" si="1"/>
        <v>-0.6209046952</v>
      </c>
      <c r="J36" s="404">
        <f>sum(FB!J4,FB!AA4,FB!AA12,FB!J12,FB!J20,FB!AA20,FB!AA28,FB!J28,FB!J36,FB!AA36,FB!AA44,FB!J44,FB!J52,FB!AA52,FB!AA60,FB!J60,FB!J68,FB!AA68,FB!AA76,FB!J76)</f>
        <v>51</v>
      </c>
      <c r="K36" s="404">
        <f>sum(FB!K4,FB!AB4,FB!K12,FB!AB12,FB!K20,FB!AB20,FB!K28,FB!AB28,FB!K36,FB!AB36,FB!K44,FB!AB44,FB!K52,FB!AB52,FB!K60,FB!AB60,FB!K68,FB!AB68,FB!K76,FB!AB76)</f>
        <v>74</v>
      </c>
      <c r="L36" s="404">
        <f>sum(FB!L4,FB!AC4,FB!L12,FB!AC12,FB!L20,FB!AC20,FB!L28,FB!AC28,FB!L36,FB!AC36,FB!L44,FB!AC44,FB!L52,FB!AC52,FB!L60,FB!AC60,FB!L68,FB!AC68,FB!L76,FB!AC76)</f>
        <v>10</v>
      </c>
      <c r="M36" s="404">
        <f>sum(FB!M4,FB!AD4,FB!M12,FB!AD12,FB!M20,FB!AD20,FB!M28,FB!AD28,FB!M36,FB!AD36,FB!M44,FB!AD44,FB!M52,FB!AD52,FB!M60,FB!AD60,FB!M68,FB!AD68,FB!M76,FB!AD76)</f>
        <v>0</v>
      </c>
      <c r="N36" s="404">
        <f>sum(FB!N4,FB!AE4,FB!N12,FB!AE12,FB!N20,FB!AE20,FB!N28,FB!AE28,FB!N36,FB!AE36,FB!N44,FB!AE44,FB!N52,FB!AE52,FB!N60,FB!AE60,FB!N68,FB!AE68,FB!N76,FB!AE76)</f>
        <v>6</v>
      </c>
      <c r="O36" s="404">
        <f>sum(FB!O4,FB!AF4,FB!O12,FB!AF12,FB!O20,FB!AF20,FB!O28,FB!AF28,FB!O36,FB!AF36,FB!O44,FB!AF44,FB!O52,FB!AF52,FB!O60,FB!AF60,FB!O68,FB!AF68,FB!O76,FB!AF76)</f>
        <v>0</v>
      </c>
      <c r="P36" s="404">
        <f>sum(FB!P4,FB!AG4,FB!P12,FB!AG12,FB!P20,FB!AG20,FB!P28,FB!AG28,FB!P36,FB!AG36,FB!P44,FB!AG44,FB!P52,FB!AG52,FB!P60,FB!AG60,FB!P68,FB!AG68,FB!P76,FB!AG76)</f>
        <v>0</v>
      </c>
      <c r="Q36" s="405">
        <f t="shared" si="2"/>
        <v>0.0002793050002</v>
      </c>
      <c r="R36" s="670"/>
      <c r="S36" s="670">
        <f t="shared" si="3"/>
        <v>-0.6046364499</v>
      </c>
      <c r="T36" s="670">
        <f t="shared" si="4"/>
        <v>4.36802386</v>
      </c>
      <c r="U36" s="671">
        <f t="shared" si="5"/>
        <v>0.5725732087</v>
      </c>
      <c r="V36" s="671">
        <f t="shared" si="6"/>
        <v>2.235294118</v>
      </c>
      <c r="W36" s="671">
        <f t="shared" si="7"/>
        <v>0.138280085</v>
      </c>
      <c r="X36" s="672">
        <f t="shared" si="8"/>
        <v>0.01626824529</v>
      </c>
      <c r="Y36" s="685">
        <f t="shared" si="12"/>
        <v>0.1921896473</v>
      </c>
      <c r="Z36" s="672">
        <f t="shared" si="10"/>
        <v>-0.2548691762</v>
      </c>
      <c r="AA36" s="671">
        <f t="shared" si="11"/>
        <v>0.4470588235</v>
      </c>
      <c r="AB36" s="674"/>
      <c r="AC36" s="671"/>
      <c r="AD36" s="671"/>
    </row>
    <row r="37">
      <c r="A37" s="157" t="s">
        <v>164</v>
      </c>
      <c r="B37" s="332">
        <f>Stats!C62</f>
        <v>16</v>
      </c>
      <c r="C37" s="332">
        <f>sum(MAB!C6,MAB!T6,MAB!C14,MAB!T14,MAB!C22,MAB!T22,MAB!C30,MAB!T30,MAB!C38,MAB!T38,MAB!C46,MAB!T46,MAB!C54,MAB!T54,MAB!C62,MAB!T62,MAB!C70,MAB!T70,MAB!C78,MAB!T78)</f>
        <v>0</v>
      </c>
      <c r="D37" s="332">
        <f>sum(MAB!D6,MAB!U6,MAB!D14,MAB!U14,MAB!D22,MAB!U22,MAB!D30,MAB!U30,MAB!D38,MAB!U38,MAB!D46,MAB!U46,MAB!D54,MAB!U54,MAB!D62,MAB!U62,MAB!D70,MAB!U70,MAB!D78,MAB!U78)</f>
        <v>1125</v>
      </c>
      <c r="E37" s="332">
        <f>sum(MAB!E6,MAB!V6,MAB!E14,MAB!V14,MAB!E22,MAB!V22,MAB!E30,MAB!V30,MAB!E38,MAB!V38,MAB!E46,MAB!V46,MAB!E54,MAB!V54,MAB!E62,MAB!V62,MAB!E70,MAB!V70,MAB!E78,MAB!V78)</f>
        <v>6</v>
      </c>
      <c r="F37" s="332">
        <f>sum(MAB!F6,MAB!W6,MAB!F14,MAB!W14,MAB!F22,MAB!W22,MAB!F30,MAB!W30,MAB!F38,MAB!W38,MAB!F46,MAB!W46,MAB!F54,MAB!W54,MAB!F62,MAB!W62,MAB!F70,MAB!W70,MAB!F78,MAB!W78)</f>
        <v>1279</v>
      </c>
      <c r="G37" s="677">
        <f>sum(MAB!G6,MAB!X6,MAB!G14,MAB!X14,MAB!G22,MAB!X22,MAB!G30,MAB!X30,MAB!G38,MAB!X38,MAB!G46,MAB!X46,MAB!G54,MAB!X54,MAB!G62,MAB!X62,MAB!G70,MAB!X70,MAB!G78,MAB!X78)</f>
        <v>0.2544328704</v>
      </c>
      <c r="H37" s="332">
        <f>sum(MAB!H6,MAB!Y6,MAB!H14,MAB!Y14,MAB!H22,MAB!Y22,MAB!H30,MAB!Y30,MAB!H38,MAB!Y38,MAB!H46,MAB!Y46,MAB!H54,MAB!Y54,MAB!H62,MAB!Y62,MAB!H70,MAB!Y70,MAB!H78,MAB!Y78)</f>
        <v>-154</v>
      </c>
      <c r="I37" s="334">
        <f t="shared" si="1"/>
        <v>-0.4203247964</v>
      </c>
      <c r="J37" s="335">
        <f>sum(MAB!J6,MAB!AA6,MAB!J14,MAB!AA14,MAB!J22,MAB!AA22,MAB!J30,MAB!AA30,MAB!J38,MAB!AA38,MAB!J46,MAB!AA46,MAB!J54,MAB!AA54,MAB!J62,MAB!AA62,MAB!J70,MAB!AA70,MAB!J78,MAB!AA78)</f>
        <v>27</v>
      </c>
      <c r="K37" s="335">
        <f>sum(MAB!K6,MAB!AB6,MAB!K14,MAB!AB14,MAB!K22,MAB!AB22,MAB!K30,MAB!AB30,MAB!K38,MAB!AB38,MAB!K46,MAB!AB46,MAB!K54,MAB!AB54,MAB!K62,MAB!AB62,MAB!K70,MAB!AB70,MAB!K78,MAB!AB78)</f>
        <v>154</v>
      </c>
      <c r="L37" s="335">
        <f>sum(MAB!L6,MAB!AC6,MAB!L14,MAB!AC14,MAB!L22,MAB!AC22,MAB!L30,MAB!AC30,MAB!L38,MAB!AC38,MAB!L46,MAB!AC46,MAB!L54,MAB!AC54,MAB!L62,MAB!AC62,MAB!L70,MAB!AC70,MAB!L78,MAB!AC78)</f>
        <v>27</v>
      </c>
      <c r="M37" s="335">
        <f>sum(MAB!M6,MAB!AD6,MAB!M14,MAB!AD14,MAB!M22,MAB!AD22,MAB!M30,MAB!AD30,MAB!M38,MAB!AD38,MAB!M46,MAB!AD46,MAB!M54,MAB!AD54,MAB!M62,MAB!AD62,MAB!M70,MAB!AD70,MAB!M78,MAB!AD78)</f>
        <v>7</v>
      </c>
      <c r="N37" s="335">
        <f>sum(MAB!N6,MAB!AE6,MAB!N14,MAB!AE14,MAB!N22,MAB!AE22,MAB!N30,MAB!AE30,MAB!N38,MAB!AE38,MAB!N46,MAB!AE46,MAB!N54,MAB!AE54,MAB!N62,MAB!AE62,MAB!N70,MAB!AE70,MAB!N78,MAB!AE78)</f>
        <v>20</v>
      </c>
      <c r="O37" s="335">
        <f>sum(MAB!O6,MAB!AF6,MAB!O14,MAB!AF14,MAB!O22,MAB!AF22,MAB!O30,MAB!AF30,MAB!O38,MAB!AF38,MAB!O46,MAB!AF46,MAB!O54,MAB!AF54,MAB!O62,MAB!AF62,MAB!O70,MAB!AF70,MAB!O78,MAB!AF78)</f>
        <v>0</v>
      </c>
      <c r="P37" s="336">
        <f>sum(MAB!P6,MAB!AG6,MAB!P14,MAB!AG14,MAB!P22,MAB!AG22,MAB!P30,MAB!AG30,MAB!P38,MAB!AG38,MAB!P46,MAB!AG46,MAB!P54,MAB!AG54,MAB!P62,MAB!AG62,MAB!P70,MAB!AG70,MAB!P78,MAB!AG78)</f>
        <v>0</v>
      </c>
      <c r="Q37" s="337">
        <f t="shared" si="2"/>
        <v>0.0001989310949</v>
      </c>
      <c r="R37" s="670"/>
      <c r="S37" s="670">
        <f t="shared" si="3"/>
        <v>-0.4039485057</v>
      </c>
      <c r="T37" s="670">
        <f t="shared" si="4"/>
        <v>6.577810126</v>
      </c>
      <c r="U37" s="671">
        <f t="shared" si="5"/>
        <v>0.6534858569</v>
      </c>
      <c r="V37" s="671">
        <f t="shared" si="6"/>
        <v>0</v>
      </c>
      <c r="W37" s="671">
        <f t="shared" si="7"/>
        <v>0.07369330847</v>
      </c>
      <c r="X37" s="672">
        <f t="shared" si="8"/>
        <v>0.01637629077</v>
      </c>
      <c r="Y37" s="673">
        <f t="shared" si="12"/>
        <v>0.1664922895</v>
      </c>
      <c r="Z37" s="671">
        <f t="shared" si="10"/>
        <v>0.1664922895</v>
      </c>
      <c r="AA37" s="671">
        <f t="shared" si="11"/>
        <v>0</v>
      </c>
      <c r="AB37" s="674"/>
      <c r="AC37" s="671"/>
      <c r="AD37" s="671"/>
    </row>
    <row r="38">
      <c r="A38" s="90" t="s">
        <v>254</v>
      </c>
      <c r="B38" s="104">
        <v>18.0</v>
      </c>
      <c r="C38" s="104">
        <f>sum('G&amp;tC'!C7,'G&amp;tC'!T7,'G&amp;tC'!C16,'G&amp;tC'!T16,'G&amp;tC'!C25,'G&amp;tC'!T25,'G&amp;tC'!C34,'G&amp;tC'!T34,'G&amp;tC'!C43,'G&amp;tC'!T43,'G&amp;tC'!C52,'G&amp;tC'!T52,'G&amp;tC'!C61,'G&amp;tC'!T61,'G&amp;tC'!C70,'G&amp;tC'!T70,'G&amp;tC'!C79,'G&amp;tC'!T79,'G&amp;tC'!C88,'G&amp;tC'!T88,FB!C31,FB!T31,FB!C55,FB!T55,FB!C63,FB!T63,FB!C79,FB!T79)</f>
        <v>7</v>
      </c>
      <c r="D38" s="104">
        <f>sum('G&amp;tC'!D7,'G&amp;tC'!U7,'G&amp;tC'!D16,'G&amp;tC'!U16,'G&amp;tC'!D25,'G&amp;tC'!U25,'G&amp;tC'!D34,'G&amp;tC'!U34,'G&amp;tC'!D43,'G&amp;tC'!U43,'G&amp;tC'!D52,'G&amp;tC'!U52,'G&amp;tC'!D61,'G&amp;tC'!U61,'G&amp;tC'!D70,'G&amp;tC'!U70,'G&amp;tC'!D79,'G&amp;tC'!U79,'G&amp;tC'!D88,'G&amp;tC'!U88,FB!D31,FB!U31,FB!D55,FB!U55,FB!D63,FB!U63,FB!D79,FB!U79)</f>
        <v>1077</v>
      </c>
      <c r="E38" s="104">
        <f>sum('G&amp;tC'!E7,'G&amp;tC'!V7,'G&amp;tC'!E16,'G&amp;tC'!V16,'G&amp;tC'!E25,'G&amp;tC'!V25,'G&amp;tC'!E34,'G&amp;tC'!V34,'G&amp;tC'!E43,'G&amp;tC'!V43,'G&amp;tC'!E52,'G&amp;tC'!V52,'G&amp;tC'!E61,'G&amp;tC'!V61,'G&amp;tC'!E70,'G&amp;tC'!V70,'G&amp;tC'!E79,'G&amp;tC'!V79,'G&amp;tC'!E88,'G&amp;tC'!V88,FB!E31,FB!V31,FB!E55,FB!V55,FB!E63,FB!V63,FB!E79,FB!V79)</f>
        <v>11</v>
      </c>
      <c r="F38" s="104">
        <f>sum('G&amp;tC'!F7,'G&amp;tC'!W7,'G&amp;tC'!F16,'G&amp;tC'!W16,'G&amp;tC'!F25,'G&amp;tC'!W25,'G&amp;tC'!F34,'G&amp;tC'!W34,'G&amp;tC'!F43,'G&amp;tC'!W43,'G&amp;tC'!F52,'G&amp;tC'!W52,'G&amp;tC'!F61,'G&amp;tC'!W61,'G&amp;tC'!F70,'G&amp;tC'!W70,'G&amp;tC'!F79,'G&amp;tC'!W79,'G&amp;tC'!F88,'G&amp;tC'!W88,FB!F31,FB!W31,FB!F55,FB!W55,FB!F63,FB!W63,FB!F79,FB!W79)</f>
        <v>1294</v>
      </c>
      <c r="G38" s="712">
        <f>sum('G&amp;tC'!G7,'G&amp;tC'!X7,'G&amp;tC'!G16,'G&amp;tC'!X16,'G&amp;tC'!G25,'G&amp;tC'!X25,'G&amp;tC'!G34,'G&amp;tC'!X34,'G&amp;tC'!G43,'G&amp;tC'!X43,'G&amp;tC'!G52,'G&amp;tC'!X52,'G&amp;tC'!G61,'G&amp;tC'!X61,'G&amp;tC'!G70,'G&amp;tC'!X70,'G&amp;tC'!G79,'G&amp;tC'!X79,'G&amp;tC'!G88,'G&amp;tC'!X88,FB!G31,FB!X31,FB!G55,FB!X55,FB!G63,FB!X63,FB!G79,FB!X79)</f>
        <v>0.2603819444</v>
      </c>
      <c r="H38" s="104">
        <f>sum('G&amp;tC'!H7,'G&amp;tC'!Y7,'G&amp;tC'!H16,'G&amp;tC'!Y16,'G&amp;tC'!H25,'G&amp;tC'!Y25,'G&amp;tC'!H34,'G&amp;tC'!Y34,'G&amp;tC'!H43,'G&amp;tC'!Y43,'G&amp;tC'!H52,'G&amp;tC'!Y52,'G&amp;tC'!H61,'G&amp;tC'!Y61,'G&amp;tC'!H70,'G&amp;tC'!Y70,'G&amp;tC'!H79,'G&amp;tC'!Y79,'G&amp;tC'!H88,'G&amp;tC'!Y88,FB!H31,FB!Y31,FB!H55,FB!Y55,FB!H63,FB!Y63,FB!H79,FB!Y79)</f>
        <v>-217</v>
      </c>
      <c r="I38" s="106">
        <f t="shared" si="1"/>
        <v>-0.5787438325</v>
      </c>
      <c r="J38" s="104">
        <f>sum('G&amp;tC'!J7,'G&amp;tC'!AA7,'G&amp;tC'!J16,'G&amp;tC'!AA16,'G&amp;tC'!J25,'G&amp;tC'!AA25,'G&amp;tC'!J34,'G&amp;tC'!AA34,'G&amp;tC'!J43,'G&amp;tC'!AA43,'G&amp;tC'!J52,'G&amp;tC'!AA52,'G&amp;tC'!J61,'G&amp;tC'!AA61,'G&amp;tC'!J70,'G&amp;tC'!AA70,'G&amp;tC'!J79,'G&amp;tC'!AA79,'G&amp;tC'!J88,'G&amp;tC'!AA88,FB!J31,FB!AA31,FB!J55,FB!AA55,FB!J63,FB!AA63,FB!J79,FB!AA79)</f>
        <v>42</v>
      </c>
      <c r="K38" s="104">
        <f>sum('G&amp;tC'!K7,'G&amp;tC'!AB7,'G&amp;tC'!K16,'G&amp;tC'!AB16,'G&amp;tC'!K25,'G&amp;tC'!AB25,'G&amp;tC'!K34,'G&amp;tC'!AB34,'G&amp;tC'!K43,'G&amp;tC'!AB43,'G&amp;tC'!K52,'G&amp;tC'!AB52,'G&amp;tC'!K61,'G&amp;tC'!AB61,'G&amp;tC'!K70,'G&amp;tC'!AB70,'G&amp;tC'!K79,'G&amp;tC'!AB79,'G&amp;tC'!K88,'G&amp;tC'!AB88,FB!K31,FB!AB31,FB!K55,FB!AB55,FB!K63,FB!AB63,FB!K79,FB!AB79)</f>
        <v>156</v>
      </c>
      <c r="L38" s="104">
        <f>sum('G&amp;tC'!L7,'G&amp;tC'!AC7,'G&amp;tC'!L16,'G&amp;tC'!AC16,'G&amp;tC'!L25,'G&amp;tC'!AC25,'G&amp;tC'!L34,'G&amp;tC'!AC34,'G&amp;tC'!L43,'G&amp;tC'!AC43,'G&amp;tC'!L52,'G&amp;tC'!AC52,'G&amp;tC'!L61,'G&amp;tC'!AC61,'G&amp;tC'!L70,'G&amp;tC'!AC70,'G&amp;tC'!L79,'G&amp;tC'!AC79,'G&amp;tC'!L88,'G&amp;tC'!AC88,FB!L31,FB!AC31,FB!L55,FB!AC55,FB!L63,FB!AC63,FB!L79,FB!AC79)</f>
        <v>25</v>
      </c>
      <c r="M38" s="104">
        <f>sum('G&amp;tC'!M7,'G&amp;tC'!AD7,'G&amp;tC'!M16,'G&amp;tC'!AD16,'G&amp;tC'!M25,'G&amp;tC'!AD25,'G&amp;tC'!M34,'G&amp;tC'!AD34,'G&amp;tC'!M43,'G&amp;tC'!AD43,'G&amp;tC'!M52,'G&amp;tC'!AD52,'G&amp;tC'!M61,'G&amp;tC'!AD61,'G&amp;tC'!M70,'G&amp;tC'!AD70,'G&amp;tC'!M79,'G&amp;tC'!AD79,'G&amp;tC'!M88,'G&amp;tC'!AD88,FB!M31,FB!AD31,FB!M55,FB!AD55,FB!M63,FB!AD63,FB!M79,FB!AD79)</f>
        <v>9</v>
      </c>
      <c r="N38" s="104">
        <f>sum('G&amp;tC'!N7,'G&amp;tC'!AE7,'G&amp;tC'!N16,'G&amp;tC'!AE16,'G&amp;tC'!N25,'G&amp;tC'!AE25,'G&amp;tC'!N34,'G&amp;tC'!AE34,'G&amp;tC'!N43,'G&amp;tC'!AE43,'G&amp;tC'!N52,'G&amp;tC'!AE52,'G&amp;tC'!N61,'G&amp;tC'!AE61,'G&amp;tC'!N70,'G&amp;tC'!AE70,'G&amp;tC'!N79,'G&amp;tC'!AE79,'G&amp;tC'!N88,'G&amp;tC'!AE88,FB!N31,FB!AE31,FB!N55,FB!AE55,FB!N63,FB!AE63,FB!N79,FB!AE79)</f>
        <v>21</v>
      </c>
      <c r="O38" s="104">
        <f>sum('G&amp;tC'!O7,'G&amp;tC'!AF7,'G&amp;tC'!O16,'G&amp;tC'!AF16,'G&amp;tC'!O25,'G&amp;tC'!AF25,'G&amp;tC'!O34,'G&amp;tC'!AF34,'G&amp;tC'!O43,'G&amp;tC'!AF43,'G&amp;tC'!O52,'G&amp;tC'!AF52,'G&amp;tC'!O61,'G&amp;tC'!AF61,'G&amp;tC'!O70,'G&amp;tC'!AF70,'G&amp;tC'!O79,'G&amp;tC'!AF79,'G&amp;tC'!O88,'G&amp;tC'!AF88,FB!O31,FB!AF31,FB!O55,FB!AF55,FB!O63,FB!AF63,FB!O79,FB!AF79)</f>
        <v>2</v>
      </c>
      <c r="P38" s="104">
        <f>sum('G&amp;tC'!P7,'G&amp;tC'!AG7,'G&amp;tC'!P16,'G&amp;tC'!AG16,'G&amp;tC'!P25,'G&amp;tC'!AG25,'G&amp;tC'!P34,'G&amp;tC'!AG34,'G&amp;tC'!P43,'G&amp;tC'!AG43,'G&amp;tC'!P52,'G&amp;tC'!AG52,'G&amp;tC'!P61,'G&amp;tC'!AG61,'G&amp;tC'!P70,'G&amp;tC'!AG70,'G&amp;tC'!P79,'G&amp;tC'!AG79,'G&amp;tC'!P88,'G&amp;tC'!AG88,FB!P31,FB!AG31,FB!P55,FB!AG55,FB!P63,FB!AG63,FB!P79,FB!AG79)</f>
        <v>1</v>
      </c>
      <c r="Q38" s="108">
        <f t="shared" si="2"/>
        <v>0.0002012225228</v>
      </c>
      <c r="R38" s="670"/>
      <c r="S38" s="670">
        <f t="shared" si="3"/>
        <v>-0.5494065875</v>
      </c>
      <c r="T38" s="670">
        <f t="shared" si="4"/>
        <v>6.352847046</v>
      </c>
      <c r="U38" s="671">
        <f t="shared" si="5"/>
        <v>0.6518894981</v>
      </c>
      <c r="V38" s="671">
        <f t="shared" si="6"/>
        <v>0.3888888889</v>
      </c>
      <c r="W38" s="671">
        <f t="shared" si="7"/>
        <v>0.1120149353</v>
      </c>
      <c r="X38" s="672">
        <f t="shared" si="8"/>
        <v>0.02933724497</v>
      </c>
      <c r="Y38" s="673">
        <f t="shared" si="12"/>
        <v>0.1177831118</v>
      </c>
      <c r="Z38" s="671">
        <f t="shared" si="10"/>
        <v>0.04000533404</v>
      </c>
      <c r="AA38" s="671">
        <f t="shared" si="11"/>
        <v>0.07777777778</v>
      </c>
      <c r="AB38" s="674"/>
      <c r="AC38" s="671"/>
      <c r="AD38" s="671"/>
    </row>
    <row r="39">
      <c r="A39" s="707" t="s">
        <v>149</v>
      </c>
      <c r="B39" s="693">
        <f>Stats!C45</f>
        <v>13</v>
      </c>
      <c r="C39" s="693">
        <f>sum(AP!C6,AP!T6,AP!T15,AP!C15,AP!C24,AP!T24,AP!T33,AP!C33,AP!C42,AP!T42,AP!C51,AP!T51,AP!T60,AP!C60,AP!C69,AP!T69,AP!T78,AP!C78,AP!C87,AP!T87)</f>
        <v>16</v>
      </c>
      <c r="D39" s="693">
        <f>sum(AP!D6,AP!U6,AP!U15,AP!D15,AP!D24,AP!U24,AP!U33,AP!D33,AP!D42,AP!U42,AP!D51,AP!U51,AP!U60,AP!D60,AP!D69,AP!U69,AP!U78,AP!D78,AP!D87,AP!U87)</f>
        <v>885</v>
      </c>
      <c r="E39" s="693">
        <f>sum(AP!E6,AP!V6,AP!V15,AP!E15,AP!E24,AP!V24,AP!V33,AP!E33,AP!E42,AP!V42,AP!E51,AP!V51,AP!V60,AP!E60,AP!E69,AP!V69,AP!V78,AP!E78,AP!E87,AP!V87)</f>
        <v>10</v>
      </c>
      <c r="F39" s="693">
        <f>sum(AP!F6,AP!W6,AP!W15,AP!F15,AP!F24,AP!W24,AP!W33,AP!F33,AP!F42,AP!W42,AP!F51,AP!W51,AP!W60,AP!F60,AP!F69,AP!W69,AP!W78,AP!F78,AP!F87,AP!W87)</f>
        <v>1099</v>
      </c>
      <c r="G39" s="694">
        <f>sum(AP!G6,AP!X6,AP!X15,AP!G15,AP!G24,AP!X24,AP!X33,AP!G33,AP!G42,AP!X42,AP!G51,AP!X51,AP!X60,AP!G60,AP!G69,AP!X69,AP!X78,AP!G78,AP!G87,AP!X87)</f>
        <v>0.2508564815</v>
      </c>
      <c r="H39" s="693">
        <f>sum(AP!H6,AP!Y6,AP!Y15,AP!H15,AP!H24,AP!Y24,AP!Y33,AP!H33,AP!H42,AP!Y42,AP!H51,AP!Y51,AP!Y60,AP!H60,AP!H69,AP!Y69,AP!Y78,AP!H78,AP!H87,AP!Y87)</f>
        <v>-214</v>
      </c>
      <c r="I39" s="695">
        <f t="shared" si="1"/>
        <v>-0.592414875</v>
      </c>
      <c r="J39" s="696">
        <f>sum(AP!J6,AP!AA6,AP!AA15,AP!J15,AP!J24,AP!AA24,AP!AA33,AP!J33,AP!J42,AP!AA42,AP!J51,AP!AA51,AP!AA60,AP!J60,AP!J69,AP!AA69,AP!AA78,AP!J78,AP!J87,AP!AA87)</f>
        <v>40</v>
      </c>
      <c r="K39" s="696">
        <f>sum(AP!K6,AP!AB6,AP!K15,AP!AB15,AP!K24,AP!AB24,AP!K33,AP!AB33,AP!K42,AP!AB42,AP!K51,AP!AB51,AP!K60,AP!AB60,AP!K69,AP!AB69,AP!K78,AP!AB78,AP!K87,AP!AB87)</f>
        <v>112</v>
      </c>
      <c r="L39" s="696">
        <f>sum(AP!L6,AP!AC6,AP!L15,AP!AC15,AP!L24,AP!AC24,AP!L33,AP!AC33,AP!L42,AP!AC42,AP!L51,AP!AC51,AP!L60,AP!AC60,AP!L69,AP!AC69,AP!L78,AP!AC78,AP!L87,AP!AC87)</f>
        <v>13</v>
      </c>
      <c r="M39" s="696">
        <f>sum(AP!M6,AP!AD6,AP!M15,AP!AD15,AP!M24,AP!AD24,AP!M33,AP!AD33,AP!M42,AP!AD42,AP!M51,AP!AD51,AP!M60,AP!AD60,AP!M69,AP!AD69,AP!M78,AP!AD78,AP!M87,AP!AD87)</f>
        <v>1</v>
      </c>
      <c r="N39" s="696">
        <f>sum(AP!N6,AP!AE6,AP!N15,AP!AE15,AP!N24,AP!AE24,AP!N33,AP!AE33,AP!N42,AP!AE42,AP!N51,AP!AE51,AP!N60,AP!AE60,AP!N69,AP!AE69,AP!N78,AP!AE78,AP!N87,AP!AE87)</f>
        <v>12</v>
      </c>
      <c r="O39" s="696">
        <f>sum(AP!O6,AP!AF6,AP!O15,AP!AF15,AP!O24,AP!AF24,AP!O33,AP!AF33,AP!O42,AP!AF42,AP!O51,AP!AF51,AP!O60,AP!AF60,AP!O69,AP!AF69,AP!O78,AP!AF78,AP!O87,AP!AF87)</f>
        <v>0</v>
      </c>
      <c r="P39" s="696">
        <f>sum(AP!P6,AP!AG6,AP!P15,AP!AG15,AP!P24,AP!AG24,AP!P33,AP!AG33,AP!P42,AP!AG42,AP!P51,AP!AG51,AP!P60,AP!AG60,AP!P69,AP!AG69,AP!P78,AP!AG78,AP!P87,AP!AG87)</f>
        <v>0</v>
      </c>
      <c r="Q39" s="697">
        <f t="shared" si="2"/>
        <v>0.0002282588549</v>
      </c>
      <c r="R39" s="670"/>
      <c r="S39" s="670">
        <f t="shared" si="3"/>
        <v>-0.5647319369</v>
      </c>
      <c r="T39" s="670">
        <f t="shared" si="4"/>
        <v>5.519977854</v>
      </c>
      <c r="U39" s="671">
        <f t="shared" si="5"/>
        <v>0.6024697581</v>
      </c>
      <c r="V39" s="671">
        <f t="shared" si="6"/>
        <v>1.230769231</v>
      </c>
      <c r="W39" s="671">
        <f t="shared" si="7"/>
        <v>0.1107317523</v>
      </c>
      <c r="X39" s="699">
        <f t="shared" si="8"/>
        <v>0.02768293808</v>
      </c>
      <c r="Y39" s="673">
        <f t="shared" si="12"/>
        <v>0.1132757434</v>
      </c>
      <c r="Z39" s="671">
        <f t="shared" si="10"/>
        <v>-0.1328781028</v>
      </c>
      <c r="AA39" s="671">
        <f t="shared" si="11"/>
        <v>0.2461538462</v>
      </c>
      <c r="AB39" s="674"/>
      <c r="AC39" s="671"/>
      <c r="AD39" s="671"/>
    </row>
    <row r="40">
      <c r="A40" s="142" t="s">
        <v>255</v>
      </c>
      <c r="B40" s="141">
        <f>Stats!C63</f>
        <v>1</v>
      </c>
      <c r="C40" s="141">
        <f>sum(MAB!C7,MAB!T7,MAB!C15,MAB!T15,MAB!C23,MAB!T23,MAB!C31,MAB!T31,MAB!C39,MAB!T39,MAB!C47,MAB!T47)</f>
        <v>0</v>
      </c>
      <c r="D40" s="141">
        <f>sum(MAB!D7,MAB!U7,MAB!D15,MAB!U15,MAB!D23,MAB!U23,MAB!D31,MAB!U31,MAB!D39,MAB!U39,MAB!D47,MAB!U47)</f>
        <v>107</v>
      </c>
      <c r="E40" s="141">
        <f>sum(MAB!E7,MAB!V7,MAB!E15,MAB!V15,MAB!E23,MAB!V23,MAB!E31,MAB!V31,MAB!E39,MAB!V39,MAB!E47,MAB!V47)</f>
        <v>0</v>
      </c>
      <c r="F40" s="141">
        <f>sum(MAB!F7,MAB!W7,MAB!F15,MAB!W15,MAB!F23,MAB!W23,MAB!F31,MAB!W31,MAB!F39,MAB!W39,MAB!F47,MAB!W47)</f>
        <v>119</v>
      </c>
      <c r="G40" s="676">
        <f>sum(MAB!G7,MAB!X7,MAB!G15,MAB!X15,MAB!G23,MAB!X23,MAB!G31,MAB!X31,MAB!G39,MAB!X39,MAB!G47,MAB!X47)</f>
        <v>0.02543981481</v>
      </c>
      <c r="H40" s="141">
        <f>sum(MAB!H7,MAB!Y7,MAB!H15,MAB!Y15,MAB!H23,MAB!Y23,MAB!H31,MAB!Y31,MAB!H39,MAB!Y39,MAB!H47,MAB!Y47)</f>
        <v>-12</v>
      </c>
      <c r="I40" s="710">
        <f t="shared" si="1"/>
        <v>-0.3275705187</v>
      </c>
      <c r="J40" s="141">
        <f>sum(MAB!J7,MAB!AA7,MAB!J15,MAB!AA15,MAB!J23,MAB!AA23,MAB!J31,MAB!AA31,MAB!J39,MAB!AA39,MAB!J47,MAB!AA47)</f>
        <v>1</v>
      </c>
      <c r="K40" s="141">
        <f>sum(MAB!K7,MAB!AB7,MAB!K15,MAB!AB15,MAB!K23,MAB!AB23,MAB!K31,MAB!AB31,MAB!K39,MAB!AB39,MAB!K47,MAB!AB47)</f>
        <v>13</v>
      </c>
      <c r="L40" s="141">
        <f>sum(MAB!L7,MAB!AC7,MAB!L15,MAB!AC15,MAB!L23,MAB!AC23,MAB!L31,MAB!AC31,MAB!L39,MAB!AC39,MAB!L47,MAB!AC47)</f>
        <v>2</v>
      </c>
      <c r="M40" s="141">
        <f>sum(MAB!M7,MAB!AD7,MAB!M15,MAB!AD15,MAB!M23,MAB!AD23,MAB!M31,MAB!AD31,MAB!M39,MAB!AD39,MAB!M47,MAB!AD47)</f>
        <v>0</v>
      </c>
      <c r="N40" s="141">
        <f>sum(MAB!N7,MAB!AE7,MAB!N15,MAB!AE15,MAB!N23,MAB!AE23,MAB!N31,MAB!AE31,MAB!N39,MAB!AE39,MAB!N47,MAB!AE47)</f>
        <v>4</v>
      </c>
      <c r="O40" s="141">
        <f>sum(MAB!O7,MAB!AF7,MAB!O15,MAB!AF15,MAB!O23,MAB!AF23,MAB!O31,MAB!AF31,MAB!O39,MAB!AF39,MAB!O47,MAB!AF47)</f>
        <v>0</v>
      </c>
      <c r="P40" s="141">
        <f>sum(MAB!P7,MAB!AG7,MAB!P15,MAB!AG15,MAB!P23,MAB!AG23,MAB!P31,MAB!AG31,MAB!P39,MAB!AG39,MAB!P47,MAB!AG47)</f>
        <v>0</v>
      </c>
      <c r="Q40" s="711">
        <f t="shared" si="2"/>
        <v>0.0002137799564</v>
      </c>
      <c r="R40" s="670"/>
      <c r="S40" s="670">
        <f t="shared" si="3"/>
        <v>-0.3275705187</v>
      </c>
      <c r="T40" s="670">
        <f t="shared" si="4"/>
        <v>6.169244768</v>
      </c>
      <c r="U40" s="671">
        <f t="shared" si="5"/>
        <v>0.6194690265</v>
      </c>
      <c r="V40" s="671">
        <f t="shared" si="6"/>
        <v>0</v>
      </c>
      <c r="W40" s="671">
        <f t="shared" si="7"/>
        <v>0.02729754322</v>
      </c>
      <c r="X40" s="672">
        <f t="shared" si="8"/>
        <v>0</v>
      </c>
      <c r="Y40" s="673">
        <f t="shared" si="12"/>
        <v>0.1091901729</v>
      </c>
      <c r="Z40" s="671">
        <f t="shared" si="10"/>
        <v>0.1091901729</v>
      </c>
      <c r="AA40" s="671">
        <f t="shared" si="11"/>
        <v>0</v>
      </c>
      <c r="AB40" s="674"/>
      <c r="AC40" s="671"/>
      <c r="AD40" s="671"/>
    </row>
    <row r="41">
      <c r="A41" s="713" t="s">
        <v>256</v>
      </c>
      <c r="B41" s="714">
        <v>8.0</v>
      </c>
      <c r="C41" s="714">
        <f>sum(FB!C31,FB!T31,FB!C55,FB!T55,FB!C63,FB!T63,FB!C79,FB!T79)</f>
        <v>2</v>
      </c>
      <c r="D41" s="714">
        <f>sum(FB!D31,FB!U31,FB!D55,FB!U55,FB!D63,FB!U63,FB!D79,FB!U79)</f>
        <v>434</v>
      </c>
      <c r="E41" s="714">
        <f>sum(FB!E31,FB!V31,FB!E55,FB!V55,FB!E63,FB!V63,FB!E79,FB!V79)</f>
        <v>6</v>
      </c>
      <c r="F41" s="714">
        <f>sum(FB!F31,FB!W31,FB!F55,FB!W55,FB!F63,FB!W63,FB!F79,FB!W79)</f>
        <v>512</v>
      </c>
      <c r="G41" s="715">
        <f>sum(FB!G31,FB!X31,FB!G55,FB!X55,FB!G63,FB!X63,FB!G79,FB!X79)</f>
        <v>0.09929398148</v>
      </c>
      <c r="H41" s="714">
        <f>sum(FB!H31,FB!Y31,FB!H55,FB!Y55,FB!H63,FB!Y63,FB!H79,FB!Y79)</f>
        <v>-78</v>
      </c>
      <c r="I41" s="716">
        <f t="shared" si="1"/>
        <v>-0.5455181257</v>
      </c>
      <c r="J41" s="714">
        <f>sum(FB!J31,FB!AA31,FB!J55,FB!AA55,FB!J63,FB!AA63,FB!J79,FB!AA79)</f>
        <v>19</v>
      </c>
      <c r="K41" s="714">
        <f>sum(FB!K31,FB!AB31,FB!K55,FB!AB55,FB!K63,FB!AB63,FB!K79,FB!AB79)</f>
        <v>56</v>
      </c>
      <c r="L41" s="714">
        <f>sum(FB!L31,FB!AC31,FB!L55,FB!AC55,FB!L63,FB!AC63,FB!L79,FB!AC79)</f>
        <v>10</v>
      </c>
      <c r="M41" s="714">
        <f>sum(FB!M31,FB!AD31,FB!M55,FB!AD55,FB!M63,FB!AD63,FB!M79,FB!AD79)</f>
        <v>1</v>
      </c>
      <c r="N41" s="714">
        <f>sum(FB!N31,FB!AE31,FB!N55,FB!AE55,FB!N63,FB!AE63,FB!N79,FB!AE79)</f>
        <v>9</v>
      </c>
      <c r="O41" s="714">
        <f>sum(FB!O31,FB!AF31,FB!O55,FB!AF55,FB!O63,FB!AF63,FB!O79,FB!AF79)</f>
        <v>0</v>
      </c>
      <c r="P41" s="714">
        <f>sum(FB!P31,FB!AG31,FB!P55,FB!AG55,FB!P63,FB!AG63,FB!P79,FB!AG79)</f>
        <v>1</v>
      </c>
      <c r="Q41" s="717">
        <f t="shared" si="2"/>
        <v>0.0001939335576</v>
      </c>
      <c r="R41" s="670"/>
      <c r="S41" s="670">
        <f t="shared" si="3"/>
        <v>-0.5035551929</v>
      </c>
      <c r="T41" s="670">
        <f t="shared" si="4"/>
        <v>6.658118662</v>
      </c>
      <c r="U41" s="671">
        <f t="shared" si="5"/>
        <v>0.6352854123</v>
      </c>
      <c r="V41" s="671">
        <f t="shared" si="6"/>
        <v>0.25</v>
      </c>
      <c r="W41" s="671">
        <f t="shared" si="7"/>
        <v>0.1328826204</v>
      </c>
      <c r="X41" s="672">
        <f t="shared" si="8"/>
        <v>0.04196293274</v>
      </c>
      <c r="Y41" s="673">
        <f t="shared" si="12"/>
        <v>0.105950577</v>
      </c>
      <c r="Z41" s="671">
        <f t="shared" si="10"/>
        <v>0.05595057699</v>
      </c>
      <c r="AA41" s="671">
        <f t="shared" si="11"/>
        <v>0.05</v>
      </c>
      <c r="AB41" s="674"/>
      <c r="AC41" s="709"/>
      <c r="AD41" s="709"/>
    </row>
    <row r="42">
      <c r="A42" s="376" t="s">
        <v>171</v>
      </c>
      <c r="B42" s="360">
        <f>Stats!C70</f>
        <v>19</v>
      </c>
      <c r="C42" s="360">
        <f>sum(ASC!C6,ASC!T6,ASC!T14,ASC!C14,ASC!C22,ASC!T22,ASC!T30,ASC!C30,ASC!C38,ASC!T38,ASC!T46,ASC!C46,ASC!C54,ASC!T54,ASC!T62,ASC!C62,ASC!C70,ASC!T70,ASC!T78,ASC!C78)</f>
        <v>5</v>
      </c>
      <c r="D42" s="360">
        <f>sum(ASC!D6,ASC!U6,ASC!U14,ASC!D14,ASC!D22,ASC!U22,ASC!U30,ASC!D30,ASC!D38,ASC!U38,ASC!U46,ASC!D46,ASC!D54,ASC!U54,ASC!U62,ASC!D62,ASC!D70,ASC!U70,ASC!U78,ASC!D78)</f>
        <v>1468</v>
      </c>
      <c r="E42" s="360">
        <f>sum(ASC!E6,ASC!V6,ASC!V14,ASC!E14,ASC!E22,ASC!V22,ASC!V30,ASC!E30,ASC!E38,ASC!V38,ASC!V46,ASC!E46,ASC!E54,ASC!V54,ASC!V62,ASC!E62,ASC!E70,ASC!V70,ASC!V78,ASC!E78)</f>
        <v>12</v>
      </c>
      <c r="F42" s="360">
        <f>sum(ASC!F6,ASC!W6,ASC!W14,ASC!F14,ASC!F22,ASC!W22,ASC!W30,ASC!F30,ASC!F38,ASC!W38,ASC!W46,ASC!F46,ASC!F54,ASC!W54,ASC!W62,ASC!F62,ASC!F70,ASC!W70,ASC!W78,ASC!F78)</f>
        <v>1745</v>
      </c>
      <c r="G42" s="684">
        <f>sum(ASC!G6,ASC!X6,ASC!X14,ASC!G14,ASC!G22,ASC!X22,ASC!X30,ASC!G30,ASC!G38,ASC!X38,ASC!X46,ASC!G46,ASC!G54,ASC!X54,ASC!X62,ASC!G62,ASC!G70,ASC!X70,ASC!X78,ASC!G78)</f>
        <v>0.3258101852</v>
      </c>
      <c r="H42" s="360">
        <f>sum(ASC!H6,ASC!Y6,ASC!Y14,ASC!H14,ASC!H22,ASC!Y22,ASC!Y30,ASC!H30,ASC!H38,ASC!Y38,ASC!Y46,ASC!H46,ASC!H54,ASC!Y54,ASC!Y62,ASC!H62,ASC!H70,ASC!Y70,ASC!Y78,ASC!H78)</f>
        <v>-277</v>
      </c>
      <c r="I42" s="362">
        <f t="shared" si="1"/>
        <v>-0.5904085258</v>
      </c>
      <c r="J42" s="363">
        <f>sum(ASC!J6,ASC!AA6,ASC!AA14,ASC!J14,ASC!J22,ASC!AA22,ASC!AA30,ASC!J30,ASC!J38,ASC!AA38,ASC!AA46,ASC!J46,ASC!J54,ASC!AA54,ASC!AA62,ASC!J62,ASC!J70,ASC!AA70,ASC!AA78,ASC!J78)</f>
        <v>70</v>
      </c>
      <c r="K42" s="363">
        <f>sum(ASC!K6,ASC!AB6,ASC!K14,ASC!AB14,ASC!K22,ASC!AB22,ASC!K30,ASC!AB30,ASC!K38,ASC!AB38,ASC!K46,ASC!AB46,ASC!K54,ASC!AB54,ASC!K62,ASC!AB62,ASC!K70,ASC!AB70,ASC!K78,ASC!AB78)</f>
        <v>179</v>
      </c>
      <c r="L42" s="363">
        <f>sum(ASC!L6,ASC!AC6,ASC!L14,ASC!AC14,ASC!L22,ASC!AC22,ASC!L30,ASC!AC30,ASC!L38,ASC!AC38,ASC!L46,ASC!AC46,ASC!L54,ASC!AC54,ASC!L62,ASC!AC62,ASC!L70,ASC!AC70,ASC!L78,ASC!AC78)</f>
        <v>41</v>
      </c>
      <c r="M42" s="363">
        <f>sum(ASC!M6,ASC!AD6,ASC!M14,ASC!AD14,ASC!M22,ASC!AD22,ASC!M30,ASC!AD30,ASC!M38,ASC!AD38,ASC!M46,ASC!AD46,ASC!M54,ASC!AD54,ASC!M62,ASC!AD62,ASC!M70,ASC!AD70,ASC!M78,ASC!AD78)</f>
        <v>12</v>
      </c>
      <c r="N42" s="363">
        <f>sum(ASC!N6,ASC!AE6,ASC!N14,ASC!AE14,ASC!N22,ASC!AE22,ASC!N30,ASC!AE30,ASC!N38,ASC!AE38,ASC!N46,ASC!AE46,ASC!N54,ASC!AE54,ASC!N62,ASC!AE62,ASC!N70,ASC!AE70,ASC!N78,ASC!AE78)</f>
        <v>18</v>
      </c>
      <c r="O42" s="363">
        <f>sum(ASC!O6,ASC!AF6,ASC!O14,ASC!AF14,ASC!O22,ASC!AF22,ASC!O30,ASC!AF30,ASC!O38,ASC!AF38,ASC!O46,ASC!AF46,ASC!O54,ASC!AF54,ASC!O62,ASC!AF62,ASC!O70,ASC!AF70,ASC!O78,ASC!AF78)</f>
        <v>0</v>
      </c>
      <c r="P42" s="363">
        <f>sum(ASC!P6,ASC!AG6,ASC!P14,ASC!AG14,ASC!P22,ASC!AG22,ASC!P30,ASC!AG30,ASC!P38,ASC!AG38,ASC!P46,ASC!AG46,ASC!P54,ASC!AG54,ASC!P62,ASC!AG62,ASC!P70,ASC!AG70,ASC!P78,ASC!AG78)</f>
        <v>1</v>
      </c>
      <c r="Q42" s="364">
        <f t="shared" si="2"/>
        <v>0.0001867107078</v>
      </c>
      <c r="R42" s="670"/>
      <c r="S42" s="670">
        <f t="shared" si="3"/>
        <v>-0.5648312611</v>
      </c>
      <c r="T42" s="670">
        <f t="shared" si="4"/>
        <v>6.873889876</v>
      </c>
      <c r="U42" s="671">
        <f t="shared" si="5"/>
        <v>0.6445564893</v>
      </c>
      <c r="V42" s="671">
        <f t="shared" si="6"/>
        <v>0.2631578947</v>
      </c>
      <c r="W42" s="671">
        <f t="shared" si="7"/>
        <v>0.1492007105</v>
      </c>
      <c r="X42" s="672">
        <f t="shared" si="8"/>
        <v>0.02557726465</v>
      </c>
      <c r="Y42" s="673">
        <f t="shared" si="12"/>
        <v>0.105917547</v>
      </c>
      <c r="Z42" s="671">
        <f t="shared" si="10"/>
        <v>0.05328596803</v>
      </c>
      <c r="AA42" s="671">
        <f t="shared" si="11"/>
        <v>0.05263157895</v>
      </c>
      <c r="AB42" s="674"/>
      <c r="AC42" s="671"/>
      <c r="AD42" s="671"/>
    </row>
    <row r="43">
      <c r="A43" s="467" t="s">
        <v>191</v>
      </c>
      <c r="B43" s="700">
        <f>Stats!C94</f>
        <v>17</v>
      </c>
      <c r="C43" s="700">
        <f>sum(USA!C6,USA!T6,USA!C14,USA!T14,USA!C22,USA!T22,USA!C30,USA!T30,USA!C38,USA!T38,USA!C46,USA!T46,USA!C54,USA!T54,USA!C62,USA!T62,USA!C70,USA!T70,USA!C78,USA!T78)</f>
        <v>0</v>
      </c>
      <c r="D43" s="700">
        <f>sum(USA!D6,USA!U6,USA!D14,USA!U14,USA!D22,USA!U22,USA!D30,USA!U30,USA!D38,USA!U38,USA!D46,USA!U46,USA!D54,USA!U54,USA!D62,USA!U62,USA!D70,USA!U70,USA!D78,USA!U78)</f>
        <v>1897</v>
      </c>
      <c r="E43" s="700">
        <f>sum(USA!E6,USA!V6,USA!E14,USA!V14,USA!E22,USA!V22,USA!E30,USA!V30,USA!E38,USA!V38,USA!E46,USA!V46,USA!E54,USA!V54,USA!E62,USA!V62,USA!E70,USA!V70,USA!E78,USA!V78)</f>
        <v>10</v>
      </c>
      <c r="F43" s="700">
        <f>sum(USA!F6,USA!W6,USA!F14,USA!W14,USA!F22,USA!W22,USA!F30,USA!W30,USA!F38,USA!W38,USA!F46,USA!W46,USA!F54,USA!W54,USA!F62,USA!W62,USA!F70,USA!W70,USA!F78,USA!W78)</f>
        <v>2138</v>
      </c>
      <c r="G43" s="701">
        <f>sum(USA!G6,USA!X6,USA!G14,USA!X14,USA!G22,USA!X22,USA!G30,USA!X30,USA!G38,USA!X38,USA!G46,USA!X46,USA!G54,USA!X54,USA!G62,USA!X62,USA!G70,USA!X70,USA!G78,USA!X78)</f>
        <v>0.4362152778</v>
      </c>
      <c r="H43" s="700">
        <f>sum(USA!H6,USA!Y6,USA!H14,USA!Y14,USA!H22,USA!Y22,USA!H30,USA!Y30,USA!H38,USA!Y38,USA!H46,USA!Y46,USA!H54,USA!Y54,USA!H62,USA!Y62,USA!H70,USA!Y70,USA!H78,USA!Y78)</f>
        <v>-241</v>
      </c>
      <c r="I43" s="702">
        <f t="shared" si="1"/>
        <v>-0.3836663217</v>
      </c>
      <c r="J43" s="703">
        <f>sum(USA!J6,USA!AA6,USA!J14,USA!AA14,USA!J22,USA!AA22,USA!J30,USA!AA30,USA!J38,USA!AA38,USA!J46,USA!AA46,USA!J54,USA!AA54,USA!J62,USA!AA62,USA!J70,USA!AA70,USA!J78,USA!AA78)</f>
        <v>45</v>
      </c>
      <c r="K43" s="703">
        <f>sum(USA!K6,USA!AB6,USA!K14,USA!AB14,USA!K22,USA!AB22,USA!K30,USA!AB30,USA!K38,USA!AB38,USA!K46,USA!AB46,USA!K54,USA!AB54,USA!K62,USA!AB62,USA!K70,USA!AB70,USA!K78,USA!AB78)</f>
        <v>221</v>
      </c>
      <c r="L43" s="703">
        <f>sum(USA!L6,USA!AC6,USA!L14,USA!AC14,USA!L22,USA!AC22,USA!L30,USA!AC30,USA!L38,USA!AC38,USA!L46,USA!AC46,USA!L54,USA!AC54,USA!L62,USA!AC62,USA!L70,USA!AC70,USA!L78,USA!AC78)</f>
        <v>35</v>
      </c>
      <c r="M43" s="703">
        <f>sum(USA!M6,USA!AD6,USA!M14,USA!AD14,USA!M22,USA!AD22,USA!M30,USA!AD30,USA!M38,USA!AD38,USA!M46,USA!AD46,USA!M54,USA!AD54,USA!M62,USA!AD62,USA!M70,USA!AD70,USA!M78,USA!AD78)</f>
        <v>4</v>
      </c>
      <c r="N43" s="703">
        <f>sum(USA!N6,USA!AE6,USA!N14,USA!AE14,USA!N22,USA!AE22,USA!N30,USA!AE30,USA!N38,USA!AE38,USA!N46,USA!AE46,USA!N54,USA!AE54,USA!N62,USA!AE62,USA!N70,USA!AE70,USA!N78,USA!AE78)</f>
        <v>29</v>
      </c>
      <c r="O43" s="703">
        <f>sum(USA!O6,USA!AF6,USA!O14,USA!AF14,USA!O22,USA!AF22,USA!O30,USA!AF30,USA!O38,USA!AF38,USA!O46,USA!AF46,USA!O54,USA!AF54,USA!O62,USA!AF62,USA!O70,USA!AF70,USA!O78,USA!AF78)</f>
        <v>2</v>
      </c>
      <c r="P43" s="704">
        <f>sum(USA!P6,USA!AG6,USA!P14,USA!AG14,USA!P22,USA!AG22,USA!P30,USA!AG30,USA!P38,USA!AG38,USA!P46,USA!AG46,USA!P54,USA!AG54,USA!P62,USA!AG62,USA!P70,USA!AG70,USA!P78,USA!AG78)</f>
        <v>1</v>
      </c>
      <c r="Q43" s="705">
        <f t="shared" si="2"/>
        <v>0.0002040295967</v>
      </c>
      <c r="R43" s="670"/>
      <c r="S43" s="670">
        <f t="shared" si="3"/>
        <v>-0.3677465574</v>
      </c>
      <c r="T43" s="670">
        <f t="shared" si="4"/>
        <v>6.439544695</v>
      </c>
      <c r="U43" s="671">
        <f t="shared" si="5"/>
        <v>0.6216356877</v>
      </c>
      <c r="V43" s="671">
        <f t="shared" si="6"/>
        <v>0</v>
      </c>
      <c r="W43" s="671">
        <f t="shared" si="7"/>
        <v>0.07163893974</v>
      </c>
      <c r="X43" s="672">
        <f t="shared" si="8"/>
        <v>0.01591976439</v>
      </c>
      <c r="Y43" s="673">
        <f t="shared" si="12"/>
        <v>0.1018864921</v>
      </c>
      <c r="Z43" s="671">
        <f t="shared" si="10"/>
        <v>0.1018864921</v>
      </c>
      <c r="AA43" s="671">
        <f t="shared" si="11"/>
        <v>0</v>
      </c>
      <c r="AB43" s="674"/>
      <c r="AC43" s="671"/>
      <c r="AD43" s="671"/>
    </row>
    <row r="44">
      <c r="A44" s="436" t="s">
        <v>184</v>
      </c>
      <c r="B44" s="437">
        <f>Stats!C85</f>
        <v>17</v>
      </c>
      <c r="C44" s="435">
        <f>sum(TB!C5,TB!T5,TB!C13,TB!T13,TB!C21,TB!T21,TB!C29,TB!T29,TB!C37,TB!T37,TB!C45,TB!T45,TB!C53,TB!T53,TB!C61,TB!T61,TB!C69,TB!T69,TB!C77,TB!T77)</f>
        <v>10</v>
      </c>
      <c r="D44" s="435">
        <f>sum(TB!D5,TB!U5,TB!D13,TB!U13,TB!D21,TB!U21,TB!D29,TB!U29,TB!D37,TB!U37,TB!D45,TB!U45,TB!D53,TB!U53,TB!D61,TB!U61,TB!D69,TB!U69,TB!D77,TB!U77)</f>
        <v>1595</v>
      </c>
      <c r="E44" s="435">
        <f>sum(TB!E5,TB!V5,TB!E13,TB!V13,TB!E21,TB!V21,TB!E29,TB!V29,TB!E37,TB!V37,TB!E45,TB!V45,TB!E53,TB!V53,TB!E61,TB!V61,TB!E69,TB!V69,TB!E77,TB!V77)</f>
        <v>13</v>
      </c>
      <c r="F44" s="435">
        <f>sum(TB!F5,TB!W5,TB!F13,TB!W13,TB!F21,TB!W21,TB!F29,TB!W29,TB!F37,TB!W37,TB!F45,TB!W45,TB!F53,TB!W53,TB!F61,TB!W61,TB!F69,TB!W69,TB!F77,TB!W77)</f>
        <v>1905</v>
      </c>
      <c r="G44" s="687">
        <f>sum(TB!G5,TB!X5,TB!G13,TB!X13,TB!G21,TB!X21,TB!G29,TB!X29,TB!G37,TB!X37,TB!G45,TB!X45,TB!G53,TB!X53,TB!G61,TB!X61,TB!G69,TB!X69,TB!G77,TB!X77)</f>
        <v>0.3646759259</v>
      </c>
      <c r="H44" s="435">
        <f>sum(TB!H5,TB!Y5,TB!H13,TB!Y13,TB!H21,TB!Y21,TB!H29,TB!Y29,TB!H37,TB!Y37,TB!H45,TB!Y45,TB!H53,TB!Y53,TB!H61,TB!Y61,TB!H69,TB!Y69,TB!H77,TB!Y77)</f>
        <v>-310</v>
      </c>
      <c r="I44" s="439">
        <f t="shared" si="1"/>
        <v>-0.5903262663</v>
      </c>
      <c r="J44" s="440">
        <f>sum(TB!J5,TB!AA5,TB!J13,TB!AA13,TB!J21,TB!AA21,TB!J29,TB!AA29,TB!J37,TB!AA37,TB!J45,TB!AA45,TB!J53,TB!AA53,TB!J61,TB!AA61,TB!J69,TB!AA69,TB!J77,TB!AA77)</f>
        <v>91</v>
      </c>
      <c r="K44" s="440">
        <f>sum(TB!K5,TB!AB5,TB!K13,TB!AB13,TB!K21,TB!AB21,TB!K29,TB!AB29,TB!K37,TB!AB37,TB!K45,TB!AB45,TB!K53,TB!AB53,TB!K61,TB!AB61,TB!K69,TB!AB69,TB!K77,TB!AB77)</f>
        <v>199</v>
      </c>
      <c r="L44" s="440">
        <f>sum(TB!L5,TB!AC5,TB!L13,TB!AC13,TB!L21,TB!AC21,TB!L29,TB!AC29,TB!L37,TB!AC37,TB!L45,TB!AC45,TB!L53,TB!AC53,TB!L61,TB!AC61,TB!L69,TB!AC69,TB!L77,TB!AC77)</f>
        <v>26</v>
      </c>
      <c r="M44" s="440">
        <f>sum(TB!M5,TB!AD5,TB!M13,TB!AD13,TB!M21,TB!AD21,TB!M29,TB!AD29,TB!M37,TB!AD37,TB!M45,TB!AD45,TB!M53,TB!AD53,TB!M61,TB!AD61,TB!M69,TB!AD69,TB!M77,TB!AD77)</f>
        <v>3</v>
      </c>
      <c r="N44" s="440">
        <f>sum(TB!N5,TB!AE5,TB!N13,TB!AE13,TB!N21,TB!AE21,TB!N29,TB!AE29,TB!N37,TB!AE37,TB!N45,TB!AE45,TB!N53,TB!AE53,TB!N61,TB!AE61,TB!N69,TB!AE69,TB!N77,TB!AE77)</f>
        <v>20</v>
      </c>
      <c r="O44" s="440">
        <f>sum(TB!O5,TB!AF5,TB!O13,TB!AF13,TB!O21,TB!AF21,TB!O29,TB!AF29,TB!O37,TB!AF37,TB!O45,TB!AF45,TB!O53,TB!AF53,TB!O61,TB!AF61,TB!O69,TB!AF69,TB!O77,TB!AF77)</f>
        <v>0</v>
      </c>
      <c r="P44" s="441">
        <f>sum(TB!P5,TB!AG5,TB!P13,TB!AG13,TB!P21,TB!AG21,TB!P29,TB!AG29,TB!P37,TB!AG37,TB!P45,TB!AG45,TB!P53,TB!AG53,TB!P61,TB!AG61,TB!P69,TB!AG69,TB!P77,TB!AG77)</f>
        <v>0</v>
      </c>
      <c r="Q44" s="442">
        <f t="shared" si="2"/>
        <v>0.0001914309322</v>
      </c>
      <c r="R44" s="670"/>
      <c r="S44" s="670">
        <f t="shared" si="3"/>
        <v>-0.5655706487</v>
      </c>
      <c r="T44" s="670">
        <f t="shared" si="4"/>
        <v>6.689729592</v>
      </c>
      <c r="U44" s="671">
        <f t="shared" si="5"/>
        <v>0.6223685714</v>
      </c>
      <c r="V44" s="671">
        <f t="shared" si="6"/>
        <v>0.5882352941</v>
      </c>
      <c r="W44" s="671">
        <f t="shared" si="7"/>
        <v>0.1732893233</v>
      </c>
      <c r="X44" s="672">
        <f t="shared" si="8"/>
        <v>0.02475561762</v>
      </c>
      <c r="Y44" s="673">
        <f>(I44)+(C44/B44/5)+(((J44)+(K44))/((HOUR(G44)*60)+(MINUTE(G44))+((SECOND(G44)/60))))</f>
        <v>0.07956149325</v>
      </c>
      <c r="Z44" s="671">
        <f t="shared" si="10"/>
        <v>-0.03808556557</v>
      </c>
      <c r="AA44" s="671">
        <f t="shared" si="11"/>
        <v>0.1176470588</v>
      </c>
      <c r="AB44" s="674"/>
      <c r="AC44" s="671"/>
      <c r="AD44" s="671"/>
    </row>
    <row r="45">
      <c r="A45" s="89" t="s">
        <v>257</v>
      </c>
      <c r="B45" s="104">
        <f>Stats!C17+Stats!C28+Stats!C9</f>
        <v>8</v>
      </c>
      <c r="C45" s="104">
        <f>sum(t.Rocket!C7,t.Rocket!T7,t.Rocket!C16,t.Rocket!T16,t.Rocket!C25,t.Rocket!T25,t.Rocket!C34,t.Rocket!T34,t.Rocket!C43,t.Rocket!T43,AJYD!C35,AJYD!T35,AJYD!C44,AJYD!T44,AJYD!C53,AJYD!T53,'G&amp;tC'!C78,'G&amp;tC'!T78,'G&amp;tC'!C87,'G&amp;tC'!T87)</f>
        <v>1</v>
      </c>
      <c r="D45" s="104">
        <f>sum(t.Rocket!D7,t.Rocket!U7,t.Rocket!D16,t.Rocket!U16,t.Rocket!D25,t.Rocket!U25,t.Rocket!D34,t.Rocket!U34,t.Rocket!D43,t.Rocket!U43,AJYD!D35,AJYD!U35,AJYD!D44,AJYD!U44,AJYD!D53,AJYD!U53,'G&amp;tC'!D78,'G&amp;tC'!U78,'G&amp;tC'!D87,'G&amp;tC'!U87)</f>
        <v>1064</v>
      </c>
      <c r="E45" s="104">
        <f>sum(t.Rocket!E7,t.Rocket!V7,t.Rocket!E16,t.Rocket!V16,t.Rocket!E25,t.Rocket!V25,t.Rocket!E34,t.Rocket!V34,t.Rocket!E43,t.Rocket!V43,AJYD!E35,AJYD!V35,AJYD!E44,AJYD!V44,AJYD!E53,AJYD!V53,'G&amp;tC'!E78,'G&amp;tC'!V78,'G&amp;tC'!E87,'G&amp;tC'!V87)</f>
        <v>8</v>
      </c>
      <c r="F45" s="104">
        <f>sum(t.Rocket!F7,t.Rocket!W7,t.Rocket!F16,t.Rocket!W16,t.Rocket!F25,t.Rocket!W25,t.Rocket!F34,t.Rocket!W34,t.Rocket!F43,t.Rocket!W43,AJYD!F35,AJYD!W35,AJYD!F44,AJYD!W44,AJYD!F53,AJYD!W53,'G&amp;tC'!F78,'G&amp;tC'!W78,'G&amp;tC'!F87,'G&amp;tC'!W87)</f>
        <v>1242</v>
      </c>
      <c r="G45" s="678">
        <f>sum(t.Rocket!G7,t.Rocket!X7,t.Rocket!G16,t.Rocket!X16,t.Rocket!G25,t.Rocket!X25,t.Rocket!G34,t.Rocket!X34,t.Rocket!G43,t.Rocket!X43,AJYD!G35,AJYD!X35,AJYD!G44,AJYD!X44,AJYD!G53,AJYD!X53,'G&amp;tC'!G78,'G&amp;tC'!X78,'G&amp;tC'!G87,'G&amp;tC'!X87)</f>
        <v>0.2491666667</v>
      </c>
      <c r="H45" s="104">
        <f>sum(t.Rocket!H7,t.Rocket!Y7,t.Rocket!H16,t.Rocket!Y16,t.Rocket!H25,t.Rocket!Y25,t.Rocket!H34,t.Rocket!Y34,t.Rocket!H43,t.Rocket!Y43,AJYD!H35,AJYD!Y35,AJYD!H44,AJYD!Y44,AJYD!H53,AJYD!Y53,'G&amp;tC'!H78,'G&amp;tC'!Y78,'G&amp;tC'!H87,'G&amp;tC'!Y87)</f>
        <v>-178</v>
      </c>
      <c r="I45" s="106">
        <f t="shared" si="1"/>
        <v>-0.4960981048</v>
      </c>
      <c r="J45" s="104">
        <f>sum(t.Rocket!J7,t.Rocket!AA7,t.Rocket!J16,t.Rocket!AA16,t.Rocket!J25,t.Rocket!AA25,t.Rocket!J34,t.Rocket!AA34,t.Rocket!J43,t.Rocket!AA43,AJYD!J35,AJYD!AA35,AJYD!J44,AJYD!AA44,AJYD!J53,AJYD!AA53,'G&amp;tC'!J78,'G&amp;tC'!AA78,'G&amp;tC'!J87,'G&amp;tC'!AA87)</f>
        <v>34</v>
      </c>
      <c r="K45" s="104">
        <f>sum(t.Rocket!K7,t.Rocket!AB7,t.Rocket!K16,t.Rocket!AB16,t.Rocket!K25,t.Rocket!AB25,t.Rocket!K34,t.Rocket!AB34,t.Rocket!K43,t.Rocket!AB43,AJYD!K35,AJYD!AB35,AJYD!K44,AJYD!AB44,AJYD!K53,AJYD!AB53,'G&amp;tC'!K78,'G&amp;tC'!AB78,'G&amp;tC'!K87,'G&amp;tC'!AB87)</f>
        <v>139</v>
      </c>
      <c r="L45" s="104">
        <f>sum(t.Rocket!L7,t.Rocket!AC7,t.Rocket!L16,t.Rocket!AC16,t.Rocket!L25,t.Rocket!AC25,t.Rocket!L34,t.Rocket!AC34,t.Rocket!L43,t.Rocket!AC43,AJYD!L35,AJYD!AC35,AJYD!L44,AJYD!AC44,AJYD!L53,AJYD!AC53,'G&amp;tC'!L78,'G&amp;tC'!AC78,'G&amp;tC'!L87,'G&amp;tC'!AC87)</f>
        <v>17</v>
      </c>
      <c r="M45" s="104">
        <f>sum(t.Rocket!M7,t.Rocket!AD7,t.Rocket!M16,t.Rocket!AD16,t.Rocket!M25,t.Rocket!AD25,t.Rocket!M34,t.Rocket!AD34,t.Rocket!M43,t.Rocket!AD43,AJYD!M35,AJYD!AD35,AJYD!M44,AJYD!AD44,AJYD!M53,AJYD!AD53,'G&amp;tC'!M78,'G&amp;tC'!AD78,'G&amp;tC'!M87,'G&amp;tC'!AD87)</f>
        <v>3</v>
      </c>
      <c r="N45" s="104">
        <f>sum(t.Rocket!N7,t.Rocket!AE7,t.Rocket!N16,t.Rocket!AE16,t.Rocket!N25,t.Rocket!AE25,t.Rocket!N34,t.Rocket!AE34,t.Rocket!N43,t.Rocket!AE43,AJYD!N35,AJYD!AE35,AJYD!N44,AJYD!AE44,AJYD!N53,AJYD!AE53,'G&amp;tC'!N78,'G&amp;tC'!AE78,'G&amp;tC'!N87,'G&amp;tC'!AE87)</f>
        <v>15</v>
      </c>
      <c r="O45" s="104">
        <f>sum(t.Rocket!O7,t.Rocket!AF7,t.Rocket!O16,t.Rocket!AF16,t.Rocket!O25,t.Rocket!AF25,t.Rocket!O34,t.Rocket!AF34,t.Rocket!O43,t.Rocket!AF43,AJYD!O35,AJYD!AF35,AJYD!O44,AJYD!AF44,AJYD!O53,AJYD!AF53,'G&amp;tC'!O78,'G&amp;tC'!AF78,'G&amp;tC'!O87,'G&amp;tC'!AF87)</f>
        <v>0</v>
      </c>
      <c r="P45" s="104">
        <f>sum(t.Rocket!P7,t.Rocket!AG7,t.Rocket!P16,t.Rocket!AG16,t.Rocket!P25,t.Rocket!AG25,t.Rocket!P34,t.Rocket!AG34,t.Rocket!P43,t.Rocket!AG43,AJYD!P35,AJYD!AG35,AJYD!P44,AJYD!AG44,AJYD!P53,AJYD!AG53,'G&amp;tC'!P78,'G&amp;tC'!AG78,'G&amp;tC'!P87,'G&amp;tC'!AG87)</f>
        <v>1</v>
      </c>
      <c r="Q45" s="108">
        <f t="shared" si="2"/>
        <v>0.000200617284</v>
      </c>
      <c r="R45" s="670"/>
      <c r="S45" s="670">
        <f t="shared" si="3"/>
        <v>-0.4738015608</v>
      </c>
      <c r="T45" s="670">
        <f t="shared" si="4"/>
        <v>6.449275362</v>
      </c>
      <c r="U45" s="671">
        <f t="shared" si="5"/>
        <v>0.625169124</v>
      </c>
      <c r="V45" s="671">
        <f t="shared" si="6"/>
        <v>0.125</v>
      </c>
      <c r="W45" s="671">
        <f t="shared" si="7"/>
        <v>0.09476031215</v>
      </c>
      <c r="X45" s="672">
        <f t="shared" si="8"/>
        <v>0.02229654404</v>
      </c>
      <c r="Y45" s="673">
        <f t="shared" ref="Y45:Y50" si="13">(C45/B45/5)+((D45-F45+J45+K45+L45+M45)/((HOUR(G45)*60)+(MINUTE(G45))+((SECOND(G45)/60))))</f>
        <v>0.06680602007</v>
      </c>
      <c r="Z45" s="671">
        <f t="shared" si="10"/>
        <v>0.04180602007</v>
      </c>
      <c r="AA45" s="671">
        <f t="shared" si="11"/>
        <v>0.025</v>
      </c>
      <c r="AB45" s="674"/>
      <c r="AC45" s="671"/>
      <c r="AD45" s="671"/>
    </row>
    <row r="46">
      <c r="A46" s="142" t="s">
        <v>124</v>
      </c>
      <c r="B46" s="141">
        <f>Stats!C18</f>
        <v>15</v>
      </c>
      <c r="C46" s="718">
        <f>sum(t.Rocket!C8,t.Rocket!T8,t.Rocket!C17,t.Rocket!T17,t.Rocket!C26,t.Rocket!T26,t.Rocket!C35,t.Rocket!T35,t.Rocket!C44,t.Rocket!T44,t.Rocket!C53,t.Rocket!T53,t.Rocket!C62,t.Rocket!T62,t.Rocket!C71,t.Rocket!T71,t.Rocket!C80,t.Rocket!T80,t.Rocket!C89,t.Rocket!T89)</f>
        <v>2</v>
      </c>
      <c r="D46" s="718">
        <f>sum(t.Rocket!D8,t.Rocket!U8,t.Rocket!D17,t.Rocket!U17,t.Rocket!D26,t.Rocket!U26,t.Rocket!D35,t.Rocket!U35,t.Rocket!D44,t.Rocket!U44,t.Rocket!D53,t.Rocket!U53,t.Rocket!D62,t.Rocket!U62,t.Rocket!D71,t.Rocket!U71,t.Rocket!D80,t.Rocket!U80,t.Rocket!D89,t.Rocket!U89)</f>
        <v>1669</v>
      </c>
      <c r="E46" s="718">
        <f>sum(t.Rocket!E8,t.Rocket!V8,t.Rocket!E17,t.Rocket!V17,t.Rocket!E26,t.Rocket!V26,t.Rocket!E35,t.Rocket!V35,t.Rocket!E44,t.Rocket!V44,t.Rocket!E53,t.Rocket!V53,t.Rocket!E62,t.Rocket!V62,t.Rocket!E71,t.Rocket!V71,t.Rocket!E80,t.Rocket!V80,t.Rocket!E89,t.Rocket!V89)</f>
        <v>12</v>
      </c>
      <c r="F46" s="718">
        <f>sum(t.Rocket!F8,t.Rocket!W8,t.Rocket!F17,t.Rocket!W17,t.Rocket!F26,t.Rocket!W26,t.Rocket!F35,t.Rocket!W35,t.Rocket!F44,t.Rocket!W44,t.Rocket!F53,t.Rocket!W53,t.Rocket!F62,t.Rocket!W62,t.Rocket!F71,t.Rocket!W71,t.Rocket!F80,t.Rocket!W80,t.Rocket!F89,t.Rocket!W89)</f>
        <v>2070</v>
      </c>
      <c r="G46" s="719">
        <f>sum(t.Rocket!G8,t.Rocket!X8,t.Rocket!G17,t.Rocket!X17,t.Rocket!G26,t.Rocket!X26,t.Rocket!G35,t.Rocket!X35,t.Rocket!G44,t.Rocket!X44,t.Rocket!G53,t.Rocket!X53,t.Rocket!G62,t.Rocket!X62,t.Rocket!G71,t.Rocket!X71,t.Rocket!G80,t.Rocket!X80,t.Rocket!G89,t.Rocket!X89)</f>
        <v>0.3391898148</v>
      </c>
      <c r="H46" s="718">
        <f>sum(t.Rocket!H8,t.Rocket!Y8,t.Rocket!H17,t.Rocket!Y17,t.Rocket!H26,t.Rocket!Y26,t.Rocket!H35,t.Rocket!Y35,t.Rocket!H44,t.Rocket!Y44,t.Rocket!H53,t.Rocket!Y53,t.Rocket!H62,t.Rocket!Y62,t.Rocket!H71,t.Rocket!Y71,t.Rocket!H80,t.Rocket!Y80,t.Rocket!H89,t.Rocket!Y89)</f>
        <v>-401</v>
      </c>
      <c r="I46" s="710">
        <f t="shared" si="1"/>
        <v>-0.8209922883</v>
      </c>
      <c r="J46" s="720">
        <f>sum(t.Rocket!J8,t.Rocket!AA8,t.Rocket!J17,t.Rocket!AA17,t.Rocket!J26,t.Rocket!AA26,t.Rocket!J35,t.Rocket!AA35,t.Rocket!J44,t.Rocket!AA44,t.Rocket!J53,t.Rocket!AA53,t.Rocket!J62,t.Rocket!AA62,t.Rocket!J71,t.Rocket!AA71,t.Rocket!J80,t.Rocket!AA80,t.Rocket!J89,t.Rocket!AA89)</f>
        <v>55</v>
      </c>
      <c r="K46" s="720">
        <f>sum(t.Rocket!K8,t.Rocket!AB8,t.Rocket!K17,t.Rocket!AB17,t.Rocket!K26,t.Rocket!AB26,t.Rocket!K35,t.Rocket!AB35,t.Rocket!K44,t.Rocket!AB44,t.Rocket!K53,t.Rocket!AB53,t.Rocket!K62,t.Rocket!AB62,t.Rocket!K71,t.Rocket!AB71,t.Rocket!K80,t.Rocket!AB80,t.Rocket!K89,t.Rocket!AB89)</f>
        <v>264</v>
      </c>
      <c r="L46" s="720">
        <f>sum(t.Rocket!L8,t.Rocket!AC8,t.Rocket!L17,t.Rocket!AC17,t.Rocket!L26,t.Rocket!AC26,t.Rocket!L35,t.Rocket!AC35,t.Rocket!L44,t.Rocket!AC44,t.Rocket!L53,t.Rocket!AC53,t.Rocket!L62,t.Rocket!AC62,t.Rocket!L71,t.Rocket!AC71,t.Rocket!L80,t.Rocket!AC80,t.Rocket!L89,t.Rocket!AC89)</f>
        <v>73</v>
      </c>
      <c r="M46" s="720">
        <f>sum(t.Rocket!M8,t.Rocket!AD8,t.Rocket!M17,t.Rocket!AD17,t.Rocket!M26,t.Rocket!AD26,t.Rocket!M35,t.Rocket!AD35,t.Rocket!M44,t.Rocket!AD44,t.Rocket!M53,t.Rocket!AD53,t.Rocket!M62,t.Rocket!AD62,t.Rocket!M71,t.Rocket!AD71,t.Rocket!M80,t.Rocket!AD80,t.Rocket!M89,t.Rocket!AD89)</f>
        <v>20</v>
      </c>
      <c r="N46" s="720">
        <f>sum(t.Rocket!N8,t.Rocket!AE8,t.Rocket!N17,t.Rocket!AE17,t.Rocket!N26,t.Rocket!AE26,t.Rocket!N35,t.Rocket!AE35,t.Rocket!N44,t.Rocket!AE44,t.Rocket!N53,t.Rocket!AE53,t.Rocket!N62,t.Rocket!AE62,t.Rocket!N71,t.Rocket!AE71,t.Rocket!N80,t.Rocket!AE80,t.Rocket!N89,t.Rocket!AE89)</f>
        <v>21</v>
      </c>
      <c r="O46" s="720">
        <f>sum(t.Rocket!O8,t.Rocket!AF8,t.Rocket!O17,t.Rocket!AF17,t.Rocket!O26,t.Rocket!AF26,t.Rocket!O35,t.Rocket!AF35,t.Rocket!O44,t.Rocket!AF44,t.Rocket!O53,t.Rocket!AF53,t.Rocket!O62,t.Rocket!AF62,t.Rocket!O71,t.Rocket!AF71,t.Rocket!O80,t.Rocket!AF80,t.Rocket!O89,t.Rocket!AF89)</f>
        <v>0</v>
      </c>
      <c r="P46" s="720">
        <f>sum(t.Rocket!P8,t.Rocket!AG8,t.Rocket!P17,t.Rocket!AG17,t.Rocket!P26,t.Rocket!AG26,t.Rocket!P35,t.Rocket!AG35,t.Rocket!P44,t.Rocket!AG44,t.Rocket!P53,t.Rocket!AG53,t.Rocket!P62,t.Rocket!AG62,t.Rocket!P71,t.Rocket!AG71,t.Rocket!P80,t.Rocket!AG80,t.Rocket!P89,t.Rocket!AG89)</f>
        <v>0</v>
      </c>
      <c r="Q46" s="711">
        <f t="shared" si="2"/>
        <v>0.0001638598139</v>
      </c>
      <c r="R46" s="670"/>
      <c r="S46" s="670">
        <f t="shared" si="3"/>
        <v>-0.7964239405</v>
      </c>
      <c r="T46" s="670">
        <f t="shared" si="4"/>
        <v>7.679656043</v>
      </c>
      <c r="U46" s="671">
        <f t="shared" si="5"/>
        <v>0.6833270928</v>
      </c>
      <c r="V46" s="671">
        <f t="shared" si="6"/>
        <v>0.1333333333</v>
      </c>
      <c r="W46" s="671">
        <f t="shared" si="7"/>
        <v>0.1126049273</v>
      </c>
      <c r="X46" s="672">
        <f t="shared" si="8"/>
        <v>0.02456834778</v>
      </c>
      <c r="Y46" s="673">
        <f t="shared" si="13"/>
        <v>0.04918765213</v>
      </c>
      <c r="Z46" s="671">
        <f t="shared" si="10"/>
        <v>0.02252098546</v>
      </c>
      <c r="AA46" s="671">
        <f t="shared" si="11"/>
        <v>0.02666666667</v>
      </c>
      <c r="AB46" s="674"/>
      <c r="AC46" s="671"/>
      <c r="AD46" s="671"/>
    </row>
    <row r="47">
      <c r="A47" s="89" t="s">
        <v>113</v>
      </c>
      <c r="B47" s="721">
        <f>Stats!C7</f>
        <v>8</v>
      </c>
      <c r="C47" s="721">
        <f>sum('G&amp;tC'!C8,'G&amp;tC'!T8,'G&amp;tC'!C17,'G&amp;tC'!T17,'G&amp;tC'!C26,'G&amp;tC'!T26,'G&amp;tC'!C35,'G&amp;tC'!T35,'G&amp;tC'!C44,'G&amp;tC'!T44,'G&amp;tC'!C53,'G&amp;tC'!T53,'G&amp;tC'!C62,'G&amp;tC'!T62,'G&amp;tC'!C71,'G&amp;tC'!T71,'G&amp;tC'!C80,'G&amp;tC'!T80,'G&amp;tC'!C89,'G&amp;tC'!T89)</f>
        <v>1</v>
      </c>
      <c r="D47" s="721">
        <f>sum('G&amp;tC'!D8,'G&amp;tC'!U8,'G&amp;tC'!D17,'G&amp;tC'!U17,'G&amp;tC'!D26,'G&amp;tC'!U26,'G&amp;tC'!D35,'G&amp;tC'!U35,'G&amp;tC'!D44,'G&amp;tC'!U44,'G&amp;tC'!D53,'G&amp;tC'!U53,'G&amp;tC'!D62,'G&amp;tC'!U62,'G&amp;tC'!D71,'G&amp;tC'!U71,'G&amp;tC'!D80,'G&amp;tC'!U80,'G&amp;tC'!D89,'G&amp;tC'!U89)</f>
        <v>835</v>
      </c>
      <c r="E47" s="721">
        <f>sum('G&amp;tC'!E8,'G&amp;tC'!V8,'G&amp;tC'!E17,'G&amp;tC'!V17,'G&amp;tC'!E26,'G&amp;tC'!V26,'G&amp;tC'!E35,'G&amp;tC'!V35,'G&amp;tC'!E44,'G&amp;tC'!V44,'G&amp;tC'!E53,'G&amp;tC'!V53,'G&amp;tC'!E62,'G&amp;tC'!V62,'G&amp;tC'!E71,'G&amp;tC'!V71,'G&amp;tC'!E80,'G&amp;tC'!V80,'G&amp;tC'!E89,'G&amp;tC'!V89)</f>
        <v>3</v>
      </c>
      <c r="F47" s="721">
        <f>sum('G&amp;tC'!F8,'G&amp;tC'!W8,'G&amp;tC'!F17,'G&amp;tC'!W17,'G&amp;tC'!F26,'G&amp;tC'!W26,'G&amp;tC'!F35,'G&amp;tC'!W35,'G&amp;tC'!F44,'G&amp;tC'!W44,'G&amp;tC'!F53,'G&amp;tC'!W53,'G&amp;tC'!F62,'G&amp;tC'!W62,'G&amp;tC'!F71,'G&amp;tC'!W71,'G&amp;tC'!F80,'G&amp;tC'!W80,'G&amp;tC'!F89,'G&amp;tC'!W89)</f>
        <v>999</v>
      </c>
      <c r="G47" s="722">
        <f>sum('G&amp;tC'!G8,'G&amp;tC'!X8,'G&amp;tC'!G17,'G&amp;tC'!X17,'G&amp;tC'!G26,'G&amp;tC'!X26,'G&amp;tC'!G35,'G&amp;tC'!X35,'G&amp;tC'!G44,'G&amp;tC'!X44,'G&amp;tC'!G53,'G&amp;tC'!X53,'G&amp;tC'!G62,'G&amp;tC'!X62,'G&amp;tC'!G71,'G&amp;tC'!X71,'G&amp;tC'!G80,'G&amp;tC'!X80,'G&amp;tC'!G89,'G&amp;tC'!X89)</f>
        <v>0.1694560185</v>
      </c>
      <c r="H47" s="721">
        <f>sum('G&amp;tC'!H8,'G&amp;tC'!Y8,'G&amp;tC'!H17,'G&amp;tC'!Y17,'G&amp;tC'!H26,'G&amp;tC'!Y26,'G&amp;tC'!H35,'G&amp;tC'!Y35,'G&amp;tC'!H44,'G&amp;tC'!Y44,'G&amp;tC'!H53,'G&amp;tC'!Y53,'G&amp;tC'!H62,'G&amp;tC'!Y62,'G&amp;tC'!H71,'G&amp;tC'!Y71,'G&amp;tC'!H80,'G&amp;tC'!Y80,'G&amp;tC'!H89,'G&amp;tC'!Y89)</f>
        <v>-164</v>
      </c>
      <c r="I47" s="679">
        <f t="shared" si="1"/>
        <v>-0.6720852401</v>
      </c>
      <c r="J47" s="723">
        <f>sum('G&amp;tC'!J8,'G&amp;tC'!AA8,'G&amp;tC'!J17,'G&amp;tC'!AA17,'G&amp;tC'!J26,'G&amp;tC'!AA26,'G&amp;tC'!J35,'G&amp;tC'!AA35,'G&amp;tC'!J44,'G&amp;tC'!AA44,'G&amp;tC'!J53,'G&amp;tC'!AA53,'G&amp;tC'!J62,'G&amp;tC'!AA62,'G&amp;tC'!J71,'G&amp;tC'!AA71,'G&amp;tC'!J80,'G&amp;tC'!AA80,'G&amp;tC'!J89,'G&amp;tC'!AA89)</f>
        <v>21</v>
      </c>
      <c r="K47" s="723">
        <f>sum('G&amp;tC'!K8,'G&amp;tC'!AB8,'G&amp;tC'!K17,'G&amp;tC'!AB17,'G&amp;tC'!K26,'G&amp;tC'!AB26,'G&amp;tC'!K35,'G&amp;tC'!AB35,'G&amp;tC'!K44,'G&amp;tC'!AB44,'G&amp;tC'!K53,'G&amp;tC'!AB53,'G&amp;tC'!K62,'G&amp;tC'!AB62,'G&amp;tC'!K71,'G&amp;tC'!AB71,'G&amp;tC'!K80,'G&amp;tC'!AB80,'G&amp;tC'!K89,'G&amp;tC'!AB89)</f>
        <v>113</v>
      </c>
      <c r="L47" s="723">
        <f>sum('G&amp;tC'!L8,'G&amp;tC'!AC8,'G&amp;tC'!L17,'G&amp;tC'!AC17,'G&amp;tC'!L26,'G&amp;tC'!AC26,'G&amp;tC'!L35,'G&amp;tC'!AC35,'G&amp;tC'!L44,'G&amp;tC'!AC44,'G&amp;tC'!L53,'G&amp;tC'!AC53,'G&amp;tC'!L62,'G&amp;tC'!AC62,'G&amp;tC'!L71,'G&amp;tC'!AC71,'G&amp;tC'!L80,'G&amp;tC'!AC80,'G&amp;tC'!L89,'G&amp;tC'!AC89)</f>
        <v>20</v>
      </c>
      <c r="M47" s="723">
        <f>sum('G&amp;tC'!M8,'G&amp;tC'!AD8,'G&amp;tC'!M17,'G&amp;tC'!AD17,'G&amp;tC'!M26,'G&amp;tC'!AD26,'G&amp;tC'!M35,'G&amp;tC'!AD35,'G&amp;tC'!M44,'G&amp;tC'!AD44,'G&amp;tC'!M53,'G&amp;tC'!AD53,'G&amp;tC'!M62,'G&amp;tC'!AD62,'G&amp;tC'!M71,'G&amp;tC'!AD71,'G&amp;tC'!M80,'G&amp;tC'!AD80,'G&amp;tC'!M89,'G&amp;tC'!AD89)</f>
        <v>9</v>
      </c>
      <c r="N47" s="723">
        <f>sum('G&amp;tC'!N8,'G&amp;tC'!AE8,'G&amp;tC'!N17,'G&amp;tC'!AE17,'G&amp;tC'!N26,'G&amp;tC'!AE26,'G&amp;tC'!N35,'G&amp;tC'!AE35,'G&amp;tC'!N44,'G&amp;tC'!AE44,'G&amp;tC'!N53,'G&amp;tC'!AE53,'G&amp;tC'!N62,'G&amp;tC'!AE62,'G&amp;tC'!N71,'G&amp;tC'!AE71,'G&amp;tC'!N80,'G&amp;tC'!AE80,'G&amp;tC'!N89,'G&amp;tC'!AE89)</f>
        <v>16</v>
      </c>
      <c r="O47" s="723">
        <f>sum('G&amp;tC'!O8,'G&amp;tC'!AF8,'G&amp;tC'!O17,'G&amp;tC'!AF17,'G&amp;tC'!O26,'G&amp;tC'!AF26,'G&amp;tC'!O35,'G&amp;tC'!AF35,'G&amp;tC'!O44,'G&amp;tC'!AF44,'G&amp;tC'!O53,'G&amp;tC'!AF53,'G&amp;tC'!O62,'G&amp;tC'!AF62,'G&amp;tC'!O71,'G&amp;tC'!AF71,'G&amp;tC'!O80,'G&amp;tC'!AF80,'G&amp;tC'!O89,'G&amp;tC'!AF89)</f>
        <v>2</v>
      </c>
      <c r="P47" s="723">
        <f>sum('G&amp;tC'!P8,'G&amp;tC'!AG8,'G&amp;tC'!P17,'G&amp;tC'!AG17,'G&amp;tC'!P26,'G&amp;tC'!AG26,'G&amp;tC'!P35,'G&amp;tC'!AG35,'G&amp;tC'!P44,'G&amp;tC'!AG44,'G&amp;tC'!P53,'G&amp;tC'!AG53,'G&amp;tC'!P62,'G&amp;tC'!AG62,'G&amp;tC'!P71,'G&amp;tC'!AG71,'G&amp;tC'!P80,'G&amp;tC'!AG80,'G&amp;tC'!P89,'G&amp;tC'!AG89)</f>
        <v>0</v>
      </c>
      <c r="Q47" s="680">
        <f t="shared" si="2"/>
        <v>0.0001696256442</v>
      </c>
      <c r="R47" s="670"/>
      <c r="S47" s="670">
        <f t="shared" si="3"/>
        <v>-0.6597909979</v>
      </c>
      <c r="T47" s="670">
        <f t="shared" si="4"/>
        <v>7.528174305</v>
      </c>
      <c r="U47" s="671">
        <f t="shared" si="5"/>
        <v>0.6428516903</v>
      </c>
      <c r="V47" s="671">
        <f t="shared" si="6"/>
        <v>0.125</v>
      </c>
      <c r="W47" s="671">
        <f t="shared" si="7"/>
        <v>0.08605969538</v>
      </c>
      <c r="X47" s="672">
        <f t="shared" si="8"/>
        <v>0.0122942422</v>
      </c>
      <c r="Y47" s="673">
        <f t="shared" si="13"/>
        <v>0.02090191927</v>
      </c>
      <c r="Z47" s="671">
        <f t="shared" si="10"/>
        <v>-0.004098080732</v>
      </c>
      <c r="AA47" s="671">
        <f t="shared" si="11"/>
        <v>0.025</v>
      </c>
      <c r="AB47" s="674"/>
      <c r="AC47" s="671"/>
      <c r="AD47" s="671"/>
    </row>
    <row r="48">
      <c r="A48" s="99" t="s">
        <v>258</v>
      </c>
      <c r="B48" s="190">
        <f>Stats!C5+Stats!C30</f>
        <v>5</v>
      </c>
      <c r="C48" s="190">
        <f>sum('G&amp;tC'!C6,'G&amp;tC'!T6,'G&amp;tC'!C15,'G&amp;tC'!T15,'G&amp;tC'!C24,'G&amp;tC'!T24,'G&amp;tC'!C33,'G&amp;tC'!T33,'G&amp;tC'!C42,'G&amp;tC'!T42,'G&amp;tC'!C51,AJYD!C62,AJYD!T62,AJYD!C71,AJYD!T71,AJYD!C80,AJYD!T80,AJYD!C89,AJYD!T89)</f>
        <v>0</v>
      </c>
      <c r="D48" s="190">
        <f>sum('G&amp;tC'!D6,'G&amp;tC'!U6,'G&amp;tC'!D15,'G&amp;tC'!U15,'G&amp;tC'!D24,'G&amp;tC'!U24,'G&amp;tC'!D33,'G&amp;tC'!U33,'G&amp;tC'!D42,'G&amp;tC'!U42,'G&amp;tC'!D51,AJYD!D62,AJYD!U62,AJYD!D71,AJYD!U71,AJYD!D80,AJYD!U80,AJYD!D89,AJYD!U89)</f>
        <v>426</v>
      </c>
      <c r="E48" s="190">
        <f>sum('G&amp;tC'!E6,'G&amp;tC'!V6,'G&amp;tC'!E15,'G&amp;tC'!V15,'G&amp;tC'!E24,'G&amp;tC'!V24,'G&amp;tC'!E33,'G&amp;tC'!V33,'G&amp;tC'!E42,'G&amp;tC'!V42,'G&amp;tC'!E51,AJYD!E62,AJYD!V62,AJYD!E71,AJYD!V71,AJYD!E80,AJYD!V80,AJYD!E89,AJYD!V89)</f>
        <v>3</v>
      </c>
      <c r="F48" s="190">
        <f>sum('G&amp;tC'!F6,'G&amp;tC'!W6,'G&amp;tC'!F15,'G&amp;tC'!W15,'G&amp;tC'!F24,'G&amp;tC'!W24,'G&amp;tC'!F33,'G&amp;tC'!W33,'G&amp;tC'!F42,'G&amp;tC'!W42,'G&amp;tC'!F51,AJYD!F62,AJYD!W62,AJYD!F71,AJYD!W71,AJYD!F80,AJYD!W80,AJYD!F89,AJYD!W89)</f>
        <v>530</v>
      </c>
      <c r="G48" s="698">
        <f>sum('G&amp;tC'!G6,'G&amp;tC'!X6,'G&amp;tC'!G15,'G&amp;tC'!X15,'G&amp;tC'!G24,'G&amp;tC'!X24,'G&amp;tC'!G33,'G&amp;tC'!X33,'G&amp;tC'!G42,'G&amp;tC'!X42,'G&amp;tC'!G51,AJYD!G62,AJYD!X62,AJYD!G71,AJYD!X71,AJYD!G80,AJYD!X80,AJYD!G89,AJYD!X89)</f>
        <v>0.1072453704</v>
      </c>
      <c r="H48" s="190">
        <f>sum('G&amp;tC'!H6,'G&amp;tC'!Y6,'G&amp;tC'!H15,'G&amp;tC'!Y15,'G&amp;tC'!H24,'G&amp;tC'!Y24,'G&amp;tC'!H33,'G&amp;tC'!Y33,'G&amp;tC'!H42,'G&amp;tC'!Y42,'G&amp;tC'!H51,AJYD!H62,AJYD!Y62,AJYD!H71,AJYD!Y71,AJYD!H80,AJYD!Y80,AJYD!H89,AJYD!Y89)</f>
        <v>-104</v>
      </c>
      <c r="I48" s="682">
        <f t="shared" si="1"/>
        <v>-0.6734297431</v>
      </c>
      <c r="J48" s="190">
        <f>sum('G&amp;tC'!J6,'G&amp;tC'!AA6,'G&amp;tC'!J15,'G&amp;tC'!AA15,'G&amp;tC'!J24,'G&amp;tC'!AA24,'G&amp;tC'!J33,'G&amp;tC'!AA33,'G&amp;tC'!J42,'G&amp;tC'!AA42,'G&amp;tC'!J51,AJYD!J62,AJYD!AA62,AJYD!J71,AJYD!AA71,AJYD!J80,AJYD!AA80,AJYD!J89,AJYD!AA89)</f>
        <v>23</v>
      </c>
      <c r="K48" s="190">
        <f>sum('G&amp;tC'!K6,'G&amp;tC'!AB6,'G&amp;tC'!K15,'G&amp;tC'!AB15,'G&amp;tC'!K24,'G&amp;tC'!AB24,'G&amp;tC'!K33,'G&amp;tC'!AB33,'G&amp;tC'!K42,'G&amp;tC'!AB42,'G&amp;tC'!K51,AJYD!K62,AJYD!AB62,AJYD!K71,AJYD!AB71,AJYD!K80,AJYD!AB80,AJYD!K89,AJYD!AB89)</f>
        <v>63</v>
      </c>
      <c r="L48" s="190">
        <f>sum('G&amp;tC'!L6,'G&amp;tC'!AC6,'G&amp;tC'!L15,'G&amp;tC'!AC15,'G&amp;tC'!L24,'G&amp;tC'!AC24,'G&amp;tC'!L33,'G&amp;tC'!AC33,'G&amp;tC'!L42,'G&amp;tC'!AC42,'G&amp;tC'!L51,AJYD!L62,AJYD!AC62,AJYD!L71,AJYD!AC71,AJYD!L80,AJYD!AC80,AJYD!L89,AJYD!AC89)</f>
        <v>14</v>
      </c>
      <c r="M48" s="190">
        <f>sum('G&amp;tC'!M6,'G&amp;tC'!AD6,'G&amp;tC'!M15,'G&amp;tC'!AD15,'G&amp;tC'!M24,'G&amp;tC'!AD24,'G&amp;tC'!M33,'G&amp;tC'!AD33,'G&amp;tC'!M42,'G&amp;tC'!AD42,'G&amp;tC'!M51,AJYD!M62,AJYD!AD62,AJYD!M71,AJYD!AD71,AJYD!M80,AJYD!AD80,AJYD!M89,AJYD!AD89)</f>
        <v>3</v>
      </c>
      <c r="N48" s="190">
        <f>sum('G&amp;tC'!N6,'G&amp;tC'!AE6,'G&amp;tC'!N15,'G&amp;tC'!AE15,'G&amp;tC'!N24,'G&amp;tC'!AE24,'G&amp;tC'!N33,'G&amp;tC'!AE33,'G&amp;tC'!N42,'G&amp;tC'!AE42,'G&amp;tC'!N51,AJYD!N62,AJYD!AE62,AJYD!N71,AJYD!AE71,AJYD!N80,AJYD!AE80,AJYD!N89,AJYD!AE89)</f>
        <v>4</v>
      </c>
      <c r="O48" s="190">
        <f>sum('G&amp;tC'!O6,'G&amp;tC'!AF6,'G&amp;tC'!O15,'G&amp;tC'!AF15,'G&amp;tC'!O24,'G&amp;tC'!AF24,'G&amp;tC'!O33,'G&amp;tC'!AF33,'G&amp;tC'!O42,'G&amp;tC'!AF42,'G&amp;tC'!O51,AJYD!O62,AJYD!AF62,AJYD!O71,AJYD!AF71,AJYD!O80,AJYD!AF80,AJYD!O89,AJYD!AF89)</f>
        <v>0</v>
      </c>
      <c r="P48" s="190">
        <f>sum('G&amp;tC'!P6,'G&amp;tC'!AG6,'G&amp;tC'!P15,'G&amp;tC'!AG15,'G&amp;tC'!P24,'G&amp;tC'!AG24,'G&amp;tC'!P33,'G&amp;tC'!AG33,'G&amp;tC'!P42,'G&amp;tC'!AG42,'G&amp;tC'!P51,AJYD!P62,AJYD!AG62,AJYD!P71,AJYD!AG71,AJYD!P80,AJYD!AG80,AJYD!P89,AJYD!AG89)</f>
        <v>0</v>
      </c>
      <c r="Q48" s="683">
        <f t="shared" si="2"/>
        <v>0.0002023497554</v>
      </c>
      <c r="R48" s="670"/>
      <c r="S48" s="670">
        <f t="shared" si="3"/>
        <v>-0.6540038852</v>
      </c>
      <c r="T48" s="670">
        <f t="shared" si="4"/>
        <v>6.209799266</v>
      </c>
      <c r="U48" s="671">
        <f t="shared" si="5"/>
        <v>0.6589853556</v>
      </c>
      <c r="V48" s="671">
        <f t="shared" si="6"/>
        <v>0</v>
      </c>
      <c r="W48" s="671">
        <f t="shared" si="7"/>
        <v>0.1489315778</v>
      </c>
      <c r="X48" s="672">
        <f t="shared" si="8"/>
        <v>0.01942585798</v>
      </c>
      <c r="Y48" s="673">
        <f t="shared" si="13"/>
        <v>-0.006475285992</v>
      </c>
      <c r="Z48" s="671">
        <f t="shared" si="10"/>
        <v>-0.006475285992</v>
      </c>
      <c r="AA48" s="671">
        <f t="shared" si="11"/>
        <v>0</v>
      </c>
      <c r="AB48" s="674"/>
      <c r="AC48" s="671"/>
      <c r="AD48" s="709"/>
    </row>
    <row r="49">
      <c r="A49" s="142" t="s">
        <v>259</v>
      </c>
      <c r="B49" s="141">
        <v>19.0</v>
      </c>
      <c r="C49" s="141">
        <f>sum(AJYD!C6,AJYD!T6,AJYD!C15,AJYD!T15,AJYD!C24,AJYD!T24,AJYD!C33,AJYD!T33,AJYD!C42,AJYD!T42,AJYD!C51,AJYD!T51,AJYD!C60,AJYD!T60,AJYD!C69,AJYD!T69,AJYD!C78,AJYD!T78,AJYD!C87,AJYD!T87,t.Rocket!C52,t.Rocket!T52,t.Rocket!C61,t.Rocket!T61,t.Rocket!C70,t.Rocket!T70,t.Rocket!C79,t.Rocket!T79,t.Rocket!C88,t.Rocket!T88,FB!C20,FB!T20,FB!C39,FB!T39,FB!C47,FB!T47)</f>
        <v>2</v>
      </c>
      <c r="D49" s="141">
        <f>sum(AJYD!D6,AJYD!U6,AJYD!D15,AJYD!U15,AJYD!D24,AJYD!U24,AJYD!D33,AJYD!U33,AJYD!D42,AJYD!U42,AJYD!D51,AJYD!U51,AJYD!D60,AJYD!U60,AJYD!D69,AJYD!U69,AJYD!D78,AJYD!U78,AJYD!D87,AJYD!U87,t.Rocket!D52,t.Rocket!U52,t.Rocket!D61,t.Rocket!U61,t.Rocket!D70,t.Rocket!U70,t.Rocket!D79,t.Rocket!U79,t.Rocket!D88,t.Rocket!U88,FB!D20,FB!U20,FB!D39,FB!U39,FB!D47,FB!U47)</f>
        <v>1611</v>
      </c>
      <c r="E49" s="141">
        <f>sum(AJYD!E6,AJYD!V6,AJYD!E15,AJYD!V15,AJYD!E24,AJYD!V24,AJYD!E33,AJYD!V33,AJYD!E42,AJYD!V42,AJYD!E51,AJYD!V51,AJYD!E60,AJYD!V60,AJYD!E69,AJYD!V69,AJYD!E78,AJYD!V78,AJYD!E87,AJYD!V87,t.Rocket!E52,t.Rocket!V52,t.Rocket!E61,t.Rocket!V61,t.Rocket!E70,t.Rocket!V70,t.Rocket!E79,t.Rocket!V79,t.Rocket!E88,t.Rocket!V88,FB!E20,FB!V20,FB!E39,FB!V39,FB!E47,FB!V47)</f>
        <v>17</v>
      </c>
      <c r="F49" s="141">
        <f>sum(AJYD!F6,AJYD!W6,AJYD!F15,AJYD!W15,AJYD!F24,AJYD!W24,AJYD!F33,AJYD!W33,AJYD!F42,AJYD!W42,AJYD!F51,AJYD!W51,AJYD!F60,AJYD!W60,AJYD!F69,AJYD!W69,AJYD!F78,AJYD!W78,AJYD!F87,AJYD!W87,t.Rocket!F52,t.Rocket!W52,t.Rocket!F61,t.Rocket!W61,t.Rocket!F70,t.Rocket!W70,t.Rocket!F79,t.Rocket!W79,t.Rocket!F88,t.Rocket!W88,FB!F20,FB!W20,FB!F39,FB!W39,FB!F47,FB!W47)</f>
        <v>1935</v>
      </c>
      <c r="G49" s="161">
        <f>sum(AJYD!G6,AJYD!X6,AJYD!G15,AJYD!X15,AJYD!G24,AJYD!X24,AJYD!G33,AJYD!X33,AJYD!G42,AJYD!X42,AJYD!G51,AJYD!X51,AJYD!G60,AJYD!X60,AJYD!G69,AJYD!X69,AJYD!G78,AJYD!X78,AJYD!G87,AJYD!X87,t.Rocket!G52,t.Rocket!X52,t.Rocket!G61,t.Rocket!X61,t.Rocket!G70,t.Rocket!X70,t.Rocket!G79,t.Rocket!X79,t.Rocket!G88,t.Rocket!X88,FB!G20,FB!X20,FB!G39,FB!X39,FB!G47,FB!X47)</f>
        <v>0.3705671296</v>
      </c>
      <c r="H49" s="141">
        <f>sum(AJYD!H6,AJYD!Y6,AJYD!H15,AJYD!Y15,AJYD!H24,AJYD!Y24,AJYD!H33,AJYD!Y33,AJYD!H42,AJYD!Y42,AJYD!H51,AJYD!Y51,AJYD!H60,AJYD!Y60,AJYD!H69,AJYD!Y69,AJYD!H78,AJYD!Y78,AJYD!H87,AJYD!Y87,t.Rocket!H52,t.Rocket!Y52,t.Rocket!H61,t.Rocket!Y61,t.Rocket!H70,t.Rocket!Y70,t.Rocket!H79,t.Rocket!Y79,t.Rocket!H88,t.Rocket!Y88,FB!H20,FB!Y20,FB!H39,FB!Y39,FB!H47,FB!Y47)</f>
        <v>-324</v>
      </c>
      <c r="I49" s="710">
        <f t="shared" si="1"/>
        <v>-0.607177437</v>
      </c>
      <c r="J49" s="141">
        <f>sum(AJYD!J6,AJYD!AA6,AJYD!J15,AJYD!AA15,AJYD!J24,AJYD!AA24,AJYD!J33,AJYD!AA33,AJYD!J42,AJYD!AA42,AJYD!J51,AJYD!AA51,AJYD!J60,AJYD!AA60,AJYD!J69,AJYD!AA69,AJYD!J78,AJYD!AA78,AJYD!J87,AJYD!AA87,t.Rocket!J52,t.Rocket!AA52,t.Rocket!J61,t.Rocket!AA61,t.Rocket!J70,t.Rocket!AA70,t.Rocket!J79,t.Rocket!AA79,t.Rocket!J88,t.Rocket!AA88,FB!J20,FB!AA20,FB!J39,FB!AA39,FB!J47,FB!AA47)</f>
        <v>56</v>
      </c>
      <c r="K49" s="141">
        <f>sum(AJYD!K6,AJYD!AB6,AJYD!K15,AJYD!AB15,AJYD!K24,AJYD!AB24,AJYD!K33,AJYD!AB33,AJYD!K42,AJYD!AB42,AJYD!K51,AJYD!AB51,AJYD!K60,AJYD!AB60,AJYD!K69,AJYD!AB69,AJYD!K78,AJYD!AB78,AJYD!K87,AJYD!AB87,t.Rocket!K52,t.Rocket!AB52,t.Rocket!K61,t.Rocket!AB61,t.Rocket!K70,t.Rocket!AB70,t.Rocket!K79,t.Rocket!AB79,t.Rocket!K88,t.Rocket!AB88,FB!K20,FB!AB20,FB!K39,FB!AB39,FB!K47,FB!AB47)</f>
        <v>204</v>
      </c>
      <c r="L49" s="141">
        <f>sum(AJYD!L6,AJYD!AC6,AJYD!L15,AJYD!AC15,AJYD!L24,AJYD!AC24,AJYD!L33,AJYD!AC33,AJYD!L42,AJYD!AC42,AJYD!L51,AJYD!AC51,AJYD!L60,AJYD!AC60,AJYD!L69,AJYD!AC69,AJYD!L78,AJYD!AC78,AJYD!L87,AJYD!AC87,t.Rocket!L52,t.Rocket!AC52,t.Rocket!L61,t.Rocket!AC61,t.Rocket!L70,t.Rocket!AC70,t.Rocket!L79,t.Rocket!AC79,t.Rocket!L88,t.Rocket!AC88,FB!L20,FB!AC20,FB!L39,FB!AC39,FB!L47,FB!AC47)</f>
        <v>38</v>
      </c>
      <c r="M49" s="141">
        <f>sum(AJYD!M6,AJYD!AD6,AJYD!M15,AJYD!AD15,AJYD!M24,AJYD!AD24,AJYD!M33,AJYD!AD33,AJYD!M42,AJYD!AD42,AJYD!M51,AJYD!AD51,AJYD!M60,AJYD!AD60,AJYD!M69,AJYD!AD69,AJYD!M78,AJYD!AD78,AJYD!M87,AJYD!AD87,t.Rocket!M52,t.Rocket!AD52,t.Rocket!M61,t.Rocket!AD61,t.Rocket!M70,t.Rocket!AD70,t.Rocket!M79,t.Rocket!AD79,t.Rocket!M88,t.Rocket!AD88,FB!M20,FB!AD20,FB!M39,FB!AD39,FB!M47,FB!AD47)</f>
        <v>10</v>
      </c>
      <c r="N49" s="141">
        <f>sum(AJYD!N6,AJYD!AE6,AJYD!N15,AJYD!AE15,AJYD!N24,AJYD!AE24,AJYD!N33,AJYD!AE33,AJYD!N42,AJYD!AE42,AJYD!N51,AJYD!AE51,AJYD!N60,AJYD!AE60,AJYD!N69,AJYD!AE69,AJYD!N78,AJYD!AE78,AJYD!N87,AJYD!AE87,t.Rocket!N52,t.Rocket!AE52,t.Rocket!N61,t.Rocket!AE61,t.Rocket!N70,t.Rocket!AE70,t.Rocket!N79,t.Rocket!AE79,t.Rocket!N88,t.Rocket!AE88,FB!N20,FB!AE20,FB!N39,FB!AE39,FB!N47,FB!AE47)</f>
        <v>22</v>
      </c>
      <c r="O49" s="141">
        <f>sum(AJYD!O6,AJYD!AF6,AJYD!O15,AJYD!AF15,AJYD!O24,AJYD!AF24,AJYD!O33,AJYD!AF33,AJYD!O42,AJYD!AF42,AJYD!O51,AJYD!AF51,AJYD!O60,AJYD!AF60,AJYD!O69,AJYD!AF69,AJYD!O78,AJYD!AF78,AJYD!O87,AJYD!AF87,t.Rocket!O52,t.Rocket!AF52,t.Rocket!O61,t.Rocket!AF61,t.Rocket!O70,t.Rocket!AF70,t.Rocket!O79,t.Rocket!AF79,t.Rocket!O88,t.Rocket!AF88,FB!O20,FB!AF20,FB!O39,FB!AF39,FB!O47,FB!AF47)</f>
        <v>0</v>
      </c>
      <c r="P49" s="141">
        <f>sum(AJYD!P6,AJYD!AG6,AJYD!P15,AJYD!AG15,AJYD!P24,AJYD!AG24,AJYD!P33,AJYD!AG33,AJYD!P42,AJYD!AG42,AJYD!P51,AJYD!AG51,AJYD!P60,AJYD!AG60,AJYD!P69,AJYD!AG69,AJYD!P78,AJYD!AG78,AJYD!P87,AJYD!AG87,t.Rocket!P52,t.Rocket!AG52,t.Rocket!P61,t.Rocket!AG61,t.Rocket!P70,t.Rocket!AG70,t.Rocket!P79,t.Rocket!AG79,t.Rocket!P88,t.Rocket!AG88,FB!P20,FB!AG20,FB!P39,FB!AG39,FB!P47,FB!AG47)</f>
        <v>0</v>
      </c>
      <c r="Q49" s="711">
        <f t="shared" si="2"/>
        <v>0.0001915075605</v>
      </c>
      <c r="R49" s="670"/>
      <c r="S49" s="670">
        <f t="shared" si="3"/>
        <v>-0.5753193616</v>
      </c>
      <c r="T49" s="670">
        <f t="shared" si="4"/>
        <v>6.677077802</v>
      </c>
      <c r="U49" s="671">
        <f t="shared" si="5"/>
        <v>0.630177665</v>
      </c>
      <c r="V49" s="671">
        <f t="shared" si="6"/>
        <v>0.1052631579</v>
      </c>
      <c r="W49" s="671">
        <f t="shared" si="7"/>
        <v>0.1049442484</v>
      </c>
      <c r="X49" s="672">
        <f t="shared" si="8"/>
        <v>0.0318580754</v>
      </c>
      <c r="Y49" s="673">
        <f t="shared" si="13"/>
        <v>-0.008931439383</v>
      </c>
      <c r="Z49" s="671">
        <f t="shared" si="10"/>
        <v>-0.02998407096</v>
      </c>
      <c r="AA49" s="671">
        <f t="shared" si="11"/>
        <v>0.02105263158</v>
      </c>
      <c r="AB49" s="674"/>
      <c r="AC49" s="671"/>
      <c r="AD49" s="671"/>
    </row>
    <row r="50">
      <c r="A50" s="90" t="s">
        <v>108</v>
      </c>
      <c r="B50" s="89">
        <f>Stats!C2</f>
        <v>15</v>
      </c>
      <c r="C50" s="89">
        <f>sum('G&amp;tC'!C3,'G&amp;tC'!T3,'G&amp;tC'!C12,'G&amp;tC'!T12,'G&amp;tC'!C21,'G&amp;tC'!T21,'G&amp;tC'!C30,'G&amp;tC'!T30,'G&amp;tC'!C39,'G&amp;tC'!T39,'G&amp;tC'!C48,'G&amp;tC'!T48,'G&amp;tC'!C57,'G&amp;tC'!T57,'G&amp;tC'!C66,'G&amp;tC'!T66,'G&amp;tC'!C75,'G&amp;tC'!T75,'G&amp;tC'!C84,'G&amp;tC'!T84)</f>
        <v>23</v>
      </c>
      <c r="D50" s="89">
        <f>sum('G&amp;tC'!D3,'G&amp;tC'!U3,'G&amp;tC'!D12,'G&amp;tC'!U12,'G&amp;tC'!D21,'G&amp;tC'!U21,'G&amp;tC'!D30,'G&amp;tC'!U30,'G&amp;tC'!D39,'G&amp;tC'!U39,'G&amp;tC'!D48,'G&amp;tC'!U48,'G&amp;tC'!D57,'G&amp;tC'!U57,'G&amp;tC'!D66,'G&amp;tC'!U66,'G&amp;tC'!D75,'G&amp;tC'!U75,'G&amp;tC'!D84,'G&amp;tC'!U84)</f>
        <v>697</v>
      </c>
      <c r="E50" s="89">
        <f>sum('G&amp;tC'!E3,'G&amp;tC'!V3,'G&amp;tC'!E12,'G&amp;tC'!V12,'G&amp;tC'!E21,'G&amp;tC'!V21,'G&amp;tC'!E30,'G&amp;tC'!V30,'G&amp;tC'!E39,'G&amp;tC'!V39,'G&amp;tC'!E48,'G&amp;tC'!V48,'G&amp;tC'!E57,'G&amp;tC'!V57,'G&amp;tC'!E66,'G&amp;tC'!V66,'G&amp;tC'!E75,'G&amp;tC'!V75,'G&amp;tC'!E84,'G&amp;tC'!V84)</f>
        <v>8</v>
      </c>
      <c r="F50" s="89">
        <f>sum('G&amp;tC'!F3,'G&amp;tC'!W3,'G&amp;tC'!F12,'G&amp;tC'!W12,'G&amp;tC'!F21,'G&amp;tC'!W21,'G&amp;tC'!F30,'G&amp;tC'!W30,'G&amp;tC'!F39,'G&amp;tC'!W39,'G&amp;tC'!F48,'G&amp;tC'!W48,'G&amp;tC'!F57,'G&amp;tC'!W57,'G&amp;tC'!F66,'G&amp;tC'!W66,'G&amp;tC'!F75,'G&amp;tC'!W75,'G&amp;tC'!F84,'G&amp;tC'!W84)</f>
        <v>1022</v>
      </c>
      <c r="G50" s="724">
        <f>sum('G&amp;tC'!G3,'G&amp;tC'!X3,'G&amp;tC'!G12,'G&amp;tC'!X12,'G&amp;tC'!G21,'G&amp;tC'!X21,'G&amp;tC'!G30,'G&amp;tC'!X30,'G&amp;tC'!G39,'G&amp;tC'!X39,'G&amp;tC'!G48,'G&amp;tC'!X48,'G&amp;tC'!G57,'G&amp;tC'!X57,'G&amp;tC'!G66,'G&amp;tC'!X66,'G&amp;tC'!G75,'G&amp;tC'!X75,'G&amp;tC'!G84,'G&amp;tC'!X84)</f>
        <v>0.2930439815</v>
      </c>
      <c r="H50" s="89">
        <f>sum('G&amp;tC'!H3,'G&amp;tC'!Y3,'G&amp;tC'!H12,'G&amp;tC'!Y12,'G&amp;tC'!H21,'G&amp;tC'!Y21,'G&amp;tC'!H30,'G&amp;tC'!Y30,'G&amp;tC'!H39,'G&amp;tC'!Y39,'G&amp;tC'!H48,'G&amp;tC'!Y48,'G&amp;tC'!H57,'G&amp;tC'!Y57,'G&amp;tC'!H66,'G&amp;tC'!Y66,'G&amp;tC'!H75,'G&amp;tC'!Y75,'G&amp;tC'!H84,'G&amp;tC'!Y84)</f>
        <v>-325</v>
      </c>
      <c r="I50" s="92">
        <f t="shared" si="1"/>
        <v>-0.7701725977</v>
      </c>
      <c r="J50" s="93">
        <f>sum('G&amp;tC'!J3,'G&amp;tC'!AA3,'G&amp;tC'!J12,'G&amp;tC'!AA12,'G&amp;tC'!J21,'G&amp;tC'!AA21,'G&amp;tC'!J30,'G&amp;tC'!AA30,'G&amp;tC'!J39,'G&amp;tC'!AA39,'G&amp;tC'!J48,'G&amp;tC'!AA48,'G&amp;tC'!J57,'G&amp;tC'!AA57,'G&amp;tC'!J66,'G&amp;tC'!AA66,'G&amp;tC'!J75,'G&amp;tC'!AA75,'G&amp;tC'!J84,'G&amp;tC'!AA84)</f>
        <v>42</v>
      </c>
      <c r="K50" s="93">
        <f>sum('G&amp;tC'!K3,'G&amp;tC'!AB3,'G&amp;tC'!K12,'G&amp;tC'!AB12,'G&amp;tC'!K21,'G&amp;tC'!AB21,'G&amp;tC'!K30,'G&amp;tC'!AB30,'G&amp;tC'!K39,'G&amp;tC'!AB39,'G&amp;tC'!K48,'G&amp;tC'!AB48,'G&amp;tC'!K57,'G&amp;tC'!AB57,'G&amp;tC'!K66,'G&amp;tC'!AB66,'G&amp;tC'!K75,'G&amp;tC'!AB75,'G&amp;tC'!K84,'G&amp;tC'!AB84)</f>
        <v>49</v>
      </c>
      <c r="L50" s="93">
        <f>sum('G&amp;tC'!L3,'G&amp;tC'!AC3,'G&amp;tC'!L12,'G&amp;tC'!AC12,'G&amp;tC'!L21,'G&amp;tC'!AC21,'G&amp;tC'!L30,'G&amp;tC'!AC30,'G&amp;tC'!L39,'G&amp;tC'!AC39,'G&amp;tC'!L48,'G&amp;tC'!AC48,'G&amp;tC'!L57,'G&amp;tC'!AC57,'G&amp;tC'!L66,'G&amp;tC'!AC66,'G&amp;tC'!L75,'G&amp;tC'!AC75,'G&amp;tC'!L84,'G&amp;tC'!AC84)</f>
        <v>8</v>
      </c>
      <c r="M50" s="93">
        <f>sum('G&amp;tC'!M3,'G&amp;tC'!AD3,'G&amp;tC'!M12,'G&amp;tC'!AD12,'G&amp;tC'!M21,'G&amp;tC'!AD21,'G&amp;tC'!M30,'G&amp;tC'!AD30,'G&amp;tC'!M39,'G&amp;tC'!AD39,'G&amp;tC'!M48,'G&amp;tC'!AD48,'G&amp;tC'!M57,'G&amp;tC'!AD57,'G&amp;tC'!M66,'G&amp;tC'!AD66,'G&amp;tC'!M75,'G&amp;tC'!AD75,'G&amp;tC'!M84,'G&amp;tC'!AD84)</f>
        <v>2</v>
      </c>
      <c r="N50" s="93">
        <f>sum('G&amp;tC'!N3,'G&amp;tC'!AE3,'G&amp;tC'!N12,'G&amp;tC'!AE12,'G&amp;tC'!N21,'G&amp;tC'!AE21,'G&amp;tC'!N30,'G&amp;tC'!AE30,'G&amp;tC'!N39,'G&amp;tC'!AE39,'G&amp;tC'!N48,'G&amp;tC'!AE48,'G&amp;tC'!N57,'G&amp;tC'!AE57,'G&amp;tC'!N66,'G&amp;tC'!AE66,'G&amp;tC'!N75,'G&amp;tC'!AE75,'G&amp;tC'!N84,'G&amp;tC'!AE84)</f>
        <v>11</v>
      </c>
      <c r="O50" s="93">
        <f>sum('G&amp;tC'!O3,'G&amp;tC'!AF3,'G&amp;tC'!O12,'G&amp;tC'!AF12,'G&amp;tC'!O21,'G&amp;tC'!AF21,'G&amp;tC'!O30,'G&amp;tC'!AF30,'G&amp;tC'!O39,'G&amp;tC'!AF39,'G&amp;tC'!O48,'G&amp;tC'!AF48,'G&amp;tC'!O57,'G&amp;tC'!AF57,'G&amp;tC'!O66,'G&amp;tC'!AF66,'G&amp;tC'!O75,'G&amp;tC'!AF75,'G&amp;tC'!O84,'G&amp;tC'!AF84)</f>
        <v>0</v>
      </c>
      <c r="P50" s="93">
        <f>sum('G&amp;tC'!P3,'G&amp;tC'!AG3,'G&amp;tC'!P12,'G&amp;tC'!AG12,'G&amp;tC'!P21,'G&amp;tC'!AG21,'G&amp;tC'!P30,'G&amp;tC'!AG30,'G&amp;tC'!P39,'G&amp;tC'!AG39,'G&amp;tC'!P48,'G&amp;tC'!AG48,'G&amp;tC'!P57,'G&amp;tC'!AG57,'G&amp;tC'!P66,'G&amp;tC'!AG66,'G&amp;tC'!P75,'G&amp;tC'!AG75,'G&amp;tC'!P84,'G&amp;tC'!AG84)</f>
        <v>0</v>
      </c>
      <c r="Q50" s="94">
        <f t="shared" si="2"/>
        <v>0.000286735794</v>
      </c>
      <c r="R50" s="670"/>
      <c r="S50" s="670">
        <f t="shared" si="3"/>
        <v>-0.7512145029</v>
      </c>
      <c r="T50" s="670">
        <f t="shared" si="4"/>
        <v>4.092578696</v>
      </c>
      <c r="U50" s="671">
        <f t="shared" si="5"/>
        <v>0.5070622455</v>
      </c>
      <c r="V50" s="671">
        <f t="shared" si="6"/>
        <v>1.533333333</v>
      </c>
      <c r="W50" s="671">
        <f t="shared" si="7"/>
        <v>0.09952999724</v>
      </c>
      <c r="X50" s="672">
        <f t="shared" si="8"/>
        <v>0.01895809471</v>
      </c>
      <c r="Y50" s="673">
        <f t="shared" si="13"/>
        <v>-0.2241599853</v>
      </c>
      <c r="Z50" s="671">
        <f t="shared" si="10"/>
        <v>-0.5308266519</v>
      </c>
      <c r="AA50" s="671">
        <f t="shared" si="11"/>
        <v>0.3066666667</v>
      </c>
      <c r="AB50" s="674"/>
      <c r="AC50" s="671"/>
      <c r="AD50" s="671"/>
    </row>
    <row r="51">
      <c r="A51" s="301" t="s">
        <v>158</v>
      </c>
      <c r="B51" s="300">
        <f>Stats!C55</f>
        <v>4</v>
      </c>
      <c r="C51" s="300">
        <f>sum('A&amp;tS'!C7,'A&amp;tS'!T7,'A&amp;tS'!C15,'A&amp;tS'!T15,'A&amp;tS'!C23,'A&amp;tS'!T23,'A&amp;tS'!C31,'A&amp;tS'!T31,'A&amp;tS'!C39,'A&amp;tS'!C39,'A&amp;tS'!T39,'A&amp;tS'!C47,'A&amp;tS'!T47,'A&amp;tS'!C55,'A&amp;tS'!T55,'A&amp;tS'!C63,'A&amp;tS'!T63,'A&amp;tS'!C71,'A&amp;tS'!T71,'A&amp;tS'!C79,'A&amp;tS'!T79)</f>
        <v>6</v>
      </c>
      <c r="D51" s="300">
        <f>sum('A&amp;tS'!D7,'A&amp;tS'!D15,'A&amp;tS'!U7,'A&amp;tS'!U15,'A&amp;tS'!U23,'A&amp;tS'!D23,'A&amp;tS'!D31,'A&amp;tS'!U31,'A&amp;tS'!D39,'A&amp;tS'!U39,'A&amp;tS'!U47,'A&amp;tS'!D47,'A&amp;tS'!D55,'A&amp;tS'!U55,'A&amp;tS'!U63,'A&amp;tS'!D63,'A&amp;tS'!D71,'A&amp;tS'!D79,'A&amp;tS'!U71,'A&amp;tS'!U79)</f>
        <v>295</v>
      </c>
      <c r="E51" s="300">
        <f>sum('A&amp;tS'!E7,'A&amp;tS'!E15,'A&amp;tS'!V7,'A&amp;tS'!V15,'A&amp;tS'!V23,'A&amp;tS'!E23,'A&amp;tS'!E31,'A&amp;tS'!V31,'A&amp;tS'!E39,'A&amp;tS'!V39,'A&amp;tS'!V47,'A&amp;tS'!E47,'A&amp;tS'!E55,'A&amp;tS'!V55,'A&amp;tS'!V63,'A&amp;tS'!E63,'A&amp;tS'!E71,'A&amp;tS'!E79,'A&amp;tS'!V71,'A&amp;tS'!V79)</f>
        <v>1</v>
      </c>
      <c r="F51" s="300">
        <f>sum('A&amp;tS'!F7,'A&amp;tS'!F15,'A&amp;tS'!W7,'A&amp;tS'!W15,'A&amp;tS'!W23,'A&amp;tS'!F23,'A&amp;tS'!F31,'A&amp;tS'!W31,'A&amp;tS'!F39,'A&amp;tS'!W39,'A&amp;tS'!W47,'A&amp;tS'!F47,'A&amp;tS'!F55,'A&amp;tS'!W55,'A&amp;tS'!W63,'A&amp;tS'!F63,'A&amp;tS'!F71,'A&amp;tS'!F79,'A&amp;tS'!W71,'A&amp;tS'!W79)</f>
        <v>420</v>
      </c>
      <c r="G51" s="686">
        <f>sum('A&amp;tS'!G7,'A&amp;tS'!G15,'A&amp;tS'!X7,'A&amp;tS'!X15,'A&amp;tS'!X23,'A&amp;tS'!G23,'A&amp;tS'!G31,'A&amp;tS'!X31,'A&amp;tS'!G39,'A&amp;tS'!X39,'A&amp;tS'!X47,'A&amp;tS'!G47,'A&amp;tS'!G55,'A&amp;tS'!X55,'A&amp;tS'!X63,'A&amp;tS'!G63,'A&amp;tS'!G71,'A&amp;tS'!G79,'A&amp;tS'!X71,'A&amp;tS'!X79)</f>
        <v>0.1034606481</v>
      </c>
      <c r="H51" s="300">
        <f>sum('A&amp;tS'!H7,'A&amp;tS'!H15,'A&amp;tS'!Y7,'A&amp;tS'!Y15,'A&amp;tS'!Y23,'A&amp;tS'!H23,'A&amp;tS'!H31,'A&amp;tS'!Y31,'A&amp;tS'!H39,'A&amp;tS'!Y39,'A&amp;tS'!Y47,'A&amp;tS'!H47,'A&amp;tS'!H55,'A&amp;tS'!Y55,'A&amp;tS'!Y63,'A&amp;tS'!H63,'A&amp;tS'!H71,'A&amp;tS'!H79,'A&amp;tS'!Y71,'A&amp;tS'!Y79)</f>
        <v>-125</v>
      </c>
      <c r="I51" s="313">
        <f t="shared" si="1"/>
        <v>-0.8390200246</v>
      </c>
      <c r="J51" s="304">
        <f>sum('A&amp;tS'!J7,'A&amp;tS'!J15,'A&amp;tS'!AA7,'A&amp;tS'!AA15,'A&amp;tS'!AA23,'A&amp;tS'!J23,'A&amp;tS'!J31,'A&amp;tS'!AA31,'A&amp;tS'!J39,'A&amp;tS'!AA39,'A&amp;tS'!AA47,'A&amp;tS'!J47,'A&amp;tS'!J55,'A&amp;tS'!AA55,'A&amp;tS'!AA63,'A&amp;tS'!J63,'A&amp;tS'!J71,'A&amp;tS'!J79,'A&amp;tS'!AA71,'A&amp;tS'!AA79)</f>
        <v>19</v>
      </c>
      <c r="K51" s="314">
        <f>sum('A&amp;tS'!K7,'A&amp;tS'!AB7,'A&amp;tS'!K15,'A&amp;tS'!AB15,'A&amp;tS'!K23,'A&amp;tS'!AB23,'A&amp;tS'!K31,'A&amp;tS'!AB31,'A&amp;tS'!K39,'A&amp;tS'!AB39,'A&amp;tS'!K47,'A&amp;tS'!AB47,'A&amp;tS'!K55,'A&amp;tS'!AB55,'A&amp;tS'!K63,'A&amp;tS'!AB63,'A&amp;tS'!K71,'A&amp;tS'!AB71,'A&amp;tS'!K79,'A&amp;tS'!AB79)</f>
        <v>27</v>
      </c>
      <c r="L51" s="314">
        <f>sum('A&amp;tS'!L7,'A&amp;tS'!AC7,'A&amp;tS'!L15,'A&amp;tS'!AC15,'A&amp;tS'!L23,'A&amp;tS'!AC23,'A&amp;tS'!L31,'A&amp;tS'!AC31,'A&amp;tS'!L39,'A&amp;tS'!AC39,'A&amp;tS'!L47,'A&amp;tS'!AC47,'A&amp;tS'!L55,'A&amp;tS'!AC55,'A&amp;tS'!L63,'A&amp;tS'!AC63,'A&amp;tS'!L71,'A&amp;tS'!AC71,'A&amp;tS'!L79,'A&amp;tS'!AC79)</f>
        <v>2</v>
      </c>
      <c r="M51" s="314">
        <f>sum('A&amp;tS'!M7,'A&amp;tS'!AD7,'A&amp;tS'!M15,'A&amp;tS'!AD15,'A&amp;tS'!M23,'A&amp;tS'!AD23,'A&amp;tS'!M31,'A&amp;tS'!AD31,'A&amp;tS'!M39,'A&amp;tS'!AD39,'A&amp;tS'!M47,'A&amp;tS'!AD47,'A&amp;tS'!M55,'A&amp;tS'!AD55,'A&amp;tS'!M63,'A&amp;tS'!AD63,'A&amp;tS'!M71,'A&amp;tS'!AD71,'A&amp;tS'!M79,'A&amp;tS'!AD79)</f>
        <v>2</v>
      </c>
      <c r="N51" s="314">
        <f>sum('A&amp;tS'!N7,'A&amp;tS'!AE7,'A&amp;tS'!N15,'A&amp;tS'!AE15,'A&amp;tS'!N23,'A&amp;tS'!AE23,'A&amp;tS'!N31,'A&amp;tS'!AE31,'A&amp;tS'!N39,'A&amp;tS'!AE39,'A&amp;tS'!N47,'A&amp;tS'!AE47,'A&amp;tS'!N55,'A&amp;tS'!AE55,'A&amp;tS'!N63,'A&amp;tS'!AE63,'A&amp;tS'!N71,'A&amp;tS'!AE71,'A&amp;tS'!N79,'A&amp;tS'!AE79)</f>
        <v>4</v>
      </c>
      <c r="O51" s="314">
        <f>sum('A&amp;tS'!O7,'A&amp;tS'!AF7,'A&amp;tS'!O15,'A&amp;tS'!AF15,'A&amp;tS'!O23,'A&amp;tS'!AF23,'A&amp;tS'!O31,'A&amp;tS'!AF31,'A&amp;tS'!O39,'A&amp;tS'!AF39,'A&amp;tS'!O47,'A&amp;tS'!AF47,'A&amp;tS'!O55,'A&amp;tS'!AF55,'A&amp;tS'!O63,'A&amp;tS'!AF63,'A&amp;tS'!O71,'A&amp;tS'!AF71,'A&amp;tS'!O79,'A&amp;tS'!AF79)</f>
        <v>0</v>
      </c>
      <c r="P51" s="314">
        <f>sum('A&amp;tS'!P7,'A&amp;tS'!AG7,'A&amp;tS'!P15,'A&amp;tS'!AG15,'A&amp;tS'!P23,'A&amp;tS'!AG23,'A&amp;tS'!P31,'A&amp;tS'!AG31,'A&amp;tS'!P39,'A&amp;tS'!AG39,'A&amp;tS'!P47,'A&amp;tS'!AG47,'A&amp;tS'!P55,'A&amp;tS'!AG55,'A&amp;tS'!P63,'A&amp;tS'!AG63,'A&amp;tS'!P71,'A&amp;tS'!AG71,'A&amp;tS'!P79,'A&amp;tS'!AG79)</f>
        <v>0</v>
      </c>
      <c r="Q51" s="315">
        <f t="shared" si="2"/>
        <v>0.0002463348765</v>
      </c>
      <c r="R51" s="670"/>
      <c r="S51" s="670">
        <f t="shared" si="3"/>
        <v>-0.8323078644</v>
      </c>
      <c r="T51" s="670">
        <f t="shared" si="4"/>
        <v>4.805906701</v>
      </c>
      <c r="U51" s="671">
        <f t="shared" si="5"/>
        <v>0.5347272727</v>
      </c>
      <c r="V51" s="671">
        <f t="shared" si="6"/>
        <v>1.5</v>
      </c>
      <c r="W51" s="671">
        <f t="shared" si="7"/>
        <v>0.1275310437</v>
      </c>
      <c r="X51" s="672">
        <f t="shared" si="8"/>
        <v>0.006712160197</v>
      </c>
      <c r="Y51" s="673">
        <f>(I51)+(C51/B51/5)+(((J51)+(K51))/((HOUR(G51)*60)+(MINUTE(G51))+((SECOND(G51)/60))))</f>
        <v>-0.2302606556</v>
      </c>
      <c r="Z51" s="671">
        <f t="shared" si="10"/>
        <v>-0.5302606556</v>
      </c>
      <c r="AA51" s="671">
        <f t="shared" si="11"/>
        <v>0.3</v>
      </c>
      <c r="AB51" s="674"/>
      <c r="AC51" s="671"/>
      <c r="AD51" s="671"/>
    </row>
    <row r="52">
      <c r="A52" s="436" t="s">
        <v>186</v>
      </c>
      <c r="B52" s="437">
        <f>Stats!C87</f>
        <v>6</v>
      </c>
      <c r="C52" s="435">
        <f>sum(TB!C7,TB!T7,TB!C15,TB!T15,TB!C23,TB!T23,TB!C31,TB!T31,TB!C39,TB!T39,TB!C47,TB!T47,TB!C55,TB!T55,TB!C63,TB!T63,TB!C71,TB!T71,TB!C79,TB!T79)</f>
        <v>1</v>
      </c>
      <c r="D52" s="435">
        <f>sum(TB!D7,TB!U7,TB!D15,TB!U15,TB!D23,TB!U23,TB!D31,TB!U31,TB!D39,TB!U39,TB!D47,TB!U47,TB!D55,TB!U55,TB!D63,TB!U63,TB!D71,TB!U71,TB!D79,TB!U79)</f>
        <v>443</v>
      </c>
      <c r="E52" s="435">
        <f>sum(TB!E7,TB!V7,TB!E15,TB!V15,TB!E23,TB!V23,TB!E31,TB!V31,TB!E39,TB!V39,TB!E47,TB!V47,TB!E55,TB!V55,TB!E63,TB!V63,TB!E71,TB!V71,TB!E79,TB!V79)</f>
        <v>4</v>
      </c>
      <c r="F52" s="435">
        <f>sum(TB!F7,TB!W7,TB!F15,TB!W15,TB!F23,TB!W23,TB!F31,TB!W31,TB!F39,TB!W39,TB!F47,TB!W47,TB!F55,TB!W55,TB!F63,TB!W63,TB!F71,TB!W71,TB!F79,TB!W79)</f>
        <v>595</v>
      </c>
      <c r="G52" s="687">
        <f>sum(TB!G7,TB!X7,TB!G15,TB!X15,TB!G23,TB!X23,TB!G31,TB!X31,TB!G39,TB!X39,TB!G47,TB!X47,TB!G55,TB!X55,TB!G63,TB!X63,TB!G71,TB!X71,TB!G79,TB!X79)</f>
        <v>0.1094675926</v>
      </c>
      <c r="H52" s="435">
        <f>sum(TB!H7,TB!Y7,TB!H15,TB!Y15,TB!H23,TB!Y23,TB!H31,TB!Y31,TB!H39,TB!Y39,TB!H47,TB!Y47,TB!H55,TB!Y55,TB!H63,TB!Y63,TB!H71,TB!Y71,TB!H79,TB!Y79)</f>
        <v>-152</v>
      </c>
      <c r="I52" s="439">
        <f t="shared" si="1"/>
        <v>-0.9642630577</v>
      </c>
      <c r="J52" s="440">
        <f>sum(TB!J7,TB!AA7,TB!J15,TB!AA15,TB!J23,TB!AA23,TB!J31,TB!AA31,TB!J39,TB!AA39,TB!J47,TB!AA47,TB!J55,TB!AA55,TB!J63,TB!AA63,TB!J71,TB!AA71,TB!J79,TB!AA79)</f>
        <v>13</v>
      </c>
      <c r="K52" s="440">
        <f>sum(TB!K7,TB!AB7,TB!K15,TB!AB15,TB!K23,TB!AB23,TB!K31,TB!AB31,TB!K39,TB!AB39,TB!K47,TB!AB47,TB!K55,TB!AB55,TB!K63,TB!AB63,TB!K71,TB!AB71,TB!K79,TB!AB79)</f>
        <v>52</v>
      </c>
      <c r="L52" s="440">
        <f>sum(TB!L7,TB!AC7,TB!L15,TB!AC15,TB!L23,TB!AC23,TB!L31,TB!AC31,TB!L39,TB!AC39,TB!L47,TB!AC47,TB!L55,TB!AC55,TB!L63,TB!AC63,TB!L71,TB!AC71,TB!L79,TB!AC79)</f>
        <v>12</v>
      </c>
      <c r="M52" s="440">
        <f>sum(TB!M7,TB!AD7,TB!M15,TB!AD15,TB!M23,TB!AD23,TB!M31,TB!AD31,TB!M39,TB!AD39,TB!M47,TB!AD47,TB!M55,TB!AD55,TB!M63,TB!AD63,TB!M71,TB!AD71,TB!M79,TB!AD79)</f>
        <v>1</v>
      </c>
      <c r="N52" s="440">
        <f>sum(TB!N7,TB!AE7,TB!N15,TB!AE15,TB!N23,TB!AE23,TB!N31,TB!AE31,TB!N39,TB!AE39,TB!N47,TB!AE47,TB!N55,TB!AE55,TB!N63,TB!AE63,TB!N71,TB!AE71,TB!N79,TB!AE79)</f>
        <v>3</v>
      </c>
      <c r="O52" s="440">
        <f>sum(TB!O7,TB!AF7,TB!O15,TB!AF15,TB!O23,TB!AF23,TB!O31,TB!AF31,TB!O39,TB!AF39,TB!O47,TB!AF47,TB!O55,TB!AF55,TB!O63,TB!AF63,TB!O71,TB!AF71,TB!O79,TB!AF79)</f>
        <v>0</v>
      </c>
      <c r="P52" s="441">
        <f>sum(TB!P7,TB!AG7,TB!P15,TB!AG15,TB!P23,TB!AG23,TB!P31,TB!AG31,TB!P39,TB!AG39,TB!P47,TB!AG47,TB!P55,TB!AG55,TB!P63,TB!AG63,TB!P71,TB!AG71,TB!P79,TB!AG79)</f>
        <v>0</v>
      </c>
      <c r="Q52" s="442">
        <f t="shared" si="2"/>
        <v>0.0001839791472</v>
      </c>
      <c r="R52" s="670"/>
      <c r="S52" s="670">
        <f t="shared" si="3"/>
        <v>-0.9388877141</v>
      </c>
      <c r="T52" s="670">
        <f t="shared" si="4"/>
        <v>6.610277014</v>
      </c>
      <c r="U52" s="671">
        <f t="shared" si="5"/>
        <v>0.5793063584</v>
      </c>
      <c r="V52" s="671">
        <f t="shared" si="6"/>
        <v>0.1666666667</v>
      </c>
      <c r="W52" s="671">
        <f t="shared" si="7"/>
        <v>0.08246986678</v>
      </c>
      <c r="X52" s="672">
        <f t="shared" si="8"/>
        <v>0.02537534362</v>
      </c>
      <c r="Y52" s="673">
        <f>(C52/B52/5)+((D52-F52+J52+K52+L52+M52)/((HOUR(G52)*60)+(MINUTE(G52))+((SECOND(G52)/60))))</f>
        <v>-0.4361105237</v>
      </c>
      <c r="Z52" s="671">
        <f t="shared" si="10"/>
        <v>-0.4694438571</v>
      </c>
      <c r="AA52" s="671">
        <f t="shared" si="11"/>
        <v>0.03333333333</v>
      </c>
      <c r="AB52" s="674"/>
      <c r="AC52" s="671"/>
      <c r="AD52" s="671"/>
    </row>
    <row r="53">
      <c r="A53" s="191" t="s">
        <v>260</v>
      </c>
      <c r="B53" s="725">
        <f>Stats!C38+Stats!C27</f>
        <v>8</v>
      </c>
      <c r="C53" s="725">
        <f>Stats!F27+Stats!F38</f>
        <v>2</v>
      </c>
      <c r="D53" s="725">
        <f>Stats!G27+Stats!G38</f>
        <v>512</v>
      </c>
      <c r="E53" s="725">
        <f>Stats!H27+Stats!H38</f>
        <v>10</v>
      </c>
      <c r="F53" s="725">
        <f>Stats!I27+Stats!I38</f>
        <v>711</v>
      </c>
      <c r="G53" s="726">
        <f>Stats!J27+Stats!J38</f>
        <v>0.1203356481</v>
      </c>
      <c r="H53" s="725">
        <f>Stats!K27+Stats!K38</f>
        <v>-199</v>
      </c>
      <c r="I53" s="727">
        <f t="shared" si="1"/>
        <v>-1.148408195</v>
      </c>
      <c r="J53" s="195">
        <f>Stats!M27+Stats!M38</f>
        <v>13</v>
      </c>
      <c r="K53" s="195">
        <f>Stats!N27+Stats!N38</f>
        <v>63</v>
      </c>
      <c r="L53" s="195">
        <f>Stats!O27+Stats!O38</f>
        <v>16</v>
      </c>
      <c r="M53" s="195">
        <f>Stats!P27+Stats!P38</f>
        <v>3</v>
      </c>
      <c r="N53" s="195">
        <f>Stats!Q27+Stats!Q38</f>
        <v>4</v>
      </c>
      <c r="O53" s="195">
        <f>Stats!R27+Stats!R38</f>
        <v>0</v>
      </c>
      <c r="P53" s="195">
        <f>Stats!S27+Stats!S38</f>
        <v>0</v>
      </c>
      <c r="Q53" s="196">
        <f>Stats!T38</f>
        <v>0.0001649487538</v>
      </c>
      <c r="R53" s="670"/>
      <c r="S53" s="670">
        <f t="shared" si="3"/>
        <v>-1.09069924</v>
      </c>
      <c r="T53" s="670">
        <f t="shared" si="4"/>
        <v>7.115514091</v>
      </c>
      <c r="U53" s="671">
        <f t="shared" si="5"/>
        <v>0.584055601</v>
      </c>
      <c r="V53" s="671">
        <f t="shared" si="6"/>
        <v>0.25</v>
      </c>
      <c r="W53" s="671">
        <f t="shared" si="7"/>
        <v>0.07502164086</v>
      </c>
      <c r="X53" s="672">
        <f t="shared" si="8"/>
        <v>0.05770895451</v>
      </c>
      <c r="Y53" s="673">
        <f>(I53)+(C53/B53/5)+(((J53)+(K53))/((HOUR(G53)*60)+(MINUTE(G53))+((SECOND(G53)/60))))</f>
        <v>-0.6598201404</v>
      </c>
      <c r="Z53" s="671">
        <f t="shared" si="10"/>
        <v>-0.7098201404</v>
      </c>
      <c r="AA53" s="671">
        <f t="shared" si="11"/>
        <v>0.05</v>
      </c>
      <c r="AB53" s="674"/>
      <c r="AC53" s="671"/>
      <c r="AD53" s="671"/>
    </row>
    <row r="54">
      <c r="A54" s="157" t="s">
        <v>166</v>
      </c>
      <c r="B54" s="332">
        <f>Stats!C16+Stats!C64</f>
        <v>6</v>
      </c>
      <c r="C54" s="332">
        <f>sum(t.Rocket!C6,t.Rocket!T6,t.Rocket!C15,t.Rocket!T15,t.Rocket!C24,t.Rocket!T24,t.Rocket!C33,t.Rocket!T33,t.Rocket!C42,MAB!C55,MAB!T55,MAB!C63,MAB!T63,MAB!C71,MAB!T71,MAB!C79,MAB!T79)</f>
        <v>1</v>
      </c>
      <c r="D54" s="332">
        <f>sum(t.Rocket!D6,t.Rocket!U6,t.Rocket!D15,t.Rocket!U15,t.Rocket!D24,t.Rocket!U24,t.Rocket!D33,t.Rocket!U33,t.Rocket!D42,MAB!D55,MAB!U55,MAB!D63,MAB!U63,MAB!D71,MAB!U71,MAB!D79,MAB!U79)</f>
        <v>368</v>
      </c>
      <c r="E54" s="332">
        <f>sum(t.Rocket!E6,t.Rocket!V6,t.Rocket!E15,t.Rocket!V15,t.Rocket!E24,t.Rocket!V24,t.Rocket!E33,t.Rocket!V33,t.Rocket!E42,MAB!E55,MAB!V55,MAB!E63,MAB!V63,MAB!E71,MAB!V71,MAB!E79,MAB!V79)</f>
        <v>3</v>
      </c>
      <c r="F54" s="332">
        <f>sum(t.Rocket!F6,t.Rocket!W6,t.Rocket!F15,t.Rocket!W15,t.Rocket!F24,t.Rocket!W24,t.Rocket!F33,t.Rocket!W33,t.Rocket!F42,MAB!F55,MAB!W55,MAB!F63,MAB!W63,MAB!F71,MAB!W71,MAB!F79,MAB!W79)</f>
        <v>529</v>
      </c>
      <c r="G54" s="677">
        <f>sum(t.Rocket!G6,t.Rocket!X6,t.Rocket!G15,t.Rocket!X15,t.Rocket!G24,t.Rocket!X24,t.Rocket!G33,t.Rocket!X33,t.Rocket!G42,MAB!G55,MAB!X55,MAB!G63,MAB!X63,MAB!G71,MAB!X71,MAB!G79,MAB!X79)</f>
        <v>0.09085648148</v>
      </c>
      <c r="H54" s="332">
        <f>sum(t.Rocket!H6,t.Rocket!Y6,t.Rocket!H15,t.Rocket!Y15,t.Rocket!H24,t.Rocket!Y24,t.Rocket!H33,t.Rocket!Y33,t.Rocket!H42,MAB!H55,MAB!Y55,MAB!H63,MAB!Y63,MAB!H71,MAB!Y71,MAB!H79,MAB!Y79)</f>
        <v>-161</v>
      </c>
      <c r="I54" s="728">
        <f t="shared" si="1"/>
        <v>-1.230573248</v>
      </c>
      <c r="J54" s="332">
        <f>sum(t.Rocket!J6,t.Rocket!AA6,t.Rocket!J15,t.Rocket!AA15,t.Rocket!J24,t.Rocket!AA24,t.Rocket!J33,t.Rocket!AA33,t.Rocket!J42,MAB!J55,MAB!AA55,MAB!J63,MAB!AA63,MAB!J71,MAB!AA71,MAB!J79,MAB!AA79)</f>
        <v>11</v>
      </c>
      <c r="K54" s="332">
        <f>sum(t.Rocket!K6,t.Rocket!AB6,t.Rocket!K15,t.Rocket!AB15,t.Rocket!K24,t.Rocket!AB24,t.Rocket!K33,t.Rocket!AB33,t.Rocket!K42,MAB!K55,MAB!AB55,MAB!K63,MAB!AB63,MAB!K71,MAB!AB71,MAB!K79,MAB!AB79)</f>
        <v>45</v>
      </c>
      <c r="L54" s="332">
        <f>sum(t.Rocket!L6,t.Rocket!AC6,t.Rocket!L15,t.Rocket!AC15,t.Rocket!L24,t.Rocket!AC24,t.Rocket!L33,t.Rocket!AC33,t.Rocket!L42,MAB!L55,MAB!AC55,MAB!L63,MAB!AC63,MAB!L71,MAB!AC71,MAB!L79,MAB!AC79)</f>
        <v>6</v>
      </c>
      <c r="M54" s="332">
        <f>sum(t.Rocket!M6,t.Rocket!AD6,t.Rocket!M15,t.Rocket!AD15,t.Rocket!M24,t.Rocket!AD24,t.Rocket!M33,t.Rocket!AD33,t.Rocket!M42,MAB!M55,MAB!AD55,MAB!M63,MAB!AD63,MAB!M71,MAB!AD71,MAB!M79,MAB!AD79)</f>
        <v>1</v>
      </c>
      <c r="N54" s="332">
        <f>sum(t.Rocket!N6,t.Rocket!AE6,t.Rocket!N15,t.Rocket!AE15,t.Rocket!N24,t.Rocket!AE24,t.Rocket!N33,t.Rocket!AE33,t.Rocket!N42,MAB!N55,MAB!AE55,MAB!N63,MAB!AE63,MAB!N71,MAB!AE71,MAB!N79,MAB!AE79)</f>
        <v>3</v>
      </c>
      <c r="O54" s="332">
        <f>sum(t.Rocket!O6,t.Rocket!AF6,t.Rocket!O15,t.Rocket!AF15,t.Rocket!O24,t.Rocket!AF24,t.Rocket!O33,t.Rocket!AF33,t.Rocket!O42,MAB!O55,MAB!AF55,MAB!O63,MAB!AF63,MAB!O71,MAB!AF71,MAB!O79,MAB!AF79)</f>
        <v>0</v>
      </c>
      <c r="P54" s="332">
        <f>sum(t.Rocket!P6,t.Rocket!AG6,t.Rocket!P15,t.Rocket!AG15,t.Rocket!P24,t.Rocket!AG24,t.Rocket!P33,t.Rocket!AG33,t.Rocket!P42,MAB!P55,MAB!AG55,MAB!P63,MAB!AG63,MAB!P71,MAB!AG71,MAB!P79,MAB!AG79)</f>
        <v>0</v>
      </c>
      <c r="Q54" s="729">
        <f t="shared" ref="Q54:Q56" si="14">G54/F54</f>
        <v>0.0001717513828</v>
      </c>
      <c r="R54" s="670"/>
      <c r="S54" s="670">
        <f t="shared" si="3"/>
        <v>-1.207643312</v>
      </c>
      <c r="T54" s="670">
        <f t="shared" si="4"/>
        <v>6.878980892</v>
      </c>
      <c r="U54" s="671">
        <f t="shared" si="5"/>
        <v>0.548483835</v>
      </c>
      <c r="V54" s="671">
        <f t="shared" si="6"/>
        <v>0.1666666667</v>
      </c>
      <c r="W54" s="671">
        <f t="shared" si="7"/>
        <v>0.08407643312</v>
      </c>
      <c r="X54" s="672">
        <f t="shared" si="8"/>
        <v>0.02292993631</v>
      </c>
      <c r="Y54" s="673">
        <f t="shared" ref="Y54:Y55" si="15">(C54/B54/5)+((D54-F54+J54+K54+L54+M54)/((HOUR(G54)*60)+(MINUTE(G54))+((SECOND(G54)/60))))</f>
        <v>-0.7157112527</v>
      </c>
      <c r="Z54" s="671">
        <f t="shared" si="10"/>
        <v>-0.749044586</v>
      </c>
      <c r="AA54" s="671">
        <f t="shared" si="11"/>
        <v>0.03333333333</v>
      </c>
      <c r="AB54" s="706"/>
      <c r="AC54" s="671"/>
      <c r="AD54" s="671"/>
    </row>
    <row r="55">
      <c r="A55" s="269" t="s">
        <v>150</v>
      </c>
      <c r="B55" s="268">
        <f>Stats!C46</f>
        <v>8</v>
      </c>
      <c r="C55" s="268">
        <f>sum(AP!C7,AP!T7,AP!T16,AP!C16,AP!C25,AP!T25,AP!T34,AP!C34,AP!C43,AP!T43,AP!C52,AP!T52,AP!T61,AP!C61,AP!C70,AP!T70,AP!T79,AP!C79,AP!C88,AP!T88)</f>
        <v>2</v>
      </c>
      <c r="D55" s="268">
        <f>sum(AP!D7,AP!U7,AP!U16,AP!D16,AP!D25,AP!U25,AP!U34,AP!D34,AP!D43,AP!U43,AP!D52,AP!U52,AP!U61,AP!D61,AP!D70,AP!U70,AP!U79,AP!D79,AP!D88,AP!U88)</f>
        <v>514</v>
      </c>
      <c r="E55" s="268">
        <f>sum(AP!E7,AP!V7,AP!V16,AP!E16,AP!E25,AP!V25,AP!V34,AP!E34,AP!E43,AP!V43,AP!E52,AP!V52,AP!V61,AP!E61,AP!E70,AP!V70,AP!V79,AP!E79,AP!E88,AP!V88)</f>
        <v>3</v>
      </c>
      <c r="F55" s="268">
        <f>sum(AP!F7,AP!W7,AP!W16,AP!F16,AP!F25,AP!W25,AP!W34,AP!F34,AP!F43,AP!W43,AP!F52,AP!W52,AP!W61,AP!F61,AP!F70,AP!W70,AP!W79,AP!F79,AP!F88,AP!W88)</f>
        <v>758</v>
      </c>
      <c r="G55" s="708">
        <f>sum(AP!G7,AP!X7,AP!X16,AP!G16,AP!G25,AP!X25,AP!X34,AP!G34,AP!G43,AP!X43,AP!G52,AP!X52,AP!X61,AP!G61,AP!G70,AP!X70,AP!X79,AP!G79,AP!G88,AP!X88)</f>
        <v>0.1159837963</v>
      </c>
      <c r="H55" s="268">
        <f>sum(AP!H7,AP!Y7,AP!Y16,AP!H16,AP!H25,AP!Y25,AP!Y34,AP!H34,AP!H43,AP!Y43,AP!H52,AP!Y52,AP!Y61,AP!H61,AP!H70,AP!Y70,AP!Y79,AP!H79,AP!H88,AP!Y88)</f>
        <v>-244</v>
      </c>
      <c r="I55" s="271">
        <f t="shared" si="1"/>
        <v>-1.460932043</v>
      </c>
      <c r="J55" s="272">
        <f>sum(AP!J7,AP!AA7,AP!AA16,AP!J16,AP!J25,AP!AA25,AP!AA34,AP!J34,AP!J43,AP!AA43,AP!J52,AP!AA52,AP!AA61,AP!J61,AP!J70,AP!AA70,AP!AA79,AP!J79,AP!J88,AP!AA88)</f>
        <v>15</v>
      </c>
      <c r="K55" s="272">
        <f>sum(AP!K7,AP!AB7,AP!K16,AP!AB16,AP!K25,AP!AB25,AP!K34,AP!AB34,AP!K43,AP!AB43,AP!K52,AP!AB52,AP!K61,AP!AB61,AP!K70,AP!AB70,AP!K79,AP!AB79,AP!K88,AP!AB88)</f>
        <v>65</v>
      </c>
      <c r="L55" s="272">
        <f>sum(AP!L7,AP!AC7,AP!L16,AP!AC16,AP!L25,AP!AC25,AP!L34,AP!AC34,AP!L43,AP!AC43,AP!L52,AP!AC52,AP!L61,AP!AC61,AP!L70,AP!AC70,AP!L79,AP!AC79,AP!L88,AP!AC88)</f>
        <v>11</v>
      </c>
      <c r="M55" s="272">
        <f>sum(AP!M7,AP!AD7,AP!M16,AP!AD16,AP!M25,AP!AD25,AP!M34,AP!AD34,AP!M43,AP!AD43,AP!M52,AP!AD52,AP!M61,AP!AD61,AP!M70,AP!AD70,AP!M79,AP!AD79,AP!M88,AP!AD88)</f>
        <v>5</v>
      </c>
      <c r="N55" s="272">
        <f>sum(AP!N7,AP!AE7,AP!N16,AP!AE16,AP!N25,AP!AE25,AP!N34,AP!AE34,AP!N43,AP!AE43,AP!N52,AP!AE52,AP!N61,AP!AE61,AP!N70,AP!AE70,AP!N79,AP!AE79,AP!N88,AP!AE88)</f>
        <v>5</v>
      </c>
      <c r="O55" s="272">
        <f>sum(AP!O7,AP!AF7,AP!O16,AP!AF16,AP!O25,AP!AF25,AP!O34,AP!AF34,AP!O43,AP!AF43,AP!O52,AP!AF52,AP!O61,AP!AF61,AP!O70,AP!AF70,AP!O79,AP!AF79,AP!O88,AP!AF88)</f>
        <v>0</v>
      </c>
      <c r="P55" s="272">
        <f>sum(AP!P7,AP!AG7,AP!P16,AP!AG16,AP!P25,AP!AG25,AP!P34,AP!AG34,AP!P43,AP!AG43,AP!P52,AP!AG52,AP!P61,AP!AG61,AP!P70,AP!AG70,AP!P79,AP!AG79,AP!P88,AP!AG88)</f>
        <v>0</v>
      </c>
      <c r="Q55" s="273">
        <f t="shared" si="14"/>
        <v>0.0001530129239</v>
      </c>
      <c r="R55" s="670"/>
      <c r="S55" s="670">
        <f t="shared" si="3"/>
        <v>-1.442969763</v>
      </c>
      <c r="T55" s="670">
        <f t="shared" si="4"/>
        <v>7.633968666</v>
      </c>
      <c r="U55" s="671">
        <f t="shared" si="5"/>
        <v>0.5605267296</v>
      </c>
      <c r="V55" s="671">
        <f t="shared" si="6"/>
        <v>0.25</v>
      </c>
      <c r="W55" s="671">
        <f t="shared" si="7"/>
        <v>0.08981139607</v>
      </c>
      <c r="X55" s="672">
        <f t="shared" si="8"/>
        <v>0.01796227921</v>
      </c>
      <c r="Y55" s="673">
        <f t="shared" si="15"/>
        <v>-0.8361391079</v>
      </c>
      <c r="Z55" s="671">
        <f t="shared" si="10"/>
        <v>-0.8861391079</v>
      </c>
      <c r="AA55" s="671">
        <f t="shared" si="11"/>
        <v>0.05</v>
      </c>
      <c r="AB55" s="730"/>
      <c r="AC55" s="731"/>
      <c r="AD55" s="731"/>
    </row>
    <row r="56">
      <c r="A56" s="416" t="s">
        <v>177</v>
      </c>
      <c r="B56" s="401">
        <f>Stats!C78</f>
        <v>6</v>
      </c>
      <c r="C56" s="401">
        <f>sum(FB!C6,FB!T6,FB!T14,FB!C14,FB!C22,FB!T22,FB!T30,FB!C30,FB!C38,FB!T38,FB!T46,FB!C46,FB!C54,FB!T54,FB!T62,FB!C62,FB!C70,FB!T70,FB!T78,FB!C78)</f>
        <v>0</v>
      </c>
      <c r="D56" s="401">
        <f>sum(FB!D6,FB!U6,FB!U14,FB!D14,FB!D22,FB!U22,FB!U30,FB!D30,FB!D38,FB!U38,FB!U46,FB!D46,FB!D54,FB!U54,FB!U62,FB!D62,FB!D70,FB!U70,FB!U78,FB!D78)</f>
        <v>377</v>
      </c>
      <c r="E56" s="401">
        <f>sum(FB!E6,FB!V6,FB!V14,FB!E14,FB!E22,FB!V22,FB!V30,FB!E30,FB!E38,FB!V38,FB!V46,FB!E46,FB!E54,FB!V54,FB!V62,FB!E62,FB!E70,FB!V70,FB!V78,FB!E78)</f>
        <v>2</v>
      </c>
      <c r="F56" s="401">
        <f>sum(FB!F6,FB!W6,FB!W14,FB!F14,FB!F22,FB!W22,FB!W30,FB!F30,FB!F38,FB!W38,FB!W46,FB!F46,FB!F54,FB!W54,FB!W62,FB!F62,FB!F70,FB!W70,FB!W78,FB!F78)</f>
        <v>589</v>
      </c>
      <c r="G56" s="691">
        <f>sum(FB!G6,FB!X6,FB!X14,FB!G14,FB!G22,FB!X22,FB!X30,FB!G30,FB!G38,FB!X38,FB!X46,FB!G46,FB!G54,FB!X54,FB!X62,FB!G62,FB!G70,FB!X70,FB!X78,FB!G78)</f>
        <v>0.09299768519</v>
      </c>
      <c r="H56" s="401">
        <f>sum(FB!H6,FB!Y6,FB!Y14,FB!H14,FB!H22,FB!Y22,FB!Y30,FB!H30,FB!H38,FB!Y38,FB!Y46,FB!H46,FB!H54,FB!Y54,FB!Y62,FB!H62,FB!H70,FB!Y70,FB!Y78,FB!H78)</f>
        <v>-212</v>
      </c>
      <c r="I56" s="403">
        <f t="shared" si="1"/>
        <v>-1.583074051</v>
      </c>
      <c r="J56" s="404">
        <f>sum(FB!J6,FB!AA6,FB!AA14,FB!J14,FB!J22,FB!AA22,FB!AA30,FB!J30,FB!J38,FB!AA38,FB!AA46,FB!J46,FB!J54,FB!AA54,FB!AA62,FB!J62,FB!J70,FB!AA70,FB!AA78,FB!J78)</f>
        <v>16</v>
      </c>
      <c r="K56" s="404">
        <f>sum(FB!K6,FB!AB6,FB!K14,FB!AB14,FB!K22,FB!AB22,FB!K30,FB!AB30,FB!K38,FB!AB38,FB!K46,FB!AB46,FB!K54,FB!AB54,FB!K62,FB!AB62,FB!K70,FB!AB70,FB!K78,FB!AB78)</f>
        <v>47</v>
      </c>
      <c r="L56" s="404">
        <f>sum(FB!L6,FB!AC6,FB!L14,FB!AC14,FB!L22,FB!AC22,FB!L30,FB!AC30,FB!L38,FB!AC38,FB!L46,FB!AC46,FB!L54,FB!AC54,FB!L62,FB!AC62,FB!L70,FB!AC70,FB!L78,FB!AC78)</f>
        <v>8</v>
      </c>
      <c r="M56" s="404">
        <f>sum(FB!M6,FB!AD6,FB!M14,FB!AD14,FB!M22,FB!AD22,FB!M30,FB!AD30,FB!M38,FB!AD38,FB!M46,FB!AD46,FB!M54,FB!AD54,FB!M62,FB!AD62,FB!M70,FB!AD70,FB!M78,FB!AD78)</f>
        <v>2</v>
      </c>
      <c r="N56" s="404">
        <f>sum(FB!N6,FB!AE6,FB!N14,FB!AE14,FB!N22,FB!AE22,FB!N30,FB!AE30,FB!N38,FB!AE38,FB!N46,FB!AE46,FB!N54,FB!AE54,FB!N62,FB!AE62,FB!N70,FB!AE70,FB!N78,FB!AE78)</f>
        <v>6</v>
      </c>
      <c r="O56" s="404">
        <f>sum(FB!O6,FB!AF6,FB!O14,FB!AF14,FB!O22,FB!AF22,FB!O30,FB!AF30,FB!O38,FB!AF38,FB!O46,FB!AF46,FB!O54,FB!AF54,FB!O62,FB!AF62,FB!O70,FB!AF70,FB!O78,FB!AF78)</f>
        <v>0</v>
      </c>
      <c r="P56" s="404">
        <f>sum(FB!P6,FB!AG6,FB!P14,FB!AG14,FB!P22,FB!AG22,FB!P30,FB!AG30,FB!P38,FB!AG38,FB!P46,FB!AG46,FB!P54,FB!AG54,FB!P62,FB!AG62,FB!P70,FB!AG70,FB!P78,FB!AG78)</f>
        <v>0</v>
      </c>
      <c r="Q56" s="405">
        <f t="shared" si="14"/>
        <v>0.0001578908068</v>
      </c>
      <c r="R56" s="670"/>
      <c r="S56" s="670">
        <f t="shared" si="3"/>
        <v>-1.56813939</v>
      </c>
      <c r="T56" s="670">
        <f t="shared" si="4"/>
        <v>7.228375856</v>
      </c>
      <c r="U56" s="671">
        <f t="shared" si="5"/>
        <v>0.5379503106</v>
      </c>
      <c r="V56" s="671">
        <f t="shared" si="6"/>
        <v>0</v>
      </c>
      <c r="W56" s="671">
        <f t="shared" si="7"/>
        <v>0.1194772869</v>
      </c>
      <c r="X56" s="672">
        <f t="shared" si="8"/>
        <v>0.01493466086</v>
      </c>
      <c r="Y56" s="673">
        <f>(I56)+(C56/B56/5)+(((J56)+(K56))/((HOUR(G56)*60)+(MINUTE(G56))+((SECOND(G56)/60))))</f>
        <v>-1.112632234</v>
      </c>
      <c r="Z56" s="671">
        <f t="shared" si="10"/>
        <v>-1.112632234</v>
      </c>
      <c r="AA56" s="671">
        <f t="shared" si="11"/>
        <v>0</v>
      </c>
      <c r="AB56" s="706"/>
      <c r="AC56" s="671"/>
      <c r="AD56" s="671"/>
    </row>
    <row r="57" hidden="1">
      <c r="A57" s="490" t="s">
        <v>193</v>
      </c>
      <c r="B57" s="491">
        <f>Stats!C99</f>
        <v>212</v>
      </c>
      <c r="C57" s="491">
        <f>Stats!F99</f>
        <v>763</v>
      </c>
      <c r="D57" s="491">
        <f>Stats!G99</f>
        <v>75189</v>
      </c>
      <c r="E57" s="491">
        <f>Stats!H99</f>
        <v>500</v>
      </c>
      <c r="F57" s="491">
        <f>Stats!I99</f>
        <v>77123</v>
      </c>
      <c r="G57" s="492">
        <f>Stats!J99</f>
        <v>4.117708333</v>
      </c>
      <c r="H57" s="491">
        <f>Stats!K99</f>
        <v>-1934</v>
      </c>
      <c r="I57" s="493">
        <f>Stats!L99</f>
        <v>-11.4100295</v>
      </c>
      <c r="J57" s="494">
        <f>Stats!M99</f>
        <v>2981</v>
      </c>
      <c r="K57" s="494">
        <f>Stats!N99</f>
        <v>10649</v>
      </c>
      <c r="L57" s="494">
        <f>Stats!O99</f>
        <v>2225</v>
      </c>
      <c r="M57" s="494">
        <f>Stats!P99</f>
        <v>692</v>
      </c>
      <c r="N57" s="494">
        <f>Stats!Q99</f>
        <v>1712</v>
      </c>
      <c r="O57" s="494">
        <f>Stats!R99</f>
        <v>36</v>
      </c>
      <c r="P57" s="494">
        <f>Stats!S99</f>
        <v>25</v>
      </c>
      <c r="Q57" s="491"/>
      <c r="R57" s="169"/>
      <c r="S57" s="670">
        <f t="shared" si="3"/>
        <v>-8.460176991</v>
      </c>
      <c r="T57" s="670"/>
      <c r="U57" s="671">
        <f>(D57+(E57*0.33)+(J57)+(K57)+(L57)+(M57))/(D57+F57)</f>
        <v>0.6033733389</v>
      </c>
      <c r="V57" s="671"/>
      <c r="W57" s="671"/>
      <c r="X57" s="672"/>
      <c r="Y57" s="673"/>
      <c r="Z57" s="170"/>
      <c r="AA57" s="170"/>
      <c r="AB57" s="156"/>
      <c r="AC57" s="170"/>
      <c r="AD57" s="170"/>
    </row>
    <row r="58">
      <c r="A58" s="376" t="s">
        <v>172</v>
      </c>
      <c r="B58" s="732">
        <f>Stats!C71</f>
        <v>1</v>
      </c>
      <c r="C58" s="732">
        <f>sum(ASC!C7,ASC!T7,ASC!T15,ASC!C15,ASC!C23,ASC!T23,ASC!T31,ASC!C31,ASC!C39,ASC!T39,ASC!T47,ASC!C47,ASC!C55,ASC!T55,ASC!T63,ASC!C63,ASC!C71,ASC!T71,ASC!T79,ASC!C79)</f>
        <v>0</v>
      </c>
      <c r="D58" s="732">
        <f>sum(ASC!D7,ASC!U7,ASC!U15,ASC!D15,ASC!D23,ASC!U23,ASC!U31,ASC!D31,ASC!D39,ASC!U39,ASC!U47,ASC!D47,ASC!D55,ASC!U55,ASC!U63,ASC!D63,ASC!D71,ASC!U71,ASC!U79,ASC!D79)</f>
        <v>56</v>
      </c>
      <c r="E58" s="732">
        <f>sum(ASC!E7,ASC!V7,ASC!V15,ASC!E15,ASC!E23,ASC!V23,ASC!V31,ASC!E31,ASC!E39,ASC!V39,ASC!V47,ASC!E47,ASC!E55,ASC!V55,ASC!V63,ASC!E63,ASC!E71,ASC!V71,ASC!V79,ASC!E79)</f>
        <v>1</v>
      </c>
      <c r="F58" s="732">
        <f>sum(ASC!F7,ASC!W7,ASC!W15,ASC!F15,ASC!F23,ASC!W23,ASC!W31,ASC!F31,ASC!F39,ASC!W39,ASC!W47,ASC!F47,ASC!F55,ASC!W55,ASC!W63,ASC!F63,ASC!F71,ASC!W71,ASC!W79,ASC!F79)</f>
        <v>89</v>
      </c>
      <c r="G58" s="733">
        <f>sum(ASC!G7,ASC!X7,ASC!X15,ASC!G15,ASC!G23,ASC!X23,ASC!X31,ASC!G31,ASC!G39,ASC!X39,ASC!X47,ASC!G47,ASC!G55,ASC!X55,ASC!X63,ASC!G63,ASC!G71,ASC!X71,ASC!X79,ASC!G79)</f>
        <v>0.01581018519</v>
      </c>
      <c r="H58" s="732">
        <f>sum(ASC!H7,ASC!Y7,ASC!Y15,ASC!H15,ASC!H23,ASC!Y23,ASC!Y31,ASC!H31,ASC!H39,ASC!Y39,ASC!Y47,ASC!H47,ASC!H55,ASC!Y55,ASC!Y63,ASC!H63,ASC!H71,ASC!Y71,ASC!Y79,ASC!H79)</f>
        <v>-33</v>
      </c>
      <c r="I58" s="734">
        <f t="shared" ref="I58:I59" si="16">H58/(HOUR(G58)*60+(MINUTE(G58)+((SECOND(G58)/60))))</f>
        <v>-1.449487555</v>
      </c>
      <c r="J58" s="735">
        <f>sum(ASC!J7,ASC!AA7,ASC!AA15,ASC!J15,ASC!J23,ASC!AA23,ASC!AA31,ASC!J31,ASC!J39,ASC!AA39,ASC!AA47,ASC!J47,ASC!J55,ASC!AA55,ASC!AA63,ASC!J63,ASC!J71,ASC!AA71,ASC!AA79,ASC!J79)</f>
        <v>1</v>
      </c>
      <c r="K58" s="735">
        <f>sum(ASC!K7,ASC!AB7,ASC!K15,ASC!AB15,ASC!K23,ASC!AB23,ASC!K31,ASC!AB31,ASC!K39,ASC!AB39,ASC!K47,ASC!AB47,ASC!K55,ASC!AB55,ASC!K63,ASC!AB63,ASC!K71,ASC!AB71,ASC!K79,ASC!AB79)</f>
        <v>4</v>
      </c>
      <c r="L58" s="735">
        <f>sum(ASC!L7,ASC!AC7,ASC!L15,ASC!AC15,ASC!L23,ASC!AC23,ASC!L31,ASC!AC31,ASC!L39,ASC!AC39,ASC!L47,ASC!AC47,ASC!L55,ASC!AC55,ASC!L63,ASC!AC63,ASC!L71,ASC!AC71,ASC!L79,ASC!AC79)</f>
        <v>0</v>
      </c>
      <c r="M58" s="735">
        <f>sum(ASC!M7,ASC!AD7,ASC!M15,ASC!AD15,ASC!M23,ASC!AD23,ASC!M31,ASC!AD31,ASC!M39,ASC!AD39,ASC!M47,ASC!AD47,ASC!M55,ASC!AD55,ASC!M63,ASC!AD63,ASC!M71,ASC!AD71,ASC!M79,ASC!AD79)</f>
        <v>0</v>
      </c>
      <c r="N58" s="735">
        <f>sum(ASC!N7,ASC!AE7,ASC!N15,ASC!AE15,ASC!N23,ASC!AE23,ASC!N31,ASC!AE31,ASC!N39,ASC!AE39,ASC!N47,ASC!AE47,ASC!N55,ASC!AE55,ASC!N63,ASC!AE63,ASC!N71,ASC!AE71,ASC!N79,ASC!AE79)</f>
        <v>0</v>
      </c>
      <c r="O58" s="735">
        <f>sum(ASC!O7,ASC!AF7,ASC!O15,ASC!AF15,ASC!O23,ASC!AF23,ASC!O31,ASC!AF31,ASC!O39,ASC!AF39,ASC!O47,ASC!AF47,ASC!O55,ASC!AF55,ASC!O63,ASC!AF63,ASC!O71,ASC!AF71,ASC!O79,ASC!AF79)</f>
        <v>0</v>
      </c>
      <c r="P58" s="735">
        <f>sum(ASC!P7,ASC!AG7,ASC!P15,ASC!AG15,ASC!P23,ASC!AG23,ASC!P31,ASC!AG31,ASC!P39,ASC!AG39,ASC!P47,ASC!AG47,ASC!P55,ASC!AG55,ASC!P63,ASC!AG63,ASC!P71,ASC!AG71,ASC!P79,ASC!AG79)</f>
        <v>0</v>
      </c>
      <c r="Q58" s="736">
        <f t="shared" ref="Q58:Q59" si="17">G58/F58</f>
        <v>0.0001776425302</v>
      </c>
      <c r="R58" s="671"/>
      <c r="S58" s="671">
        <f t="shared" si="3"/>
        <v>-1.40556369</v>
      </c>
      <c r="T58" s="671">
        <f t="shared" ref="T58:T59" si="18">(D58+E58+F58)/(HOUR(G58)*60+(MINUTE(G58)+((SECOND(G58)/60))))</f>
        <v>6.412884334</v>
      </c>
      <c r="U58" s="671">
        <f t="shared" ref="U58:U59" si="19">(D58+(E58*0.33)+(J58)+(K58*2)+(L58*3)+(M58*4))/(D58+F58)</f>
        <v>0.4505517241</v>
      </c>
      <c r="V58" s="671">
        <f t="shared" ref="V58:V59" si="20">C58/B58</f>
        <v>0</v>
      </c>
      <c r="W58" s="671">
        <f t="shared" ref="W58:W59" si="21">J58/(HOUR(G58)*60+(MINUTE(G58)+((SECOND(G58)/60))))</f>
        <v>0.0439238653</v>
      </c>
      <c r="X58" s="672">
        <f t="shared" ref="X58:X59" si="22">E58/(HOUR(G58)*60+(MINUTE(G58)+((SECOND(G58)/60))))</f>
        <v>0.0439238653</v>
      </c>
      <c r="Y58" s="737">
        <f t="shared" ref="Y58:Y59" si="23">(C58/B58/5)+((D58-F58+J58+K58+L58+M58)/((HOUR(G58)*60)+(MINUTE(G58))+((SECOND(G58)/60))))</f>
        <v>-1.229868228</v>
      </c>
      <c r="Z58" s="671">
        <f t="shared" ref="Z58:Z59" si="24">Y58-AA58</f>
        <v>-1.229868228</v>
      </c>
      <c r="AA58" s="671">
        <f t="shared" ref="AA58:AA59" si="25">C58/B58/5</f>
        <v>0</v>
      </c>
      <c r="AB58" s="706"/>
      <c r="AC58" s="671"/>
      <c r="AD58" s="671"/>
    </row>
    <row r="59">
      <c r="A59" s="738" t="s">
        <v>192</v>
      </c>
      <c r="B59" s="739">
        <f>Stats!C95</f>
        <v>2</v>
      </c>
      <c r="C59" s="739">
        <f>sum(USA!C7,USA!T7,USA!C15,USA!T15,USA!C23,USA!T23,USA!C31,USA!T31,USA!C39,USA!T39,USA!C47,USA!T47,USA!C55,USA!T55,USA!C63,USA!T63,USA!C71,USA!T71,USA!C79,USA!T79)</f>
        <v>0</v>
      </c>
      <c r="D59" s="739">
        <f>sum(USA!D7,USA!U7,USA!D15,USA!U15,USA!D23,USA!U23,USA!D31,USA!U31,USA!D39,USA!U39,USA!D47,USA!U47,USA!D55,USA!U55,USA!D63,USA!U63,USA!D71,USA!U71,USA!D79,USA!U79)</f>
        <v>59</v>
      </c>
      <c r="E59" s="739">
        <f>sum(USA!E7,USA!V7,USA!E15,USA!V15,USA!E23,USA!V23,USA!E31,USA!V31,USA!E39,USA!V39,USA!E47,USA!V47,USA!E55,USA!V55,USA!E63,USA!V63,USA!E71,USA!V71,USA!E79,USA!V79)</f>
        <v>0</v>
      </c>
      <c r="F59" s="739">
        <f>sum(USA!F7,USA!W7,USA!F15,USA!W15,USA!F23,USA!W23,USA!F31,USA!W31,USA!F39,USA!W39,USA!F47,USA!W47,USA!F55,USA!W55,USA!F63,USA!W63,USA!F71,USA!W71,USA!F79,USA!W79)</f>
        <v>138</v>
      </c>
      <c r="G59" s="740">
        <f>sum(USA!G7,USA!X7,USA!G15,USA!X15,USA!G23,USA!X23,USA!G31,USA!X31,USA!G39,USA!X39,USA!G47,USA!X47,USA!G55,USA!X55,USA!G63,USA!X63,USA!G71,USA!X71,USA!G79,USA!X79)</f>
        <v>0.02060185185</v>
      </c>
      <c r="H59" s="739">
        <f>sum(USA!H7,USA!Y7,USA!H15,USA!Y15,USA!H23,USA!Y23,USA!H31,USA!Y31,USA!H39,USA!Y39,USA!H47,USA!Y47,USA!H55,USA!Y55,USA!H63,USA!Y63,USA!H71,USA!Y71,USA!H79,USA!Y79)</f>
        <v>-79</v>
      </c>
      <c r="I59" s="741">
        <f t="shared" si="16"/>
        <v>-2.662921348</v>
      </c>
      <c r="J59" s="742">
        <f>sum(USA!J7,USA!AA7,USA!J15,USA!AA15,USA!J23,USA!AA23,USA!J31,USA!AA31,USA!J39,USA!AA39,USA!J47,USA!AA47,USA!J55,USA!AA55,USA!J63,USA!AA63,USA!J71,USA!AA71,USA!J79,USA!AA79)</f>
        <v>1</v>
      </c>
      <c r="K59" s="742">
        <f>sum(USA!K7,USA!AB7,USA!K15,USA!AB15,USA!K23,USA!AB23,USA!K31,USA!AB31,USA!K39,USA!AB39,USA!K47,USA!AB47,USA!K55,USA!AB55,USA!K63,USA!AB63,USA!K71,USA!AB71,USA!K79,USA!AB79)</f>
        <v>5</v>
      </c>
      <c r="L59" s="742">
        <f>sum(USA!L7,USA!AC7,USA!L15,USA!AC15,USA!L23,USA!AC23,USA!L31,USA!AC31,USA!L39,USA!AC39,USA!L47,USA!AC47,USA!L55,USA!AC55,USA!L63,USA!AC63,USA!L71,USA!AC71,USA!L79,USA!AC79)</f>
        <v>1</v>
      </c>
      <c r="M59" s="742">
        <f>sum(USA!M7,USA!AD7,USA!M15,USA!AD15,USA!M23,USA!AD23,USA!M31,USA!AD31,USA!M39,USA!AD39,USA!M47,USA!AD47,USA!M55,USA!AD55,USA!M63,USA!AD63,USA!M71,USA!AD71,USA!M79,USA!AD79)</f>
        <v>0</v>
      </c>
      <c r="N59" s="742">
        <f>sum(USA!N7,USA!AE7,USA!N15,USA!AE15,USA!N23,USA!AE23,USA!N31,USA!AE31,USA!N39,USA!AE39,USA!N47,USA!AE47,USA!N55,USA!AE55,USA!N63,USA!AE63,USA!N71,USA!AE71,USA!N79,USA!AE79)</f>
        <v>0</v>
      </c>
      <c r="O59" s="742">
        <f>sum(USA!O7,USA!AF7,USA!O15,USA!AF15,USA!O23,USA!AF23,USA!O31,USA!AF31,USA!O39,USA!AF39,USA!O47,USA!AF47,USA!O55,USA!AF55,USA!O63,USA!AF63,USA!O71,USA!AF71,USA!O79,USA!AF79)</f>
        <v>0</v>
      </c>
      <c r="P59" s="743">
        <f>sum(USA!P7,USA!AG7,USA!P15,USA!AG15,USA!P23,USA!AG23,USA!P31,USA!AG31,USA!P39,USA!AG39,USA!P47,USA!AG47,USA!P55,USA!AG55,USA!P63,USA!AG63,USA!P71,USA!AG71,USA!P79,USA!AG79)</f>
        <v>0</v>
      </c>
      <c r="Q59" s="744">
        <f t="shared" si="17"/>
        <v>0.0001492887815</v>
      </c>
      <c r="R59" s="671"/>
      <c r="S59" s="671">
        <f t="shared" si="3"/>
        <v>-2.662921348</v>
      </c>
      <c r="T59" s="671">
        <f t="shared" si="18"/>
        <v>6.640449438</v>
      </c>
      <c r="U59" s="671">
        <f t="shared" si="19"/>
        <v>0.3705583756</v>
      </c>
      <c r="V59" s="671">
        <f t="shared" si="20"/>
        <v>0</v>
      </c>
      <c r="W59" s="671">
        <f t="shared" si="21"/>
        <v>0.03370786517</v>
      </c>
      <c r="X59" s="672">
        <f t="shared" si="22"/>
        <v>0</v>
      </c>
      <c r="Y59" s="737">
        <f t="shared" si="23"/>
        <v>-2.426966292</v>
      </c>
      <c r="Z59" s="671">
        <f t="shared" si="24"/>
        <v>-2.426966292</v>
      </c>
      <c r="AA59" s="671">
        <f t="shared" si="25"/>
        <v>0</v>
      </c>
      <c r="AB59" s="674"/>
      <c r="AC59" s="671"/>
      <c r="AD59" s="671"/>
    </row>
    <row r="60" hidden="1">
      <c r="A60" s="707" t="s">
        <v>261</v>
      </c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  <c r="N60" s="745"/>
      <c r="O60" s="745"/>
      <c r="P60" s="745"/>
      <c r="Q60" s="745"/>
      <c r="R60" s="170"/>
      <c r="S60" s="671"/>
      <c r="T60" s="671"/>
      <c r="U60" s="671"/>
      <c r="V60" s="671"/>
      <c r="W60" s="671"/>
      <c r="X60" s="672"/>
      <c r="Y60" s="737"/>
      <c r="Z60" s="671"/>
      <c r="AA60" s="671"/>
      <c r="AB60" s="706"/>
      <c r="AC60" s="671"/>
      <c r="AD60" s="671"/>
    </row>
    <row r="61" hidden="1">
      <c r="A61" s="707" t="s">
        <v>262</v>
      </c>
      <c r="B61" s="745"/>
      <c r="C61" s="745"/>
      <c r="D61" s="745"/>
      <c r="E61" s="745"/>
      <c r="F61" s="745"/>
      <c r="G61" s="745"/>
      <c r="H61" s="745"/>
      <c r="I61" s="745"/>
      <c r="J61" s="745"/>
      <c r="K61" s="745"/>
      <c r="L61" s="745"/>
      <c r="M61" s="745"/>
      <c r="N61" s="745"/>
      <c r="O61" s="745"/>
      <c r="P61" s="745"/>
      <c r="Q61" s="745"/>
      <c r="R61" s="170"/>
      <c r="S61" s="671"/>
      <c r="T61" s="671"/>
      <c r="U61" s="671"/>
      <c r="V61" s="671"/>
      <c r="W61" s="671"/>
      <c r="X61" s="672"/>
      <c r="Y61" s="737"/>
      <c r="Z61" s="671"/>
      <c r="AA61" s="671"/>
      <c r="AB61" s="674"/>
      <c r="AC61" s="672"/>
      <c r="AD61" s="6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8.0"/>
    <col customWidth="1" min="4" max="4" width="5.63"/>
    <col customWidth="1" min="5" max="5" width="15.88"/>
    <col customWidth="1" min="6" max="6" width="8.0"/>
    <col customWidth="1" min="7" max="7" width="5.63"/>
    <col customWidth="1" min="8" max="8" width="14.63"/>
    <col customWidth="1" min="9" max="9" width="8.0"/>
    <col customWidth="1" min="10" max="10" width="5.63"/>
    <col customWidth="1" min="11" max="11" width="16.0"/>
    <col customWidth="1" min="12" max="12" width="8.0"/>
  </cols>
  <sheetData>
    <row r="1">
      <c r="A1" s="746"/>
      <c r="B1" s="747"/>
      <c r="C1" s="747"/>
      <c r="D1" s="747"/>
      <c r="E1" s="747"/>
      <c r="F1" s="747"/>
      <c r="G1" s="747"/>
      <c r="H1" s="747"/>
      <c r="I1" s="748"/>
      <c r="J1" s="747"/>
      <c r="K1" s="747"/>
      <c r="L1" s="749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</row>
    <row r="2">
      <c r="A2" s="746"/>
      <c r="B2" s="750" t="s">
        <v>263</v>
      </c>
      <c r="C2" s="747"/>
      <c r="D2" s="747"/>
      <c r="E2" s="750" t="s">
        <v>264</v>
      </c>
      <c r="F2" s="747"/>
      <c r="G2" s="747"/>
      <c r="H2" s="750" t="s">
        <v>265</v>
      </c>
      <c r="I2" s="748"/>
      <c r="J2" s="747"/>
      <c r="K2" s="750" t="s">
        <v>266</v>
      </c>
      <c r="L2" s="749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</row>
    <row r="3">
      <c r="A3" s="746"/>
      <c r="B3" s="751" t="s">
        <v>267</v>
      </c>
      <c r="C3" s="747"/>
      <c r="D3" s="747"/>
      <c r="E3" s="751" t="s">
        <v>268</v>
      </c>
      <c r="F3" s="747"/>
      <c r="G3" s="747"/>
      <c r="H3" s="751" t="s">
        <v>269</v>
      </c>
      <c r="I3" s="748"/>
      <c r="J3" s="747"/>
      <c r="K3" s="751" t="s">
        <v>270</v>
      </c>
      <c r="L3" s="749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</row>
    <row r="4">
      <c r="A4" s="746"/>
      <c r="B4" s="747"/>
      <c r="C4" s="747"/>
      <c r="D4" s="747"/>
      <c r="E4" s="747"/>
      <c r="F4" s="747"/>
      <c r="G4" s="747"/>
      <c r="H4" s="747"/>
      <c r="I4" s="748"/>
      <c r="J4" s="747"/>
      <c r="K4" s="747"/>
      <c r="L4" s="749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747"/>
      <c r="X4" s="747"/>
      <c r="Y4" s="747"/>
      <c r="Z4" s="747"/>
    </row>
    <row r="5">
      <c r="A5" s="746"/>
      <c r="B5" s="467" t="s">
        <v>188</v>
      </c>
      <c r="C5" s="752">
        <v>1.4021790620558978</v>
      </c>
      <c r="D5" s="747"/>
      <c r="E5" s="99" t="s">
        <v>234</v>
      </c>
      <c r="F5" s="752">
        <v>8.072712797717774</v>
      </c>
      <c r="G5" s="747"/>
      <c r="H5" s="301" t="s">
        <v>157</v>
      </c>
      <c r="I5" s="753">
        <v>3.7814803439803436E-4</v>
      </c>
      <c r="J5" s="747"/>
      <c r="K5" s="301" t="s">
        <v>157</v>
      </c>
      <c r="L5" s="754">
        <v>4.0</v>
      </c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747"/>
      <c r="X5" s="747"/>
      <c r="Y5" s="747"/>
      <c r="Z5" s="747"/>
    </row>
    <row r="6">
      <c r="A6" s="746"/>
      <c r="B6" s="233" t="s">
        <v>138</v>
      </c>
      <c r="C6" s="755">
        <v>0.9317637669592977</v>
      </c>
      <c r="D6" s="747"/>
      <c r="E6" s="233" t="s">
        <v>137</v>
      </c>
      <c r="F6" s="752">
        <v>7.769353551476457</v>
      </c>
      <c r="G6" s="747"/>
      <c r="H6" s="467" t="s">
        <v>190</v>
      </c>
      <c r="I6" s="756">
        <v>3.734683778301269E-4</v>
      </c>
      <c r="J6" s="747"/>
      <c r="K6" s="157" t="s">
        <v>163</v>
      </c>
      <c r="L6" s="754">
        <v>3.35</v>
      </c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  <c r="Y6" s="747"/>
      <c r="Z6" s="747"/>
    </row>
    <row r="7">
      <c r="A7" s="746"/>
      <c r="B7" s="142" t="s">
        <v>120</v>
      </c>
      <c r="C7" s="752">
        <v>0.8913796293848635</v>
      </c>
      <c r="D7" s="747"/>
      <c r="E7" s="467" t="s">
        <v>188</v>
      </c>
      <c r="F7" s="752">
        <v>7.7214590241591665</v>
      </c>
      <c r="G7" s="747"/>
      <c r="H7" s="233" t="s">
        <v>140</v>
      </c>
      <c r="I7" s="756">
        <v>2.912476956594603E-4</v>
      </c>
      <c r="J7" s="757"/>
      <c r="K7" s="142" t="s">
        <v>121</v>
      </c>
      <c r="L7" s="754">
        <v>3.0</v>
      </c>
      <c r="M7" s="747"/>
      <c r="N7" s="747"/>
      <c r="O7" s="747"/>
      <c r="P7" s="747"/>
      <c r="Q7" s="747"/>
      <c r="R7" s="747"/>
      <c r="S7" s="747"/>
      <c r="T7" s="747"/>
      <c r="U7" s="747"/>
      <c r="V7" s="747"/>
      <c r="W7" s="747"/>
      <c r="X7" s="747"/>
      <c r="Y7" s="747"/>
      <c r="Z7" s="747"/>
    </row>
    <row r="8">
      <c r="A8" s="746"/>
      <c r="B8" s="157" t="s">
        <v>161</v>
      </c>
      <c r="C8" s="752">
        <v>0.8222073484341423</v>
      </c>
      <c r="D8" s="747"/>
      <c r="E8" s="142" t="s">
        <v>124</v>
      </c>
      <c r="F8" s="752">
        <v>7.679656043131099</v>
      </c>
      <c r="G8" s="747"/>
      <c r="H8" s="90" t="s">
        <v>108</v>
      </c>
      <c r="I8" s="753">
        <v>2.867357940131913E-4</v>
      </c>
      <c r="J8" s="747"/>
      <c r="K8" s="467" t="s">
        <v>190</v>
      </c>
      <c r="L8" s="754">
        <v>2.9411764705882355</v>
      </c>
      <c r="M8" s="747"/>
      <c r="N8" s="747"/>
      <c r="O8" s="747"/>
      <c r="P8" s="747"/>
      <c r="Q8" s="747"/>
      <c r="R8" s="747"/>
      <c r="S8" s="747"/>
      <c r="T8" s="747"/>
      <c r="U8" s="747"/>
      <c r="V8" s="747"/>
      <c r="W8" s="747"/>
      <c r="X8" s="747"/>
      <c r="Y8" s="747"/>
      <c r="Z8" s="747"/>
    </row>
    <row r="9">
      <c r="A9" s="746"/>
      <c r="B9" s="89" t="s">
        <v>252</v>
      </c>
      <c r="C9" s="752">
        <v>0.6863096386538409</v>
      </c>
      <c r="D9" s="747"/>
      <c r="E9" s="400" t="s">
        <v>174</v>
      </c>
      <c r="F9" s="752">
        <v>7.667766279542682</v>
      </c>
      <c r="G9" s="747"/>
      <c r="H9" s="400" t="s">
        <v>175</v>
      </c>
      <c r="I9" s="753">
        <v>2.7930500020194673E-4</v>
      </c>
      <c r="J9" s="747"/>
      <c r="K9" s="400" t="s">
        <v>175</v>
      </c>
      <c r="L9" s="754">
        <v>2.235294117647059</v>
      </c>
      <c r="M9" s="747"/>
      <c r="N9" s="747"/>
      <c r="O9" s="747"/>
      <c r="P9" s="747"/>
      <c r="Q9" s="747"/>
      <c r="R9" s="747"/>
      <c r="S9" s="747"/>
      <c r="T9" s="747"/>
      <c r="U9" s="747"/>
      <c r="V9" s="747"/>
      <c r="W9" s="747"/>
      <c r="X9" s="747"/>
      <c r="Y9" s="747"/>
      <c r="Z9" s="747"/>
    </row>
    <row r="10">
      <c r="A10" s="746"/>
      <c r="B10" s="301" t="s">
        <v>155</v>
      </c>
      <c r="C10" s="752">
        <v>0.5876062362807452</v>
      </c>
      <c r="D10" s="747"/>
      <c r="E10" s="269" t="s">
        <v>150</v>
      </c>
      <c r="F10" s="752">
        <v>7.633968665801817</v>
      </c>
      <c r="G10" s="747"/>
      <c r="H10" s="142" t="s">
        <v>121</v>
      </c>
      <c r="I10" s="753">
        <v>2.7728666760490697E-4</v>
      </c>
      <c r="J10" s="747"/>
      <c r="K10" s="233" t="s">
        <v>140</v>
      </c>
      <c r="L10" s="754">
        <v>2.0526315789473686</v>
      </c>
      <c r="M10" s="747"/>
      <c r="N10" s="747"/>
      <c r="O10" s="747"/>
      <c r="P10" s="747"/>
      <c r="Q10" s="747"/>
      <c r="R10" s="747"/>
      <c r="S10" s="747"/>
      <c r="T10" s="747"/>
      <c r="U10" s="747"/>
      <c r="V10" s="747"/>
      <c r="W10" s="747"/>
      <c r="X10" s="747"/>
      <c r="Y10" s="747"/>
      <c r="Z10" s="747"/>
    </row>
    <row r="11">
      <c r="A11" s="746"/>
      <c r="B11" s="359" t="s">
        <v>169</v>
      </c>
      <c r="C11" s="752">
        <v>0.4289199078465917</v>
      </c>
      <c r="D11" s="747"/>
      <c r="E11" s="89" t="s">
        <v>113</v>
      </c>
      <c r="F11" s="752">
        <v>7.528174305033809</v>
      </c>
      <c r="G11" s="747"/>
      <c r="H11" s="301" t="s">
        <v>158</v>
      </c>
      <c r="I11" s="756">
        <v>2.463348765432099E-4</v>
      </c>
      <c r="J11" s="747"/>
      <c r="K11" s="191" t="s">
        <v>128</v>
      </c>
      <c r="L11" s="754">
        <v>1.75</v>
      </c>
      <c r="M11" s="747"/>
      <c r="N11" s="747"/>
      <c r="O11" s="747"/>
      <c r="P11" s="747"/>
      <c r="Q11" s="747"/>
      <c r="R11" s="747"/>
      <c r="S11" s="747"/>
      <c r="T11" s="747"/>
      <c r="U11" s="747"/>
      <c r="V11" s="747"/>
      <c r="W11" s="747"/>
      <c r="X11" s="747"/>
      <c r="Y11" s="747"/>
      <c r="Z11" s="747"/>
    </row>
    <row r="12">
      <c r="A12" s="746"/>
      <c r="B12" s="99" t="s">
        <v>234</v>
      </c>
      <c r="C12" s="752">
        <v>0.4060240164532608</v>
      </c>
      <c r="D12" s="747"/>
      <c r="E12" s="301" t="s">
        <v>155</v>
      </c>
      <c r="F12" s="752">
        <v>7.39235661619857</v>
      </c>
      <c r="G12" s="747"/>
      <c r="H12" s="233" t="s">
        <v>139</v>
      </c>
      <c r="I12" s="753">
        <v>2.4103570329332095E-4</v>
      </c>
      <c r="J12" s="747"/>
      <c r="K12" s="359" t="s">
        <v>168</v>
      </c>
      <c r="L12" s="754">
        <v>1.6</v>
      </c>
      <c r="M12" s="747"/>
      <c r="N12" s="747"/>
      <c r="O12" s="747"/>
      <c r="P12" s="747"/>
      <c r="Q12" s="747"/>
      <c r="R12" s="747"/>
      <c r="S12" s="747"/>
      <c r="T12" s="747"/>
      <c r="U12" s="747"/>
      <c r="V12" s="747"/>
      <c r="W12" s="747"/>
      <c r="X12" s="747"/>
      <c r="Y12" s="747"/>
      <c r="Z12" s="747"/>
    </row>
    <row r="13">
      <c r="A13" s="746"/>
      <c r="B13" s="376" t="s">
        <v>170</v>
      </c>
      <c r="C13" s="752">
        <v>0.3841984008673262</v>
      </c>
      <c r="D13" s="747"/>
      <c r="E13" s="301" t="s">
        <v>154</v>
      </c>
      <c r="F13" s="752">
        <v>7.360274666516576</v>
      </c>
      <c r="G13" s="747"/>
      <c r="H13" s="157" t="s">
        <v>163</v>
      </c>
      <c r="I13" s="756">
        <v>2.3998605217664625E-4</v>
      </c>
      <c r="J13" s="747"/>
      <c r="K13" s="359" t="s">
        <v>169</v>
      </c>
      <c r="L13" s="754">
        <v>1.6</v>
      </c>
      <c r="M13" s="747"/>
      <c r="N13" s="747"/>
      <c r="O13" s="747"/>
      <c r="P13" s="747"/>
      <c r="Q13" s="747"/>
      <c r="R13" s="747"/>
      <c r="S13" s="747"/>
      <c r="T13" s="747"/>
      <c r="U13" s="747"/>
      <c r="V13" s="747"/>
      <c r="W13" s="747"/>
      <c r="X13" s="747"/>
      <c r="Y13" s="747"/>
      <c r="Z13" s="747"/>
    </row>
    <row r="14">
      <c r="A14" s="746"/>
      <c r="B14" s="436" t="s">
        <v>182</v>
      </c>
      <c r="C14" s="752">
        <v>0.2984992122937453</v>
      </c>
      <c r="D14" s="747"/>
      <c r="E14" s="416" t="s">
        <v>176</v>
      </c>
      <c r="F14" s="752">
        <v>7.331555876903611</v>
      </c>
      <c r="G14" s="747"/>
      <c r="H14" s="359" t="s">
        <v>169</v>
      </c>
      <c r="I14" s="753">
        <v>2.378971938512328E-4</v>
      </c>
      <c r="J14" s="747"/>
      <c r="K14" s="90" t="s">
        <v>108</v>
      </c>
      <c r="L14" s="754">
        <v>1.5333333333333334</v>
      </c>
      <c r="M14" s="747"/>
      <c r="N14" s="747"/>
      <c r="O14" s="747"/>
      <c r="P14" s="747"/>
      <c r="Q14" s="747"/>
      <c r="R14" s="747"/>
      <c r="S14" s="747"/>
      <c r="T14" s="747"/>
      <c r="U14" s="747"/>
      <c r="V14" s="747"/>
      <c r="W14" s="747"/>
      <c r="X14" s="747"/>
      <c r="Y14" s="747"/>
      <c r="Z14" s="747"/>
    </row>
    <row r="15">
      <c r="A15" s="746"/>
      <c r="B15" s="747"/>
      <c r="C15" s="747"/>
      <c r="D15" s="747"/>
      <c r="E15" s="750"/>
      <c r="F15" s="747"/>
      <c r="G15" s="747"/>
      <c r="H15" s="376" t="s">
        <v>170</v>
      </c>
      <c r="I15" s="753">
        <v>2.3756632153711424E-4</v>
      </c>
      <c r="J15" s="747"/>
      <c r="K15" s="747"/>
      <c r="L15" s="754"/>
      <c r="M15" s="747"/>
      <c r="N15" s="747"/>
      <c r="O15" s="747"/>
      <c r="P15" s="747"/>
      <c r="Q15" s="747"/>
      <c r="R15" s="747"/>
      <c r="S15" s="747"/>
      <c r="T15" s="747"/>
      <c r="U15" s="747"/>
      <c r="V15" s="747"/>
      <c r="W15" s="747"/>
      <c r="X15" s="747"/>
      <c r="Y15" s="747"/>
      <c r="Z15" s="747"/>
    </row>
    <row r="16">
      <c r="A16" s="746"/>
      <c r="B16" s="750"/>
      <c r="C16" s="747"/>
      <c r="D16" s="747"/>
      <c r="E16" s="750"/>
      <c r="F16" s="747"/>
      <c r="G16" s="747"/>
      <c r="H16" s="749"/>
      <c r="I16" s="747"/>
      <c r="J16" s="747"/>
      <c r="K16" s="747"/>
      <c r="L16" s="749"/>
      <c r="M16" s="747"/>
      <c r="N16" s="747"/>
      <c r="O16" s="747"/>
      <c r="P16" s="747"/>
      <c r="Q16" s="747"/>
      <c r="R16" s="747"/>
      <c r="S16" s="747"/>
      <c r="T16" s="747"/>
      <c r="U16" s="747"/>
      <c r="V16" s="747"/>
      <c r="W16" s="747"/>
      <c r="X16" s="747"/>
      <c r="Y16" s="747"/>
      <c r="Z16" s="747"/>
    </row>
    <row r="17">
      <c r="A17" s="746"/>
      <c r="B17" s="750"/>
      <c r="C17" s="747"/>
      <c r="D17" s="747"/>
      <c r="E17" s="750"/>
      <c r="F17" s="747"/>
      <c r="G17" s="747"/>
      <c r="H17" s="749"/>
      <c r="I17" s="747"/>
      <c r="J17" s="747"/>
      <c r="K17" s="747"/>
      <c r="L17" s="747"/>
      <c r="M17" s="747"/>
      <c r="N17" s="747"/>
      <c r="O17" s="747"/>
      <c r="P17" s="747"/>
      <c r="Q17" s="747"/>
      <c r="R17" s="747"/>
      <c r="S17" s="747"/>
      <c r="T17" s="747"/>
      <c r="U17" s="747"/>
      <c r="V17" s="747"/>
      <c r="W17" s="747"/>
      <c r="X17" s="747"/>
      <c r="Y17" s="747"/>
      <c r="Z17" s="747"/>
    </row>
    <row r="18">
      <c r="A18" s="746"/>
      <c r="B18" s="750" t="s">
        <v>271</v>
      </c>
      <c r="C18" s="747"/>
      <c r="D18" s="747"/>
      <c r="E18" s="750" t="s">
        <v>272</v>
      </c>
      <c r="F18" s="747"/>
      <c r="G18" s="747"/>
      <c r="H18" s="758" t="s">
        <v>273</v>
      </c>
      <c r="I18" s="747"/>
      <c r="J18" s="749"/>
      <c r="K18" s="747"/>
      <c r="L18" s="747"/>
      <c r="M18" s="747"/>
      <c r="N18" s="747"/>
      <c r="O18" s="747"/>
      <c r="P18" s="747"/>
      <c r="Q18" s="747"/>
      <c r="R18" s="747"/>
      <c r="S18" s="747"/>
      <c r="T18" s="747"/>
      <c r="U18" s="747"/>
      <c r="V18" s="747"/>
      <c r="W18" s="747"/>
      <c r="X18" s="747"/>
    </row>
    <row r="19">
      <c r="A19" s="746"/>
      <c r="B19" s="750" t="s">
        <v>249</v>
      </c>
      <c r="C19" s="747"/>
      <c r="D19" s="747"/>
      <c r="E19" s="751" t="s">
        <v>274</v>
      </c>
      <c r="F19" s="747"/>
      <c r="G19" s="747"/>
      <c r="H19" s="759" t="s">
        <v>275</v>
      </c>
      <c r="I19" s="747"/>
      <c r="J19" s="749"/>
      <c r="K19" s="747"/>
      <c r="L19" s="747"/>
      <c r="M19" s="747"/>
      <c r="N19" s="747"/>
      <c r="O19" s="747"/>
      <c r="P19" s="747"/>
      <c r="Q19" s="747"/>
      <c r="R19" s="747"/>
      <c r="S19" s="747"/>
      <c r="T19" s="747"/>
      <c r="U19" s="747"/>
      <c r="V19" s="747"/>
      <c r="W19" s="747"/>
      <c r="X19" s="747"/>
    </row>
    <row r="20">
      <c r="A20" s="746"/>
      <c r="B20" s="747"/>
      <c r="C20" s="747"/>
      <c r="D20" s="747"/>
      <c r="E20" s="747"/>
      <c r="F20" s="747"/>
      <c r="G20" s="747"/>
      <c r="H20" s="749"/>
      <c r="I20" s="747"/>
      <c r="J20" s="749"/>
      <c r="K20" s="747"/>
      <c r="L20" s="747"/>
      <c r="M20" s="747"/>
      <c r="N20" s="747"/>
      <c r="O20" s="747"/>
      <c r="P20" s="747"/>
      <c r="Q20" s="747"/>
      <c r="R20" s="747"/>
      <c r="S20" s="747"/>
      <c r="T20" s="747"/>
      <c r="U20" s="747"/>
      <c r="V20" s="747"/>
      <c r="W20" s="747"/>
      <c r="X20" s="747"/>
    </row>
    <row r="21">
      <c r="A21" s="760"/>
      <c r="B21" s="467" t="s">
        <v>188</v>
      </c>
      <c r="C21" s="752">
        <v>2.7244065477130377</v>
      </c>
      <c r="D21" s="747"/>
      <c r="E21" s="233" t="s">
        <v>138</v>
      </c>
      <c r="F21" s="752">
        <v>0.19752593774940144</v>
      </c>
      <c r="G21" s="747"/>
      <c r="H21" s="191" t="s">
        <v>260</v>
      </c>
      <c r="I21" s="761">
        <v>0.05770895450610753</v>
      </c>
      <c r="J21" s="747"/>
      <c r="K21" s="747"/>
      <c r="L21" s="747"/>
      <c r="M21" s="747"/>
      <c r="N21" s="747"/>
      <c r="O21" s="747"/>
      <c r="P21" s="747"/>
      <c r="Q21" s="747"/>
      <c r="R21" s="747"/>
      <c r="S21" s="747"/>
      <c r="T21" s="747"/>
      <c r="U21" s="747"/>
      <c r="V21" s="747"/>
    </row>
    <row r="22">
      <c r="A22" s="760"/>
      <c r="B22" s="233" t="s">
        <v>138</v>
      </c>
      <c r="C22" s="752">
        <v>2.1053312051077415</v>
      </c>
      <c r="D22" s="747"/>
      <c r="E22" s="359" t="s">
        <v>169</v>
      </c>
      <c r="F22" s="752">
        <v>0.19108280254777069</v>
      </c>
      <c r="G22" s="747"/>
      <c r="H22" s="359" t="s">
        <v>168</v>
      </c>
      <c r="I22" s="761">
        <v>0.046754302751050275</v>
      </c>
      <c r="J22" s="747"/>
      <c r="K22" s="747"/>
      <c r="L22" s="747"/>
      <c r="M22" s="747"/>
      <c r="N22" s="747"/>
      <c r="O22" s="747"/>
      <c r="P22" s="747"/>
      <c r="Q22" s="747"/>
      <c r="R22" s="747"/>
      <c r="S22" s="747"/>
      <c r="T22" s="747"/>
      <c r="U22" s="747"/>
      <c r="V22" s="747"/>
    </row>
    <row r="23">
      <c r="A23" s="760"/>
      <c r="B23" s="142" t="s">
        <v>120</v>
      </c>
      <c r="C23" s="752">
        <v>1.946821750508869</v>
      </c>
      <c r="D23" s="747"/>
      <c r="E23" s="707" t="s">
        <v>148</v>
      </c>
      <c r="F23" s="752">
        <v>0.1870286576168929</v>
      </c>
      <c r="G23" s="747"/>
      <c r="H23" s="376" t="s">
        <v>172</v>
      </c>
      <c r="I23" s="761">
        <v>0.043923865300146414</v>
      </c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7"/>
    </row>
    <row r="24">
      <c r="A24" s="762"/>
      <c r="B24" s="157" t="s">
        <v>161</v>
      </c>
      <c r="C24" s="752">
        <v>1.7793526688458208</v>
      </c>
      <c r="D24" s="747"/>
      <c r="E24" s="707" t="s">
        <v>146</v>
      </c>
      <c r="F24" s="752">
        <v>0.17552413456850316</v>
      </c>
      <c r="G24" s="747"/>
      <c r="H24" s="142" t="s">
        <v>276</v>
      </c>
      <c r="I24" s="761">
        <v>0.031858075397445104</v>
      </c>
      <c r="J24" s="747"/>
      <c r="K24" s="747"/>
      <c r="L24" s="747"/>
      <c r="M24" s="747"/>
      <c r="N24" s="747"/>
      <c r="O24" s="747"/>
      <c r="P24" s="747"/>
      <c r="Q24" s="747"/>
      <c r="R24" s="747"/>
      <c r="S24" s="747"/>
      <c r="T24" s="747"/>
      <c r="U24" s="747"/>
      <c r="V24" s="747"/>
    </row>
    <row r="25">
      <c r="A25" s="763"/>
      <c r="B25" s="89" t="s">
        <v>252</v>
      </c>
      <c r="C25" s="752">
        <v>1.7211477081668092</v>
      </c>
      <c r="D25" s="747"/>
      <c r="E25" s="99" t="s">
        <v>234</v>
      </c>
      <c r="F25" s="752">
        <v>0.1751476149406223</v>
      </c>
      <c r="G25" s="747"/>
      <c r="H25" s="400" t="s">
        <v>174</v>
      </c>
      <c r="I25" s="761">
        <v>0.029825116363143386</v>
      </c>
      <c r="J25" s="747"/>
      <c r="K25" s="747"/>
      <c r="L25" s="747"/>
      <c r="M25" s="747"/>
      <c r="N25" s="747"/>
      <c r="O25" s="747"/>
      <c r="P25" s="747"/>
      <c r="Q25" s="747"/>
      <c r="R25" s="747"/>
      <c r="S25" s="747"/>
      <c r="T25" s="747"/>
      <c r="U25" s="747"/>
      <c r="V25" s="747"/>
    </row>
    <row r="26">
      <c r="A26" s="760"/>
      <c r="B26" s="99" t="s">
        <v>234</v>
      </c>
      <c r="C26" s="752">
        <v>1.6445319445365887</v>
      </c>
      <c r="D26" s="747"/>
      <c r="E26" s="436" t="s">
        <v>184</v>
      </c>
      <c r="F26" s="752">
        <v>0.1732893233464517</v>
      </c>
      <c r="G26" s="747"/>
      <c r="H26" s="90" t="s">
        <v>112</v>
      </c>
      <c r="I26" s="761">
        <v>0.029337244965995466</v>
      </c>
      <c r="J26" s="747"/>
      <c r="K26" s="747"/>
      <c r="L26" s="747"/>
      <c r="M26" s="747"/>
      <c r="N26" s="747"/>
      <c r="O26" s="747"/>
      <c r="P26" s="747"/>
      <c r="Q26" s="747"/>
      <c r="R26" s="747"/>
      <c r="S26" s="747"/>
      <c r="T26" s="747"/>
      <c r="U26" s="747"/>
      <c r="V26" s="747"/>
    </row>
    <row r="27">
      <c r="A27" s="760"/>
      <c r="B27" s="359" t="s">
        <v>169</v>
      </c>
      <c r="C27" s="752">
        <v>1.5213823011248138</v>
      </c>
      <c r="D27" s="747"/>
      <c r="E27" s="436" t="s">
        <v>182</v>
      </c>
      <c r="F27" s="752">
        <v>0.1724662115474973</v>
      </c>
      <c r="G27" s="747"/>
      <c r="H27" s="436" t="s">
        <v>185</v>
      </c>
      <c r="I27" s="761">
        <v>0.028666072111096955</v>
      </c>
      <c r="J27" s="747"/>
      <c r="K27" s="747"/>
      <c r="L27" s="747"/>
      <c r="M27" s="747"/>
      <c r="N27" s="747"/>
      <c r="O27" s="747"/>
      <c r="P27" s="747"/>
      <c r="Q27" s="747"/>
      <c r="R27" s="747"/>
      <c r="S27" s="747"/>
      <c r="T27" s="747"/>
      <c r="U27" s="747"/>
      <c r="V27" s="747"/>
    </row>
    <row r="28">
      <c r="A28" s="762"/>
      <c r="B28" s="301" t="s">
        <v>155</v>
      </c>
      <c r="C28" s="752">
        <v>1.520835256374177</v>
      </c>
      <c r="D28" s="747"/>
      <c r="E28" s="400" t="s">
        <v>174</v>
      </c>
      <c r="F28" s="752">
        <v>0.16539382710470424</v>
      </c>
      <c r="G28" s="747"/>
      <c r="H28" s="359" t="s">
        <v>169</v>
      </c>
      <c r="I28" s="761">
        <v>0.028459140804987126</v>
      </c>
      <c r="J28" s="747"/>
      <c r="K28" s="747"/>
      <c r="L28" s="747"/>
      <c r="M28" s="747"/>
      <c r="N28" s="747"/>
      <c r="O28" s="747"/>
      <c r="P28" s="747"/>
      <c r="Q28" s="747"/>
      <c r="R28" s="747"/>
      <c r="S28" s="747"/>
      <c r="T28" s="747"/>
      <c r="U28" s="747"/>
      <c r="V28" s="747"/>
    </row>
    <row r="29">
      <c r="A29" s="763"/>
      <c r="B29" s="436" t="s">
        <v>182</v>
      </c>
      <c r="C29" s="752">
        <v>1.2842970067162323</v>
      </c>
      <c r="D29" s="747"/>
      <c r="E29" s="90" t="s">
        <v>110</v>
      </c>
      <c r="F29" s="752">
        <v>0.16401350699469366</v>
      </c>
      <c r="G29" s="747"/>
      <c r="H29" s="233" t="s">
        <v>139</v>
      </c>
      <c r="I29" s="764">
        <v>0.02793296089385475</v>
      </c>
      <c r="J29" s="747"/>
      <c r="K29" s="747"/>
      <c r="L29" s="747"/>
      <c r="M29" s="747"/>
      <c r="N29" s="747"/>
      <c r="O29" s="747"/>
      <c r="P29" s="747"/>
      <c r="Q29" s="747"/>
      <c r="R29" s="747"/>
      <c r="S29" s="747"/>
      <c r="T29" s="747"/>
      <c r="U29" s="747"/>
      <c r="V29" s="747"/>
    </row>
    <row r="30">
      <c r="A30" s="760"/>
      <c r="B30" s="233" t="s">
        <v>140</v>
      </c>
      <c r="C30" s="752">
        <v>1.2779649980882581</v>
      </c>
      <c r="D30" s="747"/>
      <c r="E30" s="376" t="s">
        <v>171</v>
      </c>
      <c r="F30" s="752">
        <v>0.1492007104795737</v>
      </c>
      <c r="G30" s="747"/>
      <c r="H30" s="191" t="s">
        <v>128</v>
      </c>
      <c r="I30" s="764">
        <v>0.027876992769404998</v>
      </c>
      <c r="J30" s="747"/>
      <c r="K30" s="747"/>
      <c r="L30" s="747"/>
      <c r="M30" s="747"/>
      <c r="N30" s="747"/>
      <c r="O30" s="747"/>
      <c r="P30" s="747"/>
      <c r="Q30" s="747"/>
      <c r="R30" s="747"/>
      <c r="S30" s="747"/>
      <c r="T30" s="747"/>
      <c r="U30" s="747"/>
      <c r="V30" s="747"/>
    </row>
    <row r="31">
      <c r="A31" s="746"/>
      <c r="B31" s="747"/>
      <c r="C31" s="747"/>
      <c r="D31" s="747"/>
      <c r="E31" s="747"/>
      <c r="F31" s="747"/>
      <c r="G31" s="747"/>
      <c r="H31" s="747"/>
      <c r="I31" s="748"/>
      <c r="J31" s="747"/>
      <c r="K31" s="747"/>
      <c r="L31" s="747"/>
      <c r="M31" s="747"/>
      <c r="N31" s="747"/>
      <c r="O31" s="747"/>
      <c r="P31" s="747"/>
      <c r="Q31" s="747"/>
      <c r="R31" s="747"/>
      <c r="S31" s="747"/>
      <c r="T31" s="747"/>
      <c r="U31" s="747"/>
      <c r="V31" s="747"/>
    </row>
    <row r="32">
      <c r="A32" s="746"/>
      <c r="B32" s="747"/>
      <c r="C32" s="747"/>
      <c r="D32" s="747"/>
      <c r="E32" s="747"/>
      <c r="F32" s="747"/>
      <c r="G32" s="747"/>
      <c r="H32" s="747"/>
      <c r="I32" s="748"/>
      <c r="J32" s="747"/>
      <c r="K32" s="747"/>
      <c r="L32" s="749"/>
      <c r="M32" s="747"/>
      <c r="N32" s="747"/>
      <c r="O32" s="747"/>
      <c r="P32" s="747"/>
      <c r="Q32" s="747"/>
      <c r="R32" s="747"/>
      <c r="S32" s="747"/>
      <c r="T32" s="747"/>
      <c r="U32" s="747"/>
      <c r="V32" s="747"/>
      <c r="W32" s="747"/>
      <c r="X32" s="747"/>
      <c r="Y32" s="747"/>
      <c r="Z32" s="747"/>
    </row>
    <row r="33">
      <c r="A33" s="746"/>
      <c r="B33" s="747"/>
      <c r="C33" s="747"/>
      <c r="D33" s="747"/>
      <c r="E33" s="747"/>
      <c r="F33" s="747"/>
      <c r="G33" s="747"/>
      <c r="H33" s="747"/>
      <c r="I33" s="748"/>
      <c r="J33" s="747"/>
      <c r="K33" s="747"/>
      <c r="L33" s="749"/>
      <c r="M33" s="747"/>
      <c r="N33" s="747"/>
      <c r="O33" s="747"/>
      <c r="P33" s="747"/>
      <c r="Q33" s="747"/>
      <c r="R33" s="747"/>
      <c r="S33" s="747"/>
      <c r="T33" s="747"/>
      <c r="U33" s="747"/>
      <c r="V33" s="747"/>
      <c r="W33" s="747"/>
      <c r="X33" s="747"/>
      <c r="Y33" s="747"/>
      <c r="Z33" s="747"/>
    </row>
    <row r="34">
      <c r="A34" s="746"/>
      <c r="B34" s="747"/>
      <c r="C34" s="747"/>
      <c r="D34" s="747"/>
      <c r="E34" s="747"/>
      <c r="F34" s="747"/>
      <c r="G34" s="747"/>
      <c r="H34" s="747"/>
      <c r="I34" s="748"/>
      <c r="J34" s="747"/>
      <c r="K34" s="747"/>
      <c r="L34" s="749"/>
      <c r="M34" s="747"/>
      <c r="N34" s="747"/>
      <c r="O34" s="747"/>
      <c r="P34" s="747"/>
      <c r="Q34" s="747"/>
      <c r="R34" s="747"/>
      <c r="S34" s="747"/>
      <c r="T34" s="747"/>
      <c r="U34" s="747"/>
      <c r="V34" s="747"/>
      <c r="W34" s="747"/>
      <c r="X34" s="747"/>
      <c r="Y34" s="747"/>
      <c r="Z34" s="747"/>
    </row>
    <row r="35">
      <c r="A35" s="746"/>
      <c r="B35" s="747"/>
      <c r="C35" s="747"/>
      <c r="D35" s="747"/>
      <c r="E35" s="747"/>
      <c r="F35" s="747"/>
      <c r="G35" s="747"/>
      <c r="H35" s="747"/>
      <c r="I35" s="748"/>
      <c r="J35" s="747"/>
      <c r="K35" s="747"/>
      <c r="L35" s="749"/>
      <c r="M35" s="747"/>
      <c r="N35" s="747"/>
      <c r="O35" s="747"/>
      <c r="P35" s="747"/>
      <c r="Q35" s="747"/>
      <c r="R35" s="747"/>
      <c r="S35" s="747"/>
      <c r="T35" s="747"/>
      <c r="U35" s="747"/>
      <c r="V35" s="747"/>
      <c r="W35" s="747"/>
      <c r="X35" s="747"/>
      <c r="Y35" s="747"/>
      <c r="Z35" s="747"/>
    </row>
    <row r="36">
      <c r="A36" s="746"/>
      <c r="B36" s="747"/>
      <c r="C36" s="747"/>
      <c r="D36" s="747"/>
      <c r="E36" s="747"/>
      <c r="F36" s="747"/>
      <c r="G36" s="747"/>
      <c r="H36" s="747"/>
      <c r="I36" s="748"/>
      <c r="J36" s="747"/>
      <c r="K36" s="747"/>
      <c r="L36" s="749"/>
      <c r="M36" s="747"/>
      <c r="N36" s="747"/>
      <c r="O36" s="747"/>
      <c r="P36" s="747"/>
      <c r="Q36" s="747"/>
      <c r="R36" s="747"/>
      <c r="S36" s="747"/>
      <c r="T36" s="747"/>
      <c r="U36" s="747"/>
      <c r="V36" s="747"/>
      <c r="W36" s="747"/>
      <c r="X36" s="747"/>
      <c r="Y36" s="747"/>
      <c r="Z36" s="747"/>
    </row>
    <row r="37">
      <c r="A37" s="746"/>
      <c r="B37" s="747"/>
      <c r="C37" s="747"/>
      <c r="D37" s="747"/>
      <c r="E37" s="747"/>
      <c r="F37" s="747"/>
      <c r="G37" s="747"/>
      <c r="H37" s="747"/>
      <c r="I37" s="748"/>
      <c r="J37" s="747"/>
      <c r="K37" s="747"/>
      <c r="L37" s="749"/>
      <c r="M37" s="747"/>
      <c r="N37" s="747"/>
      <c r="O37" s="747"/>
      <c r="P37" s="747"/>
      <c r="Q37" s="747"/>
      <c r="R37" s="747"/>
      <c r="S37" s="747"/>
      <c r="T37" s="747"/>
      <c r="U37" s="747"/>
      <c r="V37" s="747"/>
      <c r="W37" s="747"/>
      <c r="X37" s="747"/>
      <c r="Y37" s="747"/>
      <c r="Z37" s="747"/>
    </row>
    <row r="38">
      <c r="A38" s="746"/>
      <c r="B38" s="747"/>
      <c r="C38" s="747"/>
      <c r="D38" s="747"/>
      <c r="E38" s="747"/>
      <c r="F38" s="747"/>
      <c r="G38" s="747"/>
      <c r="H38" s="747"/>
      <c r="I38" s="748"/>
      <c r="J38" s="747"/>
      <c r="K38" s="747"/>
      <c r="L38" s="749"/>
      <c r="M38" s="747"/>
      <c r="N38" s="747"/>
      <c r="O38" s="747"/>
      <c r="P38" s="747"/>
      <c r="Q38" s="747"/>
      <c r="R38" s="747"/>
      <c r="S38" s="747"/>
      <c r="T38" s="747"/>
      <c r="U38" s="747"/>
      <c r="V38" s="747"/>
      <c r="W38" s="747"/>
      <c r="X38" s="747"/>
      <c r="Y38" s="747"/>
      <c r="Z38" s="747"/>
    </row>
    <row r="39">
      <c r="A39" s="746"/>
      <c r="B39" s="747"/>
      <c r="C39" s="747"/>
      <c r="D39" s="747"/>
      <c r="E39" s="747"/>
      <c r="F39" s="747"/>
      <c r="G39" s="747"/>
      <c r="H39" s="747"/>
      <c r="I39" s="748"/>
      <c r="J39" s="747"/>
      <c r="K39" s="747"/>
      <c r="L39" s="749"/>
      <c r="M39" s="747"/>
      <c r="N39" s="747"/>
      <c r="O39" s="747"/>
      <c r="P39" s="747"/>
      <c r="Q39" s="747"/>
      <c r="R39" s="747"/>
      <c r="S39" s="747"/>
      <c r="T39" s="747"/>
      <c r="U39" s="747"/>
      <c r="V39" s="747"/>
      <c r="W39" s="747"/>
      <c r="X39" s="747"/>
      <c r="Y39" s="747"/>
      <c r="Z39" s="747"/>
    </row>
    <row r="40">
      <c r="A40" s="746"/>
      <c r="B40" s="747"/>
      <c r="C40" s="747"/>
      <c r="D40" s="747"/>
      <c r="E40" s="747"/>
      <c r="F40" s="747"/>
      <c r="G40" s="747"/>
      <c r="H40" s="747"/>
      <c r="I40" s="748"/>
      <c r="J40" s="747"/>
      <c r="K40" s="747"/>
      <c r="L40" s="749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</row>
    <row r="41">
      <c r="A41" s="746"/>
      <c r="B41" s="747"/>
      <c r="C41" s="747"/>
      <c r="D41" s="747"/>
      <c r="E41" s="747"/>
      <c r="F41" s="747"/>
      <c r="G41" s="747"/>
      <c r="H41" s="747"/>
      <c r="I41" s="748"/>
      <c r="J41" s="747"/>
      <c r="K41" s="747"/>
      <c r="L41" s="749"/>
      <c r="M41" s="747"/>
      <c r="N41" s="747"/>
      <c r="O41" s="747"/>
      <c r="P41" s="747"/>
      <c r="Q41" s="747"/>
      <c r="R41" s="747"/>
      <c r="S41" s="747"/>
      <c r="T41" s="747"/>
      <c r="U41" s="747"/>
      <c r="V41" s="747"/>
      <c r="W41" s="747"/>
      <c r="X41" s="747"/>
      <c r="Y41" s="747"/>
      <c r="Z41" s="747"/>
    </row>
    <row r="42">
      <c r="A42" s="746"/>
      <c r="B42" s="747"/>
      <c r="C42" s="747"/>
      <c r="D42" s="747"/>
      <c r="E42" s="747"/>
      <c r="F42" s="747"/>
      <c r="G42" s="747"/>
      <c r="H42" s="747"/>
      <c r="I42" s="748"/>
      <c r="J42" s="747"/>
      <c r="K42" s="747"/>
      <c r="L42" s="749"/>
      <c r="M42" s="747"/>
      <c r="N42" s="747"/>
      <c r="O42" s="747"/>
      <c r="P42" s="747"/>
      <c r="Q42" s="747"/>
      <c r="R42" s="747"/>
      <c r="S42" s="747"/>
      <c r="T42" s="747"/>
      <c r="U42" s="747"/>
      <c r="V42" s="747"/>
      <c r="W42" s="747"/>
      <c r="X42" s="747"/>
      <c r="Y42" s="747"/>
      <c r="Z42" s="747"/>
    </row>
    <row r="43">
      <c r="A43" s="746"/>
      <c r="B43" s="747"/>
      <c r="C43" s="747"/>
      <c r="D43" s="747"/>
      <c r="E43" s="747"/>
      <c r="F43" s="747"/>
      <c r="G43" s="747"/>
      <c r="H43" s="747"/>
      <c r="I43" s="748"/>
      <c r="J43" s="747"/>
      <c r="K43" s="747"/>
      <c r="L43" s="749"/>
      <c r="M43" s="747"/>
      <c r="N43" s="747"/>
      <c r="O43" s="747"/>
      <c r="P43" s="747"/>
      <c r="Q43" s="747"/>
      <c r="R43" s="747"/>
      <c r="S43" s="747"/>
      <c r="T43" s="747"/>
      <c r="U43" s="747"/>
      <c r="V43" s="747"/>
      <c r="W43" s="747"/>
      <c r="X43" s="747"/>
      <c r="Y43" s="747"/>
      <c r="Z43" s="747"/>
    </row>
    <row r="44">
      <c r="A44" s="746"/>
      <c r="B44" s="747"/>
      <c r="C44" s="747"/>
      <c r="D44" s="747"/>
      <c r="E44" s="747"/>
      <c r="F44" s="747"/>
      <c r="G44" s="747"/>
      <c r="H44" s="747"/>
      <c r="I44" s="748"/>
      <c r="J44" s="747"/>
      <c r="K44" s="747"/>
      <c r="L44" s="749"/>
      <c r="M44" s="747"/>
      <c r="N44" s="747"/>
      <c r="O44" s="747"/>
      <c r="P44" s="747"/>
      <c r="Q44" s="747"/>
      <c r="R44" s="747"/>
      <c r="S44" s="747"/>
      <c r="T44" s="747"/>
      <c r="U44" s="747"/>
      <c r="V44" s="747"/>
      <c r="W44" s="747"/>
      <c r="X44" s="747"/>
      <c r="Y44" s="747"/>
      <c r="Z44" s="747"/>
    </row>
    <row r="45">
      <c r="A45" s="746"/>
      <c r="B45" s="747"/>
      <c r="C45" s="747"/>
      <c r="D45" s="747"/>
      <c r="E45" s="747"/>
      <c r="F45" s="747"/>
      <c r="G45" s="747"/>
      <c r="H45" s="747"/>
      <c r="I45" s="748"/>
      <c r="J45" s="747"/>
      <c r="K45" s="747"/>
      <c r="L45" s="749"/>
      <c r="M45" s="747"/>
      <c r="N45" s="747"/>
      <c r="O45" s="747"/>
      <c r="P45" s="747"/>
      <c r="Q45" s="747"/>
      <c r="R45" s="747"/>
      <c r="S45" s="747"/>
      <c r="T45" s="747"/>
      <c r="U45" s="747"/>
      <c r="V45" s="747"/>
      <c r="W45" s="747"/>
      <c r="X45" s="747"/>
      <c r="Y45" s="747"/>
      <c r="Z45" s="747"/>
    </row>
    <row r="46">
      <c r="A46" s="746"/>
      <c r="B46" s="747"/>
      <c r="C46" s="747"/>
      <c r="D46" s="747"/>
      <c r="E46" s="747"/>
      <c r="F46" s="747"/>
      <c r="G46" s="747"/>
      <c r="H46" s="747"/>
      <c r="I46" s="748"/>
      <c r="J46" s="747"/>
      <c r="K46" s="747"/>
      <c r="L46" s="749"/>
      <c r="M46" s="747"/>
      <c r="N46" s="747"/>
      <c r="O46" s="747"/>
      <c r="P46" s="747"/>
      <c r="Q46" s="747"/>
      <c r="R46" s="747"/>
      <c r="S46" s="747"/>
      <c r="T46" s="747"/>
      <c r="U46" s="747"/>
      <c r="V46" s="747"/>
      <c r="W46" s="747"/>
      <c r="X46" s="747"/>
      <c r="Y46" s="747"/>
      <c r="Z46" s="747"/>
    </row>
    <row r="47">
      <c r="A47" s="746"/>
      <c r="B47" s="747"/>
      <c r="C47" s="747"/>
      <c r="D47" s="747"/>
      <c r="E47" s="747"/>
      <c r="F47" s="747"/>
      <c r="G47" s="747"/>
      <c r="H47" s="747"/>
      <c r="I47" s="748"/>
      <c r="J47" s="747"/>
      <c r="K47" s="747"/>
      <c r="L47" s="749"/>
      <c r="M47" s="747"/>
      <c r="N47" s="747"/>
      <c r="O47" s="747"/>
      <c r="P47" s="747"/>
      <c r="Q47" s="747"/>
      <c r="R47" s="747"/>
      <c r="S47" s="747"/>
      <c r="T47" s="747"/>
      <c r="U47" s="747"/>
      <c r="V47" s="747"/>
      <c r="W47" s="747"/>
      <c r="X47" s="747"/>
      <c r="Y47" s="747"/>
      <c r="Z47" s="747"/>
    </row>
    <row r="48">
      <c r="A48" s="746"/>
      <c r="B48" s="747"/>
      <c r="C48" s="747"/>
      <c r="D48" s="747"/>
      <c r="E48" s="747"/>
      <c r="F48" s="747"/>
      <c r="G48" s="747"/>
      <c r="H48" s="747"/>
      <c r="I48" s="748"/>
      <c r="J48" s="747"/>
      <c r="K48" s="747"/>
      <c r="L48" s="749"/>
      <c r="M48" s="747"/>
      <c r="N48" s="747"/>
      <c r="O48" s="747"/>
      <c r="P48" s="747"/>
      <c r="Q48" s="747"/>
      <c r="R48" s="747"/>
      <c r="S48" s="747"/>
      <c r="T48" s="747"/>
      <c r="U48" s="747"/>
      <c r="V48" s="747"/>
      <c r="W48" s="747"/>
      <c r="X48" s="747"/>
      <c r="Y48" s="747"/>
      <c r="Z48" s="747"/>
    </row>
    <row r="49">
      <c r="A49" s="746"/>
      <c r="B49" s="747"/>
      <c r="C49" s="747"/>
      <c r="D49" s="747"/>
      <c r="E49" s="747"/>
      <c r="F49" s="747"/>
      <c r="G49" s="747"/>
      <c r="H49" s="747"/>
      <c r="I49" s="748"/>
      <c r="J49" s="747"/>
      <c r="K49" s="747"/>
      <c r="L49" s="749"/>
      <c r="M49" s="747"/>
      <c r="N49" s="747"/>
      <c r="O49" s="747"/>
      <c r="P49" s="747"/>
      <c r="Q49" s="747"/>
      <c r="R49" s="747"/>
      <c r="S49" s="747"/>
      <c r="T49" s="747"/>
      <c r="U49" s="747"/>
      <c r="V49" s="747"/>
      <c r="W49" s="747"/>
      <c r="X49" s="747"/>
      <c r="Y49" s="747"/>
      <c r="Z49" s="747"/>
    </row>
    <row r="50">
      <c r="A50" s="746"/>
      <c r="B50" s="747"/>
      <c r="C50" s="747"/>
      <c r="D50" s="747"/>
      <c r="E50" s="747"/>
      <c r="F50" s="747"/>
      <c r="G50" s="747"/>
      <c r="H50" s="747"/>
      <c r="I50" s="748"/>
      <c r="J50" s="747"/>
      <c r="K50" s="747"/>
      <c r="L50" s="749"/>
      <c r="M50" s="747"/>
      <c r="N50" s="747"/>
      <c r="O50" s="747"/>
      <c r="P50" s="747"/>
      <c r="Q50" s="747"/>
      <c r="R50" s="747"/>
      <c r="S50" s="747"/>
      <c r="T50" s="747"/>
      <c r="U50" s="747"/>
      <c r="V50" s="747"/>
      <c r="W50" s="747"/>
      <c r="X50" s="747"/>
      <c r="Y50" s="747"/>
      <c r="Z50" s="747"/>
    </row>
    <row r="51">
      <c r="A51" s="746"/>
      <c r="B51" s="747"/>
      <c r="C51" s="747"/>
      <c r="D51" s="747"/>
      <c r="E51" s="747"/>
      <c r="F51" s="747"/>
      <c r="G51" s="747"/>
      <c r="H51" s="747"/>
      <c r="I51" s="748"/>
      <c r="J51" s="747"/>
      <c r="K51" s="747"/>
      <c r="L51" s="749"/>
      <c r="M51" s="747"/>
      <c r="N51" s="747"/>
      <c r="O51" s="747"/>
      <c r="P51" s="747"/>
      <c r="Q51" s="747"/>
      <c r="R51" s="747"/>
      <c r="S51" s="747"/>
      <c r="T51" s="747"/>
      <c r="U51" s="747"/>
      <c r="V51" s="747"/>
      <c r="W51" s="747"/>
      <c r="X51" s="747"/>
      <c r="Y51" s="747"/>
      <c r="Z51" s="747"/>
    </row>
    <row r="52">
      <c r="A52" s="746"/>
      <c r="B52" s="747"/>
      <c r="C52" s="747"/>
      <c r="D52" s="747"/>
      <c r="E52" s="747"/>
      <c r="F52" s="747"/>
      <c r="G52" s="747"/>
      <c r="H52" s="747"/>
      <c r="I52" s="748"/>
      <c r="J52" s="747"/>
      <c r="K52" s="747"/>
      <c r="L52" s="749"/>
      <c r="M52" s="747"/>
      <c r="N52" s="747"/>
      <c r="O52" s="747"/>
      <c r="P52" s="747"/>
      <c r="Q52" s="747"/>
      <c r="R52" s="747"/>
      <c r="S52" s="747"/>
      <c r="T52" s="747"/>
      <c r="U52" s="747"/>
      <c r="V52" s="747"/>
      <c r="W52" s="747"/>
      <c r="X52" s="747"/>
      <c r="Y52" s="747"/>
      <c r="Z52" s="747"/>
    </row>
    <row r="53">
      <c r="A53" s="746"/>
      <c r="B53" s="747"/>
      <c r="C53" s="747"/>
      <c r="D53" s="747"/>
      <c r="E53" s="747"/>
      <c r="F53" s="747"/>
      <c r="G53" s="747"/>
      <c r="H53" s="747"/>
      <c r="I53" s="748"/>
      <c r="J53" s="747"/>
      <c r="K53" s="747"/>
      <c r="L53" s="749"/>
      <c r="M53" s="747"/>
      <c r="N53" s="747"/>
      <c r="O53" s="747"/>
      <c r="P53" s="747"/>
      <c r="Q53" s="747"/>
      <c r="R53" s="747"/>
      <c r="S53" s="747"/>
      <c r="T53" s="747"/>
      <c r="U53" s="747"/>
      <c r="V53" s="747"/>
      <c r="W53" s="747"/>
      <c r="X53" s="747"/>
      <c r="Y53" s="747"/>
      <c r="Z53" s="747"/>
    </row>
    <row r="54">
      <c r="A54" s="746"/>
      <c r="B54" s="747"/>
      <c r="C54" s="747"/>
      <c r="D54" s="747"/>
      <c r="E54" s="747"/>
      <c r="F54" s="747"/>
      <c r="G54" s="747"/>
      <c r="H54" s="747"/>
      <c r="I54" s="748"/>
      <c r="J54" s="747"/>
      <c r="K54" s="747"/>
      <c r="L54" s="749"/>
      <c r="M54" s="747"/>
      <c r="N54" s="747"/>
      <c r="O54" s="747"/>
      <c r="P54" s="747"/>
      <c r="Q54" s="747"/>
      <c r="R54" s="747"/>
      <c r="S54" s="747"/>
      <c r="T54" s="747"/>
      <c r="U54" s="747"/>
      <c r="V54" s="747"/>
      <c r="W54" s="747"/>
      <c r="X54" s="747"/>
      <c r="Y54" s="747"/>
      <c r="Z54" s="747"/>
    </row>
    <row r="55">
      <c r="A55" s="746"/>
      <c r="B55" s="747"/>
      <c r="C55" s="747"/>
      <c r="D55" s="747"/>
      <c r="E55" s="747"/>
      <c r="F55" s="747"/>
      <c r="G55" s="747"/>
      <c r="H55" s="747"/>
      <c r="I55" s="748"/>
      <c r="J55" s="747"/>
      <c r="K55" s="747"/>
      <c r="L55" s="749"/>
      <c r="M55" s="747"/>
      <c r="N55" s="747"/>
      <c r="O55" s="747"/>
      <c r="P55" s="747"/>
      <c r="Q55" s="747"/>
      <c r="R55" s="747"/>
      <c r="S55" s="747"/>
      <c r="T55" s="747"/>
      <c r="U55" s="747"/>
      <c r="V55" s="747"/>
      <c r="W55" s="747"/>
      <c r="X55" s="747"/>
      <c r="Y55" s="747"/>
      <c r="Z55" s="747"/>
    </row>
    <row r="56">
      <c r="A56" s="746"/>
      <c r="B56" s="747"/>
      <c r="C56" s="747"/>
      <c r="D56" s="747"/>
      <c r="E56" s="747"/>
      <c r="F56" s="747"/>
      <c r="G56" s="747"/>
      <c r="H56" s="747"/>
      <c r="I56" s="748"/>
      <c r="J56" s="747"/>
      <c r="K56" s="747"/>
      <c r="L56" s="749"/>
      <c r="M56" s="747"/>
      <c r="N56" s="747"/>
      <c r="O56" s="747"/>
      <c r="P56" s="747"/>
      <c r="Q56" s="747"/>
      <c r="R56" s="747"/>
      <c r="S56" s="747"/>
      <c r="T56" s="747"/>
      <c r="U56" s="747"/>
      <c r="V56" s="747"/>
      <c r="W56" s="747"/>
      <c r="X56" s="747"/>
      <c r="Y56" s="747"/>
      <c r="Z56" s="747"/>
    </row>
    <row r="57">
      <c r="A57" s="746"/>
      <c r="B57" s="747"/>
      <c r="C57" s="747"/>
      <c r="D57" s="747"/>
      <c r="E57" s="747"/>
      <c r="F57" s="747"/>
      <c r="G57" s="747"/>
      <c r="H57" s="747"/>
      <c r="I57" s="748"/>
      <c r="J57" s="747"/>
      <c r="K57" s="747"/>
      <c r="L57" s="749"/>
      <c r="M57" s="747"/>
      <c r="N57" s="747"/>
      <c r="O57" s="747"/>
      <c r="P57" s="747"/>
      <c r="Q57" s="747"/>
      <c r="R57" s="747"/>
      <c r="S57" s="747"/>
      <c r="T57" s="747"/>
      <c r="U57" s="747"/>
      <c r="V57" s="747"/>
      <c r="W57" s="747"/>
      <c r="X57" s="747"/>
      <c r="Y57" s="747"/>
      <c r="Z57" s="747"/>
    </row>
    <row r="58">
      <c r="A58" s="746"/>
      <c r="B58" s="747"/>
      <c r="C58" s="747"/>
      <c r="D58" s="747"/>
      <c r="E58" s="747"/>
      <c r="F58" s="747"/>
      <c r="G58" s="747"/>
      <c r="H58" s="747"/>
      <c r="I58" s="748"/>
      <c r="J58" s="747"/>
      <c r="K58" s="747"/>
      <c r="L58" s="749"/>
      <c r="M58" s="747"/>
      <c r="N58" s="747"/>
      <c r="O58" s="747"/>
      <c r="P58" s="747"/>
      <c r="Q58" s="747"/>
      <c r="R58" s="747"/>
      <c r="S58" s="747"/>
      <c r="T58" s="747"/>
      <c r="U58" s="747"/>
      <c r="V58" s="747"/>
      <c r="W58" s="747"/>
      <c r="X58" s="747"/>
      <c r="Y58" s="747"/>
      <c r="Z58" s="747"/>
    </row>
    <row r="59">
      <c r="A59" s="746"/>
      <c r="B59" s="747"/>
      <c r="C59" s="747"/>
      <c r="D59" s="747"/>
      <c r="E59" s="747"/>
      <c r="F59" s="747"/>
      <c r="G59" s="747"/>
      <c r="H59" s="747"/>
      <c r="I59" s="748"/>
      <c r="J59" s="747"/>
      <c r="K59" s="747"/>
      <c r="L59" s="749"/>
      <c r="M59" s="747"/>
      <c r="N59" s="747"/>
      <c r="O59" s="747"/>
      <c r="P59" s="747"/>
      <c r="Q59" s="747"/>
      <c r="R59" s="747"/>
      <c r="S59" s="747"/>
      <c r="T59" s="747"/>
      <c r="U59" s="747"/>
      <c r="V59" s="747"/>
      <c r="W59" s="747"/>
      <c r="X59" s="747"/>
      <c r="Y59" s="747"/>
      <c r="Z59" s="747"/>
    </row>
    <row r="60">
      <c r="A60" s="746"/>
      <c r="B60" s="747"/>
      <c r="C60" s="747"/>
      <c r="D60" s="747"/>
      <c r="E60" s="747"/>
      <c r="F60" s="747"/>
      <c r="G60" s="747"/>
      <c r="H60" s="747"/>
      <c r="I60" s="748"/>
      <c r="J60" s="747"/>
      <c r="K60" s="747"/>
      <c r="L60" s="749"/>
      <c r="M60" s="747"/>
      <c r="N60" s="747"/>
      <c r="O60" s="747"/>
      <c r="P60" s="747"/>
      <c r="Q60" s="747"/>
      <c r="R60" s="747"/>
      <c r="S60" s="747"/>
      <c r="T60" s="747"/>
      <c r="U60" s="747"/>
      <c r="V60" s="747"/>
      <c r="W60" s="747"/>
      <c r="X60" s="747"/>
      <c r="Y60" s="747"/>
      <c r="Z60" s="747"/>
    </row>
    <row r="61">
      <c r="A61" s="746"/>
      <c r="B61" s="747"/>
      <c r="C61" s="747"/>
      <c r="D61" s="747"/>
      <c r="E61" s="747"/>
      <c r="F61" s="747"/>
      <c r="G61" s="747"/>
      <c r="H61" s="747"/>
      <c r="I61" s="748"/>
      <c r="J61" s="747"/>
      <c r="K61" s="747"/>
      <c r="L61" s="749"/>
      <c r="M61" s="747"/>
      <c r="N61" s="747"/>
      <c r="O61" s="747"/>
      <c r="P61" s="747"/>
      <c r="Q61" s="747"/>
      <c r="R61" s="747"/>
      <c r="S61" s="747"/>
      <c r="T61" s="747"/>
      <c r="U61" s="747"/>
      <c r="V61" s="747"/>
      <c r="W61" s="747"/>
      <c r="X61" s="747"/>
      <c r="Y61" s="747"/>
      <c r="Z61" s="747"/>
    </row>
    <row r="62">
      <c r="A62" s="746"/>
      <c r="B62" s="747"/>
      <c r="C62" s="747"/>
      <c r="D62" s="747"/>
      <c r="E62" s="747"/>
      <c r="F62" s="747"/>
      <c r="G62" s="747"/>
      <c r="H62" s="747"/>
      <c r="I62" s="748"/>
      <c r="J62" s="747"/>
      <c r="K62" s="747"/>
      <c r="L62" s="749"/>
      <c r="M62" s="747"/>
      <c r="N62" s="747"/>
      <c r="O62" s="747"/>
      <c r="P62" s="747"/>
      <c r="Q62" s="747"/>
      <c r="R62" s="747"/>
      <c r="S62" s="747"/>
      <c r="T62" s="747"/>
      <c r="U62" s="747"/>
      <c r="V62" s="747"/>
      <c r="W62" s="747"/>
      <c r="X62" s="747"/>
      <c r="Y62" s="747"/>
      <c r="Z62" s="747"/>
    </row>
    <row r="63">
      <c r="A63" s="746"/>
      <c r="B63" s="747"/>
      <c r="C63" s="747"/>
      <c r="D63" s="747"/>
      <c r="E63" s="747"/>
      <c r="F63" s="747"/>
      <c r="G63" s="747"/>
      <c r="H63" s="747"/>
      <c r="I63" s="748"/>
      <c r="J63" s="747"/>
      <c r="K63" s="747"/>
      <c r="L63" s="749"/>
      <c r="M63" s="747"/>
      <c r="N63" s="747"/>
      <c r="O63" s="747"/>
      <c r="P63" s="747"/>
      <c r="Q63" s="747"/>
      <c r="R63" s="747"/>
      <c r="S63" s="747"/>
      <c r="T63" s="747"/>
      <c r="U63" s="747"/>
      <c r="V63" s="747"/>
      <c r="W63" s="747"/>
      <c r="X63" s="747"/>
      <c r="Y63" s="747"/>
      <c r="Z63" s="747"/>
    </row>
    <row r="64">
      <c r="A64" s="746"/>
      <c r="B64" s="747"/>
      <c r="C64" s="747"/>
      <c r="D64" s="747"/>
      <c r="E64" s="747"/>
      <c r="F64" s="747"/>
      <c r="G64" s="747"/>
      <c r="H64" s="747"/>
      <c r="I64" s="748"/>
      <c r="J64" s="747"/>
      <c r="K64" s="747"/>
      <c r="L64" s="749"/>
      <c r="M64" s="747"/>
      <c r="N64" s="747"/>
      <c r="O64" s="747"/>
      <c r="P64" s="747"/>
      <c r="Q64" s="747"/>
      <c r="R64" s="747"/>
      <c r="S64" s="747"/>
      <c r="T64" s="747"/>
      <c r="U64" s="747"/>
      <c r="V64" s="747"/>
      <c r="W64" s="747"/>
      <c r="X64" s="747"/>
      <c r="Y64" s="747"/>
      <c r="Z64" s="747"/>
    </row>
    <row r="65">
      <c r="A65" s="746"/>
      <c r="B65" s="747"/>
      <c r="C65" s="747"/>
      <c r="D65" s="747"/>
      <c r="E65" s="747"/>
      <c r="F65" s="747"/>
      <c r="G65" s="747"/>
      <c r="H65" s="747"/>
      <c r="I65" s="748"/>
      <c r="J65" s="747"/>
      <c r="K65" s="747"/>
      <c r="L65" s="749"/>
      <c r="M65" s="747"/>
      <c r="N65" s="747"/>
      <c r="O65" s="747"/>
      <c r="P65" s="747"/>
      <c r="Q65" s="747"/>
      <c r="R65" s="747"/>
      <c r="S65" s="747"/>
      <c r="T65" s="747"/>
      <c r="U65" s="747"/>
      <c r="V65" s="747"/>
      <c r="W65" s="747"/>
      <c r="X65" s="747"/>
      <c r="Y65" s="747"/>
      <c r="Z65" s="747"/>
    </row>
    <row r="66">
      <c r="A66" s="746"/>
      <c r="B66" s="747"/>
      <c r="C66" s="747"/>
      <c r="D66" s="747"/>
      <c r="E66" s="747"/>
      <c r="F66" s="747"/>
      <c r="G66" s="747"/>
      <c r="H66" s="747"/>
      <c r="I66" s="748"/>
      <c r="J66" s="747"/>
      <c r="K66" s="747"/>
      <c r="L66" s="749"/>
      <c r="M66" s="747"/>
      <c r="N66" s="747"/>
      <c r="O66" s="747"/>
      <c r="P66" s="747"/>
      <c r="Q66" s="747"/>
      <c r="R66" s="747"/>
      <c r="S66" s="747"/>
      <c r="T66" s="747"/>
      <c r="U66" s="747"/>
      <c r="V66" s="747"/>
      <c r="W66" s="747"/>
      <c r="X66" s="747"/>
      <c r="Y66" s="747"/>
      <c r="Z66" s="747"/>
    </row>
    <row r="67">
      <c r="A67" s="746"/>
      <c r="B67" s="747"/>
      <c r="C67" s="747"/>
      <c r="D67" s="747"/>
      <c r="E67" s="747"/>
      <c r="F67" s="747"/>
      <c r="G67" s="747"/>
      <c r="H67" s="747"/>
      <c r="I67" s="748"/>
      <c r="J67" s="747"/>
      <c r="K67" s="747"/>
      <c r="L67" s="749"/>
      <c r="M67" s="747"/>
      <c r="N67" s="747"/>
      <c r="O67" s="747"/>
      <c r="P67" s="747"/>
      <c r="Q67" s="747"/>
      <c r="R67" s="747"/>
      <c r="S67" s="747"/>
      <c r="T67" s="747"/>
      <c r="U67" s="747"/>
      <c r="V67" s="747"/>
      <c r="W67" s="747"/>
      <c r="X67" s="747"/>
      <c r="Y67" s="747"/>
      <c r="Z67" s="747"/>
    </row>
    <row r="68">
      <c r="A68" s="746"/>
      <c r="B68" s="747"/>
      <c r="C68" s="747"/>
      <c r="D68" s="747"/>
      <c r="E68" s="747"/>
      <c r="F68" s="747"/>
      <c r="G68" s="747"/>
      <c r="H68" s="747"/>
      <c r="I68" s="748"/>
      <c r="J68" s="747"/>
      <c r="K68" s="747"/>
      <c r="L68" s="749"/>
      <c r="M68" s="747"/>
      <c r="N68" s="747"/>
      <c r="O68" s="747"/>
      <c r="P68" s="747"/>
      <c r="Q68" s="747"/>
      <c r="R68" s="747"/>
      <c r="S68" s="747"/>
      <c r="T68" s="747"/>
      <c r="U68" s="747"/>
      <c r="V68" s="747"/>
      <c r="W68" s="747"/>
      <c r="X68" s="747"/>
      <c r="Y68" s="747"/>
      <c r="Z68" s="747"/>
    </row>
    <row r="69">
      <c r="A69" s="746"/>
      <c r="B69" s="747"/>
      <c r="C69" s="747"/>
      <c r="D69" s="747"/>
      <c r="E69" s="747"/>
      <c r="F69" s="747"/>
      <c r="G69" s="747"/>
      <c r="H69" s="747"/>
      <c r="I69" s="748"/>
      <c r="J69" s="747"/>
      <c r="K69" s="747"/>
      <c r="L69" s="749"/>
      <c r="M69" s="747"/>
      <c r="N69" s="747"/>
      <c r="O69" s="747"/>
      <c r="P69" s="747"/>
      <c r="Q69" s="747"/>
      <c r="R69" s="747"/>
      <c r="S69" s="747"/>
      <c r="T69" s="747"/>
      <c r="U69" s="747"/>
      <c r="V69" s="747"/>
      <c r="W69" s="747"/>
      <c r="X69" s="747"/>
      <c r="Y69" s="747"/>
      <c r="Z69" s="747"/>
    </row>
    <row r="70">
      <c r="A70" s="746"/>
      <c r="B70" s="747"/>
      <c r="C70" s="747"/>
      <c r="D70" s="747"/>
      <c r="E70" s="747"/>
      <c r="F70" s="747"/>
      <c r="G70" s="747"/>
      <c r="H70" s="747"/>
      <c r="I70" s="748"/>
      <c r="J70" s="747"/>
      <c r="K70" s="747"/>
      <c r="L70" s="749"/>
      <c r="M70" s="747"/>
      <c r="N70" s="747"/>
      <c r="O70" s="747"/>
      <c r="P70" s="747"/>
      <c r="Q70" s="747"/>
      <c r="R70" s="747"/>
      <c r="S70" s="747"/>
      <c r="T70" s="747"/>
      <c r="U70" s="747"/>
      <c r="V70" s="747"/>
      <c r="W70" s="747"/>
      <c r="X70" s="747"/>
      <c r="Y70" s="747"/>
      <c r="Z70" s="747"/>
    </row>
    <row r="71">
      <c r="A71" s="746"/>
      <c r="B71" s="747"/>
      <c r="C71" s="747"/>
      <c r="D71" s="747"/>
      <c r="E71" s="747"/>
      <c r="F71" s="747"/>
      <c r="G71" s="747"/>
      <c r="H71" s="747"/>
      <c r="I71" s="748"/>
      <c r="J71" s="747"/>
      <c r="K71" s="747"/>
      <c r="L71" s="749"/>
      <c r="M71" s="747"/>
      <c r="N71" s="747"/>
      <c r="O71" s="747"/>
      <c r="P71" s="747"/>
      <c r="Q71" s="747"/>
      <c r="R71" s="747"/>
      <c r="S71" s="747"/>
      <c r="T71" s="747"/>
      <c r="U71" s="747"/>
      <c r="V71" s="747"/>
      <c r="W71" s="747"/>
      <c r="X71" s="747"/>
      <c r="Y71" s="747"/>
      <c r="Z71" s="747"/>
    </row>
    <row r="72">
      <c r="A72" s="746"/>
      <c r="B72" s="747"/>
      <c r="C72" s="747"/>
      <c r="D72" s="747"/>
      <c r="E72" s="747"/>
      <c r="F72" s="747"/>
      <c r="G72" s="747"/>
      <c r="H72" s="747"/>
      <c r="I72" s="748"/>
      <c r="J72" s="747"/>
      <c r="K72" s="747"/>
      <c r="L72" s="749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7"/>
      <c r="X72" s="747"/>
      <c r="Y72" s="747"/>
      <c r="Z72" s="747"/>
    </row>
    <row r="73">
      <c r="A73" s="746"/>
      <c r="B73" s="747"/>
      <c r="C73" s="747"/>
      <c r="D73" s="747"/>
      <c r="E73" s="747"/>
      <c r="F73" s="747"/>
      <c r="G73" s="747"/>
      <c r="H73" s="747"/>
      <c r="I73" s="748"/>
      <c r="J73" s="747"/>
      <c r="K73" s="747"/>
      <c r="L73" s="749"/>
      <c r="M73" s="747"/>
      <c r="N73" s="747"/>
      <c r="O73" s="747"/>
      <c r="P73" s="747"/>
      <c r="Q73" s="747"/>
      <c r="R73" s="747"/>
      <c r="S73" s="747"/>
      <c r="T73" s="747"/>
      <c r="U73" s="747"/>
      <c r="V73" s="747"/>
      <c r="W73" s="747"/>
      <c r="X73" s="747"/>
      <c r="Y73" s="747"/>
      <c r="Z73" s="747"/>
    </row>
    <row r="74">
      <c r="A74" s="746"/>
      <c r="B74" s="747"/>
      <c r="C74" s="747"/>
      <c r="D74" s="747"/>
      <c r="E74" s="747"/>
      <c r="F74" s="747"/>
      <c r="G74" s="747"/>
      <c r="H74" s="747"/>
      <c r="I74" s="748"/>
      <c r="J74" s="747"/>
      <c r="K74" s="747"/>
      <c r="L74" s="749"/>
      <c r="M74" s="747"/>
      <c r="N74" s="747"/>
      <c r="O74" s="747"/>
      <c r="P74" s="747"/>
      <c r="Q74" s="747"/>
      <c r="R74" s="747"/>
      <c r="S74" s="747"/>
      <c r="T74" s="747"/>
      <c r="U74" s="747"/>
      <c r="V74" s="747"/>
      <c r="W74" s="747"/>
      <c r="X74" s="747"/>
      <c r="Y74" s="747"/>
      <c r="Z74" s="747"/>
    </row>
    <row r="75">
      <c r="A75" s="746"/>
      <c r="B75" s="747"/>
      <c r="C75" s="747"/>
      <c r="D75" s="747"/>
      <c r="E75" s="747"/>
      <c r="F75" s="747"/>
      <c r="G75" s="747"/>
      <c r="H75" s="747"/>
      <c r="I75" s="748"/>
      <c r="J75" s="747"/>
      <c r="K75" s="747"/>
      <c r="L75" s="749"/>
      <c r="M75" s="747"/>
      <c r="N75" s="747"/>
      <c r="O75" s="747"/>
      <c r="P75" s="747"/>
      <c r="Q75" s="747"/>
      <c r="R75" s="747"/>
      <c r="S75" s="747"/>
      <c r="T75" s="747"/>
      <c r="U75" s="747"/>
      <c r="V75" s="747"/>
      <c r="W75" s="747"/>
      <c r="X75" s="747"/>
      <c r="Y75" s="747"/>
      <c r="Z75" s="747"/>
    </row>
    <row r="76">
      <c r="A76" s="746"/>
      <c r="B76" s="747"/>
      <c r="C76" s="747"/>
      <c r="D76" s="747"/>
      <c r="E76" s="747"/>
      <c r="F76" s="747"/>
      <c r="G76" s="747"/>
      <c r="H76" s="747"/>
      <c r="I76" s="748"/>
      <c r="J76" s="747"/>
      <c r="K76" s="747"/>
      <c r="L76" s="749"/>
      <c r="M76" s="747"/>
      <c r="N76" s="747"/>
      <c r="O76" s="747"/>
      <c r="P76" s="747"/>
      <c r="Q76" s="747"/>
      <c r="R76" s="747"/>
      <c r="S76" s="747"/>
      <c r="T76" s="747"/>
      <c r="U76" s="747"/>
      <c r="V76" s="747"/>
      <c r="W76" s="747"/>
      <c r="X76" s="747"/>
      <c r="Y76" s="747"/>
      <c r="Z76" s="747"/>
    </row>
    <row r="77">
      <c r="A77" s="746"/>
      <c r="B77" s="747"/>
      <c r="C77" s="747"/>
      <c r="D77" s="747"/>
      <c r="E77" s="747"/>
      <c r="F77" s="747"/>
      <c r="G77" s="747"/>
      <c r="H77" s="747"/>
      <c r="I77" s="748"/>
      <c r="J77" s="747"/>
      <c r="K77" s="747"/>
      <c r="L77" s="749"/>
      <c r="M77" s="747"/>
      <c r="N77" s="747"/>
      <c r="O77" s="747"/>
      <c r="P77" s="747"/>
      <c r="Q77" s="747"/>
      <c r="R77" s="747"/>
      <c r="S77" s="747"/>
      <c r="T77" s="747"/>
      <c r="U77" s="747"/>
      <c r="V77" s="747"/>
      <c r="W77" s="747"/>
      <c r="X77" s="747"/>
      <c r="Y77" s="747"/>
      <c r="Z77" s="747"/>
    </row>
    <row r="78">
      <c r="A78" s="746"/>
      <c r="B78" s="747"/>
      <c r="C78" s="747"/>
      <c r="D78" s="747"/>
      <c r="E78" s="747"/>
      <c r="F78" s="747"/>
      <c r="G78" s="747"/>
      <c r="H78" s="747"/>
      <c r="I78" s="748"/>
      <c r="J78" s="747"/>
      <c r="K78" s="747"/>
      <c r="L78" s="749"/>
      <c r="M78" s="747"/>
      <c r="N78" s="747"/>
      <c r="O78" s="747"/>
      <c r="P78" s="747"/>
      <c r="Q78" s="747"/>
      <c r="R78" s="747"/>
      <c r="S78" s="747"/>
      <c r="T78" s="747"/>
      <c r="U78" s="747"/>
      <c r="V78" s="747"/>
      <c r="W78" s="747"/>
      <c r="X78" s="747"/>
      <c r="Y78" s="747"/>
      <c r="Z78" s="747"/>
    </row>
    <row r="79">
      <c r="A79" s="746"/>
      <c r="B79" s="747"/>
      <c r="C79" s="747"/>
      <c r="D79" s="747"/>
      <c r="E79" s="747"/>
      <c r="F79" s="747"/>
      <c r="G79" s="747"/>
      <c r="H79" s="747"/>
      <c r="I79" s="748"/>
      <c r="J79" s="747"/>
      <c r="K79" s="747"/>
      <c r="L79" s="749"/>
      <c r="M79" s="747"/>
      <c r="N79" s="747"/>
      <c r="O79" s="747"/>
      <c r="P79" s="747"/>
      <c r="Q79" s="747"/>
      <c r="R79" s="747"/>
      <c r="S79" s="747"/>
      <c r="T79" s="747"/>
      <c r="U79" s="747"/>
      <c r="V79" s="747"/>
      <c r="W79" s="747"/>
      <c r="X79" s="747"/>
      <c r="Y79" s="747"/>
      <c r="Z79" s="747"/>
    </row>
    <row r="80">
      <c r="A80" s="746"/>
      <c r="B80" s="747"/>
      <c r="C80" s="747"/>
      <c r="D80" s="747"/>
      <c r="E80" s="747"/>
      <c r="F80" s="747"/>
      <c r="G80" s="747"/>
      <c r="H80" s="747"/>
      <c r="I80" s="748"/>
      <c r="J80" s="747"/>
      <c r="K80" s="747"/>
      <c r="L80" s="749"/>
      <c r="M80" s="747"/>
      <c r="N80" s="747"/>
      <c r="O80" s="747"/>
      <c r="P80" s="747"/>
      <c r="Q80" s="747"/>
      <c r="R80" s="747"/>
      <c r="S80" s="747"/>
      <c r="T80" s="747"/>
      <c r="U80" s="747"/>
      <c r="V80" s="747"/>
      <c r="W80" s="747"/>
      <c r="X80" s="747"/>
      <c r="Y80" s="747"/>
      <c r="Z80" s="747"/>
    </row>
    <row r="81">
      <c r="A81" s="746"/>
      <c r="B81" s="747"/>
      <c r="C81" s="747"/>
      <c r="D81" s="747"/>
      <c r="E81" s="747"/>
      <c r="F81" s="747"/>
      <c r="G81" s="747"/>
      <c r="H81" s="747"/>
      <c r="I81" s="748"/>
      <c r="J81" s="747"/>
      <c r="K81" s="747"/>
      <c r="L81" s="749"/>
      <c r="M81" s="747"/>
      <c r="N81" s="747"/>
      <c r="O81" s="747"/>
      <c r="P81" s="747"/>
      <c r="Q81" s="747"/>
      <c r="R81" s="747"/>
      <c r="S81" s="747"/>
      <c r="T81" s="747"/>
      <c r="U81" s="747"/>
      <c r="V81" s="747"/>
      <c r="W81" s="747"/>
      <c r="X81" s="747"/>
      <c r="Y81" s="747"/>
      <c r="Z81" s="747"/>
    </row>
    <row r="82">
      <c r="A82" s="746"/>
      <c r="B82" s="747"/>
      <c r="C82" s="747"/>
      <c r="D82" s="747"/>
      <c r="E82" s="747"/>
      <c r="F82" s="747"/>
      <c r="G82" s="747"/>
      <c r="H82" s="747"/>
      <c r="I82" s="748"/>
      <c r="J82" s="747"/>
      <c r="K82" s="747"/>
      <c r="L82" s="749"/>
      <c r="M82" s="747"/>
      <c r="N82" s="747"/>
      <c r="O82" s="747"/>
      <c r="P82" s="747"/>
      <c r="Q82" s="747"/>
      <c r="R82" s="747"/>
      <c r="S82" s="747"/>
      <c r="T82" s="747"/>
      <c r="U82" s="747"/>
      <c r="V82" s="747"/>
      <c r="W82" s="747"/>
      <c r="X82" s="747"/>
      <c r="Y82" s="747"/>
      <c r="Z82" s="747"/>
    </row>
    <row r="83">
      <c r="A83" s="746"/>
      <c r="B83" s="747"/>
      <c r="C83" s="747"/>
      <c r="D83" s="747"/>
      <c r="E83" s="747"/>
      <c r="F83" s="747"/>
      <c r="G83" s="747"/>
      <c r="H83" s="747"/>
      <c r="I83" s="748"/>
      <c r="J83" s="747"/>
      <c r="K83" s="747"/>
      <c r="L83" s="749"/>
      <c r="M83" s="747"/>
      <c r="N83" s="747"/>
      <c r="O83" s="747"/>
      <c r="P83" s="747"/>
      <c r="Q83" s="747"/>
      <c r="R83" s="747"/>
      <c r="S83" s="747"/>
      <c r="T83" s="747"/>
      <c r="U83" s="747"/>
      <c r="V83" s="747"/>
      <c r="W83" s="747"/>
      <c r="X83" s="747"/>
      <c r="Y83" s="747"/>
      <c r="Z83" s="747"/>
    </row>
    <row r="84">
      <c r="A84" s="746"/>
      <c r="B84" s="747"/>
      <c r="C84" s="747"/>
      <c r="D84" s="747"/>
      <c r="E84" s="747"/>
      <c r="F84" s="747"/>
      <c r="G84" s="747"/>
      <c r="H84" s="747"/>
      <c r="I84" s="748"/>
      <c r="J84" s="747"/>
      <c r="K84" s="747"/>
      <c r="L84" s="749"/>
      <c r="M84" s="747"/>
      <c r="N84" s="747"/>
      <c r="O84" s="747"/>
      <c r="P84" s="747"/>
      <c r="Q84" s="747"/>
      <c r="R84" s="747"/>
      <c r="S84" s="747"/>
      <c r="T84" s="747"/>
      <c r="U84" s="747"/>
      <c r="V84" s="747"/>
      <c r="W84" s="747"/>
      <c r="X84" s="747"/>
      <c r="Y84" s="747"/>
      <c r="Z84" s="747"/>
    </row>
    <row r="85">
      <c r="A85" s="746"/>
      <c r="B85" s="747"/>
      <c r="C85" s="747"/>
      <c r="D85" s="747"/>
      <c r="E85" s="747"/>
      <c r="F85" s="747"/>
      <c r="G85" s="747"/>
      <c r="H85" s="747"/>
      <c r="I85" s="748"/>
      <c r="J85" s="747"/>
      <c r="K85" s="747"/>
      <c r="L85" s="749"/>
      <c r="M85" s="747"/>
      <c r="N85" s="747"/>
      <c r="O85" s="747"/>
      <c r="P85" s="747"/>
      <c r="Q85" s="747"/>
      <c r="R85" s="747"/>
      <c r="S85" s="747"/>
      <c r="T85" s="747"/>
      <c r="U85" s="747"/>
      <c r="V85" s="747"/>
      <c r="W85" s="747"/>
      <c r="X85" s="747"/>
      <c r="Y85" s="747"/>
      <c r="Z85" s="747"/>
    </row>
    <row r="86">
      <c r="A86" s="746"/>
      <c r="B86" s="747"/>
      <c r="C86" s="747"/>
      <c r="D86" s="747"/>
      <c r="E86" s="747"/>
      <c r="F86" s="747"/>
      <c r="G86" s="747"/>
      <c r="H86" s="747"/>
      <c r="I86" s="748"/>
      <c r="J86" s="747"/>
      <c r="K86" s="747"/>
      <c r="L86" s="749"/>
      <c r="M86" s="747"/>
      <c r="N86" s="747"/>
      <c r="O86" s="747"/>
      <c r="P86" s="747"/>
      <c r="Q86" s="747"/>
      <c r="R86" s="747"/>
      <c r="S86" s="747"/>
      <c r="T86" s="747"/>
      <c r="U86" s="747"/>
      <c r="V86" s="747"/>
      <c r="W86" s="747"/>
      <c r="X86" s="747"/>
      <c r="Y86" s="747"/>
      <c r="Z86" s="747"/>
    </row>
    <row r="87">
      <c r="A87" s="746"/>
      <c r="B87" s="747"/>
      <c r="C87" s="747"/>
      <c r="D87" s="747"/>
      <c r="E87" s="747"/>
      <c r="F87" s="747"/>
      <c r="G87" s="747"/>
      <c r="H87" s="747"/>
      <c r="I87" s="748"/>
      <c r="J87" s="747"/>
      <c r="K87" s="747"/>
      <c r="L87" s="749"/>
      <c r="M87" s="747"/>
      <c r="N87" s="747"/>
      <c r="O87" s="747"/>
      <c r="P87" s="747"/>
      <c r="Q87" s="747"/>
      <c r="R87" s="747"/>
      <c r="S87" s="747"/>
      <c r="T87" s="747"/>
      <c r="U87" s="747"/>
      <c r="V87" s="747"/>
      <c r="W87" s="747"/>
      <c r="X87" s="747"/>
      <c r="Y87" s="747"/>
      <c r="Z87" s="747"/>
    </row>
    <row r="88">
      <c r="A88" s="746"/>
      <c r="B88" s="747"/>
      <c r="C88" s="747"/>
      <c r="D88" s="747"/>
      <c r="E88" s="747"/>
      <c r="F88" s="747"/>
      <c r="G88" s="747"/>
      <c r="H88" s="747"/>
      <c r="I88" s="748"/>
      <c r="J88" s="747"/>
      <c r="K88" s="747"/>
      <c r="L88" s="749"/>
      <c r="M88" s="747"/>
      <c r="N88" s="747"/>
      <c r="O88" s="747"/>
      <c r="P88" s="747"/>
      <c r="Q88" s="747"/>
      <c r="R88" s="747"/>
      <c r="S88" s="747"/>
      <c r="T88" s="747"/>
      <c r="U88" s="747"/>
      <c r="V88" s="747"/>
      <c r="W88" s="747"/>
      <c r="X88" s="747"/>
      <c r="Y88" s="747"/>
      <c r="Z88" s="747"/>
    </row>
    <row r="89">
      <c r="A89" s="746"/>
      <c r="B89" s="747"/>
      <c r="C89" s="747"/>
      <c r="D89" s="747"/>
      <c r="E89" s="747"/>
      <c r="F89" s="747"/>
      <c r="G89" s="747"/>
      <c r="H89" s="747"/>
      <c r="I89" s="748"/>
      <c r="J89" s="747"/>
      <c r="K89" s="747"/>
      <c r="L89" s="749"/>
      <c r="M89" s="747"/>
      <c r="N89" s="747"/>
      <c r="O89" s="747"/>
      <c r="P89" s="747"/>
      <c r="Q89" s="747"/>
      <c r="R89" s="747"/>
      <c r="S89" s="747"/>
      <c r="T89" s="747"/>
      <c r="U89" s="747"/>
      <c r="V89" s="747"/>
      <c r="W89" s="747"/>
      <c r="X89" s="747"/>
      <c r="Y89" s="747"/>
      <c r="Z89" s="747"/>
    </row>
    <row r="90">
      <c r="A90" s="746"/>
      <c r="B90" s="747"/>
      <c r="C90" s="747"/>
      <c r="D90" s="747"/>
      <c r="E90" s="747"/>
      <c r="F90" s="747"/>
      <c r="G90" s="747"/>
      <c r="H90" s="747"/>
      <c r="I90" s="748"/>
      <c r="J90" s="747"/>
      <c r="K90" s="747"/>
      <c r="L90" s="749"/>
      <c r="M90" s="747"/>
      <c r="N90" s="747"/>
      <c r="O90" s="747"/>
      <c r="P90" s="747"/>
      <c r="Q90" s="747"/>
      <c r="R90" s="747"/>
      <c r="S90" s="747"/>
      <c r="T90" s="747"/>
      <c r="U90" s="747"/>
      <c r="V90" s="747"/>
      <c r="W90" s="747"/>
      <c r="X90" s="747"/>
      <c r="Y90" s="747"/>
      <c r="Z90" s="747"/>
    </row>
    <row r="91">
      <c r="A91" s="746"/>
      <c r="B91" s="747"/>
      <c r="C91" s="747"/>
      <c r="D91" s="747"/>
      <c r="E91" s="747"/>
      <c r="F91" s="747"/>
      <c r="G91" s="747"/>
      <c r="H91" s="747"/>
      <c r="I91" s="748"/>
      <c r="J91" s="747"/>
      <c r="K91" s="747"/>
      <c r="L91" s="749"/>
      <c r="M91" s="747"/>
      <c r="N91" s="747"/>
      <c r="O91" s="747"/>
      <c r="P91" s="747"/>
      <c r="Q91" s="747"/>
      <c r="R91" s="747"/>
      <c r="S91" s="747"/>
      <c r="T91" s="747"/>
      <c r="U91" s="747"/>
      <c r="V91" s="747"/>
      <c r="W91" s="747"/>
      <c r="X91" s="747"/>
      <c r="Y91" s="747"/>
      <c r="Z91" s="747"/>
    </row>
    <row r="92">
      <c r="A92" s="746"/>
      <c r="B92" s="747"/>
      <c r="C92" s="747"/>
      <c r="D92" s="747"/>
      <c r="E92" s="747"/>
      <c r="F92" s="747"/>
      <c r="G92" s="747"/>
      <c r="H92" s="747"/>
      <c r="I92" s="748"/>
      <c r="J92" s="747"/>
      <c r="K92" s="747"/>
      <c r="L92" s="749"/>
      <c r="M92" s="747"/>
      <c r="N92" s="747"/>
      <c r="O92" s="747"/>
      <c r="P92" s="747"/>
      <c r="Q92" s="747"/>
      <c r="R92" s="747"/>
      <c r="S92" s="747"/>
      <c r="T92" s="747"/>
      <c r="U92" s="747"/>
      <c r="V92" s="747"/>
      <c r="W92" s="747"/>
      <c r="X92" s="747"/>
      <c r="Y92" s="747"/>
      <c r="Z92" s="747"/>
    </row>
    <row r="93">
      <c r="A93" s="746"/>
      <c r="B93" s="747"/>
      <c r="C93" s="747"/>
      <c r="D93" s="747"/>
      <c r="E93" s="747"/>
      <c r="F93" s="747"/>
      <c r="G93" s="747"/>
      <c r="H93" s="747"/>
      <c r="I93" s="748"/>
      <c r="J93" s="747"/>
      <c r="K93" s="747"/>
      <c r="L93" s="749"/>
      <c r="M93" s="747"/>
      <c r="N93" s="747"/>
      <c r="O93" s="747"/>
      <c r="P93" s="747"/>
      <c r="Q93" s="747"/>
      <c r="R93" s="747"/>
      <c r="S93" s="747"/>
      <c r="T93" s="747"/>
      <c r="U93" s="747"/>
      <c r="V93" s="747"/>
      <c r="W93" s="747"/>
      <c r="X93" s="747"/>
      <c r="Y93" s="747"/>
      <c r="Z93" s="747"/>
    </row>
    <row r="94">
      <c r="A94" s="746"/>
      <c r="B94" s="747"/>
      <c r="C94" s="747"/>
      <c r="D94" s="747"/>
      <c r="E94" s="747"/>
      <c r="F94" s="747"/>
      <c r="G94" s="747"/>
      <c r="H94" s="747"/>
      <c r="I94" s="748"/>
      <c r="J94" s="747"/>
      <c r="K94" s="747"/>
      <c r="L94" s="749"/>
      <c r="M94" s="747"/>
      <c r="N94" s="747"/>
      <c r="O94" s="747"/>
      <c r="P94" s="747"/>
      <c r="Q94" s="747"/>
      <c r="R94" s="747"/>
      <c r="S94" s="747"/>
      <c r="T94" s="747"/>
      <c r="U94" s="747"/>
      <c r="V94" s="747"/>
      <c r="W94" s="747"/>
      <c r="X94" s="747"/>
      <c r="Y94" s="747"/>
      <c r="Z94" s="747"/>
    </row>
    <row r="95">
      <c r="A95" s="746"/>
      <c r="B95" s="747"/>
      <c r="C95" s="747"/>
      <c r="D95" s="747"/>
      <c r="E95" s="747"/>
      <c r="F95" s="747"/>
      <c r="G95" s="747"/>
      <c r="H95" s="747"/>
      <c r="I95" s="748"/>
      <c r="J95" s="747"/>
      <c r="K95" s="747"/>
      <c r="L95" s="749"/>
      <c r="M95" s="747"/>
      <c r="N95" s="747"/>
      <c r="O95" s="747"/>
      <c r="P95" s="747"/>
      <c r="Q95" s="747"/>
      <c r="R95" s="747"/>
      <c r="S95" s="747"/>
      <c r="T95" s="747"/>
      <c r="U95" s="747"/>
      <c r="V95" s="747"/>
      <c r="W95" s="747"/>
      <c r="X95" s="747"/>
      <c r="Y95" s="747"/>
      <c r="Z95" s="747"/>
    </row>
    <row r="96">
      <c r="A96" s="746"/>
      <c r="B96" s="747"/>
      <c r="C96" s="747"/>
      <c r="D96" s="747"/>
      <c r="E96" s="747"/>
      <c r="F96" s="747"/>
      <c r="G96" s="747"/>
      <c r="H96" s="747"/>
      <c r="I96" s="748"/>
      <c r="J96" s="747"/>
      <c r="K96" s="747"/>
      <c r="L96" s="749"/>
      <c r="M96" s="747"/>
      <c r="N96" s="747"/>
      <c r="O96" s="747"/>
      <c r="P96" s="747"/>
      <c r="Q96" s="747"/>
      <c r="R96" s="747"/>
      <c r="S96" s="747"/>
      <c r="T96" s="747"/>
      <c r="U96" s="747"/>
      <c r="V96" s="747"/>
      <c r="W96" s="747"/>
      <c r="X96" s="747"/>
      <c r="Y96" s="747"/>
      <c r="Z96" s="747"/>
    </row>
    <row r="97">
      <c r="A97" s="746"/>
      <c r="B97" s="747"/>
      <c r="C97" s="747"/>
      <c r="D97" s="747"/>
      <c r="E97" s="747"/>
      <c r="F97" s="747"/>
      <c r="G97" s="747"/>
      <c r="H97" s="747"/>
      <c r="I97" s="748"/>
      <c r="J97" s="747"/>
      <c r="K97" s="747"/>
      <c r="L97" s="749"/>
      <c r="M97" s="747"/>
      <c r="N97" s="747"/>
      <c r="O97" s="747"/>
      <c r="P97" s="747"/>
      <c r="Q97" s="747"/>
      <c r="R97" s="747"/>
      <c r="S97" s="747"/>
      <c r="T97" s="747"/>
      <c r="U97" s="747"/>
      <c r="V97" s="747"/>
      <c r="W97" s="747"/>
      <c r="X97" s="747"/>
      <c r="Y97" s="747"/>
      <c r="Z97" s="747"/>
    </row>
    <row r="98">
      <c r="A98" s="746"/>
      <c r="B98" s="747"/>
      <c r="C98" s="747"/>
      <c r="D98" s="747"/>
      <c r="E98" s="747"/>
      <c r="F98" s="747"/>
      <c r="G98" s="747"/>
      <c r="H98" s="747"/>
      <c r="I98" s="748"/>
      <c r="J98" s="747"/>
      <c r="K98" s="747"/>
      <c r="L98" s="749"/>
      <c r="M98" s="747"/>
      <c r="N98" s="747"/>
      <c r="O98" s="747"/>
      <c r="P98" s="747"/>
      <c r="Q98" s="747"/>
      <c r="R98" s="747"/>
      <c r="S98" s="747"/>
      <c r="T98" s="747"/>
      <c r="U98" s="747"/>
      <c r="V98" s="747"/>
      <c r="W98" s="747"/>
      <c r="X98" s="747"/>
      <c r="Y98" s="747"/>
      <c r="Z98" s="747"/>
    </row>
    <row r="99">
      <c r="A99" s="746"/>
      <c r="B99" s="747"/>
      <c r="C99" s="747"/>
      <c r="D99" s="747"/>
      <c r="E99" s="747"/>
      <c r="F99" s="747"/>
      <c r="G99" s="747"/>
      <c r="H99" s="747"/>
      <c r="I99" s="748"/>
      <c r="J99" s="747"/>
      <c r="K99" s="747"/>
      <c r="L99" s="749"/>
      <c r="M99" s="747"/>
      <c r="N99" s="747"/>
      <c r="O99" s="747"/>
      <c r="P99" s="747"/>
      <c r="Q99" s="747"/>
      <c r="R99" s="747"/>
      <c r="S99" s="747"/>
      <c r="T99" s="747"/>
      <c r="U99" s="747"/>
      <c r="V99" s="747"/>
      <c r="W99" s="747"/>
      <c r="X99" s="747"/>
      <c r="Y99" s="747"/>
      <c r="Z99" s="747"/>
    </row>
    <row r="100">
      <c r="A100" s="746"/>
      <c r="B100" s="747"/>
      <c r="C100" s="747"/>
      <c r="D100" s="747"/>
      <c r="E100" s="747"/>
      <c r="F100" s="747"/>
      <c r="G100" s="747"/>
      <c r="H100" s="747"/>
      <c r="I100" s="748"/>
      <c r="J100" s="747"/>
      <c r="K100" s="747"/>
      <c r="L100" s="749"/>
      <c r="M100" s="747"/>
      <c r="N100" s="747"/>
      <c r="O100" s="747"/>
      <c r="P100" s="747"/>
      <c r="Q100" s="747"/>
      <c r="R100" s="747"/>
      <c r="S100" s="747"/>
      <c r="T100" s="747"/>
      <c r="U100" s="747"/>
      <c r="V100" s="747"/>
      <c r="W100" s="747"/>
      <c r="X100" s="747"/>
      <c r="Y100" s="747"/>
      <c r="Z100" s="747"/>
    </row>
    <row r="101">
      <c r="A101" s="746"/>
      <c r="B101" s="747"/>
      <c r="C101" s="747"/>
      <c r="D101" s="747"/>
      <c r="E101" s="747"/>
      <c r="F101" s="747"/>
      <c r="G101" s="747"/>
      <c r="H101" s="747"/>
      <c r="I101" s="748"/>
      <c r="J101" s="747"/>
      <c r="K101" s="747"/>
      <c r="L101" s="749"/>
      <c r="M101" s="747"/>
      <c r="N101" s="747"/>
      <c r="O101" s="747"/>
      <c r="P101" s="747"/>
      <c r="Q101" s="747"/>
      <c r="R101" s="747"/>
      <c r="S101" s="747"/>
      <c r="T101" s="747"/>
      <c r="U101" s="747"/>
      <c r="V101" s="747"/>
      <c r="W101" s="747"/>
      <c r="X101" s="747"/>
      <c r="Y101" s="747"/>
      <c r="Z101" s="747"/>
    </row>
    <row r="102">
      <c r="A102" s="746"/>
      <c r="B102" s="747"/>
      <c r="C102" s="747"/>
      <c r="D102" s="747"/>
      <c r="E102" s="747"/>
      <c r="F102" s="747"/>
      <c r="G102" s="747"/>
      <c r="H102" s="747"/>
      <c r="I102" s="748"/>
      <c r="J102" s="747"/>
      <c r="K102" s="747"/>
      <c r="L102" s="749"/>
      <c r="M102" s="747"/>
      <c r="N102" s="747"/>
      <c r="O102" s="747"/>
      <c r="P102" s="747"/>
      <c r="Q102" s="747"/>
      <c r="R102" s="747"/>
      <c r="S102" s="747"/>
      <c r="T102" s="747"/>
      <c r="U102" s="747"/>
      <c r="V102" s="747"/>
      <c r="W102" s="747"/>
      <c r="X102" s="747"/>
      <c r="Y102" s="747"/>
      <c r="Z102" s="747"/>
    </row>
    <row r="103">
      <c r="A103" s="746"/>
      <c r="B103" s="747"/>
      <c r="C103" s="747"/>
      <c r="D103" s="747"/>
      <c r="E103" s="747"/>
      <c r="F103" s="747"/>
      <c r="G103" s="747"/>
      <c r="H103" s="747"/>
      <c r="I103" s="748"/>
      <c r="J103" s="747"/>
      <c r="K103" s="747"/>
      <c r="L103" s="749"/>
      <c r="M103" s="747"/>
      <c r="N103" s="747"/>
      <c r="O103" s="747"/>
      <c r="P103" s="747"/>
      <c r="Q103" s="747"/>
      <c r="R103" s="747"/>
      <c r="S103" s="747"/>
      <c r="T103" s="747"/>
      <c r="U103" s="747"/>
      <c r="V103" s="747"/>
      <c r="W103" s="747"/>
      <c r="X103" s="747"/>
      <c r="Y103" s="747"/>
      <c r="Z103" s="747"/>
    </row>
    <row r="104">
      <c r="A104" s="746"/>
      <c r="B104" s="747"/>
      <c r="C104" s="747"/>
      <c r="D104" s="747"/>
      <c r="E104" s="747"/>
      <c r="F104" s="747"/>
      <c r="G104" s="747"/>
      <c r="H104" s="747"/>
      <c r="I104" s="748"/>
      <c r="J104" s="747"/>
      <c r="K104" s="747"/>
      <c r="L104" s="749"/>
      <c r="M104" s="747"/>
      <c r="N104" s="747"/>
      <c r="O104" s="747"/>
      <c r="P104" s="747"/>
      <c r="Q104" s="747"/>
      <c r="R104" s="747"/>
      <c r="S104" s="747"/>
      <c r="T104" s="747"/>
      <c r="U104" s="747"/>
      <c r="V104" s="747"/>
      <c r="W104" s="747"/>
      <c r="X104" s="747"/>
      <c r="Y104" s="747"/>
      <c r="Z104" s="747"/>
    </row>
    <row r="105">
      <c r="A105" s="746"/>
      <c r="B105" s="747"/>
      <c r="C105" s="747"/>
      <c r="D105" s="747"/>
      <c r="E105" s="747"/>
      <c r="F105" s="747"/>
      <c r="G105" s="747"/>
      <c r="H105" s="747"/>
      <c r="I105" s="748"/>
      <c r="J105" s="747"/>
      <c r="K105" s="747"/>
      <c r="L105" s="749"/>
      <c r="M105" s="747"/>
      <c r="N105" s="747"/>
      <c r="O105" s="747"/>
      <c r="P105" s="747"/>
      <c r="Q105" s="747"/>
      <c r="R105" s="747"/>
      <c r="S105" s="747"/>
      <c r="T105" s="747"/>
      <c r="U105" s="747"/>
      <c r="V105" s="747"/>
      <c r="W105" s="747"/>
      <c r="X105" s="747"/>
      <c r="Y105" s="747"/>
      <c r="Z105" s="747"/>
    </row>
    <row r="106">
      <c r="A106" s="746"/>
      <c r="B106" s="747"/>
      <c r="C106" s="747"/>
      <c r="D106" s="747"/>
      <c r="E106" s="747"/>
      <c r="F106" s="747"/>
      <c r="G106" s="747"/>
      <c r="H106" s="747"/>
      <c r="I106" s="748"/>
      <c r="J106" s="747"/>
      <c r="K106" s="747"/>
      <c r="L106" s="749"/>
      <c r="M106" s="747"/>
      <c r="N106" s="747"/>
      <c r="O106" s="747"/>
      <c r="P106" s="747"/>
      <c r="Q106" s="747"/>
      <c r="R106" s="747"/>
      <c r="S106" s="747"/>
      <c r="T106" s="747"/>
      <c r="U106" s="747"/>
      <c r="V106" s="747"/>
      <c r="W106" s="747"/>
      <c r="X106" s="747"/>
      <c r="Y106" s="747"/>
      <c r="Z106" s="747"/>
    </row>
    <row r="107">
      <c r="A107" s="746"/>
      <c r="B107" s="747"/>
      <c r="C107" s="747"/>
      <c r="D107" s="747"/>
      <c r="E107" s="747"/>
      <c r="F107" s="747"/>
      <c r="G107" s="747"/>
      <c r="H107" s="747"/>
      <c r="I107" s="748"/>
      <c r="J107" s="747"/>
      <c r="K107" s="747"/>
      <c r="L107" s="749"/>
      <c r="M107" s="747"/>
      <c r="N107" s="747"/>
      <c r="O107" s="747"/>
      <c r="P107" s="747"/>
      <c r="Q107" s="747"/>
      <c r="R107" s="747"/>
      <c r="S107" s="747"/>
      <c r="T107" s="747"/>
      <c r="U107" s="747"/>
      <c r="V107" s="747"/>
      <c r="W107" s="747"/>
      <c r="X107" s="747"/>
      <c r="Y107" s="747"/>
      <c r="Z107" s="747"/>
    </row>
    <row r="108">
      <c r="A108" s="746"/>
      <c r="B108" s="747"/>
      <c r="C108" s="747"/>
      <c r="D108" s="747"/>
      <c r="E108" s="747"/>
      <c r="F108" s="747"/>
      <c r="G108" s="747"/>
      <c r="H108" s="747"/>
      <c r="I108" s="748"/>
      <c r="J108" s="747"/>
      <c r="K108" s="747"/>
      <c r="L108" s="749"/>
      <c r="M108" s="747"/>
      <c r="N108" s="747"/>
      <c r="O108" s="747"/>
      <c r="P108" s="747"/>
      <c r="Q108" s="747"/>
      <c r="R108" s="747"/>
      <c r="S108" s="747"/>
      <c r="T108" s="747"/>
      <c r="U108" s="747"/>
      <c r="V108" s="747"/>
      <c r="W108" s="747"/>
      <c r="X108" s="747"/>
      <c r="Y108" s="747"/>
      <c r="Z108" s="747"/>
    </row>
    <row r="109">
      <c r="A109" s="746"/>
      <c r="B109" s="747"/>
      <c r="C109" s="747"/>
      <c r="D109" s="747"/>
      <c r="E109" s="747"/>
      <c r="F109" s="747"/>
      <c r="G109" s="747"/>
      <c r="H109" s="747"/>
      <c r="I109" s="748"/>
      <c r="J109" s="747"/>
      <c r="K109" s="747"/>
      <c r="L109" s="749"/>
      <c r="M109" s="747"/>
      <c r="N109" s="747"/>
      <c r="O109" s="747"/>
      <c r="P109" s="747"/>
      <c r="Q109" s="747"/>
      <c r="R109" s="747"/>
      <c r="S109" s="747"/>
      <c r="T109" s="747"/>
      <c r="U109" s="747"/>
      <c r="V109" s="747"/>
      <c r="W109" s="747"/>
      <c r="X109" s="747"/>
      <c r="Y109" s="747"/>
      <c r="Z109" s="747"/>
    </row>
    <row r="110">
      <c r="A110" s="746"/>
      <c r="B110" s="747"/>
      <c r="C110" s="747"/>
      <c r="D110" s="747"/>
      <c r="E110" s="747"/>
      <c r="F110" s="747"/>
      <c r="G110" s="747"/>
      <c r="H110" s="747"/>
      <c r="I110" s="748"/>
      <c r="J110" s="747"/>
      <c r="K110" s="747"/>
      <c r="L110" s="749"/>
      <c r="M110" s="747"/>
      <c r="N110" s="747"/>
      <c r="O110" s="747"/>
      <c r="P110" s="747"/>
      <c r="Q110" s="747"/>
      <c r="R110" s="747"/>
      <c r="S110" s="747"/>
      <c r="T110" s="747"/>
      <c r="U110" s="747"/>
      <c r="V110" s="747"/>
      <c r="W110" s="747"/>
      <c r="X110" s="747"/>
      <c r="Y110" s="747"/>
      <c r="Z110" s="747"/>
    </row>
    <row r="111">
      <c r="A111" s="746"/>
      <c r="B111" s="747"/>
      <c r="C111" s="747"/>
      <c r="D111" s="747"/>
      <c r="E111" s="747"/>
      <c r="F111" s="747"/>
      <c r="G111" s="747"/>
      <c r="H111" s="747"/>
      <c r="I111" s="748"/>
      <c r="J111" s="747"/>
      <c r="K111" s="747"/>
      <c r="L111" s="749"/>
      <c r="M111" s="747"/>
      <c r="N111" s="747"/>
      <c r="O111" s="747"/>
      <c r="P111" s="747"/>
      <c r="Q111" s="747"/>
      <c r="R111" s="747"/>
      <c r="S111" s="747"/>
      <c r="T111" s="747"/>
      <c r="U111" s="747"/>
      <c r="V111" s="747"/>
      <c r="W111" s="747"/>
      <c r="X111" s="747"/>
      <c r="Y111" s="747"/>
      <c r="Z111" s="747"/>
    </row>
    <row r="112">
      <c r="A112" s="746"/>
      <c r="B112" s="747"/>
      <c r="C112" s="747"/>
      <c r="D112" s="747"/>
      <c r="E112" s="747"/>
      <c r="F112" s="747"/>
      <c r="G112" s="747"/>
      <c r="H112" s="747"/>
      <c r="I112" s="748"/>
      <c r="J112" s="747"/>
      <c r="K112" s="747"/>
      <c r="L112" s="749"/>
      <c r="M112" s="747"/>
      <c r="N112" s="747"/>
      <c r="O112" s="747"/>
      <c r="P112" s="747"/>
      <c r="Q112" s="747"/>
      <c r="R112" s="747"/>
      <c r="S112" s="747"/>
      <c r="T112" s="747"/>
      <c r="U112" s="747"/>
      <c r="V112" s="747"/>
      <c r="W112" s="747"/>
      <c r="X112" s="747"/>
      <c r="Y112" s="747"/>
      <c r="Z112" s="747"/>
    </row>
    <row r="113">
      <c r="A113" s="746"/>
      <c r="B113" s="747"/>
      <c r="C113" s="747"/>
      <c r="D113" s="747"/>
      <c r="E113" s="747"/>
      <c r="F113" s="747"/>
      <c r="G113" s="747"/>
      <c r="H113" s="747"/>
      <c r="I113" s="748"/>
      <c r="J113" s="747"/>
      <c r="K113" s="747"/>
      <c r="L113" s="749"/>
      <c r="M113" s="747"/>
      <c r="N113" s="747"/>
      <c r="O113" s="747"/>
      <c r="P113" s="747"/>
      <c r="Q113" s="747"/>
      <c r="R113" s="747"/>
      <c r="S113" s="747"/>
      <c r="T113" s="747"/>
      <c r="U113" s="747"/>
      <c r="V113" s="747"/>
      <c r="W113" s="747"/>
      <c r="X113" s="747"/>
      <c r="Y113" s="747"/>
      <c r="Z113" s="747"/>
    </row>
    <row r="114">
      <c r="A114" s="746"/>
      <c r="B114" s="747"/>
      <c r="C114" s="747"/>
      <c r="D114" s="747"/>
      <c r="E114" s="747"/>
      <c r="F114" s="747"/>
      <c r="G114" s="747"/>
      <c r="H114" s="747"/>
      <c r="I114" s="748"/>
      <c r="J114" s="747"/>
      <c r="K114" s="747"/>
      <c r="L114" s="749"/>
      <c r="M114" s="747"/>
      <c r="N114" s="747"/>
      <c r="O114" s="747"/>
      <c r="P114" s="747"/>
      <c r="Q114" s="747"/>
      <c r="R114" s="747"/>
      <c r="S114" s="747"/>
      <c r="T114" s="747"/>
      <c r="U114" s="747"/>
      <c r="V114" s="747"/>
      <c r="W114" s="747"/>
      <c r="X114" s="747"/>
      <c r="Y114" s="747"/>
      <c r="Z114" s="747"/>
    </row>
    <row r="115">
      <c r="A115" s="746"/>
      <c r="B115" s="747"/>
      <c r="C115" s="747"/>
      <c r="D115" s="747"/>
      <c r="E115" s="747"/>
      <c r="F115" s="747"/>
      <c r="G115" s="747"/>
      <c r="H115" s="747"/>
      <c r="I115" s="748"/>
      <c r="J115" s="747"/>
      <c r="K115" s="747"/>
      <c r="L115" s="749"/>
      <c r="M115" s="747"/>
      <c r="N115" s="747"/>
      <c r="O115" s="747"/>
      <c r="P115" s="747"/>
      <c r="Q115" s="747"/>
      <c r="R115" s="747"/>
      <c r="S115" s="747"/>
      <c r="T115" s="747"/>
      <c r="U115" s="747"/>
      <c r="V115" s="747"/>
      <c r="W115" s="747"/>
      <c r="X115" s="747"/>
      <c r="Y115" s="747"/>
      <c r="Z115" s="747"/>
    </row>
    <row r="116">
      <c r="A116" s="746"/>
      <c r="B116" s="747"/>
      <c r="C116" s="747"/>
      <c r="D116" s="747"/>
      <c r="E116" s="747"/>
      <c r="F116" s="747"/>
      <c r="G116" s="747"/>
      <c r="H116" s="747"/>
      <c r="I116" s="748"/>
      <c r="J116" s="747"/>
      <c r="K116" s="747"/>
      <c r="L116" s="749"/>
      <c r="M116" s="747"/>
      <c r="N116" s="747"/>
      <c r="O116" s="747"/>
      <c r="P116" s="747"/>
      <c r="Q116" s="747"/>
      <c r="R116" s="747"/>
      <c r="S116" s="747"/>
      <c r="T116" s="747"/>
      <c r="U116" s="747"/>
      <c r="V116" s="747"/>
      <c r="W116" s="747"/>
      <c r="X116" s="747"/>
      <c r="Y116" s="747"/>
      <c r="Z116" s="747"/>
    </row>
    <row r="117">
      <c r="A117" s="746"/>
      <c r="B117" s="747"/>
      <c r="C117" s="747"/>
      <c r="D117" s="747"/>
      <c r="E117" s="747"/>
      <c r="F117" s="747"/>
      <c r="G117" s="747"/>
      <c r="H117" s="747"/>
      <c r="I117" s="748"/>
      <c r="J117" s="747"/>
      <c r="K117" s="747"/>
      <c r="L117" s="749"/>
      <c r="M117" s="747"/>
      <c r="N117" s="747"/>
      <c r="O117" s="747"/>
      <c r="P117" s="747"/>
      <c r="Q117" s="747"/>
      <c r="R117" s="747"/>
      <c r="S117" s="747"/>
      <c r="T117" s="747"/>
      <c r="U117" s="747"/>
      <c r="V117" s="747"/>
      <c r="W117" s="747"/>
      <c r="X117" s="747"/>
      <c r="Y117" s="747"/>
      <c r="Z117" s="747"/>
    </row>
    <row r="118">
      <c r="A118" s="746"/>
      <c r="B118" s="747"/>
      <c r="C118" s="747"/>
      <c r="D118" s="747"/>
      <c r="E118" s="747"/>
      <c r="F118" s="747"/>
      <c r="G118" s="747"/>
      <c r="H118" s="747"/>
      <c r="I118" s="748"/>
      <c r="J118" s="747"/>
      <c r="K118" s="747"/>
      <c r="L118" s="749"/>
      <c r="M118" s="747"/>
      <c r="N118" s="747"/>
      <c r="O118" s="747"/>
      <c r="P118" s="747"/>
      <c r="Q118" s="747"/>
      <c r="R118" s="747"/>
      <c r="S118" s="747"/>
      <c r="T118" s="747"/>
      <c r="U118" s="747"/>
      <c r="V118" s="747"/>
      <c r="W118" s="747"/>
      <c r="X118" s="747"/>
      <c r="Y118" s="747"/>
      <c r="Z118" s="747"/>
    </row>
    <row r="119">
      <c r="A119" s="746"/>
      <c r="B119" s="747"/>
      <c r="C119" s="747"/>
      <c r="D119" s="747"/>
      <c r="E119" s="747"/>
      <c r="F119" s="747"/>
      <c r="G119" s="747"/>
      <c r="H119" s="747"/>
      <c r="I119" s="748"/>
      <c r="J119" s="747"/>
      <c r="K119" s="747"/>
      <c r="L119" s="749"/>
      <c r="M119" s="747"/>
      <c r="N119" s="747"/>
      <c r="O119" s="747"/>
      <c r="P119" s="747"/>
      <c r="Q119" s="747"/>
      <c r="R119" s="747"/>
      <c r="S119" s="747"/>
      <c r="T119" s="747"/>
      <c r="U119" s="747"/>
      <c r="V119" s="747"/>
      <c r="W119" s="747"/>
      <c r="X119" s="747"/>
      <c r="Y119" s="747"/>
      <c r="Z119" s="747"/>
    </row>
    <row r="120">
      <c r="A120" s="746"/>
      <c r="B120" s="747"/>
      <c r="C120" s="747"/>
      <c r="D120" s="747"/>
      <c r="E120" s="747"/>
      <c r="F120" s="747"/>
      <c r="G120" s="747"/>
      <c r="H120" s="747"/>
      <c r="I120" s="748"/>
      <c r="J120" s="747"/>
      <c r="K120" s="747"/>
      <c r="L120" s="749"/>
      <c r="M120" s="747"/>
      <c r="N120" s="747"/>
      <c r="O120" s="747"/>
      <c r="P120" s="747"/>
      <c r="Q120" s="747"/>
      <c r="R120" s="747"/>
      <c r="S120" s="747"/>
      <c r="T120" s="747"/>
      <c r="U120" s="747"/>
      <c r="V120" s="747"/>
      <c r="W120" s="747"/>
      <c r="X120" s="747"/>
      <c r="Y120" s="747"/>
      <c r="Z120" s="747"/>
    </row>
    <row r="121">
      <c r="A121" s="746"/>
      <c r="B121" s="747"/>
      <c r="C121" s="747"/>
      <c r="D121" s="747"/>
      <c r="E121" s="747"/>
      <c r="F121" s="747"/>
      <c r="G121" s="747"/>
      <c r="H121" s="747"/>
      <c r="I121" s="748"/>
      <c r="J121" s="747"/>
      <c r="K121" s="747"/>
      <c r="L121" s="749"/>
      <c r="M121" s="747"/>
      <c r="N121" s="747"/>
      <c r="O121" s="747"/>
      <c r="P121" s="747"/>
      <c r="Q121" s="747"/>
      <c r="R121" s="747"/>
      <c r="S121" s="747"/>
      <c r="T121" s="747"/>
      <c r="U121" s="747"/>
      <c r="V121" s="747"/>
      <c r="W121" s="747"/>
      <c r="X121" s="747"/>
      <c r="Y121" s="747"/>
      <c r="Z121" s="747"/>
    </row>
    <row r="122">
      <c r="A122" s="746"/>
      <c r="B122" s="747"/>
      <c r="C122" s="747"/>
      <c r="D122" s="747"/>
      <c r="E122" s="747"/>
      <c r="F122" s="747"/>
      <c r="G122" s="747"/>
      <c r="H122" s="747"/>
      <c r="I122" s="748"/>
      <c r="J122" s="747"/>
      <c r="K122" s="747"/>
      <c r="L122" s="749"/>
      <c r="M122" s="747"/>
      <c r="N122" s="747"/>
      <c r="O122" s="747"/>
      <c r="P122" s="747"/>
      <c r="Q122" s="747"/>
      <c r="R122" s="747"/>
      <c r="S122" s="747"/>
      <c r="T122" s="747"/>
      <c r="U122" s="747"/>
      <c r="V122" s="747"/>
      <c r="W122" s="747"/>
      <c r="X122" s="747"/>
      <c r="Y122" s="747"/>
      <c r="Z122" s="747"/>
    </row>
    <row r="123">
      <c r="A123" s="746"/>
      <c r="B123" s="747"/>
      <c r="C123" s="747"/>
      <c r="D123" s="747"/>
      <c r="E123" s="747"/>
      <c r="F123" s="747"/>
      <c r="G123" s="747"/>
      <c r="H123" s="747"/>
      <c r="I123" s="748"/>
      <c r="J123" s="747"/>
      <c r="K123" s="747"/>
      <c r="L123" s="749"/>
      <c r="M123" s="747"/>
      <c r="N123" s="747"/>
      <c r="O123" s="747"/>
      <c r="P123" s="747"/>
      <c r="Q123" s="747"/>
      <c r="R123" s="747"/>
      <c r="S123" s="747"/>
      <c r="T123" s="747"/>
      <c r="U123" s="747"/>
      <c r="V123" s="747"/>
      <c r="W123" s="747"/>
      <c r="X123" s="747"/>
      <c r="Y123" s="747"/>
      <c r="Z123" s="747"/>
    </row>
    <row r="124">
      <c r="A124" s="746"/>
      <c r="B124" s="747"/>
      <c r="C124" s="747"/>
      <c r="D124" s="747"/>
      <c r="E124" s="747"/>
      <c r="F124" s="747"/>
      <c r="G124" s="747"/>
      <c r="H124" s="747"/>
      <c r="I124" s="748"/>
      <c r="J124" s="747"/>
      <c r="K124" s="747"/>
      <c r="L124" s="749"/>
      <c r="M124" s="747"/>
      <c r="N124" s="747"/>
      <c r="O124" s="747"/>
      <c r="P124" s="747"/>
      <c r="Q124" s="747"/>
      <c r="R124" s="747"/>
      <c r="S124" s="747"/>
      <c r="T124" s="747"/>
      <c r="U124" s="747"/>
      <c r="V124" s="747"/>
      <c r="W124" s="747"/>
      <c r="X124" s="747"/>
      <c r="Y124" s="747"/>
      <c r="Z124" s="747"/>
    </row>
    <row r="125">
      <c r="A125" s="746"/>
      <c r="B125" s="747"/>
      <c r="C125" s="747"/>
      <c r="D125" s="747"/>
      <c r="E125" s="747"/>
      <c r="F125" s="747"/>
      <c r="G125" s="747"/>
      <c r="H125" s="747"/>
      <c r="I125" s="748"/>
      <c r="J125" s="747"/>
      <c r="K125" s="747"/>
      <c r="L125" s="749"/>
      <c r="M125" s="747"/>
      <c r="N125" s="747"/>
      <c r="O125" s="747"/>
      <c r="P125" s="747"/>
      <c r="Q125" s="747"/>
      <c r="R125" s="747"/>
      <c r="S125" s="747"/>
      <c r="T125" s="747"/>
      <c r="U125" s="747"/>
      <c r="V125" s="747"/>
      <c r="W125" s="747"/>
      <c r="X125" s="747"/>
      <c r="Y125" s="747"/>
      <c r="Z125" s="747"/>
    </row>
    <row r="126">
      <c r="A126" s="746"/>
      <c r="B126" s="747"/>
      <c r="C126" s="747"/>
      <c r="D126" s="747"/>
      <c r="E126" s="747"/>
      <c r="F126" s="747"/>
      <c r="G126" s="747"/>
      <c r="H126" s="747"/>
      <c r="I126" s="748"/>
      <c r="J126" s="747"/>
      <c r="K126" s="747"/>
      <c r="L126" s="749"/>
      <c r="M126" s="747"/>
      <c r="N126" s="747"/>
      <c r="O126" s="747"/>
      <c r="P126" s="747"/>
      <c r="Q126" s="747"/>
      <c r="R126" s="747"/>
      <c r="S126" s="747"/>
      <c r="T126" s="747"/>
      <c r="U126" s="747"/>
      <c r="V126" s="747"/>
      <c r="W126" s="747"/>
      <c r="X126" s="747"/>
      <c r="Y126" s="747"/>
      <c r="Z126" s="747"/>
    </row>
    <row r="127">
      <c r="A127" s="746"/>
      <c r="B127" s="747"/>
      <c r="C127" s="747"/>
      <c r="D127" s="747"/>
      <c r="E127" s="747"/>
      <c r="F127" s="747"/>
      <c r="G127" s="747"/>
      <c r="H127" s="747"/>
      <c r="I127" s="748"/>
      <c r="J127" s="747"/>
      <c r="K127" s="747"/>
      <c r="L127" s="749"/>
      <c r="M127" s="747"/>
      <c r="N127" s="747"/>
      <c r="O127" s="747"/>
      <c r="P127" s="747"/>
      <c r="Q127" s="747"/>
      <c r="R127" s="747"/>
      <c r="S127" s="747"/>
      <c r="T127" s="747"/>
      <c r="U127" s="747"/>
      <c r="V127" s="747"/>
      <c r="W127" s="747"/>
      <c r="X127" s="747"/>
      <c r="Y127" s="747"/>
      <c r="Z127" s="747"/>
    </row>
    <row r="128">
      <c r="A128" s="746"/>
      <c r="B128" s="747"/>
      <c r="C128" s="747"/>
      <c r="D128" s="747"/>
      <c r="E128" s="747"/>
      <c r="F128" s="747"/>
      <c r="G128" s="747"/>
      <c r="H128" s="747"/>
      <c r="I128" s="748"/>
      <c r="J128" s="747"/>
      <c r="K128" s="747"/>
      <c r="L128" s="749"/>
      <c r="M128" s="747"/>
      <c r="N128" s="747"/>
      <c r="O128" s="747"/>
      <c r="P128" s="747"/>
      <c r="Q128" s="747"/>
      <c r="R128" s="747"/>
      <c r="S128" s="747"/>
      <c r="T128" s="747"/>
      <c r="U128" s="747"/>
      <c r="V128" s="747"/>
      <c r="W128" s="747"/>
      <c r="X128" s="747"/>
      <c r="Y128" s="747"/>
      <c r="Z128" s="747"/>
    </row>
    <row r="129">
      <c r="A129" s="746"/>
      <c r="B129" s="747"/>
      <c r="C129" s="747"/>
      <c r="D129" s="747"/>
      <c r="E129" s="747"/>
      <c r="F129" s="747"/>
      <c r="G129" s="747"/>
      <c r="H129" s="747"/>
      <c r="I129" s="748"/>
      <c r="J129" s="747"/>
      <c r="K129" s="747"/>
      <c r="L129" s="749"/>
      <c r="M129" s="747"/>
      <c r="N129" s="747"/>
      <c r="O129" s="747"/>
      <c r="P129" s="747"/>
      <c r="Q129" s="747"/>
      <c r="R129" s="747"/>
      <c r="S129" s="747"/>
      <c r="T129" s="747"/>
      <c r="U129" s="747"/>
      <c r="V129" s="747"/>
      <c r="W129" s="747"/>
      <c r="X129" s="747"/>
      <c r="Y129" s="747"/>
      <c r="Z129" s="747"/>
    </row>
    <row r="130">
      <c r="A130" s="746"/>
      <c r="B130" s="747"/>
      <c r="C130" s="747"/>
      <c r="D130" s="747"/>
      <c r="E130" s="747"/>
      <c r="F130" s="747"/>
      <c r="G130" s="747"/>
      <c r="H130" s="747"/>
      <c r="I130" s="748"/>
      <c r="J130" s="747"/>
      <c r="K130" s="747"/>
      <c r="L130" s="749"/>
      <c r="M130" s="747"/>
      <c r="N130" s="747"/>
      <c r="O130" s="747"/>
      <c r="P130" s="747"/>
      <c r="Q130" s="747"/>
      <c r="R130" s="747"/>
      <c r="S130" s="747"/>
      <c r="T130" s="747"/>
      <c r="U130" s="747"/>
      <c r="V130" s="747"/>
      <c r="W130" s="747"/>
      <c r="X130" s="747"/>
      <c r="Y130" s="747"/>
      <c r="Z130" s="747"/>
    </row>
    <row r="131">
      <c r="A131" s="746"/>
      <c r="B131" s="747"/>
      <c r="C131" s="747"/>
      <c r="D131" s="747"/>
      <c r="E131" s="747"/>
      <c r="F131" s="747"/>
      <c r="G131" s="747"/>
      <c r="H131" s="747"/>
      <c r="I131" s="748"/>
      <c r="J131" s="747"/>
      <c r="K131" s="747"/>
      <c r="L131" s="749"/>
      <c r="M131" s="747"/>
      <c r="N131" s="747"/>
      <c r="O131" s="747"/>
      <c r="P131" s="747"/>
      <c r="Q131" s="747"/>
      <c r="R131" s="747"/>
      <c r="S131" s="747"/>
      <c r="T131" s="747"/>
      <c r="U131" s="747"/>
      <c r="V131" s="747"/>
      <c r="W131" s="747"/>
      <c r="X131" s="747"/>
      <c r="Y131" s="747"/>
      <c r="Z131" s="747"/>
    </row>
    <row r="132">
      <c r="A132" s="746"/>
      <c r="B132" s="747"/>
      <c r="C132" s="747"/>
      <c r="D132" s="747"/>
      <c r="E132" s="747"/>
      <c r="F132" s="747"/>
      <c r="G132" s="747"/>
      <c r="H132" s="747"/>
      <c r="I132" s="748"/>
      <c r="J132" s="747"/>
      <c r="K132" s="747"/>
      <c r="L132" s="749"/>
      <c r="M132" s="747"/>
      <c r="N132" s="747"/>
      <c r="O132" s="747"/>
      <c r="P132" s="747"/>
      <c r="Q132" s="747"/>
      <c r="R132" s="747"/>
      <c r="S132" s="747"/>
      <c r="T132" s="747"/>
      <c r="U132" s="747"/>
      <c r="V132" s="747"/>
      <c r="W132" s="747"/>
      <c r="X132" s="747"/>
      <c r="Y132" s="747"/>
      <c r="Z132" s="747"/>
    </row>
    <row r="133">
      <c r="A133" s="746"/>
      <c r="B133" s="747"/>
      <c r="C133" s="747"/>
      <c r="D133" s="747"/>
      <c r="E133" s="747"/>
      <c r="F133" s="747"/>
      <c r="G133" s="747"/>
      <c r="H133" s="747"/>
      <c r="I133" s="748"/>
      <c r="J133" s="747"/>
      <c r="K133" s="747"/>
      <c r="L133" s="749"/>
      <c r="M133" s="747"/>
      <c r="N133" s="747"/>
      <c r="O133" s="747"/>
      <c r="P133" s="747"/>
      <c r="Q133" s="747"/>
      <c r="R133" s="747"/>
      <c r="S133" s="747"/>
      <c r="T133" s="747"/>
      <c r="U133" s="747"/>
      <c r="V133" s="747"/>
      <c r="W133" s="747"/>
      <c r="X133" s="747"/>
      <c r="Y133" s="747"/>
      <c r="Z133" s="747"/>
    </row>
    <row r="134">
      <c r="A134" s="746"/>
      <c r="B134" s="747"/>
      <c r="C134" s="747"/>
      <c r="D134" s="747"/>
      <c r="E134" s="747"/>
      <c r="F134" s="747"/>
      <c r="G134" s="747"/>
      <c r="H134" s="747"/>
      <c r="I134" s="748"/>
      <c r="J134" s="747"/>
      <c r="K134" s="747"/>
      <c r="L134" s="749"/>
      <c r="M134" s="747"/>
      <c r="N134" s="747"/>
      <c r="O134" s="747"/>
      <c r="P134" s="747"/>
      <c r="Q134" s="747"/>
      <c r="R134" s="747"/>
      <c r="S134" s="747"/>
      <c r="T134" s="747"/>
      <c r="U134" s="747"/>
      <c r="V134" s="747"/>
      <c r="W134" s="747"/>
      <c r="X134" s="747"/>
      <c r="Y134" s="747"/>
      <c r="Z134" s="747"/>
    </row>
    <row r="135">
      <c r="A135" s="746"/>
      <c r="B135" s="747"/>
      <c r="C135" s="747"/>
      <c r="D135" s="747"/>
      <c r="E135" s="747"/>
      <c r="F135" s="747"/>
      <c r="G135" s="747"/>
      <c r="H135" s="747"/>
      <c r="I135" s="748"/>
      <c r="J135" s="747"/>
      <c r="K135" s="747"/>
      <c r="L135" s="749"/>
      <c r="M135" s="747"/>
      <c r="N135" s="747"/>
      <c r="O135" s="747"/>
      <c r="P135" s="747"/>
      <c r="Q135" s="747"/>
      <c r="R135" s="747"/>
      <c r="S135" s="747"/>
      <c r="T135" s="747"/>
      <c r="U135" s="747"/>
      <c r="V135" s="747"/>
      <c r="W135" s="747"/>
      <c r="X135" s="747"/>
      <c r="Y135" s="747"/>
      <c r="Z135" s="747"/>
    </row>
    <row r="136">
      <c r="A136" s="746"/>
      <c r="B136" s="747"/>
      <c r="C136" s="747"/>
      <c r="D136" s="747"/>
      <c r="E136" s="747"/>
      <c r="F136" s="747"/>
      <c r="G136" s="747"/>
      <c r="H136" s="747"/>
      <c r="I136" s="748"/>
      <c r="J136" s="747"/>
      <c r="K136" s="747"/>
      <c r="L136" s="749"/>
      <c r="M136" s="747"/>
      <c r="N136" s="747"/>
      <c r="O136" s="747"/>
      <c r="P136" s="747"/>
      <c r="Q136" s="747"/>
      <c r="R136" s="747"/>
      <c r="S136" s="747"/>
      <c r="T136" s="747"/>
      <c r="U136" s="747"/>
      <c r="V136" s="747"/>
      <c r="W136" s="747"/>
      <c r="X136" s="747"/>
      <c r="Y136" s="747"/>
      <c r="Z136" s="747"/>
    </row>
    <row r="137">
      <c r="A137" s="746"/>
      <c r="B137" s="747"/>
      <c r="C137" s="747"/>
      <c r="D137" s="747"/>
      <c r="E137" s="747"/>
      <c r="F137" s="747"/>
      <c r="G137" s="747"/>
      <c r="H137" s="747"/>
      <c r="I137" s="748"/>
      <c r="J137" s="747"/>
      <c r="K137" s="747"/>
      <c r="L137" s="749"/>
      <c r="M137" s="747"/>
      <c r="N137" s="747"/>
      <c r="O137" s="747"/>
      <c r="P137" s="747"/>
      <c r="Q137" s="747"/>
      <c r="R137" s="747"/>
      <c r="S137" s="747"/>
      <c r="T137" s="747"/>
      <c r="U137" s="747"/>
      <c r="V137" s="747"/>
      <c r="W137" s="747"/>
      <c r="X137" s="747"/>
      <c r="Y137" s="747"/>
      <c r="Z137" s="747"/>
    </row>
    <row r="138">
      <c r="A138" s="746"/>
      <c r="B138" s="747"/>
      <c r="C138" s="747"/>
      <c r="D138" s="747"/>
      <c r="E138" s="747"/>
      <c r="F138" s="747"/>
      <c r="G138" s="747"/>
      <c r="H138" s="747"/>
      <c r="I138" s="748"/>
      <c r="J138" s="747"/>
      <c r="K138" s="747"/>
      <c r="L138" s="749"/>
      <c r="M138" s="747"/>
      <c r="N138" s="747"/>
      <c r="O138" s="747"/>
      <c r="P138" s="747"/>
      <c r="Q138" s="747"/>
      <c r="R138" s="747"/>
      <c r="S138" s="747"/>
      <c r="T138" s="747"/>
      <c r="U138" s="747"/>
      <c r="V138" s="747"/>
      <c r="W138" s="747"/>
      <c r="X138" s="747"/>
      <c r="Y138" s="747"/>
      <c r="Z138" s="747"/>
    </row>
    <row r="139">
      <c r="A139" s="746"/>
      <c r="B139" s="747"/>
      <c r="C139" s="747"/>
      <c r="D139" s="747"/>
      <c r="E139" s="747"/>
      <c r="F139" s="747"/>
      <c r="G139" s="747"/>
      <c r="H139" s="747"/>
      <c r="I139" s="748"/>
      <c r="J139" s="747"/>
      <c r="K139" s="747"/>
      <c r="L139" s="749"/>
      <c r="M139" s="747"/>
      <c r="N139" s="747"/>
      <c r="O139" s="747"/>
      <c r="P139" s="747"/>
      <c r="Q139" s="747"/>
      <c r="R139" s="747"/>
      <c r="S139" s="747"/>
      <c r="T139" s="747"/>
      <c r="U139" s="747"/>
      <c r="V139" s="747"/>
      <c r="W139" s="747"/>
      <c r="X139" s="747"/>
      <c r="Y139" s="747"/>
      <c r="Z139" s="747"/>
    </row>
    <row r="140">
      <c r="A140" s="746"/>
      <c r="B140" s="747"/>
      <c r="C140" s="747"/>
      <c r="D140" s="747"/>
      <c r="E140" s="747"/>
      <c r="F140" s="747"/>
      <c r="G140" s="747"/>
      <c r="H140" s="747"/>
      <c r="I140" s="748"/>
      <c r="J140" s="747"/>
      <c r="K140" s="747"/>
      <c r="L140" s="749"/>
      <c r="M140" s="747"/>
      <c r="N140" s="747"/>
      <c r="O140" s="747"/>
      <c r="P140" s="747"/>
      <c r="Q140" s="747"/>
      <c r="R140" s="747"/>
      <c r="S140" s="747"/>
      <c r="T140" s="747"/>
      <c r="U140" s="747"/>
      <c r="V140" s="747"/>
      <c r="W140" s="747"/>
      <c r="X140" s="747"/>
      <c r="Y140" s="747"/>
      <c r="Z140" s="747"/>
    </row>
    <row r="141">
      <c r="A141" s="746"/>
      <c r="B141" s="747"/>
      <c r="C141" s="747"/>
      <c r="D141" s="747"/>
      <c r="E141" s="747"/>
      <c r="F141" s="747"/>
      <c r="G141" s="747"/>
      <c r="H141" s="747"/>
      <c r="I141" s="748"/>
      <c r="J141" s="747"/>
      <c r="K141" s="747"/>
      <c r="L141" s="749"/>
      <c r="M141" s="747"/>
      <c r="N141" s="747"/>
      <c r="O141" s="747"/>
      <c r="P141" s="747"/>
      <c r="Q141" s="747"/>
      <c r="R141" s="747"/>
      <c r="S141" s="747"/>
      <c r="T141" s="747"/>
      <c r="U141" s="747"/>
      <c r="V141" s="747"/>
      <c r="W141" s="747"/>
      <c r="X141" s="747"/>
      <c r="Y141" s="747"/>
      <c r="Z141" s="747"/>
    </row>
    <row r="142">
      <c r="A142" s="746"/>
      <c r="B142" s="747"/>
      <c r="C142" s="747"/>
      <c r="D142" s="747"/>
      <c r="E142" s="747"/>
      <c r="F142" s="747"/>
      <c r="G142" s="747"/>
      <c r="H142" s="747"/>
      <c r="I142" s="748"/>
      <c r="J142" s="747"/>
      <c r="K142" s="747"/>
      <c r="L142" s="749"/>
      <c r="M142" s="747"/>
      <c r="N142" s="747"/>
      <c r="O142" s="747"/>
      <c r="P142" s="747"/>
      <c r="Q142" s="747"/>
      <c r="R142" s="747"/>
      <c r="S142" s="747"/>
      <c r="T142" s="747"/>
      <c r="U142" s="747"/>
      <c r="V142" s="747"/>
      <c r="W142" s="747"/>
      <c r="X142" s="747"/>
      <c r="Y142" s="747"/>
      <c r="Z142" s="747"/>
    </row>
    <row r="143">
      <c r="A143" s="746"/>
      <c r="B143" s="747"/>
      <c r="C143" s="747"/>
      <c r="D143" s="747"/>
      <c r="E143" s="747"/>
      <c r="F143" s="747"/>
      <c r="G143" s="747"/>
      <c r="H143" s="747"/>
      <c r="I143" s="748"/>
      <c r="J143" s="747"/>
      <c r="K143" s="747"/>
      <c r="L143" s="749"/>
      <c r="M143" s="747"/>
      <c r="N143" s="747"/>
      <c r="O143" s="747"/>
      <c r="P143" s="747"/>
      <c r="Q143" s="747"/>
      <c r="R143" s="747"/>
      <c r="S143" s="747"/>
      <c r="T143" s="747"/>
      <c r="U143" s="747"/>
      <c r="V143" s="747"/>
      <c r="W143" s="747"/>
      <c r="X143" s="747"/>
      <c r="Y143" s="747"/>
      <c r="Z143" s="747"/>
    </row>
    <row r="144">
      <c r="A144" s="746"/>
      <c r="B144" s="747"/>
      <c r="C144" s="747"/>
      <c r="D144" s="747"/>
      <c r="E144" s="747"/>
      <c r="F144" s="747"/>
      <c r="G144" s="747"/>
      <c r="H144" s="747"/>
      <c r="I144" s="748"/>
      <c r="J144" s="747"/>
      <c r="K144" s="747"/>
      <c r="L144" s="749"/>
      <c r="M144" s="747"/>
      <c r="N144" s="747"/>
      <c r="O144" s="747"/>
      <c r="P144" s="747"/>
      <c r="Q144" s="747"/>
      <c r="R144" s="747"/>
      <c r="S144" s="747"/>
      <c r="T144" s="747"/>
      <c r="U144" s="747"/>
      <c r="V144" s="747"/>
      <c r="W144" s="747"/>
      <c r="X144" s="747"/>
      <c r="Y144" s="747"/>
      <c r="Z144" s="747"/>
    </row>
    <row r="145">
      <c r="A145" s="746"/>
      <c r="B145" s="747"/>
      <c r="C145" s="747"/>
      <c r="D145" s="747"/>
      <c r="E145" s="747"/>
      <c r="F145" s="747"/>
      <c r="G145" s="747"/>
      <c r="H145" s="747"/>
      <c r="I145" s="748"/>
      <c r="J145" s="747"/>
      <c r="K145" s="747"/>
      <c r="L145" s="749"/>
      <c r="M145" s="747"/>
      <c r="N145" s="747"/>
      <c r="O145" s="747"/>
      <c r="P145" s="747"/>
      <c r="Q145" s="747"/>
      <c r="R145" s="747"/>
      <c r="S145" s="747"/>
      <c r="T145" s="747"/>
      <c r="U145" s="747"/>
      <c r="V145" s="747"/>
      <c r="W145" s="747"/>
      <c r="X145" s="747"/>
      <c r="Y145" s="747"/>
      <c r="Z145" s="747"/>
    </row>
    <row r="146">
      <c r="A146" s="746"/>
      <c r="B146" s="747"/>
      <c r="C146" s="747"/>
      <c r="D146" s="747"/>
      <c r="E146" s="747"/>
      <c r="F146" s="747"/>
      <c r="G146" s="747"/>
      <c r="H146" s="747"/>
      <c r="I146" s="748"/>
      <c r="J146" s="747"/>
      <c r="K146" s="747"/>
      <c r="L146" s="749"/>
      <c r="M146" s="747"/>
      <c r="N146" s="747"/>
      <c r="O146" s="747"/>
      <c r="P146" s="747"/>
      <c r="Q146" s="747"/>
      <c r="R146" s="747"/>
      <c r="S146" s="747"/>
      <c r="T146" s="747"/>
      <c r="U146" s="747"/>
      <c r="V146" s="747"/>
      <c r="W146" s="747"/>
      <c r="X146" s="747"/>
      <c r="Y146" s="747"/>
      <c r="Z146" s="747"/>
    </row>
    <row r="147">
      <c r="A147" s="746"/>
      <c r="B147" s="747"/>
      <c r="C147" s="747"/>
      <c r="D147" s="747"/>
      <c r="E147" s="747"/>
      <c r="F147" s="747"/>
      <c r="G147" s="747"/>
      <c r="H147" s="747"/>
      <c r="I147" s="748"/>
      <c r="J147" s="747"/>
      <c r="K147" s="747"/>
      <c r="L147" s="749"/>
      <c r="M147" s="747"/>
      <c r="N147" s="747"/>
      <c r="O147" s="747"/>
      <c r="P147" s="747"/>
      <c r="Q147" s="747"/>
      <c r="R147" s="747"/>
      <c r="S147" s="747"/>
      <c r="T147" s="747"/>
      <c r="U147" s="747"/>
      <c r="V147" s="747"/>
      <c r="W147" s="747"/>
      <c r="X147" s="747"/>
      <c r="Y147" s="747"/>
      <c r="Z147" s="747"/>
    </row>
    <row r="148">
      <c r="A148" s="746"/>
      <c r="B148" s="747"/>
      <c r="C148" s="747"/>
      <c r="D148" s="747"/>
      <c r="E148" s="747"/>
      <c r="F148" s="747"/>
      <c r="G148" s="747"/>
      <c r="H148" s="747"/>
      <c r="I148" s="748"/>
      <c r="J148" s="747"/>
      <c r="K148" s="747"/>
      <c r="L148" s="749"/>
      <c r="M148" s="747"/>
      <c r="N148" s="747"/>
      <c r="O148" s="747"/>
      <c r="P148" s="747"/>
      <c r="Q148" s="747"/>
      <c r="R148" s="747"/>
      <c r="S148" s="747"/>
      <c r="T148" s="747"/>
      <c r="U148" s="747"/>
      <c r="V148" s="747"/>
      <c r="W148" s="747"/>
      <c r="X148" s="747"/>
      <c r="Y148" s="747"/>
      <c r="Z148" s="747"/>
    </row>
    <row r="149">
      <c r="A149" s="746"/>
      <c r="B149" s="747"/>
      <c r="C149" s="747"/>
      <c r="D149" s="747"/>
      <c r="E149" s="747"/>
      <c r="F149" s="747"/>
      <c r="G149" s="747"/>
      <c r="H149" s="747"/>
      <c r="I149" s="748"/>
      <c r="J149" s="747"/>
      <c r="K149" s="747"/>
      <c r="L149" s="749"/>
      <c r="M149" s="747"/>
      <c r="N149" s="747"/>
      <c r="O149" s="747"/>
      <c r="P149" s="747"/>
      <c r="Q149" s="747"/>
      <c r="R149" s="747"/>
      <c r="S149" s="747"/>
      <c r="T149" s="747"/>
      <c r="U149" s="747"/>
      <c r="V149" s="747"/>
      <c r="W149" s="747"/>
      <c r="X149" s="747"/>
      <c r="Y149" s="747"/>
      <c r="Z149" s="747"/>
    </row>
    <row r="150">
      <c r="A150" s="746"/>
      <c r="B150" s="747"/>
      <c r="C150" s="747"/>
      <c r="D150" s="747"/>
      <c r="E150" s="747"/>
      <c r="F150" s="747"/>
      <c r="G150" s="747"/>
      <c r="H150" s="747"/>
      <c r="I150" s="748"/>
      <c r="J150" s="747"/>
      <c r="K150" s="747"/>
      <c r="L150" s="749"/>
      <c r="M150" s="747"/>
      <c r="N150" s="747"/>
      <c r="O150" s="747"/>
      <c r="P150" s="747"/>
      <c r="Q150" s="747"/>
      <c r="R150" s="747"/>
      <c r="S150" s="747"/>
      <c r="T150" s="747"/>
      <c r="U150" s="747"/>
      <c r="V150" s="747"/>
      <c r="W150" s="747"/>
      <c r="X150" s="747"/>
      <c r="Y150" s="747"/>
      <c r="Z150" s="747"/>
    </row>
    <row r="151">
      <c r="A151" s="746"/>
      <c r="B151" s="747"/>
      <c r="C151" s="747"/>
      <c r="D151" s="747"/>
      <c r="E151" s="747"/>
      <c r="F151" s="747"/>
      <c r="G151" s="747"/>
      <c r="H151" s="747"/>
      <c r="I151" s="748"/>
      <c r="J151" s="747"/>
      <c r="K151" s="747"/>
      <c r="L151" s="749"/>
      <c r="M151" s="747"/>
      <c r="N151" s="747"/>
      <c r="O151" s="747"/>
      <c r="P151" s="747"/>
      <c r="Q151" s="747"/>
      <c r="R151" s="747"/>
      <c r="S151" s="747"/>
      <c r="T151" s="747"/>
      <c r="U151" s="747"/>
      <c r="V151" s="747"/>
      <c r="W151" s="747"/>
      <c r="X151" s="747"/>
      <c r="Y151" s="747"/>
      <c r="Z151" s="747"/>
    </row>
    <row r="152">
      <c r="A152" s="746"/>
      <c r="B152" s="747"/>
      <c r="C152" s="747"/>
      <c r="D152" s="747"/>
      <c r="E152" s="747"/>
      <c r="F152" s="747"/>
      <c r="G152" s="747"/>
      <c r="H152" s="747"/>
      <c r="I152" s="748"/>
      <c r="J152" s="747"/>
      <c r="K152" s="747"/>
      <c r="L152" s="749"/>
      <c r="M152" s="747"/>
      <c r="N152" s="747"/>
      <c r="O152" s="747"/>
      <c r="P152" s="747"/>
      <c r="Q152" s="747"/>
      <c r="R152" s="747"/>
      <c r="S152" s="747"/>
      <c r="T152" s="747"/>
      <c r="U152" s="747"/>
      <c r="V152" s="747"/>
      <c r="W152" s="747"/>
      <c r="X152" s="747"/>
      <c r="Y152" s="747"/>
      <c r="Z152" s="747"/>
    </row>
    <row r="153">
      <c r="A153" s="746"/>
      <c r="B153" s="747"/>
      <c r="C153" s="747"/>
      <c r="D153" s="747"/>
      <c r="E153" s="747"/>
      <c r="F153" s="747"/>
      <c r="G153" s="747"/>
      <c r="H153" s="747"/>
      <c r="I153" s="748"/>
      <c r="J153" s="747"/>
      <c r="K153" s="747"/>
      <c r="L153" s="749"/>
      <c r="M153" s="747"/>
      <c r="N153" s="747"/>
      <c r="O153" s="747"/>
      <c r="P153" s="747"/>
      <c r="Q153" s="747"/>
      <c r="R153" s="747"/>
      <c r="S153" s="747"/>
      <c r="T153" s="747"/>
      <c r="U153" s="747"/>
      <c r="V153" s="747"/>
      <c r="W153" s="747"/>
      <c r="X153" s="747"/>
      <c r="Y153" s="747"/>
      <c r="Z153" s="747"/>
    </row>
    <row r="154">
      <c r="A154" s="746"/>
      <c r="B154" s="747"/>
      <c r="C154" s="747"/>
      <c r="D154" s="747"/>
      <c r="E154" s="747"/>
      <c r="F154" s="747"/>
      <c r="G154" s="747"/>
      <c r="H154" s="747"/>
      <c r="I154" s="748"/>
      <c r="J154" s="747"/>
      <c r="K154" s="747"/>
      <c r="L154" s="749"/>
      <c r="M154" s="747"/>
      <c r="N154" s="747"/>
      <c r="O154" s="747"/>
      <c r="P154" s="747"/>
      <c r="Q154" s="747"/>
      <c r="R154" s="747"/>
      <c r="S154" s="747"/>
      <c r="T154" s="747"/>
      <c r="U154" s="747"/>
      <c r="V154" s="747"/>
      <c r="W154" s="747"/>
      <c r="X154" s="747"/>
      <c r="Y154" s="747"/>
      <c r="Z154" s="747"/>
    </row>
    <row r="155">
      <c r="A155" s="746"/>
      <c r="B155" s="747"/>
      <c r="C155" s="747"/>
      <c r="D155" s="747"/>
      <c r="E155" s="747"/>
      <c r="F155" s="747"/>
      <c r="G155" s="747"/>
      <c r="H155" s="747"/>
      <c r="I155" s="748"/>
      <c r="J155" s="747"/>
      <c r="K155" s="747"/>
      <c r="L155" s="749"/>
      <c r="M155" s="747"/>
      <c r="N155" s="747"/>
      <c r="O155" s="747"/>
      <c r="P155" s="747"/>
      <c r="Q155" s="747"/>
      <c r="R155" s="747"/>
      <c r="S155" s="747"/>
      <c r="T155" s="747"/>
      <c r="U155" s="747"/>
      <c r="V155" s="747"/>
      <c r="W155" s="747"/>
      <c r="X155" s="747"/>
      <c r="Y155" s="747"/>
      <c r="Z155" s="747"/>
    </row>
    <row r="156">
      <c r="A156" s="746"/>
      <c r="B156" s="747"/>
      <c r="C156" s="747"/>
      <c r="D156" s="747"/>
      <c r="E156" s="747"/>
      <c r="F156" s="747"/>
      <c r="G156" s="747"/>
      <c r="H156" s="747"/>
      <c r="I156" s="748"/>
      <c r="J156" s="747"/>
      <c r="K156" s="747"/>
      <c r="L156" s="749"/>
      <c r="M156" s="747"/>
      <c r="N156" s="747"/>
      <c r="O156" s="747"/>
      <c r="P156" s="747"/>
      <c r="Q156" s="747"/>
      <c r="R156" s="747"/>
      <c r="S156" s="747"/>
      <c r="T156" s="747"/>
      <c r="U156" s="747"/>
      <c r="V156" s="747"/>
      <c r="W156" s="747"/>
      <c r="X156" s="747"/>
      <c r="Y156" s="747"/>
      <c r="Z156" s="747"/>
    </row>
    <row r="157">
      <c r="A157" s="746"/>
      <c r="B157" s="747"/>
      <c r="C157" s="747"/>
      <c r="D157" s="747"/>
      <c r="E157" s="747"/>
      <c r="F157" s="747"/>
      <c r="G157" s="747"/>
      <c r="H157" s="747"/>
      <c r="I157" s="748"/>
      <c r="J157" s="747"/>
      <c r="K157" s="747"/>
      <c r="L157" s="749"/>
      <c r="M157" s="747"/>
      <c r="N157" s="747"/>
      <c r="O157" s="747"/>
      <c r="P157" s="747"/>
      <c r="Q157" s="747"/>
      <c r="R157" s="747"/>
      <c r="S157" s="747"/>
      <c r="T157" s="747"/>
      <c r="U157" s="747"/>
      <c r="V157" s="747"/>
      <c r="W157" s="747"/>
      <c r="X157" s="747"/>
      <c r="Y157" s="747"/>
      <c r="Z157" s="747"/>
    </row>
    <row r="158">
      <c r="A158" s="746"/>
      <c r="B158" s="747"/>
      <c r="C158" s="747"/>
      <c r="D158" s="747"/>
      <c r="E158" s="747"/>
      <c r="F158" s="747"/>
      <c r="G158" s="747"/>
      <c r="H158" s="747"/>
      <c r="I158" s="748"/>
      <c r="J158" s="747"/>
      <c r="K158" s="747"/>
      <c r="L158" s="749"/>
      <c r="M158" s="747"/>
      <c r="N158" s="747"/>
      <c r="O158" s="747"/>
      <c r="P158" s="747"/>
      <c r="Q158" s="747"/>
      <c r="R158" s="747"/>
      <c r="S158" s="747"/>
      <c r="T158" s="747"/>
      <c r="U158" s="747"/>
      <c r="V158" s="747"/>
      <c r="W158" s="747"/>
      <c r="X158" s="747"/>
      <c r="Y158" s="747"/>
      <c r="Z158" s="747"/>
    </row>
    <row r="159">
      <c r="A159" s="746"/>
      <c r="B159" s="747"/>
      <c r="C159" s="747"/>
      <c r="D159" s="747"/>
      <c r="E159" s="747"/>
      <c r="F159" s="747"/>
      <c r="G159" s="747"/>
      <c r="H159" s="747"/>
      <c r="I159" s="748"/>
      <c r="J159" s="747"/>
      <c r="K159" s="747"/>
      <c r="L159" s="749"/>
      <c r="M159" s="747"/>
      <c r="N159" s="747"/>
      <c r="O159" s="747"/>
      <c r="P159" s="747"/>
      <c r="Q159" s="747"/>
      <c r="R159" s="747"/>
      <c r="S159" s="747"/>
      <c r="T159" s="747"/>
      <c r="U159" s="747"/>
      <c r="V159" s="747"/>
      <c r="W159" s="747"/>
      <c r="X159" s="747"/>
      <c r="Y159" s="747"/>
      <c r="Z159" s="747"/>
    </row>
    <row r="160">
      <c r="A160" s="746"/>
      <c r="B160" s="747"/>
      <c r="C160" s="747"/>
      <c r="D160" s="747"/>
      <c r="E160" s="747"/>
      <c r="F160" s="747"/>
      <c r="G160" s="747"/>
      <c r="H160" s="747"/>
      <c r="I160" s="748"/>
      <c r="J160" s="747"/>
      <c r="K160" s="747"/>
      <c r="L160" s="749"/>
      <c r="M160" s="747"/>
      <c r="N160" s="747"/>
      <c r="O160" s="747"/>
      <c r="P160" s="747"/>
      <c r="Q160" s="747"/>
      <c r="R160" s="747"/>
      <c r="S160" s="747"/>
      <c r="T160" s="747"/>
      <c r="U160" s="747"/>
      <c r="V160" s="747"/>
      <c r="W160" s="747"/>
      <c r="X160" s="747"/>
      <c r="Y160" s="747"/>
      <c r="Z160" s="747"/>
    </row>
    <row r="161">
      <c r="A161" s="746"/>
      <c r="B161" s="747"/>
      <c r="C161" s="747"/>
      <c r="D161" s="747"/>
      <c r="E161" s="747"/>
      <c r="F161" s="747"/>
      <c r="G161" s="747"/>
      <c r="H161" s="747"/>
      <c r="I161" s="748"/>
      <c r="J161" s="747"/>
      <c r="K161" s="747"/>
      <c r="L161" s="749"/>
      <c r="M161" s="747"/>
      <c r="N161" s="747"/>
      <c r="O161" s="747"/>
      <c r="P161" s="747"/>
      <c r="Q161" s="747"/>
      <c r="R161" s="747"/>
      <c r="S161" s="747"/>
      <c r="T161" s="747"/>
      <c r="U161" s="747"/>
      <c r="V161" s="747"/>
      <c r="W161" s="747"/>
      <c r="X161" s="747"/>
      <c r="Y161" s="747"/>
      <c r="Z161" s="747"/>
    </row>
    <row r="162">
      <c r="A162" s="746"/>
      <c r="B162" s="747"/>
      <c r="C162" s="747"/>
      <c r="D162" s="747"/>
      <c r="E162" s="747"/>
      <c r="F162" s="747"/>
      <c r="G162" s="747"/>
      <c r="H162" s="747"/>
      <c r="I162" s="748"/>
      <c r="J162" s="747"/>
      <c r="K162" s="747"/>
      <c r="L162" s="749"/>
      <c r="M162" s="747"/>
      <c r="N162" s="747"/>
      <c r="O162" s="747"/>
      <c r="P162" s="747"/>
      <c r="Q162" s="747"/>
      <c r="R162" s="747"/>
      <c r="S162" s="747"/>
      <c r="T162" s="747"/>
      <c r="U162" s="747"/>
      <c r="V162" s="747"/>
      <c r="W162" s="747"/>
      <c r="X162" s="747"/>
      <c r="Y162" s="747"/>
      <c r="Z162" s="747"/>
    </row>
    <row r="163">
      <c r="A163" s="746"/>
      <c r="B163" s="747"/>
      <c r="C163" s="747"/>
      <c r="D163" s="747"/>
      <c r="E163" s="747"/>
      <c r="F163" s="747"/>
      <c r="G163" s="747"/>
      <c r="H163" s="747"/>
      <c r="I163" s="748"/>
      <c r="J163" s="747"/>
      <c r="K163" s="747"/>
      <c r="L163" s="749"/>
      <c r="M163" s="747"/>
      <c r="N163" s="747"/>
      <c r="O163" s="747"/>
      <c r="P163" s="747"/>
      <c r="Q163" s="747"/>
      <c r="R163" s="747"/>
      <c r="S163" s="747"/>
      <c r="T163" s="747"/>
      <c r="U163" s="747"/>
      <c r="V163" s="747"/>
      <c r="W163" s="747"/>
      <c r="X163" s="747"/>
      <c r="Y163" s="747"/>
      <c r="Z163" s="747"/>
    </row>
    <row r="164">
      <c r="A164" s="746"/>
      <c r="B164" s="747"/>
      <c r="C164" s="747"/>
      <c r="D164" s="747"/>
      <c r="E164" s="747"/>
      <c r="F164" s="747"/>
      <c r="G164" s="747"/>
      <c r="H164" s="747"/>
      <c r="I164" s="748"/>
      <c r="J164" s="747"/>
      <c r="K164" s="747"/>
      <c r="L164" s="749"/>
      <c r="M164" s="747"/>
      <c r="N164" s="747"/>
      <c r="O164" s="747"/>
      <c r="P164" s="747"/>
      <c r="Q164" s="747"/>
      <c r="R164" s="747"/>
      <c r="S164" s="747"/>
      <c r="T164" s="747"/>
      <c r="U164" s="747"/>
      <c r="V164" s="747"/>
      <c r="W164" s="747"/>
      <c r="X164" s="747"/>
      <c r="Y164" s="747"/>
      <c r="Z164" s="747"/>
    </row>
    <row r="165">
      <c r="A165" s="746"/>
      <c r="B165" s="747"/>
      <c r="C165" s="747"/>
      <c r="D165" s="747"/>
      <c r="E165" s="747"/>
      <c r="F165" s="747"/>
      <c r="G165" s="747"/>
      <c r="H165" s="747"/>
      <c r="I165" s="748"/>
      <c r="J165" s="747"/>
      <c r="K165" s="747"/>
      <c r="L165" s="749"/>
      <c r="M165" s="747"/>
      <c r="N165" s="747"/>
      <c r="O165" s="747"/>
      <c r="P165" s="747"/>
      <c r="Q165" s="747"/>
      <c r="R165" s="747"/>
      <c r="S165" s="747"/>
      <c r="T165" s="747"/>
      <c r="U165" s="747"/>
      <c r="V165" s="747"/>
      <c r="W165" s="747"/>
      <c r="X165" s="747"/>
      <c r="Y165" s="747"/>
      <c r="Z165" s="747"/>
    </row>
    <row r="166">
      <c r="A166" s="746"/>
      <c r="B166" s="747"/>
      <c r="C166" s="747"/>
      <c r="D166" s="747"/>
      <c r="E166" s="747"/>
      <c r="F166" s="747"/>
      <c r="G166" s="747"/>
      <c r="H166" s="747"/>
      <c r="I166" s="748"/>
      <c r="J166" s="747"/>
      <c r="K166" s="747"/>
      <c r="L166" s="749"/>
      <c r="M166" s="747"/>
      <c r="N166" s="747"/>
      <c r="O166" s="747"/>
      <c r="P166" s="747"/>
      <c r="Q166" s="747"/>
      <c r="R166" s="747"/>
      <c r="S166" s="747"/>
      <c r="T166" s="747"/>
      <c r="U166" s="747"/>
      <c r="V166" s="747"/>
      <c r="W166" s="747"/>
      <c r="X166" s="747"/>
      <c r="Y166" s="747"/>
      <c r="Z166" s="747"/>
    </row>
    <row r="167">
      <c r="A167" s="746"/>
      <c r="B167" s="747"/>
      <c r="C167" s="747"/>
      <c r="D167" s="747"/>
      <c r="E167" s="747"/>
      <c r="F167" s="747"/>
      <c r="G167" s="747"/>
      <c r="H167" s="747"/>
      <c r="I167" s="748"/>
      <c r="J167" s="747"/>
      <c r="K167" s="747"/>
      <c r="L167" s="749"/>
      <c r="M167" s="747"/>
      <c r="N167" s="747"/>
      <c r="O167" s="747"/>
      <c r="P167" s="747"/>
      <c r="Q167" s="747"/>
      <c r="R167" s="747"/>
      <c r="S167" s="747"/>
      <c r="T167" s="747"/>
      <c r="U167" s="747"/>
      <c r="V167" s="747"/>
      <c r="W167" s="747"/>
      <c r="X167" s="747"/>
      <c r="Y167" s="747"/>
      <c r="Z167" s="747"/>
    </row>
    <row r="168">
      <c r="A168" s="746"/>
      <c r="B168" s="747"/>
      <c r="C168" s="747"/>
      <c r="D168" s="747"/>
      <c r="E168" s="747"/>
      <c r="F168" s="747"/>
      <c r="G168" s="747"/>
      <c r="H168" s="747"/>
      <c r="I168" s="748"/>
      <c r="J168" s="747"/>
      <c r="K168" s="747"/>
      <c r="L168" s="749"/>
      <c r="M168" s="747"/>
      <c r="N168" s="747"/>
      <c r="O168" s="747"/>
      <c r="P168" s="747"/>
      <c r="Q168" s="747"/>
      <c r="R168" s="747"/>
      <c r="S168" s="747"/>
      <c r="T168" s="747"/>
      <c r="U168" s="747"/>
      <c r="V168" s="747"/>
      <c r="W168" s="747"/>
      <c r="X168" s="747"/>
      <c r="Y168" s="747"/>
      <c r="Z168" s="747"/>
    </row>
    <row r="169">
      <c r="A169" s="746"/>
      <c r="B169" s="747"/>
      <c r="C169" s="747"/>
      <c r="D169" s="747"/>
      <c r="E169" s="747"/>
      <c r="F169" s="747"/>
      <c r="G169" s="747"/>
      <c r="H169" s="747"/>
      <c r="I169" s="748"/>
      <c r="J169" s="747"/>
      <c r="K169" s="747"/>
      <c r="L169" s="749"/>
      <c r="M169" s="747"/>
      <c r="N169" s="747"/>
      <c r="O169" s="747"/>
      <c r="P169" s="747"/>
      <c r="Q169" s="747"/>
      <c r="R169" s="747"/>
      <c r="S169" s="747"/>
      <c r="T169" s="747"/>
      <c r="U169" s="747"/>
      <c r="V169" s="747"/>
      <c r="W169" s="747"/>
      <c r="X169" s="747"/>
      <c r="Y169" s="747"/>
      <c r="Z169" s="747"/>
    </row>
    <row r="170">
      <c r="A170" s="746"/>
      <c r="B170" s="747"/>
      <c r="C170" s="747"/>
      <c r="D170" s="747"/>
      <c r="E170" s="747"/>
      <c r="F170" s="747"/>
      <c r="G170" s="747"/>
      <c r="H170" s="747"/>
      <c r="I170" s="748"/>
      <c r="J170" s="747"/>
      <c r="K170" s="747"/>
      <c r="L170" s="749"/>
      <c r="M170" s="747"/>
      <c r="N170" s="747"/>
      <c r="O170" s="747"/>
      <c r="P170" s="747"/>
      <c r="Q170" s="747"/>
      <c r="R170" s="747"/>
      <c r="S170" s="747"/>
      <c r="T170" s="747"/>
      <c r="U170" s="747"/>
      <c r="V170" s="747"/>
      <c r="W170" s="747"/>
      <c r="X170" s="747"/>
      <c r="Y170" s="747"/>
      <c r="Z170" s="747"/>
    </row>
    <row r="171">
      <c r="A171" s="746"/>
      <c r="B171" s="747"/>
      <c r="C171" s="747"/>
      <c r="D171" s="747"/>
      <c r="E171" s="747"/>
      <c r="F171" s="747"/>
      <c r="G171" s="747"/>
      <c r="H171" s="747"/>
      <c r="I171" s="748"/>
      <c r="J171" s="747"/>
      <c r="K171" s="747"/>
      <c r="L171" s="749"/>
      <c r="M171" s="747"/>
      <c r="N171" s="747"/>
      <c r="O171" s="747"/>
      <c r="P171" s="747"/>
      <c r="Q171" s="747"/>
      <c r="R171" s="747"/>
      <c r="S171" s="747"/>
      <c r="T171" s="747"/>
      <c r="U171" s="747"/>
      <c r="V171" s="747"/>
      <c r="W171" s="747"/>
      <c r="X171" s="747"/>
      <c r="Y171" s="747"/>
      <c r="Z171" s="747"/>
    </row>
    <row r="172">
      <c r="A172" s="746"/>
      <c r="B172" s="747"/>
      <c r="C172" s="747"/>
      <c r="D172" s="747"/>
      <c r="E172" s="747"/>
      <c r="F172" s="747"/>
      <c r="G172" s="747"/>
      <c r="H172" s="747"/>
      <c r="I172" s="748"/>
      <c r="J172" s="747"/>
      <c r="K172" s="747"/>
      <c r="L172" s="749"/>
      <c r="M172" s="747"/>
      <c r="N172" s="747"/>
      <c r="O172" s="747"/>
      <c r="P172" s="747"/>
      <c r="Q172" s="747"/>
      <c r="R172" s="747"/>
      <c r="S172" s="747"/>
      <c r="T172" s="747"/>
      <c r="U172" s="747"/>
      <c r="V172" s="747"/>
      <c r="W172" s="747"/>
      <c r="X172" s="747"/>
      <c r="Y172" s="747"/>
      <c r="Z172" s="747"/>
    </row>
    <row r="173">
      <c r="A173" s="746"/>
      <c r="B173" s="747"/>
      <c r="C173" s="747"/>
      <c r="D173" s="747"/>
      <c r="E173" s="747"/>
      <c r="F173" s="747"/>
      <c r="G173" s="747"/>
      <c r="H173" s="747"/>
      <c r="I173" s="748"/>
      <c r="J173" s="747"/>
      <c r="K173" s="747"/>
      <c r="L173" s="749"/>
      <c r="M173" s="747"/>
      <c r="N173" s="747"/>
      <c r="O173" s="747"/>
      <c r="P173" s="747"/>
      <c r="Q173" s="747"/>
      <c r="R173" s="747"/>
      <c r="S173" s="747"/>
      <c r="T173" s="747"/>
      <c r="U173" s="747"/>
      <c r="V173" s="747"/>
      <c r="W173" s="747"/>
      <c r="X173" s="747"/>
      <c r="Y173" s="747"/>
      <c r="Z173" s="747"/>
    </row>
    <row r="174">
      <c r="A174" s="746"/>
      <c r="B174" s="747"/>
      <c r="C174" s="747"/>
      <c r="D174" s="747"/>
      <c r="E174" s="747"/>
      <c r="F174" s="747"/>
      <c r="G174" s="747"/>
      <c r="H174" s="747"/>
      <c r="I174" s="748"/>
      <c r="J174" s="747"/>
      <c r="K174" s="747"/>
      <c r="L174" s="749"/>
      <c r="M174" s="747"/>
      <c r="N174" s="747"/>
      <c r="O174" s="747"/>
      <c r="P174" s="747"/>
      <c r="Q174" s="747"/>
      <c r="R174" s="747"/>
      <c r="S174" s="747"/>
      <c r="T174" s="747"/>
      <c r="U174" s="747"/>
      <c r="V174" s="747"/>
      <c r="W174" s="747"/>
      <c r="X174" s="747"/>
      <c r="Y174" s="747"/>
      <c r="Z174" s="747"/>
    </row>
    <row r="175">
      <c r="A175" s="746"/>
      <c r="B175" s="747"/>
      <c r="C175" s="747"/>
      <c r="D175" s="747"/>
      <c r="E175" s="747"/>
      <c r="F175" s="747"/>
      <c r="G175" s="747"/>
      <c r="H175" s="747"/>
      <c r="I175" s="748"/>
      <c r="J175" s="747"/>
      <c r="K175" s="747"/>
      <c r="L175" s="749"/>
      <c r="M175" s="747"/>
      <c r="N175" s="747"/>
      <c r="O175" s="747"/>
      <c r="P175" s="747"/>
      <c r="Q175" s="747"/>
      <c r="R175" s="747"/>
      <c r="S175" s="747"/>
      <c r="T175" s="747"/>
      <c r="U175" s="747"/>
      <c r="V175" s="747"/>
      <c r="W175" s="747"/>
      <c r="X175" s="747"/>
      <c r="Y175" s="747"/>
      <c r="Z175" s="747"/>
    </row>
    <row r="176">
      <c r="A176" s="746"/>
      <c r="B176" s="747"/>
      <c r="C176" s="747"/>
      <c r="D176" s="747"/>
      <c r="E176" s="747"/>
      <c r="F176" s="747"/>
      <c r="G176" s="747"/>
      <c r="H176" s="747"/>
      <c r="I176" s="748"/>
      <c r="J176" s="747"/>
      <c r="K176" s="747"/>
      <c r="L176" s="749"/>
      <c r="M176" s="747"/>
      <c r="N176" s="747"/>
      <c r="O176" s="747"/>
      <c r="P176" s="747"/>
      <c r="Q176" s="747"/>
      <c r="R176" s="747"/>
      <c r="S176" s="747"/>
      <c r="T176" s="747"/>
      <c r="U176" s="747"/>
      <c r="V176" s="747"/>
      <c r="W176" s="747"/>
      <c r="X176" s="747"/>
      <c r="Y176" s="747"/>
      <c r="Z176" s="747"/>
    </row>
    <row r="177">
      <c r="A177" s="746"/>
      <c r="B177" s="747"/>
      <c r="C177" s="747"/>
      <c r="D177" s="747"/>
      <c r="E177" s="747"/>
      <c r="F177" s="747"/>
      <c r="G177" s="747"/>
      <c r="H177" s="747"/>
      <c r="I177" s="748"/>
      <c r="J177" s="747"/>
      <c r="K177" s="747"/>
      <c r="L177" s="749"/>
      <c r="M177" s="747"/>
      <c r="N177" s="747"/>
      <c r="O177" s="747"/>
      <c r="P177" s="747"/>
      <c r="Q177" s="747"/>
      <c r="R177" s="747"/>
      <c r="S177" s="747"/>
      <c r="T177" s="747"/>
      <c r="U177" s="747"/>
      <c r="V177" s="747"/>
      <c r="W177" s="747"/>
      <c r="X177" s="747"/>
      <c r="Y177" s="747"/>
      <c r="Z177" s="747"/>
    </row>
    <row r="178">
      <c r="A178" s="746"/>
      <c r="B178" s="747"/>
      <c r="C178" s="747"/>
      <c r="D178" s="747"/>
      <c r="E178" s="747"/>
      <c r="F178" s="747"/>
      <c r="G178" s="747"/>
      <c r="H178" s="747"/>
      <c r="I178" s="748"/>
      <c r="J178" s="747"/>
      <c r="K178" s="747"/>
      <c r="L178" s="749"/>
      <c r="M178" s="747"/>
      <c r="N178" s="747"/>
      <c r="O178" s="747"/>
      <c r="P178" s="747"/>
      <c r="Q178" s="747"/>
      <c r="R178" s="747"/>
      <c r="S178" s="747"/>
      <c r="T178" s="747"/>
      <c r="U178" s="747"/>
      <c r="V178" s="747"/>
      <c r="W178" s="747"/>
      <c r="X178" s="747"/>
      <c r="Y178" s="747"/>
      <c r="Z178" s="747"/>
    </row>
    <row r="179">
      <c r="A179" s="746"/>
      <c r="B179" s="747"/>
      <c r="C179" s="747"/>
      <c r="D179" s="747"/>
      <c r="E179" s="747"/>
      <c r="F179" s="747"/>
      <c r="G179" s="747"/>
      <c r="H179" s="747"/>
      <c r="I179" s="748"/>
      <c r="J179" s="747"/>
      <c r="K179" s="747"/>
      <c r="L179" s="749"/>
      <c r="M179" s="747"/>
      <c r="N179" s="747"/>
      <c r="O179" s="747"/>
      <c r="P179" s="747"/>
      <c r="Q179" s="747"/>
      <c r="R179" s="747"/>
      <c r="S179" s="747"/>
      <c r="T179" s="747"/>
      <c r="U179" s="747"/>
      <c r="V179" s="747"/>
      <c r="W179" s="747"/>
      <c r="X179" s="747"/>
      <c r="Y179" s="747"/>
      <c r="Z179" s="747"/>
    </row>
    <row r="180">
      <c r="A180" s="746"/>
      <c r="B180" s="747"/>
      <c r="C180" s="747"/>
      <c r="D180" s="747"/>
      <c r="E180" s="747"/>
      <c r="F180" s="747"/>
      <c r="G180" s="747"/>
      <c r="H180" s="747"/>
      <c r="I180" s="748"/>
      <c r="J180" s="747"/>
      <c r="K180" s="747"/>
      <c r="L180" s="749"/>
      <c r="M180" s="747"/>
      <c r="N180" s="747"/>
      <c r="O180" s="747"/>
      <c r="P180" s="747"/>
      <c r="Q180" s="747"/>
      <c r="R180" s="747"/>
      <c r="S180" s="747"/>
      <c r="T180" s="747"/>
      <c r="U180" s="747"/>
      <c r="V180" s="747"/>
      <c r="W180" s="747"/>
      <c r="X180" s="747"/>
      <c r="Y180" s="747"/>
      <c r="Z180" s="747"/>
    </row>
    <row r="181">
      <c r="A181" s="746"/>
      <c r="B181" s="747"/>
      <c r="C181" s="747"/>
      <c r="D181" s="747"/>
      <c r="E181" s="747"/>
      <c r="F181" s="747"/>
      <c r="G181" s="747"/>
      <c r="H181" s="747"/>
      <c r="I181" s="748"/>
      <c r="J181" s="747"/>
      <c r="K181" s="747"/>
      <c r="L181" s="749"/>
      <c r="M181" s="747"/>
      <c r="N181" s="747"/>
      <c r="O181" s="747"/>
      <c r="P181" s="747"/>
      <c r="Q181" s="747"/>
      <c r="R181" s="747"/>
      <c r="S181" s="747"/>
      <c r="T181" s="747"/>
      <c r="U181" s="747"/>
      <c r="V181" s="747"/>
      <c r="W181" s="747"/>
      <c r="X181" s="747"/>
      <c r="Y181" s="747"/>
      <c r="Z181" s="747"/>
    </row>
    <row r="182">
      <c r="A182" s="746"/>
      <c r="B182" s="747"/>
      <c r="C182" s="747"/>
      <c r="D182" s="747"/>
      <c r="E182" s="747"/>
      <c r="F182" s="747"/>
      <c r="G182" s="747"/>
      <c r="H182" s="747"/>
      <c r="I182" s="748"/>
      <c r="J182" s="747"/>
      <c r="K182" s="747"/>
      <c r="L182" s="749"/>
      <c r="M182" s="747"/>
      <c r="N182" s="747"/>
      <c r="O182" s="747"/>
      <c r="P182" s="747"/>
      <c r="Q182" s="747"/>
      <c r="R182" s="747"/>
      <c r="S182" s="747"/>
      <c r="T182" s="747"/>
      <c r="U182" s="747"/>
      <c r="V182" s="747"/>
      <c r="W182" s="747"/>
      <c r="X182" s="747"/>
      <c r="Y182" s="747"/>
      <c r="Z182" s="747"/>
    </row>
    <row r="183">
      <c r="A183" s="746"/>
      <c r="B183" s="747"/>
      <c r="C183" s="747"/>
      <c r="D183" s="747"/>
      <c r="E183" s="747"/>
      <c r="F183" s="747"/>
      <c r="G183" s="747"/>
      <c r="H183" s="747"/>
      <c r="I183" s="748"/>
      <c r="J183" s="747"/>
      <c r="K183" s="747"/>
      <c r="L183" s="749"/>
      <c r="M183" s="747"/>
      <c r="N183" s="747"/>
      <c r="O183" s="747"/>
      <c r="P183" s="747"/>
      <c r="Q183" s="747"/>
      <c r="R183" s="747"/>
      <c r="S183" s="747"/>
      <c r="T183" s="747"/>
      <c r="U183" s="747"/>
      <c r="V183" s="747"/>
      <c r="W183" s="747"/>
      <c r="X183" s="747"/>
      <c r="Y183" s="747"/>
      <c r="Z183" s="747"/>
    </row>
    <row r="184">
      <c r="A184" s="746"/>
      <c r="B184" s="747"/>
      <c r="C184" s="747"/>
      <c r="D184" s="747"/>
      <c r="E184" s="747"/>
      <c r="F184" s="747"/>
      <c r="G184" s="747"/>
      <c r="H184" s="747"/>
      <c r="I184" s="748"/>
      <c r="J184" s="747"/>
      <c r="K184" s="747"/>
      <c r="L184" s="749"/>
      <c r="M184" s="747"/>
      <c r="N184" s="747"/>
      <c r="O184" s="747"/>
      <c r="P184" s="747"/>
      <c r="Q184" s="747"/>
      <c r="R184" s="747"/>
      <c r="S184" s="747"/>
      <c r="T184" s="747"/>
      <c r="U184" s="747"/>
      <c r="V184" s="747"/>
      <c r="W184" s="747"/>
      <c r="X184" s="747"/>
      <c r="Y184" s="747"/>
      <c r="Z184" s="747"/>
    </row>
    <row r="185">
      <c r="A185" s="746"/>
      <c r="B185" s="747"/>
      <c r="C185" s="747"/>
      <c r="D185" s="747"/>
      <c r="E185" s="747"/>
      <c r="F185" s="747"/>
      <c r="G185" s="747"/>
      <c r="H185" s="747"/>
      <c r="I185" s="748"/>
      <c r="J185" s="747"/>
      <c r="K185" s="747"/>
      <c r="L185" s="749"/>
      <c r="M185" s="747"/>
      <c r="N185" s="747"/>
      <c r="O185" s="747"/>
      <c r="P185" s="747"/>
      <c r="Q185" s="747"/>
      <c r="R185" s="747"/>
      <c r="S185" s="747"/>
      <c r="T185" s="747"/>
      <c r="U185" s="747"/>
      <c r="V185" s="747"/>
      <c r="W185" s="747"/>
      <c r="X185" s="747"/>
      <c r="Y185" s="747"/>
      <c r="Z185" s="747"/>
    </row>
    <row r="186">
      <c r="A186" s="746"/>
      <c r="B186" s="747"/>
      <c r="C186" s="747"/>
      <c r="D186" s="747"/>
      <c r="E186" s="747"/>
      <c r="F186" s="747"/>
      <c r="G186" s="747"/>
      <c r="H186" s="747"/>
      <c r="I186" s="748"/>
      <c r="J186" s="747"/>
      <c r="K186" s="747"/>
      <c r="L186" s="749"/>
      <c r="M186" s="747"/>
      <c r="N186" s="747"/>
      <c r="O186" s="747"/>
      <c r="P186" s="747"/>
      <c r="Q186" s="747"/>
      <c r="R186" s="747"/>
      <c r="S186" s="747"/>
      <c r="T186" s="747"/>
      <c r="U186" s="747"/>
      <c r="V186" s="747"/>
      <c r="W186" s="747"/>
      <c r="X186" s="747"/>
      <c r="Y186" s="747"/>
      <c r="Z186" s="747"/>
    </row>
    <row r="187">
      <c r="A187" s="746"/>
      <c r="B187" s="747"/>
      <c r="C187" s="747"/>
      <c r="D187" s="747"/>
      <c r="E187" s="747"/>
      <c r="F187" s="747"/>
      <c r="G187" s="747"/>
      <c r="H187" s="747"/>
      <c r="I187" s="748"/>
      <c r="J187" s="747"/>
      <c r="K187" s="747"/>
      <c r="L187" s="749"/>
      <c r="M187" s="747"/>
      <c r="N187" s="747"/>
      <c r="O187" s="747"/>
      <c r="P187" s="747"/>
      <c r="Q187" s="747"/>
      <c r="R187" s="747"/>
      <c r="S187" s="747"/>
      <c r="T187" s="747"/>
      <c r="U187" s="747"/>
      <c r="V187" s="747"/>
      <c r="W187" s="747"/>
      <c r="X187" s="747"/>
      <c r="Y187" s="747"/>
      <c r="Z187" s="747"/>
    </row>
    <row r="188">
      <c r="A188" s="746"/>
      <c r="B188" s="747"/>
      <c r="C188" s="747"/>
      <c r="D188" s="747"/>
      <c r="E188" s="747"/>
      <c r="F188" s="747"/>
      <c r="G188" s="747"/>
      <c r="H188" s="747"/>
      <c r="I188" s="748"/>
      <c r="J188" s="747"/>
      <c r="K188" s="747"/>
      <c r="L188" s="749"/>
      <c r="M188" s="747"/>
      <c r="N188" s="747"/>
      <c r="O188" s="747"/>
      <c r="P188" s="747"/>
      <c r="Q188" s="747"/>
      <c r="R188" s="747"/>
      <c r="S188" s="747"/>
      <c r="T188" s="747"/>
      <c r="U188" s="747"/>
      <c r="V188" s="747"/>
      <c r="W188" s="747"/>
      <c r="X188" s="747"/>
      <c r="Y188" s="747"/>
      <c r="Z188" s="747"/>
    </row>
    <row r="189">
      <c r="A189" s="746"/>
      <c r="B189" s="747"/>
      <c r="C189" s="747"/>
      <c r="D189" s="747"/>
      <c r="E189" s="747"/>
      <c r="F189" s="747"/>
      <c r="G189" s="747"/>
      <c r="H189" s="747"/>
      <c r="I189" s="748"/>
      <c r="J189" s="747"/>
      <c r="K189" s="747"/>
      <c r="L189" s="749"/>
      <c r="M189" s="747"/>
      <c r="N189" s="747"/>
      <c r="O189" s="747"/>
      <c r="P189" s="747"/>
      <c r="Q189" s="747"/>
      <c r="R189" s="747"/>
      <c r="S189" s="747"/>
      <c r="T189" s="747"/>
      <c r="U189" s="747"/>
      <c r="V189" s="747"/>
      <c r="W189" s="747"/>
      <c r="X189" s="747"/>
      <c r="Y189" s="747"/>
      <c r="Z189" s="747"/>
    </row>
    <row r="190">
      <c r="A190" s="746"/>
      <c r="B190" s="747"/>
      <c r="C190" s="747"/>
      <c r="D190" s="747"/>
      <c r="E190" s="747"/>
      <c r="F190" s="747"/>
      <c r="G190" s="747"/>
      <c r="H190" s="747"/>
      <c r="I190" s="748"/>
      <c r="J190" s="747"/>
      <c r="K190" s="747"/>
      <c r="L190" s="749"/>
      <c r="M190" s="747"/>
      <c r="N190" s="747"/>
      <c r="O190" s="747"/>
      <c r="P190" s="747"/>
      <c r="Q190" s="747"/>
      <c r="R190" s="747"/>
      <c r="S190" s="747"/>
      <c r="T190" s="747"/>
      <c r="U190" s="747"/>
      <c r="V190" s="747"/>
      <c r="W190" s="747"/>
      <c r="X190" s="747"/>
      <c r="Y190" s="747"/>
      <c r="Z190" s="747"/>
    </row>
    <row r="191">
      <c r="A191" s="746"/>
      <c r="B191" s="747"/>
      <c r="C191" s="747"/>
      <c r="D191" s="747"/>
      <c r="E191" s="747"/>
      <c r="F191" s="747"/>
      <c r="G191" s="747"/>
      <c r="H191" s="747"/>
      <c r="I191" s="748"/>
      <c r="J191" s="747"/>
      <c r="K191" s="747"/>
      <c r="L191" s="749"/>
      <c r="M191" s="747"/>
      <c r="N191" s="747"/>
      <c r="O191" s="747"/>
      <c r="P191" s="747"/>
      <c r="Q191" s="747"/>
      <c r="R191" s="747"/>
      <c r="S191" s="747"/>
      <c r="T191" s="747"/>
      <c r="U191" s="747"/>
      <c r="V191" s="747"/>
      <c r="W191" s="747"/>
      <c r="X191" s="747"/>
      <c r="Y191" s="747"/>
      <c r="Z191" s="747"/>
    </row>
    <row r="192">
      <c r="A192" s="746"/>
      <c r="B192" s="747"/>
      <c r="C192" s="747"/>
      <c r="D192" s="747"/>
      <c r="E192" s="747"/>
      <c r="F192" s="747"/>
      <c r="G192" s="747"/>
      <c r="H192" s="747"/>
      <c r="I192" s="748"/>
      <c r="J192" s="747"/>
      <c r="K192" s="747"/>
      <c r="L192" s="749"/>
      <c r="M192" s="747"/>
      <c r="N192" s="747"/>
      <c r="O192" s="747"/>
      <c r="P192" s="747"/>
      <c r="Q192" s="747"/>
      <c r="R192" s="747"/>
      <c r="S192" s="747"/>
      <c r="T192" s="747"/>
      <c r="U192" s="747"/>
      <c r="V192" s="747"/>
      <c r="W192" s="747"/>
      <c r="X192" s="747"/>
      <c r="Y192" s="747"/>
      <c r="Z192" s="747"/>
    </row>
    <row r="193">
      <c r="A193" s="746"/>
      <c r="B193" s="747"/>
      <c r="C193" s="747"/>
      <c r="D193" s="747"/>
      <c r="E193" s="747"/>
      <c r="F193" s="747"/>
      <c r="G193" s="747"/>
      <c r="H193" s="747"/>
      <c r="I193" s="748"/>
      <c r="J193" s="747"/>
      <c r="K193" s="747"/>
      <c r="L193" s="749"/>
      <c r="M193" s="747"/>
      <c r="N193" s="747"/>
      <c r="O193" s="747"/>
      <c r="P193" s="747"/>
      <c r="Q193" s="747"/>
      <c r="R193" s="747"/>
      <c r="S193" s="747"/>
      <c r="T193" s="747"/>
      <c r="U193" s="747"/>
      <c r="V193" s="747"/>
      <c r="W193" s="747"/>
      <c r="X193" s="747"/>
      <c r="Y193" s="747"/>
      <c r="Z193" s="747"/>
    </row>
    <row r="194">
      <c r="A194" s="746"/>
      <c r="B194" s="747"/>
      <c r="C194" s="747"/>
      <c r="D194" s="747"/>
      <c r="E194" s="747"/>
      <c r="F194" s="747"/>
      <c r="G194" s="747"/>
      <c r="H194" s="747"/>
      <c r="I194" s="748"/>
      <c r="J194" s="747"/>
      <c r="K194" s="747"/>
      <c r="L194" s="749"/>
      <c r="M194" s="747"/>
      <c r="N194" s="747"/>
      <c r="O194" s="747"/>
      <c r="P194" s="747"/>
      <c r="Q194" s="747"/>
      <c r="R194" s="747"/>
      <c r="S194" s="747"/>
      <c r="T194" s="747"/>
      <c r="U194" s="747"/>
      <c r="V194" s="747"/>
      <c r="W194" s="747"/>
      <c r="X194" s="747"/>
      <c r="Y194" s="747"/>
      <c r="Z194" s="747"/>
    </row>
    <row r="195">
      <c r="A195" s="746"/>
      <c r="B195" s="747"/>
      <c r="C195" s="747"/>
      <c r="D195" s="747"/>
      <c r="E195" s="747"/>
      <c r="F195" s="747"/>
      <c r="G195" s="747"/>
      <c r="H195" s="747"/>
      <c r="I195" s="748"/>
      <c r="J195" s="747"/>
      <c r="K195" s="747"/>
      <c r="L195" s="749"/>
      <c r="M195" s="747"/>
      <c r="N195" s="747"/>
      <c r="O195" s="747"/>
      <c r="P195" s="747"/>
      <c r="Q195" s="747"/>
      <c r="R195" s="747"/>
      <c r="S195" s="747"/>
      <c r="T195" s="747"/>
      <c r="U195" s="747"/>
      <c r="V195" s="747"/>
      <c r="W195" s="747"/>
      <c r="X195" s="747"/>
      <c r="Y195" s="747"/>
      <c r="Z195" s="747"/>
    </row>
    <row r="196">
      <c r="A196" s="746"/>
      <c r="B196" s="747"/>
      <c r="C196" s="747"/>
      <c r="D196" s="747"/>
      <c r="E196" s="747"/>
      <c r="F196" s="747"/>
      <c r="G196" s="747"/>
      <c r="H196" s="747"/>
      <c r="I196" s="748"/>
      <c r="J196" s="747"/>
      <c r="K196" s="747"/>
      <c r="L196" s="749"/>
      <c r="M196" s="747"/>
      <c r="N196" s="747"/>
      <c r="O196" s="747"/>
      <c r="P196" s="747"/>
      <c r="Q196" s="747"/>
      <c r="R196" s="747"/>
      <c r="S196" s="747"/>
      <c r="T196" s="747"/>
      <c r="U196" s="747"/>
      <c r="V196" s="747"/>
      <c r="W196" s="747"/>
      <c r="X196" s="747"/>
      <c r="Y196" s="747"/>
      <c r="Z196" s="747"/>
    </row>
    <row r="197">
      <c r="A197" s="746"/>
      <c r="B197" s="747"/>
      <c r="C197" s="747"/>
      <c r="D197" s="747"/>
      <c r="E197" s="747"/>
      <c r="F197" s="747"/>
      <c r="G197" s="747"/>
      <c r="H197" s="747"/>
      <c r="I197" s="748"/>
      <c r="J197" s="747"/>
      <c r="K197" s="747"/>
      <c r="L197" s="749"/>
      <c r="M197" s="747"/>
      <c r="N197" s="747"/>
      <c r="O197" s="747"/>
      <c r="P197" s="747"/>
      <c r="Q197" s="747"/>
      <c r="R197" s="747"/>
      <c r="S197" s="747"/>
      <c r="T197" s="747"/>
      <c r="U197" s="747"/>
      <c r="V197" s="747"/>
      <c r="W197" s="747"/>
      <c r="X197" s="747"/>
      <c r="Y197" s="747"/>
      <c r="Z197" s="747"/>
    </row>
    <row r="198">
      <c r="A198" s="746"/>
      <c r="B198" s="747"/>
      <c r="C198" s="747"/>
      <c r="D198" s="747"/>
      <c r="E198" s="747"/>
      <c r="F198" s="747"/>
      <c r="G198" s="747"/>
      <c r="H198" s="747"/>
      <c r="I198" s="748"/>
      <c r="J198" s="747"/>
      <c r="K198" s="747"/>
      <c r="L198" s="749"/>
      <c r="M198" s="747"/>
      <c r="N198" s="747"/>
      <c r="O198" s="747"/>
      <c r="P198" s="747"/>
      <c r="Q198" s="747"/>
      <c r="R198" s="747"/>
      <c r="S198" s="747"/>
      <c r="T198" s="747"/>
      <c r="U198" s="747"/>
      <c r="V198" s="747"/>
      <c r="W198" s="747"/>
      <c r="X198" s="747"/>
      <c r="Y198" s="747"/>
      <c r="Z198" s="747"/>
    </row>
    <row r="199">
      <c r="A199" s="746"/>
      <c r="B199" s="747"/>
      <c r="C199" s="747"/>
      <c r="D199" s="747"/>
      <c r="E199" s="747"/>
      <c r="F199" s="747"/>
      <c r="G199" s="747"/>
      <c r="H199" s="747"/>
      <c r="I199" s="748"/>
      <c r="J199" s="747"/>
      <c r="K199" s="747"/>
      <c r="L199" s="749"/>
      <c r="M199" s="747"/>
      <c r="N199" s="747"/>
      <c r="O199" s="747"/>
      <c r="P199" s="747"/>
      <c r="Q199" s="747"/>
      <c r="R199" s="747"/>
      <c r="S199" s="747"/>
      <c r="T199" s="747"/>
      <c r="U199" s="747"/>
      <c r="V199" s="747"/>
      <c r="W199" s="747"/>
      <c r="X199" s="747"/>
      <c r="Y199" s="747"/>
      <c r="Z199" s="747"/>
    </row>
    <row r="200">
      <c r="A200" s="746"/>
      <c r="B200" s="747"/>
      <c r="C200" s="747"/>
      <c r="D200" s="747"/>
      <c r="E200" s="747"/>
      <c r="F200" s="747"/>
      <c r="G200" s="747"/>
      <c r="H200" s="747"/>
      <c r="I200" s="748"/>
      <c r="J200" s="747"/>
      <c r="K200" s="747"/>
      <c r="L200" s="749"/>
      <c r="M200" s="747"/>
      <c r="N200" s="747"/>
      <c r="O200" s="747"/>
      <c r="P200" s="747"/>
      <c r="Q200" s="747"/>
      <c r="R200" s="747"/>
      <c r="S200" s="747"/>
      <c r="T200" s="747"/>
      <c r="U200" s="747"/>
      <c r="V200" s="747"/>
      <c r="W200" s="747"/>
      <c r="X200" s="747"/>
      <c r="Y200" s="747"/>
      <c r="Z200" s="747"/>
    </row>
    <row r="201">
      <c r="A201" s="746"/>
      <c r="B201" s="747"/>
      <c r="C201" s="747"/>
      <c r="D201" s="747"/>
      <c r="E201" s="747"/>
      <c r="F201" s="747"/>
      <c r="G201" s="747"/>
      <c r="H201" s="747"/>
      <c r="I201" s="748"/>
      <c r="J201" s="747"/>
      <c r="K201" s="747"/>
      <c r="L201" s="749"/>
      <c r="M201" s="747"/>
      <c r="N201" s="747"/>
      <c r="O201" s="747"/>
      <c r="P201" s="747"/>
      <c r="Q201" s="747"/>
      <c r="R201" s="747"/>
      <c r="S201" s="747"/>
      <c r="T201" s="747"/>
      <c r="U201" s="747"/>
      <c r="V201" s="747"/>
      <c r="W201" s="747"/>
      <c r="X201" s="747"/>
      <c r="Y201" s="747"/>
      <c r="Z201" s="747"/>
    </row>
    <row r="202">
      <c r="A202" s="746"/>
      <c r="B202" s="747"/>
      <c r="C202" s="747"/>
      <c r="D202" s="747"/>
      <c r="E202" s="747"/>
      <c r="F202" s="747"/>
      <c r="G202" s="747"/>
      <c r="H202" s="747"/>
      <c r="I202" s="748"/>
      <c r="J202" s="747"/>
      <c r="K202" s="747"/>
      <c r="L202" s="749"/>
      <c r="M202" s="747"/>
      <c r="N202" s="747"/>
      <c r="O202" s="747"/>
      <c r="P202" s="747"/>
      <c r="Q202" s="747"/>
      <c r="R202" s="747"/>
      <c r="S202" s="747"/>
      <c r="T202" s="747"/>
      <c r="U202" s="747"/>
      <c r="V202" s="747"/>
      <c r="W202" s="747"/>
      <c r="X202" s="747"/>
      <c r="Y202" s="747"/>
      <c r="Z202" s="747"/>
    </row>
    <row r="203">
      <c r="A203" s="746"/>
      <c r="B203" s="747"/>
      <c r="C203" s="747"/>
      <c r="D203" s="747"/>
      <c r="E203" s="747"/>
      <c r="F203" s="747"/>
      <c r="G203" s="747"/>
      <c r="H203" s="747"/>
      <c r="I203" s="748"/>
      <c r="J203" s="747"/>
      <c r="K203" s="747"/>
      <c r="L203" s="749"/>
      <c r="M203" s="747"/>
      <c r="N203" s="747"/>
      <c r="O203" s="747"/>
      <c r="P203" s="747"/>
      <c r="Q203" s="747"/>
      <c r="R203" s="747"/>
      <c r="S203" s="747"/>
      <c r="T203" s="747"/>
      <c r="U203" s="747"/>
      <c r="V203" s="747"/>
      <c r="W203" s="747"/>
      <c r="X203" s="747"/>
      <c r="Y203" s="747"/>
      <c r="Z203" s="747"/>
    </row>
    <row r="204">
      <c r="A204" s="746"/>
      <c r="B204" s="747"/>
      <c r="C204" s="747"/>
      <c r="D204" s="747"/>
      <c r="E204" s="747"/>
      <c r="F204" s="747"/>
      <c r="G204" s="747"/>
      <c r="H204" s="747"/>
      <c r="I204" s="748"/>
      <c r="J204" s="747"/>
      <c r="K204" s="747"/>
      <c r="L204" s="749"/>
      <c r="M204" s="747"/>
      <c r="N204" s="747"/>
      <c r="O204" s="747"/>
      <c r="P204" s="747"/>
      <c r="Q204" s="747"/>
      <c r="R204" s="747"/>
      <c r="S204" s="747"/>
      <c r="T204" s="747"/>
      <c r="U204" s="747"/>
      <c r="V204" s="747"/>
      <c r="W204" s="747"/>
      <c r="X204" s="747"/>
      <c r="Y204" s="747"/>
      <c r="Z204" s="747"/>
    </row>
    <row r="205">
      <c r="A205" s="746"/>
      <c r="B205" s="747"/>
      <c r="C205" s="747"/>
      <c r="D205" s="747"/>
      <c r="E205" s="747"/>
      <c r="F205" s="747"/>
      <c r="G205" s="747"/>
      <c r="H205" s="747"/>
      <c r="I205" s="748"/>
      <c r="J205" s="747"/>
      <c r="K205" s="747"/>
      <c r="L205" s="749"/>
      <c r="M205" s="747"/>
      <c r="N205" s="747"/>
      <c r="O205" s="747"/>
      <c r="P205" s="747"/>
      <c r="Q205" s="747"/>
      <c r="R205" s="747"/>
      <c r="S205" s="747"/>
      <c r="T205" s="747"/>
      <c r="U205" s="747"/>
      <c r="V205" s="747"/>
      <c r="W205" s="747"/>
      <c r="X205" s="747"/>
      <c r="Y205" s="747"/>
      <c r="Z205" s="747"/>
    </row>
    <row r="206">
      <c r="A206" s="746"/>
      <c r="B206" s="747"/>
      <c r="C206" s="747"/>
      <c r="D206" s="747"/>
      <c r="E206" s="747"/>
      <c r="F206" s="747"/>
      <c r="G206" s="747"/>
      <c r="H206" s="747"/>
      <c r="I206" s="748"/>
      <c r="J206" s="747"/>
      <c r="K206" s="747"/>
      <c r="L206" s="749"/>
      <c r="M206" s="747"/>
      <c r="N206" s="747"/>
      <c r="O206" s="747"/>
      <c r="P206" s="747"/>
      <c r="Q206" s="747"/>
      <c r="R206" s="747"/>
      <c r="S206" s="747"/>
      <c r="T206" s="747"/>
      <c r="U206" s="747"/>
      <c r="V206" s="747"/>
      <c r="W206" s="747"/>
      <c r="X206" s="747"/>
      <c r="Y206" s="747"/>
      <c r="Z206" s="747"/>
    </row>
    <row r="207">
      <c r="A207" s="746"/>
      <c r="B207" s="747"/>
      <c r="C207" s="747"/>
      <c r="D207" s="747"/>
      <c r="E207" s="747"/>
      <c r="F207" s="747"/>
      <c r="G207" s="747"/>
      <c r="H207" s="747"/>
      <c r="I207" s="748"/>
      <c r="J207" s="747"/>
      <c r="K207" s="747"/>
      <c r="L207" s="749"/>
      <c r="M207" s="747"/>
      <c r="N207" s="747"/>
      <c r="O207" s="747"/>
      <c r="P207" s="747"/>
      <c r="Q207" s="747"/>
      <c r="R207" s="747"/>
      <c r="S207" s="747"/>
      <c r="T207" s="747"/>
      <c r="U207" s="747"/>
      <c r="V207" s="747"/>
      <c r="W207" s="747"/>
      <c r="X207" s="747"/>
      <c r="Y207" s="747"/>
      <c r="Z207" s="747"/>
    </row>
    <row r="208">
      <c r="A208" s="746"/>
      <c r="B208" s="747"/>
      <c r="C208" s="747"/>
      <c r="D208" s="747"/>
      <c r="E208" s="747"/>
      <c r="F208" s="747"/>
      <c r="G208" s="747"/>
      <c r="H208" s="747"/>
      <c r="I208" s="748"/>
      <c r="J208" s="747"/>
      <c r="K208" s="747"/>
      <c r="L208" s="749"/>
      <c r="M208" s="747"/>
      <c r="N208" s="747"/>
      <c r="O208" s="747"/>
      <c r="P208" s="747"/>
      <c r="Q208" s="747"/>
      <c r="R208" s="747"/>
      <c r="S208" s="747"/>
      <c r="T208" s="747"/>
      <c r="U208" s="747"/>
      <c r="V208" s="747"/>
      <c r="W208" s="747"/>
      <c r="X208" s="747"/>
      <c r="Y208" s="747"/>
      <c r="Z208" s="747"/>
    </row>
    <row r="209">
      <c r="A209" s="746"/>
      <c r="B209" s="747"/>
      <c r="C209" s="747"/>
      <c r="D209" s="747"/>
      <c r="E209" s="747"/>
      <c r="F209" s="747"/>
      <c r="G209" s="747"/>
      <c r="H209" s="747"/>
      <c r="I209" s="748"/>
      <c r="J209" s="747"/>
      <c r="K209" s="747"/>
      <c r="L209" s="749"/>
      <c r="M209" s="747"/>
      <c r="N209" s="747"/>
      <c r="O209" s="747"/>
      <c r="P209" s="747"/>
      <c r="Q209" s="747"/>
      <c r="R209" s="747"/>
      <c r="S209" s="747"/>
      <c r="T209" s="747"/>
      <c r="U209" s="747"/>
      <c r="V209" s="747"/>
      <c r="W209" s="747"/>
      <c r="X209" s="747"/>
      <c r="Y209" s="747"/>
      <c r="Z209" s="747"/>
    </row>
    <row r="210">
      <c r="A210" s="746"/>
      <c r="B210" s="747"/>
      <c r="C210" s="747"/>
      <c r="D210" s="747"/>
      <c r="E210" s="747"/>
      <c r="F210" s="747"/>
      <c r="G210" s="747"/>
      <c r="H210" s="747"/>
      <c r="I210" s="748"/>
      <c r="J210" s="747"/>
      <c r="K210" s="747"/>
      <c r="L210" s="749"/>
      <c r="M210" s="747"/>
      <c r="N210" s="747"/>
      <c r="O210" s="747"/>
      <c r="P210" s="747"/>
      <c r="Q210" s="747"/>
      <c r="R210" s="747"/>
      <c r="S210" s="747"/>
      <c r="T210" s="747"/>
      <c r="U210" s="747"/>
      <c r="V210" s="747"/>
      <c r="W210" s="747"/>
      <c r="X210" s="747"/>
      <c r="Y210" s="747"/>
      <c r="Z210" s="747"/>
    </row>
    <row r="211">
      <c r="A211" s="746"/>
      <c r="B211" s="747"/>
      <c r="C211" s="747"/>
      <c r="D211" s="747"/>
      <c r="E211" s="747"/>
      <c r="F211" s="747"/>
      <c r="G211" s="747"/>
      <c r="H211" s="747"/>
      <c r="I211" s="748"/>
      <c r="J211" s="747"/>
      <c r="K211" s="747"/>
      <c r="L211" s="749"/>
      <c r="M211" s="747"/>
      <c r="N211" s="747"/>
      <c r="O211" s="747"/>
      <c r="P211" s="747"/>
      <c r="Q211" s="747"/>
      <c r="R211" s="747"/>
      <c r="S211" s="747"/>
      <c r="T211" s="747"/>
      <c r="U211" s="747"/>
      <c r="V211" s="747"/>
      <c r="W211" s="747"/>
      <c r="X211" s="747"/>
      <c r="Y211" s="747"/>
      <c r="Z211" s="747"/>
    </row>
    <row r="212">
      <c r="A212" s="746"/>
      <c r="B212" s="747"/>
      <c r="C212" s="747"/>
      <c r="D212" s="747"/>
      <c r="E212" s="747"/>
      <c r="F212" s="747"/>
      <c r="G212" s="747"/>
      <c r="H212" s="747"/>
      <c r="I212" s="748"/>
      <c r="J212" s="747"/>
      <c r="K212" s="747"/>
      <c r="L212" s="749"/>
      <c r="M212" s="747"/>
      <c r="N212" s="747"/>
      <c r="O212" s="747"/>
      <c r="P212" s="747"/>
      <c r="Q212" s="747"/>
      <c r="R212" s="747"/>
      <c r="S212" s="747"/>
      <c r="T212" s="747"/>
      <c r="U212" s="747"/>
      <c r="V212" s="747"/>
      <c r="W212" s="747"/>
      <c r="X212" s="747"/>
      <c r="Y212" s="747"/>
      <c r="Z212" s="747"/>
    </row>
    <row r="213">
      <c r="A213" s="746"/>
      <c r="B213" s="747"/>
      <c r="C213" s="747"/>
      <c r="D213" s="747"/>
      <c r="E213" s="747"/>
      <c r="F213" s="747"/>
      <c r="G213" s="747"/>
      <c r="H213" s="747"/>
      <c r="I213" s="748"/>
      <c r="J213" s="747"/>
      <c r="K213" s="747"/>
      <c r="L213" s="749"/>
      <c r="M213" s="747"/>
      <c r="N213" s="747"/>
      <c r="O213" s="747"/>
      <c r="P213" s="747"/>
      <c r="Q213" s="747"/>
      <c r="R213" s="747"/>
      <c r="S213" s="747"/>
      <c r="T213" s="747"/>
      <c r="U213" s="747"/>
      <c r="V213" s="747"/>
      <c r="W213" s="747"/>
      <c r="X213" s="747"/>
      <c r="Y213" s="747"/>
      <c r="Z213" s="747"/>
    </row>
    <row r="214">
      <c r="A214" s="746"/>
      <c r="B214" s="747"/>
      <c r="C214" s="747"/>
      <c r="D214" s="747"/>
      <c r="E214" s="747"/>
      <c r="F214" s="747"/>
      <c r="G214" s="747"/>
      <c r="H214" s="747"/>
      <c r="I214" s="748"/>
      <c r="J214" s="747"/>
      <c r="K214" s="747"/>
      <c r="L214" s="749"/>
      <c r="M214" s="747"/>
      <c r="N214" s="747"/>
      <c r="O214" s="747"/>
      <c r="P214" s="747"/>
      <c r="Q214" s="747"/>
      <c r="R214" s="747"/>
      <c r="S214" s="747"/>
      <c r="T214" s="747"/>
      <c r="U214" s="747"/>
      <c r="V214" s="747"/>
      <c r="W214" s="747"/>
      <c r="X214" s="747"/>
      <c r="Y214" s="747"/>
      <c r="Z214" s="747"/>
    </row>
    <row r="215">
      <c r="A215" s="746"/>
      <c r="B215" s="747"/>
      <c r="C215" s="747"/>
      <c r="D215" s="747"/>
      <c r="E215" s="747"/>
      <c r="F215" s="747"/>
      <c r="G215" s="747"/>
      <c r="H215" s="747"/>
      <c r="I215" s="748"/>
      <c r="J215" s="747"/>
      <c r="K215" s="747"/>
      <c r="L215" s="749"/>
      <c r="M215" s="747"/>
      <c r="N215" s="747"/>
      <c r="O215" s="747"/>
      <c r="P215" s="747"/>
      <c r="Q215" s="747"/>
      <c r="R215" s="747"/>
      <c r="S215" s="747"/>
      <c r="T215" s="747"/>
      <c r="U215" s="747"/>
      <c r="V215" s="747"/>
      <c r="W215" s="747"/>
      <c r="X215" s="747"/>
      <c r="Y215" s="747"/>
      <c r="Z215" s="747"/>
    </row>
    <row r="216">
      <c r="A216" s="746"/>
      <c r="B216" s="747"/>
      <c r="C216" s="747"/>
      <c r="D216" s="747"/>
      <c r="E216" s="747"/>
      <c r="F216" s="747"/>
      <c r="G216" s="747"/>
      <c r="H216" s="747"/>
      <c r="I216" s="748"/>
      <c r="J216" s="747"/>
      <c r="K216" s="747"/>
      <c r="L216" s="749"/>
      <c r="M216" s="747"/>
      <c r="N216" s="747"/>
      <c r="O216" s="747"/>
      <c r="P216" s="747"/>
      <c r="Q216" s="747"/>
      <c r="R216" s="747"/>
      <c r="S216" s="747"/>
      <c r="T216" s="747"/>
      <c r="U216" s="747"/>
      <c r="V216" s="747"/>
      <c r="W216" s="747"/>
      <c r="X216" s="747"/>
      <c r="Y216" s="747"/>
      <c r="Z216" s="747"/>
    </row>
    <row r="217">
      <c r="A217" s="746"/>
      <c r="B217" s="747"/>
      <c r="C217" s="747"/>
      <c r="D217" s="747"/>
      <c r="E217" s="747"/>
      <c r="F217" s="747"/>
      <c r="G217" s="747"/>
      <c r="H217" s="747"/>
      <c r="I217" s="748"/>
      <c r="J217" s="747"/>
      <c r="K217" s="747"/>
      <c r="L217" s="749"/>
      <c r="M217" s="747"/>
      <c r="N217" s="747"/>
      <c r="O217" s="747"/>
      <c r="P217" s="747"/>
      <c r="Q217" s="747"/>
      <c r="R217" s="747"/>
      <c r="S217" s="747"/>
      <c r="T217" s="747"/>
      <c r="U217" s="747"/>
      <c r="V217" s="747"/>
      <c r="W217" s="747"/>
      <c r="X217" s="747"/>
      <c r="Y217" s="747"/>
      <c r="Z217" s="747"/>
    </row>
    <row r="218">
      <c r="A218" s="746"/>
      <c r="B218" s="747"/>
      <c r="C218" s="747"/>
      <c r="D218" s="747"/>
      <c r="E218" s="747"/>
      <c r="F218" s="747"/>
      <c r="G218" s="747"/>
      <c r="H218" s="747"/>
      <c r="I218" s="748"/>
      <c r="J218" s="747"/>
      <c r="K218" s="747"/>
      <c r="L218" s="749"/>
      <c r="M218" s="747"/>
      <c r="N218" s="747"/>
      <c r="O218" s="747"/>
      <c r="P218" s="747"/>
      <c r="Q218" s="747"/>
      <c r="R218" s="747"/>
      <c r="S218" s="747"/>
      <c r="T218" s="747"/>
      <c r="U218" s="747"/>
      <c r="V218" s="747"/>
      <c r="W218" s="747"/>
      <c r="X218" s="747"/>
      <c r="Y218" s="747"/>
      <c r="Z218" s="747"/>
    </row>
    <row r="219">
      <c r="A219" s="746"/>
      <c r="B219" s="747"/>
      <c r="C219" s="747"/>
      <c r="D219" s="747"/>
      <c r="E219" s="747"/>
      <c r="F219" s="747"/>
      <c r="G219" s="747"/>
      <c r="H219" s="747"/>
      <c r="I219" s="748"/>
      <c r="J219" s="747"/>
      <c r="K219" s="747"/>
      <c r="L219" s="749"/>
      <c r="M219" s="747"/>
      <c r="N219" s="747"/>
      <c r="O219" s="747"/>
      <c r="P219" s="747"/>
      <c r="Q219" s="747"/>
      <c r="R219" s="747"/>
      <c r="S219" s="747"/>
      <c r="T219" s="747"/>
      <c r="U219" s="747"/>
      <c r="V219" s="747"/>
      <c r="W219" s="747"/>
      <c r="X219" s="747"/>
      <c r="Y219" s="747"/>
      <c r="Z219" s="747"/>
    </row>
    <row r="220">
      <c r="A220" s="746"/>
      <c r="B220" s="747"/>
      <c r="C220" s="747"/>
      <c r="D220" s="747"/>
      <c r="E220" s="747"/>
      <c r="F220" s="747"/>
      <c r="G220" s="747"/>
      <c r="H220" s="747"/>
      <c r="I220" s="748"/>
      <c r="J220" s="747"/>
      <c r="K220" s="747"/>
      <c r="L220" s="749"/>
      <c r="M220" s="747"/>
      <c r="N220" s="747"/>
      <c r="O220" s="747"/>
      <c r="P220" s="747"/>
      <c r="Q220" s="747"/>
      <c r="R220" s="747"/>
      <c r="S220" s="747"/>
      <c r="T220" s="747"/>
      <c r="U220" s="747"/>
      <c r="V220" s="747"/>
      <c r="W220" s="747"/>
      <c r="X220" s="747"/>
      <c r="Y220" s="747"/>
      <c r="Z220" s="747"/>
    </row>
    <row r="221">
      <c r="A221" s="746"/>
      <c r="B221" s="747"/>
      <c r="C221" s="747"/>
      <c r="D221" s="747"/>
      <c r="E221" s="747"/>
      <c r="F221" s="747"/>
      <c r="G221" s="747"/>
      <c r="H221" s="747"/>
      <c r="I221" s="748"/>
      <c r="J221" s="747"/>
      <c r="K221" s="747"/>
      <c r="L221" s="749"/>
      <c r="M221" s="747"/>
      <c r="N221" s="747"/>
      <c r="O221" s="747"/>
      <c r="P221" s="747"/>
      <c r="Q221" s="747"/>
      <c r="R221" s="747"/>
      <c r="S221" s="747"/>
      <c r="T221" s="747"/>
      <c r="U221" s="747"/>
      <c r="V221" s="747"/>
      <c r="W221" s="747"/>
      <c r="X221" s="747"/>
      <c r="Y221" s="747"/>
      <c r="Z221" s="747"/>
    </row>
    <row r="222">
      <c r="A222" s="746"/>
      <c r="B222" s="747"/>
      <c r="C222" s="747"/>
      <c r="D222" s="747"/>
      <c r="E222" s="747"/>
      <c r="F222" s="747"/>
      <c r="G222" s="747"/>
      <c r="H222" s="747"/>
      <c r="I222" s="748"/>
      <c r="J222" s="747"/>
      <c r="K222" s="747"/>
      <c r="L222" s="749"/>
      <c r="M222" s="747"/>
      <c r="N222" s="747"/>
      <c r="O222" s="747"/>
      <c r="P222" s="747"/>
      <c r="Q222" s="747"/>
      <c r="R222" s="747"/>
      <c r="S222" s="747"/>
      <c r="T222" s="747"/>
      <c r="U222" s="747"/>
      <c r="V222" s="747"/>
      <c r="W222" s="747"/>
      <c r="X222" s="747"/>
      <c r="Y222" s="747"/>
      <c r="Z222" s="747"/>
    </row>
    <row r="223">
      <c r="A223" s="746"/>
      <c r="B223" s="747"/>
      <c r="C223" s="747"/>
      <c r="D223" s="747"/>
      <c r="E223" s="747"/>
      <c r="F223" s="747"/>
      <c r="G223" s="747"/>
      <c r="H223" s="747"/>
      <c r="I223" s="748"/>
      <c r="J223" s="747"/>
      <c r="K223" s="747"/>
      <c r="L223" s="749"/>
      <c r="M223" s="747"/>
      <c r="N223" s="747"/>
      <c r="O223" s="747"/>
      <c r="P223" s="747"/>
      <c r="Q223" s="747"/>
      <c r="R223" s="747"/>
      <c r="S223" s="747"/>
      <c r="T223" s="747"/>
      <c r="U223" s="747"/>
      <c r="V223" s="747"/>
      <c r="W223" s="747"/>
      <c r="X223" s="747"/>
      <c r="Y223" s="747"/>
      <c r="Z223" s="747"/>
    </row>
    <row r="224">
      <c r="A224" s="746"/>
      <c r="B224" s="747"/>
      <c r="C224" s="747"/>
      <c r="D224" s="747"/>
      <c r="E224" s="747"/>
      <c r="F224" s="747"/>
      <c r="G224" s="747"/>
      <c r="H224" s="747"/>
      <c r="I224" s="748"/>
      <c r="J224" s="747"/>
      <c r="K224" s="747"/>
      <c r="L224" s="749"/>
      <c r="M224" s="747"/>
      <c r="N224" s="747"/>
      <c r="O224" s="747"/>
      <c r="P224" s="747"/>
      <c r="Q224" s="747"/>
      <c r="R224" s="747"/>
      <c r="S224" s="747"/>
      <c r="T224" s="747"/>
      <c r="U224" s="747"/>
      <c r="V224" s="747"/>
      <c r="W224" s="747"/>
      <c r="X224" s="747"/>
      <c r="Y224" s="747"/>
      <c r="Z224" s="747"/>
    </row>
    <row r="225">
      <c r="A225" s="746"/>
      <c r="B225" s="747"/>
      <c r="C225" s="747"/>
      <c r="D225" s="747"/>
      <c r="E225" s="747"/>
      <c r="F225" s="747"/>
      <c r="G225" s="747"/>
      <c r="H225" s="747"/>
      <c r="I225" s="748"/>
      <c r="J225" s="747"/>
      <c r="K225" s="747"/>
      <c r="L225" s="749"/>
      <c r="M225" s="747"/>
      <c r="N225" s="747"/>
      <c r="O225" s="747"/>
      <c r="P225" s="747"/>
      <c r="Q225" s="747"/>
      <c r="R225" s="747"/>
      <c r="S225" s="747"/>
      <c r="T225" s="747"/>
      <c r="U225" s="747"/>
      <c r="V225" s="747"/>
      <c r="W225" s="747"/>
      <c r="X225" s="747"/>
      <c r="Y225" s="747"/>
      <c r="Z225" s="747"/>
    </row>
    <row r="226">
      <c r="A226" s="746"/>
      <c r="B226" s="747"/>
      <c r="C226" s="747"/>
      <c r="D226" s="747"/>
      <c r="E226" s="747"/>
      <c r="F226" s="747"/>
      <c r="G226" s="747"/>
      <c r="H226" s="747"/>
      <c r="I226" s="748"/>
      <c r="J226" s="747"/>
      <c r="K226" s="747"/>
      <c r="L226" s="749"/>
      <c r="M226" s="747"/>
      <c r="N226" s="747"/>
      <c r="O226" s="747"/>
      <c r="P226" s="747"/>
      <c r="Q226" s="747"/>
      <c r="R226" s="747"/>
      <c r="S226" s="747"/>
      <c r="T226" s="747"/>
      <c r="U226" s="747"/>
      <c r="V226" s="747"/>
      <c r="W226" s="747"/>
      <c r="X226" s="747"/>
      <c r="Y226" s="747"/>
      <c r="Z226" s="747"/>
    </row>
    <row r="227">
      <c r="A227" s="746"/>
      <c r="B227" s="747"/>
      <c r="C227" s="747"/>
      <c r="D227" s="747"/>
      <c r="E227" s="747"/>
      <c r="F227" s="747"/>
      <c r="G227" s="747"/>
      <c r="H227" s="747"/>
      <c r="I227" s="748"/>
      <c r="J227" s="747"/>
      <c r="K227" s="747"/>
      <c r="L227" s="749"/>
      <c r="M227" s="747"/>
      <c r="N227" s="747"/>
      <c r="O227" s="747"/>
      <c r="P227" s="747"/>
      <c r="Q227" s="747"/>
      <c r="R227" s="747"/>
      <c r="S227" s="747"/>
      <c r="T227" s="747"/>
      <c r="U227" s="747"/>
      <c r="V227" s="747"/>
      <c r="W227" s="747"/>
      <c r="X227" s="747"/>
      <c r="Y227" s="747"/>
      <c r="Z227" s="747"/>
    </row>
    <row r="228">
      <c r="A228" s="746"/>
      <c r="B228" s="747"/>
      <c r="C228" s="747"/>
      <c r="D228" s="747"/>
      <c r="E228" s="747"/>
      <c r="F228" s="747"/>
      <c r="G228" s="747"/>
      <c r="H228" s="747"/>
      <c r="I228" s="748"/>
      <c r="J228" s="747"/>
      <c r="K228" s="747"/>
      <c r="L228" s="749"/>
      <c r="M228" s="747"/>
      <c r="N228" s="747"/>
      <c r="O228" s="747"/>
      <c r="P228" s="747"/>
      <c r="Q228" s="747"/>
      <c r="R228" s="747"/>
      <c r="S228" s="747"/>
      <c r="T228" s="747"/>
      <c r="U228" s="747"/>
      <c r="V228" s="747"/>
      <c r="W228" s="747"/>
      <c r="X228" s="747"/>
      <c r="Y228" s="747"/>
      <c r="Z228" s="747"/>
    </row>
    <row r="229">
      <c r="A229" s="746"/>
      <c r="B229" s="747"/>
      <c r="C229" s="747"/>
      <c r="D229" s="747"/>
      <c r="E229" s="747"/>
      <c r="F229" s="747"/>
      <c r="G229" s="747"/>
      <c r="H229" s="747"/>
      <c r="I229" s="748"/>
      <c r="J229" s="747"/>
      <c r="K229" s="747"/>
      <c r="L229" s="749"/>
      <c r="M229" s="747"/>
      <c r="N229" s="747"/>
      <c r="O229" s="747"/>
      <c r="P229" s="747"/>
      <c r="Q229" s="747"/>
      <c r="R229" s="747"/>
      <c r="S229" s="747"/>
      <c r="T229" s="747"/>
      <c r="U229" s="747"/>
      <c r="V229" s="747"/>
      <c r="W229" s="747"/>
      <c r="X229" s="747"/>
      <c r="Y229" s="747"/>
      <c r="Z229" s="747"/>
    </row>
    <row r="230">
      <c r="A230" s="746"/>
      <c r="B230" s="747"/>
      <c r="C230" s="747"/>
      <c r="D230" s="747"/>
      <c r="E230" s="747"/>
      <c r="F230" s="747"/>
      <c r="G230" s="747"/>
      <c r="H230" s="747"/>
      <c r="I230" s="748"/>
      <c r="J230" s="747"/>
      <c r="K230" s="747"/>
      <c r="L230" s="749"/>
      <c r="M230" s="747"/>
      <c r="N230" s="747"/>
      <c r="O230" s="747"/>
      <c r="P230" s="747"/>
      <c r="Q230" s="747"/>
      <c r="R230" s="747"/>
      <c r="S230" s="747"/>
      <c r="T230" s="747"/>
      <c r="U230" s="747"/>
      <c r="V230" s="747"/>
      <c r="W230" s="747"/>
      <c r="X230" s="747"/>
      <c r="Y230" s="747"/>
      <c r="Z230" s="747"/>
    </row>
    <row r="231">
      <c r="A231" s="746"/>
      <c r="B231" s="747"/>
      <c r="C231" s="747"/>
      <c r="D231" s="747"/>
      <c r="E231" s="747"/>
      <c r="F231" s="747"/>
      <c r="G231" s="747"/>
      <c r="H231" s="747"/>
      <c r="I231" s="748"/>
      <c r="J231" s="747"/>
      <c r="K231" s="747"/>
      <c r="L231" s="749"/>
      <c r="M231" s="747"/>
      <c r="N231" s="747"/>
      <c r="O231" s="747"/>
      <c r="P231" s="747"/>
      <c r="Q231" s="747"/>
      <c r="R231" s="747"/>
      <c r="S231" s="747"/>
      <c r="T231" s="747"/>
      <c r="U231" s="747"/>
      <c r="V231" s="747"/>
      <c r="W231" s="747"/>
      <c r="X231" s="747"/>
      <c r="Y231" s="747"/>
      <c r="Z231" s="747"/>
    </row>
    <row r="232">
      <c r="A232" s="746"/>
      <c r="B232" s="747"/>
      <c r="C232" s="747"/>
      <c r="D232" s="747"/>
      <c r="E232" s="747"/>
      <c r="F232" s="747"/>
      <c r="G232" s="747"/>
      <c r="H232" s="747"/>
      <c r="I232" s="748"/>
      <c r="J232" s="747"/>
      <c r="K232" s="747"/>
      <c r="L232" s="749"/>
      <c r="M232" s="747"/>
      <c r="N232" s="747"/>
      <c r="O232" s="747"/>
      <c r="P232" s="747"/>
      <c r="Q232" s="747"/>
      <c r="R232" s="747"/>
      <c r="S232" s="747"/>
      <c r="T232" s="747"/>
      <c r="U232" s="747"/>
      <c r="V232" s="747"/>
      <c r="W232" s="747"/>
      <c r="X232" s="747"/>
      <c r="Y232" s="747"/>
      <c r="Z232" s="747"/>
    </row>
    <row r="233">
      <c r="A233" s="746"/>
      <c r="B233" s="747"/>
      <c r="C233" s="747"/>
      <c r="D233" s="747"/>
      <c r="E233" s="747"/>
      <c r="F233" s="747"/>
      <c r="G233" s="747"/>
      <c r="H233" s="747"/>
      <c r="I233" s="748"/>
      <c r="J233" s="747"/>
      <c r="K233" s="747"/>
      <c r="L233" s="749"/>
      <c r="M233" s="747"/>
      <c r="N233" s="747"/>
      <c r="O233" s="747"/>
      <c r="P233" s="747"/>
      <c r="Q233" s="747"/>
      <c r="R233" s="747"/>
      <c r="S233" s="747"/>
      <c r="T233" s="747"/>
      <c r="U233" s="747"/>
      <c r="V233" s="747"/>
      <c r="W233" s="747"/>
      <c r="X233" s="747"/>
      <c r="Y233" s="747"/>
      <c r="Z233" s="747"/>
    </row>
    <row r="234">
      <c r="A234" s="746"/>
      <c r="B234" s="747"/>
      <c r="C234" s="747"/>
      <c r="D234" s="747"/>
      <c r="E234" s="747"/>
      <c r="F234" s="747"/>
      <c r="G234" s="747"/>
      <c r="H234" s="747"/>
      <c r="I234" s="748"/>
      <c r="J234" s="747"/>
      <c r="K234" s="747"/>
      <c r="L234" s="749"/>
      <c r="M234" s="747"/>
      <c r="N234" s="747"/>
      <c r="O234" s="747"/>
      <c r="P234" s="747"/>
      <c r="Q234" s="747"/>
      <c r="R234" s="747"/>
      <c r="S234" s="747"/>
      <c r="T234" s="747"/>
      <c r="U234" s="747"/>
      <c r="V234" s="747"/>
      <c r="W234" s="747"/>
      <c r="X234" s="747"/>
      <c r="Y234" s="747"/>
      <c r="Z234" s="747"/>
    </row>
    <row r="235">
      <c r="A235" s="746"/>
      <c r="B235" s="747"/>
      <c r="C235" s="747"/>
      <c r="D235" s="747"/>
      <c r="E235" s="747"/>
      <c r="F235" s="747"/>
      <c r="G235" s="747"/>
      <c r="H235" s="747"/>
      <c r="I235" s="748"/>
      <c r="J235" s="747"/>
      <c r="K235" s="747"/>
      <c r="L235" s="749"/>
      <c r="M235" s="747"/>
      <c r="N235" s="747"/>
      <c r="O235" s="747"/>
      <c r="P235" s="747"/>
      <c r="Q235" s="747"/>
      <c r="R235" s="747"/>
      <c r="S235" s="747"/>
      <c r="T235" s="747"/>
      <c r="U235" s="747"/>
      <c r="V235" s="747"/>
      <c r="W235" s="747"/>
      <c r="X235" s="747"/>
      <c r="Y235" s="747"/>
      <c r="Z235" s="747"/>
    </row>
    <row r="236">
      <c r="A236" s="746"/>
      <c r="B236" s="747"/>
      <c r="C236" s="747"/>
      <c r="D236" s="747"/>
      <c r="E236" s="747"/>
      <c r="F236" s="747"/>
      <c r="G236" s="747"/>
      <c r="H236" s="747"/>
      <c r="I236" s="748"/>
      <c r="J236" s="747"/>
      <c r="K236" s="747"/>
      <c r="L236" s="749"/>
      <c r="M236" s="747"/>
      <c r="N236" s="747"/>
      <c r="O236" s="747"/>
      <c r="P236" s="747"/>
      <c r="Q236" s="747"/>
      <c r="R236" s="747"/>
      <c r="S236" s="747"/>
      <c r="T236" s="747"/>
      <c r="U236" s="747"/>
      <c r="V236" s="747"/>
      <c r="W236" s="747"/>
      <c r="X236" s="747"/>
      <c r="Y236" s="747"/>
      <c r="Z236" s="747"/>
    </row>
    <row r="237">
      <c r="A237" s="746"/>
      <c r="B237" s="747"/>
      <c r="C237" s="747"/>
      <c r="D237" s="747"/>
      <c r="E237" s="747"/>
      <c r="F237" s="747"/>
      <c r="G237" s="747"/>
      <c r="H237" s="747"/>
      <c r="I237" s="748"/>
      <c r="J237" s="747"/>
      <c r="K237" s="747"/>
      <c r="L237" s="749"/>
      <c r="M237" s="747"/>
      <c r="N237" s="747"/>
      <c r="O237" s="747"/>
      <c r="P237" s="747"/>
      <c r="Q237" s="747"/>
      <c r="R237" s="747"/>
      <c r="S237" s="747"/>
      <c r="T237" s="747"/>
      <c r="U237" s="747"/>
      <c r="V237" s="747"/>
      <c r="W237" s="747"/>
      <c r="X237" s="747"/>
      <c r="Y237" s="747"/>
      <c r="Z237" s="747"/>
    </row>
    <row r="238">
      <c r="A238" s="746"/>
      <c r="B238" s="747"/>
      <c r="C238" s="747"/>
      <c r="D238" s="747"/>
      <c r="E238" s="747"/>
      <c r="F238" s="747"/>
      <c r="G238" s="747"/>
      <c r="H238" s="747"/>
      <c r="I238" s="748"/>
      <c r="J238" s="747"/>
      <c r="K238" s="747"/>
      <c r="L238" s="749"/>
      <c r="M238" s="747"/>
      <c r="N238" s="747"/>
      <c r="O238" s="747"/>
      <c r="P238" s="747"/>
      <c r="Q238" s="747"/>
      <c r="R238" s="747"/>
      <c r="S238" s="747"/>
      <c r="T238" s="747"/>
      <c r="U238" s="747"/>
      <c r="V238" s="747"/>
      <c r="W238" s="747"/>
      <c r="X238" s="747"/>
      <c r="Y238" s="747"/>
      <c r="Z238" s="747"/>
    </row>
    <row r="239">
      <c r="A239" s="746"/>
      <c r="B239" s="747"/>
      <c r="C239" s="747"/>
      <c r="D239" s="747"/>
      <c r="E239" s="747"/>
      <c r="F239" s="747"/>
      <c r="G239" s="747"/>
      <c r="H239" s="747"/>
      <c r="I239" s="748"/>
      <c r="J239" s="747"/>
      <c r="K239" s="747"/>
      <c r="L239" s="749"/>
      <c r="M239" s="747"/>
      <c r="N239" s="747"/>
      <c r="O239" s="747"/>
      <c r="P239" s="747"/>
      <c r="Q239" s="747"/>
      <c r="R239" s="747"/>
      <c r="S239" s="747"/>
      <c r="T239" s="747"/>
      <c r="U239" s="747"/>
      <c r="V239" s="747"/>
      <c r="W239" s="747"/>
      <c r="X239" s="747"/>
      <c r="Y239" s="747"/>
      <c r="Z239" s="747"/>
    </row>
    <row r="240">
      <c r="A240" s="746"/>
      <c r="B240" s="747"/>
      <c r="C240" s="747"/>
      <c r="D240" s="747"/>
      <c r="E240" s="747"/>
      <c r="F240" s="747"/>
      <c r="G240" s="747"/>
      <c r="H240" s="747"/>
      <c r="I240" s="748"/>
      <c r="J240" s="747"/>
      <c r="K240" s="747"/>
      <c r="L240" s="749"/>
      <c r="M240" s="747"/>
      <c r="N240" s="747"/>
      <c r="O240" s="747"/>
      <c r="P240" s="747"/>
      <c r="Q240" s="747"/>
      <c r="R240" s="747"/>
      <c r="S240" s="747"/>
      <c r="T240" s="747"/>
      <c r="U240" s="747"/>
      <c r="V240" s="747"/>
      <c r="W240" s="747"/>
      <c r="X240" s="747"/>
      <c r="Y240" s="747"/>
      <c r="Z240" s="747"/>
    </row>
    <row r="241">
      <c r="A241" s="746"/>
      <c r="B241" s="747"/>
      <c r="C241" s="747"/>
      <c r="D241" s="747"/>
      <c r="E241" s="747"/>
      <c r="F241" s="747"/>
      <c r="G241" s="747"/>
      <c r="H241" s="747"/>
      <c r="I241" s="748"/>
      <c r="J241" s="747"/>
      <c r="K241" s="747"/>
      <c r="L241" s="749"/>
      <c r="M241" s="747"/>
      <c r="N241" s="747"/>
      <c r="O241" s="747"/>
      <c r="P241" s="747"/>
      <c r="Q241" s="747"/>
      <c r="R241" s="747"/>
      <c r="S241" s="747"/>
      <c r="T241" s="747"/>
      <c r="U241" s="747"/>
      <c r="V241" s="747"/>
      <c r="W241" s="747"/>
      <c r="X241" s="747"/>
      <c r="Y241" s="747"/>
      <c r="Z241" s="747"/>
    </row>
    <row r="242">
      <c r="A242" s="746"/>
      <c r="B242" s="747"/>
      <c r="C242" s="747"/>
      <c r="D242" s="747"/>
      <c r="E242" s="747"/>
      <c r="F242" s="747"/>
      <c r="G242" s="747"/>
      <c r="H242" s="747"/>
      <c r="I242" s="748"/>
      <c r="J242" s="747"/>
      <c r="K242" s="747"/>
      <c r="L242" s="749"/>
      <c r="M242" s="747"/>
      <c r="N242" s="747"/>
      <c r="O242" s="747"/>
      <c r="P242" s="747"/>
      <c r="Q242" s="747"/>
      <c r="R242" s="747"/>
      <c r="S242" s="747"/>
      <c r="T242" s="747"/>
      <c r="U242" s="747"/>
      <c r="V242" s="747"/>
      <c r="W242" s="747"/>
      <c r="X242" s="747"/>
      <c r="Y242" s="747"/>
      <c r="Z242" s="747"/>
    </row>
    <row r="243">
      <c r="A243" s="746"/>
      <c r="B243" s="747"/>
      <c r="C243" s="747"/>
      <c r="D243" s="747"/>
      <c r="E243" s="747"/>
      <c r="F243" s="747"/>
      <c r="G243" s="747"/>
      <c r="H243" s="747"/>
      <c r="I243" s="748"/>
      <c r="J243" s="747"/>
      <c r="K243" s="747"/>
      <c r="L243" s="749"/>
      <c r="M243" s="747"/>
      <c r="N243" s="747"/>
      <c r="O243" s="747"/>
      <c r="P243" s="747"/>
      <c r="Q243" s="747"/>
      <c r="R243" s="747"/>
      <c r="S243" s="747"/>
      <c r="T243" s="747"/>
      <c r="U243" s="747"/>
      <c r="V243" s="747"/>
      <c r="W243" s="747"/>
      <c r="X243" s="747"/>
      <c r="Y243" s="747"/>
      <c r="Z243" s="747"/>
    </row>
    <row r="244">
      <c r="A244" s="746"/>
      <c r="B244" s="747"/>
      <c r="C244" s="747"/>
      <c r="D244" s="747"/>
      <c r="E244" s="747"/>
      <c r="F244" s="747"/>
      <c r="G244" s="747"/>
      <c r="H244" s="747"/>
      <c r="I244" s="748"/>
      <c r="J244" s="747"/>
      <c r="K244" s="747"/>
      <c r="L244" s="749"/>
      <c r="M244" s="747"/>
      <c r="N244" s="747"/>
      <c r="O244" s="747"/>
      <c r="P244" s="747"/>
      <c r="Q244" s="747"/>
      <c r="R244" s="747"/>
      <c r="S244" s="747"/>
      <c r="T244" s="747"/>
      <c r="U244" s="747"/>
      <c r="V244" s="747"/>
      <c r="W244" s="747"/>
      <c r="X244" s="747"/>
      <c r="Y244" s="747"/>
      <c r="Z244" s="747"/>
    </row>
    <row r="245">
      <c r="A245" s="746"/>
      <c r="B245" s="747"/>
      <c r="C245" s="747"/>
      <c r="D245" s="747"/>
      <c r="E245" s="747"/>
      <c r="F245" s="747"/>
      <c r="G245" s="747"/>
      <c r="H245" s="747"/>
      <c r="I245" s="748"/>
      <c r="J245" s="747"/>
      <c r="K245" s="747"/>
      <c r="L245" s="749"/>
      <c r="M245" s="747"/>
      <c r="N245" s="747"/>
      <c r="O245" s="747"/>
      <c r="P245" s="747"/>
      <c r="Q245" s="747"/>
      <c r="R245" s="747"/>
      <c r="S245" s="747"/>
      <c r="T245" s="747"/>
      <c r="U245" s="747"/>
      <c r="V245" s="747"/>
      <c r="W245" s="747"/>
      <c r="X245" s="747"/>
      <c r="Y245" s="747"/>
      <c r="Z245" s="747"/>
    </row>
    <row r="246">
      <c r="A246" s="746"/>
      <c r="B246" s="747"/>
      <c r="C246" s="747"/>
      <c r="D246" s="747"/>
      <c r="E246" s="747"/>
      <c r="F246" s="747"/>
      <c r="G246" s="747"/>
      <c r="H246" s="747"/>
      <c r="I246" s="748"/>
      <c r="J246" s="747"/>
      <c r="K246" s="747"/>
      <c r="L246" s="749"/>
      <c r="M246" s="747"/>
      <c r="N246" s="747"/>
      <c r="O246" s="747"/>
      <c r="P246" s="747"/>
      <c r="Q246" s="747"/>
      <c r="R246" s="747"/>
      <c r="S246" s="747"/>
      <c r="T246" s="747"/>
      <c r="U246" s="747"/>
      <c r="V246" s="747"/>
      <c r="W246" s="747"/>
      <c r="X246" s="747"/>
      <c r="Y246" s="747"/>
      <c r="Z246" s="747"/>
    </row>
    <row r="247">
      <c r="A247" s="746"/>
      <c r="B247" s="747"/>
      <c r="C247" s="747"/>
      <c r="D247" s="747"/>
      <c r="E247" s="747"/>
      <c r="F247" s="747"/>
      <c r="G247" s="747"/>
      <c r="H247" s="747"/>
      <c r="I247" s="748"/>
      <c r="J247" s="747"/>
      <c r="K247" s="747"/>
      <c r="L247" s="749"/>
      <c r="M247" s="747"/>
      <c r="N247" s="747"/>
      <c r="O247" s="747"/>
      <c r="P247" s="747"/>
      <c r="Q247" s="747"/>
      <c r="R247" s="747"/>
      <c r="S247" s="747"/>
      <c r="T247" s="747"/>
      <c r="U247" s="747"/>
      <c r="V247" s="747"/>
      <c r="W247" s="747"/>
      <c r="X247" s="747"/>
      <c r="Y247" s="747"/>
      <c r="Z247" s="747"/>
    </row>
    <row r="248">
      <c r="A248" s="746"/>
      <c r="B248" s="747"/>
      <c r="C248" s="747"/>
      <c r="D248" s="747"/>
      <c r="E248" s="747"/>
      <c r="F248" s="747"/>
      <c r="G248" s="747"/>
      <c r="H248" s="747"/>
      <c r="I248" s="748"/>
      <c r="J248" s="747"/>
      <c r="K248" s="747"/>
      <c r="L248" s="749"/>
      <c r="M248" s="747"/>
      <c r="N248" s="747"/>
      <c r="O248" s="747"/>
      <c r="P248" s="747"/>
      <c r="Q248" s="747"/>
      <c r="R248" s="747"/>
      <c r="S248" s="747"/>
      <c r="T248" s="747"/>
      <c r="U248" s="747"/>
      <c r="V248" s="747"/>
      <c r="W248" s="747"/>
      <c r="X248" s="747"/>
      <c r="Y248" s="747"/>
      <c r="Z248" s="747"/>
    </row>
    <row r="249">
      <c r="A249" s="746"/>
      <c r="B249" s="747"/>
      <c r="C249" s="747"/>
      <c r="D249" s="747"/>
      <c r="E249" s="747"/>
      <c r="F249" s="747"/>
      <c r="G249" s="747"/>
      <c r="H249" s="747"/>
      <c r="I249" s="748"/>
      <c r="J249" s="747"/>
      <c r="K249" s="747"/>
      <c r="L249" s="749"/>
      <c r="M249" s="747"/>
      <c r="N249" s="747"/>
      <c r="O249" s="747"/>
      <c r="P249" s="747"/>
      <c r="Q249" s="747"/>
      <c r="R249" s="747"/>
      <c r="S249" s="747"/>
      <c r="T249" s="747"/>
      <c r="U249" s="747"/>
      <c r="V249" s="747"/>
      <c r="W249" s="747"/>
      <c r="X249" s="747"/>
      <c r="Y249" s="747"/>
      <c r="Z249" s="747"/>
    </row>
    <row r="250">
      <c r="A250" s="746"/>
      <c r="B250" s="747"/>
      <c r="C250" s="747"/>
      <c r="D250" s="747"/>
      <c r="E250" s="747"/>
      <c r="F250" s="747"/>
      <c r="G250" s="747"/>
      <c r="H250" s="747"/>
      <c r="I250" s="748"/>
      <c r="J250" s="747"/>
      <c r="K250" s="747"/>
      <c r="L250" s="749"/>
      <c r="M250" s="747"/>
      <c r="N250" s="747"/>
      <c r="O250" s="747"/>
      <c r="P250" s="747"/>
      <c r="Q250" s="747"/>
      <c r="R250" s="747"/>
      <c r="S250" s="747"/>
      <c r="T250" s="747"/>
      <c r="U250" s="747"/>
      <c r="V250" s="747"/>
      <c r="W250" s="747"/>
      <c r="X250" s="747"/>
      <c r="Y250" s="747"/>
      <c r="Z250" s="747"/>
    </row>
    <row r="251">
      <c r="A251" s="746"/>
      <c r="B251" s="747"/>
      <c r="C251" s="747"/>
      <c r="D251" s="747"/>
      <c r="E251" s="747"/>
      <c r="F251" s="747"/>
      <c r="G251" s="747"/>
      <c r="H251" s="747"/>
      <c r="I251" s="748"/>
      <c r="J251" s="747"/>
      <c r="K251" s="747"/>
      <c r="L251" s="749"/>
      <c r="M251" s="747"/>
      <c r="N251" s="747"/>
      <c r="O251" s="747"/>
      <c r="P251" s="747"/>
      <c r="Q251" s="747"/>
      <c r="R251" s="747"/>
      <c r="S251" s="747"/>
      <c r="T251" s="747"/>
      <c r="U251" s="747"/>
      <c r="V251" s="747"/>
      <c r="W251" s="747"/>
      <c r="X251" s="747"/>
      <c r="Y251" s="747"/>
      <c r="Z251" s="747"/>
    </row>
    <row r="252">
      <c r="A252" s="746"/>
      <c r="B252" s="747"/>
      <c r="C252" s="747"/>
      <c r="D252" s="747"/>
      <c r="E252" s="747"/>
      <c r="F252" s="747"/>
      <c r="G252" s="747"/>
      <c r="H252" s="747"/>
      <c r="I252" s="748"/>
      <c r="J252" s="747"/>
      <c r="K252" s="747"/>
      <c r="L252" s="749"/>
      <c r="M252" s="747"/>
      <c r="N252" s="747"/>
      <c r="O252" s="747"/>
      <c r="P252" s="747"/>
      <c r="Q252" s="747"/>
      <c r="R252" s="747"/>
      <c r="S252" s="747"/>
      <c r="T252" s="747"/>
      <c r="U252" s="747"/>
      <c r="V252" s="747"/>
      <c r="W252" s="747"/>
      <c r="X252" s="747"/>
      <c r="Y252" s="747"/>
      <c r="Z252" s="747"/>
    </row>
    <row r="253">
      <c r="A253" s="746"/>
      <c r="B253" s="747"/>
      <c r="C253" s="747"/>
      <c r="D253" s="747"/>
      <c r="E253" s="747"/>
      <c r="F253" s="747"/>
      <c r="G253" s="747"/>
      <c r="H253" s="747"/>
      <c r="I253" s="748"/>
      <c r="J253" s="747"/>
      <c r="K253" s="747"/>
      <c r="L253" s="749"/>
      <c r="M253" s="747"/>
      <c r="N253" s="747"/>
      <c r="O253" s="747"/>
      <c r="P253" s="747"/>
      <c r="Q253" s="747"/>
      <c r="R253" s="747"/>
      <c r="S253" s="747"/>
      <c r="T253" s="747"/>
      <c r="U253" s="747"/>
      <c r="V253" s="747"/>
      <c r="W253" s="747"/>
      <c r="X253" s="747"/>
      <c r="Y253" s="747"/>
      <c r="Z253" s="747"/>
    </row>
    <row r="254">
      <c r="A254" s="746"/>
      <c r="B254" s="747"/>
      <c r="C254" s="747"/>
      <c r="D254" s="747"/>
      <c r="E254" s="747"/>
      <c r="F254" s="747"/>
      <c r="G254" s="747"/>
      <c r="H254" s="747"/>
      <c r="I254" s="748"/>
      <c r="J254" s="747"/>
      <c r="K254" s="747"/>
      <c r="L254" s="749"/>
      <c r="M254" s="747"/>
      <c r="N254" s="747"/>
      <c r="O254" s="747"/>
      <c r="P254" s="747"/>
      <c r="Q254" s="747"/>
      <c r="R254" s="747"/>
      <c r="S254" s="747"/>
      <c r="T254" s="747"/>
      <c r="U254" s="747"/>
      <c r="V254" s="747"/>
      <c r="W254" s="747"/>
      <c r="X254" s="747"/>
      <c r="Y254" s="747"/>
      <c r="Z254" s="747"/>
    </row>
    <row r="255">
      <c r="A255" s="746"/>
      <c r="B255" s="747"/>
      <c r="C255" s="747"/>
      <c r="D255" s="747"/>
      <c r="E255" s="747"/>
      <c r="F255" s="747"/>
      <c r="G255" s="747"/>
      <c r="H255" s="747"/>
      <c r="I255" s="748"/>
      <c r="J255" s="747"/>
      <c r="K255" s="747"/>
      <c r="L255" s="749"/>
      <c r="M255" s="747"/>
      <c r="N255" s="747"/>
      <c r="O255" s="747"/>
      <c r="P255" s="747"/>
      <c r="Q255" s="747"/>
      <c r="R255" s="747"/>
      <c r="S255" s="747"/>
      <c r="T255" s="747"/>
      <c r="U255" s="747"/>
      <c r="V255" s="747"/>
      <c r="W255" s="747"/>
      <c r="X255" s="747"/>
      <c r="Y255" s="747"/>
      <c r="Z255" s="747"/>
    </row>
    <row r="256">
      <c r="A256" s="746"/>
      <c r="B256" s="747"/>
      <c r="C256" s="747"/>
      <c r="D256" s="747"/>
      <c r="E256" s="747"/>
      <c r="F256" s="747"/>
      <c r="G256" s="747"/>
      <c r="H256" s="747"/>
      <c r="I256" s="748"/>
      <c r="J256" s="747"/>
      <c r="K256" s="747"/>
      <c r="L256" s="749"/>
      <c r="M256" s="747"/>
      <c r="N256" s="747"/>
      <c r="O256" s="747"/>
      <c r="P256" s="747"/>
      <c r="Q256" s="747"/>
      <c r="R256" s="747"/>
      <c r="S256" s="747"/>
      <c r="T256" s="747"/>
      <c r="U256" s="747"/>
      <c r="V256" s="747"/>
      <c r="W256" s="747"/>
      <c r="X256" s="747"/>
      <c r="Y256" s="747"/>
      <c r="Z256" s="747"/>
    </row>
    <row r="257">
      <c r="A257" s="746"/>
      <c r="B257" s="747"/>
      <c r="C257" s="747"/>
      <c r="D257" s="747"/>
      <c r="E257" s="747"/>
      <c r="F257" s="747"/>
      <c r="G257" s="747"/>
      <c r="H257" s="747"/>
      <c r="I257" s="748"/>
      <c r="J257" s="747"/>
      <c r="K257" s="747"/>
      <c r="L257" s="749"/>
      <c r="M257" s="747"/>
      <c r="N257" s="747"/>
      <c r="O257" s="747"/>
      <c r="P257" s="747"/>
      <c r="Q257" s="747"/>
      <c r="R257" s="747"/>
      <c r="S257" s="747"/>
      <c r="T257" s="747"/>
      <c r="U257" s="747"/>
      <c r="V257" s="747"/>
      <c r="W257" s="747"/>
      <c r="X257" s="747"/>
      <c r="Y257" s="747"/>
      <c r="Z257" s="747"/>
    </row>
    <row r="258">
      <c r="A258" s="746"/>
      <c r="B258" s="747"/>
      <c r="C258" s="747"/>
      <c r="D258" s="747"/>
      <c r="E258" s="747"/>
      <c r="F258" s="747"/>
      <c r="G258" s="747"/>
      <c r="H258" s="747"/>
      <c r="I258" s="748"/>
      <c r="J258" s="747"/>
      <c r="K258" s="747"/>
      <c r="L258" s="749"/>
      <c r="M258" s="747"/>
      <c r="N258" s="747"/>
      <c r="O258" s="747"/>
      <c r="P258" s="747"/>
      <c r="Q258" s="747"/>
      <c r="R258" s="747"/>
      <c r="S258" s="747"/>
      <c r="T258" s="747"/>
      <c r="U258" s="747"/>
      <c r="V258" s="747"/>
      <c r="W258" s="747"/>
      <c r="X258" s="747"/>
      <c r="Y258" s="747"/>
      <c r="Z258" s="747"/>
    </row>
    <row r="259">
      <c r="A259" s="746"/>
      <c r="B259" s="747"/>
      <c r="C259" s="747"/>
      <c r="D259" s="747"/>
      <c r="E259" s="747"/>
      <c r="F259" s="747"/>
      <c r="G259" s="747"/>
      <c r="H259" s="747"/>
      <c r="I259" s="748"/>
      <c r="J259" s="747"/>
      <c r="K259" s="747"/>
      <c r="L259" s="749"/>
      <c r="M259" s="747"/>
      <c r="N259" s="747"/>
      <c r="O259" s="747"/>
      <c r="P259" s="747"/>
      <c r="Q259" s="747"/>
      <c r="R259" s="747"/>
      <c r="S259" s="747"/>
      <c r="T259" s="747"/>
      <c r="U259" s="747"/>
      <c r="V259" s="747"/>
      <c r="W259" s="747"/>
      <c r="X259" s="747"/>
      <c r="Y259" s="747"/>
      <c r="Z259" s="747"/>
    </row>
    <row r="260">
      <c r="A260" s="746"/>
      <c r="B260" s="747"/>
      <c r="C260" s="747"/>
      <c r="D260" s="747"/>
      <c r="E260" s="747"/>
      <c r="F260" s="747"/>
      <c r="G260" s="747"/>
      <c r="H260" s="747"/>
      <c r="I260" s="748"/>
      <c r="J260" s="747"/>
      <c r="K260" s="747"/>
      <c r="L260" s="749"/>
      <c r="M260" s="747"/>
      <c r="N260" s="747"/>
      <c r="O260" s="747"/>
      <c r="P260" s="747"/>
      <c r="Q260" s="747"/>
      <c r="R260" s="747"/>
      <c r="S260" s="747"/>
      <c r="T260" s="747"/>
      <c r="U260" s="747"/>
      <c r="V260" s="747"/>
      <c r="W260" s="747"/>
      <c r="X260" s="747"/>
      <c r="Y260" s="747"/>
      <c r="Z260" s="747"/>
    </row>
    <row r="261">
      <c r="A261" s="746"/>
      <c r="B261" s="747"/>
      <c r="C261" s="747"/>
      <c r="D261" s="747"/>
      <c r="E261" s="747"/>
      <c r="F261" s="747"/>
      <c r="G261" s="747"/>
      <c r="H261" s="747"/>
      <c r="I261" s="748"/>
      <c r="J261" s="747"/>
      <c r="K261" s="747"/>
      <c r="L261" s="749"/>
      <c r="M261" s="747"/>
      <c r="N261" s="747"/>
      <c r="O261" s="747"/>
      <c r="P261" s="747"/>
      <c r="Q261" s="747"/>
      <c r="R261" s="747"/>
      <c r="S261" s="747"/>
      <c r="T261" s="747"/>
      <c r="U261" s="747"/>
      <c r="V261" s="747"/>
      <c r="W261" s="747"/>
      <c r="X261" s="747"/>
      <c r="Y261" s="747"/>
      <c r="Z261" s="747"/>
    </row>
    <row r="262">
      <c r="A262" s="746"/>
      <c r="B262" s="747"/>
      <c r="C262" s="747"/>
      <c r="D262" s="747"/>
      <c r="E262" s="747"/>
      <c r="F262" s="747"/>
      <c r="G262" s="747"/>
      <c r="H262" s="747"/>
      <c r="I262" s="748"/>
      <c r="J262" s="747"/>
      <c r="K262" s="747"/>
      <c r="L262" s="749"/>
      <c r="M262" s="747"/>
      <c r="N262" s="747"/>
      <c r="O262" s="747"/>
      <c r="P262" s="747"/>
      <c r="Q262" s="747"/>
      <c r="R262" s="747"/>
      <c r="S262" s="747"/>
      <c r="T262" s="747"/>
      <c r="U262" s="747"/>
      <c r="V262" s="747"/>
      <c r="W262" s="747"/>
      <c r="X262" s="747"/>
      <c r="Y262" s="747"/>
      <c r="Z262" s="747"/>
    </row>
    <row r="263">
      <c r="A263" s="746"/>
      <c r="B263" s="747"/>
      <c r="C263" s="747"/>
      <c r="D263" s="747"/>
      <c r="E263" s="747"/>
      <c r="F263" s="747"/>
      <c r="G263" s="747"/>
      <c r="H263" s="747"/>
      <c r="I263" s="748"/>
      <c r="J263" s="747"/>
      <c r="K263" s="747"/>
      <c r="L263" s="749"/>
      <c r="M263" s="747"/>
      <c r="N263" s="747"/>
      <c r="O263" s="747"/>
      <c r="P263" s="747"/>
      <c r="Q263" s="747"/>
      <c r="R263" s="747"/>
      <c r="S263" s="747"/>
      <c r="T263" s="747"/>
      <c r="U263" s="747"/>
      <c r="V263" s="747"/>
      <c r="W263" s="747"/>
      <c r="X263" s="747"/>
      <c r="Y263" s="747"/>
      <c r="Z263" s="747"/>
    </row>
    <row r="264">
      <c r="A264" s="746"/>
      <c r="B264" s="747"/>
      <c r="C264" s="747"/>
      <c r="D264" s="747"/>
      <c r="E264" s="747"/>
      <c r="F264" s="747"/>
      <c r="G264" s="747"/>
      <c r="H264" s="747"/>
      <c r="I264" s="748"/>
      <c r="J264" s="747"/>
      <c r="K264" s="747"/>
      <c r="L264" s="749"/>
      <c r="M264" s="747"/>
      <c r="N264" s="747"/>
      <c r="O264" s="747"/>
      <c r="P264" s="747"/>
      <c r="Q264" s="747"/>
      <c r="R264" s="747"/>
      <c r="S264" s="747"/>
      <c r="T264" s="747"/>
      <c r="U264" s="747"/>
      <c r="V264" s="747"/>
      <c r="W264" s="747"/>
      <c r="X264" s="747"/>
      <c r="Y264" s="747"/>
      <c r="Z264" s="747"/>
    </row>
    <row r="265">
      <c r="A265" s="746"/>
      <c r="B265" s="747"/>
      <c r="C265" s="747"/>
      <c r="D265" s="747"/>
      <c r="E265" s="747"/>
      <c r="F265" s="747"/>
      <c r="G265" s="747"/>
      <c r="H265" s="747"/>
      <c r="I265" s="748"/>
      <c r="J265" s="747"/>
      <c r="K265" s="747"/>
      <c r="L265" s="749"/>
      <c r="M265" s="747"/>
      <c r="N265" s="747"/>
      <c r="O265" s="747"/>
      <c r="P265" s="747"/>
      <c r="Q265" s="747"/>
      <c r="R265" s="747"/>
      <c r="S265" s="747"/>
      <c r="T265" s="747"/>
      <c r="U265" s="747"/>
      <c r="V265" s="747"/>
      <c r="W265" s="747"/>
      <c r="X265" s="747"/>
      <c r="Y265" s="747"/>
      <c r="Z265" s="747"/>
    </row>
    <row r="266">
      <c r="A266" s="746"/>
      <c r="B266" s="747"/>
      <c r="C266" s="747"/>
      <c r="D266" s="747"/>
      <c r="E266" s="747"/>
      <c r="F266" s="747"/>
      <c r="G266" s="747"/>
      <c r="H266" s="747"/>
      <c r="I266" s="748"/>
      <c r="J266" s="747"/>
      <c r="K266" s="747"/>
      <c r="L266" s="749"/>
      <c r="M266" s="747"/>
      <c r="N266" s="747"/>
      <c r="O266" s="747"/>
      <c r="P266" s="747"/>
      <c r="Q266" s="747"/>
      <c r="R266" s="747"/>
      <c r="S266" s="747"/>
      <c r="T266" s="747"/>
      <c r="U266" s="747"/>
      <c r="V266" s="747"/>
      <c r="W266" s="747"/>
      <c r="X266" s="747"/>
      <c r="Y266" s="747"/>
      <c r="Z266" s="747"/>
    </row>
    <row r="267">
      <c r="A267" s="746"/>
      <c r="B267" s="747"/>
      <c r="C267" s="747"/>
      <c r="D267" s="747"/>
      <c r="E267" s="747"/>
      <c r="F267" s="747"/>
      <c r="G267" s="747"/>
      <c r="H267" s="747"/>
      <c r="I267" s="748"/>
      <c r="J267" s="747"/>
      <c r="K267" s="747"/>
      <c r="L267" s="749"/>
      <c r="M267" s="747"/>
      <c r="N267" s="747"/>
      <c r="O267" s="747"/>
      <c r="P267" s="747"/>
      <c r="Q267" s="747"/>
      <c r="R267" s="747"/>
      <c r="S267" s="747"/>
      <c r="T267" s="747"/>
      <c r="U267" s="747"/>
      <c r="V267" s="747"/>
      <c r="W267" s="747"/>
      <c r="X267" s="747"/>
      <c r="Y267" s="747"/>
      <c r="Z267" s="747"/>
    </row>
    <row r="268">
      <c r="A268" s="746"/>
      <c r="B268" s="747"/>
      <c r="C268" s="747"/>
      <c r="D268" s="747"/>
      <c r="E268" s="747"/>
      <c r="F268" s="747"/>
      <c r="G268" s="747"/>
      <c r="H268" s="747"/>
      <c r="I268" s="748"/>
      <c r="J268" s="747"/>
      <c r="K268" s="747"/>
      <c r="L268" s="749"/>
      <c r="M268" s="747"/>
      <c r="N268" s="747"/>
      <c r="O268" s="747"/>
      <c r="P268" s="747"/>
      <c r="Q268" s="747"/>
      <c r="R268" s="747"/>
      <c r="S268" s="747"/>
      <c r="T268" s="747"/>
      <c r="U268" s="747"/>
      <c r="V268" s="747"/>
      <c r="W268" s="747"/>
      <c r="X268" s="747"/>
      <c r="Y268" s="747"/>
      <c r="Z268" s="747"/>
    </row>
    <row r="269">
      <c r="A269" s="746"/>
      <c r="B269" s="747"/>
      <c r="C269" s="747"/>
      <c r="D269" s="747"/>
      <c r="E269" s="747"/>
      <c r="F269" s="747"/>
      <c r="G269" s="747"/>
      <c r="H269" s="747"/>
      <c r="I269" s="748"/>
      <c r="J269" s="747"/>
      <c r="K269" s="747"/>
      <c r="L269" s="749"/>
      <c r="M269" s="747"/>
      <c r="N269" s="747"/>
      <c r="O269" s="747"/>
      <c r="P269" s="747"/>
      <c r="Q269" s="747"/>
      <c r="R269" s="747"/>
      <c r="S269" s="747"/>
      <c r="T269" s="747"/>
      <c r="U269" s="747"/>
      <c r="V269" s="747"/>
      <c r="W269" s="747"/>
      <c r="X269" s="747"/>
      <c r="Y269" s="747"/>
      <c r="Z269" s="747"/>
    </row>
    <row r="270">
      <c r="A270" s="746"/>
      <c r="B270" s="747"/>
      <c r="C270" s="747"/>
      <c r="D270" s="747"/>
      <c r="E270" s="747"/>
      <c r="F270" s="747"/>
      <c r="G270" s="747"/>
      <c r="H270" s="747"/>
      <c r="I270" s="748"/>
      <c r="J270" s="747"/>
      <c r="K270" s="747"/>
      <c r="L270" s="749"/>
      <c r="M270" s="747"/>
      <c r="N270" s="747"/>
      <c r="O270" s="747"/>
      <c r="P270" s="747"/>
      <c r="Q270" s="747"/>
      <c r="R270" s="747"/>
      <c r="S270" s="747"/>
      <c r="T270" s="747"/>
      <c r="U270" s="747"/>
      <c r="V270" s="747"/>
      <c r="W270" s="747"/>
      <c r="X270" s="747"/>
      <c r="Y270" s="747"/>
      <c r="Z270" s="747"/>
    </row>
    <row r="271">
      <c r="A271" s="746"/>
      <c r="B271" s="747"/>
      <c r="C271" s="747"/>
      <c r="D271" s="747"/>
      <c r="E271" s="747"/>
      <c r="F271" s="747"/>
      <c r="G271" s="747"/>
      <c r="H271" s="747"/>
      <c r="I271" s="748"/>
      <c r="J271" s="747"/>
      <c r="K271" s="747"/>
      <c r="L271" s="749"/>
      <c r="M271" s="747"/>
      <c r="N271" s="747"/>
      <c r="O271" s="747"/>
      <c r="P271" s="747"/>
      <c r="Q271" s="747"/>
      <c r="R271" s="747"/>
      <c r="S271" s="747"/>
      <c r="T271" s="747"/>
      <c r="U271" s="747"/>
      <c r="V271" s="747"/>
      <c r="W271" s="747"/>
      <c r="X271" s="747"/>
      <c r="Y271" s="747"/>
      <c r="Z271" s="747"/>
    </row>
    <row r="272">
      <c r="A272" s="746"/>
      <c r="B272" s="747"/>
      <c r="C272" s="747"/>
      <c r="D272" s="747"/>
      <c r="E272" s="747"/>
      <c r="F272" s="747"/>
      <c r="G272" s="747"/>
      <c r="H272" s="747"/>
      <c r="I272" s="748"/>
      <c r="J272" s="747"/>
      <c r="K272" s="747"/>
      <c r="L272" s="749"/>
      <c r="M272" s="747"/>
      <c r="N272" s="747"/>
      <c r="O272" s="747"/>
      <c r="P272" s="747"/>
      <c r="Q272" s="747"/>
      <c r="R272" s="747"/>
      <c r="S272" s="747"/>
      <c r="T272" s="747"/>
      <c r="U272" s="747"/>
      <c r="V272" s="747"/>
      <c r="W272" s="747"/>
      <c r="X272" s="747"/>
      <c r="Y272" s="747"/>
      <c r="Z272" s="747"/>
    </row>
    <row r="273">
      <c r="A273" s="746"/>
      <c r="B273" s="747"/>
      <c r="C273" s="747"/>
      <c r="D273" s="747"/>
      <c r="E273" s="747"/>
      <c r="F273" s="747"/>
      <c r="G273" s="747"/>
      <c r="H273" s="747"/>
      <c r="I273" s="748"/>
      <c r="J273" s="747"/>
      <c r="K273" s="747"/>
      <c r="L273" s="749"/>
      <c r="M273" s="747"/>
      <c r="N273" s="747"/>
      <c r="O273" s="747"/>
      <c r="P273" s="747"/>
      <c r="Q273" s="747"/>
      <c r="R273" s="747"/>
      <c r="S273" s="747"/>
      <c r="T273" s="747"/>
      <c r="U273" s="747"/>
      <c r="V273" s="747"/>
      <c r="W273" s="747"/>
      <c r="X273" s="747"/>
      <c r="Y273" s="747"/>
      <c r="Z273" s="747"/>
    </row>
    <row r="274">
      <c r="A274" s="746"/>
      <c r="B274" s="747"/>
      <c r="C274" s="747"/>
      <c r="D274" s="747"/>
      <c r="E274" s="747"/>
      <c r="F274" s="747"/>
      <c r="G274" s="747"/>
      <c r="H274" s="747"/>
      <c r="I274" s="748"/>
      <c r="J274" s="747"/>
      <c r="K274" s="747"/>
      <c r="L274" s="749"/>
      <c r="M274" s="747"/>
      <c r="N274" s="747"/>
      <c r="O274" s="747"/>
      <c r="P274" s="747"/>
      <c r="Q274" s="747"/>
      <c r="R274" s="747"/>
      <c r="S274" s="747"/>
      <c r="T274" s="747"/>
      <c r="U274" s="747"/>
      <c r="V274" s="747"/>
      <c r="W274" s="747"/>
      <c r="X274" s="747"/>
      <c r="Y274" s="747"/>
      <c r="Z274" s="747"/>
    </row>
    <row r="275">
      <c r="A275" s="746"/>
      <c r="B275" s="747"/>
      <c r="C275" s="747"/>
      <c r="D275" s="747"/>
      <c r="E275" s="747"/>
      <c r="F275" s="747"/>
      <c r="G275" s="747"/>
      <c r="H275" s="747"/>
      <c r="I275" s="748"/>
      <c r="J275" s="747"/>
      <c r="K275" s="747"/>
      <c r="L275" s="749"/>
      <c r="M275" s="747"/>
      <c r="N275" s="747"/>
      <c r="O275" s="747"/>
      <c r="P275" s="747"/>
      <c r="Q275" s="747"/>
      <c r="R275" s="747"/>
      <c r="S275" s="747"/>
      <c r="T275" s="747"/>
      <c r="U275" s="747"/>
      <c r="V275" s="747"/>
      <c r="W275" s="747"/>
      <c r="X275" s="747"/>
      <c r="Y275" s="747"/>
      <c r="Z275" s="747"/>
    </row>
    <row r="276">
      <c r="A276" s="746"/>
      <c r="B276" s="747"/>
      <c r="C276" s="747"/>
      <c r="D276" s="747"/>
      <c r="E276" s="747"/>
      <c r="F276" s="747"/>
      <c r="G276" s="747"/>
      <c r="H276" s="747"/>
      <c r="I276" s="748"/>
      <c r="J276" s="747"/>
      <c r="K276" s="747"/>
      <c r="L276" s="749"/>
      <c r="M276" s="747"/>
      <c r="N276" s="747"/>
      <c r="O276" s="747"/>
      <c r="P276" s="747"/>
      <c r="Q276" s="747"/>
      <c r="R276" s="747"/>
      <c r="S276" s="747"/>
      <c r="T276" s="747"/>
      <c r="U276" s="747"/>
      <c r="V276" s="747"/>
      <c r="W276" s="747"/>
      <c r="X276" s="747"/>
      <c r="Y276" s="747"/>
      <c r="Z276" s="747"/>
    </row>
    <row r="277">
      <c r="A277" s="746"/>
      <c r="B277" s="747"/>
      <c r="C277" s="747"/>
      <c r="D277" s="747"/>
      <c r="E277" s="747"/>
      <c r="F277" s="747"/>
      <c r="G277" s="747"/>
      <c r="H277" s="747"/>
      <c r="I277" s="748"/>
      <c r="J277" s="747"/>
      <c r="K277" s="747"/>
      <c r="L277" s="749"/>
      <c r="M277" s="747"/>
      <c r="N277" s="747"/>
      <c r="O277" s="747"/>
      <c r="P277" s="747"/>
      <c r="Q277" s="747"/>
      <c r="R277" s="747"/>
      <c r="S277" s="747"/>
      <c r="T277" s="747"/>
      <c r="U277" s="747"/>
      <c r="V277" s="747"/>
      <c r="W277" s="747"/>
      <c r="X277" s="747"/>
      <c r="Y277" s="747"/>
      <c r="Z277" s="747"/>
    </row>
    <row r="278">
      <c r="A278" s="746"/>
      <c r="B278" s="747"/>
      <c r="C278" s="747"/>
      <c r="D278" s="747"/>
      <c r="E278" s="747"/>
      <c r="F278" s="747"/>
      <c r="G278" s="747"/>
      <c r="H278" s="747"/>
      <c r="I278" s="748"/>
      <c r="J278" s="747"/>
      <c r="K278" s="747"/>
      <c r="L278" s="749"/>
      <c r="M278" s="747"/>
      <c r="N278" s="747"/>
      <c r="O278" s="747"/>
      <c r="P278" s="747"/>
      <c r="Q278" s="747"/>
      <c r="R278" s="747"/>
      <c r="S278" s="747"/>
      <c r="T278" s="747"/>
      <c r="U278" s="747"/>
      <c r="V278" s="747"/>
      <c r="W278" s="747"/>
      <c r="X278" s="747"/>
      <c r="Y278" s="747"/>
      <c r="Z278" s="747"/>
    </row>
    <row r="279">
      <c r="A279" s="746"/>
      <c r="B279" s="747"/>
      <c r="C279" s="747"/>
      <c r="D279" s="747"/>
      <c r="E279" s="747"/>
      <c r="F279" s="747"/>
      <c r="G279" s="747"/>
      <c r="H279" s="747"/>
      <c r="I279" s="748"/>
      <c r="J279" s="747"/>
      <c r="K279" s="747"/>
      <c r="L279" s="749"/>
      <c r="M279" s="747"/>
      <c r="N279" s="747"/>
      <c r="O279" s="747"/>
      <c r="P279" s="747"/>
      <c r="Q279" s="747"/>
      <c r="R279" s="747"/>
      <c r="S279" s="747"/>
      <c r="T279" s="747"/>
      <c r="U279" s="747"/>
      <c r="V279" s="747"/>
      <c r="W279" s="747"/>
      <c r="X279" s="747"/>
      <c r="Y279" s="747"/>
      <c r="Z279" s="747"/>
    </row>
    <row r="280">
      <c r="A280" s="746"/>
      <c r="B280" s="747"/>
      <c r="C280" s="747"/>
      <c r="D280" s="747"/>
      <c r="E280" s="747"/>
      <c r="F280" s="747"/>
      <c r="G280" s="747"/>
      <c r="H280" s="747"/>
      <c r="I280" s="748"/>
      <c r="J280" s="747"/>
      <c r="K280" s="747"/>
      <c r="L280" s="749"/>
      <c r="M280" s="747"/>
      <c r="N280" s="747"/>
      <c r="O280" s="747"/>
      <c r="P280" s="747"/>
      <c r="Q280" s="747"/>
      <c r="R280" s="747"/>
      <c r="S280" s="747"/>
      <c r="T280" s="747"/>
      <c r="U280" s="747"/>
      <c r="V280" s="747"/>
      <c r="W280" s="747"/>
      <c r="X280" s="747"/>
      <c r="Y280" s="747"/>
      <c r="Z280" s="747"/>
    </row>
    <row r="281">
      <c r="A281" s="746"/>
      <c r="B281" s="747"/>
      <c r="C281" s="747"/>
      <c r="D281" s="747"/>
      <c r="E281" s="747"/>
      <c r="F281" s="747"/>
      <c r="G281" s="747"/>
      <c r="H281" s="747"/>
      <c r="I281" s="748"/>
      <c r="J281" s="747"/>
      <c r="K281" s="747"/>
      <c r="L281" s="749"/>
      <c r="M281" s="747"/>
      <c r="N281" s="747"/>
      <c r="O281" s="747"/>
      <c r="P281" s="747"/>
      <c r="Q281" s="747"/>
      <c r="R281" s="747"/>
      <c r="S281" s="747"/>
      <c r="T281" s="747"/>
      <c r="U281" s="747"/>
      <c r="V281" s="747"/>
      <c r="W281" s="747"/>
      <c r="X281" s="747"/>
      <c r="Y281" s="747"/>
      <c r="Z281" s="747"/>
    </row>
    <row r="282">
      <c r="A282" s="746"/>
      <c r="B282" s="747"/>
      <c r="C282" s="747"/>
      <c r="D282" s="747"/>
      <c r="E282" s="747"/>
      <c r="F282" s="747"/>
      <c r="G282" s="747"/>
      <c r="H282" s="747"/>
      <c r="I282" s="748"/>
      <c r="J282" s="747"/>
      <c r="K282" s="747"/>
      <c r="L282" s="749"/>
      <c r="M282" s="747"/>
      <c r="N282" s="747"/>
      <c r="O282" s="747"/>
      <c r="P282" s="747"/>
      <c r="Q282" s="747"/>
      <c r="R282" s="747"/>
      <c r="S282" s="747"/>
      <c r="T282" s="747"/>
      <c r="U282" s="747"/>
      <c r="V282" s="747"/>
      <c r="W282" s="747"/>
      <c r="X282" s="747"/>
      <c r="Y282" s="747"/>
      <c r="Z282" s="747"/>
    </row>
    <row r="283">
      <c r="A283" s="746"/>
      <c r="B283" s="747"/>
      <c r="C283" s="747"/>
      <c r="D283" s="747"/>
      <c r="E283" s="747"/>
      <c r="F283" s="747"/>
      <c r="G283" s="747"/>
      <c r="H283" s="747"/>
      <c r="I283" s="748"/>
      <c r="J283" s="747"/>
      <c r="K283" s="747"/>
      <c r="L283" s="749"/>
      <c r="M283" s="747"/>
      <c r="N283" s="747"/>
      <c r="O283" s="747"/>
      <c r="P283" s="747"/>
      <c r="Q283" s="747"/>
      <c r="R283" s="747"/>
      <c r="S283" s="747"/>
      <c r="T283" s="747"/>
      <c r="U283" s="747"/>
      <c r="V283" s="747"/>
      <c r="W283" s="747"/>
      <c r="X283" s="747"/>
      <c r="Y283" s="747"/>
      <c r="Z283" s="747"/>
    </row>
    <row r="284">
      <c r="A284" s="746"/>
      <c r="B284" s="747"/>
      <c r="C284" s="747"/>
      <c r="D284" s="747"/>
      <c r="E284" s="747"/>
      <c r="F284" s="747"/>
      <c r="G284" s="747"/>
      <c r="H284" s="747"/>
      <c r="I284" s="748"/>
      <c r="J284" s="747"/>
      <c r="K284" s="747"/>
      <c r="L284" s="749"/>
      <c r="M284" s="747"/>
      <c r="N284" s="747"/>
      <c r="O284" s="747"/>
      <c r="P284" s="747"/>
      <c r="Q284" s="747"/>
      <c r="R284" s="747"/>
      <c r="S284" s="747"/>
      <c r="T284" s="747"/>
      <c r="U284" s="747"/>
      <c r="V284" s="747"/>
      <c r="W284" s="747"/>
      <c r="X284" s="747"/>
      <c r="Y284" s="747"/>
      <c r="Z284" s="747"/>
    </row>
    <row r="285">
      <c r="A285" s="746"/>
      <c r="B285" s="747"/>
      <c r="C285" s="747"/>
      <c r="D285" s="747"/>
      <c r="E285" s="747"/>
      <c r="F285" s="747"/>
      <c r="G285" s="747"/>
      <c r="H285" s="747"/>
      <c r="I285" s="748"/>
      <c r="J285" s="747"/>
      <c r="K285" s="747"/>
      <c r="L285" s="749"/>
      <c r="M285" s="747"/>
      <c r="N285" s="747"/>
      <c r="O285" s="747"/>
      <c r="P285" s="747"/>
      <c r="Q285" s="747"/>
      <c r="R285" s="747"/>
      <c r="S285" s="747"/>
      <c r="T285" s="747"/>
      <c r="U285" s="747"/>
      <c r="V285" s="747"/>
      <c r="W285" s="747"/>
      <c r="X285" s="747"/>
      <c r="Y285" s="747"/>
      <c r="Z285" s="747"/>
    </row>
    <row r="286">
      <c r="A286" s="746"/>
      <c r="B286" s="747"/>
      <c r="C286" s="747"/>
      <c r="D286" s="747"/>
      <c r="E286" s="747"/>
      <c r="F286" s="747"/>
      <c r="G286" s="747"/>
      <c r="H286" s="747"/>
      <c r="I286" s="748"/>
      <c r="J286" s="747"/>
      <c r="K286" s="747"/>
      <c r="L286" s="749"/>
      <c r="M286" s="747"/>
      <c r="N286" s="747"/>
      <c r="O286" s="747"/>
      <c r="P286" s="747"/>
      <c r="Q286" s="747"/>
      <c r="R286" s="747"/>
      <c r="S286" s="747"/>
      <c r="T286" s="747"/>
      <c r="U286" s="747"/>
      <c r="V286" s="747"/>
      <c r="W286" s="747"/>
      <c r="X286" s="747"/>
      <c r="Y286" s="747"/>
      <c r="Z286" s="747"/>
    </row>
    <row r="287">
      <c r="A287" s="746"/>
      <c r="B287" s="747"/>
      <c r="C287" s="747"/>
      <c r="D287" s="747"/>
      <c r="E287" s="747"/>
      <c r="F287" s="747"/>
      <c r="G287" s="747"/>
      <c r="H287" s="747"/>
      <c r="I287" s="748"/>
      <c r="J287" s="747"/>
      <c r="K287" s="747"/>
      <c r="L287" s="749"/>
      <c r="M287" s="747"/>
      <c r="N287" s="747"/>
      <c r="O287" s="747"/>
      <c r="P287" s="747"/>
      <c r="Q287" s="747"/>
      <c r="R287" s="747"/>
      <c r="S287" s="747"/>
      <c r="T287" s="747"/>
      <c r="U287" s="747"/>
      <c r="V287" s="747"/>
      <c r="W287" s="747"/>
      <c r="X287" s="747"/>
      <c r="Y287" s="747"/>
      <c r="Z287" s="747"/>
    </row>
    <row r="288">
      <c r="A288" s="746"/>
      <c r="B288" s="747"/>
      <c r="C288" s="747"/>
      <c r="D288" s="747"/>
      <c r="E288" s="747"/>
      <c r="F288" s="747"/>
      <c r="G288" s="747"/>
      <c r="H288" s="747"/>
      <c r="I288" s="748"/>
      <c r="J288" s="747"/>
      <c r="K288" s="747"/>
      <c r="L288" s="749"/>
      <c r="M288" s="747"/>
      <c r="N288" s="747"/>
      <c r="O288" s="747"/>
      <c r="P288" s="747"/>
      <c r="Q288" s="747"/>
      <c r="R288" s="747"/>
      <c r="S288" s="747"/>
      <c r="T288" s="747"/>
      <c r="U288" s="747"/>
      <c r="V288" s="747"/>
      <c r="W288" s="747"/>
      <c r="X288" s="747"/>
      <c r="Y288" s="747"/>
      <c r="Z288" s="747"/>
    </row>
    <row r="289">
      <c r="A289" s="746"/>
      <c r="B289" s="747"/>
      <c r="C289" s="747"/>
      <c r="D289" s="747"/>
      <c r="E289" s="747"/>
      <c r="F289" s="747"/>
      <c r="G289" s="747"/>
      <c r="H289" s="747"/>
      <c r="I289" s="748"/>
      <c r="J289" s="747"/>
      <c r="K289" s="747"/>
      <c r="L289" s="749"/>
      <c r="M289" s="747"/>
      <c r="N289" s="747"/>
      <c r="O289" s="747"/>
      <c r="P289" s="747"/>
      <c r="Q289" s="747"/>
      <c r="R289" s="747"/>
      <c r="S289" s="747"/>
      <c r="T289" s="747"/>
      <c r="U289" s="747"/>
      <c r="V289" s="747"/>
      <c r="W289" s="747"/>
      <c r="X289" s="747"/>
      <c r="Y289" s="747"/>
      <c r="Z289" s="747"/>
    </row>
    <row r="290">
      <c r="A290" s="746"/>
      <c r="B290" s="747"/>
      <c r="C290" s="747"/>
      <c r="D290" s="747"/>
      <c r="E290" s="747"/>
      <c r="F290" s="747"/>
      <c r="G290" s="747"/>
      <c r="H290" s="747"/>
      <c r="I290" s="748"/>
      <c r="J290" s="747"/>
      <c r="K290" s="747"/>
      <c r="L290" s="749"/>
      <c r="M290" s="747"/>
      <c r="N290" s="747"/>
      <c r="O290" s="747"/>
      <c r="P290" s="747"/>
      <c r="Q290" s="747"/>
      <c r="R290" s="747"/>
      <c r="S290" s="747"/>
      <c r="T290" s="747"/>
      <c r="U290" s="747"/>
      <c r="V290" s="747"/>
      <c r="W290" s="747"/>
      <c r="X290" s="747"/>
      <c r="Y290" s="747"/>
      <c r="Z290" s="747"/>
    </row>
    <row r="291">
      <c r="A291" s="746"/>
      <c r="B291" s="747"/>
      <c r="C291" s="747"/>
      <c r="D291" s="747"/>
      <c r="E291" s="747"/>
      <c r="F291" s="747"/>
      <c r="G291" s="747"/>
      <c r="H291" s="747"/>
      <c r="I291" s="748"/>
      <c r="J291" s="747"/>
      <c r="K291" s="747"/>
      <c r="L291" s="749"/>
      <c r="M291" s="747"/>
      <c r="N291" s="747"/>
      <c r="O291" s="747"/>
      <c r="P291" s="747"/>
      <c r="Q291" s="747"/>
      <c r="R291" s="747"/>
      <c r="S291" s="747"/>
      <c r="T291" s="747"/>
      <c r="U291" s="747"/>
      <c r="V291" s="747"/>
      <c r="W291" s="747"/>
      <c r="X291" s="747"/>
      <c r="Y291" s="747"/>
      <c r="Z291" s="747"/>
    </row>
    <row r="292">
      <c r="A292" s="746"/>
      <c r="B292" s="747"/>
      <c r="C292" s="747"/>
      <c r="D292" s="747"/>
      <c r="E292" s="747"/>
      <c r="F292" s="747"/>
      <c r="G292" s="747"/>
      <c r="H292" s="747"/>
      <c r="I292" s="748"/>
      <c r="J292" s="747"/>
      <c r="K292" s="747"/>
      <c r="L292" s="749"/>
      <c r="M292" s="747"/>
      <c r="N292" s="747"/>
      <c r="O292" s="747"/>
      <c r="P292" s="747"/>
      <c r="Q292" s="747"/>
      <c r="R292" s="747"/>
      <c r="S292" s="747"/>
      <c r="T292" s="747"/>
      <c r="U292" s="747"/>
      <c r="V292" s="747"/>
      <c r="W292" s="747"/>
      <c r="X292" s="747"/>
      <c r="Y292" s="747"/>
      <c r="Z292" s="747"/>
    </row>
    <row r="293">
      <c r="A293" s="746"/>
      <c r="B293" s="747"/>
      <c r="C293" s="747"/>
      <c r="D293" s="747"/>
      <c r="E293" s="747"/>
      <c r="F293" s="747"/>
      <c r="G293" s="747"/>
      <c r="H293" s="747"/>
      <c r="I293" s="748"/>
      <c r="J293" s="747"/>
      <c r="K293" s="747"/>
      <c r="L293" s="749"/>
      <c r="M293" s="747"/>
      <c r="N293" s="747"/>
      <c r="O293" s="747"/>
      <c r="P293" s="747"/>
      <c r="Q293" s="747"/>
      <c r="R293" s="747"/>
      <c r="S293" s="747"/>
      <c r="T293" s="747"/>
      <c r="U293" s="747"/>
      <c r="V293" s="747"/>
      <c r="W293" s="747"/>
      <c r="X293" s="747"/>
      <c r="Y293" s="747"/>
      <c r="Z293" s="747"/>
    </row>
    <row r="294">
      <c r="A294" s="746"/>
      <c r="B294" s="747"/>
      <c r="C294" s="747"/>
      <c r="D294" s="747"/>
      <c r="E294" s="747"/>
      <c r="F294" s="747"/>
      <c r="G294" s="747"/>
      <c r="H294" s="747"/>
      <c r="I294" s="748"/>
      <c r="J294" s="747"/>
      <c r="K294" s="747"/>
      <c r="L294" s="749"/>
      <c r="M294" s="747"/>
      <c r="N294" s="747"/>
      <c r="O294" s="747"/>
      <c r="P294" s="747"/>
      <c r="Q294" s="747"/>
      <c r="R294" s="747"/>
      <c r="S294" s="747"/>
      <c r="T294" s="747"/>
      <c r="U294" s="747"/>
      <c r="V294" s="747"/>
      <c r="W294" s="747"/>
      <c r="X294" s="747"/>
      <c r="Y294" s="747"/>
      <c r="Z294" s="747"/>
    </row>
    <row r="295">
      <c r="A295" s="746"/>
      <c r="B295" s="747"/>
      <c r="C295" s="747"/>
      <c r="D295" s="747"/>
      <c r="E295" s="747"/>
      <c r="F295" s="747"/>
      <c r="G295" s="747"/>
      <c r="H295" s="747"/>
      <c r="I295" s="748"/>
      <c r="J295" s="747"/>
      <c r="K295" s="747"/>
      <c r="L295" s="749"/>
      <c r="M295" s="747"/>
      <c r="N295" s="747"/>
      <c r="O295" s="747"/>
      <c r="P295" s="747"/>
      <c r="Q295" s="747"/>
      <c r="R295" s="747"/>
      <c r="S295" s="747"/>
      <c r="T295" s="747"/>
      <c r="U295" s="747"/>
      <c r="V295" s="747"/>
      <c r="W295" s="747"/>
      <c r="X295" s="747"/>
      <c r="Y295" s="747"/>
      <c r="Z295" s="747"/>
    </row>
    <row r="296">
      <c r="A296" s="746"/>
      <c r="B296" s="747"/>
      <c r="C296" s="747"/>
      <c r="D296" s="747"/>
      <c r="E296" s="747"/>
      <c r="F296" s="747"/>
      <c r="G296" s="747"/>
      <c r="H296" s="747"/>
      <c r="I296" s="748"/>
      <c r="J296" s="747"/>
      <c r="K296" s="747"/>
      <c r="L296" s="749"/>
      <c r="M296" s="747"/>
      <c r="N296" s="747"/>
      <c r="O296" s="747"/>
      <c r="P296" s="747"/>
      <c r="Q296" s="747"/>
      <c r="R296" s="747"/>
      <c r="S296" s="747"/>
      <c r="T296" s="747"/>
      <c r="U296" s="747"/>
      <c r="V296" s="747"/>
      <c r="W296" s="747"/>
      <c r="X296" s="747"/>
      <c r="Y296" s="747"/>
      <c r="Z296" s="747"/>
    </row>
    <row r="297">
      <c r="A297" s="746"/>
      <c r="B297" s="747"/>
      <c r="C297" s="747"/>
      <c r="D297" s="747"/>
      <c r="E297" s="747"/>
      <c r="F297" s="747"/>
      <c r="G297" s="747"/>
      <c r="H297" s="747"/>
      <c r="I297" s="748"/>
      <c r="J297" s="747"/>
      <c r="K297" s="747"/>
      <c r="L297" s="749"/>
      <c r="M297" s="747"/>
      <c r="N297" s="747"/>
      <c r="O297" s="747"/>
      <c r="P297" s="747"/>
      <c r="Q297" s="747"/>
      <c r="R297" s="747"/>
      <c r="S297" s="747"/>
      <c r="T297" s="747"/>
      <c r="U297" s="747"/>
      <c r="V297" s="747"/>
      <c r="W297" s="747"/>
      <c r="X297" s="747"/>
      <c r="Y297" s="747"/>
      <c r="Z297" s="747"/>
    </row>
    <row r="298">
      <c r="A298" s="746"/>
      <c r="B298" s="747"/>
      <c r="C298" s="747"/>
      <c r="D298" s="747"/>
      <c r="E298" s="747"/>
      <c r="F298" s="747"/>
      <c r="G298" s="747"/>
      <c r="H298" s="747"/>
      <c r="I298" s="748"/>
      <c r="J298" s="747"/>
      <c r="K298" s="747"/>
      <c r="L298" s="749"/>
      <c r="M298" s="747"/>
      <c r="N298" s="747"/>
      <c r="O298" s="747"/>
      <c r="P298" s="747"/>
      <c r="Q298" s="747"/>
      <c r="R298" s="747"/>
      <c r="S298" s="747"/>
      <c r="T298" s="747"/>
      <c r="U298" s="747"/>
      <c r="V298" s="747"/>
      <c r="W298" s="747"/>
      <c r="X298" s="747"/>
      <c r="Y298" s="747"/>
      <c r="Z298" s="747"/>
    </row>
    <row r="299">
      <c r="A299" s="746"/>
      <c r="B299" s="747"/>
      <c r="C299" s="747"/>
      <c r="D299" s="747"/>
      <c r="E299" s="747"/>
      <c r="F299" s="747"/>
      <c r="G299" s="747"/>
      <c r="H299" s="747"/>
      <c r="I299" s="748"/>
      <c r="J299" s="747"/>
      <c r="K299" s="747"/>
      <c r="L299" s="749"/>
      <c r="M299" s="747"/>
      <c r="N299" s="747"/>
      <c r="O299" s="747"/>
      <c r="P299" s="747"/>
      <c r="Q299" s="747"/>
      <c r="R299" s="747"/>
      <c r="S299" s="747"/>
      <c r="T299" s="747"/>
      <c r="U299" s="747"/>
      <c r="V299" s="747"/>
      <c r="W299" s="747"/>
      <c r="X299" s="747"/>
      <c r="Y299" s="747"/>
      <c r="Z299" s="747"/>
    </row>
    <row r="300">
      <c r="A300" s="746"/>
      <c r="B300" s="747"/>
      <c r="C300" s="747"/>
      <c r="D300" s="747"/>
      <c r="E300" s="747"/>
      <c r="F300" s="747"/>
      <c r="G300" s="747"/>
      <c r="H300" s="747"/>
      <c r="I300" s="748"/>
      <c r="J300" s="747"/>
      <c r="K300" s="747"/>
      <c r="L300" s="749"/>
      <c r="M300" s="747"/>
      <c r="N300" s="747"/>
      <c r="O300" s="747"/>
      <c r="P300" s="747"/>
      <c r="Q300" s="747"/>
      <c r="R300" s="747"/>
      <c r="S300" s="747"/>
      <c r="T300" s="747"/>
      <c r="U300" s="747"/>
      <c r="V300" s="747"/>
      <c r="W300" s="747"/>
      <c r="X300" s="747"/>
      <c r="Y300" s="747"/>
      <c r="Z300" s="747"/>
    </row>
    <row r="301">
      <c r="A301" s="746"/>
      <c r="B301" s="747"/>
      <c r="C301" s="747"/>
      <c r="D301" s="747"/>
      <c r="E301" s="747"/>
      <c r="F301" s="747"/>
      <c r="G301" s="747"/>
      <c r="H301" s="747"/>
      <c r="I301" s="748"/>
      <c r="J301" s="747"/>
      <c r="K301" s="747"/>
      <c r="L301" s="749"/>
      <c r="M301" s="747"/>
      <c r="N301" s="747"/>
      <c r="O301" s="747"/>
      <c r="P301" s="747"/>
      <c r="Q301" s="747"/>
      <c r="R301" s="747"/>
      <c r="S301" s="747"/>
      <c r="T301" s="747"/>
      <c r="U301" s="747"/>
      <c r="V301" s="747"/>
      <c r="W301" s="747"/>
      <c r="X301" s="747"/>
      <c r="Y301" s="747"/>
      <c r="Z301" s="747"/>
    </row>
    <row r="302">
      <c r="A302" s="746"/>
      <c r="B302" s="747"/>
      <c r="C302" s="747"/>
      <c r="D302" s="747"/>
      <c r="E302" s="747"/>
      <c r="F302" s="747"/>
      <c r="G302" s="747"/>
      <c r="H302" s="747"/>
      <c r="I302" s="748"/>
      <c r="J302" s="747"/>
      <c r="K302" s="747"/>
      <c r="L302" s="749"/>
      <c r="M302" s="747"/>
      <c r="N302" s="747"/>
      <c r="O302" s="747"/>
      <c r="P302" s="747"/>
      <c r="Q302" s="747"/>
      <c r="R302" s="747"/>
      <c r="S302" s="747"/>
      <c r="T302" s="747"/>
      <c r="U302" s="747"/>
      <c r="V302" s="747"/>
      <c r="W302" s="747"/>
      <c r="X302" s="747"/>
      <c r="Y302" s="747"/>
      <c r="Z302" s="747"/>
    </row>
    <row r="303">
      <c r="A303" s="746"/>
      <c r="B303" s="747"/>
      <c r="C303" s="747"/>
      <c r="D303" s="747"/>
      <c r="E303" s="747"/>
      <c r="F303" s="747"/>
      <c r="G303" s="747"/>
      <c r="H303" s="747"/>
      <c r="I303" s="748"/>
      <c r="J303" s="747"/>
      <c r="K303" s="747"/>
      <c r="L303" s="749"/>
      <c r="M303" s="747"/>
      <c r="N303" s="747"/>
      <c r="O303" s="747"/>
      <c r="P303" s="747"/>
      <c r="Q303" s="747"/>
      <c r="R303" s="747"/>
      <c r="S303" s="747"/>
      <c r="T303" s="747"/>
      <c r="U303" s="747"/>
      <c r="V303" s="747"/>
      <c r="W303" s="747"/>
      <c r="X303" s="747"/>
      <c r="Y303" s="747"/>
      <c r="Z303" s="747"/>
    </row>
    <row r="304">
      <c r="A304" s="746"/>
      <c r="B304" s="747"/>
      <c r="C304" s="747"/>
      <c r="D304" s="747"/>
      <c r="E304" s="747"/>
      <c r="F304" s="747"/>
      <c r="G304" s="747"/>
      <c r="H304" s="747"/>
      <c r="I304" s="748"/>
      <c r="J304" s="747"/>
      <c r="K304" s="747"/>
      <c r="L304" s="749"/>
      <c r="M304" s="747"/>
      <c r="N304" s="747"/>
      <c r="O304" s="747"/>
      <c r="P304" s="747"/>
      <c r="Q304" s="747"/>
      <c r="R304" s="747"/>
      <c r="S304" s="747"/>
      <c r="T304" s="747"/>
      <c r="U304" s="747"/>
      <c r="V304" s="747"/>
      <c r="W304" s="747"/>
      <c r="X304" s="747"/>
      <c r="Y304" s="747"/>
      <c r="Z304" s="747"/>
    </row>
    <row r="305">
      <c r="A305" s="746"/>
      <c r="B305" s="747"/>
      <c r="C305" s="747"/>
      <c r="D305" s="747"/>
      <c r="E305" s="747"/>
      <c r="F305" s="747"/>
      <c r="G305" s="747"/>
      <c r="H305" s="747"/>
      <c r="I305" s="748"/>
      <c r="J305" s="747"/>
      <c r="K305" s="747"/>
      <c r="L305" s="749"/>
      <c r="M305" s="747"/>
      <c r="N305" s="747"/>
      <c r="O305" s="747"/>
      <c r="P305" s="747"/>
      <c r="Q305" s="747"/>
      <c r="R305" s="747"/>
      <c r="S305" s="747"/>
      <c r="T305" s="747"/>
      <c r="U305" s="747"/>
      <c r="V305" s="747"/>
      <c r="W305" s="747"/>
      <c r="X305" s="747"/>
      <c r="Y305" s="747"/>
      <c r="Z305" s="747"/>
    </row>
    <row r="306">
      <c r="A306" s="746"/>
      <c r="B306" s="747"/>
      <c r="C306" s="747"/>
      <c r="D306" s="747"/>
      <c r="E306" s="747"/>
      <c r="F306" s="747"/>
      <c r="G306" s="747"/>
      <c r="H306" s="747"/>
      <c r="I306" s="748"/>
      <c r="J306" s="747"/>
      <c r="K306" s="747"/>
      <c r="L306" s="749"/>
      <c r="M306" s="747"/>
      <c r="N306" s="747"/>
      <c r="O306" s="747"/>
      <c r="P306" s="747"/>
      <c r="Q306" s="747"/>
      <c r="R306" s="747"/>
      <c r="S306" s="747"/>
      <c r="T306" s="747"/>
      <c r="U306" s="747"/>
      <c r="V306" s="747"/>
      <c r="W306" s="747"/>
      <c r="X306" s="747"/>
      <c r="Y306" s="747"/>
      <c r="Z306" s="747"/>
    </row>
    <row r="307">
      <c r="A307" s="746"/>
      <c r="B307" s="747"/>
      <c r="C307" s="747"/>
      <c r="D307" s="747"/>
      <c r="E307" s="747"/>
      <c r="F307" s="747"/>
      <c r="G307" s="747"/>
      <c r="H307" s="747"/>
      <c r="I307" s="748"/>
      <c r="J307" s="747"/>
      <c r="K307" s="747"/>
      <c r="L307" s="749"/>
      <c r="M307" s="747"/>
      <c r="N307" s="747"/>
      <c r="O307" s="747"/>
      <c r="P307" s="747"/>
      <c r="Q307" s="747"/>
      <c r="R307" s="747"/>
      <c r="S307" s="747"/>
      <c r="T307" s="747"/>
      <c r="U307" s="747"/>
      <c r="V307" s="747"/>
      <c r="W307" s="747"/>
      <c r="X307" s="747"/>
      <c r="Y307" s="747"/>
      <c r="Z307" s="747"/>
    </row>
    <row r="308">
      <c r="A308" s="746"/>
      <c r="B308" s="747"/>
      <c r="C308" s="747"/>
      <c r="D308" s="747"/>
      <c r="E308" s="747"/>
      <c r="F308" s="747"/>
      <c r="G308" s="747"/>
      <c r="H308" s="747"/>
      <c r="I308" s="748"/>
      <c r="J308" s="747"/>
      <c r="K308" s="747"/>
      <c r="L308" s="749"/>
      <c r="M308" s="747"/>
      <c r="N308" s="747"/>
      <c r="O308" s="747"/>
      <c r="P308" s="747"/>
      <c r="Q308" s="747"/>
      <c r="R308" s="747"/>
      <c r="S308" s="747"/>
      <c r="T308" s="747"/>
      <c r="U308" s="747"/>
      <c r="V308" s="747"/>
      <c r="W308" s="747"/>
      <c r="X308" s="747"/>
      <c r="Y308" s="747"/>
      <c r="Z308" s="747"/>
    </row>
    <row r="309">
      <c r="A309" s="746"/>
      <c r="B309" s="747"/>
      <c r="C309" s="747"/>
      <c r="D309" s="747"/>
      <c r="E309" s="747"/>
      <c r="F309" s="747"/>
      <c r="G309" s="747"/>
      <c r="H309" s="747"/>
      <c r="I309" s="748"/>
      <c r="J309" s="747"/>
      <c r="K309" s="747"/>
      <c r="L309" s="749"/>
      <c r="M309" s="747"/>
      <c r="N309" s="747"/>
      <c r="O309" s="747"/>
      <c r="P309" s="747"/>
      <c r="Q309" s="747"/>
      <c r="R309" s="747"/>
      <c r="S309" s="747"/>
      <c r="T309" s="747"/>
      <c r="U309" s="747"/>
      <c r="V309" s="747"/>
      <c r="W309" s="747"/>
      <c r="X309" s="747"/>
      <c r="Y309" s="747"/>
      <c r="Z309" s="747"/>
    </row>
    <row r="310">
      <c r="A310" s="746"/>
      <c r="B310" s="747"/>
      <c r="C310" s="747"/>
      <c r="D310" s="747"/>
      <c r="E310" s="747"/>
      <c r="F310" s="747"/>
      <c r="G310" s="747"/>
      <c r="H310" s="747"/>
      <c r="I310" s="748"/>
      <c r="J310" s="747"/>
      <c r="K310" s="747"/>
      <c r="L310" s="749"/>
      <c r="M310" s="747"/>
      <c r="N310" s="747"/>
      <c r="O310" s="747"/>
      <c r="P310" s="747"/>
      <c r="Q310" s="747"/>
      <c r="R310" s="747"/>
      <c r="S310" s="747"/>
      <c r="T310" s="747"/>
      <c r="U310" s="747"/>
      <c r="V310" s="747"/>
      <c r="W310" s="747"/>
      <c r="X310" s="747"/>
      <c r="Y310" s="747"/>
      <c r="Z310" s="747"/>
    </row>
    <row r="311">
      <c r="A311" s="746"/>
      <c r="B311" s="747"/>
      <c r="C311" s="747"/>
      <c r="D311" s="747"/>
      <c r="E311" s="747"/>
      <c r="F311" s="747"/>
      <c r="G311" s="747"/>
      <c r="H311" s="747"/>
      <c r="I311" s="748"/>
      <c r="J311" s="747"/>
      <c r="K311" s="747"/>
      <c r="L311" s="749"/>
      <c r="M311" s="747"/>
      <c r="N311" s="747"/>
      <c r="O311" s="747"/>
      <c r="P311" s="747"/>
      <c r="Q311" s="747"/>
      <c r="R311" s="747"/>
      <c r="S311" s="747"/>
      <c r="T311" s="747"/>
      <c r="U311" s="747"/>
      <c r="V311" s="747"/>
      <c r="W311" s="747"/>
      <c r="X311" s="747"/>
      <c r="Y311" s="747"/>
      <c r="Z311" s="747"/>
    </row>
    <row r="312">
      <c r="A312" s="746"/>
      <c r="B312" s="747"/>
      <c r="C312" s="747"/>
      <c r="D312" s="747"/>
      <c r="E312" s="747"/>
      <c r="F312" s="747"/>
      <c r="G312" s="747"/>
      <c r="H312" s="747"/>
      <c r="I312" s="748"/>
      <c r="J312" s="747"/>
      <c r="K312" s="747"/>
      <c r="L312" s="749"/>
      <c r="M312" s="747"/>
      <c r="N312" s="747"/>
      <c r="O312" s="747"/>
      <c r="P312" s="747"/>
      <c r="Q312" s="747"/>
      <c r="R312" s="747"/>
      <c r="S312" s="747"/>
      <c r="T312" s="747"/>
      <c r="U312" s="747"/>
      <c r="V312" s="747"/>
      <c r="W312" s="747"/>
      <c r="X312" s="747"/>
      <c r="Y312" s="747"/>
      <c r="Z312" s="747"/>
    </row>
    <row r="313">
      <c r="A313" s="746"/>
      <c r="B313" s="747"/>
      <c r="C313" s="747"/>
      <c r="D313" s="747"/>
      <c r="E313" s="747"/>
      <c r="F313" s="747"/>
      <c r="G313" s="747"/>
      <c r="H313" s="747"/>
      <c r="I313" s="748"/>
      <c r="J313" s="747"/>
      <c r="K313" s="747"/>
      <c r="L313" s="749"/>
      <c r="M313" s="747"/>
      <c r="N313" s="747"/>
      <c r="O313" s="747"/>
      <c r="P313" s="747"/>
      <c r="Q313" s="747"/>
      <c r="R313" s="747"/>
      <c r="S313" s="747"/>
      <c r="T313" s="747"/>
      <c r="U313" s="747"/>
      <c r="V313" s="747"/>
      <c r="W313" s="747"/>
      <c r="X313" s="747"/>
      <c r="Y313" s="747"/>
      <c r="Z313" s="747"/>
    </row>
    <row r="314">
      <c r="A314" s="746"/>
      <c r="B314" s="747"/>
      <c r="C314" s="747"/>
      <c r="D314" s="747"/>
      <c r="E314" s="747"/>
      <c r="F314" s="747"/>
      <c r="G314" s="747"/>
      <c r="H314" s="747"/>
      <c r="I314" s="748"/>
      <c r="J314" s="747"/>
      <c r="K314" s="747"/>
      <c r="L314" s="749"/>
      <c r="M314" s="747"/>
      <c r="N314" s="747"/>
      <c r="O314" s="747"/>
      <c r="P314" s="747"/>
      <c r="Q314" s="747"/>
      <c r="R314" s="747"/>
      <c r="S314" s="747"/>
      <c r="T314" s="747"/>
      <c r="U314" s="747"/>
      <c r="V314" s="747"/>
      <c r="W314" s="747"/>
      <c r="X314" s="747"/>
      <c r="Y314" s="747"/>
      <c r="Z314" s="747"/>
    </row>
    <row r="315">
      <c r="A315" s="746"/>
      <c r="B315" s="747"/>
      <c r="C315" s="747"/>
      <c r="D315" s="747"/>
      <c r="E315" s="747"/>
      <c r="F315" s="747"/>
      <c r="G315" s="747"/>
      <c r="H315" s="747"/>
      <c r="I315" s="748"/>
      <c r="J315" s="747"/>
      <c r="K315" s="747"/>
      <c r="L315" s="749"/>
      <c r="M315" s="747"/>
      <c r="N315" s="747"/>
      <c r="O315" s="747"/>
      <c r="P315" s="747"/>
      <c r="Q315" s="747"/>
      <c r="R315" s="747"/>
      <c r="S315" s="747"/>
      <c r="T315" s="747"/>
      <c r="U315" s="747"/>
      <c r="V315" s="747"/>
      <c r="W315" s="747"/>
      <c r="X315" s="747"/>
      <c r="Y315" s="747"/>
      <c r="Z315" s="747"/>
    </row>
    <row r="316">
      <c r="A316" s="746"/>
      <c r="B316" s="747"/>
      <c r="C316" s="747"/>
      <c r="D316" s="747"/>
      <c r="E316" s="747"/>
      <c r="F316" s="747"/>
      <c r="G316" s="747"/>
      <c r="H316" s="747"/>
      <c r="I316" s="748"/>
      <c r="J316" s="747"/>
      <c r="K316" s="747"/>
      <c r="L316" s="749"/>
      <c r="M316" s="747"/>
      <c r="N316" s="747"/>
      <c r="O316" s="747"/>
      <c r="P316" s="747"/>
      <c r="Q316" s="747"/>
      <c r="R316" s="747"/>
      <c r="S316" s="747"/>
      <c r="T316" s="747"/>
      <c r="U316" s="747"/>
      <c r="V316" s="747"/>
      <c r="W316" s="747"/>
      <c r="X316" s="747"/>
      <c r="Y316" s="747"/>
      <c r="Z316" s="747"/>
    </row>
    <row r="317">
      <c r="A317" s="746"/>
      <c r="B317" s="747"/>
      <c r="C317" s="747"/>
      <c r="D317" s="747"/>
      <c r="E317" s="747"/>
      <c r="F317" s="747"/>
      <c r="G317" s="747"/>
      <c r="H317" s="747"/>
      <c r="I317" s="748"/>
      <c r="J317" s="747"/>
      <c r="K317" s="747"/>
      <c r="L317" s="749"/>
      <c r="M317" s="747"/>
      <c r="N317" s="747"/>
      <c r="O317" s="747"/>
      <c r="P317" s="747"/>
      <c r="Q317" s="747"/>
      <c r="R317" s="747"/>
      <c r="S317" s="747"/>
      <c r="T317" s="747"/>
      <c r="U317" s="747"/>
      <c r="V317" s="747"/>
      <c r="W317" s="747"/>
      <c r="X317" s="747"/>
      <c r="Y317" s="747"/>
      <c r="Z317" s="747"/>
    </row>
    <row r="318">
      <c r="A318" s="746"/>
      <c r="B318" s="747"/>
      <c r="C318" s="747"/>
      <c r="D318" s="747"/>
      <c r="E318" s="747"/>
      <c r="F318" s="747"/>
      <c r="G318" s="747"/>
      <c r="H318" s="747"/>
      <c r="I318" s="748"/>
      <c r="J318" s="747"/>
      <c r="K318" s="747"/>
      <c r="L318" s="749"/>
      <c r="M318" s="747"/>
      <c r="N318" s="747"/>
      <c r="O318" s="747"/>
      <c r="P318" s="747"/>
      <c r="Q318" s="747"/>
      <c r="R318" s="747"/>
      <c r="S318" s="747"/>
      <c r="T318" s="747"/>
      <c r="U318" s="747"/>
      <c r="V318" s="747"/>
      <c r="W318" s="747"/>
      <c r="X318" s="747"/>
      <c r="Y318" s="747"/>
      <c r="Z318" s="747"/>
    </row>
    <row r="319">
      <c r="A319" s="746"/>
      <c r="B319" s="747"/>
      <c r="C319" s="747"/>
      <c r="D319" s="747"/>
      <c r="E319" s="747"/>
      <c r="F319" s="747"/>
      <c r="G319" s="747"/>
      <c r="H319" s="747"/>
      <c r="I319" s="748"/>
      <c r="J319" s="747"/>
      <c r="K319" s="747"/>
      <c r="L319" s="749"/>
      <c r="M319" s="747"/>
      <c r="N319" s="747"/>
      <c r="O319" s="747"/>
      <c r="P319" s="747"/>
      <c r="Q319" s="747"/>
      <c r="R319" s="747"/>
      <c r="S319" s="747"/>
      <c r="T319" s="747"/>
      <c r="U319" s="747"/>
      <c r="V319" s="747"/>
      <c r="W319" s="747"/>
      <c r="X319" s="747"/>
      <c r="Y319" s="747"/>
      <c r="Z319" s="747"/>
    </row>
    <row r="320">
      <c r="A320" s="746"/>
      <c r="B320" s="747"/>
      <c r="C320" s="747"/>
      <c r="D320" s="747"/>
      <c r="E320" s="747"/>
      <c r="F320" s="747"/>
      <c r="G320" s="747"/>
      <c r="H320" s="747"/>
      <c r="I320" s="748"/>
      <c r="J320" s="747"/>
      <c r="K320" s="747"/>
      <c r="L320" s="749"/>
      <c r="M320" s="747"/>
      <c r="N320" s="747"/>
      <c r="O320" s="747"/>
      <c r="P320" s="747"/>
      <c r="Q320" s="747"/>
      <c r="R320" s="747"/>
      <c r="S320" s="747"/>
      <c r="T320" s="747"/>
      <c r="U320" s="747"/>
      <c r="V320" s="747"/>
      <c r="W320" s="747"/>
      <c r="X320" s="747"/>
      <c r="Y320" s="747"/>
      <c r="Z320" s="747"/>
    </row>
    <row r="321">
      <c r="A321" s="746"/>
      <c r="B321" s="747"/>
      <c r="C321" s="747"/>
      <c r="D321" s="747"/>
      <c r="E321" s="747"/>
      <c r="F321" s="747"/>
      <c r="G321" s="747"/>
      <c r="H321" s="747"/>
      <c r="I321" s="748"/>
      <c r="J321" s="747"/>
      <c r="K321" s="747"/>
      <c r="L321" s="749"/>
      <c r="M321" s="747"/>
      <c r="N321" s="747"/>
      <c r="O321" s="747"/>
      <c r="P321" s="747"/>
      <c r="Q321" s="747"/>
      <c r="R321" s="747"/>
      <c r="S321" s="747"/>
      <c r="T321" s="747"/>
      <c r="U321" s="747"/>
      <c r="V321" s="747"/>
      <c r="W321" s="747"/>
      <c r="X321" s="747"/>
      <c r="Y321" s="747"/>
      <c r="Z321" s="747"/>
    </row>
    <row r="322">
      <c r="A322" s="746"/>
      <c r="B322" s="747"/>
      <c r="C322" s="747"/>
      <c r="D322" s="747"/>
      <c r="E322" s="747"/>
      <c r="F322" s="747"/>
      <c r="G322" s="747"/>
      <c r="H322" s="747"/>
      <c r="I322" s="748"/>
      <c r="J322" s="747"/>
      <c r="K322" s="747"/>
      <c r="L322" s="749"/>
      <c r="M322" s="747"/>
      <c r="N322" s="747"/>
      <c r="O322" s="747"/>
      <c r="P322" s="747"/>
      <c r="Q322" s="747"/>
      <c r="R322" s="747"/>
      <c r="S322" s="747"/>
      <c r="T322" s="747"/>
      <c r="U322" s="747"/>
      <c r="V322" s="747"/>
      <c r="W322" s="747"/>
      <c r="X322" s="747"/>
      <c r="Y322" s="747"/>
      <c r="Z322" s="747"/>
    </row>
    <row r="323">
      <c r="A323" s="746"/>
      <c r="B323" s="747"/>
      <c r="C323" s="747"/>
      <c r="D323" s="747"/>
      <c r="E323" s="747"/>
      <c r="F323" s="747"/>
      <c r="G323" s="747"/>
      <c r="H323" s="747"/>
      <c r="I323" s="748"/>
      <c r="J323" s="747"/>
      <c r="K323" s="747"/>
      <c r="L323" s="749"/>
      <c r="M323" s="747"/>
      <c r="N323" s="747"/>
      <c r="O323" s="747"/>
      <c r="P323" s="747"/>
      <c r="Q323" s="747"/>
      <c r="R323" s="747"/>
      <c r="S323" s="747"/>
      <c r="T323" s="747"/>
      <c r="U323" s="747"/>
      <c r="V323" s="747"/>
      <c r="W323" s="747"/>
      <c r="X323" s="747"/>
      <c r="Y323" s="747"/>
      <c r="Z323" s="747"/>
    </row>
    <row r="324">
      <c r="A324" s="746"/>
      <c r="B324" s="747"/>
      <c r="C324" s="747"/>
      <c r="D324" s="747"/>
      <c r="E324" s="747"/>
      <c r="F324" s="747"/>
      <c r="G324" s="747"/>
      <c r="H324" s="747"/>
      <c r="I324" s="748"/>
      <c r="J324" s="747"/>
      <c r="K324" s="747"/>
      <c r="L324" s="749"/>
      <c r="M324" s="747"/>
      <c r="N324" s="747"/>
      <c r="O324" s="747"/>
      <c r="P324" s="747"/>
      <c r="Q324" s="747"/>
      <c r="R324" s="747"/>
      <c r="S324" s="747"/>
      <c r="T324" s="747"/>
      <c r="U324" s="747"/>
      <c r="V324" s="747"/>
      <c r="W324" s="747"/>
      <c r="X324" s="747"/>
      <c r="Y324" s="747"/>
      <c r="Z324" s="747"/>
    </row>
    <row r="325">
      <c r="A325" s="746"/>
      <c r="B325" s="747"/>
      <c r="C325" s="747"/>
      <c r="D325" s="747"/>
      <c r="E325" s="747"/>
      <c r="F325" s="747"/>
      <c r="G325" s="747"/>
      <c r="H325" s="747"/>
      <c r="I325" s="748"/>
      <c r="J325" s="747"/>
      <c r="K325" s="747"/>
      <c r="L325" s="749"/>
      <c r="M325" s="747"/>
      <c r="N325" s="747"/>
      <c r="O325" s="747"/>
      <c r="P325" s="747"/>
      <c r="Q325" s="747"/>
      <c r="R325" s="747"/>
      <c r="S325" s="747"/>
      <c r="T325" s="747"/>
      <c r="U325" s="747"/>
      <c r="V325" s="747"/>
      <c r="W325" s="747"/>
      <c r="X325" s="747"/>
      <c r="Y325" s="747"/>
      <c r="Z325" s="747"/>
    </row>
    <row r="326">
      <c r="A326" s="746"/>
      <c r="B326" s="747"/>
      <c r="C326" s="747"/>
      <c r="D326" s="747"/>
      <c r="E326" s="747"/>
      <c r="F326" s="747"/>
      <c r="G326" s="747"/>
      <c r="H326" s="747"/>
      <c r="I326" s="748"/>
      <c r="J326" s="747"/>
      <c r="K326" s="747"/>
      <c r="L326" s="749"/>
      <c r="M326" s="747"/>
      <c r="N326" s="747"/>
      <c r="O326" s="747"/>
      <c r="P326" s="747"/>
      <c r="Q326" s="747"/>
      <c r="R326" s="747"/>
      <c r="S326" s="747"/>
      <c r="T326" s="747"/>
      <c r="U326" s="747"/>
      <c r="V326" s="747"/>
      <c r="W326" s="747"/>
      <c r="X326" s="747"/>
      <c r="Y326" s="747"/>
      <c r="Z326" s="747"/>
    </row>
    <row r="327">
      <c r="A327" s="746"/>
      <c r="B327" s="747"/>
      <c r="C327" s="747"/>
      <c r="D327" s="747"/>
      <c r="E327" s="747"/>
      <c r="F327" s="747"/>
      <c r="G327" s="747"/>
      <c r="H327" s="747"/>
      <c r="I327" s="748"/>
      <c r="J327" s="747"/>
      <c r="K327" s="747"/>
      <c r="L327" s="749"/>
      <c r="M327" s="747"/>
      <c r="N327" s="747"/>
      <c r="O327" s="747"/>
      <c r="P327" s="747"/>
      <c r="Q327" s="747"/>
      <c r="R327" s="747"/>
      <c r="S327" s="747"/>
      <c r="T327" s="747"/>
      <c r="U327" s="747"/>
      <c r="V327" s="747"/>
      <c r="W327" s="747"/>
      <c r="X327" s="747"/>
      <c r="Y327" s="747"/>
      <c r="Z327" s="747"/>
    </row>
    <row r="328">
      <c r="A328" s="746"/>
      <c r="B328" s="747"/>
      <c r="C328" s="747"/>
      <c r="D328" s="747"/>
      <c r="E328" s="747"/>
      <c r="F328" s="747"/>
      <c r="G328" s="747"/>
      <c r="H328" s="747"/>
      <c r="I328" s="748"/>
      <c r="J328" s="747"/>
      <c r="K328" s="747"/>
      <c r="L328" s="749"/>
      <c r="M328" s="747"/>
      <c r="N328" s="747"/>
      <c r="O328" s="747"/>
      <c r="P328" s="747"/>
      <c r="Q328" s="747"/>
      <c r="R328" s="747"/>
      <c r="S328" s="747"/>
      <c r="T328" s="747"/>
      <c r="U328" s="747"/>
      <c r="V328" s="747"/>
      <c r="W328" s="747"/>
      <c r="X328" s="747"/>
      <c r="Y328" s="747"/>
      <c r="Z328" s="747"/>
    </row>
    <row r="329">
      <c r="A329" s="746"/>
      <c r="B329" s="747"/>
      <c r="C329" s="747"/>
      <c r="D329" s="747"/>
      <c r="E329" s="747"/>
      <c r="F329" s="747"/>
      <c r="G329" s="747"/>
      <c r="H329" s="747"/>
      <c r="I329" s="748"/>
      <c r="J329" s="747"/>
      <c r="K329" s="747"/>
      <c r="L329" s="749"/>
      <c r="M329" s="747"/>
      <c r="N329" s="747"/>
      <c r="O329" s="747"/>
      <c r="P329" s="747"/>
      <c r="Q329" s="747"/>
      <c r="R329" s="747"/>
      <c r="S329" s="747"/>
      <c r="T329" s="747"/>
      <c r="U329" s="747"/>
      <c r="V329" s="747"/>
      <c r="W329" s="747"/>
      <c r="X329" s="747"/>
      <c r="Y329" s="747"/>
      <c r="Z329" s="747"/>
    </row>
    <row r="330">
      <c r="A330" s="746"/>
      <c r="B330" s="747"/>
      <c r="C330" s="747"/>
      <c r="D330" s="747"/>
      <c r="E330" s="747"/>
      <c r="F330" s="747"/>
      <c r="G330" s="747"/>
      <c r="H330" s="747"/>
      <c r="I330" s="748"/>
      <c r="J330" s="747"/>
      <c r="K330" s="747"/>
      <c r="L330" s="749"/>
      <c r="M330" s="747"/>
      <c r="N330" s="747"/>
      <c r="O330" s="747"/>
      <c r="P330" s="747"/>
      <c r="Q330" s="747"/>
      <c r="R330" s="747"/>
      <c r="S330" s="747"/>
      <c r="T330" s="747"/>
      <c r="U330" s="747"/>
      <c r="V330" s="747"/>
      <c r="W330" s="747"/>
      <c r="X330" s="747"/>
      <c r="Y330" s="747"/>
      <c r="Z330" s="747"/>
    </row>
    <row r="331">
      <c r="A331" s="746"/>
      <c r="B331" s="747"/>
      <c r="C331" s="747"/>
      <c r="D331" s="747"/>
      <c r="E331" s="747"/>
      <c r="F331" s="747"/>
      <c r="G331" s="747"/>
      <c r="H331" s="747"/>
      <c r="I331" s="748"/>
      <c r="J331" s="747"/>
      <c r="K331" s="747"/>
      <c r="L331" s="749"/>
      <c r="M331" s="747"/>
      <c r="N331" s="747"/>
      <c r="O331" s="747"/>
      <c r="P331" s="747"/>
      <c r="Q331" s="747"/>
      <c r="R331" s="747"/>
      <c r="S331" s="747"/>
      <c r="T331" s="747"/>
      <c r="U331" s="747"/>
      <c r="V331" s="747"/>
      <c r="W331" s="747"/>
      <c r="X331" s="747"/>
      <c r="Y331" s="747"/>
      <c r="Z331" s="747"/>
    </row>
    <row r="332">
      <c r="A332" s="746"/>
      <c r="B332" s="747"/>
      <c r="C332" s="747"/>
      <c r="D332" s="747"/>
      <c r="E332" s="747"/>
      <c r="F332" s="747"/>
      <c r="G332" s="747"/>
      <c r="H332" s="747"/>
      <c r="I332" s="748"/>
      <c r="J332" s="747"/>
      <c r="K332" s="747"/>
      <c r="L332" s="749"/>
      <c r="M332" s="747"/>
      <c r="N332" s="747"/>
      <c r="O332" s="747"/>
      <c r="P332" s="747"/>
      <c r="Q332" s="747"/>
      <c r="R332" s="747"/>
      <c r="S332" s="747"/>
      <c r="T332" s="747"/>
      <c r="U332" s="747"/>
      <c r="V332" s="747"/>
      <c r="W332" s="747"/>
      <c r="X332" s="747"/>
      <c r="Y332" s="747"/>
      <c r="Z332" s="747"/>
    </row>
    <row r="333">
      <c r="A333" s="746"/>
      <c r="B333" s="747"/>
      <c r="C333" s="747"/>
      <c r="D333" s="747"/>
      <c r="E333" s="747"/>
      <c r="F333" s="747"/>
      <c r="G333" s="747"/>
      <c r="H333" s="747"/>
      <c r="I333" s="748"/>
      <c r="J333" s="747"/>
      <c r="K333" s="747"/>
      <c r="L333" s="749"/>
      <c r="M333" s="747"/>
      <c r="N333" s="747"/>
      <c r="O333" s="747"/>
      <c r="P333" s="747"/>
      <c r="Q333" s="747"/>
      <c r="R333" s="747"/>
      <c r="S333" s="747"/>
      <c r="T333" s="747"/>
      <c r="U333" s="747"/>
      <c r="V333" s="747"/>
      <c r="W333" s="747"/>
      <c r="X333" s="747"/>
      <c r="Y333" s="747"/>
      <c r="Z333" s="747"/>
    </row>
    <row r="334">
      <c r="A334" s="746"/>
      <c r="B334" s="747"/>
      <c r="C334" s="747"/>
      <c r="D334" s="747"/>
      <c r="E334" s="747"/>
      <c r="F334" s="747"/>
      <c r="G334" s="747"/>
      <c r="H334" s="747"/>
      <c r="I334" s="748"/>
      <c r="J334" s="747"/>
      <c r="K334" s="747"/>
      <c r="L334" s="749"/>
      <c r="M334" s="747"/>
      <c r="N334" s="747"/>
      <c r="O334" s="747"/>
      <c r="P334" s="747"/>
      <c r="Q334" s="747"/>
      <c r="R334" s="747"/>
      <c r="S334" s="747"/>
      <c r="T334" s="747"/>
      <c r="U334" s="747"/>
      <c r="V334" s="747"/>
      <c r="W334" s="747"/>
      <c r="X334" s="747"/>
      <c r="Y334" s="747"/>
      <c r="Z334" s="747"/>
    </row>
    <row r="335">
      <c r="A335" s="746"/>
      <c r="B335" s="747"/>
      <c r="C335" s="747"/>
      <c r="D335" s="747"/>
      <c r="E335" s="747"/>
      <c r="F335" s="747"/>
      <c r="G335" s="747"/>
      <c r="H335" s="747"/>
      <c r="I335" s="748"/>
      <c r="J335" s="747"/>
      <c r="K335" s="747"/>
      <c r="L335" s="749"/>
      <c r="M335" s="747"/>
      <c r="N335" s="747"/>
      <c r="O335" s="747"/>
      <c r="P335" s="747"/>
      <c r="Q335" s="747"/>
      <c r="R335" s="747"/>
      <c r="S335" s="747"/>
      <c r="T335" s="747"/>
      <c r="U335" s="747"/>
      <c r="V335" s="747"/>
      <c r="W335" s="747"/>
      <c r="X335" s="747"/>
      <c r="Y335" s="747"/>
      <c r="Z335" s="747"/>
    </row>
    <row r="336">
      <c r="A336" s="746"/>
      <c r="B336" s="747"/>
      <c r="C336" s="747"/>
      <c r="D336" s="747"/>
      <c r="E336" s="747"/>
      <c r="F336" s="747"/>
      <c r="G336" s="747"/>
      <c r="H336" s="747"/>
      <c r="I336" s="748"/>
      <c r="J336" s="747"/>
      <c r="K336" s="747"/>
      <c r="L336" s="749"/>
      <c r="M336" s="747"/>
      <c r="N336" s="747"/>
      <c r="O336" s="747"/>
      <c r="P336" s="747"/>
      <c r="Q336" s="747"/>
      <c r="R336" s="747"/>
      <c r="S336" s="747"/>
      <c r="T336" s="747"/>
      <c r="U336" s="747"/>
      <c r="V336" s="747"/>
      <c r="W336" s="747"/>
      <c r="X336" s="747"/>
      <c r="Y336" s="747"/>
      <c r="Z336" s="747"/>
    </row>
    <row r="337">
      <c r="A337" s="746"/>
      <c r="B337" s="747"/>
      <c r="C337" s="747"/>
      <c r="D337" s="747"/>
      <c r="E337" s="747"/>
      <c r="F337" s="747"/>
      <c r="G337" s="747"/>
      <c r="H337" s="747"/>
      <c r="I337" s="748"/>
      <c r="J337" s="747"/>
      <c r="K337" s="747"/>
      <c r="L337" s="749"/>
      <c r="M337" s="747"/>
      <c r="N337" s="747"/>
      <c r="O337" s="747"/>
      <c r="P337" s="747"/>
      <c r="Q337" s="747"/>
      <c r="R337" s="747"/>
      <c r="S337" s="747"/>
      <c r="T337" s="747"/>
      <c r="U337" s="747"/>
      <c r="V337" s="747"/>
      <c r="W337" s="747"/>
      <c r="X337" s="747"/>
      <c r="Y337" s="747"/>
      <c r="Z337" s="747"/>
    </row>
    <row r="338">
      <c r="A338" s="746"/>
      <c r="B338" s="747"/>
      <c r="C338" s="747"/>
      <c r="D338" s="747"/>
      <c r="E338" s="747"/>
      <c r="F338" s="747"/>
      <c r="G338" s="747"/>
      <c r="H338" s="747"/>
      <c r="I338" s="748"/>
      <c r="J338" s="747"/>
      <c r="K338" s="747"/>
      <c r="L338" s="749"/>
      <c r="M338" s="747"/>
      <c r="N338" s="747"/>
      <c r="O338" s="747"/>
      <c r="P338" s="747"/>
      <c r="Q338" s="747"/>
      <c r="R338" s="747"/>
      <c r="S338" s="747"/>
      <c r="T338" s="747"/>
      <c r="U338" s="747"/>
      <c r="V338" s="747"/>
      <c r="W338" s="747"/>
      <c r="X338" s="747"/>
      <c r="Y338" s="747"/>
      <c r="Z338" s="747"/>
    </row>
    <row r="339">
      <c r="A339" s="746"/>
      <c r="B339" s="747"/>
      <c r="C339" s="747"/>
      <c r="D339" s="747"/>
      <c r="E339" s="747"/>
      <c r="F339" s="747"/>
      <c r="G339" s="747"/>
      <c r="H339" s="747"/>
      <c r="I339" s="748"/>
      <c r="J339" s="747"/>
      <c r="K339" s="747"/>
      <c r="L339" s="749"/>
      <c r="M339" s="747"/>
      <c r="N339" s="747"/>
      <c r="O339" s="747"/>
      <c r="P339" s="747"/>
      <c r="Q339" s="747"/>
      <c r="R339" s="747"/>
      <c r="S339" s="747"/>
      <c r="T339" s="747"/>
      <c r="U339" s="747"/>
      <c r="V339" s="747"/>
      <c r="W339" s="747"/>
      <c r="X339" s="747"/>
      <c r="Y339" s="747"/>
      <c r="Z339" s="747"/>
    </row>
    <row r="340">
      <c r="A340" s="746"/>
      <c r="B340" s="747"/>
      <c r="C340" s="747"/>
      <c r="D340" s="747"/>
      <c r="E340" s="747"/>
      <c r="F340" s="747"/>
      <c r="G340" s="747"/>
      <c r="H340" s="747"/>
      <c r="I340" s="748"/>
      <c r="J340" s="747"/>
      <c r="K340" s="747"/>
      <c r="L340" s="749"/>
      <c r="M340" s="747"/>
      <c r="N340" s="747"/>
      <c r="O340" s="747"/>
      <c r="P340" s="747"/>
      <c r="Q340" s="747"/>
      <c r="R340" s="747"/>
      <c r="S340" s="747"/>
      <c r="T340" s="747"/>
      <c r="U340" s="747"/>
      <c r="V340" s="747"/>
      <c r="W340" s="747"/>
      <c r="X340" s="747"/>
      <c r="Y340" s="747"/>
      <c r="Z340" s="747"/>
    </row>
    <row r="341">
      <c r="A341" s="746"/>
      <c r="B341" s="747"/>
      <c r="C341" s="747"/>
      <c r="D341" s="747"/>
      <c r="E341" s="747"/>
      <c r="F341" s="747"/>
      <c r="G341" s="747"/>
      <c r="H341" s="747"/>
      <c r="I341" s="748"/>
      <c r="J341" s="747"/>
      <c r="K341" s="747"/>
      <c r="L341" s="749"/>
      <c r="M341" s="747"/>
      <c r="N341" s="747"/>
      <c r="O341" s="747"/>
      <c r="P341" s="747"/>
      <c r="Q341" s="747"/>
      <c r="R341" s="747"/>
      <c r="S341" s="747"/>
      <c r="T341" s="747"/>
      <c r="U341" s="747"/>
      <c r="V341" s="747"/>
      <c r="W341" s="747"/>
      <c r="X341" s="747"/>
      <c r="Y341" s="747"/>
      <c r="Z341" s="747"/>
    </row>
    <row r="342">
      <c r="A342" s="746"/>
      <c r="B342" s="747"/>
      <c r="C342" s="747"/>
      <c r="D342" s="747"/>
      <c r="E342" s="747"/>
      <c r="F342" s="747"/>
      <c r="G342" s="747"/>
      <c r="H342" s="747"/>
      <c r="I342" s="748"/>
      <c r="J342" s="747"/>
      <c r="K342" s="747"/>
      <c r="L342" s="749"/>
      <c r="M342" s="747"/>
      <c r="N342" s="747"/>
      <c r="O342" s="747"/>
      <c r="P342" s="747"/>
      <c r="Q342" s="747"/>
      <c r="R342" s="747"/>
      <c r="S342" s="747"/>
      <c r="T342" s="747"/>
      <c r="U342" s="747"/>
      <c r="V342" s="747"/>
      <c r="W342" s="747"/>
      <c r="X342" s="747"/>
      <c r="Y342" s="747"/>
      <c r="Z342" s="747"/>
    </row>
    <row r="343">
      <c r="A343" s="746"/>
      <c r="B343" s="747"/>
      <c r="C343" s="747"/>
      <c r="D343" s="747"/>
      <c r="E343" s="747"/>
      <c r="F343" s="747"/>
      <c r="G343" s="747"/>
      <c r="H343" s="747"/>
      <c r="I343" s="748"/>
      <c r="J343" s="747"/>
      <c r="K343" s="747"/>
      <c r="L343" s="749"/>
      <c r="M343" s="747"/>
      <c r="N343" s="747"/>
      <c r="O343" s="747"/>
      <c r="P343" s="747"/>
      <c r="Q343" s="747"/>
      <c r="R343" s="747"/>
      <c r="S343" s="747"/>
      <c r="T343" s="747"/>
      <c r="U343" s="747"/>
      <c r="V343" s="747"/>
      <c r="W343" s="747"/>
      <c r="X343" s="747"/>
      <c r="Y343" s="747"/>
      <c r="Z343" s="747"/>
    </row>
    <row r="344">
      <c r="A344" s="746"/>
      <c r="B344" s="747"/>
      <c r="C344" s="747"/>
      <c r="D344" s="747"/>
      <c r="E344" s="747"/>
      <c r="F344" s="747"/>
      <c r="G344" s="747"/>
      <c r="H344" s="747"/>
      <c r="I344" s="748"/>
      <c r="J344" s="747"/>
      <c r="K344" s="747"/>
      <c r="L344" s="749"/>
      <c r="M344" s="747"/>
      <c r="N344" s="747"/>
      <c r="O344" s="747"/>
      <c r="P344" s="747"/>
      <c r="Q344" s="747"/>
      <c r="R344" s="747"/>
      <c r="S344" s="747"/>
      <c r="T344" s="747"/>
      <c r="U344" s="747"/>
      <c r="V344" s="747"/>
      <c r="W344" s="747"/>
      <c r="X344" s="747"/>
      <c r="Y344" s="747"/>
      <c r="Z344" s="747"/>
    </row>
    <row r="345">
      <c r="A345" s="746"/>
      <c r="B345" s="747"/>
      <c r="C345" s="747"/>
      <c r="D345" s="747"/>
      <c r="E345" s="747"/>
      <c r="F345" s="747"/>
      <c r="G345" s="747"/>
      <c r="H345" s="747"/>
      <c r="I345" s="748"/>
      <c r="J345" s="747"/>
      <c r="K345" s="747"/>
      <c r="L345" s="749"/>
      <c r="M345" s="747"/>
      <c r="N345" s="747"/>
      <c r="O345" s="747"/>
      <c r="P345" s="747"/>
      <c r="Q345" s="747"/>
      <c r="R345" s="747"/>
      <c r="S345" s="747"/>
      <c r="T345" s="747"/>
      <c r="U345" s="747"/>
      <c r="V345" s="747"/>
      <c r="W345" s="747"/>
      <c r="X345" s="747"/>
      <c r="Y345" s="747"/>
      <c r="Z345" s="747"/>
    </row>
    <row r="346">
      <c r="A346" s="746"/>
      <c r="B346" s="747"/>
      <c r="C346" s="747"/>
      <c r="D346" s="747"/>
      <c r="E346" s="747"/>
      <c r="F346" s="747"/>
      <c r="G346" s="747"/>
      <c r="H346" s="747"/>
      <c r="I346" s="748"/>
      <c r="J346" s="747"/>
      <c r="K346" s="747"/>
      <c r="L346" s="749"/>
      <c r="M346" s="747"/>
      <c r="N346" s="747"/>
      <c r="O346" s="747"/>
      <c r="P346" s="747"/>
      <c r="Q346" s="747"/>
      <c r="R346" s="747"/>
      <c r="S346" s="747"/>
      <c r="T346" s="747"/>
      <c r="U346" s="747"/>
      <c r="V346" s="747"/>
      <c r="W346" s="747"/>
      <c r="X346" s="747"/>
      <c r="Y346" s="747"/>
      <c r="Z346" s="747"/>
    </row>
    <row r="347">
      <c r="A347" s="746"/>
      <c r="B347" s="747"/>
      <c r="C347" s="747"/>
      <c r="D347" s="747"/>
      <c r="E347" s="747"/>
      <c r="F347" s="747"/>
      <c r="G347" s="747"/>
      <c r="H347" s="747"/>
      <c r="I347" s="748"/>
      <c r="J347" s="747"/>
      <c r="K347" s="747"/>
      <c r="L347" s="749"/>
      <c r="M347" s="747"/>
      <c r="N347" s="747"/>
      <c r="O347" s="747"/>
      <c r="P347" s="747"/>
      <c r="Q347" s="747"/>
      <c r="R347" s="747"/>
      <c r="S347" s="747"/>
      <c r="T347" s="747"/>
      <c r="U347" s="747"/>
      <c r="V347" s="747"/>
      <c r="W347" s="747"/>
      <c r="X347" s="747"/>
      <c r="Y347" s="747"/>
      <c r="Z347" s="747"/>
    </row>
    <row r="348">
      <c r="A348" s="746"/>
      <c r="B348" s="747"/>
      <c r="C348" s="747"/>
      <c r="D348" s="747"/>
      <c r="E348" s="747"/>
      <c r="F348" s="747"/>
      <c r="G348" s="747"/>
      <c r="H348" s="747"/>
      <c r="I348" s="748"/>
      <c r="J348" s="747"/>
      <c r="K348" s="747"/>
      <c r="L348" s="749"/>
      <c r="M348" s="747"/>
      <c r="N348" s="747"/>
      <c r="O348" s="747"/>
      <c r="P348" s="747"/>
      <c r="Q348" s="747"/>
      <c r="R348" s="747"/>
      <c r="S348" s="747"/>
      <c r="T348" s="747"/>
      <c r="U348" s="747"/>
      <c r="V348" s="747"/>
      <c r="W348" s="747"/>
      <c r="X348" s="747"/>
      <c r="Y348" s="747"/>
      <c r="Z348" s="747"/>
    </row>
    <row r="349">
      <c r="A349" s="746"/>
      <c r="B349" s="747"/>
      <c r="C349" s="747"/>
      <c r="D349" s="747"/>
      <c r="E349" s="747"/>
      <c r="F349" s="747"/>
      <c r="G349" s="747"/>
      <c r="H349" s="747"/>
      <c r="I349" s="748"/>
      <c r="J349" s="747"/>
      <c r="K349" s="747"/>
      <c r="L349" s="749"/>
      <c r="M349" s="747"/>
      <c r="N349" s="747"/>
      <c r="O349" s="747"/>
      <c r="P349" s="747"/>
      <c r="Q349" s="747"/>
      <c r="R349" s="747"/>
      <c r="S349" s="747"/>
      <c r="T349" s="747"/>
      <c r="U349" s="747"/>
      <c r="V349" s="747"/>
      <c r="W349" s="747"/>
      <c r="X349" s="747"/>
      <c r="Y349" s="747"/>
      <c r="Z349" s="747"/>
    </row>
    <row r="350">
      <c r="A350" s="746"/>
      <c r="B350" s="747"/>
      <c r="C350" s="747"/>
      <c r="D350" s="747"/>
      <c r="E350" s="747"/>
      <c r="F350" s="747"/>
      <c r="G350" s="747"/>
      <c r="H350" s="747"/>
      <c r="I350" s="748"/>
      <c r="J350" s="747"/>
      <c r="K350" s="747"/>
      <c r="L350" s="749"/>
      <c r="M350" s="747"/>
      <c r="N350" s="747"/>
      <c r="O350" s="747"/>
      <c r="P350" s="747"/>
      <c r="Q350" s="747"/>
      <c r="R350" s="747"/>
      <c r="S350" s="747"/>
      <c r="T350" s="747"/>
      <c r="U350" s="747"/>
      <c r="V350" s="747"/>
      <c r="W350" s="747"/>
      <c r="X350" s="747"/>
      <c r="Y350" s="747"/>
      <c r="Z350" s="747"/>
    </row>
    <row r="351">
      <c r="A351" s="746"/>
      <c r="B351" s="747"/>
      <c r="C351" s="747"/>
      <c r="D351" s="747"/>
      <c r="E351" s="747"/>
      <c r="F351" s="747"/>
      <c r="G351" s="747"/>
      <c r="H351" s="747"/>
      <c r="I351" s="748"/>
      <c r="J351" s="747"/>
      <c r="K351" s="747"/>
      <c r="L351" s="749"/>
      <c r="M351" s="747"/>
      <c r="N351" s="747"/>
      <c r="O351" s="747"/>
      <c r="P351" s="747"/>
      <c r="Q351" s="747"/>
      <c r="R351" s="747"/>
      <c r="S351" s="747"/>
      <c r="T351" s="747"/>
      <c r="U351" s="747"/>
      <c r="V351" s="747"/>
      <c r="W351" s="747"/>
      <c r="X351" s="747"/>
      <c r="Y351" s="747"/>
      <c r="Z351" s="747"/>
    </row>
    <row r="352">
      <c r="A352" s="746"/>
      <c r="B352" s="747"/>
      <c r="C352" s="747"/>
      <c r="D352" s="747"/>
      <c r="E352" s="747"/>
      <c r="F352" s="747"/>
      <c r="G352" s="747"/>
      <c r="H352" s="747"/>
      <c r="I352" s="748"/>
      <c r="J352" s="747"/>
      <c r="K352" s="747"/>
      <c r="L352" s="749"/>
      <c r="M352" s="747"/>
      <c r="N352" s="747"/>
      <c r="O352" s="747"/>
      <c r="P352" s="747"/>
      <c r="Q352" s="747"/>
      <c r="R352" s="747"/>
      <c r="S352" s="747"/>
      <c r="T352" s="747"/>
      <c r="U352" s="747"/>
      <c r="V352" s="747"/>
      <c r="W352" s="747"/>
      <c r="X352" s="747"/>
      <c r="Y352" s="747"/>
      <c r="Z352" s="747"/>
    </row>
    <row r="353">
      <c r="A353" s="746"/>
      <c r="B353" s="747"/>
      <c r="C353" s="747"/>
      <c r="D353" s="747"/>
      <c r="E353" s="747"/>
      <c r="F353" s="747"/>
      <c r="G353" s="747"/>
      <c r="H353" s="747"/>
      <c r="I353" s="748"/>
      <c r="J353" s="747"/>
      <c r="K353" s="747"/>
      <c r="L353" s="749"/>
      <c r="M353" s="747"/>
      <c r="N353" s="747"/>
      <c r="O353" s="747"/>
      <c r="P353" s="747"/>
      <c r="Q353" s="747"/>
      <c r="R353" s="747"/>
      <c r="S353" s="747"/>
      <c r="T353" s="747"/>
      <c r="U353" s="747"/>
      <c r="V353" s="747"/>
      <c r="W353" s="747"/>
      <c r="X353" s="747"/>
      <c r="Y353" s="747"/>
      <c r="Z353" s="747"/>
    </row>
    <row r="354">
      <c r="A354" s="746"/>
      <c r="B354" s="747"/>
      <c r="C354" s="747"/>
      <c r="D354" s="747"/>
      <c r="E354" s="747"/>
      <c r="F354" s="747"/>
      <c r="G354" s="747"/>
      <c r="H354" s="747"/>
      <c r="I354" s="748"/>
      <c r="J354" s="747"/>
      <c r="K354" s="747"/>
      <c r="L354" s="749"/>
      <c r="M354" s="747"/>
      <c r="N354" s="747"/>
      <c r="O354" s="747"/>
      <c r="P354" s="747"/>
      <c r="Q354" s="747"/>
      <c r="R354" s="747"/>
      <c r="S354" s="747"/>
      <c r="T354" s="747"/>
      <c r="U354" s="747"/>
      <c r="V354" s="747"/>
      <c r="W354" s="747"/>
      <c r="X354" s="747"/>
      <c r="Y354" s="747"/>
      <c r="Z354" s="747"/>
    </row>
    <row r="355">
      <c r="A355" s="746"/>
      <c r="B355" s="747"/>
      <c r="C355" s="747"/>
      <c r="D355" s="747"/>
      <c r="E355" s="747"/>
      <c r="F355" s="747"/>
      <c r="G355" s="747"/>
      <c r="H355" s="747"/>
      <c r="I355" s="748"/>
      <c r="J355" s="747"/>
      <c r="K355" s="747"/>
      <c r="L355" s="749"/>
      <c r="M355" s="747"/>
      <c r="N355" s="747"/>
      <c r="O355" s="747"/>
      <c r="P355" s="747"/>
      <c r="Q355" s="747"/>
      <c r="R355" s="747"/>
      <c r="S355" s="747"/>
      <c r="T355" s="747"/>
      <c r="U355" s="747"/>
      <c r="V355" s="747"/>
      <c r="W355" s="747"/>
      <c r="X355" s="747"/>
      <c r="Y355" s="747"/>
      <c r="Z355" s="747"/>
    </row>
    <row r="356">
      <c r="A356" s="746"/>
      <c r="B356" s="747"/>
      <c r="C356" s="747"/>
      <c r="D356" s="747"/>
      <c r="E356" s="747"/>
      <c r="F356" s="747"/>
      <c r="G356" s="747"/>
      <c r="H356" s="747"/>
      <c r="I356" s="748"/>
      <c r="J356" s="747"/>
      <c r="K356" s="747"/>
      <c r="L356" s="749"/>
      <c r="M356" s="747"/>
      <c r="N356" s="747"/>
      <c r="O356" s="747"/>
      <c r="P356" s="747"/>
      <c r="Q356" s="747"/>
      <c r="R356" s="747"/>
      <c r="S356" s="747"/>
      <c r="T356" s="747"/>
      <c r="U356" s="747"/>
      <c r="V356" s="747"/>
      <c r="W356" s="747"/>
      <c r="X356" s="747"/>
      <c r="Y356" s="747"/>
      <c r="Z356" s="747"/>
    </row>
    <row r="357">
      <c r="A357" s="746"/>
      <c r="B357" s="747"/>
      <c r="C357" s="747"/>
      <c r="D357" s="747"/>
      <c r="E357" s="747"/>
      <c r="F357" s="747"/>
      <c r="G357" s="747"/>
      <c r="H357" s="747"/>
      <c r="I357" s="748"/>
      <c r="J357" s="747"/>
      <c r="K357" s="747"/>
      <c r="L357" s="749"/>
      <c r="M357" s="747"/>
      <c r="N357" s="747"/>
      <c r="O357" s="747"/>
      <c r="P357" s="747"/>
      <c r="Q357" s="747"/>
      <c r="R357" s="747"/>
      <c r="S357" s="747"/>
      <c r="T357" s="747"/>
      <c r="U357" s="747"/>
      <c r="V357" s="747"/>
      <c r="W357" s="747"/>
      <c r="X357" s="747"/>
      <c r="Y357" s="747"/>
      <c r="Z357" s="747"/>
    </row>
    <row r="358">
      <c r="A358" s="746"/>
      <c r="B358" s="747"/>
      <c r="C358" s="747"/>
      <c r="D358" s="747"/>
      <c r="E358" s="747"/>
      <c r="F358" s="747"/>
      <c r="G358" s="747"/>
      <c r="H358" s="747"/>
      <c r="I358" s="748"/>
      <c r="J358" s="747"/>
      <c r="K358" s="747"/>
      <c r="L358" s="749"/>
      <c r="M358" s="747"/>
      <c r="N358" s="747"/>
      <c r="O358" s="747"/>
      <c r="P358" s="747"/>
      <c r="Q358" s="747"/>
      <c r="R358" s="747"/>
      <c r="S358" s="747"/>
      <c r="T358" s="747"/>
      <c r="U358" s="747"/>
      <c r="V358" s="747"/>
      <c r="W358" s="747"/>
      <c r="X358" s="747"/>
      <c r="Y358" s="747"/>
      <c r="Z358" s="747"/>
    </row>
    <row r="359">
      <c r="A359" s="746"/>
      <c r="B359" s="747"/>
      <c r="C359" s="747"/>
      <c r="D359" s="747"/>
      <c r="E359" s="747"/>
      <c r="F359" s="747"/>
      <c r="G359" s="747"/>
      <c r="H359" s="747"/>
      <c r="I359" s="748"/>
      <c r="J359" s="747"/>
      <c r="K359" s="747"/>
      <c r="L359" s="749"/>
      <c r="M359" s="747"/>
      <c r="N359" s="747"/>
      <c r="O359" s="747"/>
      <c r="P359" s="747"/>
      <c r="Q359" s="747"/>
      <c r="R359" s="747"/>
      <c r="S359" s="747"/>
      <c r="T359" s="747"/>
      <c r="U359" s="747"/>
      <c r="V359" s="747"/>
      <c r="W359" s="747"/>
      <c r="X359" s="747"/>
      <c r="Y359" s="747"/>
      <c r="Z359" s="747"/>
    </row>
    <row r="360">
      <c r="A360" s="746"/>
      <c r="B360" s="747"/>
      <c r="C360" s="747"/>
      <c r="D360" s="747"/>
      <c r="E360" s="747"/>
      <c r="F360" s="747"/>
      <c r="G360" s="747"/>
      <c r="H360" s="747"/>
      <c r="I360" s="748"/>
      <c r="J360" s="747"/>
      <c r="K360" s="747"/>
      <c r="L360" s="749"/>
      <c r="M360" s="747"/>
      <c r="N360" s="747"/>
      <c r="O360" s="747"/>
      <c r="P360" s="747"/>
      <c r="Q360" s="747"/>
      <c r="R360" s="747"/>
      <c r="S360" s="747"/>
      <c r="T360" s="747"/>
      <c r="U360" s="747"/>
      <c r="V360" s="747"/>
      <c r="W360" s="747"/>
      <c r="X360" s="747"/>
      <c r="Y360" s="747"/>
      <c r="Z360" s="747"/>
    </row>
    <row r="361">
      <c r="A361" s="746"/>
      <c r="B361" s="747"/>
      <c r="C361" s="747"/>
      <c r="D361" s="747"/>
      <c r="E361" s="747"/>
      <c r="F361" s="747"/>
      <c r="G361" s="747"/>
      <c r="H361" s="747"/>
      <c r="I361" s="748"/>
      <c r="J361" s="747"/>
      <c r="K361" s="747"/>
      <c r="L361" s="749"/>
      <c r="M361" s="747"/>
      <c r="N361" s="747"/>
      <c r="O361" s="747"/>
      <c r="P361" s="747"/>
      <c r="Q361" s="747"/>
      <c r="R361" s="747"/>
      <c r="S361" s="747"/>
      <c r="T361" s="747"/>
      <c r="U361" s="747"/>
      <c r="V361" s="747"/>
      <c r="W361" s="747"/>
      <c r="X361" s="747"/>
      <c r="Y361" s="747"/>
      <c r="Z361" s="747"/>
    </row>
    <row r="362">
      <c r="A362" s="746"/>
      <c r="B362" s="747"/>
      <c r="C362" s="747"/>
      <c r="D362" s="747"/>
      <c r="E362" s="747"/>
      <c r="F362" s="747"/>
      <c r="G362" s="747"/>
      <c r="H362" s="747"/>
      <c r="I362" s="748"/>
      <c r="J362" s="747"/>
      <c r="K362" s="747"/>
      <c r="L362" s="749"/>
      <c r="M362" s="747"/>
      <c r="N362" s="747"/>
      <c r="O362" s="747"/>
      <c r="P362" s="747"/>
      <c r="Q362" s="747"/>
      <c r="R362" s="747"/>
      <c r="S362" s="747"/>
      <c r="T362" s="747"/>
      <c r="U362" s="747"/>
      <c r="V362" s="747"/>
      <c r="W362" s="747"/>
      <c r="X362" s="747"/>
      <c r="Y362" s="747"/>
      <c r="Z362" s="747"/>
    </row>
    <row r="363">
      <c r="A363" s="746"/>
      <c r="B363" s="747"/>
      <c r="C363" s="747"/>
      <c r="D363" s="747"/>
      <c r="E363" s="747"/>
      <c r="F363" s="747"/>
      <c r="G363" s="747"/>
      <c r="H363" s="747"/>
      <c r="I363" s="748"/>
      <c r="J363" s="747"/>
      <c r="K363" s="747"/>
      <c r="L363" s="749"/>
      <c r="M363" s="747"/>
      <c r="N363" s="747"/>
      <c r="O363" s="747"/>
      <c r="P363" s="747"/>
      <c r="Q363" s="747"/>
      <c r="R363" s="747"/>
      <c r="S363" s="747"/>
      <c r="T363" s="747"/>
      <c r="U363" s="747"/>
      <c r="V363" s="747"/>
      <c r="W363" s="747"/>
      <c r="X363" s="747"/>
      <c r="Y363" s="747"/>
      <c r="Z363" s="747"/>
    </row>
    <row r="364">
      <c r="A364" s="746"/>
      <c r="B364" s="747"/>
      <c r="C364" s="747"/>
      <c r="D364" s="747"/>
      <c r="E364" s="747"/>
      <c r="F364" s="747"/>
      <c r="G364" s="747"/>
      <c r="H364" s="747"/>
      <c r="I364" s="748"/>
      <c r="J364" s="747"/>
      <c r="K364" s="747"/>
      <c r="L364" s="749"/>
      <c r="M364" s="747"/>
      <c r="N364" s="747"/>
      <c r="O364" s="747"/>
      <c r="P364" s="747"/>
      <c r="Q364" s="747"/>
      <c r="R364" s="747"/>
      <c r="S364" s="747"/>
      <c r="T364" s="747"/>
      <c r="U364" s="747"/>
      <c r="V364" s="747"/>
      <c r="W364" s="747"/>
      <c r="X364" s="747"/>
      <c r="Y364" s="747"/>
      <c r="Z364" s="747"/>
    </row>
    <row r="365">
      <c r="A365" s="746"/>
      <c r="B365" s="747"/>
      <c r="C365" s="747"/>
      <c r="D365" s="747"/>
      <c r="E365" s="747"/>
      <c r="F365" s="747"/>
      <c r="G365" s="747"/>
      <c r="H365" s="747"/>
      <c r="I365" s="748"/>
      <c r="J365" s="747"/>
      <c r="K365" s="747"/>
      <c r="L365" s="749"/>
      <c r="M365" s="747"/>
      <c r="N365" s="747"/>
      <c r="O365" s="747"/>
      <c r="P365" s="747"/>
      <c r="Q365" s="747"/>
      <c r="R365" s="747"/>
      <c r="S365" s="747"/>
      <c r="T365" s="747"/>
      <c r="U365" s="747"/>
      <c r="V365" s="747"/>
      <c r="W365" s="747"/>
      <c r="X365" s="747"/>
      <c r="Y365" s="747"/>
      <c r="Z365" s="747"/>
    </row>
    <row r="366">
      <c r="A366" s="746"/>
      <c r="B366" s="747"/>
      <c r="C366" s="747"/>
      <c r="D366" s="747"/>
      <c r="E366" s="747"/>
      <c r="F366" s="747"/>
      <c r="G366" s="747"/>
      <c r="H366" s="747"/>
      <c r="I366" s="748"/>
      <c r="J366" s="747"/>
      <c r="K366" s="747"/>
      <c r="L366" s="749"/>
      <c r="M366" s="747"/>
      <c r="N366" s="747"/>
      <c r="O366" s="747"/>
      <c r="P366" s="747"/>
      <c r="Q366" s="747"/>
      <c r="R366" s="747"/>
      <c r="S366" s="747"/>
      <c r="T366" s="747"/>
      <c r="U366" s="747"/>
      <c r="V366" s="747"/>
      <c r="W366" s="747"/>
      <c r="X366" s="747"/>
      <c r="Y366" s="747"/>
      <c r="Z366" s="747"/>
    </row>
    <row r="367">
      <c r="A367" s="746"/>
      <c r="B367" s="747"/>
      <c r="C367" s="747"/>
      <c r="D367" s="747"/>
      <c r="E367" s="747"/>
      <c r="F367" s="747"/>
      <c r="G367" s="747"/>
      <c r="H367" s="747"/>
      <c r="I367" s="748"/>
      <c r="J367" s="747"/>
      <c r="K367" s="747"/>
      <c r="L367" s="749"/>
      <c r="M367" s="747"/>
      <c r="N367" s="747"/>
      <c r="O367" s="747"/>
      <c r="P367" s="747"/>
      <c r="Q367" s="747"/>
      <c r="R367" s="747"/>
      <c r="S367" s="747"/>
      <c r="T367" s="747"/>
      <c r="U367" s="747"/>
      <c r="V367" s="747"/>
      <c r="W367" s="747"/>
      <c r="X367" s="747"/>
      <c r="Y367" s="747"/>
      <c r="Z367" s="747"/>
    </row>
    <row r="368">
      <c r="A368" s="746"/>
      <c r="B368" s="747"/>
      <c r="C368" s="747"/>
      <c r="D368" s="747"/>
      <c r="E368" s="747"/>
      <c r="F368" s="747"/>
      <c r="G368" s="747"/>
      <c r="H368" s="747"/>
      <c r="I368" s="748"/>
      <c r="J368" s="747"/>
      <c r="K368" s="747"/>
      <c r="L368" s="749"/>
      <c r="M368" s="747"/>
      <c r="N368" s="747"/>
      <c r="O368" s="747"/>
      <c r="P368" s="747"/>
      <c r="Q368" s="747"/>
      <c r="R368" s="747"/>
      <c r="S368" s="747"/>
      <c r="T368" s="747"/>
      <c r="U368" s="747"/>
      <c r="V368" s="747"/>
      <c r="W368" s="747"/>
      <c r="X368" s="747"/>
      <c r="Y368" s="747"/>
      <c r="Z368" s="747"/>
    </row>
    <row r="369">
      <c r="A369" s="746"/>
      <c r="B369" s="747"/>
      <c r="C369" s="747"/>
      <c r="D369" s="747"/>
      <c r="E369" s="747"/>
      <c r="F369" s="747"/>
      <c r="G369" s="747"/>
      <c r="H369" s="747"/>
      <c r="I369" s="748"/>
      <c r="J369" s="747"/>
      <c r="K369" s="747"/>
      <c r="L369" s="749"/>
      <c r="M369" s="747"/>
      <c r="N369" s="747"/>
      <c r="O369" s="747"/>
      <c r="P369" s="747"/>
      <c r="Q369" s="747"/>
      <c r="R369" s="747"/>
      <c r="S369" s="747"/>
      <c r="T369" s="747"/>
      <c r="U369" s="747"/>
      <c r="V369" s="747"/>
      <c r="W369" s="747"/>
      <c r="X369" s="747"/>
      <c r="Y369" s="747"/>
      <c r="Z369" s="747"/>
    </row>
    <row r="370">
      <c r="A370" s="746"/>
      <c r="B370" s="747"/>
      <c r="C370" s="747"/>
      <c r="D370" s="747"/>
      <c r="E370" s="747"/>
      <c r="F370" s="747"/>
      <c r="G370" s="747"/>
      <c r="H370" s="747"/>
      <c r="I370" s="748"/>
      <c r="J370" s="747"/>
      <c r="K370" s="747"/>
      <c r="L370" s="749"/>
      <c r="M370" s="747"/>
      <c r="N370" s="747"/>
      <c r="O370" s="747"/>
      <c r="P370" s="747"/>
      <c r="Q370" s="747"/>
      <c r="R370" s="747"/>
      <c r="S370" s="747"/>
      <c r="T370" s="747"/>
      <c r="U370" s="747"/>
      <c r="V370" s="747"/>
      <c r="W370" s="747"/>
      <c r="X370" s="747"/>
      <c r="Y370" s="747"/>
      <c r="Z370" s="747"/>
    </row>
    <row r="371">
      <c r="A371" s="746"/>
      <c r="B371" s="747"/>
      <c r="C371" s="747"/>
      <c r="D371" s="747"/>
      <c r="E371" s="747"/>
      <c r="F371" s="747"/>
      <c r="G371" s="747"/>
      <c r="H371" s="747"/>
      <c r="I371" s="748"/>
      <c r="J371" s="747"/>
      <c r="K371" s="747"/>
      <c r="L371" s="749"/>
      <c r="M371" s="747"/>
      <c r="N371" s="747"/>
      <c r="O371" s="747"/>
      <c r="P371" s="747"/>
      <c r="Q371" s="747"/>
      <c r="R371" s="747"/>
      <c r="S371" s="747"/>
      <c r="T371" s="747"/>
      <c r="U371" s="747"/>
      <c r="V371" s="747"/>
      <c r="W371" s="747"/>
      <c r="X371" s="747"/>
      <c r="Y371" s="747"/>
      <c r="Z371" s="747"/>
    </row>
    <row r="372">
      <c r="A372" s="746"/>
      <c r="B372" s="747"/>
      <c r="C372" s="747"/>
      <c r="D372" s="747"/>
      <c r="E372" s="747"/>
      <c r="F372" s="747"/>
      <c r="G372" s="747"/>
      <c r="H372" s="747"/>
      <c r="I372" s="748"/>
      <c r="J372" s="747"/>
      <c r="K372" s="747"/>
      <c r="L372" s="749"/>
      <c r="M372" s="747"/>
      <c r="N372" s="747"/>
      <c r="O372" s="747"/>
      <c r="P372" s="747"/>
      <c r="Q372" s="747"/>
      <c r="R372" s="747"/>
      <c r="S372" s="747"/>
      <c r="T372" s="747"/>
      <c r="U372" s="747"/>
      <c r="V372" s="747"/>
      <c r="W372" s="747"/>
      <c r="X372" s="747"/>
      <c r="Y372" s="747"/>
      <c r="Z372" s="747"/>
    </row>
    <row r="373">
      <c r="A373" s="746"/>
      <c r="B373" s="747"/>
      <c r="C373" s="747"/>
      <c r="D373" s="747"/>
      <c r="E373" s="747"/>
      <c r="F373" s="747"/>
      <c r="G373" s="747"/>
      <c r="H373" s="747"/>
      <c r="I373" s="748"/>
      <c r="J373" s="747"/>
      <c r="K373" s="747"/>
      <c r="L373" s="749"/>
      <c r="M373" s="747"/>
      <c r="N373" s="747"/>
      <c r="O373" s="747"/>
      <c r="P373" s="747"/>
      <c r="Q373" s="747"/>
      <c r="R373" s="747"/>
      <c r="S373" s="747"/>
      <c r="T373" s="747"/>
      <c r="U373" s="747"/>
      <c r="V373" s="747"/>
      <c r="W373" s="747"/>
      <c r="X373" s="747"/>
      <c r="Y373" s="747"/>
      <c r="Z373" s="747"/>
    </row>
    <row r="374">
      <c r="A374" s="746"/>
      <c r="B374" s="747"/>
      <c r="C374" s="747"/>
      <c r="D374" s="747"/>
      <c r="E374" s="747"/>
      <c r="F374" s="747"/>
      <c r="G374" s="747"/>
      <c r="H374" s="747"/>
      <c r="I374" s="748"/>
      <c r="J374" s="747"/>
      <c r="K374" s="747"/>
      <c r="L374" s="749"/>
      <c r="M374" s="747"/>
      <c r="N374" s="747"/>
      <c r="O374" s="747"/>
      <c r="P374" s="747"/>
      <c r="Q374" s="747"/>
      <c r="R374" s="747"/>
      <c r="S374" s="747"/>
      <c r="T374" s="747"/>
      <c r="U374" s="747"/>
      <c r="V374" s="747"/>
      <c r="W374" s="747"/>
      <c r="X374" s="747"/>
      <c r="Y374" s="747"/>
      <c r="Z374" s="747"/>
    </row>
    <row r="375">
      <c r="A375" s="746"/>
      <c r="B375" s="747"/>
      <c r="C375" s="747"/>
      <c r="D375" s="747"/>
      <c r="E375" s="747"/>
      <c r="F375" s="747"/>
      <c r="G375" s="747"/>
      <c r="H375" s="747"/>
      <c r="I375" s="748"/>
      <c r="J375" s="747"/>
      <c r="K375" s="747"/>
      <c r="L375" s="749"/>
      <c r="M375" s="747"/>
      <c r="N375" s="747"/>
      <c r="O375" s="747"/>
      <c r="P375" s="747"/>
      <c r="Q375" s="747"/>
      <c r="R375" s="747"/>
      <c r="S375" s="747"/>
      <c r="T375" s="747"/>
      <c r="U375" s="747"/>
      <c r="V375" s="747"/>
      <c r="W375" s="747"/>
      <c r="X375" s="747"/>
      <c r="Y375" s="747"/>
      <c r="Z375" s="747"/>
    </row>
    <row r="376">
      <c r="A376" s="746"/>
      <c r="B376" s="747"/>
      <c r="C376" s="747"/>
      <c r="D376" s="747"/>
      <c r="E376" s="747"/>
      <c r="F376" s="747"/>
      <c r="G376" s="747"/>
      <c r="H376" s="747"/>
      <c r="I376" s="748"/>
      <c r="J376" s="747"/>
      <c r="K376" s="747"/>
      <c r="L376" s="749"/>
      <c r="M376" s="747"/>
      <c r="N376" s="747"/>
      <c r="O376" s="747"/>
      <c r="P376" s="747"/>
      <c r="Q376" s="747"/>
      <c r="R376" s="747"/>
      <c r="S376" s="747"/>
      <c r="T376" s="747"/>
      <c r="U376" s="747"/>
      <c r="V376" s="747"/>
      <c r="W376" s="747"/>
      <c r="X376" s="747"/>
      <c r="Y376" s="747"/>
      <c r="Z376" s="747"/>
    </row>
    <row r="377">
      <c r="A377" s="746"/>
      <c r="B377" s="747"/>
      <c r="C377" s="747"/>
      <c r="D377" s="747"/>
      <c r="E377" s="747"/>
      <c r="F377" s="747"/>
      <c r="G377" s="747"/>
      <c r="H377" s="747"/>
      <c r="I377" s="748"/>
      <c r="J377" s="747"/>
      <c r="K377" s="747"/>
      <c r="L377" s="749"/>
      <c r="M377" s="747"/>
      <c r="N377" s="747"/>
      <c r="O377" s="747"/>
      <c r="P377" s="747"/>
      <c r="Q377" s="747"/>
      <c r="R377" s="747"/>
      <c r="S377" s="747"/>
      <c r="T377" s="747"/>
      <c r="U377" s="747"/>
      <c r="V377" s="747"/>
      <c r="W377" s="747"/>
      <c r="X377" s="747"/>
      <c r="Y377" s="747"/>
      <c r="Z377" s="747"/>
    </row>
    <row r="378">
      <c r="A378" s="746"/>
      <c r="B378" s="747"/>
      <c r="C378" s="747"/>
      <c r="D378" s="747"/>
      <c r="E378" s="747"/>
      <c r="F378" s="747"/>
      <c r="G378" s="747"/>
      <c r="H378" s="747"/>
      <c r="I378" s="748"/>
      <c r="J378" s="747"/>
      <c r="K378" s="747"/>
      <c r="L378" s="749"/>
      <c r="M378" s="747"/>
      <c r="N378" s="747"/>
      <c r="O378" s="747"/>
      <c r="P378" s="747"/>
      <c r="Q378" s="747"/>
      <c r="R378" s="747"/>
      <c r="S378" s="747"/>
      <c r="T378" s="747"/>
      <c r="U378" s="747"/>
      <c r="V378" s="747"/>
      <c r="W378" s="747"/>
      <c r="X378" s="747"/>
      <c r="Y378" s="747"/>
      <c r="Z378" s="747"/>
    </row>
    <row r="379">
      <c r="A379" s="746"/>
      <c r="B379" s="747"/>
      <c r="C379" s="747"/>
      <c r="D379" s="747"/>
      <c r="E379" s="747"/>
      <c r="F379" s="747"/>
      <c r="G379" s="747"/>
      <c r="H379" s="747"/>
      <c r="I379" s="748"/>
      <c r="J379" s="747"/>
      <c r="K379" s="747"/>
      <c r="L379" s="749"/>
      <c r="M379" s="747"/>
      <c r="N379" s="747"/>
      <c r="O379" s="747"/>
      <c r="P379" s="747"/>
      <c r="Q379" s="747"/>
      <c r="R379" s="747"/>
      <c r="S379" s="747"/>
      <c r="T379" s="747"/>
      <c r="U379" s="747"/>
      <c r="V379" s="747"/>
      <c r="W379" s="747"/>
      <c r="X379" s="747"/>
      <c r="Y379" s="747"/>
      <c r="Z379" s="747"/>
    </row>
    <row r="380">
      <c r="A380" s="746"/>
      <c r="B380" s="747"/>
      <c r="C380" s="747"/>
      <c r="D380" s="747"/>
      <c r="E380" s="747"/>
      <c r="F380" s="747"/>
      <c r="G380" s="747"/>
      <c r="H380" s="747"/>
      <c r="I380" s="748"/>
      <c r="J380" s="747"/>
      <c r="K380" s="747"/>
      <c r="L380" s="749"/>
      <c r="M380" s="747"/>
      <c r="N380" s="747"/>
      <c r="O380" s="747"/>
      <c r="P380" s="747"/>
      <c r="Q380" s="747"/>
      <c r="R380" s="747"/>
      <c r="S380" s="747"/>
      <c r="T380" s="747"/>
      <c r="U380" s="747"/>
      <c r="V380" s="747"/>
      <c r="W380" s="747"/>
      <c r="X380" s="747"/>
      <c r="Y380" s="747"/>
      <c r="Z380" s="747"/>
    </row>
    <row r="381">
      <c r="A381" s="746"/>
      <c r="B381" s="747"/>
      <c r="C381" s="747"/>
      <c r="D381" s="747"/>
      <c r="E381" s="747"/>
      <c r="F381" s="747"/>
      <c r="G381" s="747"/>
      <c r="H381" s="747"/>
      <c r="I381" s="748"/>
      <c r="J381" s="747"/>
      <c r="K381" s="747"/>
      <c r="L381" s="749"/>
      <c r="M381" s="747"/>
      <c r="N381" s="747"/>
      <c r="O381" s="747"/>
      <c r="P381" s="747"/>
      <c r="Q381" s="747"/>
      <c r="R381" s="747"/>
      <c r="S381" s="747"/>
      <c r="T381" s="747"/>
      <c r="U381" s="747"/>
      <c r="V381" s="747"/>
      <c r="W381" s="747"/>
      <c r="X381" s="747"/>
      <c r="Y381" s="747"/>
      <c r="Z381" s="747"/>
    </row>
    <row r="382">
      <c r="A382" s="746"/>
      <c r="B382" s="747"/>
      <c r="C382" s="747"/>
      <c r="D382" s="747"/>
      <c r="E382" s="747"/>
      <c r="F382" s="747"/>
      <c r="G382" s="747"/>
      <c r="H382" s="747"/>
      <c r="I382" s="748"/>
      <c r="J382" s="747"/>
      <c r="K382" s="747"/>
      <c r="L382" s="749"/>
      <c r="M382" s="747"/>
      <c r="N382" s="747"/>
      <c r="O382" s="747"/>
      <c r="P382" s="747"/>
      <c r="Q382" s="747"/>
      <c r="R382" s="747"/>
      <c r="S382" s="747"/>
      <c r="T382" s="747"/>
      <c r="U382" s="747"/>
      <c r="V382" s="747"/>
      <c r="W382" s="747"/>
      <c r="X382" s="747"/>
      <c r="Y382" s="747"/>
      <c r="Z382" s="747"/>
    </row>
    <row r="383">
      <c r="A383" s="746"/>
      <c r="B383" s="747"/>
      <c r="C383" s="747"/>
      <c r="D383" s="747"/>
      <c r="E383" s="747"/>
      <c r="F383" s="747"/>
      <c r="G383" s="747"/>
      <c r="H383" s="747"/>
      <c r="I383" s="748"/>
      <c r="J383" s="747"/>
      <c r="K383" s="747"/>
      <c r="L383" s="749"/>
      <c r="M383" s="747"/>
      <c r="N383" s="747"/>
      <c r="O383" s="747"/>
      <c r="P383" s="747"/>
      <c r="Q383" s="747"/>
      <c r="R383" s="747"/>
      <c r="S383" s="747"/>
      <c r="T383" s="747"/>
      <c r="U383" s="747"/>
      <c r="V383" s="747"/>
      <c r="W383" s="747"/>
      <c r="X383" s="747"/>
      <c r="Y383" s="747"/>
      <c r="Z383" s="747"/>
    </row>
    <row r="384">
      <c r="A384" s="746"/>
      <c r="B384" s="747"/>
      <c r="C384" s="747"/>
      <c r="D384" s="747"/>
      <c r="E384" s="747"/>
      <c r="F384" s="747"/>
      <c r="G384" s="747"/>
      <c r="H384" s="747"/>
      <c r="I384" s="748"/>
      <c r="J384" s="747"/>
      <c r="K384" s="747"/>
      <c r="L384" s="749"/>
      <c r="M384" s="747"/>
      <c r="N384" s="747"/>
      <c r="O384" s="747"/>
      <c r="P384" s="747"/>
      <c r="Q384" s="747"/>
      <c r="R384" s="747"/>
      <c r="S384" s="747"/>
      <c r="T384" s="747"/>
      <c r="U384" s="747"/>
      <c r="V384" s="747"/>
      <c r="W384" s="747"/>
      <c r="X384" s="747"/>
      <c r="Y384" s="747"/>
      <c r="Z384" s="747"/>
    </row>
    <row r="385">
      <c r="A385" s="746"/>
      <c r="B385" s="747"/>
      <c r="C385" s="747"/>
      <c r="D385" s="747"/>
      <c r="E385" s="747"/>
      <c r="F385" s="747"/>
      <c r="G385" s="747"/>
      <c r="H385" s="747"/>
      <c r="I385" s="748"/>
      <c r="J385" s="747"/>
      <c r="K385" s="747"/>
      <c r="L385" s="749"/>
      <c r="M385" s="747"/>
      <c r="N385" s="747"/>
      <c r="O385" s="747"/>
      <c r="P385" s="747"/>
      <c r="Q385" s="747"/>
      <c r="R385" s="747"/>
      <c r="S385" s="747"/>
      <c r="T385" s="747"/>
      <c r="U385" s="747"/>
      <c r="V385" s="747"/>
      <c r="W385" s="747"/>
      <c r="X385" s="747"/>
      <c r="Y385" s="747"/>
      <c r="Z385" s="747"/>
    </row>
    <row r="386">
      <c r="A386" s="746"/>
      <c r="B386" s="747"/>
      <c r="C386" s="747"/>
      <c r="D386" s="747"/>
      <c r="E386" s="747"/>
      <c r="F386" s="747"/>
      <c r="G386" s="747"/>
      <c r="H386" s="747"/>
      <c r="I386" s="748"/>
      <c r="J386" s="747"/>
      <c r="K386" s="747"/>
      <c r="L386" s="749"/>
      <c r="M386" s="747"/>
      <c r="N386" s="747"/>
      <c r="O386" s="747"/>
      <c r="P386" s="747"/>
      <c r="Q386" s="747"/>
      <c r="R386" s="747"/>
      <c r="S386" s="747"/>
      <c r="T386" s="747"/>
      <c r="U386" s="747"/>
      <c r="V386" s="747"/>
      <c r="W386" s="747"/>
      <c r="X386" s="747"/>
      <c r="Y386" s="747"/>
      <c r="Z386" s="747"/>
    </row>
    <row r="387">
      <c r="A387" s="746"/>
      <c r="B387" s="747"/>
      <c r="C387" s="747"/>
      <c r="D387" s="747"/>
      <c r="E387" s="747"/>
      <c r="F387" s="747"/>
      <c r="G387" s="747"/>
      <c r="H387" s="747"/>
      <c r="I387" s="748"/>
      <c r="J387" s="747"/>
      <c r="K387" s="747"/>
      <c r="L387" s="749"/>
      <c r="M387" s="747"/>
      <c r="N387" s="747"/>
      <c r="O387" s="747"/>
      <c r="P387" s="747"/>
      <c r="Q387" s="747"/>
      <c r="R387" s="747"/>
      <c r="S387" s="747"/>
      <c r="T387" s="747"/>
      <c r="U387" s="747"/>
      <c r="V387" s="747"/>
      <c r="W387" s="747"/>
      <c r="X387" s="747"/>
      <c r="Y387" s="747"/>
      <c r="Z387" s="747"/>
    </row>
    <row r="388">
      <c r="A388" s="746"/>
      <c r="B388" s="747"/>
      <c r="C388" s="747"/>
      <c r="D388" s="747"/>
      <c r="E388" s="747"/>
      <c r="F388" s="747"/>
      <c r="G388" s="747"/>
      <c r="H388" s="747"/>
      <c r="I388" s="748"/>
      <c r="J388" s="747"/>
      <c r="K388" s="747"/>
      <c r="L388" s="749"/>
      <c r="M388" s="747"/>
      <c r="N388" s="747"/>
      <c r="O388" s="747"/>
      <c r="P388" s="747"/>
      <c r="Q388" s="747"/>
      <c r="R388" s="747"/>
      <c r="S388" s="747"/>
      <c r="T388" s="747"/>
      <c r="U388" s="747"/>
      <c r="V388" s="747"/>
      <c r="W388" s="747"/>
      <c r="X388" s="747"/>
      <c r="Y388" s="747"/>
      <c r="Z388" s="747"/>
    </row>
    <row r="389">
      <c r="A389" s="746"/>
      <c r="B389" s="747"/>
      <c r="C389" s="747"/>
      <c r="D389" s="747"/>
      <c r="E389" s="747"/>
      <c r="F389" s="747"/>
      <c r="G389" s="747"/>
      <c r="H389" s="747"/>
      <c r="I389" s="748"/>
      <c r="J389" s="747"/>
      <c r="K389" s="747"/>
      <c r="L389" s="749"/>
      <c r="M389" s="747"/>
      <c r="N389" s="747"/>
      <c r="O389" s="747"/>
      <c r="P389" s="747"/>
      <c r="Q389" s="747"/>
      <c r="R389" s="747"/>
      <c r="S389" s="747"/>
      <c r="T389" s="747"/>
      <c r="U389" s="747"/>
      <c r="V389" s="747"/>
      <c r="W389" s="747"/>
      <c r="X389" s="747"/>
      <c r="Y389" s="747"/>
      <c r="Z389" s="747"/>
    </row>
    <row r="390">
      <c r="A390" s="746"/>
      <c r="B390" s="747"/>
      <c r="C390" s="747"/>
      <c r="D390" s="747"/>
      <c r="E390" s="747"/>
      <c r="F390" s="747"/>
      <c r="G390" s="747"/>
      <c r="H390" s="747"/>
      <c r="I390" s="748"/>
      <c r="J390" s="747"/>
      <c r="K390" s="747"/>
      <c r="L390" s="749"/>
      <c r="M390" s="747"/>
      <c r="N390" s="747"/>
      <c r="O390" s="747"/>
      <c r="P390" s="747"/>
      <c r="Q390" s="747"/>
      <c r="R390" s="747"/>
      <c r="S390" s="747"/>
      <c r="T390" s="747"/>
      <c r="U390" s="747"/>
      <c r="V390" s="747"/>
      <c r="W390" s="747"/>
      <c r="X390" s="747"/>
      <c r="Y390" s="747"/>
      <c r="Z390" s="747"/>
    </row>
    <row r="391">
      <c r="A391" s="746"/>
      <c r="B391" s="747"/>
      <c r="C391" s="747"/>
      <c r="D391" s="747"/>
      <c r="E391" s="747"/>
      <c r="F391" s="747"/>
      <c r="G391" s="747"/>
      <c r="H391" s="747"/>
      <c r="I391" s="748"/>
      <c r="J391" s="747"/>
      <c r="K391" s="747"/>
      <c r="L391" s="749"/>
      <c r="M391" s="747"/>
      <c r="N391" s="747"/>
      <c r="O391" s="747"/>
      <c r="P391" s="747"/>
      <c r="Q391" s="747"/>
      <c r="R391" s="747"/>
      <c r="S391" s="747"/>
      <c r="T391" s="747"/>
      <c r="U391" s="747"/>
      <c r="V391" s="747"/>
      <c r="W391" s="747"/>
      <c r="X391" s="747"/>
      <c r="Y391" s="747"/>
      <c r="Z391" s="747"/>
    </row>
    <row r="392">
      <c r="A392" s="746"/>
      <c r="B392" s="747"/>
      <c r="C392" s="747"/>
      <c r="D392" s="747"/>
      <c r="E392" s="747"/>
      <c r="F392" s="747"/>
      <c r="G392" s="747"/>
      <c r="H392" s="747"/>
      <c r="I392" s="748"/>
      <c r="J392" s="747"/>
      <c r="K392" s="747"/>
      <c r="L392" s="749"/>
      <c r="M392" s="747"/>
      <c r="N392" s="747"/>
      <c r="O392" s="747"/>
      <c r="P392" s="747"/>
      <c r="Q392" s="747"/>
      <c r="R392" s="747"/>
      <c r="S392" s="747"/>
      <c r="T392" s="747"/>
      <c r="U392" s="747"/>
      <c r="V392" s="747"/>
      <c r="W392" s="747"/>
      <c r="X392" s="747"/>
      <c r="Y392" s="747"/>
      <c r="Z392" s="747"/>
    </row>
    <row r="393">
      <c r="A393" s="746"/>
      <c r="B393" s="747"/>
      <c r="C393" s="747"/>
      <c r="D393" s="747"/>
      <c r="E393" s="747"/>
      <c r="F393" s="747"/>
      <c r="G393" s="747"/>
      <c r="H393" s="747"/>
      <c r="I393" s="748"/>
      <c r="J393" s="747"/>
      <c r="K393" s="747"/>
      <c r="L393" s="749"/>
      <c r="M393" s="747"/>
      <c r="N393" s="747"/>
      <c r="O393" s="747"/>
      <c r="P393" s="747"/>
      <c r="Q393" s="747"/>
      <c r="R393" s="747"/>
      <c r="S393" s="747"/>
      <c r="T393" s="747"/>
      <c r="U393" s="747"/>
      <c r="V393" s="747"/>
      <c r="W393" s="747"/>
      <c r="X393" s="747"/>
      <c r="Y393" s="747"/>
      <c r="Z393" s="747"/>
    </row>
    <row r="394">
      <c r="A394" s="746"/>
      <c r="B394" s="747"/>
      <c r="C394" s="747"/>
      <c r="D394" s="747"/>
      <c r="E394" s="747"/>
      <c r="F394" s="747"/>
      <c r="G394" s="747"/>
      <c r="H394" s="747"/>
      <c r="I394" s="748"/>
      <c r="J394" s="747"/>
      <c r="K394" s="747"/>
      <c r="L394" s="749"/>
      <c r="M394" s="747"/>
      <c r="N394" s="747"/>
      <c r="O394" s="747"/>
      <c r="P394" s="747"/>
      <c r="Q394" s="747"/>
      <c r="R394" s="747"/>
      <c r="S394" s="747"/>
      <c r="T394" s="747"/>
      <c r="U394" s="747"/>
      <c r="V394" s="747"/>
      <c r="W394" s="747"/>
      <c r="X394" s="747"/>
      <c r="Y394" s="747"/>
      <c r="Z394" s="747"/>
    </row>
    <row r="395">
      <c r="A395" s="746"/>
      <c r="B395" s="747"/>
      <c r="C395" s="747"/>
      <c r="D395" s="747"/>
      <c r="E395" s="747"/>
      <c r="F395" s="747"/>
      <c r="G395" s="747"/>
      <c r="H395" s="747"/>
      <c r="I395" s="748"/>
      <c r="J395" s="747"/>
      <c r="K395" s="747"/>
      <c r="L395" s="749"/>
      <c r="M395" s="747"/>
      <c r="N395" s="747"/>
      <c r="O395" s="747"/>
      <c r="P395" s="747"/>
      <c r="Q395" s="747"/>
      <c r="R395" s="747"/>
      <c r="S395" s="747"/>
      <c r="T395" s="747"/>
      <c r="U395" s="747"/>
      <c r="V395" s="747"/>
      <c r="W395" s="747"/>
      <c r="X395" s="747"/>
      <c r="Y395" s="747"/>
      <c r="Z395" s="747"/>
    </row>
    <row r="396">
      <c r="A396" s="746"/>
      <c r="B396" s="747"/>
      <c r="C396" s="747"/>
      <c r="D396" s="747"/>
      <c r="E396" s="747"/>
      <c r="F396" s="747"/>
      <c r="G396" s="747"/>
      <c r="H396" s="747"/>
      <c r="I396" s="748"/>
      <c r="J396" s="747"/>
      <c r="K396" s="747"/>
      <c r="L396" s="749"/>
      <c r="M396" s="747"/>
      <c r="N396" s="747"/>
      <c r="O396" s="747"/>
      <c r="P396" s="747"/>
      <c r="Q396" s="747"/>
      <c r="R396" s="747"/>
      <c r="S396" s="747"/>
      <c r="T396" s="747"/>
      <c r="U396" s="747"/>
      <c r="V396" s="747"/>
      <c r="W396" s="747"/>
      <c r="X396" s="747"/>
      <c r="Y396" s="747"/>
      <c r="Z396" s="747"/>
    </row>
    <row r="397">
      <c r="A397" s="746"/>
      <c r="B397" s="747"/>
      <c r="C397" s="747"/>
      <c r="D397" s="747"/>
      <c r="E397" s="747"/>
      <c r="F397" s="747"/>
      <c r="G397" s="747"/>
      <c r="H397" s="747"/>
      <c r="I397" s="748"/>
      <c r="J397" s="747"/>
      <c r="K397" s="747"/>
      <c r="L397" s="749"/>
      <c r="M397" s="747"/>
      <c r="N397" s="747"/>
      <c r="O397" s="747"/>
      <c r="P397" s="747"/>
      <c r="Q397" s="747"/>
      <c r="R397" s="747"/>
      <c r="S397" s="747"/>
      <c r="T397" s="747"/>
      <c r="U397" s="747"/>
      <c r="V397" s="747"/>
      <c r="W397" s="747"/>
      <c r="X397" s="747"/>
      <c r="Y397" s="747"/>
      <c r="Z397" s="747"/>
    </row>
    <row r="398">
      <c r="A398" s="746"/>
      <c r="B398" s="747"/>
      <c r="C398" s="747"/>
      <c r="D398" s="747"/>
      <c r="E398" s="747"/>
      <c r="F398" s="747"/>
      <c r="G398" s="747"/>
      <c r="H398" s="747"/>
      <c r="I398" s="748"/>
      <c r="J398" s="747"/>
      <c r="K398" s="747"/>
      <c r="L398" s="749"/>
      <c r="M398" s="747"/>
      <c r="N398" s="747"/>
      <c r="O398" s="747"/>
      <c r="P398" s="747"/>
      <c r="Q398" s="747"/>
      <c r="R398" s="747"/>
      <c r="S398" s="747"/>
      <c r="T398" s="747"/>
      <c r="U398" s="747"/>
      <c r="V398" s="747"/>
      <c r="W398" s="747"/>
      <c r="X398" s="747"/>
      <c r="Y398" s="747"/>
      <c r="Z398" s="747"/>
    </row>
    <row r="399">
      <c r="A399" s="746"/>
      <c r="B399" s="747"/>
      <c r="C399" s="747"/>
      <c r="D399" s="747"/>
      <c r="E399" s="747"/>
      <c r="F399" s="747"/>
      <c r="G399" s="747"/>
      <c r="H399" s="747"/>
      <c r="I399" s="748"/>
      <c r="J399" s="747"/>
      <c r="K399" s="747"/>
      <c r="L399" s="749"/>
      <c r="M399" s="747"/>
      <c r="N399" s="747"/>
      <c r="O399" s="747"/>
      <c r="P399" s="747"/>
      <c r="Q399" s="747"/>
      <c r="R399" s="747"/>
      <c r="S399" s="747"/>
      <c r="T399" s="747"/>
      <c r="U399" s="747"/>
      <c r="V399" s="747"/>
      <c r="W399" s="747"/>
      <c r="X399" s="747"/>
      <c r="Y399" s="747"/>
      <c r="Z399" s="747"/>
    </row>
    <row r="400">
      <c r="A400" s="746"/>
      <c r="B400" s="747"/>
      <c r="C400" s="747"/>
      <c r="D400" s="747"/>
      <c r="E400" s="747"/>
      <c r="F400" s="747"/>
      <c r="G400" s="747"/>
      <c r="H400" s="747"/>
      <c r="I400" s="748"/>
      <c r="J400" s="747"/>
      <c r="K400" s="747"/>
      <c r="L400" s="749"/>
      <c r="M400" s="747"/>
      <c r="N400" s="747"/>
      <c r="O400" s="747"/>
      <c r="P400" s="747"/>
      <c r="Q400" s="747"/>
      <c r="R400" s="747"/>
      <c r="S400" s="747"/>
      <c r="T400" s="747"/>
      <c r="U400" s="747"/>
      <c r="V400" s="747"/>
      <c r="W400" s="747"/>
      <c r="X400" s="747"/>
      <c r="Y400" s="747"/>
      <c r="Z400" s="747"/>
    </row>
    <row r="401">
      <c r="A401" s="746"/>
      <c r="B401" s="747"/>
      <c r="C401" s="747"/>
      <c r="D401" s="747"/>
      <c r="E401" s="747"/>
      <c r="F401" s="747"/>
      <c r="G401" s="747"/>
      <c r="H401" s="747"/>
      <c r="I401" s="748"/>
      <c r="J401" s="747"/>
      <c r="K401" s="747"/>
      <c r="L401" s="749"/>
      <c r="M401" s="747"/>
      <c r="N401" s="747"/>
      <c r="O401" s="747"/>
      <c r="P401" s="747"/>
      <c r="Q401" s="747"/>
      <c r="R401" s="747"/>
      <c r="S401" s="747"/>
      <c r="T401" s="747"/>
      <c r="U401" s="747"/>
      <c r="V401" s="747"/>
      <c r="W401" s="747"/>
      <c r="X401" s="747"/>
      <c r="Y401" s="747"/>
      <c r="Z401" s="747"/>
    </row>
    <row r="402">
      <c r="A402" s="746"/>
      <c r="B402" s="747"/>
      <c r="C402" s="747"/>
      <c r="D402" s="747"/>
      <c r="E402" s="747"/>
      <c r="F402" s="747"/>
      <c r="G402" s="747"/>
      <c r="H402" s="747"/>
      <c r="I402" s="748"/>
      <c r="J402" s="747"/>
      <c r="K402" s="747"/>
      <c r="L402" s="749"/>
      <c r="M402" s="747"/>
      <c r="N402" s="747"/>
      <c r="O402" s="747"/>
      <c r="P402" s="747"/>
      <c r="Q402" s="747"/>
      <c r="R402" s="747"/>
      <c r="S402" s="747"/>
      <c r="T402" s="747"/>
      <c r="U402" s="747"/>
      <c r="V402" s="747"/>
      <c r="W402" s="747"/>
      <c r="X402" s="747"/>
      <c r="Y402" s="747"/>
      <c r="Z402" s="747"/>
    </row>
    <row r="403">
      <c r="A403" s="746"/>
      <c r="B403" s="747"/>
      <c r="C403" s="747"/>
      <c r="D403" s="747"/>
      <c r="E403" s="747"/>
      <c r="F403" s="747"/>
      <c r="G403" s="747"/>
      <c r="H403" s="747"/>
      <c r="I403" s="748"/>
      <c r="J403" s="747"/>
      <c r="K403" s="747"/>
      <c r="L403" s="749"/>
      <c r="M403" s="747"/>
      <c r="N403" s="747"/>
      <c r="O403" s="747"/>
      <c r="P403" s="747"/>
      <c r="Q403" s="747"/>
      <c r="R403" s="747"/>
      <c r="S403" s="747"/>
      <c r="T403" s="747"/>
      <c r="U403" s="747"/>
      <c r="V403" s="747"/>
      <c r="W403" s="747"/>
      <c r="X403" s="747"/>
      <c r="Y403" s="747"/>
      <c r="Z403" s="747"/>
    </row>
    <row r="404">
      <c r="A404" s="746"/>
      <c r="B404" s="747"/>
      <c r="C404" s="747"/>
      <c r="D404" s="747"/>
      <c r="E404" s="747"/>
      <c r="F404" s="747"/>
      <c r="G404" s="747"/>
      <c r="H404" s="747"/>
      <c r="I404" s="748"/>
      <c r="J404" s="747"/>
      <c r="K404" s="747"/>
      <c r="L404" s="749"/>
      <c r="M404" s="747"/>
      <c r="N404" s="747"/>
      <c r="O404" s="747"/>
      <c r="P404" s="747"/>
      <c r="Q404" s="747"/>
      <c r="R404" s="747"/>
      <c r="S404" s="747"/>
      <c r="T404" s="747"/>
      <c r="U404" s="747"/>
      <c r="V404" s="747"/>
      <c r="W404" s="747"/>
      <c r="X404" s="747"/>
      <c r="Y404" s="747"/>
      <c r="Z404" s="747"/>
    </row>
    <row r="405">
      <c r="A405" s="746"/>
      <c r="B405" s="747"/>
      <c r="C405" s="747"/>
      <c r="D405" s="747"/>
      <c r="E405" s="747"/>
      <c r="F405" s="747"/>
      <c r="G405" s="747"/>
      <c r="H405" s="747"/>
      <c r="I405" s="748"/>
      <c r="J405" s="747"/>
      <c r="K405" s="747"/>
      <c r="L405" s="749"/>
      <c r="M405" s="747"/>
      <c r="N405" s="747"/>
      <c r="O405" s="747"/>
      <c r="P405" s="747"/>
      <c r="Q405" s="747"/>
      <c r="R405" s="747"/>
      <c r="S405" s="747"/>
      <c r="T405" s="747"/>
      <c r="U405" s="747"/>
      <c r="V405" s="747"/>
      <c r="W405" s="747"/>
      <c r="X405" s="747"/>
      <c r="Y405" s="747"/>
      <c r="Z405" s="747"/>
    </row>
    <row r="406">
      <c r="A406" s="746"/>
      <c r="B406" s="747"/>
      <c r="C406" s="747"/>
      <c r="D406" s="747"/>
      <c r="E406" s="747"/>
      <c r="F406" s="747"/>
      <c r="G406" s="747"/>
      <c r="H406" s="747"/>
      <c r="I406" s="748"/>
      <c r="J406" s="747"/>
      <c r="K406" s="747"/>
      <c r="L406" s="749"/>
      <c r="M406" s="747"/>
      <c r="N406" s="747"/>
      <c r="O406" s="747"/>
      <c r="P406" s="747"/>
      <c r="Q406" s="747"/>
      <c r="R406" s="747"/>
      <c r="S406" s="747"/>
      <c r="T406" s="747"/>
      <c r="U406" s="747"/>
      <c r="V406" s="747"/>
      <c r="W406" s="747"/>
      <c r="X406" s="747"/>
      <c r="Y406" s="747"/>
      <c r="Z406" s="747"/>
    </row>
    <row r="407">
      <c r="A407" s="746"/>
      <c r="B407" s="747"/>
      <c r="C407" s="747"/>
      <c r="D407" s="747"/>
      <c r="E407" s="747"/>
      <c r="F407" s="747"/>
      <c r="G407" s="747"/>
      <c r="H407" s="747"/>
      <c r="I407" s="748"/>
      <c r="J407" s="747"/>
      <c r="K407" s="747"/>
      <c r="L407" s="749"/>
      <c r="M407" s="747"/>
      <c r="N407" s="747"/>
      <c r="O407" s="747"/>
      <c r="P407" s="747"/>
      <c r="Q407" s="747"/>
      <c r="R407" s="747"/>
      <c r="S407" s="747"/>
      <c r="T407" s="747"/>
      <c r="U407" s="747"/>
      <c r="V407" s="747"/>
      <c r="W407" s="747"/>
      <c r="X407" s="747"/>
      <c r="Y407" s="747"/>
      <c r="Z407" s="747"/>
    </row>
    <row r="408">
      <c r="A408" s="746"/>
      <c r="B408" s="747"/>
      <c r="C408" s="747"/>
      <c r="D408" s="747"/>
      <c r="E408" s="747"/>
      <c r="F408" s="747"/>
      <c r="G408" s="747"/>
      <c r="H408" s="747"/>
      <c r="I408" s="748"/>
      <c r="J408" s="747"/>
      <c r="K408" s="747"/>
      <c r="L408" s="749"/>
      <c r="M408" s="747"/>
      <c r="N408" s="747"/>
      <c r="O408" s="747"/>
      <c r="P408" s="747"/>
      <c r="Q408" s="747"/>
      <c r="R408" s="747"/>
      <c r="S408" s="747"/>
      <c r="T408" s="747"/>
      <c r="U408" s="747"/>
      <c r="V408" s="747"/>
      <c r="W408" s="747"/>
      <c r="X408" s="747"/>
      <c r="Y408" s="747"/>
      <c r="Z408" s="747"/>
    </row>
    <row r="409">
      <c r="A409" s="746"/>
      <c r="B409" s="747"/>
      <c r="C409" s="747"/>
      <c r="D409" s="747"/>
      <c r="E409" s="747"/>
      <c r="F409" s="747"/>
      <c r="G409" s="747"/>
      <c r="H409" s="747"/>
      <c r="I409" s="748"/>
      <c r="J409" s="747"/>
      <c r="K409" s="747"/>
      <c r="L409" s="749"/>
      <c r="M409" s="747"/>
      <c r="N409" s="747"/>
      <c r="O409" s="747"/>
      <c r="P409" s="747"/>
      <c r="Q409" s="747"/>
      <c r="R409" s="747"/>
      <c r="S409" s="747"/>
      <c r="T409" s="747"/>
      <c r="U409" s="747"/>
      <c r="V409" s="747"/>
      <c r="W409" s="747"/>
      <c r="X409" s="747"/>
      <c r="Y409" s="747"/>
      <c r="Z409" s="747"/>
    </row>
    <row r="410">
      <c r="A410" s="746"/>
      <c r="B410" s="747"/>
      <c r="C410" s="747"/>
      <c r="D410" s="747"/>
      <c r="E410" s="747"/>
      <c r="F410" s="747"/>
      <c r="G410" s="747"/>
      <c r="H410" s="747"/>
      <c r="I410" s="748"/>
      <c r="J410" s="747"/>
      <c r="K410" s="747"/>
      <c r="L410" s="749"/>
      <c r="M410" s="747"/>
      <c r="N410" s="747"/>
      <c r="O410" s="747"/>
      <c r="P410" s="747"/>
      <c r="Q410" s="747"/>
      <c r="R410" s="747"/>
      <c r="S410" s="747"/>
      <c r="T410" s="747"/>
      <c r="U410" s="747"/>
      <c r="V410" s="747"/>
      <c r="W410" s="747"/>
      <c r="X410" s="747"/>
      <c r="Y410" s="747"/>
      <c r="Z410" s="747"/>
    </row>
    <row r="411">
      <c r="A411" s="746"/>
      <c r="B411" s="747"/>
      <c r="C411" s="747"/>
      <c r="D411" s="747"/>
      <c r="E411" s="747"/>
      <c r="F411" s="747"/>
      <c r="G411" s="747"/>
      <c r="H411" s="747"/>
      <c r="I411" s="748"/>
      <c r="J411" s="747"/>
      <c r="K411" s="747"/>
      <c r="L411" s="749"/>
      <c r="M411" s="747"/>
      <c r="N411" s="747"/>
      <c r="O411" s="747"/>
      <c r="P411" s="747"/>
      <c r="Q411" s="747"/>
      <c r="R411" s="747"/>
      <c r="S411" s="747"/>
      <c r="T411" s="747"/>
      <c r="U411" s="747"/>
      <c r="V411" s="747"/>
      <c r="W411" s="747"/>
      <c r="X411" s="747"/>
      <c r="Y411" s="747"/>
      <c r="Z411" s="747"/>
    </row>
    <row r="412">
      <c r="A412" s="746"/>
      <c r="B412" s="747"/>
      <c r="C412" s="747"/>
      <c r="D412" s="747"/>
      <c r="E412" s="747"/>
      <c r="F412" s="747"/>
      <c r="G412" s="747"/>
      <c r="H412" s="747"/>
      <c r="I412" s="748"/>
      <c r="J412" s="747"/>
      <c r="K412" s="747"/>
      <c r="L412" s="749"/>
      <c r="M412" s="747"/>
      <c r="N412" s="747"/>
      <c r="O412" s="747"/>
      <c r="P412" s="747"/>
      <c r="Q412" s="747"/>
      <c r="R412" s="747"/>
      <c r="S412" s="747"/>
      <c r="T412" s="747"/>
      <c r="U412" s="747"/>
      <c r="V412" s="747"/>
      <c r="W412" s="747"/>
      <c r="X412" s="747"/>
      <c r="Y412" s="747"/>
      <c r="Z412" s="747"/>
    </row>
    <row r="413">
      <c r="A413" s="746"/>
      <c r="B413" s="747"/>
      <c r="C413" s="747"/>
      <c r="D413" s="747"/>
      <c r="E413" s="747"/>
      <c r="F413" s="747"/>
      <c r="G413" s="747"/>
      <c r="H413" s="747"/>
      <c r="I413" s="748"/>
      <c r="J413" s="747"/>
      <c r="K413" s="747"/>
      <c r="L413" s="749"/>
      <c r="M413" s="747"/>
      <c r="N413" s="747"/>
      <c r="O413" s="747"/>
      <c r="P413" s="747"/>
      <c r="Q413" s="747"/>
      <c r="R413" s="747"/>
      <c r="S413" s="747"/>
      <c r="T413" s="747"/>
      <c r="U413" s="747"/>
      <c r="V413" s="747"/>
      <c r="W413" s="747"/>
      <c r="X413" s="747"/>
      <c r="Y413" s="747"/>
      <c r="Z413" s="747"/>
    </row>
    <row r="414">
      <c r="A414" s="746"/>
      <c r="B414" s="747"/>
      <c r="C414" s="747"/>
      <c r="D414" s="747"/>
      <c r="E414" s="747"/>
      <c r="F414" s="747"/>
      <c r="G414" s="747"/>
      <c r="H414" s="747"/>
      <c r="I414" s="748"/>
      <c r="J414" s="747"/>
      <c r="K414" s="747"/>
      <c r="L414" s="749"/>
      <c r="M414" s="747"/>
      <c r="N414" s="747"/>
      <c r="O414" s="747"/>
      <c r="P414" s="747"/>
      <c r="Q414" s="747"/>
      <c r="R414" s="747"/>
      <c r="S414" s="747"/>
      <c r="T414" s="747"/>
      <c r="U414" s="747"/>
      <c r="V414" s="747"/>
      <c r="W414" s="747"/>
      <c r="X414" s="747"/>
      <c r="Y414" s="747"/>
      <c r="Z414" s="747"/>
    </row>
    <row r="415">
      <c r="A415" s="746"/>
      <c r="B415" s="747"/>
      <c r="C415" s="747"/>
      <c r="D415" s="747"/>
      <c r="E415" s="747"/>
      <c r="F415" s="747"/>
      <c r="G415" s="747"/>
      <c r="H415" s="747"/>
      <c r="I415" s="748"/>
      <c r="J415" s="747"/>
      <c r="K415" s="747"/>
      <c r="L415" s="749"/>
      <c r="M415" s="747"/>
      <c r="N415" s="747"/>
      <c r="O415" s="747"/>
      <c r="P415" s="747"/>
      <c r="Q415" s="747"/>
      <c r="R415" s="747"/>
      <c r="S415" s="747"/>
      <c r="T415" s="747"/>
      <c r="U415" s="747"/>
      <c r="V415" s="747"/>
      <c r="W415" s="747"/>
      <c r="X415" s="747"/>
      <c r="Y415" s="747"/>
      <c r="Z415" s="747"/>
    </row>
    <row r="416">
      <c r="A416" s="746"/>
      <c r="B416" s="747"/>
      <c r="C416" s="747"/>
      <c r="D416" s="747"/>
      <c r="E416" s="747"/>
      <c r="F416" s="747"/>
      <c r="G416" s="747"/>
      <c r="H416" s="747"/>
      <c r="I416" s="748"/>
      <c r="J416" s="747"/>
      <c r="K416" s="747"/>
      <c r="L416" s="749"/>
      <c r="M416" s="747"/>
      <c r="N416" s="747"/>
      <c r="O416" s="747"/>
      <c r="P416" s="747"/>
      <c r="Q416" s="747"/>
      <c r="R416" s="747"/>
      <c r="S416" s="747"/>
      <c r="T416" s="747"/>
      <c r="U416" s="747"/>
      <c r="V416" s="747"/>
      <c r="W416" s="747"/>
      <c r="X416" s="747"/>
      <c r="Y416" s="747"/>
      <c r="Z416" s="747"/>
    </row>
    <row r="417">
      <c r="A417" s="746"/>
      <c r="B417" s="747"/>
      <c r="C417" s="747"/>
      <c r="D417" s="747"/>
      <c r="E417" s="747"/>
      <c r="F417" s="747"/>
      <c r="G417" s="747"/>
      <c r="H417" s="747"/>
      <c r="I417" s="748"/>
      <c r="J417" s="747"/>
      <c r="K417" s="747"/>
      <c r="L417" s="749"/>
      <c r="M417" s="747"/>
      <c r="N417" s="747"/>
      <c r="O417" s="747"/>
      <c r="P417" s="747"/>
      <c r="Q417" s="747"/>
      <c r="R417" s="747"/>
      <c r="S417" s="747"/>
      <c r="T417" s="747"/>
      <c r="U417" s="747"/>
      <c r="V417" s="747"/>
      <c r="W417" s="747"/>
      <c r="X417" s="747"/>
      <c r="Y417" s="747"/>
      <c r="Z417" s="747"/>
    </row>
    <row r="418">
      <c r="A418" s="746"/>
      <c r="B418" s="747"/>
      <c r="C418" s="747"/>
      <c r="D418" s="747"/>
      <c r="E418" s="747"/>
      <c r="F418" s="747"/>
      <c r="G418" s="747"/>
      <c r="H418" s="747"/>
      <c r="I418" s="748"/>
      <c r="J418" s="747"/>
      <c r="K418" s="747"/>
      <c r="L418" s="749"/>
      <c r="M418" s="747"/>
      <c r="N418" s="747"/>
      <c r="O418" s="747"/>
      <c r="P418" s="747"/>
      <c r="Q418" s="747"/>
      <c r="R418" s="747"/>
      <c r="S418" s="747"/>
      <c r="T418" s="747"/>
      <c r="U418" s="747"/>
      <c r="V418" s="747"/>
      <c r="W418" s="747"/>
      <c r="X418" s="747"/>
      <c r="Y418" s="747"/>
      <c r="Z418" s="747"/>
    </row>
    <row r="419">
      <c r="A419" s="746"/>
      <c r="B419" s="747"/>
      <c r="C419" s="747"/>
      <c r="D419" s="747"/>
      <c r="E419" s="747"/>
      <c r="F419" s="747"/>
      <c r="G419" s="747"/>
      <c r="H419" s="747"/>
      <c r="I419" s="748"/>
      <c r="J419" s="747"/>
      <c r="K419" s="747"/>
      <c r="L419" s="749"/>
      <c r="M419" s="747"/>
      <c r="N419" s="747"/>
      <c r="O419" s="747"/>
      <c r="P419" s="747"/>
      <c r="Q419" s="747"/>
      <c r="R419" s="747"/>
      <c r="S419" s="747"/>
      <c r="T419" s="747"/>
      <c r="U419" s="747"/>
      <c r="V419" s="747"/>
      <c r="W419" s="747"/>
      <c r="X419" s="747"/>
      <c r="Y419" s="747"/>
      <c r="Z419" s="747"/>
    </row>
    <row r="420">
      <c r="A420" s="746"/>
      <c r="B420" s="747"/>
      <c r="C420" s="747"/>
      <c r="D420" s="747"/>
      <c r="E420" s="747"/>
      <c r="F420" s="747"/>
      <c r="G420" s="747"/>
      <c r="H420" s="747"/>
      <c r="I420" s="748"/>
      <c r="J420" s="747"/>
      <c r="K420" s="747"/>
      <c r="L420" s="749"/>
      <c r="M420" s="747"/>
      <c r="N420" s="747"/>
      <c r="O420" s="747"/>
      <c r="P420" s="747"/>
      <c r="Q420" s="747"/>
      <c r="R420" s="747"/>
      <c r="S420" s="747"/>
      <c r="T420" s="747"/>
      <c r="U420" s="747"/>
      <c r="V420" s="747"/>
      <c r="W420" s="747"/>
      <c r="X420" s="747"/>
      <c r="Y420" s="747"/>
      <c r="Z420" s="747"/>
    </row>
    <row r="421">
      <c r="A421" s="746"/>
      <c r="B421" s="747"/>
      <c r="C421" s="747"/>
      <c r="D421" s="747"/>
      <c r="E421" s="747"/>
      <c r="F421" s="747"/>
      <c r="G421" s="747"/>
      <c r="H421" s="747"/>
      <c r="I421" s="748"/>
      <c r="J421" s="747"/>
      <c r="K421" s="747"/>
      <c r="L421" s="749"/>
      <c r="M421" s="747"/>
      <c r="N421" s="747"/>
      <c r="O421" s="747"/>
      <c r="P421" s="747"/>
      <c r="Q421" s="747"/>
      <c r="R421" s="747"/>
      <c r="S421" s="747"/>
      <c r="T421" s="747"/>
      <c r="U421" s="747"/>
      <c r="V421" s="747"/>
      <c r="W421" s="747"/>
      <c r="X421" s="747"/>
      <c r="Y421" s="747"/>
      <c r="Z421" s="747"/>
    </row>
    <row r="422">
      <c r="A422" s="746"/>
      <c r="B422" s="747"/>
      <c r="C422" s="747"/>
      <c r="D422" s="747"/>
      <c r="E422" s="747"/>
      <c r="F422" s="747"/>
      <c r="G422" s="747"/>
      <c r="H422" s="747"/>
      <c r="I422" s="748"/>
      <c r="J422" s="747"/>
      <c r="K422" s="747"/>
      <c r="L422" s="749"/>
      <c r="M422" s="747"/>
      <c r="N422" s="747"/>
      <c r="O422" s="747"/>
      <c r="P422" s="747"/>
      <c r="Q422" s="747"/>
      <c r="R422" s="747"/>
      <c r="S422" s="747"/>
      <c r="T422" s="747"/>
      <c r="U422" s="747"/>
      <c r="V422" s="747"/>
      <c r="W422" s="747"/>
      <c r="X422" s="747"/>
      <c r="Y422" s="747"/>
      <c r="Z422" s="747"/>
    </row>
    <row r="423">
      <c r="A423" s="746"/>
      <c r="B423" s="747"/>
      <c r="C423" s="747"/>
      <c r="D423" s="747"/>
      <c r="E423" s="747"/>
      <c r="F423" s="747"/>
      <c r="G423" s="747"/>
      <c r="H423" s="747"/>
      <c r="I423" s="748"/>
      <c r="J423" s="747"/>
      <c r="K423" s="747"/>
      <c r="L423" s="749"/>
      <c r="M423" s="747"/>
      <c r="N423" s="747"/>
      <c r="O423" s="747"/>
      <c r="P423" s="747"/>
      <c r="Q423" s="747"/>
      <c r="R423" s="747"/>
      <c r="S423" s="747"/>
      <c r="T423" s="747"/>
      <c r="U423" s="747"/>
      <c r="V423" s="747"/>
      <c r="W423" s="747"/>
      <c r="X423" s="747"/>
      <c r="Y423" s="747"/>
      <c r="Z423" s="747"/>
    </row>
    <row r="424">
      <c r="A424" s="746"/>
      <c r="B424" s="747"/>
      <c r="C424" s="747"/>
      <c r="D424" s="747"/>
      <c r="E424" s="747"/>
      <c r="F424" s="747"/>
      <c r="G424" s="747"/>
      <c r="H424" s="747"/>
      <c r="I424" s="748"/>
      <c r="J424" s="747"/>
      <c r="K424" s="747"/>
      <c r="L424" s="749"/>
      <c r="M424" s="747"/>
      <c r="N424" s="747"/>
      <c r="O424" s="747"/>
      <c r="P424" s="747"/>
      <c r="Q424" s="747"/>
      <c r="R424" s="747"/>
      <c r="S424" s="747"/>
      <c r="T424" s="747"/>
      <c r="U424" s="747"/>
      <c r="V424" s="747"/>
      <c r="W424" s="747"/>
      <c r="X424" s="747"/>
      <c r="Y424" s="747"/>
      <c r="Z424" s="747"/>
    </row>
    <row r="425">
      <c r="A425" s="746"/>
      <c r="B425" s="747"/>
      <c r="C425" s="747"/>
      <c r="D425" s="747"/>
      <c r="E425" s="747"/>
      <c r="F425" s="747"/>
      <c r="G425" s="747"/>
      <c r="H425" s="747"/>
      <c r="I425" s="748"/>
      <c r="J425" s="747"/>
      <c r="K425" s="747"/>
      <c r="L425" s="749"/>
      <c r="M425" s="747"/>
      <c r="N425" s="747"/>
      <c r="O425" s="747"/>
      <c r="P425" s="747"/>
      <c r="Q425" s="747"/>
      <c r="R425" s="747"/>
      <c r="S425" s="747"/>
      <c r="T425" s="747"/>
      <c r="U425" s="747"/>
      <c r="V425" s="747"/>
      <c r="W425" s="747"/>
      <c r="X425" s="747"/>
      <c r="Y425" s="747"/>
      <c r="Z425" s="747"/>
    </row>
    <row r="426">
      <c r="A426" s="746"/>
      <c r="B426" s="747"/>
      <c r="C426" s="747"/>
      <c r="D426" s="747"/>
      <c r="E426" s="747"/>
      <c r="F426" s="747"/>
      <c r="G426" s="747"/>
      <c r="H426" s="747"/>
      <c r="I426" s="748"/>
      <c r="J426" s="747"/>
      <c r="K426" s="747"/>
      <c r="L426" s="749"/>
      <c r="M426" s="747"/>
      <c r="N426" s="747"/>
      <c r="O426" s="747"/>
      <c r="P426" s="747"/>
      <c r="Q426" s="747"/>
      <c r="R426" s="747"/>
      <c r="S426" s="747"/>
      <c r="T426" s="747"/>
      <c r="U426" s="747"/>
      <c r="V426" s="747"/>
      <c r="W426" s="747"/>
      <c r="X426" s="747"/>
      <c r="Y426" s="747"/>
      <c r="Z426" s="747"/>
    </row>
    <row r="427">
      <c r="A427" s="746"/>
      <c r="B427" s="747"/>
      <c r="C427" s="747"/>
      <c r="D427" s="747"/>
      <c r="E427" s="747"/>
      <c r="F427" s="747"/>
      <c r="G427" s="747"/>
      <c r="H427" s="747"/>
      <c r="I427" s="748"/>
      <c r="J427" s="747"/>
      <c r="K427" s="747"/>
      <c r="L427" s="749"/>
      <c r="M427" s="747"/>
      <c r="N427" s="747"/>
      <c r="O427" s="747"/>
      <c r="P427" s="747"/>
      <c r="Q427" s="747"/>
      <c r="R427" s="747"/>
      <c r="S427" s="747"/>
      <c r="T427" s="747"/>
      <c r="U427" s="747"/>
      <c r="V427" s="747"/>
      <c r="W427" s="747"/>
      <c r="X427" s="747"/>
      <c r="Y427" s="747"/>
      <c r="Z427" s="747"/>
    </row>
    <row r="428">
      <c r="A428" s="746"/>
      <c r="B428" s="747"/>
      <c r="C428" s="747"/>
      <c r="D428" s="747"/>
      <c r="E428" s="747"/>
      <c r="F428" s="747"/>
      <c r="G428" s="747"/>
      <c r="H428" s="747"/>
      <c r="I428" s="748"/>
      <c r="J428" s="747"/>
      <c r="K428" s="747"/>
      <c r="L428" s="749"/>
      <c r="M428" s="747"/>
      <c r="N428" s="747"/>
      <c r="O428" s="747"/>
      <c r="P428" s="747"/>
      <c r="Q428" s="747"/>
      <c r="R428" s="747"/>
      <c r="S428" s="747"/>
      <c r="T428" s="747"/>
      <c r="U428" s="747"/>
      <c r="V428" s="747"/>
      <c r="W428" s="747"/>
      <c r="X428" s="747"/>
      <c r="Y428" s="747"/>
      <c r="Z428" s="747"/>
    </row>
    <row r="429">
      <c r="A429" s="746"/>
      <c r="B429" s="747"/>
      <c r="C429" s="747"/>
      <c r="D429" s="747"/>
      <c r="E429" s="747"/>
      <c r="F429" s="747"/>
      <c r="G429" s="747"/>
      <c r="H429" s="747"/>
      <c r="I429" s="748"/>
      <c r="J429" s="747"/>
      <c r="K429" s="747"/>
      <c r="L429" s="749"/>
      <c r="M429" s="747"/>
      <c r="N429" s="747"/>
      <c r="O429" s="747"/>
      <c r="P429" s="747"/>
      <c r="Q429" s="747"/>
      <c r="R429" s="747"/>
      <c r="S429" s="747"/>
      <c r="T429" s="747"/>
      <c r="U429" s="747"/>
      <c r="V429" s="747"/>
      <c r="W429" s="747"/>
      <c r="X429" s="747"/>
      <c r="Y429" s="747"/>
      <c r="Z429" s="747"/>
    </row>
    <row r="430">
      <c r="A430" s="746"/>
      <c r="B430" s="747"/>
      <c r="C430" s="747"/>
      <c r="D430" s="747"/>
      <c r="E430" s="747"/>
      <c r="F430" s="747"/>
      <c r="G430" s="747"/>
      <c r="H430" s="747"/>
      <c r="I430" s="748"/>
      <c r="J430" s="747"/>
      <c r="K430" s="747"/>
      <c r="L430" s="749"/>
      <c r="M430" s="747"/>
      <c r="N430" s="747"/>
      <c r="O430" s="747"/>
      <c r="P430" s="747"/>
      <c r="Q430" s="747"/>
      <c r="R430" s="747"/>
      <c r="S430" s="747"/>
      <c r="T430" s="747"/>
      <c r="U430" s="747"/>
      <c r="V430" s="747"/>
      <c r="W430" s="747"/>
      <c r="X430" s="747"/>
      <c r="Y430" s="747"/>
      <c r="Z430" s="747"/>
    </row>
    <row r="431">
      <c r="A431" s="746"/>
      <c r="B431" s="747"/>
      <c r="C431" s="747"/>
      <c r="D431" s="747"/>
      <c r="E431" s="747"/>
      <c r="F431" s="747"/>
      <c r="G431" s="747"/>
      <c r="H431" s="747"/>
      <c r="I431" s="748"/>
      <c r="J431" s="747"/>
      <c r="K431" s="747"/>
      <c r="L431" s="749"/>
      <c r="M431" s="747"/>
      <c r="N431" s="747"/>
      <c r="O431" s="747"/>
      <c r="P431" s="747"/>
      <c r="Q431" s="747"/>
      <c r="R431" s="747"/>
      <c r="S431" s="747"/>
      <c r="T431" s="747"/>
      <c r="U431" s="747"/>
      <c r="V431" s="747"/>
      <c r="W431" s="747"/>
      <c r="X431" s="747"/>
      <c r="Y431" s="747"/>
      <c r="Z431" s="747"/>
    </row>
    <row r="432">
      <c r="A432" s="746"/>
      <c r="B432" s="747"/>
      <c r="C432" s="747"/>
      <c r="D432" s="747"/>
      <c r="E432" s="747"/>
      <c r="F432" s="747"/>
      <c r="G432" s="747"/>
      <c r="H432" s="747"/>
      <c r="I432" s="748"/>
      <c r="J432" s="747"/>
      <c r="K432" s="747"/>
      <c r="L432" s="749"/>
      <c r="M432" s="747"/>
      <c r="N432" s="747"/>
      <c r="O432" s="747"/>
      <c r="P432" s="747"/>
      <c r="Q432" s="747"/>
      <c r="R432" s="747"/>
      <c r="S432" s="747"/>
      <c r="T432" s="747"/>
      <c r="U432" s="747"/>
      <c r="V432" s="747"/>
      <c r="W432" s="747"/>
      <c r="X432" s="747"/>
      <c r="Y432" s="747"/>
      <c r="Z432" s="747"/>
    </row>
    <row r="433">
      <c r="A433" s="746"/>
      <c r="B433" s="747"/>
      <c r="C433" s="747"/>
      <c r="D433" s="747"/>
      <c r="E433" s="747"/>
      <c r="F433" s="747"/>
      <c r="G433" s="747"/>
      <c r="H433" s="747"/>
      <c r="I433" s="748"/>
      <c r="J433" s="747"/>
      <c r="K433" s="747"/>
      <c r="L433" s="749"/>
      <c r="M433" s="747"/>
      <c r="N433" s="747"/>
      <c r="O433" s="747"/>
      <c r="P433" s="747"/>
      <c r="Q433" s="747"/>
      <c r="R433" s="747"/>
      <c r="S433" s="747"/>
      <c r="T433" s="747"/>
      <c r="U433" s="747"/>
      <c r="V433" s="747"/>
      <c r="W433" s="747"/>
      <c r="X433" s="747"/>
      <c r="Y433" s="747"/>
      <c r="Z433" s="747"/>
    </row>
    <row r="434">
      <c r="A434" s="746"/>
      <c r="B434" s="747"/>
      <c r="C434" s="747"/>
      <c r="D434" s="747"/>
      <c r="E434" s="747"/>
      <c r="F434" s="747"/>
      <c r="G434" s="747"/>
      <c r="H434" s="747"/>
      <c r="I434" s="748"/>
      <c r="J434" s="747"/>
      <c r="K434" s="747"/>
      <c r="L434" s="749"/>
      <c r="M434" s="747"/>
      <c r="N434" s="747"/>
      <c r="O434" s="747"/>
      <c r="P434" s="747"/>
      <c r="Q434" s="747"/>
      <c r="R434" s="747"/>
      <c r="S434" s="747"/>
      <c r="T434" s="747"/>
      <c r="U434" s="747"/>
      <c r="V434" s="747"/>
      <c r="W434" s="747"/>
      <c r="X434" s="747"/>
      <c r="Y434" s="747"/>
      <c r="Z434" s="747"/>
    </row>
    <row r="435">
      <c r="A435" s="746"/>
      <c r="B435" s="747"/>
      <c r="C435" s="747"/>
      <c r="D435" s="747"/>
      <c r="E435" s="747"/>
      <c r="F435" s="747"/>
      <c r="G435" s="747"/>
      <c r="H435" s="747"/>
      <c r="I435" s="748"/>
      <c r="J435" s="747"/>
      <c r="K435" s="747"/>
      <c r="L435" s="749"/>
      <c r="M435" s="747"/>
      <c r="N435" s="747"/>
      <c r="O435" s="747"/>
      <c r="P435" s="747"/>
      <c r="Q435" s="747"/>
      <c r="R435" s="747"/>
      <c r="S435" s="747"/>
      <c r="T435" s="747"/>
      <c r="U435" s="747"/>
      <c r="V435" s="747"/>
      <c r="W435" s="747"/>
      <c r="X435" s="747"/>
      <c r="Y435" s="747"/>
      <c r="Z435" s="747"/>
    </row>
    <row r="436">
      <c r="A436" s="746"/>
      <c r="B436" s="747"/>
      <c r="C436" s="747"/>
      <c r="D436" s="747"/>
      <c r="E436" s="747"/>
      <c r="F436" s="747"/>
      <c r="G436" s="747"/>
      <c r="H436" s="747"/>
      <c r="I436" s="748"/>
      <c r="J436" s="747"/>
      <c r="K436" s="747"/>
      <c r="L436" s="749"/>
      <c r="M436" s="747"/>
      <c r="N436" s="747"/>
      <c r="O436" s="747"/>
      <c r="P436" s="747"/>
      <c r="Q436" s="747"/>
      <c r="R436" s="747"/>
      <c r="S436" s="747"/>
      <c r="T436" s="747"/>
      <c r="U436" s="747"/>
      <c r="V436" s="747"/>
      <c r="W436" s="747"/>
      <c r="X436" s="747"/>
      <c r="Y436" s="747"/>
      <c r="Z436" s="747"/>
    </row>
    <row r="437">
      <c r="A437" s="746"/>
      <c r="B437" s="747"/>
      <c r="C437" s="747"/>
      <c r="D437" s="747"/>
      <c r="E437" s="747"/>
      <c r="F437" s="747"/>
      <c r="G437" s="747"/>
      <c r="H437" s="747"/>
      <c r="I437" s="748"/>
      <c r="J437" s="747"/>
      <c r="K437" s="747"/>
      <c r="L437" s="749"/>
      <c r="M437" s="747"/>
      <c r="N437" s="747"/>
      <c r="O437" s="747"/>
      <c r="P437" s="747"/>
      <c r="Q437" s="747"/>
      <c r="R437" s="747"/>
      <c r="S437" s="747"/>
      <c r="T437" s="747"/>
      <c r="U437" s="747"/>
      <c r="V437" s="747"/>
      <c r="W437" s="747"/>
      <c r="X437" s="747"/>
      <c r="Y437" s="747"/>
      <c r="Z437" s="747"/>
    </row>
    <row r="438">
      <c r="A438" s="746"/>
      <c r="B438" s="747"/>
      <c r="C438" s="747"/>
      <c r="D438" s="747"/>
      <c r="E438" s="747"/>
      <c r="F438" s="747"/>
      <c r="G438" s="747"/>
      <c r="H438" s="747"/>
      <c r="I438" s="748"/>
      <c r="J438" s="747"/>
      <c r="K438" s="747"/>
      <c r="L438" s="749"/>
      <c r="M438" s="747"/>
      <c r="N438" s="747"/>
      <c r="O438" s="747"/>
      <c r="P438" s="747"/>
      <c r="Q438" s="747"/>
      <c r="R438" s="747"/>
      <c r="S438" s="747"/>
      <c r="T438" s="747"/>
      <c r="U438" s="747"/>
      <c r="V438" s="747"/>
      <c r="W438" s="747"/>
      <c r="X438" s="747"/>
      <c r="Y438" s="747"/>
      <c r="Z438" s="747"/>
    </row>
    <row r="439">
      <c r="A439" s="746"/>
      <c r="B439" s="747"/>
      <c r="C439" s="747"/>
      <c r="D439" s="747"/>
      <c r="E439" s="747"/>
      <c r="F439" s="747"/>
      <c r="G439" s="747"/>
      <c r="H439" s="747"/>
      <c r="I439" s="748"/>
      <c r="J439" s="747"/>
      <c r="K439" s="747"/>
      <c r="L439" s="749"/>
      <c r="M439" s="747"/>
      <c r="N439" s="747"/>
      <c r="O439" s="747"/>
      <c r="P439" s="747"/>
      <c r="Q439" s="747"/>
      <c r="R439" s="747"/>
      <c r="S439" s="747"/>
      <c r="T439" s="747"/>
      <c r="U439" s="747"/>
      <c r="V439" s="747"/>
      <c r="W439" s="747"/>
      <c r="X439" s="747"/>
      <c r="Y439" s="747"/>
      <c r="Z439" s="747"/>
    </row>
    <row r="440">
      <c r="A440" s="746"/>
      <c r="B440" s="747"/>
      <c r="C440" s="747"/>
      <c r="D440" s="747"/>
      <c r="E440" s="747"/>
      <c r="F440" s="747"/>
      <c r="G440" s="747"/>
      <c r="H440" s="747"/>
      <c r="I440" s="748"/>
      <c r="J440" s="747"/>
      <c r="K440" s="747"/>
      <c r="L440" s="749"/>
      <c r="M440" s="747"/>
      <c r="N440" s="747"/>
      <c r="O440" s="747"/>
      <c r="P440" s="747"/>
      <c r="Q440" s="747"/>
      <c r="R440" s="747"/>
      <c r="S440" s="747"/>
      <c r="T440" s="747"/>
      <c r="U440" s="747"/>
      <c r="V440" s="747"/>
      <c r="W440" s="747"/>
      <c r="X440" s="747"/>
      <c r="Y440" s="747"/>
      <c r="Z440" s="747"/>
    </row>
    <row r="441">
      <c r="A441" s="746"/>
      <c r="B441" s="747"/>
      <c r="C441" s="747"/>
      <c r="D441" s="747"/>
      <c r="E441" s="747"/>
      <c r="F441" s="747"/>
      <c r="G441" s="747"/>
      <c r="H441" s="747"/>
      <c r="I441" s="748"/>
      <c r="J441" s="747"/>
      <c r="K441" s="747"/>
      <c r="L441" s="749"/>
      <c r="M441" s="747"/>
      <c r="N441" s="747"/>
      <c r="O441" s="747"/>
      <c r="P441" s="747"/>
      <c r="Q441" s="747"/>
      <c r="R441" s="747"/>
      <c r="S441" s="747"/>
      <c r="T441" s="747"/>
      <c r="U441" s="747"/>
      <c r="V441" s="747"/>
      <c r="W441" s="747"/>
      <c r="X441" s="747"/>
      <c r="Y441" s="747"/>
      <c r="Z441" s="747"/>
    </row>
    <row r="442">
      <c r="A442" s="746"/>
      <c r="B442" s="747"/>
      <c r="C442" s="747"/>
      <c r="D442" s="747"/>
      <c r="E442" s="747"/>
      <c r="F442" s="747"/>
      <c r="G442" s="747"/>
      <c r="H442" s="747"/>
      <c r="I442" s="748"/>
      <c r="J442" s="747"/>
      <c r="K442" s="747"/>
      <c r="L442" s="749"/>
      <c r="M442" s="747"/>
      <c r="N442" s="747"/>
      <c r="O442" s="747"/>
      <c r="P442" s="747"/>
      <c r="Q442" s="747"/>
      <c r="R442" s="747"/>
      <c r="S442" s="747"/>
      <c r="T442" s="747"/>
      <c r="U442" s="747"/>
      <c r="V442" s="747"/>
      <c r="W442" s="747"/>
      <c r="X442" s="747"/>
      <c r="Y442" s="747"/>
      <c r="Z442" s="747"/>
    </row>
    <row r="443">
      <c r="A443" s="746"/>
      <c r="B443" s="747"/>
      <c r="C443" s="747"/>
      <c r="D443" s="747"/>
      <c r="E443" s="747"/>
      <c r="F443" s="747"/>
      <c r="G443" s="747"/>
      <c r="H443" s="747"/>
      <c r="I443" s="748"/>
      <c r="J443" s="747"/>
      <c r="K443" s="747"/>
      <c r="L443" s="749"/>
      <c r="M443" s="747"/>
      <c r="N443" s="747"/>
      <c r="O443" s="747"/>
      <c r="P443" s="747"/>
      <c r="Q443" s="747"/>
      <c r="R443" s="747"/>
      <c r="S443" s="747"/>
      <c r="T443" s="747"/>
      <c r="U443" s="747"/>
      <c r="V443" s="747"/>
      <c r="W443" s="747"/>
      <c r="X443" s="747"/>
      <c r="Y443" s="747"/>
      <c r="Z443" s="747"/>
    </row>
    <row r="444">
      <c r="A444" s="746"/>
      <c r="B444" s="747"/>
      <c r="C444" s="747"/>
      <c r="D444" s="747"/>
      <c r="E444" s="747"/>
      <c r="F444" s="747"/>
      <c r="G444" s="747"/>
      <c r="H444" s="747"/>
      <c r="I444" s="748"/>
      <c r="J444" s="747"/>
      <c r="K444" s="747"/>
      <c r="L444" s="749"/>
      <c r="M444" s="747"/>
      <c r="N444" s="747"/>
      <c r="O444" s="747"/>
      <c r="P444" s="747"/>
      <c r="Q444" s="747"/>
      <c r="R444" s="747"/>
      <c r="S444" s="747"/>
      <c r="T444" s="747"/>
      <c r="U444" s="747"/>
      <c r="V444" s="747"/>
      <c r="W444" s="747"/>
      <c r="X444" s="747"/>
      <c r="Y444" s="747"/>
      <c r="Z444" s="747"/>
    </row>
    <row r="445">
      <c r="A445" s="746"/>
      <c r="B445" s="747"/>
      <c r="C445" s="747"/>
      <c r="D445" s="747"/>
      <c r="E445" s="747"/>
      <c r="F445" s="747"/>
      <c r="G445" s="747"/>
      <c r="H445" s="747"/>
      <c r="I445" s="748"/>
      <c r="J445" s="747"/>
      <c r="K445" s="747"/>
      <c r="L445" s="749"/>
      <c r="M445" s="747"/>
      <c r="N445" s="747"/>
      <c r="O445" s="747"/>
      <c r="P445" s="747"/>
      <c r="Q445" s="747"/>
      <c r="R445" s="747"/>
      <c r="S445" s="747"/>
      <c r="T445" s="747"/>
      <c r="U445" s="747"/>
      <c r="V445" s="747"/>
      <c r="W445" s="747"/>
      <c r="X445" s="747"/>
      <c r="Y445" s="747"/>
      <c r="Z445" s="747"/>
    </row>
    <row r="446">
      <c r="A446" s="746"/>
      <c r="B446" s="747"/>
      <c r="C446" s="747"/>
      <c r="D446" s="747"/>
      <c r="E446" s="747"/>
      <c r="F446" s="747"/>
      <c r="G446" s="747"/>
      <c r="H446" s="747"/>
      <c r="I446" s="748"/>
      <c r="J446" s="747"/>
      <c r="K446" s="747"/>
      <c r="L446" s="749"/>
      <c r="M446" s="747"/>
      <c r="N446" s="747"/>
      <c r="O446" s="747"/>
      <c r="P446" s="747"/>
      <c r="Q446" s="747"/>
      <c r="R446" s="747"/>
      <c r="S446" s="747"/>
      <c r="T446" s="747"/>
      <c r="U446" s="747"/>
      <c r="V446" s="747"/>
      <c r="W446" s="747"/>
      <c r="X446" s="747"/>
      <c r="Y446" s="747"/>
      <c r="Z446" s="747"/>
    </row>
    <row r="447">
      <c r="A447" s="746"/>
      <c r="B447" s="747"/>
      <c r="C447" s="747"/>
      <c r="D447" s="747"/>
      <c r="E447" s="747"/>
      <c r="F447" s="747"/>
      <c r="G447" s="747"/>
      <c r="H447" s="747"/>
      <c r="I447" s="748"/>
      <c r="J447" s="747"/>
      <c r="K447" s="747"/>
      <c r="L447" s="749"/>
      <c r="M447" s="747"/>
      <c r="N447" s="747"/>
      <c r="O447" s="747"/>
      <c r="P447" s="747"/>
      <c r="Q447" s="747"/>
      <c r="R447" s="747"/>
      <c r="S447" s="747"/>
      <c r="T447" s="747"/>
      <c r="U447" s="747"/>
      <c r="V447" s="747"/>
      <c r="W447" s="747"/>
      <c r="X447" s="747"/>
      <c r="Y447" s="747"/>
      <c r="Z447" s="747"/>
    </row>
    <row r="448">
      <c r="A448" s="746"/>
      <c r="B448" s="747"/>
      <c r="C448" s="747"/>
      <c r="D448" s="747"/>
      <c r="E448" s="747"/>
      <c r="F448" s="747"/>
      <c r="G448" s="747"/>
      <c r="H448" s="747"/>
      <c r="I448" s="748"/>
      <c r="J448" s="747"/>
      <c r="K448" s="747"/>
      <c r="L448" s="749"/>
      <c r="M448" s="747"/>
      <c r="N448" s="747"/>
      <c r="O448" s="747"/>
      <c r="P448" s="747"/>
      <c r="Q448" s="747"/>
      <c r="R448" s="747"/>
      <c r="S448" s="747"/>
      <c r="T448" s="747"/>
      <c r="U448" s="747"/>
      <c r="V448" s="747"/>
      <c r="W448" s="747"/>
      <c r="X448" s="747"/>
      <c r="Y448" s="747"/>
      <c r="Z448" s="747"/>
    </row>
    <row r="449">
      <c r="A449" s="746"/>
      <c r="B449" s="747"/>
      <c r="C449" s="747"/>
      <c r="D449" s="747"/>
      <c r="E449" s="747"/>
      <c r="F449" s="747"/>
      <c r="G449" s="747"/>
      <c r="H449" s="747"/>
      <c r="I449" s="748"/>
      <c r="J449" s="747"/>
      <c r="K449" s="747"/>
      <c r="L449" s="749"/>
      <c r="M449" s="747"/>
      <c r="N449" s="747"/>
      <c r="O449" s="747"/>
      <c r="P449" s="747"/>
      <c r="Q449" s="747"/>
      <c r="R449" s="747"/>
      <c r="S449" s="747"/>
      <c r="T449" s="747"/>
      <c r="U449" s="747"/>
      <c r="V449" s="747"/>
      <c r="W449" s="747"/>
      <c r="X449" s="747"/>
      <c r="Y449" s="747"/>
      <c r="Z449" s="747"/>
    </row>
    <row r="450">
      <c r="A450" s="746"/>
      <c r="B450" s="747"/>
      <c r="C450" s="747"/>
      <c r="D450" s="747"/>
      <c r="E450" s="747"/>
      <c r="F450" s="747"/>
      <c r="G450" s="747"/>
      <c r="H450" s="747"/>
      <c r="I450" s="748"/>
      <c r="J450" s="747"/>
      <c r="K450" s="747"/>
      <c r="L450" s="749"/>
      <c r="M450" s="747"/>
      <c r="N450" s="747"/>
      <c r="O450" s="747"/>
      <c r="P450" s="747"/>
      <c r="Q450" s="747"/>
      <c r="R450" s="747"/>
      <c r="S450" s="747"/>
      <c r="T450" s="747"/>
      <c r="U450" s="747"/>
      <c r="V450" s="747"/>
      <c r="W450" s="747"/>
      <c r="X450" s="747"/>
      <c r="Y450" s="747"/>
      <c r="Z450" s="747"/>
    </row>
    <row r="451">
      <c r="A451" s="746"/>
      <c r="B451" s="747"/>
      <c r="C451" s="747"/>
      <c r="D451" s="747"/>
      <c r="E451" s="747"/>
      <c r="F451" s="747"/>
      <c r="G451" s="747"/>
      <c r="H451" s="747"/>
      <c r="I451" s="748"/>
      <c r="J451" s="747"/>
      <c r="K451" s="747"/>
      <c r="L451" s="749"/>
      <c r="M451" s="747"/>
      <c r="N451" s="747"/>
      <c r="O451" s="747"/>
      <c r="P451" s="747"/>
      <c r="Q451" s="747"/>
      <c r="R451" s="747"/>
      <c r="S451" s="747"/>
      <c r="T451" s="747"/>
      <c r="U451" s="747"/>
      <c r="V451" s="747"/>
      <c r="W451" s="747"/>
      <c r="X451" s="747"/>
      <c r="Y451" s="747"/>
      <c r="Z451" s="747"/>
    </row>
    <row r="452">
      <c r="A452" s="746"/>
      <c r="B452" s="747"/>
      <c r="C452" s="747"/>
      <c r="D452" s="747"/>
      <c r="E452" s="747"/>
      <c r="F452" s="747"/>
      <c r="G452" s="747"/>
      <c r="H452" s="747"/>
      <c r="I452" s="748"/>
      <c r="J452" s="747"/>
      <c r="K452" s="747"/>
      <c r="L452" s="749"/>
      <c r="M452" s="747"/>
      <c r="N452" s="747"/>
      <c r="O452" s="747"/>
      <c r="P452" s="747"/>
      <c r="Q452" s="747"/>
      <c r="R452" s="747"/>
      <c r="S452" s="747"/>
      <c r="T452" s="747"/>
      <c r="U452" s="747"/>
      <c r="V452" s="747"/>
      <c r="W452" s="747"/>
      <c r="X452" s="747"/>
      <c r="Y452" s="747"/>
      <c r="Z452" s="747"/>
    </row>
    <row r="453">
      <c r="A453" s="746"/>
      <c r="B453" s="747"/>
      <c r="C453" s="747"/>
      <c r="D453" s="747"/>
      <c r="E453" s="747"/>
      <c r="F453" s="747"/>
      <c r="G453" s="747"/>
      <c r="H453" s="747"/>
      <c r="I453" s="748"/>
      <c r="J453" s="747"/>
      <c r="K453" s="747"/>
      <c r="L453" s="749"/>
      <c r="M453" s="747"/>
      <c r="N453" s="747"/>
      <c r="O453" s="747"/>
      <c r="P453" s="747"/>
      <c r="Q453" s="747"/>
      <c r="R453" s="747"/>
      <c r="S453" s="747"/>
      <c r="T453" s="747"/>
      <c r="U453" s="747"/>
      <c r="V453" s="747"/>
      <c r="W453" s="747"/>
      <c r="X453" s="747"/>
      <c r="Y453" s="747"/>
      <c r="Z453" s="747"/>
    </row>
    <row r="454">
      <c r="A454" s="746"/>
      <c r="B454" s="747"/>
      <c r="C454" s="747"/>
      <c r="D454" s="747"/>
      <c r="E454" s="747"/>
      <c r="F454" s="747"/>
      <c r="G454" s="747"/>
      <c r="H454" s="747"/>
      <c r="I454" s="748"/>
      <c r="J454" s="747"/>
      <c r="K454" s="747"/>
      <c r="L454" s="749"/>
      <c r="M454" s="747"/>
      <c r="N454" s="747"/>
      <c r="O454" s="747"/>
      <c r="P454" s="747"/>
      <c r="Q454" s="747"/>
      <c r="R454" s="747"/>
      <c r="S454" s="747"/>
      <c r="T454" s="747"/>
      <c r="U454" s="747"/>
      <c r="V454" s="747"/>
      <c r="W454" s="747"/>
      <c r="X454" s="747"/>
      <c r="Y454" s="747"/>
      <c r="Z454" s="747"/>
    </row>
    <row r="455">
      <c r="A455" s="746"/>
      <c r="B455" s="747"/>
      <c r="C455" s="747"/>
      <c r="D455" s="747"/>
      <c r="E455" s="747"/>
      <c r="F455" s="747"/>
      <c r="G455" s="747"/>
      <c r="H455" s="747"/>
      <c r="I455" s="748"/>
      <c r="J455" s="747"/>
      <c r="K455" s="747"/>
      <c r="L455" s="749"/>
      <c r="M455" s="747"/>
      <c r="N455" s="747"/>
      <c r="O455" s="747"/>
      <c r="P455" s="747"/>
      <c r="Q455" s="747"/>
      <c r="R455" s="747"/>
      <c r="S455" s="747"/>
      <c r="T455" s="747"/>
      <c r="U455" s="747"/>
      <c r="V455" s="747"/>
      <c r="W455" s="747"/>
      <c r="X455" s="747"/>
      <c r="Y455" s="747"/>
      <c r="Z455" s="747"/>
    </row>
    <row r="456">
      <c r="A456" s="746"/>
      <c r="B456" s="747"/>
      <c r="C456" s="747"/>
      <c r="D456" s="747"/>
      <c r="E456" s="747"/>
      <c r="F456" s="747"/>
      <c r="G456" s="747"/>
      <c r="H456" s="747"/>
      <c r="I456" s="748"/>
      <c r="J456" s="747"/>
      <c r="K456" s="747"/>
      <c r="L456" s="749"/>
      <c r="M456" s="747"/>
      <c r="N456" s="747"/>
      <c r="O456" s="747"/>
      <c r="P456" s="747"/>
      <c r="Q456" s="747"/>
      <c r="R456" s="747"/>
      <c r="S456" s="747"/>
      <c r="T456" s="747"/>
      <c r="U456" s="747"/>
      <c r="V456" s="747"/>
      <c r="W456" s="747"/>
      <c r="X456" s="747"/>
      <c r="Y456" s="747"/>
      <c r="Z456" s="747"/>
    </row>
    <row r="457">
      <c r="A457" s="746"/>
      <c r="B457" s="747"/>
      <c r="C457" s="747"/>
      <c r="D457" s="747"/>
      <c r="E457" s="747"/>
      <c r="F457" s="747"/>
      <c r="G457" s="747"/>
      <c r="H457" s="747"/>
      <c r="I457" s="748"/>
      <c r="J457" s="747"/>
      <c r="K457" s="747"/>
      <c r="L457" s="749"/>
      <c r="M457" s="747"/>
      <c r="N457" s="747"/>
      <c r="O457" s="747"/>
      <c r="P457" s="747"/>
      <c r="Q457" s="747"/>
      <c r="R457" s="747"/>
      <c r="S457" s="747"/>
      <c r="T457" s="747"/>
      <c r="U457" s="747"/>
      <c r="V457" s="747"/>
      <c r="W457" s="747"/>
      <c r="X457" s="747"/>
      <c r="Y457" s="747"/>
      <c r="Z457" s="747"/>
    </row>
    <row r="458">
      <c r="A458" s="746"/>
      <c r="B458" s="747"/>
      <c r="C458" s="747"/>
      <c r="D458" s="747"/>
      <c r="E458" s="747"/>
      <c r="F458" s="747"/>
      <c r="G458" s="747"/>
      <c r="H458" s="747"/>
      <c r="I458" s="748"/>
      <c r="J458" s="747"/>
      <c r="K458" s="747"/>
      <c r="L458" s="749"/>
      <c r="M458" s="747"/>
      <c r="N458" s="747"/>
      <c r="O458" s="747"/>
      <c r="P458" s="747"/>
      <c r="Q458" s="747"/>
      <c r="R458" s="747"/>
      <c r="S458" s="747"/>
      <c r="T458" s="747"/>
      <c r="U458" s="747"/>
      <c r="V458" s="747"/>
      <c r="W458" s="747"/>
      <c r="X458" s="747"/>
      <c r="Y458" s="747"/>
      <c r="Z458" s="747"/>
    </row>
    <row r="459">
      <c r="A459" s="746"/>
      <c r="B459" s="747"/>
      <c r="C459" s="747"/>
      <c r="D459" s="747"/>
      <c r="E459" s="747"/>
      <c r="F459" s="747"/>
      <c r="G459" s="747"/>
      <c r="H459" s="747"/>
      <c r="I459" s="748"/>
      <c r="J459" s="747"/>
      <c r="K459" s="747"/>
      <c r="L459" s="749"/>
      <c r="M459" s="747"/>
      <c r="N459" s="747"/>
      <c r="O459" s="747"/>
      <c r="P459" s="747"/>
      <c r="Q459" s="747"/>
      <c r="R459" s="747"/>
      <c r="S459" s="747"/>
      <c r="T459" s="747"/>
      <c r="U459" s="747"/>
      <c r="V459" s="747"/>
      <c r="W459" s="747"/>
      <c r="X459" s="747"/>
      <c r="Y459" s="747"/>
      <c r="Z459" s="747"/>
    </row>
    <row r="460">
      <c r="A460" s="746"/>
      <c r="B460" s="747"/>
      <c r="C460" s="747"/>
      <c r="D460" s="747"/>
      <c r="E460" s="747"/>
      <c r="F460" s="747"/>
      <c r="G460" s="747"/>
      <c r="H460" s="747"/>
      <c r="I460" s="748"/>
      <c r="J460" s="747"/>
      <c r="K460" s="747"/>
      <c r="L460" s="749"/>
      <c r="M460" s="747"/>
      <c r="N460" s="747"/>
      <c r="O460" s="747"/>
      <c r="P460" s="747"/>
      <c r="Q460" s="747"/>
      <c r="R460" s="747"/>
      <c r="S460" s="747"/>
      <c r="T460" s="747"/>
      <c r="U460" s="747"/>
      <c r="V460" s="747"/>
      <c r="W460" s="747"/>
      <c r="X460" s="747"/>
      <c r="Y460" s="747"/>
      <c r="Z460" s="747"/>
    </row>
    <row r="461">
      <c r="A461" s="746"/>
      <c r="B461" s="747"/>
      <c r="C461" s="747"/>
      <c r="D461" s="747"/>
      <c r="E461" s="747"/>
      <c r="F461" s="747"/>
      <c r="G461" s="747"/>
      <c r="H461" s="747"/>
      <c r="I461" s="748"/>
      <c r="J461" s="747"/>
      <c r="K461" s="747"/>
      <c r="L461" s="749"/>
      <c r="M461" s="747"/>
      <c r="N461" s="747"/>
      <c r="O461" s="747"/>
      <c r="P461" s="747"/>
      <c r="Q461" s="747"/>
      <c r="R461" s="747"/>
      <c r="S461" s="747"/>
      <c r="T461" s="747"/>
      <c r="U461" s="747"/>
      <c r="V461" s="747"/>
      <c r="W461" s="747"/>
      <c r="X461" s="747"/>
      <c r="Y461" s="747"/>
      <c r="Z461" s="747"/>
    </row>
    <row r="462">
      <c r="A462" s="746"/>
      <c r="B462" s="747"/>
      <c r="C462" s="747"/>
      <c r="D462" s="747"/>
      <c r="E462" s="747"/>
      <c r="F462" s="747"/>
      <c r="G462" s="747"/>
      <c r="H462" s="747"/>
      <c r="I462" s="748"/>
      <c r="J462" s="747"/>
      <c r="K462" s="747"/>
      <c r="L462" s="749"/>
      <c r="M462" s="747"/>
      <c r="N462" s="747"/>
      <c r="O462" s="747"/>
      <c r="P462" s="747"/>
      <c r="Q462" s="747"/>
      <c r="R462" s="747"/>
      <c r="S462" s="747"/>
      <c r="T462" s="747"/>
      <c r="U462" s="747"/>
      <c r="V462" s="747"/>
      <c r="W462" s="747"/>
      <c r="X462" s="747"/>
      <c r="Y462" s="747"/>
      <c r="Z462" s="747"/>
    </row>
    <row r="463">
      <c r="A463" s="746"/>
      <c r="B463" s="747"/>
      <c r="C463" s="747"/>
      <c r="D463" s="747"/>
      <c r="E463" s="747"/>
      <c r="F463" s="747"/>
      <c r="G463" s="747"/>
      <c r="H463" s="747"/>
      <c r="I463" s="748"/>
      <c r="J463" s="747"/>
      <c r="K463" s="747"/>
      <c r="L463" s="749"/>
      <c r="M463" s="747"/>
      <c r="N463" s="747"/>
      <c r="O463" s="747"/>
      <c r="P463" s="747"/>
      <c r="Q463" s="747"/>
      <c r="R463" s="747"/>
      <c r="S463" s="747"/>
      <c r="T463" s="747"/>
      <c r="U463" s="747"/>
      <c r="V463" s="747"/>
      <c r="W463" s="747"/>
      <c r="X463" s="747"/>
      <c r="Y463" s="747"/>
      <c r="Z463" s="747"/>
    </row>
    <row r="464">
      <c r="A464" s="746"/>
      <c r="B464" s="747"/>
      <c r="C464" s="747"/>
      <c r="D464" s="747"/>
      <c r="E464" s="747"/>
      <c r="F464" s="747"/>
      <c r="G464" s="747"/>
      <c r="H464" s="747"/>
      <c r="I464" s="748"/>
      <c r="J464" s="747"/>
      <c r="K464" s="747"/>
      <c r="L464" s="749"/>
      <c r="M464" s="747"/>
      <c r="N464" s="747"/>
      <c r="O464" s="747"/>
      <c r="P464" s="747"/>
      <c r="Q464" s="747"/>
      <c r="R464" s="747"/>
      <c r="S464" s="747"/>
      <c r="T464" s="747"/>
      <c r="U464" s="747"/>
      <c r="V464" s="747"/>
      <c r="W464" s="747"/>
      <c r="X464" s="747"/>
      <c r="Y464" s="747"/>
      <c r="Z464" s="747"/>
    </row>
    <row r="465">
      <c r="A465" s="746"/>
      <c r="B465" s="747"/>
      <c r="C465" s="747"/>
      <c r="D465" s="747"/>
      <c r="E465" s="747"/>
      <c r="F465" s="747"/>
      <c r="G465" s="747"/>
      <c r="H465" s="747"/>
      <c r="I465" s="748"/>
      <c r="J465" s="747"/>
      <c r="K465" s="747"/>
      <c r="L465" s="749"/>
      <c r="M465" s="747"/>
      <c r="N465" s="747"/>
      <c r="O465" s="747"/>
      <c r="P465" s="747"/>
      <c r="Q465" s="747"/>
      <c r="R465" s="747"/>
      <c r="S465" s="747"/>
      <c r="T465" s="747"/>
      <c r="U465" s="747"/>
      <c r="V465" s="747"/>
      <c r="W465" s="747"/>
      <c r="X465" s="747"/>
      <c r="Y465" s="747"/>
      <c r="Z465" s="747"/>
    </row>
    <row r="466">
      <c r="A466" s="746"/>
      <c r="B466" s="747"/>
      <c r="C466" s="747"/>
      <c r="D466" s="747"/>
      <c r="E466" s="747"/>
      <c r="F466" s="747"/>
      <c r="G466" s="747"/>
      <c r="H466" s="747"/>
      <c r="I466" s="748"/>
      <c r="J466" s="747"/>
      <c r="K466" s="747"/>
      <c r="L466" s="749"/>
      <c r="M466" s="747"/>
      <c r="N466" s="747"/>
      <c r="O466" s="747"/>
      <c r="P466" s="747"/>
      <c r="Q466" s="747"/>
      <c r="R466" s="747"/>
      <c r="S466" s="747"/>
      <c r="T466" s="747"/>
      <c r="U466" s="747"/>
      <c r="V466" s="747"/>
      <c r="W466" s="747"/>
      <c r="X466" s="747"/>
      <c r="Y466" s="747"/>
      <c r="Z466" s="747"/>
    </row>
    <row r="467">
      <c r="A467" s="746"/>
      <c r="B467" s="747"/>
      <c r="C467" s="747"/>
      <c r="D467" s="747"/>
      <c r="E467" s="747"/>
      <c r="F467" s="747"/>
      <c r="G467" s="747"/>
      <c r="H467" s="747"/>
      <c r="I467" s="748"/>
      <c r="J467" s="747"/>
      <c r="K467" s="747"/>
      <c r="L467" s="749"/>
      <c r="M467" s="747"/>
      <c r="N467" s="747"/>
      <c r="O467" s="747"/>
      <c r="P467" s="747"/>
      <c r="Q467" s="747"/>
      <c r="R467" s="747"/>
      <c r="S467" s="747"/>
      <c r="T467" s="747"/>
      <c r="U467" s="747"/>
      <c r="V467" s="747"/>
      <c r="W467" s="747"/>
      <c r="X467" s="747"/>
      <c r="Y467" s="747"/>
      <c r="Z467" s="747"/>
    </row>
    <row r="468">
      <c r="A468" s="746"/>
      <c r="B468" s="747"/>
      <c r="C468" s="747"/>
      <c r="D468" s="747"/>
      <c r="E468" s="747"/>
      <c r="F468" s="747"/>
      <c r="G468" s="747"/>
      <c r="H468" s="747"/>
      <c r="I468" s="748"/>
      <c r="J468" s="747"/>
      <c r="K468" s="747"/>
      <c r="L468" s="749"/>
      <c r="M468" s="747"/>
      <c r="N468" s="747"/>
      <c r="O468" s="747"/>
      <c r="P468" s="747"/>
      <c r="Q468" s="747"/>
      <c r="R468" s="747"/>
      <c r="S468" s="747"/>
      <c r="T468" s="747"/>
      <c r="U468" s="747"/>
      <c r="V468" s="747"/>
      <c r="W468" s="747"/>
      <c r="X468" s="747"/>
      <c r="Y468" s="747"/>
      <c r="Z468" s="747"/>
    </row>
    <row r="469">
      <c r="A469" s="746"/>
      <c r="B469" s="747"/>
      <c r="C469" s="747"/>
      <c r="D469" s="747"/>
      <c r="E469" s="747"/>
      <c r="F469" s="747"/>
      <c r="G469" s="747"/>
      <c r="H469" s="747"/>
      <c r="I469" s="748"/>
      <c r="J469" s="747"/>
      <c r="K469" s="747"/>
      <c r="L469" s="749"/>
      <c r="M469" s="747"/>
      <c r="N469" s="747"/>
      <c r="O469" s="747"/>
      <c r="P469" s="747"/>
      <c r="Q469" s="747"/>
      <c r="R469" s="747"/>
      <c r="S469" s="747"/>
      <c r="T469" s="747"/>
      <c r="U469" s="747"/>
      <c r="V469" s="747"/>
      <c r="W469" s="747"/>
      <c r="X469" s="747"/>
      <c r="Y469" s="747"/>
      <c r="Z469" s="747"/>
    </row>
    <row r="470">
      <c r="A470" s="746"/>
      <c r="B470" s="747"/>
      <c r="C470" s="747"/>
      <c r="D470" s="747"/>
      <c r="E470" s="747"/>
      <c r="F470" s="747"/>
      <c r="G470" s="747"/>
      <c r="H470" s="747"/>
      <c r="I470" s="748"/>
      <c r="J470" s="747"/>
      <c r="K470" s="747"/>
      <c r="L470" s="749"/>
      <c r="M470" s="747"/>
      <c r="N470" s="747"/>
      <c r="O470" s="747"/>
      <c r="P470" s="747"/>
      <c r="Q470" s="747"/>
      <c r="R470" s="747"/>
      <c r="S470" s="747"/>
      <c r="T470" s="747"/>
      <c r="U470" s="747"/>
      <c r="V470" s="747"/>
      <c r="W470" s="747"/>
      <c r="X470" s="747"/>
      <c r="Y470" s="747"/>
      <c r="Z470" s="747"/>
    </row>
    <row r="471">
      <c r="A471" s="746"/>
      <c r="B471" s="747"/>
      <c r="C471" s="747"/>
      <c r="D471" s="747"/>
      <c r="E471" s="747"/>
      <c r="F471" s="747"/>
      <c r="G471" s="747"/>
      <c r="H471" s="747"/>
      <c r="I471" s="748"/>
      <c r="J471" s="747"/>
      <c r="K471" s="747"/>
      <c r="L471" s="749"/>
      <c r="M471" s="747"/>
      <c r="N471" s="747"/>
      <c r="O471" s="747"/>
      <c r="P471" s="747"/>
      <c r="Q471" s="747"/>
      <c r="R471" s="747"/>
      <c r="S471" s="747"/>
      <c r="T471" s="747"/>
      <c r="U471" s="747"/>
      <c r="V471" s="747"/>
      <c r="W471" s="747"/>
      <c r="X471" s="747"/>
      <c r="Y471" s="747"/>
      <c r="Z471" s="747"/>
    </row>
    <row r="472">
      <c r="A472" s="746"/>
      <c r="B472" s="747"/>
      <c r="C472" s="747"/>
      <c r="D472" s="747"/>
      <c r="E472" s="747"/>
      <c r="F472" s="747"/>
      <c r="G472" s="747"/>
      <c r="H472" s="747"/>
      <c r="I472" s="748"/>
      <c r="J472" s="747"/>
      <c r="K472" s="747"/>
      <c r="L472" s="749"/>
      <c r="M472" s="747"/>
      <c r="N472" s="747"/>
      <c r="O472" s="747"/>
      <c r="P472" s="747"/>
      <c r="Q472" s="747"/>
      <c r="R472" s="747"/>
      <c r="S472" s="747"/>
      <c r="T472" s="747"/>
      <c r="U472" s="747"/>
      <c r="V472" s="747"/>
      <c r="W472" s="747"/>
      <c r="X472" s="747"/>
      <c r="Y472" s="747"/>
      <c r="Z472" s="747"/>
    </row>
    <row r="473">
      <c r="A473" s="746"/>
      <c r="B473" s="747"/>
      <c r="C473" s="747"/>
      <c r="D473" s="747"/>
      <c r="E473" s="747"/>
      <c r="F473" s="747"/>
      <c r="G473" s="747"/>
      <c r="H473" s="747"/>
      <c r="I473" s="748"/>
      <c r="J473" s="747"/>
      <c r="K473" s="747"/>
      <c r="L473" s="749"/>
      <c r="M473" s="747"/>
      <c r="N473" s="747"/>
      <c r="O473" s="747"/>
      <c r="P473" s="747"/>
      <c r="Q473" s="747"/>
      <c r="R473" s="747"/>
      <c r="S473" s="747"/>
      <c r="T473" s="747"/>
      <c r="U473" s="747"/>
      <c r="V473" s="747"/>
      <c r="W473" s="747"/>
      <c r="X473" s="747"/>
      <c r="Y473" s="747"/>
      <c r="Z473" s="747"/>
    </row>
    <row r="474">
      <c r="A474" s="746"/>
      <c r="B474" s="747"/>
      <c r="C474" s="747"/>
      <c r="D474" s="747"/>
      <c r="E474" s="747"/>
      <c r="F474" s="747"/>
      <c r="G474" s="747"/>
      <c r="H474" s="747"/>
      <c r="I474" s="748"/>
      <c r="J474" s="747"/>
      <c r="K474" s="747"/>
      <c r="L474" s="749"/>
      <c r="M474" s="747"/>
      <c r="N474" s="747"/>
      <c r="O474" s="747"/>
      <c r="P474" s="747"/>
      <c r="Q474" s="747"/>
      <c r="R474" s="747"/>
      <c r="S474" s="747"/>
      <c r="T474" s="747"/>
      <c r="U474" s="747"/>
      <c r="V474" s="747"/>
      <c r="W474" s="747"/>
      <c r="X474" s="747"/>
      <c r="Y474" s="747"/>
      <c r="Z474" s="747"/>
    </row>
    <row r="475">
      <c r="A475" s="746"/>
      <c r="B475" s="747"/>
      <c r="C475" s="747"/>
      <c r="D475" s="747"/>
      <c r="E475" s="747"/>
      <c r="F475" s="747"/>
      <c r="G475" s="747"/>
      <c r="H475" s="747"/>
      <c r="I475" s="748"/>
      <c r="J475" s="747"/>
      <c r="K475" s="747"/>
      <c r="L475" s="749"/>
      <c r="M475" s="747"/>
      <c r="N475" s="747"/>
      <c r="O475" s="747"/>
      <c r="P475" s="747"/>
      <c r="Q475" s="747"/>
      <c r="R475" s="747"/>
      <c r="S475" s="747"/>
      <c r="T475" s="747"/>
      <c r="U475" s="747"/>
      <c r="V475" s="747"/>
      <c r="W475" s="747"/>
      <c r="X475" s="747"/>
      <c r="Y475" s="747"/>
      <c r="Z475" s="747"/>
    </row>
    <row r="476">
      <c r="A476" s="746"/>
      <c r="B476" s="747"/>
      <c r="C476" s="747"/>
      <c r="D476" s="747"/>
      <c r="E476" s="747"/>
      <c r="F476" s="747"/>
      <c r="G476" s="747"/>
      <c r="H476" s="747"/>
      <c r="I476" s="748"/>
      <c r="J476" s="747"/>
      <c r="K476" s="747"/>
      <c r="L476" s="749"/>
      <c r="M476" s="747"/>
      <c r="N476" s="747"/>
      <c r="O476" s="747"/>
      <c r="P476" s="747"/>
      <c r="Q476" s="747"/>
      <c r="R476" s="747"/>
      <c r="S476" s="747"/>
      <c r="T476" s="747"/>
      <c r="U476" s="747"/>
      <c r="V476" s="747"/>
      <c r="W476" s="747"/>
      <c r="X476" s="747"/>
      <c r="Y476" s="747"/>
      <c r="Z476" s="747"/>
    </row>
    <row r="477">
      <c r="A477" s="746"/>
      <c r="B477" s="747"/>
      <c r="C477" s="747"/>
      <c r="D477" s="747"/>
      <c r="E477" s="747"/>
      <c r="F477" s="747"/>
      <c r="G477" s="747"/>
      <c r="H477" s="747"/>
      <c r="I477" s="748"/>
      <c r="J477" s="747"/>
      <c r="K477" s="747"/>
      <c r="L477" s="749"/>
      <c r="M477" s="747"/>
      <c r="N477" s="747"/>
      <c r="O477" s="747"/>
      <c r="P477" s="747"/>
      <c r="Q477" s="747"/>
      <c r="R477" s="747"/>
      <c r="S477" s="747"/>
      <c r="T477" s="747"/>
      <c r="U477" s="747"/>
      <c r="V477" s="747"/>
      <c r="W477" s="747"/>
      <c r="X477" s="747"/>
      <c r="Y477" s="747"/>
      <c r="Z477" s="747"/>
    </row>
    <row r="478">
      <c r="A478" s="746"/>
      <c r="B478" s="747"/>
      <c r="C478" s="747"/>
      <c r="D478" s="747"/>
      <c r="E478" s="747"/>
      <c r="F478" s="747"/>
      <c r="G478" s="747"/>
      <c r="H478" s="747"/>
      <c r="I478" s="748"/>
      <c r="J478" s="747"/>
      <c r="K478" s="747"/>
      <c r="L478" s="749"/>
      <c r="M478" s="747"/>
      <c r="N478" s="747"/>
      <c r="O478" s="747"/>
      <c r="P478" s="747"/>
      <c r="Q478" s="747"/>
      <c r="R478" s="747"/>
      <c r="S478" s="747"/>
      <c r="T478" s="747"/>
      <c r="U478" s="747"/>
      <c r="V478" s="747"/>
      <c r="W478" s="747"/>
      <c r="X478" s="747"/>
      <c r="Y478" s="747"/>
      <c r="Z478" s="747"/>
    </row>
    <row r="479">
      <c r="A479" s="746"/>
      <c r="B479" s="747"/>
      <c r="C479" s="747"/>
      <c r="D479" s="747"/>
      <c r="E479" s="747"/>
      <c r="F479" s="747"/>
      <c r="G479" s="747"/>
      <c r="H479" s="747"/>
      <c r="I479" s="748"/>
      <c r="J479" s="747"/>
      <c r="K479" s="747"/>
      <c r="L479" s="749"/>
      <c r="M479" s="747"/>
      <c r="N479" s="747"/>
      <c r="O479" s="747"/>
      <c r="P479" s="747"/>
      <c r="Q479" s="747"/>
      <c r="R479" s="747"/>
      <c r="S479" s="747"/>
      <c r="T479" s="747"/>
      <c r="U479" s="747"/>
      <c r="V479" s="747"/>
      <c r="W479" s="747"/>
      <c r="X479" s="747"/>
      <c r="Y479" s="747"/>
      <c r="Z479" s="747"/>
    </row>
    <row r="480">
      <c r="A480" s="746"/>
      <c r="B480" s="747"/>
      <c r="C480" s="747"/>
      <c r="D480" s="747"/>
      <c r="E480" s="747"/>
      <c r="F480" s="747"/>
      <c r="G480" s="747"/>
      <c r="H480" s="747"/>
      <c r="I480" s="748"/>
      <c r="J480" s="747"/>
      <c r="K480" s="747"/>
      <c r="L480" s="749"/>
      <c r="M480" s="747"/>
      <c r="N480" s="747"/>
      <c r="O480" s="747"/>
      <c r="P480" s="747"/>
      <c r="Q480" s="747"/>
      <c r="R480" s="747"/>
      <c r="S480" s="747"/>
      <c r="T480" s="747"/>
      <c r="U480" s="747"/>
      <c r="V480" s="747"/>
      <c r="W480" s="747"/>
      <c r="X480" s="747"/>
      <c r="Y480" s="747"/>
      <c r="Z480" s="747"/>
    </row>
    <row r="481">
      <c r="A481" s="746"/>
      <c r="B481" s="747"/>
      <c r="C481" s="747"/>
      <c r="D481" s="747"/>
      <c r="E481" s="747"/>
      <c r="F481" s="747"/>
      <c r="G481" s="747"/>
      <c r="H481" s="747"/>
      <c r="I481" s="748"/>
      <c r="J481" s="747"/>
      <c r="K481" s="747"/>
      <c r="L481" s="749"/>
      <c r="M481" s="747"/>
      <c r="N481" s="747"/>
      <c r="O481" s="747"/>
      <c r="P481" s="747"/>
      <c r="Q481" s="747"/>
      <c r="R481" s="747"/>
      <c r="S481" s="747"/>
      <c r="T481" s="747"/>
      <c r="U481" s="747"/>
      <c r="V481" s="747"/>
      <c r="W481" s="747"/>
      <c r="X481" s="747"/>
      <c r="Y481" s="747"/>
      <c r="Z481" s="747"/>
    </row>
    <row r="482">
      <c r="A482" s="746"/>
      <c r="B482" s="747"/>
      <c r="C482" s="747"/>
      <c r="D482" s="747"/>
      <c r="E482" s="747"/>
      <c r="F482" s="747"/>
      <c r="G482" s="747"/>
      <c r="H482" s="747"/>
      <c r="I482" s="748"/>
      <c r="J482" s="747"/>
      <c r="K482" s="747"/>
      <c r="L482" s="749"/>
      <c r="M482" s="747"/>
      <c r="N482" s="747"/>
      <c r="O482" s="747"/>
      <c r="P482" s="747"/>
      <c r="Q482" s="747"/>
      <c r="R482" s="747"/>
      <c r="S482" s="747"/>
      <c r="T482" s="747"/>
      <c r="U482" s="747"/>
      <c r="V482" s="747"/>
      <c r="W482" s="747"/>
      <c r="X482" s="747"/>
      <c r="Y482" s="747"/>
      <c r="Z482" s="747"/>
    </row>
    <row r="483">
      <c r="A483" s="746"/>
      <c r="B483" s="747"/>
      <c r="C483" s="747"/>
      <c r="D483" s="747"/>
      <c r="E483" s="747"/>
      <c r="F483" s="747"/>
      <c r="G483" s="747"/>
      <c r="H483" s="747"/>
      <c r="I483" s="748"/>
      <c r="J483" s="747"/>
      <c r="K483" s="747"/>
      <c r="L483" s="749"/>
      <c r="M483" s="747"/>
      <c r="N483" s="747"/>
      <c r="O483" s="747"/>
      <c r="P483" s="747"/>
      <c r="Q483" s="747"/>
      <c r="R483" s="747"/>
      <c r="S483" s="747"/>
      <c r="T483" s="747"/>
      <c r="U483" s="747"/>
      <c r="V483" s="747"/>
      <c r="W483" s="747"/>
      <c r="X483" s="747"/>
      <c r="Y483" s="747"/>
      <c r="Z483" s="747"/>
    </row>
    <row r="484">
      <c r="A484" s="746"/>
      <c r="B484" s="747"/>
      <c r="C484" s="747"/>
      <c r="D484" s="747"/>
      <c r="E484" s="747"/>
      <c r="F484" s="747"/>
      <c r="G484" s="747"/>
      <c r="H484" s="747"/>
      <c r="I484" s="748"/>
      <c r="J484" s="747"/>
      <c r="K484" s="747"/>
      <c r="L484" s="749"/>
      <c r="M484" s="747"/>
      <c r="N484" s="747"/>
      <c r="O484" s="747"/>
      <c r="P484" s="747"/>
      <c r="Q484" s="747"/>
      <c r="R484" s="747"/>
      <c r="S484" s="747"/>
      <c r="T484" s="747"/>
      <c r="U484" s="747"/>
      <c r="V484" s="747"/>
      <c r="W484" s="747"/>
      <c r="X484" s="747"/>
      <c r="Y484" s="747"/>
      <c r="Z484" s="747"/>
    </row>
    <row r="485">
      <c r="A485" s="746"/>
      <c r="B485" s="747"/>
      <c r="C485" s="747"/>
      <c r="D485" s="747"/>
      <c r="E485" s="747"/>
      <c r="F485" s="747"/>
      <c r="G485" s="747"/>
      <c r="H485" s="747"/>
      <c r="I485" s="748"/>
      <c r="J485" s="747"/>
      <c r="K485" s="747"/>
      <c r="L485" s="749"/>
      <c r="M485" s="747"/>
      <c r="N485" s="747"/>
      <c r="O485" s="747"/>
      <c r="P485" s="747"/>
      <c r="Q485" s="747"/>
      <c r="R485" s="747"/>
      <c r="S485" s="747"/>
      <c r="T485" s="747"/>
      <c r="U485" s="747"/>
      <c r="V485" s="747"/>
      <c r="W485" s="747"/>
      <c r="X485" s="747"/>
      <c r="Y485" s="747"/>
      <c r="Z485" s="747"/>
    </row>
    <row r="486">
      <c r="A486" s="746"/>
      <c r="B486" s="747"/>
      <c r="C486" s="747"/>
      <c r="D486" s="747"/>
      <c r="E486" s="747"/>
      <c r="F486" s="747"/>
      <c r="G486" s="747"/>
      <c r="H486" s="747"/>
      <c r="I486" s="748"/>
      <c r="J486" s="747"/>
      <c r="K486" s="747"/>
      <c r="L486" s="749"/>
      <c r="M486" s="747"/>
      <c r="N486" s="747"/>
      <c r="O486" s="747"/>
      <c r="P486" s="747"/>
      <c r="Q486" s="747"/>
      <c r="R486" s="747"/>
      <c r="S486" s="747"/>
      <c r="T486" s="747"/>
      <c r="U486" s="747"/>
      <c r="V486" s="747"/>
      <c r="W486" s="747"/>
      <c r="X486" s="747"/>
      <c r="Y486" s="747"/>
      <c r="Z486" s="747"/>
    </row>
    <row r="487">
      <c r="A487" s="746"/>
      <c r="B487" s="747"/>
      <c r="C487" s="747"/>
      <c r="D487" s="747"/>
      <c r="E487" s="747"/>
      <c r="F487" s="747"/>
      <c r="G487" s="747"/>
      <c r="H487" s="747"/>
      <c r="I487" s="748"/>
      <c r="J487" s="747"/>
      <c r="K487" s="747"/>
      <c r="L487" s="749"/>
      <c r="M487" s="747"/>
      <c r="N487" s="747"/>
      <c r="O487" s="747"/>
      <c r="P487" s="747"/>
      <c r="Q487" s="747"/>
      <c r="R487" s="747"/>
      <c r="S487" s="747"/>
      <c r="T487" s="747"/>
      <c r="U487" s="747"/>
      <c r="V487" s="747"/>
      <c r="W487" s="747"/>
      <c r="X487" s="747"/>
      <c r="Y487" s="747"/>
      <c r="Z487" s="747"/>
    </row>
    <row r="488">
      <c r="A488" s="746"/>
      <c r="B488" s="747"/>
      <c r="C488" s="747"/>
      <c r="D488" s="747"/>
      <c r="E488" s="747"/>
      <c r="F488" s="747"/>
      <c r="G488" s="747"/>
      <c r="H488" s="747"/>
      <c r="I488" s="748"/>
      <c r="J488" s="747"/>
      <c r="K488" s="747"/>
      <c r="L488" s="749"/>
      <c r="M488" s="747"/>
      <c r="N488" s="747"/>
      <c r="O488" s="747"/>
      <c r="P488" s="747"/>
      <c r="Q488" s="747"/>
      <c r="R488" s="747"/>
      <c r="S488" s="747"/>
      <c r="T488" s="747"/>
      <c r="U488" s="747"/>
      <c r="V488" s="747"/>
      <c r="W488" s="747"/>
      <c r="X488" s="747"/>
      <c r="Y488" s="747"/>
      <c r="Z488" s="747"/>
    </row>
    <row r="489">
      <c r="A489" s="746"/>
      <c r="B489" s="747"/>
      <c r="C489" s="747"/>
      <c r="D489" s="747"/>
      <c r="E489" s="747"/>
      <c r="F489" s="747"/>
      <c r="G489" s="747"/>
      <c r="H489" s="747"/>
      <c r="I489" s="748"/>
      <c r="J489" s="747"/>
      <c r="K489" s="747"/>
      <c r="L489" s="749"/>
      <c r="M489" s="747"/>
      <c r="N489" s="747"/>
      <c r="O489" s="747"/>
      <c r="P489" s="747"/>
      <c r="Q489" s="747"/>
      <c r="R489" s="747"/>
      <c r="S489" s="747"/>
      <c r="T489" s="747"/>
      <c r="U489" s="747"/>
      <c r="V489" s="747"/>
      <c r="W489" s="747"/>
      <c r="X489" s="747"/>
      <c r="Y489" s="747"/>
      <c r="Z489" s="747"/>
    </row>
    <row r="490">
      <c r="A490" s="746"/>
      <c r="B490" s="747"/>
      <c r="C490" s="747"/>
      <c r="D490" s="747"/>
      <c r="E490" s="747"/>
      <c r="F490" s="747"/>
      <c r="G490" s="747"/>
      <c r="H490" s="747"/>
      <c r="I490" s="748"/>
      <c r="J490" s="747"/>
      <c r="K490" s="747"/>
      <c r="L490" s="749"/>
      <c r="M490" s="747"/>
      <c r="N490" s="747"/>
      <c r="O490" s="747"/>
      <c r="P490" s="747"/>
      <c r="Q490" s="747"/>
      <c r="R490" s="747"/>
      <c r="S490" s="747"/>
      <c r="T490" s="747"/>
      <c r="U490" s="747"/>
      <c r="V490" s="747"/>
      <c r="W490" s="747"/>
      <c r="X490" s="747"/>
      <c r="Y490" s="747"/>
      <c r="Z490" s="747"/>
    </row>
    <row r="491">
      <c r="A491" s="746"/>
      <c r="B491" s="747"/>
      <c r="C491" s="747"/>
      <c r="D491" s="747"/>
      <c r="E491" s="747"/>
      <c r="F491" s="747"/>
      <c r="G491" s="747"/>
      <c r="H491" s="747"/>
      <c r="I491" s="748"/>
      <c r="J491" s="747"/>
      <c r="K491" s="747"/>
      <c r="L491" s="749"/>
      <c r="M491" s="747"/>
      <c r="N491" s="747"/>
      <c r="O491" s="747"/>
      <c r="P491" s="747"/>
      <c r="Q491" s="747"/>
      <c r="R491" s="747"/>
      <c r="S491" s="747"/>
      <c r="T491" s="747"/>
      <c r="U491" s="747"/>
      <c r="V491" s="747"/>
      <c r="W491" s="747"/>
      <c r="X491" s="747"/>
      <c r="Y491" s="747"/>
      <c r="Z491" s="747"/>
    </row>
    <row r="492">
      <c r="A492" s="746"/>
      <c r="B492" s="747"/>
      <c r="C492" s="747"/>
      <c r="D492" s="747"/>
      <c r="E492" s="747"/>
      <c r="F492" s="747"/>
      <c r="G492" s="747"/>
      <c r="H492" s="747"/>
      <c r="I492" s="748"/>
      <c r="J492" s="747"/>
      <c r="K492" s="747"/>
      <c r="L492" s="749"/>
      <c r="M492" s="747"/>
      <c r="N492" s="747"/>
      <c r="O492" s="747"/>
      <c r="P492" s="747"/>
      <c r="Q492" s="747"/>
      <c r="R492" s="747"/>
      <c r="S492" s="747"/>
      <c r="T492" s="747"/>
      <c r="U492" s="747"/>
      <c r="V492" s="747"/>
      <c r="W492" s="747"/>
      <c r="X492" s="747"/>
      <c r="Y492" s="747"/>
      <c r="Z492" s="747"/>
    </row>
    <row r="493">
      <c r="A493" s="746"/>
      <c r="B493" s="747"/>
      <c r="C493" s="747"/>
      <c r="D493" s="747"/>
      <c r="E493" s="747"/>
      <c r="F493" s="747"/>
      <c r="G493" s="747"/>
      <c r="H493" s="747"/>
      <c r="I493" s="748"/>
      <c r="J493" s="747"/>
      <c r="K493" s="747"/>
      <c r="L493" s="749"/>
      <c r="M493" s="747"/>
      <c r="N493" s="747"/>
      <c r="O493" s="747"/>
      <c r="P493" s="747"/>
      <c r="Q493" s="747"/>
      <c r="R493" s="747"/>
      <c r="S493" s="747"/>
      <c r="T493" s="747"/>
      <c r="U493" s="747"/>
      <c r="V493" s="747"/>
      <c r="W493" s="747"/>
      <c r="X493" s="747"/>
      <c r="Y493" s="747"/>
      <c r="Z493" s="747"/>
    </row>
    <row r="494">
      <c r="A494" s="746"/>
      <c r="B494" s="747"/>
      <c r="C494" s="747"/>
      <c r="D494" s="747"/>
      <c r="E494" s="747"/>
      <c r="F494" s="747"/>
      <c r="G494" s="747"/>
      <c r="H494" s="747"/>
      <c r="I494" s="748"/>
      <c r="J494" s="747"/>
      <c r="K494" s="747"/>
      <c r="L494" s="749"/>
      <c r="M494" s="747"/>
      <c r="N494" s="747"/>
      <c r="O494" s="747"/>
      <c r="P494" s="747"/>
      <c r="Q494" s="747"/>
      <c r="R494" s="747"/>
      <c r="S494" s="747"/>
      <c r="T494" s="747"/>
      <c r="U494" s="747"/>
      <c r="V494" s="747"/>
      <c r="W494" s="747"/>
      <c r="X494" s="747"/>
      <c r="Y494" s="747"/>
      <c r="Z494" s="747"/>
    </row>
    <row r="495">
      <c r="A495" s="746"/>
      <c r="B495" s="747"/>
      <c r="C495" s="747"/>
      <c r="D495" s="747"/>
      <c r="E495" s="747"/>
      <c r="F495" s="747"/>
      <c r="G495" s="747"/>
      <c r="H495" s="747"/>
      <c r="I495" s="748"/>
      <c r="J495" s="747"/>
      <c r="K495" s="747"/>
      <c r="L495" s="749"/>
      <c r="M495" s="747"/>
      <c r="N495" s="747"/>
      <c r="O495" s="747"/>
      <c r="P495" s="747"/>
      <c r="Q495" s="747"/>
      <c r="R495" s="747"/>
      <c r="S495" s="747"/>
      <c r="T495" s="747"/>
      <c r="U495" s="747"/>
      <c r="V495" s="747"/>
      <c r="W495" s="747"/>
      <c r="X495" s="747"/>
      <c r="Y495" s="747"/>
      <c r="Z495" s="747"/>
    </row>
    <row r="496">
      <c r="A496" s="746"/>
      <c r="B496" s="747"/>
      <c r="C496" s="747"/>
      <c r="D496" s="747"/>
      <c r="E496" s="747"/>
      <c r="F496" s="747"/>
      <c r="G496" s="747"/>
      <c r="H496" s="747"/>
      <c r="I496" s="748"/>
      <c r="J496" s="747"/>
      <c r="K496" s="747"/>
      <c r="L496" s="749"/>
      <c r="M496" s="747"/>
      <c r="N496" s="747"/>
      <c r="O496" s="747"/>
      <c r="P496" s="747"/>
      <c r="Q496" s="747"/>
      <c r="R496" s="747"/>
      <c r="S496" s="747"/>
      <c r="T496" s="747"/>
      <c r="U496" s="747"/>
      <c r="V496" s="747"/>
      <c r="W496" s="747"/>
      <c r="X496" s="747"/>
      <c r="Y496" s="747"/>
      <c r="Z496" s="747"/>
    </row>
    <row r="497">
      <c r="A497" s="746"/>
      <c r="B497" s="747"/>
      <c r="C497" s="747"/>
      <c r="D497" s="747"/>
      <c r="E497" s="747"/>
      <c r="F497" s="747"/>
      <c r="G497" s="747"/>
      <c r="H497" s="747"/>
      <c r="I497" s="748"/>
      <c r="J497" s="747"/>
      <c r="K497" s="747"/>
      <c r="L497" s="749"/>
      <c r="M497" s="747"/>
      <c r="N497" s="747"/>
      <c r="O497" s="747"/>
      <c r="P497" s="747"/>
      <c r="Q497" s="747"/>
      <c r="R497" s="747"/>
      <c r="S497" s="747"/>
      <c r="T497" s="747"/>
      <c r="U497" s="747"/>
      <c r="V497" s="747"/>
      <c r="W497" s="747"/>
      <c r="X497" s="747"/>
      <c r="Y497" s="747"/>
      <c r="Z497" s="747"/>
    </row>
    <row r="498">
      <c r="A498" s="746"/>
      <c r="B498" s="747"/>
      <c r="C498" s="747"/>
      <c r="D498" s="747"/>
      <c r="E498" s="747"/>
      <c r="F498" s="747"/>
      <c r="G498" s="747"/>
      <c r="H498" s="747"/>
      <c r="I498" s="748"/>
      <c r="J498" s="747"/>
      <c r="K498" s="747"/>
      <c r="L498" s="749"/>
      <c r="M498" s="747"/>
      <c r="N498" s="747"/>
      <c r="O498" s="747"/>
      <c r="P498" s="747"/>
      <c r="Q498" s="747"/>
      <c r="R498" s="747"/>
      <c r="S498" s="747"/>
      <c r="T498" s="747"/>
      <c r="U498" s="747"/>
      <c r="V498" s="747"/>
      <c r="W498" s="747"/>
      <c r="X498" s="747"/>
      <c r="Y498" s="747"/>
      <c r="Z498" s="747"/>
    </row>
    <row r="499">
      <c r="A499" s="746"/>
      <c r="B499" s="747"/>
      <c r="C499" s="747"/>
      <c r="D499" s="747"/>
      <c r="E499" s="747"/>
      <c r="F499" s="747"/>
      <c r="G499" s="747"/>
      <c r="H499" s="747"/>
      <c r="I499" s="748"/>
      <c r="J499" s="747"/>
      <c r="K499" s="747"/>
      <c r="L499" s="749"/>
      <c r="M499" s="747"/>
      <c r="N499" s="747"/>
      <c r="O499" s="747"/>
      <c r="P499" s="747"/>
      <c r="Q499" s="747"/>
      <c r="R499" s="747"/>
      <c r="S499" s="747"/>
      <c r="T499" s="747"/>
      <c r="U499" s="747"/>
      <c r="V499" s="747"/>
      <c r="W499" s="747"/>
      <c r="X499" s="747"/>
      <c r="Y499" s="747"/>
      <c r="Z499" s="747"/>
    </row>
    <row r="500">
      <c r="A500" s="746"/>
      <c r="B500" s="747"/>
      <c r="C500" s="747"/>
      <c r="D500" s="747"/>
      <c r="E500" s="747"/>
      <c r="F500" s="747"/>
      <c r="G500" s="747"/>
      <c r="H500" s="747"/>
      <c r="I500" s="748"/>
      <c r="J500" s="747"/>
      <c r="K500" s="747"/>
      <c r="L500" s="749"/>
      <c r="M500" s="747"/>
      <c r="N500" s="747"/>
      <c r="O500" s="747"/>
      <c r="P500" s="747"/>
      <c r="Q500" s="747"/>
      <c r="R500" s="747"/>
      <c r="S500" s="747"/>
      <c r="T500" s="747"/>
      <c r="U500" s="747"/>
      <c r="V500" s="747"/>
      <c r="W500" s="747"/>
      <c r="X500" s="747"/>
      <c r="Y500" s="747"/>
      <c r="Z500" s="747"/>
    </row>
    <row r="501">
      <c r="A501" s="746"/>
      <c r="B501" s="747"/>
      <c r="C501" s="747"/>
      <c r="D501" s="747"/>
      <c r="E501" s="747"/>
      <c r="F501" s="747"/>
      <c r="G501" s="747"/>
      <c r="H501" s="747"/>
      <c r="I501" s="748"/>
      <c r="J501" s="747"/>
      <c r="K501" s="747"/>
      <c r="L501" s="749"/>
      <c r="M501" s="747"/>
      <c r="N501" s="747"/>
      <c r="O501" s="747"/>
      <c r="P501" s="747"/>
      <c r="Q501" s="747"/>
      <c r="R501" s="747"/>
      <c r="S501" s="747"/>
      <c r="T501" s="747"/>
      <c r="U501" s="747"/>
      <c r="V501" s="747"/>
      <c r="W501" s="747"/>
      <c r="X501" s="747"/>
      <c r="Y501" s="747"/>
      <c r="Z501" s="747"/>
    </row>
    <row r="502">
      <c r="A502" s="746"/>
      <c r="B502" s="747"/>
      <c r="C502" s="747"/>
      <c r="D502" s="747"/>
      <c r="E502" s="747"/>
      <c r="F502" s="747"/>
      <c r="G502" s="747"/>
      <c r="H502" s="747"/>
      <c r="I502" s="748"/>
      <c r="J502" s="747"/>
      <c r="K502" s="747"/>
      <c r="L502" s="749"/>
      <c r="M502" s="747"/>
      <c r="N502" s="747"/>
      <c r="O502" s="747"/>
      <c r="P502" s="747"/>
      <c r="Q502" s="747"/>
      <c r="R502" s="747"/>
      <c r="S502" s="747"/>
      <c r="T502" s="747"/>
      <c r="U502" s="747"/>
      <c r="V502" s="747"/>
      <c r="W502" s="747"/>
      <c r="X502" s="747"/>
      <c r="Y502" s="747"/>
      <c r="Z502" s="747"/>
    </row>
    <row r="503">
      <c r="A503" s="746"/>
      <c r="B503" s="747"/>
      <c r="C503" s="747"/>
      <c r="D503" s="747"/>
      <c r="E503" s="747"/>
      <c r="F503" s="747"/>
      <c r="G503" s="747"/>
      <c r="H503" s="747"/>
      <c r="I503" s="748"/>
      <c r="J503" s="747"/>
      <c r="K503" s="747"/>
      <c r="L503" s="749"/>
      <c r="M503" s="747"/>
      <c r="N503" s="747"/>
      <c r="O503" s="747"/>
      <c r="P503" s="747"/>
      <c r="Q503" s="747"/>
      <c r="R503" s="747"/>
      <c r="S503" s="747"/>
      <c r="T503" s="747"/>
      <c r="U503" s="747"/>
      <c r="V503" s="747"/>
      <c r="W503" s="747"/>
      <c r="X503" s="747"/>
      <c r="Y503" s="747"/>
      <c r="Z503" s="747"/>
    </row>
    <row r="504">
      <c r="A504" s="746"/>
      <c r="B504" s="747"/>
      <c r="C504" s="747"/>
      <c r="D504" s="747"/>
      <c r="E504" s="747"/>
      <c r="F504" s="747"/>
      <c r="G504" s="747"/>
      <c r="H504" s="747"/>
      <c r="I504" s="748"/>
      <c r="J504" s="747"/>
      <c r="K504" s="747"/>
      <c r="L504" s="749"/>
      <c r="M504" s="747"/>
      <c r="N504" s="747"/>
      <c r="O504" s="747"/>
      <c r="P504" s="747"/>
      <c r="Q504" s="747"/>
      <c r="R504" s="747"/>
      <c r="S504" s="747"/>
      <c r="T504" s="747"/>
      <c r="U504" s="747"/>
      <c r="V504" s="747"/>
      <c r="W504" s="747"/>
      <c r="X504" s="747"/>
      <c r="Y504" s="747"/>
      <c r="Z504" s="747"/>
    </row>
    <row r="505">
      <c r="A505" s="746"/>
      <c r="B505" s="747"/>
      <c r="C505" s="747"/>
      <c r="D505" s="747"/>
      <c r="E505" s="747"/>
      <c r="F505" s="747"/>
      <c r="G505" s="747"/>
      <c r="H505" s="747"/>
      <c r="I505" s="748"/>
      <c r="J505" s="747"/>
      <c r="K505" s="747"/>
      <c r="L505" s="749"/>
      <c r="M505" s="747"/>
      <c r="N505" s="747"/>
      <c r="O505" s="747"/>
      <c r="P505" s="747"/>
      <c r="Q505" s="747"/>
      <c r="R505" s="747"/>
      <c r="S505" s="747"/>
      <c r="T505" s="747"/>
      <c r="U505" s="747"/>
      <c r="V505" s="747"/>
      <c r="W505" s="747"/>
      <c r="X505" s="747"/>
      <c r="Y505" s="747"/>
      <c r="Z505" s="747"/>
    </row>
    <row r="506">
      <c r="A506" s="746"/>
      <c r="B506" s="747"/>
      <c r="C506" s="747"/>
      <c r="D506" s="747"/>
      <c r="E506" s="747"/>
      <c r="F506" s="747"/>
      <c r="G506" s="747"/>
      <c r="H506" s="747"/>
      <c r="I506" s="748"/>
      <c r="J506" s="747"/>
      <c r="K506" s="747"/>
      <c r="L506" s="749"/>
      <c r="M506" s="747"/>
      <c r="N506" s="747"/>
      <c r="O506" s="747"/>
      <c r="P506" s="747"/>
      <c r="Q506" s="747"/>
      <c r="R506" s="747"/>
      <c r="S506" s="747"/>
      <c r="T506" s="747"/>
      <c r="U506" s="747"/>
      <c r="V506" s="747"/>
      <c r="W506" s="747"/>
      <c r="X506" s="747"/>
      <c r="Y506" s="747"/>
      <c r="Z506" s="747"/>
    </row>
    <row r="507">
      <c r="A507" s="746"/>
      <c r="B507" s="747"/>
      <c r="C507" s="747"/>
      <c r="D507" s="747"/>
      <c r="E507" s="747"/>
      <c r="F507" s="747"/>
      <c r="G507" s="747"/>
      <c r="H507" s="747"/>
      <c r="I507" s="748"/>
      <c r="J507" s="747"/>
      <c r="K507" s="747"/>
      <c r="L507" s="749"/>
      <c r="M507" s="747"/>
      <c r="N507" s="747"/>
      <c r="O507" s="747"/>
      <c r="P507" s="747"/>
      <c r="Q507" s="747"/>
      <c r="R507" s="747"/>
      <c r="S507" s="747"/>
      <c r="T507" s="747"/>
      <c r="U507" s="747"/>
      <c r="V507" s="747"/>
      <c r="W507" s="747"/>
      <c r="X507" s="747"/>
      <c r="Y507" s="747"/>
      <c r="Z507" s="747"/>
    </row>
    <row r="508">
      <c r="A508" s="746"/>
      <c r="B508" s="747"/>
      <c r="C508" s="747"/>
      <c r="D508" s="747"/>
      <c r="E508" s="747"/>
      <c r="F508" s="747"/>
      <c r="G508" s="747"/>
      <c r="H508" s="747"/>
      <c r="I508" s="748"/>
      <c r="J508" s="747"/>
      <c r="K508" s="747"/>
      <c r="L508" s="749"/>
      <c r="M508" s="747"/>
      <c r="N508" s="747"/>
      <c r="O508" s="747"/>
      <c r="P508" s="747"/>
      <c r="Q508" s="747"/>
      <c r="R508" s="747"/>
      <c r="S508" s="747"/>
      <c r="T508" s="747"/>
      <c r="U508" s="747"/>
      <c r="V508" s="747"/>
      <c r="W508" s="747"/>
      <c r="X508" s="747"/>
      <c r="Y508" s="747"/>
      <c r="Z508" s="747"/>
    </row>
    <row r="509">
      <c r="A509" s="746"/>
      <c r="B509" s="747"/>
      <c r="C509" s="747"/>
      <c r="D509" s="747"/>
      <c r="E509" s="747"/>
      <c r="F509" s="747"/>
      <c r="G509" s="747"/>
      <c r="H509" s="747"/>
      <c r="I509" s="748"/>
      <c r="J509" s="747"/>
      <c r="K509" s="747"/>
      <c r="L509" s="749"/>
      <c r="M509" s="747"/>
      <c r="N509" s="747"/>
      <c r="O509" s="747"/>
      <c r="P509" s="747"/>
      <c r="Q509" s="747"/>
      <c r="R509" s="747"/>
      <c r="S509" s="747"/>
      <c r="T509" s="747"/>
      <c r="U509" s="747"/>
      <c r="V509" s="747"/>
      <c r="W509" s="747"/>
      <c r="X509" s="747"/>
      <c r="Y509" s="747"/>
      <c r="Z509" s="747"/>
    </row>
    <row r="510">
      <c r="A510" s="746"/>
      <c r="B510" s="747"/>
      <c r="C510" s="747"/>
      <c r="D510" s="747"/>
      <c r="E510" s="747"/>
      <c r="F510" s="747"/>
      <c r="G510" s="747"/>
      <c r="H510" s="747"/>
      <c r="I510" s="748"/>
      <c r="J510" s="747"/>
      <c r="K510" s="747"/>
      <c r="L510" s="749"/>
      <c r="M510" s="747"/>
      <c r="N510" s="747"/>
      <c r="O510" s="747"/>
      <c r="P510" s="747"/>
      <c r="Q510" s="747"/>
      <c r="R510" s="747"/>
      <c r="S510" s="747"/>
      <c r="T510" s="747"/>
      <c r="U510" s="747"/>
      <c r="V510" s="747"/>
      <c r="W510" s="747"/>
      <c r="X510" s="747"/>
      <c r="Y510" s="747"/>
      <c r="Z510" s="747"/>
    </row>
    <row r="511">
      <c r="A511" s="746"/>
      <c r="B511" s="747"/>
      <c r="C511" s="747"/>
      <c r="D511" s="747"/>
      <c r="E511" s="747"/>
      <c r="F511" s="747"/>
      <c r="G511" s="747"/>
      <c r="H511" s="747"/>
      <c r="I511" s="748"/>
      <c r="J511" s="747"/>
      <c r="K511" s="747"/>
      <c r="L511" s="749"/>
      <c r="M511" s="747"/>
      <c r="N511" s="747"/>
      <c r="O511" s="747"/>
      <c r="P511" s="747"/>
      <c r="Q511" s="747"/>
      <c r="R511" s="747"/>
      <c r="S511" s="747"/>
      <c r="T511" s="747"/>
      <c r="U511" s="747"/>
      <c r="V511" s="747"/>
      <c r="W511" s="747"/>
      <c r="X511" s="747"/>
      <c r="Y511" s="747"/>
      <c r="Z511" s="747"/>
    </row>
    <row r="512">
      <c r="A512" s="746"/>
      <c r="B512" s="747"/>
      <c r="C512" s="747"/>
      <c r="D512" s="747"/>
      <c r="E512" s="747"/>
      <c r="F512" s="747"/>
      <c r="G512" s="747"/>
      <c r="H512" s="747"/>
      <c r="I512" s="748"/>
      <c r="J512" s="747"/>
      <c r="K512" s="747"/>
      <c r="L512" s="749"/>
      <c r="M512" s="747"/>
      <c r="N512" s="747"/>
      <c r="O512" s="747"/>
      <c r="P512" s="747"/>
      <c r="Q512" s="747"/>
      <c r="R512" s="747"/>
      <c r="S512" s="747"/>
      <c r="T512" s="747"/>
      <c r="U512" s="747"/>
      <c r="V512" s="747"/>
      <c r="W512" s="747"/>
      <c r="X512" s="747"/>
      <c r="Y512" s="747"/>
      <c r="Z512" s="747"/>
    </row>
    <row r="513">
      <c r="A513" s="746"/>
      <c r="B513" s="747"/>
      <c r="C513" s="747"/>
      <c r="D513" s="747"/>
      <c r="E513" s="747"/>
      <c r="F513" s="747"/>
      <c r="G513" s="747"/>
      <c r="H513" s="747"/>
      <c r="I513" s="748"/>
      <c r="J513" s="747"/>
      <c r="K513" s="747"/>
      <c r="L513" s="749"/>
      <c r="M513" s="747"/>
      <c r="N513" s="747"/>
      <c r="O513" s="747"/>
      <c r="P513" s="747"/>
      <c r="Q513" s="747"/>
      <c r="R513" s="747"/>
      <c r="S513" s="747"/>
      <c r="T513" s="747"/>
      <c r="U513" s="747"/>
      <c r="V513" s="747"/>
      <c r="W513" s="747"/>
      <c r="X513" s="747"/>
      <c r="Y513" s="747"/>
      <c r="Z513" s="747"/>
    </row>
    <row r="514">
      <c r="A514" s="746"/>
      <c r="B514" s="747"/>
      <c r="C514" s="747"/>
      <c r="D514" s="747"/>
      <c r="E514" s="747"/>
      <c r="F514" s="747"/>
      <c r="G514" s="747"/>
      <c r="H514" s="747"/>
      <c r="I514" s="748"/>
      <c r="J514" s="747"/>
      <c r="K514" s="747"/>
      <c r="L514" s="749"/>
      <c r="M514" s="747"/>
      <c r="N514" s="747"/>
      <c r="O514" s="747"/>
      <c r="P514" s="747"/>
      <c r="Q514" s="747"/>
      <c r="R514" s="747"/>
      <c r="S514" s="747"/>
      <c r="T514" s="747"/>
      <c r="U514" s="747"/>
      <c r="V514" s="747"/>
      <c r="W514" s="747"/>
      <c r="X514" s="747"/>
      <c r="Y514" s="747"/>
      <c r="Z514" s="747"/>
    </row>
    <row r="515">
      <c r="A515" s="746"/>
      <c r="B515" s="747"/>
      <c r="C515" s="747"/>
      <c r="D515" s="747"/>
      <c r="E515" s="747"/>
      <c r="F515" s="747"/>
      <c r="G515" s="747"/>
      <c r="H515" s="747"/>
      <c r="I515" s="748"/>
      <c r="J515" s="747"/>
      <c r="K515" s="747"/>
      <c r="L515" s="749"/>
      <c r="M515" s="747"/>
      <c r="N515" s="747"/>
      <c r="O515" s="747"/>
      <c r="P515" s="747"/>
      <c r="Q515" s="747"/>
      <c r="R515" s="747"/>
      <c r="S515" s="747"/>
      <c r="T515" s="747"/>
      <c r="U515" s="747"/>
      <c r="V515" s="747"/>
      <c r="W515" s="747"/>
      <c r="X515" s="747"/>
      <c r="Y515" s="747"/>
      <c r="Z515" s="747"/>
    </row>
    <row r="516">
      <c r="A516" s="746"/>
      <c r="B516" s="747"/>
      <c r="C516" s="747"/>
      <c r="D516" s="747"/>
      <c r="E516" s="747"/>
      <c r="F516" s="747"/>
      <c r="G516" s="747"/>
      <c r="H516" s="747"/>
      <c r="I516" s="748"/>
      <c r="J516" s="747"/>
      <c r="K516" s="747"/>
      <c r="L516" s="749"/>
      <c r="M516" s="747"/>
      <c r="N516" s="747"/>
      <c r="O516" s="747"/>
      <c r="P516" s="747"/>
      <c r="Q516" s="747"/>
      <c r="R516" s="747"/>
      <c r="S516" s="747"/>
      <c r="T516" s="747"/>
      <c r="U516" s="747"/>
      <c r="V516" s="747"/>
      <c r="W516" s="747"/>
      <c r="X516" s="747"/>
      <c r="Y516" s="747"/>
      <c r="Z516" s="747"/>
    </row>
    <row r="517">
      <c r="A517" s="746"/>
      <c r="B517" s="747"/>
      <c r="C517" s="747"/>
      <c r="D517" s="747"/>
      <c r="E517" s="747"/>
      <c r="F517" s="747"/>
      <c r="G517" s="747"/>
      <c r="H517" s="747"/>
      <c r="I517" s="748"/>
      <c r="J517" s="747"/>
      <c r="K517" s="747"/>
      <c r="L517" s="749"/>
      <c r="M517" s="747"/>
      <c r="N517" s="747"/>
      <c r="O517" s="747"/>
      <c r="P517" s="747"/>
      <c r="Q517" s="747"/>
      <c r="R517" s="747"/>
      <c r="S517" s="747"/>
      <c r="T517" s="747"/>
      <c r="U517" s="747"/>
      <c r="V517" s="747"/>
      <c r="W517" s="747"/>
      <c r="X517" s="747"/>
      <c r="Y517" s="747"/>
      <c r="Z517" s="747"/>
    </row>
    <row r="518">
      <c r="A518" s="746"/>
      <c r="B518" s="747"/>
      <c r="C518" s="747"/>
      <c r="D518" s="747"/>
      <c r="E518" s="747"/>
      <c r="F518" s="747"/>
      <c r="G518" s="747"/>
      <c r="H518" s="747"/>
      <c r="I518" s="748"/>
      <c r="J518" s="747"/>
      <c r="K518" s="747"/>
      <c r="L518" s="749"/>
      <c r="M518" s="747"/>
      <c r="N518" s="747"/>
      <c r="O518" s="747"/>
      <c r="P518" s="747"/>
      <c r="Q518" s="747"/>
      <c r="R518" s="747"/>
      <c r="S518" s="747"/>
      <c r="T518" s="747"/>
      <c r="U518" s="747"/>
      <c r="V518" s="747"/>
      <c r="W518" s="747"/>
      <c r="X518" s="747"/>
      <c r="Y518" s="747"/>
      <c r="Z518" s="747"/>
    </row>
    <row r="519">
      <c r="A519" s="746"/>
      <c r="B519" s="747"/>
      <c r="C519" s="747"/>
      <c r="D519" s="747"/>
      <c r="E519" s="747"/>
      <c r="F519" s="747"/>
      <c r="G519" s="747"/>
      <c r="H519" s="747"/>
      <c r="I519" s="748"/>
      <c r="J519" s="747"/>
      <c r="K519" s="747"/>
      <c r="L519" s="749"/>
      <c r="M519" s="747"/>
      <c r="N519" s="747"/>
      <c r="O519" s="747"/>
      <c r="P519" s="747"/>
      <c r="Q519" s="747"/>
      <c r="R519" s="747"/>
      <c r="S519" s="747"/>
      <c r="T519" s="747"/>
      <c r="U519" s="747"/>
      <c r="V519" s="747"/>
      <c r="W519" s="747"/>
      <c r="X519" s="747"/>
      <c r="Y519" s="747"/>
      <c r="Z519" s="747"/>
    </row>
    <row r="520">
      <c r="A520" s="746"/>
      <c r="B520" s="747"/>
      <c r="C520" s="747"/>
      <c r="D520" s="747"/>
      <c r="E520" s="747"/>
      <c r="F520" s="747"/>
      <c r="G520" s="747"/>
      <c r="H520" s="747"/>
      <c r="I520" s="748"/>
      <c r="J520" s="747"/>
      <c r="K520" s="747"/>
      <c r="L520" s="749"/>
      <c r="M520" s="747"/>
      <c r="N520" s="747"/>
      <c r="O520" s="747"/>
      <c r="P520" s="747"/>
      <c r="Q520" s="747"/>
      <c r="R520" s="747"/>
      <c r="S520" s="747"/>
      <c r="T520" s="747"/>
      <c r="U520" s="747"/>
      <c r="V520" s="747"/>
      <c r="W520" s="747"/>
      <c r="X520" s="747"/>
      <c r="Y520" s="747"/>
      <c r="Z520" s="747"/>
    </row>
    <row r="521">
      <c r="A521" s="746"/>
      <c r="B521" s="747"/>
      <c r="C521" s="747"/>
      <c r="D521" s="747"/>
      <c r="E521" s="747"/>
      <c r="F521" s="747"/>
      <c r="G521" s="747"/>
      <c r="H521" s="747"/>
      <c r="I521" s="748"/>
      <c r="J521" s="747"/>
      <c r="K521" s="747"/>
      <c r="L521" s="749"/>
      <c r="M521" s="747"/>
      <c r="N521" s="747"/>
      <c r="O521" s="747"/>
      <c r="P521" s="747"/>
      <c r="Q521" s="747"/>
      <c r="R521" s="747"/>
      <c r="S521" s="747"/>
      <c r="T521" s="747"/>
      <c r="U521" s="747"/>
      <c r="V521" s="747"/>
      <c r="W521" s="747"/>
      <c r="X521" s="747"/>
      <c r="Y521" s="747"/>
      <c r="Z521" s="747"/>
    </row>
    <row r="522">
      <c r="A522" s="746"/>
      <c r="B522" s="747"/>
      <c r="C522" s="747"/>
      <c r="D522" s="747"/>
      <c r="E522" s="747"/>
      <c r="F522" s="747"/>
      <c r="G522" s="747"/>
      <c r="H522" s="747"/>
      <c r="I522" s="748"/>
      <c r="J522" s="747"/>
      <c r="K522" s="747"/>
      <c r="L522" s="749"/>
      <c r="M522" s="747"/>
      <c r="N522" s="747"/>
      <c r="O522" s="747"/>
      <c r="P522" s="747"/>
      <c r="Q522" s="747"/>
      <c r="R522" s="747"/>
      <c r="S522" s="747"/>
      <c r="T522" s="747"/>
      <c r="U522" s="747"/>
      <c r="V522" s="747"/>
      <c r="W522" s="747"/>
      <c r="X522" s="747"/>
      <c r="Y522" s="747"/>
      <c r="Z522" s="747"/>
    </row>
    <row r="523">
      <c r="A523" s="746"/>
      <c r="B523" s="747"/>
      <c r="C523" s="747"/>
      <c r="D523" s="747"/>
      <c r="E523" s="747"/>
      <c r="F523" s="747"/>
      <c r="G523" s="747"/>
      <c r="H523" s="747"/>
      <c r="I523" s="748"/>
      <c r="J523" s="747"/>
      <c r="K523" s="747"/>
      <c r="L523" s="749"/>
      <c r="M523" s="747"/>
      <c r="N523" s="747"/>
      <c r="O523" s="747"/>
      <c r="P523" s="747"/>
      <c r="Q523" s="747"/>
      <c r="R523" s="747"/>
      <c r="S523" s="747"/>
      <c r="T523" s="747"/>
      <c r="U523" s="747"/>
      <c r="V523" s="747"/>
      <c r="W523" s="747"/>
      <c r="X523" s="747"/>
      <c r="Y523" s="747"/>
      <c r="Z523" s="747"/>
    </row>
    <row r="524">
      <c r="A524" s="746"/>
      <c r="B524" s="747"/>
      <c r="C524" s="747"/>
      <c r="D524" s="747"/>
      <c r="E524" s="747"/>
      <c r="F524" s="747"/>
      <c r="G524" s="747"/>
      <c r="H524" s="747"/>
      <c r="I524" s="748"/>
      <c r="J524" s="747"/>
      <c r="K524" s="747"/>
      <c r="L524" s="749"/>
      <c r="M524" s="747"/>
      <c r="N524" s="747"/>
      <c r="O524" s="747"/>
      <c r="P524" s="747"/>
      <c r="Q524" s="747"/>
      <c r="R524" s="747"/>
      <c r="S524" s="747"/>
      <c r="T524" s="747"/>
      <c r="U524" s="747"/>
      <c r="V524" s="747"/>
      <c r="W524" s="747"/>
      <c r="X524" s="747"/>
      <c r="Y524" s="747"/>
      <c r="Z524" s="747"/>
    </row>
    <row r="525">
      <c r="A525" s="746"/>
      <c r="B525" s="747"/>
      <c r="C525" s="747"/>
      <c r="D525" s="747"/>
      <c r="E525" s="747"/>
      <c r="F525" s="747"/>
      <c r="G525" s="747"/>
      <c r="H525" s="747"/>
      <c r="I525" s="748"/>
      <c r="J525" s="747"/>
      <c r="K525" s="747"/>
      <c r="L525" s="749"/>
      <c r="M525" s="747"/>
      <c r="N525" s="747"/>
      <c r="O525" s="747"/>
      <c r="P525" s="747"/>
      <c r="Q525" s="747"/>
      <c r="R525" s="747"/>
      <c r="S525" s="747"/>
      <c r="T525" s="747"/>
      <c r="U525" s="747"/>
      <c r="V525" s="747"/>
      <c r="W525" s="747"/>
      <c r="X525" s="747"/>
      <c r="Y525" s="747"/>
      <c r="Z525" s="747"/>
    </row>
    <row r="526">
      <c r="A526" s="746"/>
      <c r="B526" s="747"/>
      <c r="C526" s="747"/>
      <c r="D526" s="747"/>
      <c r="E526" s="747"/>
      <c r="F526" s="747"/>
      <c r="G526" s="747"/>
      <c r="H526" s="747"/>
      <c r="I526" s="748"/>
      <c r="J526" s="747"/>
      <c r="K526" s="747"/>
      <c r="L526" s="749"/>
      <c r="M526" s="747"/>
      <c r="N526" s="747"/>
      <c r="O526" s="747"/>
      <c r="P526" s="747"/>
      <c r="Q526" s="747"/>
      <c r="R526" s="747"/>
      <c r="S526" s="747"/>
      <c r="T526" s="747"/>
      <c r="U526" s="747"/>
      <c r="V526" s="747"/>
      <c r="W526" s="747"/>
      <c r="X526" s="747"/>
      <c r="Y526" s="747"/>
      <c r="Z526" s="747"/>
    </row>
    <row r="527">
      <c r="A527" s="746"/>
      <c r="B527" s="747"/>
      <c r="C527" s="747"/>
      <c r="D527" s="747"/>
      <c r="E527" s="747"/>
      <c r="F527" s="747"/>
      <c r="G527" s="747"/>
      <c r="H527" s="747"/>
      <c r="I527" s="748"/>
      <c r="J527" s="747"/>
      <c r="K527" s="747"/>
      <c r="L527" s="749"/>
      <c r="M527" s="747"/>
      <c r="N527" s="747"/>
      <c r="O527" s="747"/>
      <c r="P527" s="747"/>
      <c r="Q527" s="747"/>
      <c r="R527" s="747"/>
      <c r="S527" s="747"/>
      <c r="T527" s="747"/>
      <c r="U527" s="747"/>
      <c r="V527" s="747"/>
      <c r="W527" s="747"/>
      <c r="X527" s="747"/>
      <c r="Y527" s="747"/>
      <c r="Z527" s="747"/>
    </row>
    <row r="528">
      <c r="A528" s="746"/>
      <c r="B528" s="747"/>
      <c r="C528" s="747"/>
      <c r="D528" s="747"/>
      <c r="E528" s="747"/>
      <c r="F528" s="747"/>
      <c r="G528" s="747"/>
      <c r="H528" s="747"/>
      <c r="I528" s="748"/>
      <c r="J528" s="747"/>
      <c r="K528" s="747"/>
      <c r="L528" s="749"/>
      <c r="M528" s="747"/>
      <c r="N528" s="747"/>
      <c r="O528" s="747"/>
      <c r="P528" s="747"/>
      <c r="Q528" s="747"/>
      <c r="R528" s="747"/>
      <c r="S528" s="747"/>
      <c r="T528" s="747"/>
      <c r="U528" s="747"/>
      <c r="V528" s="747"/>
      <c r="W528" s="747"/>
      <c r="X528" s="747"/>
      <c r="Y528" s="747"/>
      <c r="Z528" s="747"/>
    </row>
    <row r="529">
      <c r="A529" s="746"/>
      <c r="B529" s="747"/>
      <c r="C529" s="747"/>
      <c r="D529" s="747"/>
      <c r="E529" s="747"/>
      <c r="F529" s="747"/>
      <c r="G529" s="747"/>
      <c r="H529" s="747"/>
      <c r="I529" s="748"/>
      <c r="J529" s="747"/>
      <c r="K529" s="747"/>
      <c r="L529" s="749"/>
      <c r="M529" s="747"/>
      <c r="N529" s="747"/>
      <c r="O529" s="747"/>
      <c r="P529" s="747"/>
      <c r="Q529" s="747"/>
      <c r="R529" s="747"/>
      <c r="S529" s="747"/>
      <c r="T529" s="747"/>
      <c r="U529" s="747"/>
      <c r="V529" s="747"/>
      <c r="W529" s="747"/>
      <c r="X529" s="747"/>
      <c r="Y529" s="747"/>
      <c r="Z529" s="747"/>
    </row>
    <row r="530">
      <c r="A530" s="746"/>
      <c r="B530" s="747"/>
      <c r="C530" s="747"/>
      <c r="D530" s="747"/>
      <c r="E530" s="747"/>
      <c r="F530" s="747"/>
      <c r="G530" s="747"/>
      <c r="H530" s="747"/>
      <c r="I530" s="748"/>
      <c r="J530" s="747"/>
      <c r="K530" s="747"/>
      <c r="L530" s="749"/>
      <c r="M530" s="747"/>
      <c r="N530" s="747"/>
      <c r="O530" s="747"/>
      <c r="P530" s="747"/>
      <c r="Q530" s="747"/>
      <c r="R530" s="747"/>
      <c r="S530" s="747"/>
      <c r="T530" s="747"/>
      <c r="U530" s="747"/>
      <c r="V530" s="747"/>
      <c r="W530" s="747"/>
      <c r="X530" s="747"/>
      <c r="Y530" s="747"/>
      <c r="Z530" s="747"/>
    </row>
    <row r="531">
      <c r="A531" s="746"/>
      <c r="B531" s="747"/>
      <c r="C531" s="747"/>
      <c r="D531" s="747"/>
      <c r="E531" s="747"/>
      <c r="F531" s="747"/>
      <c r="G531" s="747"/>
      <c r="H531" s="747"/>
      <c r="I531" s="748"/>
      <c r="J531" s="747"/>
      <c r="K531" s="747"/>
      <c r="L531" s="749"/>
      <c r="M531" s="747"/>
      <c r="N531" s="747"/>
      <c r="O531" s="747"/>
      <c r="P531" s="747"/>
      <c r="Q531" s="747"/>
      <c r="R531" s="747"/>
      <c r="S531" s="747"/>
      <c r="T531" s="747"/>
      <c r="U531" s="747"/>
      <c r="V531" s="747"/>
      <c r="W531" s="747"/>
      <c r="X531" s="747"/>
      <c r="Y531" s="747"/>
      <c r="Z531" s="747"/>
    </row>
    <row r="532">
      <c r="A532" s="746"/>
      <c r="B532" s="747"/>
      <c r="C532" s="747"/>
      <c r="D532" s="747"/>
      <c r="E532" s="747"/>
      <c r="F532" s="747"/>
      <c r="G532" s="747"/>
      <c r="H532" s="747"/>
      <c r="I532" s="748"/>
      <c r="J532" s="747"/>
      <c r="K532" s="747"/>
      <c r="L532" s="749"/>
      <c r="M532" s="747"/>
      <c r="N532" s="747"/>
      <c r="O532" s="747"/>
      <c r="P532" s="747"/>
      <c r="Q532" s="747"/>
      <c r="R532" s="747"/>
      <c r="S532" s="747"/>
      <c r="T532" s="747"/>
      <c r="U532" s="747"/>
      <c r="V532" s="747"/>
      <c r="W532" s="747"/>
      <c r="X532" s="747"/>
      <c r="Y532" s="747"/>
      <c r="Z532" s="747"/>
    </row>
    <row r="533">
      <c r="A533" s="746"/>
      <c r="B533" s="747"/>
      <c r="C533" s="747"/>
      <c r="D533" s="747"/>
      <c r="E533" s="747"/>
      <c r="F533" s="747"/>
      <c r="G533" s="747"/>
      <c r="H533" s="747"/>
      <c r="I533" s="748"/>
      <c r="J533" s="747"/>
      <c r="K533" s="747"/>
      <c r="L533" s="749"/>
      <c r="M533" s="747"/>
      <c r="N533" s="747"/>
      <c r="O533" s="747"/>
      <c r="P533" s="747"/>
      <c r="Q533" s="747"/>
      <c r="R533" s="747"/>
      <c r="S533" s="747"/>
      <c r="T533" s="747"/>
      <c r="U533" s="747"/>
      <c r="V533" s="747"/>
      <c r="W533" s="747"/>
      <c r="X533" s="747"/>
      <c r="Y533" s="747"/>
      <c r="Z533" s="747"/>
    </row>
    <row r="534">
      <c r="A534" s="746"/>
      <c r="B534" s="747"/>
      <c r="C534" s="747"/>
      <c r="D534" s="747"/>
      <c r="E534" s="747"/>
      <c r="F534" s="747"/>
      <c r="G534" s="747"/>
      <c r="H534" s="747"/>
      <c r="I534" s="748"/>
      <c r="J534" s="747"/>
      <c r="K534" s="747"/>
      <c r="L534" s="749"/>
      <c r="M534" s="747"/>
      <c r="N534" s="747"/>
      <c r="O534" s="747"/>
      <c r="P534" s="747"/>
      <c r="Q534" s="747"/>
      <c r="R534" s="747"/>
      <c r="S534" s="747"/>
      <c r="T534" s="747"/>
      <c r="U534" s="747"/>
      <c r="V534" s="747"/>
      <c r="W534" s="747"/>
      <c r="X534" s="747"/>
      <c r="Y534" s="747"/>
      <c r="Z534" s="747"/>
    </row>
    <row r="535">
      <c r="A535" s="746"/>
      <c r="B535" s="747"/>
      <c r="C535" s="747"/>
      <c r="D535" s="747"/>
      <c r="E535" s="747"/>
      <c r="F535" s="747"/>
      <c r="G535" s="747"/>
      <c r="H535" s="747"/>
      <c r="I535" s="748"/>
      <c r="J535" s="747"/>
      <c r="K535" s="747"/>
      <c r="L535" s="749"/>
      <c r="M535" s="747"/>
      <c r="N535" s="747"/>
      <c r="O535" s="747"/>
      <c r="P535" s="747"/>
      <c r="Q535" s="747"/>
      <c r="R535" s="747"/>
      <c r="S535" s="747"/>
      <c r="T535" s="747"/>
      <c r="U535" s="747"/>
      <c r="V535" s="747"/>
      <c r="W535" s="747"/>
      <c r="X535" s="747"/>
      <c r="Y535" s="747"/>
      <c r="Z535" s="747"/>
    </row>
    <row r="536">
      <c r="A536" s="746"/>
      <c r="B536" s="747"/>
      <c r="C536" s="747"/>
      <c r="D536" s="747"/>
      <c r="E536" s="747"/>
      <c r="F536" s="747"/>
      <c r="G536" s="747"/>
      <c r="H536" s="747"/>
      <c r="I536" s="748"/>
      <c r="J536" s="747"/>
      <c r="K536" s="747"/>
      <c r="L536" s="749"/>
      <c r="M536" s="747"/>
      <c r="N536" s="747"/>
      <c r="O536" s="747"/>
      <c r="P536" s="747"/>
      <c r="Q536" s="747"/>
      <c r="R536" s="747"/>
      <c r="S536" s="747"/>
      <c r="T536" s="747"/>
      <c r="U536" s="747"/>
      <c r="V536" s="747"/>
      <c r="W536" s="747"/>
      <c r="X536" s="747"/>
      <c r="Y536" s="747"/>
      <c r="Z536" s="747"/>
    </row>
    <row r="537">
      <c r="A537" s="746"/>
      <c r="B537" s="747"/>
      <c r="C537" s="747"/>
      <c r="D537" s="747"/>
      <c r="E537" s="747"/>
      <c r="F537" s="747"/>
      <c r="G537" s="747"/>
      <c r="H537" s="747"/>
      <c r="I537" s="748"/>
      <c r="J537" s="747"/>
      <c r="K537" s="747"/>
      <c r="L537" s="749"/>
      <c r="M537" s="747"/>
      <c r="N537" s="747"/>
      <c r="O537" s="747"/>
      <c r="P537" s="747"/>
      <c r="Q537" s="747"/>
      <c r="R537" s="747"/>
      <c r="S537" s="747"/>
      <c r="T537" s="747"/>
      <c r="U537" s="747"/>
      <c r="V537" s="747"/>
      <c r="W537" s="747"/>
      <c r="X537" s="747"/>
      <c r="Y537" s="747"/>
      <c r="Z537" s="747"/>
    </row>
    <row r="538">
      <c r="A538" s="746"/>
      <c r="B538" s="747"/>
      <c r="C538" s="747"/>
      <c r="D538" s="747"/>
      <c r="E538" s="747"/>
      <c r="F538" s="747"/>
      <c r="G538" s="747"/>
      <c r="H538" s="747"/>
      <c r="I538" s="748"/>
      <c r="J538" s="747"/>
      <c r="K538" s="747"/>
      <c r="L538" s="749"/>
      <c r="M538" s="747"/>
      <c r="N538" s="747"/>
      <c r="O538" s="747"/>
      <c r="P538" s="747"/>
      <c r="Q538" s="747"/>
      <c r="R538" s="747"/>
      <c r="S538" s="747"/>
      <c r="T538" s="747"/>
      <c r="U538" s="747"/>
      <c r="V538" s="747"/>
      <c r="W538" s="747"/>
      <c r="X538" s="747"/>
      <c r="Y538" s="747"/>
      <c r="Z538" s="747"/>
    </row>
    <row r="539">
      <c r="A539" s="746"/>
      <c r="B539" s="747"/>
      <c r="C539" s="747"/>
      <c r="D539" s="747"/>
      <c r="E539" s="747"/>
      <c r="F539" s="747"/>
      <c r="G539" s="747"/>
      <c r="H539" s="747"/>
      <c r="I539" s="748"/>
      <c r="J539" s="747"/>
      <c r="K539" s="747"/>
      <c r="L539" s="749"/>
      <c r="M539" s="747"/>
      <c r="N539" s="747"/>
      <c r="O539" s="747"/>
      <c r="P539" s="747"/>
      <c r="Q539" s="747"/>
      <c r="R539" s="747"/>
      <c r="S539" s="747"/>
      <c r="T539" s="747"/>
      <c r="U539" s="747"/>
      <c r="V539" s="747"/>
      <c r="W539" s="747"/>
      <c r="X539" s="747"/>
      <c r="Y539" s="747"/>
      <c r="Z539" s="747"/>
    </row>
    <row r="540">
      <c r="A540" s="746"/>
      <c r="B540" s="747"/>
      <c r="C540" s="747"/>
      <c r="D540" s="747"/>
      <c r="E540" s="747"/>
      <c r="F540" s="747"/>
      <c r="G540" s="747"/>
      <c r="H540" s="747"/>
      <c r="I540" s="748"/>
      <c r="J540" s="747"/>
      <c r="K540" s="747"/>
      <c r="L540" s="749"/>
      <c r="M540" s="747"/>
      <c r="N540" s="747"/>
      <c r="O540" s="747"/>
      <c r="P540" s="747"/>
      <c r="Q540" s="747"/>
      <c r="R540" s="747"/>
      <c r="S540" s="747"/>
      <c r="T540" s="747"/>
      <c r="U540" s="747"/>
      <c r="V540" s="747"/>
      <c r="W540" s="747"/>
      <c r="X540" s="747"/>
      <c r="Y540" s="747"/>
      <c r="Z540" s="747"/>
    </row>
    <row r="541">
      <c r="A541" s="746"/>
      <c r="B541" s="747"/>
      <c r="C541" s="747"/>
      <c r="D541" s="747"/>
      <c r="E541" s="747"/>
      <c r="F541" s="747"/>
      <c r="G541" s="747"/>
      <c r="H541" s="747"/>
      <c r="I541" s="748"/>
      <c r="J541" s="747"/>
      <c r="K541" s="747"/>
      <c r="L541" s="749"/>
      <c r="M541" s="747"/>
      <c r="N541" s="747"/>
      <c r="O541" s="747"/>
      <c r="P541" s="747"/>
      <c r="Q541" s="747"/>
      <c r="R541" s="747"/>
      <c r="S541" s="747"/>
      <c r="T541" s="747"/>
      <c r="U541" s="747"/>
      <c r="V541" s="747"/>
      <c r="W541" s="747"/>
      <c r="X541" s="747"/>
      <c r="Y541" s="747"/>
      <c r="Z541" s="747"/>
    </row>
    <row r="542">
      <c r="A542" s="746"/>
      <c r="B542" s="747"/>
      <c r="C542" s="747"/>
      <c r="D542" s="747"/>
      <c r="E542" s="747"/>
      <c r="F542" s="747"/>
      <c r="G542" s="747"/>
      <c r="H542" s="747"/>
      <c r="I542" s="748"/>
      <c r="J542" s="747"/>
      <c r="K542" s="747"/>
      <c r="L542" s="749"/>
      <c r="M542" s="747"/>
      <c r="N542" s="747"/>
      <c r="O542" s="747"/>
      <c r="P542" s="747"/>
      <c r="Q542" s="747"/>
      <c r="R542" s="747"/>
      <c r="S542" s="747"/>
      <c r="T542" s="747"/>
      <c r="U542" s="747"/>
      <c r="V542" s="747"/>
      <c r="W542" s="747"/>
      <c r="X542" s="747"/>
      <c r="Y542" s="747"/>
      <c r="Z542" s="747"/>
    </row>
    <row r="543">
      <c r="A543" s="746"/>
      <c r="B543" s="747"/>
      <c r="C543" s="747"/>
      <c r="D543" s="747"/>
      <c r="E543" s="747"/>
      <c r="F543" s="747"/>
      <c r="G543" s="747"/>
      <c r="H543" s="747"/>
      <c r="I543" s="748"/>
      <c r="J543" s="747"/>
      <c r="K543" s="747"/>
      <c r="L543" s="749"/>
      <c r="M543" s="747"/>
      <c r="N543" s="747"/>
      <c r="O543" s="747"/>
      <c r="P543" s="747"/>
      <c r="Q543" s="747"/>
      <c r="R543" s="747"/>
      <c r="S543" s="747"/>
      <c r="T543" s="747"/>
      <c r="U543" s="747"/>
      <c r="V543" s="747"/>
      <c r="W543" s="747"/>
      <c r="X543" s="747"/>
      <c r="Y543" s="747"/>
      <c r="Z543" s="747"/>
    </row>
    <row r="544">
      <c r="A544" s="746"/>
      <c r="B544" s="747"/>
      <c r="C544" s="747"/>
      <c r="D544" s="747"/>
      <c r="E544" s="747"/>
      <c r="F544" s="747"/>
      <c r="G544" s="747"/>
      <c r="H544" s="747"/>
      <c r="I544" s="748"/>
      <c r="J544" s="747"/>
      <c r="K544" s="747"/>
      <c r="L544" s="749"/>
      <c r="M544" s="747"/>
      <c r="N544" s="747"/>
      <c r="O544" s="747"/>
      <c r="P544" s="747"/>
      <c r="Q544" s="747"/>
      <c r="R544" s="747"/>
      <c r="S544" s="747"/>
      <c r="T544" s="747"/>
      <c r="U544" s="747"/>
      <c r="V544" s="747"/>
      <c r="W544" s="747"/>
      <c r="X544" s="747"/>
      <c r="Y544" s="747"/>
      <c r="Z544" s="747"/>
    </row>
    <row r="545">
      <c r="A545" s="746"/>
      <c r="B545" s="747"/>
      <c r="C545" s="747"/>
      <c r="D545" s="747"/>
      <c r="E545" s="747"/>
      <c r="F545" s="747"/>
      <c r="G545" s="747"/>
      <c r="H545" s="747"/>
      <c r="I545" s="748"/>
      <c r="J545" s="747"/>
      <c r="K545" s="747"/>
      <c r="L545" s="749"/>
      <c r="M545" s="747"/>
      <c r="N545" s="747"/>
      <c r="O545" s="747"/>
      <c r="P545" s="747"/>
      <c r="Q545" s="747"/>
      <c r="R545" s="747"/>
      <c r="S545" s="747"/>
      <c r="T545" s="747"/>
      <c r="U545" s="747"/>
      <c r="V545" s="747"/>
      <c r="W545" s="747"/>
      <c r="X545" s="747"/>
      <c r="Y545" s="747"/>
      <c r="Z545" s="747"/>
    </row>
    <row r="546">
      <c r="A546" s="746"/>
      <c r="B546" s="747"/>
      <c r="C546" s="747"/>
      <c r="D546" s="747"/>
      <c r="E546" s="747"/>
      <c r="F546" s="747"/>
      <c r="G546" s="747"/>
      <c r="H546" s="747"/>
      <c r="I546" s="748"/>
      <c r="J546" s="747"/>
      <c r="K546" s="747"/>
      <c r="L546" s="749"/>
      <c r="M546" s="747"/>
      <c r="N546" s="747"/>
      <c r="O546" s="747"/>
      <c r="P546" s="747"/>
      <c r="Q546" s="747"/>
      <c r="R546" s="747"/>
      <c r="S546" s="747"/>
      <c r="T546" s="747"/>
      <c r="U546" s="747"/>
      <c r="V546" s="747"/>
      <c r="W546" s="747"/>
      <c r="X546" s="747"/>
      <c r="Y546" s="747"/>
      <c r="Z546" s="747"/>
    </row>
    <row r="547">
      <c r="A547" s="746"/>
      <c r="B547" s="747"/>
      <c r="C547" s="747"/>
      <c r="D547" s="747"/>
      <c r="E547" s="747"/>
      <c r="F547" s="747"/>
      <c r="G547" s="747"/>
      <c r="H547" s="747"/>
      <c r="I547" s="748"/>
      <c r="J547" s="747"/>
      <c r="K547" s="747"/>
      <c r="L547" s="749"/>
      <c r="M547" s="747"/>
      <c r="N547" s="747"/>
      <c r="O547" s="747"/>
      <c r="P547" s="747"/>
      <c r="Q547" s="747"/>
      <c r="R547" s="747"/>
      <c r="S547" s="747"/>
      <c r="T547" s="747"/>
      <c r="U547" s="747"/>
      <c r="V547" s="747"/>
      <c r="W547" s="747"/>
      <c r="X547" s="747"/>
      <c r="Y547" s="747"/>
      <c r="Z547" s="747"/>
    </row>
    <row r="548">
      <c r="A548" s="746"/>
      <c r="B548" s="747"/>
      <c r="C548" s="747"/>
      <c r="D548" s="747"/>
      <c r="E548" s="747"/>
      <c r="F548" s="747"/>
      <c r="G548" s="747"/>
      <c r="H548" s="747"/>
      <c r="I548" s="748"/>
      <c r="J548" s="747"/>
      <c r="K548" s="747"/>
      <c r="L548" s="749"/>
      <c r="M548" s="747"/>
      <c r="N548" s="747"/>
      <c r="O548" s="747"/>
      <c r="P548" s="747"/>
      <c r="Q548" s="747"/>
      <c r="R548" s="747"/>
      <c r="S548" s="747"/>
      <c r="T548" s="747"/>
      <c r="U548" s="747"/>
      <c r="V548" s="747"/>
      <c r="W548" s="747"/>
      <c r="X548" s="747"/>
      <c r="Y548" s="747"/>
      <c r="Z548" s="747"/>
    </row>
    <row r="549">
      <c r="A549" s="746"/>
      <c r="B549" s="747"/>
      <c r="C549" s="747"/>
      <c r="D549" s="747"/>
      <c r="E549" s="747"/>
      <c r="F549" s="747"/>
      <c r="G549" s="747"/>
      <c r="H549" s="747"/>
      <c r="I549" s="748"/>
      <c r="J549" s="747"/>
      <c r="K549" s="747"/>
      <c r="L549" s="749"/>
      <c r="M549" s="747"/>
      <c r="N549" s="747"/>
      <c r="O549" s="747"/>
      <c r="P549" s="747"/>
      <c r="Q549" s="747"/>
      <c r="R549" s="747"/>
      <c r="S549" s="747"/>
      <c r="T549" s="747"/>
      <c r="U549" s="747"/>
      <c r="V549" s="747"/>
      <c r="W549" s="747"/>
      <c r="X549" s="747"/>
      <c r="Y549" s="747"/>
      <c r="Z549" s="747"/>
    </row>
    <row r="550">
      <c r="A550" s="746"/>
      <c r="B550" s="747"/>
      <c r="C550" s="747"/>
      <c r="D550" s="747"/>
      <c r="E550" s="747"/>
      <c r="F550" s="747"/>
      <c r="G550" s="747"/>
      <c r="H550" s="747"/>
      <c r="I550" s="748"/>
      <c r="J550" s="747"/>
      <c r="K550" s="747"/>
      <c r="L550" s="749"/>
      <c r="M550" s="747"/>
      <c r="N550" s="747"/>
      <c r="O550" s="747"/>
      <c r="P550" s="747"/>
      <c r="Q550" s="747"/>
      <c r="R550" s="747"/>
      <c r="S550" s="747"/>
      <c r="T550" s="747"/>
      <c r="U550" s="747"/>
      <c r="V550" s="747"/>
      <c r="W550" s="747"/>
      <c r="X550" s="747"/>
      <c r="Y550" s="747"/>
      <c r="Z550" s="747"/>
    </row>
    <row r="551">
      <c r="A551" s="746"/>
      <c r="B551" s="747"/>
      <c r="C551" s="747"/>
      <c r="D551" s="747"/>
      <c r="E551" s="747"/>
      <c r="F551" s="747"/>
      <c r="G551" s="747"/>
      <c r="H551" s="747"/>
      <c r="I551" s="748"/>
      <c r="J551" s="747"/>
      <c r="K551" s="747"/>
      <c r="L551" s="749"/>
      <c r="M551" s="747"/>
      <c r="N551" s="747"/>
      <c r="O551" s="747"/>
      <c r="P551" s="747"/>
      <c r="Q551" s="747"/>
      <c r="R551" s="747"/>
      <c r="S551" s="747"/>
      <c r="T551" s="747"/>
      <c r="U551" s="747"/>
      <c r="V551" s="747"/>
      <c r="W551" s="747"/>
      <c r="X551" s="747"/>
      <c r="Y551" s="747"/>
      <c r="Z551" s="747"/>
    </row>
    <row r="552">
      <c r="A552" s="746"/>
      <c r="B552" s="747"/>
      <c r="C552" s="747"/>
      <c r="D552" s="747"/>
      <c r="E552" s="747"/>
      <c r="F552" s="747"/>
      <c r="G552" s="747"/>
      <c r="H552" s="747"/>
      <c r="I552" s="748"/>
      <c r="J552" s="747"/>
      <c r="K552" s="747"/>
      <c r="L552" s="749"/>
      <c r="M552" s="747"/>
      <c r="N552" s="747"/>
      <c r="O552" s="747"/>
      <c r="P552" s="747"/>
      <c r="Q552" s="747"/>
      <c r="R552" s="747"/>
      <c r="S552" s="747"/>
      <c r="T552" s="747"/>
      <c r="U552" s="747"/>
      <c r="V552" s="747"/>
      <c r="W552" s="747"/>
      <c r="X552" s="747"/>
      <c r="Y552" s="747"/>
      <c r="Z552" s="747"/>
    </row>
    <row r="553">
      <c r="A553" s="746"/>
      <c r="B553" s="747"/>
      <c r="C553" s="747"/>
      <c r="D553" s="747"/>
      <c r="E553" s="747"/>
      <c r="F553" s="747"/>
      <c r="G553" s="747"/>
      <c r="H553" s="747"/>
      <c r="I553" s="748"/>
      <c r="J553" s="747"/>
      <c r="K553" s="747"/>
      <c r="L553" s="749"/>
      <c r="M553" s="747"/>
      <c r="N553" s="747"/>
      <c r="O553" s="747"/>
      <c r="P553" s="747"/>
      <c r="Q553" s="747"/>
      <c r="R553" s="747"/>
      <c r="S553" s="747"/>
      <c r="T553" s="747"/>
      <c r="U553" s="747"/>
      <c r="V553" s="747"/>
      <c r="W553" s="747"/>
      <c r="X553" s="747"/>
      <c r="Y553" s="747"/>
      <c r="Z553" s="747"/>
    </row>
    <row r="554">
      <c r="A554" s="746"/>
      <c r="B554" s="747"/>
      <c r="C554" s="747"/>
      <c r="D554" s="747"/>
      <c r="E554" s="747"/>
      <c r="F554" s="747"/>
      <c r="G554" s="747"/>
      <c r="H554" s="747"/>
      <c r="I554" s="748"/>
      <c r="J554" s="747"/>
      <c r="K554" s="747"/>
      <c r="L554" s="749"/>
      <c r="M554" s="747"/>
      <c r="N554" s="747"/>
      <c r="O554" s="747"/>
      <c r="P554" s="747"/>
      <c r="Q554" s="747"/>
      <c r="R554" s="747"/>
      <c r="S554" s="747"/>
      <c r="T554" s="747"/>
      <c r="U554" s="747"/>
      <c r="V554" s="747"/>
      <c r="W554" s="747"/>
      <c r="X554" s="747"/>
      <c r="Y554" s="747"/>
      <c r="Z554" s="747"/>
    </row>
    <row r="555">
      <c r="A555" s="746"/>
      <c r="B555" s="747"/>
      <c r="C555" s="747"/>
      <c r="D555" s="747"/>
      <c r="E555" s="747"/>
      <c r="F555" s="747"/>
      <c r="G555" s="747"/>
      <c r="H555" s="747"/>
      <c r="I555" s="748"/>
      <c r="J555" s="747"/>
      <c r="K555" s="747"/>
      <c r="L555" s="749"/>
      <c r="M555" s="747"/>
      <c r="N555" s="747"/>
      <c r="O555" s="747"/>
      <c r="P555" s="747"/>
      <c r="Q555" s="747"/>
      <c r="R555" s="747"/>
      <c r="S555" s="747"/>
      <c r="T555" s="747"/>
      <c r="U555" s="747"/>
      <c r="V555" s="747"/>
      <c r="W555" s="747"/>
      <c r="X555" s="747"/>
      <c r="Y555" s="747"/>
      <c r="Z555" s="747"/>
    </row>
    <row r="556">
      <c r="A556" s="746"/>
      <c r="B556" s="747"/>
      <c r="C556" s="747"/>
      <c r="D556" s="747"/>
      <c r="E556" s="747"/>
      <c r="F556" s="747"/>
      <c r="G556" s="747"/>
      <c r="H556" s="747"/>
      <c r="I556" s="748"/>
      <c r="J556" s="747"/>
      <c r="K556" s="747"/>
      <c r="L556" s="749"/>
      <c r="M556" s="747"/>
      <c r="N556" s="747"/>
      <c r="O556" s="747"/>
      <c r="P556" s="747"/>
      <c r="Q556" s="747"/>
      <c r="R556" s="747"/>
      <c r="S556" s="747"/>
      <c r="T556" s="747"/>
      <c r="U556" s="747"/>
      <c r="V556" s="747"/>
      <c r="W556" s="747"/>
      <c r="X556" s="747"/>
      <c r="Y556" s="747"/>
      <c r="Z556" s="747"/>
    </row>
    <row r="557">
      <c r="A557" s="746"/>
      <c r="B557" s="747"/>
      <c r="C557" s="747"/>
      <c r="D557" s="747"/>
      <c r="E557" s="747"/>
      <c r="F557" s="747"/>
      <c r="G557" s="747"/>
      <c r="H557" s="747"/>
      <c r="I557" s="748"/>
      <c r="J557" s="747"/>
      <c r="K557" s="747"/>
      <c r="L557" s="749"/>
      <c r="M557" s="747"/>
      <c r="N557" s="747"/>
      <c r="O557" s="747"/>
      <c r="P557" s="747"/>
      <c r="Q557" s="747"/>
      <c r="R557" s="747"/>
      <c r="S557" s="747"/>
      <c r="T557" s="747"/>
      <c r="U557" s="747"/>
      <c r="V557" s="747"/>
      <c r="W557" s="747"/>
      <c r="X557" s="747"/>
      <c r="Y557" s="747"/>
      <c r="Z557" s="747"/>
    </row>
    <row r="558">
      <c r="A558" s="746"/>
      <c r="B558" s="747"/>
      <c r="C558" s="747"/>
      <c r="D558" s="747"/>
      <c r="E558" s="747"/>
      <c r="F558" s="747"/>
      <c r="G558" s="747"/>
      <c r="H558" s="747"/>
      <c r="I558" s="748"/>
      <c r="J558" s="747"/>
      <c r="K558" s="747"/>
      <c r="L558" s="749"/>
      <c r="M558" s="747"/>
      <c r="N558" s="747"/>
      <c r="O558" s="747"/>
      <c r="P558" s="747"/>
      <c r="Q558" s="747"/>
      <c r="R558" s="747"/>
      <c r="S558" s="747"/>
      <c r="T558" s="747"/>
      <c r="U558" s="747"/>
      <c r="V558" s="747"/>
      <c r="W558" s="747"/>
      <c r="X558" s="747"/>
      <c r="Y558" s="747"/>
      <c r="Z558" s="747"/>
    </row>
    <row r="559">
      <c r="A559" s="746"/>
      <c r="B559" s="747"/>
      <c r="C559" s="747"/>
      <c r="D559" s="747"/>
      <c r="E559" s="747"/>
      <c r="F559" s="747"/>
      <c r="G559" s="747"/>
      <c r="H559" s="747"/>
      <c r="I559" s="748"/>
      <c r="J559" s="747"/>
      <c r="K559" s="747"/>
      <c r="L559" s="749"/>
      <c r="M559" s="747"/>
      <c r="N559" s="747"/>
      <c r="O559" s="747"/>
      <c r="P559" s="747"/>
      <c r="Q559" s="747"/>
      <c r="R559" s="747"/>
      <c r="S559" s="747"/>
      <c r="T559" s="747"/>
      <c r="U559" s="747"/>
      <c r="V559" s="747"/>
      <c r="W559" s="747"/>
      <c r="X559" s="747"/>
      <c r="Y559" s="747"/>
      <c r="Z559" s="747"/>
    </row>
    <row r="560">
      <c r="A560" s="746"/>
      <c r="B560" s="747"/>
      <c r="C560" s="747"/>
      <c r="D560" s="747"/>
      <c r="E560" s="747"/>
      <c r="F560" s="747"/>
      <c r="G560" s="747"/>
      <c r="H560" s="747"/>
      <c r="I560" s="748"/>
      <c r="J560" s="747"/>
      <c r="K560" s="747"/>
      <c r="L560" s="749"/>
      <c r="M560" s="747"/>
      <c r="N560" s="747"/>
      <c r="O560" s="747"/>
      <c r="P560" s="747"/>
      <c r="Q560" s="747"/>
      <c r="R560" s="747"/>
      <c r="S560" s="747"/>
      <c r="T560" s="747"/>
      <c r="U560" s="747"/>
      <c r="V560" s="747"/>
      <c r="W560" s="747"/>
      <c r="X560" s="747"/>
      <c r="Y560" s="747"/>
      <c r="Z560" s="747"/>
    </row>
    <row r="561">
      <c r="A561" s="746"/>
      <c r="B561" s="747"/>
      <c r="C561" s="747"/>
      <c r="D561" s="747"/>
      <c r="E561" s="747"/>
      <c r="F561" s="747"/>
      <c r="G561" s="747"/>
      <c r="H561" s="747"/>
      <c r="I561" s="748"/>
      <c r="J561" s="747"/>
      <c r="K561" s="747"/>
      <c r="L561" s="749"/>
      <c r="M561" s="747"/>
      <c r="N561" s="747"/>
      <c r="O561" s="747"/>
      <c r="P561" s="747"/>
      <c r="Q561" s="747"/>
      <c r="R561" s="747"/>
      <c r="S561" s="747"/>
      <c r="T561" s="747"/>
      <c r="U561" s="747"/>
      <c r="V561" s="747"/>
      <c r="W561" s="747"/>
      <c r="X561" s="747"/>
      <c r="Y561" s="747"/>
      <c r="Z561" s="747"/>
    </row>
    <row r="562">
      <c r="A562" s="746"/>
      <c r="B562" s="747"/>
      <c r="C562" s="747"/>
      <c r="D562" s="747"/>
      <c r="E562" s="747"/>
      <c r="F562" s="747"/>
      <c r="G562" s="747"/>
      <c r="H562" s="747"/>
      <c r="I562" s="748"/>
      <c r="J562" s="747"/>
      <c r="K562" s="747"/>
      <c r="L562" s="749"/>
      <c r="M562" s="747"/>
      <c r="N562" s="747"/>
      <c r="O562" s="747"/>
      <c r="P562" s="747"/>
      <c r="Q562" s="747"/>
      <c r="R562" s="747"/>
      <c r="S562" s="747"/>
      <c r="T562" s="747"/>
      <c r="U562" s="747"/>
      <c r="V562" s="747"/>
      <c r="W562" s="747"/>
      <c r="X562" s="747"/>
      <c r="Y562" s="747"/>
      <c r="Z562" s="747"/>
    </row>
    <row r="563">
      <c r="A563" s="746"/>
      <c r="B563" s="747"/>
      <c r="C563" s="747"/>
      <c r="D563" s="747"/>
      <c r="E563" s="747"/>
      <c r="F563" s="747"/>
      <c r="G563" s="747"/>
      <c r="H563" s="747"/>
      <c r="I563" s="748"/>
      <c r="J563" s="747"/>
      <c r="K563" s="747"/>
      <c r="L563" s="749"/>
      <c r="M563" s="747"/>
      <c r="N563" s="747"/>
      <c r="O563" s="747"/>
      <c r="P563" s="747"/>
      <c r="Q563" s="747"/>
      <c r="R563" s="747"/>
      <c r="S563" s="747"/>
      <c r="T563" s="747"/>
      <c r="U563" s="747"/>
      <c r="V563" s="747"/>
      <c r="W563" s="747"/>
      <c r="X563" s="747"/>
      <c r="Y563" s="747"/>
      <c r="Z563" s="747"/>
    </row>
    <row r="564">
      <c r="A564" s="746"/>
      <c r="B564" s="747"/>
      <c r="C564" s="747"/>
      <c r="D564" s="747"/>
      <c r="E564" s="747"/>
      <c r="F564" s="747"/>
      <c r="G564" s="747"/>
      <c r="H564" s="747"/>
      <c r="I564" s="748"/>
      <c r="J564" s="747"/>
      <c r="K564" s="747"/>
      <c r="L564" s="749"/>
      <c r="M564" s="747"/>
      <c r="N564" s="747"/>
      <c r="O564" s="747"/>
      <c r="P564" s="747"/>
      <c r="Q564" s="747"/>
      <c r="R564" s="747"/>
      <c r="S564" s="747"/>
      <c r="T564" s="747"/>
      <c r="U564" s="747"/>
      <c r="V564" s="747"/>
      <c r="W564" s="747"/>
      <c r="X564" s="747"/>
      <c r="Y564" s="747"/>
      <c r="Z564" s="747"/>
    </row>
    <row r="565">
      <c r="A565" s="746"/>
      <c r="B565" s="747"/>
      <c r="C565" s="747"/>
      <c r="D565" s="747"/>
      <c r="E565" s="747"/>
      <c r="F565" s="747"/>
      <c r="G565" s="747"/>
      <c r="H565" s="747"/>
      <c r="I565" s="748"/>
      <c r="J565" s="747"/>
      <c r="K565" s="747"/>
      <c r="L565" s="749"/>
      <c r="M565" s="747"/>
      <c r="N565" s="747"/>
      <c r="O565" s="747"/>
      <c r="P565" s="747"/>
      <c r="Q565" s="747"/>
      <c r="R565" s="747"/>
      <c r="S565" s="747"/>
      <c r="T565" s="747"/>
      <c r="U565" s="747"/>
      <c r="V565" s="747"/>
      <c r="W565" s="747"/>
      <c r="X565" s="747"/>
      <c r="Y565" s="747"/>
      <c r="Z565" s="747"/>
    </row>
    <row r="566">
      <c r="A566" s="746"/>
      <c r="B566" s="747"/>
      <c r="C566" s="747"/>
      <c r="D566" s="747"/>
      <c r="E566" s="747"/>
      <c r="F566" s="747"/>
      <c r="G566" s="747"/>
      <c r="H566" s="747"/>
      <c r="I566" s="748"/>
      <c r="J566" s="747"/>
      <c r="K566" s="747"/>
      <c r="L566" s="749"/>
      <c r="M566" s="747"/>
      <c r="N566" s="747"/>
      <c r="O566" s="747"/>
      <c r="P566" s="747"/>
      <c r="Q566" s="747"/>
      <c r="R566" s="747"/>
      <c r="S566" s="747"/>
      <c r="T566" s="747"/>
      <c r="U566" s="747"/>
      <c r="V566" s="747"/>
      <c r="W566" s="747"/>
      <c r="X566" s="747"/>
      <c r="Y566" s="747"/>
      <c r="Z566" s="747"/>
    </row>
    <row r="567">
      <c r="A567" s="746"/>
      <c r="B567" s="747"/>
      <c r="C567" s="747"/>
      <c r="D567" s="747"/>
      <c r="E567" s="747"/>
      <c r="F567" s="747"/>
      <c r="G567" s="747"/>
      <c r="H567" s="747"/>
      <c r="I567" s="748"/>
      <c r="J567" s="747"/>
      <c r="K567" s="747"/>
      <c r="L567" s="749"/>
      <c r="M567" s="747"/>
      <c r="N567" s="747"/>
      <c r="O567" s="747"/>
      <c r="P567" s="747"/>
      <c r="Q567" s="747"/>
      <c r="R567" s="747"/>
      <c r="S567" s="747"/>
      <c r="T567" s="747"/>
      <c r="U567" s="747"/>
      <c r="V567" s="747"/>
      <c r="W567" s="747"/>
      <c r="X567" s="747"/>
      <c r="Y567" s="747"/>
      <c r="Z567" s="747"/>
    </row>
    <row r="568">
      <c r="A568" s="746"/>
      <c r="B568" s="747"/>
      <c r="C568" s="747"/>
      <c r="D568" s="747"/>
      <c r="E568" s="747"/>
      <c r="F568" s="747"/>
      <c r="G568" s="747"/>
      <c r="H568" s="747"/>
      <c r="I568" s="748"/>
      <c r="J568" s="747"/>
      <c r="K568" s="747"/>
      <c r="L568" s="749"/>
      <c r="M568" s="747"/>
      <c r="N568" s="747"/>
      <c r="O568" s="747"/>
      <c r="P568" s="747"/>
      <c r="Q568" s="747"/>
      <c r="R568" s="747"/>
      <c r="S568" s="747"/>
      <c r="T568" s="747"/>
      <c r="U568" s="747"/>
      <c r="V568" s="747"/>
      <c r="W568" s="747"/>
      <c r="X568" s="747"/>
      <c r="Y568" s="747"/>
      <c r="Z568" s="747"/>
    </row>
    <row r="569">
      <c r="A569" s="746"/>
      <c r="B569" s="747"/>
      <c r="C569" s="747"/>
      <c r="D569" s="747"/>
      <c r="E569" s="747"/>
      <c r="F569" s="747"/>
      <c r="G569" s="747"/>
      <c r="H569" s="747"/>
      <c r="I569" s="748"/>
      <c r="J569" s="747"/>
      <c r="K569" s="747"/>
      <c r="L569" s="749"/>
      <c r="M569" s="747"/>
      <c r="N569" s="747"/>
      <c r="O569" s="747"/>
      <c r="P569" s="747"/>
      <c r="Q569" s="747"/>
      <c r="R569" s="747"/>
      <c r="S569" s="747"/>
      <c r="T569" s="747"/>
      <c r="U569" s="747"/>
      <c r="V569" s="747"/>
      <c r="W569" s="747"/>
      <c r="X569" s="747"/>
      <c r="Y569" s="747"/>
      <c r="Z569" s="747"/>
    </row>
    <row r="570">
      <c r="A570" s="746"/>
      <c r="B570" s="747"/>
      <c r="C570" s="747"/>
      <c r="D570" s="747"/>
      <c r="E570" s="747"/>
      <c r="F570" s="747"/>
      <c r="G570" s="747"/>
      <c r="H570" s="747"/>
      <c r="I570" s="748"/>
      <c r="J570" s="747"/>
      <c r="K570" s="747"/>
      <c r="L570" s="749"/>
      <c r="M570" s="747"/>
      <c r="N570" s="747"/>
      <c r="O570" s="747"/>
      <c r="P570" s="747"/>
      <c r="Q570" s="747"/>
      <c r="R570" s="747"/>
      <c r="S570" s="747"/>
      <c r="T570" s="747"/>
      <c r="U570" s="747"/>
      <c r="V570" s="747"/>
      <c r="W570" s="747"/>
      <c r="X570" s="747"/>
      <c r="Y570" s="747"/>
      <c r="Z570" s="747"/>
    </row>
    <row r="571">
      <c r="A571" s="746"/>
      <c r="B571" s="747"/>
      <c r="C571" s="747"/>
      <c r="D571" s="747"/>
      <c r="E571" s="747"/>
      <c r="F571" s="747"/>
      <c r="G571" s="747"/>
      <c r="H571" s="747"/>
      <c r="I571" s="748"/>
      <c r="J571" s="747"/>
      <c r="K571" s="747"/>
      <c r="L571" s="749"/>
      <c r="M571" s="747"/>
      <c r="N571" s="747"/>
      <c r="O571" s="747"/>
      <c r="P571" s="747"/>
      <c r="Q571" s="747"/>
      <c r="R571" s="747"/>
      <c r="S571" s="747"/>
      <c r="T571" s="747"/>
      <c r="U571" s="747"/>
      <c r="V571" s="747"/>
      <c r="W571" s="747"/>
      <c r="X571" s="747"/>
      <c r="Y571" s="747"/>
      <c r="Z571" s="747"/>
    </row>
    <row r="572">
      <c r="A572" s="746"/>
      <c r="B572" s="747"/>
      <c r="C572" s="747"/>
      <c r="D572" s="747"/>
      <c r="E572" s="747"/>
      <c r="F572" s="747"/>
      <c r="G572" s="747"/>
      <c r="H572" s="747"/>
      <c r="I572" s="748"/>
      <c r="J572" s="747"/>
      <c r="K572" s="747"/>
      <c r="L572" s="749"/>
      <c r="M572" s="747"/>
      <c r="N572" s="747"/>
      <c r="O572" s="747"/>
      <c r="P572" s="747"/>
      <c r="Q572" s="747"/>
      <c r="R572" s="747"/>
      <c r="S572" s="747"/>
      <c r="T572" s="747"/>
      <c r="U572" s="747"/>
      <c r="V572" s="747"/>
      <c r="W572" s="747"/>
      <c r="X572" s="747"/>
      <c r="Y572" s="747"/>
      <c r="Z572" s="747"/>
    </row>
    <row r="573">
      <c r="A573" s="746"/>
      <c r="B573" s="747"/>
      <c r="C573" s="747"/>
      <c r="D573" s="747"/>
      <c r="E573" s="747"/>
      <c r="F573" s="747"/>
      <c r="G573" s="747"/>
      <c r="H573" s="747"/>
      <c r="I573" s="748"/>
      <c r="J573" s="747"/>
      <c r="K573" s="747"/>
      <c r="L573" s="749"/>
      <c r="M573" s="747"/>
      <c r="N573" s="747"/>
      <c r="O573" s="747"/>
      <c r="P573" s="747"/>
      <c r="Q573" s="747"/>
      <c r="R573" s="747"/>
      <c r="S573" s="747"/>
      <c r="T573" s="747"/>
      <c r="U573" s="747"/>
      <c r="V573" s="747"/>
      <c r="W573" s="747"/>
      <c r="X573" s="747"/>
      <c r="Y573" s="747"/>
      <c r="Z573" s="747"/>
    </row>
    <row r="574">
      <c r="A574" s="746"/>
      <c r="B574" s="747"/>
      <c r="C574" s="747"/>
      <c r="D574" s="747"/>
      <c r="E574" s="747"/>
      <c r="F574" s="747"/>
      <c r="G574" s="747"/>
      <c r="H574" s="747"/>
      <c r="I574" s="748"/>
      <c r="J574" s="747"/>
      <c r="K574" s="747"/>
      <c r="L574" s="749"/>
      <c r="M574" s="747"/>
      <c r="N574" s="747"/>
      <c r="O574" s="747"/>
      <c r="P574" s="747"/>
      <c r="Q574" s="747"/>
      <c r="R574" s="747"/>
      <c r="S574" s="747"/>
      <c r="T574" s="747"/>
      <c r="U574" s="747"/>
      <c r="V574" s="747"/>
      <c r="W574" s="747"/>
      <c r="X574" s="747"/>
      <c r="Y574" s="747"/>
      <c r="Z574" s="747"/>
    </row>
    <row r="575">
      <c r="A575" s="746"/>
      <c r="B575" s="747"/>
      <c r="C575" s="747"/>
      <c r="D575" s="747"/>
      <c r="E575" s="747"/>
      <c r="F575" s="747"/>
      <c r="G575" s="747"/>
      <c r="H575" s="747"/>
      <c r="I575" s="748"/>
      <c r="J575" s="747"/>
      <c r="K575" s="747"/>
      <c r="L575" s="749"/>
      <c r="M575" s="747"/>
      <c r="N575" s="747"/>
      <c r="O575" s="747"/>
      <c r="P575" s="747"/>
      <c r="Q575" s="747"/>
      <c r="R575" s="747"/>
      <c r="S575" s="747"/>
      <c r="T575" s="747"/>
      <c r="U575" s="747"/>
      <c r="V575" s="747"/>
      <c r="W575" s="747"/>
      <c r="X575" s="747"/>
      <c r="Y575" s="747"/>
      <c r="Z575" s="747"/>
    </row>
    <row r="576">
      <c r="A576" s="746"/>
      <c r="B576" s="747"/>
      <c r="C576" s="747"/>
      <c r="D576" s="747"/>
      <c r="E576" s="747"/>
      <c r="F576" s="747"/>
      <c r="G576" s="747"/>
      <c r="H576" s="747"/>
      <c r="I576" s="748"/>
      <c r="J576" s="747"/>
      <c r="K576" s="747"/>
      <c r="L576" s="749"/>
      <c r="M576" s="747"/>
      <c r="N576" s="747"/>
      <c r="O576" s="747"/>
      <c r="P576" s="747"/>
      <c r="Q576" s="747"/>
      <c r="R576" s="747"/>
      <c r="S576" s="747"/>
      <c r="T576" s="747"/>
      <c r="U576" s="747"/>
      <c r="V576" s="747"/>
      <c r="W576" s="747"/>
      <c r="X576" s="747"/>
      <c r="Y576" s="747"/>
      <c r="Z576" s="747"/>
    </row>
    <row r="577">
      <c r="A577" s="746"/>
      <c r="B577" s="747"/>
      <c r="C577" s="747"/>
      <c r="D577" s="747"/>
      <c r="E577" s="747"/>
      <c r="F577" s="747"/>
      <c r="G577" s="747"/>
      <c r="H577" s="747"/>
      <c r="I577" s="748"/>
      <c r="J577" s="747"/>
      <c r="K577" s="747"/>
      <c r="L577" s="749"/>
      <c r="M577" s="747"/>
      <c r="N577" s="747"/>
      <c r="O577" s="747"/>
      <c r="P577" s="747"/>
      <c r="Q577" s="747"/>
      <c r="R577" s="747"/>
      <c r="S577" s="747"/>
      <c r="T577" s="747"/>
      <c r="U577" s="747"/>
      <c r="V577" s="747"/>
      <c r="W577" s="747"/>
      <c r="X577" s="747"/>
      <c r="Y577" s="747"/>
      <c r="Z577" s="747"/>
    </row>
    <row r="578">
      <c r="A578" s="746"/>
      <c r="B578" s="747"/>
      <c r="C578" s="747"/>
      <c r="D578" s="747"/>
      <c r="E578" s="747"/>
      <c r="F578" s="747"/>
      <c r="G578" s="747"/>
      <c r="H578" s="747"/>
      <c r="I578" s="748"/>
      <c r="J578" s="747"/>
      <c r="K578" s="747"/>
      <c r="L578" s="749"/>
      <c r="M578" s="747"/>
      <c r="N578" s="747"/>
      <c r="O578" s="747"/>
      <c r="P578" s="747"/>
      <c r="Q578" s="747"/>
      <c r="R578" s="747"/>
      <c r="S578" s="747"/>
      <c r="T578" s="747"/>
      <c r="U578" s="747"/>
      <c r="V578" s="747"/>
      <c r="W578" s="747"/>
      <c r="X578" s="747"/>
      <c r="Y578" s="747"/>
      <c r="Z578" s="747"/>
    </row>
    <row r="579">
      <c r="A579" s="746"/>
      <c r="B579" s="747"/>
      <c r="C579" s="747"/>
      <c r="D579" s="747"/>
      <c r="E579" s="747"/>
      <c r="F579" s="747"/>
      <c r="G579" s="747"/>
      <c r="H579" s="747"/>
      <c r="I579" s="748"/>
      <c r="J579" s="747"/>
      <c r="K579" s="747"/>
      <c r="L579" s="749"/>
      <c r="M579" s="747"/>
      <c r="N579" s="747"/>
      <c r="O579" s="747"/>
      <c r="P579" s="747"/>
      <c r="Q579" s="747"/>
      <c r="R579" s="747"/>
      <c r="S579" s="747"/>
      <c r="T579" s="747"/>
      <c r="U579" s="747"/>
      <c r="V579" s="747"/>
      <c r="W579" s="747"/>
      <c r="X579" s="747"/>
      <c r="Y579" s="747"/>
      <c r="Z579" s="747"/>
    </row>
    <row r="580">
      <c r="A580" s="746"/>
      <c r="B580" s="747"/>
      <c r="C580" s="747"/>
      <c r="D580" s="747"/>
      <c r="E580" s="747"/>
      <c r="F580" s="747"/>
      <c r="G580" s="747"/>
      <c r="H580" s="747"/>
      <c r="I580" s="748"/>
      <c r="J580" s="747"/>
      <c r="K580" s="747"/>
      <c r="L580" s="749"/>
      <c r="M580" s="747"/>
      <c r="N580" s="747"/>
      <c r="O580" s="747"/>
      <c r="P580" s="747"/>
      <c r="Q580" s="747"/>
      <c r="R580" s="747"/>
      <c r="S580" s="747"/>
      <c r="T580" s="747"/>
      <c r="U580" s="747"/>
      <c r="V580" s="747"/>
      <c r="W580" s="747"/>
      <c r="X580" s="747"/>
      <c r="Y580" s="747"/>
      <c r="Z580" s="747"/>
    </row>
    <row r="581">
      <c r="A581" s="746"/>
      <c r="B581" s="747"/>
      <c r="C581" s="747"/>
      <c r="D581" s="747"/>
      <c r="E581" s="747"/>
      <c r="F581" s="747"/>
      <c r="G581" s="747"/>
      <c r="H581" s="747"/>
      <c r="I581" s="748"/>
      <c r="J581" s="747"/>
      <c r="K581" s="747"/>
      <c r="L581" s="749"/>
      <c r="M581" s="747"/>
      <c r="N581" s="747"/>
      <c r="O581" s="747"/>
      <c r="P581" s="747"/>
      <c r="Q581" s="747"/>
      <c r="R581" s="747"/>
      <c r="S581" s="747"/>
      <c r="T581" s="747"/>
      <c r="U581" s="747"/>
      <c r="V581" s="747"/>
      <c r="W581" s="747"/>
      <c r="X581" s="747"/>
      <c r="Y581" s="747"/>
      <c r="Z581" s="747"/>
    </row>
    <row r="582">
      <c r="A582" s="746"/>
      <c r="B582" s="747"/>
      <c r="C582" s="747"/>
      <c r="D582" s="747"/>
      <c r="E582" s="747"/>
      <c r="F582" s="747"/>
      <c r="G582" s="747"/>
      <c r="H582" s="747"/>
      <c r="I582" s="748"/>
      <c r="J582" s="747"/>
      <c r="K582" s="747"/>
      <c r="L582" s="749"/>
      <c r="M582" s="747"/>
      <c r="N582" s="747"/>
      <c r="O582" s="747"/>
      <c r="P582" s="747"/>
      <c r="Q582" s="747"/>
      <c r="R582" s="747"/>
      <c r="S582" s="747"/>
      <c r="T582" s="747"/>
      <c r="U582" s="747"/>
      <c r="V582" s="747"/>
      <c r="W582" s="747"/>
      <c r="X582" s="747"/>
      <c r="Y582" s="747"/>
      <c r="Z582" s="747"/>
    </row>
    <row r="583">
      <c r="A583" s="746"/>
      <c r="B583" s="747"/>
      <c r="C583" s="747"/>
      <c r="D583" s="747"/>
      <c r="E583" s="747"/>
      <c r="F583" s="747"/>
      <c r="G583" s="747"/>
      <c r="H583" s="747"/>
      <c r="I583" s="748"/>
      <c r="J583" s="747"/>
      <c r="K583" s="747"/>
      <c r="L583" s="749"/>
      <c r="M583" s="747"/>
      <c r="N583" s="747"/>
      <c r="O583" s="747"/>
      <c r="P583" s="747"/>
      <c r="Q583" s="747"/>
      <c r="R583" s="747"/>
      <c r="S583" s="747"/>
      <c r="T583" s="747"/>
      <c r="U583" s="747"/>
      <c r="V583" s="747"/>
      <c r="W583" s="747"/>
      <c r="X583" s="747"/>
      <c r="Y583" s="747"/>
      <c r="Z583" s="747"/>
    </row>
    <row r="584">
      <c r="A584" s="746"/>
      <c r="B584" s="747"/>
      <c r="C584" s="747"/>
      <c r="D584" s="747"/>
      <c r="E584" s="747"/>
      <c r="F584" s="747"/>
      <c r="G584" s="747"/>
      <c r="H584" s="747"/>
      <c r="I584" s="748"/>
      <c r="J584" s="747"/>
      <c r="K584" s="747"/>
      <c r="L584" s="749"/>
      <c r="M584" s="747"/>
      <c r="N584" s="747"/>
      <c r="O584" s="747"/>
      <c r="P584" s="747"/>
      <c r="Q584" s="747"/>
      <c r="R584" s="747"/>
      <c r="S584" s="747"/>
      <c r="T584" s="747"/>
      <c r="U584" s="747"/>
      <c r="V584" s="747"/>
      <c r="W584" s="747"/>
      <c r="X584" s="747"/>
      <c r="Y584" s="747"/>
      <c r="Z584" s="747"/>
    </row>
    <row r="585">
      <c r="A585" s="746"/>
      <c r="B585" s="747"/>
      <c r="C585" s="747"/>
      <c r="D585" s="747"/>
      <c r="E585" s="747"/>
      <c r="F585" s="747"/>
      <c r="G585" s="747"/>
      <c r="H585" s="747"/>
      <c r="I585" s="748"/>
      <c r="J585" s="747"/>
      <c r="K585" s="747"/>
      <c r="L585" s="749"/>
      <c r="M585" s="747"/>
      <c r="N585" s="747"/>
      <c r="O585" s="747"/>
      <c r="P585" s="747"/>
      <c r="Q585" s="747"/>
      <c r="R585" s="747"/>
      <c r="S585" s="747"/>
      <c r="T585" s="747"/>
      <c r="U585" s="747"/>
      <c r="V585" s="747"/>
      <c r="W585" s="747"/>
      <c r="X585" s="747"/>
      <c r="Y585" s="747"/>
      <c r="Z585" s="747"/>
    </row>
    <row r="586">
      <c r="A586" s="746"/>
      <c r="B586" s="747"/>
      <c r="C586" s="747"/>
      <c r="D586" s="747"/>
      <c r="E586" s="747"/>
      <c r="F586" s="747"/>
      <c r="G586" s="747"/>
      <c r="H586" s="747"/>
      <c r="I586" s="748"/>
      <c r="J586" s="747"/>
      <c r="K586" s="747"/>
      <c r="L586" s="749"/>
      <c r="M586" s="747"/>
      <c r="N586" s="747"/>
      <c r="O586" s="747"/>
      <c r="P586" s="747"/>
      <c r="Q586" s="747"/>
      <c r="R586" s="747"/>
      <c r="S586" s="747"/>
      <c r="T586" s="747"/>
      <c r="U586" s="747"/>
      <c r="V586" s="747"/>
      <c r="W586" s="747"/>
      <c r="X586" s="747"/>
      <c r="Y586" s="747"/>
      <c r="Z586" s="747"/>
    </row>
    <row r="587">
      <c r="A587" s="746"/>
      <c r="B587" s="747"/>
      <c r="C587" s="747"/>
      <c r="D587" s="747"/>
      <c r="E587" s="747"/>
      <c r="F587" s="747"/>
      <c r="G587" s="747"/>
      <c r="H587" s="747"/>
      <c r="I587" s="748"/>
      <c r="J587" s="747"/>
      <c r="K587" s="747"/>
      <c r="L587" s="749"/>
      <c r="M587" s="747"/>
      <c r="N587" s="747"/>
      <c r="O587" s="747"/>
      <c r="P587" s="747"/>
      <c r="Q587" s="747"/>
      <c r="R587" s="747"/>
      <c r="S587" s="747"/>
      <c r="T587" s="747"/>
      <c r="U587" s="747"/>
      <c r="V587" s="747"/>
      <c r="W587" s="747"/>
      <c r="X587" s="747"/>
      <c r="Y587" s="747"/>
      <c r="Z587" s="747"/>
    </row>
    <row r="588">
      <c r="A588" s="746"/>
      <c r="B588" s="747"/>
      <c r="C588" s="747"/>
      <c r="D588" s="747"/>
      <c r="E588" s="747"/>
      <c r="F588" s="747"/>
      <c r="G588" s="747"/>
      <c r="H588" s="747"/>
      <c r="I588" s="748"/>
      <c r="J588" s="747"/>
      <c r="K588" s="747"/>
      <c r="L588" s="749"/>
      <c r="M588" s="747"/>
      <c r="N588" s="747"/>
      <c r="O588" s="747"/>
      <c r="P588" s="747"/>
      <c r="Q588" s="747"/>
      <c r="R588" s="747"/>
      <c r="S588" s="747"/>
      <c r="T588" s="747"/>
      <c r="U588" s="747"/>
      <c r="V588" s="747"/>
      <c r="W588" s="747"/>
      <c r="X588" s="747"/>
      <c r="Y588" s="747"/>
      <c r="Z588" s="747"/>
    </row>
    <row r="589">
      <c r="A589" s="746"/>
      <c r="B589" s="747"/>
      <c r="C589" s="747"/>
      <c r="D589" s="747"/>
      <c r="E589" s="747"/>
      <c r="F589" s="747"/>
      <c r="G589" s="747"/>
      <c r="H589" s="747"/>
      <c r="I589" s="748"/>
      <c r="J589" s="747"/>
      <c r="K589" s="747"/>
      <c r="L589" s="749"/>
      <c r="M589" s="747"/>
      <c r="N589" s="747"/>
      <c r="O589" s="747"/>
      <c r="P589" s="747"/>
      <c r="Q589" s="747"/>
      <c r="R589" s="747"/>
      <c r="S589" s="747"/>
      <c r="T589" s="747"/>
      <c r="U589" s="747"/>
      <c r="V589" s="747"/>
      <c r="W589" s="747"/>
      <c r="X589" s="747"/>
      <c r="Y589" s="747"/>
      <c r="Z589" s="747"/>
    </row>
    <row r="590">
      <c r="A590" s="746"/>
      <c r="B590" s="747"/>
      <c r="C590" s="747"/>
      <c r="D590" s="747"/>
      <c r="E590" s="747"/>
      <c r="F590" s="747"/>
      <c r="G590" s="747"/>
      <c r="H590" s="747"/>
      <c r="I590" s="748"/>
      <c r="J590" s="747"/>
      <c r="K590" s="747"/>
      <c r="L590" s="749"/>
      <c r="M590" s="747"/>
      <c r="N590" s="747"/>
      <c r="O590" s="747"/>
      <c r="P590" s="747"/>
      <c r="Q590" s="747"/>
      <c r="R590" s="747"/>
      <c r="S590" s="747"/>
      <c r="T590" s="747"/>
      <c r="U590" s="747"/>
      <c r="V590" s="747"/>
      <c r="W590" s="747"/>
      <c r="X590" s="747"/>
      <c r="Y590" s="747"/>
      <c r="Z590" s="747"/>
    </row>
    <row r="591">
      <c r="A591" s="746"/>
      <c r="B591" s="747"/>
      <c r="C591" s="747"/>
      <c r="D591" s="747"/>
      <c r="E591" s="747"/>
      <c r="F591" s="747"/>
      <c r="G591" s="747"/>
      <c r="H591" s="747"/>
      <c r="I591" s="748"/>
      <c r="J591" s="747"/>
      <c r="K591" s="747"/>
      <c r="L591" s="749"/>
      <c r="M591" s="747"/>
      <c r="N591" s="747"/>
      <c r="O591" s="747"/>
      <c r="P591" s="747"/>
      <c r="Q591" s="747"/>
      <c r="R591" s="747"/>
      <c r="S591" s="747"/>
      <c r="T591" s="747"/>
      <c r="U591" s="747"/>
      <c r="V591" s="747"/>
      <c r="W591" s="747"/>
      <c r="X591" s="747"/>
      <c r="Y591" s="747"/>
      <c r="Z591" s="747"/>
    </row>
    <row r="592">
      <c r="A592" s="746"/>
      <c r="B592" s="747"/>
      <c r="C592" s="747"/>
      <c r="D592" s="747"/>
      <c r="E592" s="747"/>
      <c r="F592" s="747"/>
      <c r="G592" s="747"/>
      <c r="H592" s="747"/>
      <c r="I592" s="748"/>
      <c r="J592" s="747"/>
      <c r="K592" s="747"/>
      <c r="L592" s="749"/>
      <c r="M592" s="747"/>
      <c r="N592" s="747"/>
      <c r="O592" s="747"/>
      <c r="P592" s="747"/>
      <c r="Q592" s="747"/>
      <c r="R592" s="747"/>
      <c r="S592" s="747"/>
      <c r="T592" s="747"/>
      <c r="U592" s="747"/>
      <c r="V592" s="747"/>
      <c r="W592" s="747"/>
      <c r="X592" s="747"/>
      <c r="Y592" s="747"/>
      <c r="Z592" s="747"/>
    </row>
    <row r="593">
      <c r="A593" s="746"/>
      <c r="B593" s="747"/>
      <c r="C593" s="747"/>
      <c r="D593" s="747"/>
      <c r="E593" s="747"/>
      <c r="F593" s="747"/>
      <c r="G593" s="747"/>
      <c r="H593" s="747"/>
      <c r="I593" s="748"/>
      <c r="J593" s="747"/>
      <c r="K593" s="747"/>
      <c r="L593" s="749"/>
      <c r="M593" s="747"/>
      <c r="N593" s="747"/>
      <c r="O593" s="747"/>
      <c r="P593" s="747"/>
      <c r="Q593" s="747"/>
      <c r="R593" s="747"/>
      <c r="S593" s="747"/>
      <c r="T593" s="747"/>
      <c r="U593" s="747"/>
      <c r="V593" s="747"/>
      <c r="W593" s="747"/>
      <c r="X593" s="747"/>
      <c r="Y593" s="747"/>
      <c r="Z593" s="747"/>
    </row>
    <row r="594">
      <c r="A594" s="746"/>
      <c r="B594" s="747"/>
      <c r="C594" s="747"/>
      <c r="D594" s="747"/>
      <c r="E594" s="747"/>
      <c r="F594" s="747"/>
      <c r="G594" s="747"/>
      <c r="H594" s="747"/>
      <c r="I594" s="748"/>
      <c r="J594" s="747"/>
      <c r="K594" s="747"/>
      <c r="L594" s="749"/>
      <c r="M594" s="747"/>
      <c r="N594" s="747"/>
      <c r="O594" s="747"/>
      <c r="P594" s="747"/>
      <c r="Q594" s="747"/>
      <c r="R594" s="747"/>
      <c r="S594" s="747"/>
      <c r="T594" s="747"/>
      <c r="U594" s="747"/>
      <c r="V594" s="747"/>
      <c r="W594" s="747"/>
      <c r="X594" s="747"/>
      <c r="Y594" s="747"/>
      <c r="Z594" s="747"/>
    </row>
    <row r="595">
      <c r="A595" s="746"/>
      <c r="B595" s="747"/>
      <c r="C595" s="747"/>
      <c r="D595" s="747"/>
      <c r="E595" s="747"/>
      <c r="F595" s="747"/>
      <c r="G595" s="747"/>
      <c r="H595" s="747"/>
      <c r="I595" s="748"/>
      <c r="J595" s="747"/>
      <c r="K595" s="747"/>
      <c r="L595" s="749"/>
      <c r="M595" s="747"/>
      <c r="N595" s="747"/>
      <c r="O595" s="747"/>
      <c r="P595" s="747"/>
      <c r="Q595" s="747"/>
      <c r="R595" s="747"/>
      <c r="S595" s="747"/>
      <c r="T595" s="747"/>
      <c r="U595" s="747"/>
      <c r="V595" s="747"/>
      <c r="W595" s="747"/>
      <c r="X595" s="747"/>
      <c r="Y595" s="747"/>
      <c r="Z595" s="747"/>
    </row>
    <row r="596">
      <c r="A596" s="746"/>
      <c r="B596" s="747"/>
      <c r="C596" s="747"/>
      <c r="D596" s="747"/>
      <c r="E596" s="747"/>
      <c r="F596" s="747"/>
      <c r="G596" s="747"/>
      <c r="H596" s="747"/>
      <c r="I596" s="748"/>
      <c r="J596" s="747"/>
      <c r="K596" s="747"/>
      <c r="L596" s="749"/>
      <c r="M596" s="747"/>
      <c r="N596" s="747"/>
      <c r="O596" s="747"/>
      <c r="P596" s="747"/>
      <c r="Q596" s="747"/>
      <c r="R596" s="747"/>
      <c r="S596" s="747"/>
      <c r="T596" s="747"/>
      <c r="U596" s="747"/>
      <c r="V596" s="747"/>
      <c r="W596" s="747"/>
      <c r="X596" s="747"/>
      <c r="Y596" s="747"/>
      <c r="Z596" s="747"/>
    </row>
    <row r="597">
      <c r="A597" s="746"/>
      <c r="B597" s="747"/>
      <c r="C597" s="747"/>
      <c r="D597" s="747"/>
      <c r="E597" s="747"/>
      <c r="F597" s="747"/>
      <c r="G597" s="747"/>
      <c r="H597" s="747"/>
      <c r="I597" s="748"/>
      <c r="J597" s="747"/>
      <c r="K597" s="747"/>
      <c r="L597" s="749"/>
      <c r="M597" s="747"/>
      <c r="N597" s="747"/>
      <c r="O597" s="747"/>
      <c r="P597" s="747"/>
      <c r="Q597" s="747"/>
      <c r="R597" s="747"/>
      <c r="S597" s="747"/>
      <c r="T597" s="747"/>
      <c r="U597" s="747"/>
      <c r="V597" s="747"/>
      <c r="W597" s="747"/>
      <c r="X597" s="747"/>
      <c r="Y597" s="747"/>
      <c r="Z597" s="747"/>
    </row>
    <row r="598">
      <c r="A598" s="746"/>
      <c r="B598" s="747"/>
      <c r="C598" s="747"/>
      <c r="D598" s="747"/>
      <c r="E598" s="747"/>
      <c r="F598" s="747"/>
      <c r="G598" s="747"/>
      <c r="H598" s="747"/>
      <c r="I598" s="748"/>
      <c r="J598" s="747"/>
      <c r="K598" s="747"/>
      <c r="L598" s="749"/>
      <c r="M598" s="747"/>
      <c r="N598" s="747"/>
      <c r="O598" s="747"/>
      <c r="P598" s="747"/>
      <c r="Q598" s="747"/>
      <c r="R598" s="747"/>
      <c r="S598" s="747"/>
      <c r="T598" s="747"/>
      <c r="U598" s="747"/>
      <c r="V598" s="747"/>
      <c r="W598" s="747"/>
      <c r="X598" s="747"/>
      <c r="Y598" s="747"/>
      <c r="Z598" s="747"/>
    </row>
    <row r="599">
      <c r="A599" s="746"/>
      <c r="B599" s="747"/>
      <c r="C599" s="747"/>
      <c r="D599" s="747"/>
      <c r="E599" s="747"/>
      <c r="F599" s="747"/>
      <c r="G599" s="747"/>
      <c r="H599" s="747"/>
      <c r="I599" s="748"/>
      <c r="J599" s="747"/>
      <c r="K599" s="747"/>
      <c r="L599" s="749"/>
      <c r="M599" s="747"/>
      <c r="N599" s="747"/>
      <c r="O599" s="747"/>
      <c r="P599" s="747"/>
      <c r="Q599" s="747"/>
      <c r="R599" s="747"/>
      <c r="S599" s="747"/>
      <c r="T599" s="747"/>
      <c r="U599" s="747"/>
      <c r="V599" s="747"/>
      <c r="W599" s="747"/>
      <c r="X599" s="747"/>
      <c r="Y599" s="747"/>
      <c r="Z599" s="747"/>
    </row>
    <row r="600">
      <c r="A600" s="746"/>
      <c r="B600" s="747"/>
      <c r="C600" s="747"/>
      <c r="D600" s="747"/>
      <c r="E600" s="747"/>
      <c r="F600" s="747"/>
      <c r="G600" s="747"/>
      <c r="H600" s="747"/>
      <c r="I600" s="748"/>
      <c r="J600" s="747"/>
      <c r="K600" s="747"/>
      <c r="L600" s="749"/>
      <c r="M600" s="747"/>
      <c r="N600" s="747"/>
      <c r="O600" s="747"/>
      <c r="P600" s="747"/>
      <c r="Q600" s="747"/>
      <c r="R600" s="747"/>
      <c r="S600" s="747"/>
      <c r="T600" s="747"/>
      <c r="U600" s="747"/>
      <c r="V600" s="747"/>
      <c r="W600" s="747"/>
      <c r="X600" s="747"/>
      <c r="Y600" s="747"/>
      <c r="Z600" s="747"/>
    </row>
    <row r="601">
      <c r="A601" s="746"/>
      <c r="B601" s="747"/>
      <c r="C601" s="747"/>
      <c r="D601" s="747"/>
      <c r="E601" s="747"/>
      <c r="F601" s="747"/>
      <c r="G601" s="747"/>
      <c r="H601" s="747"/>
      <c r="I601" s="748"/>
      <c r="J601" s="747"/>
      <c r="K601" s="747"/>
      <c r="L601" s="749"/>
      <c r="M601" s="747"/>
      <c r="N601" s="747"/>
      <c r="O601" s="747"/>
      <c r="P601" s="747"/>
      <c r="Q601" s="747"/>
      <c r="R601" s="747"/>
      <c r="S601" s="747"/>
      <c r="T601" s="747"/>
      <c r="U601" s="747"/>
      <c r="V601" s="747"/>
      <c r="W601" s="747"/>
      <c r="X601" s="747"/>
      <c r="Y601" s="747"/>
      <c r="Z601" s="747"/>
    </row>
    <row r="602">
      <c r="A602" s="746"/>
      <c r="B602" s="747"/>
      <c r="C602" s="747"/>
      <c r="D602" s="747"/>
      <c r="E602" s="747"/>
      <c r="F602" s="747"/>
      <c r="G602" s="747"/>
      <c r="H602" s="747"/>
      <c r="I602" s="748"/>
      <c r="J602" s="747"/>
      <c r="K602" s="747"/>
      <c r="L602" s="749"/>
      <c r="M602" s="747"/>
      <c r="N602" s="747"/>
      <c r="O602" s="747"/>
      <c r="P602" s="747"/>
      <c r="Q602" s="747"/>
      <c r="R602" s="747"/>
      <c r="S602" s="747"/>
      <c r="T602" s="747"/>
      <c r="U602" s="747"/>
      <c r="V602" s="747"/>
      <c r="W602" s="747"/>
      <c r="X602" s="747"/>
      <c r="Y602" s="747"/>
      <c r="Z602" s="747"/>
    </row>
    <row r="603">
      <c r="A603" s="746"/>
      <c r="B603" s="747"/>
      <c r="C603" s="747"/>
      <c r="D603" s="747"/>
      <c r="E603" s="747"/>
      <c r="F603" s="747"/>
      <c r="G603" s="747"/>
      <c r="H603" s="747"/>
      <c r="I603" s="748"/>
      <c r="J603" s="747"/>
      <c r="K603" s="747"/>
      <c r="L603" s="749"/>
      <c r="M603" s="747"/>
      <c r="N603" s="747"/>
      <c r="O603" s="747"/>
      <c r="P603" s="747"/>
      <c r="Q603" s="747"/>
      <c r="R603" s="747"/>
      <c r="S603" s="747"/>
      <c r="T603" s="747"/>
      <c r="U603" s="747"/>
      <c r="V603" s="747"/>
      <c r="W603" s="747"/>
      <c r="X603" s="747"/>
      <c r="Y603" s="747"/>
      <c r="Z603" s="747"/>
    </row>
    <row r="604">
      <c r="A604" s="746"/>
      <c r="B604" s="747"/>
      <c r="C604" s="747"/>
      <c r="D604" s="747"/>
      <c r="E604" s="747"/>
      <c r="F604" s="747"/>
      <c r="G604" s="747"/>
      <c r="H604" s="747"/>
      <c r="I604" s="748"/>
      <c r="J604" s="747"/>
      <c r="K604" s="747"/>
      <c r="L604" s="749"/>
      <c r="M604" s="747"/>
      <c r="N604" s="747"/>
      <c r="O604" s="747"/>
      <c r="P604" s="747"/>
      <c r="Q604" s="747"/>
      <c r="R604" s="747"/>
      <c r="S604" s="747"/>
      <c r="T604" s="747"/>
      <c r="U604" s="747"/>
      <c r="V604" s="747"/>
      <c r="W604" s="747"/>
      <c r="X604" s="747"/>
      <c r="Y604" s="747"/>
      <c r="Z604" s="747"/>
    </row>
    <row r="605">
      <c r="A605" s="746"/>
      <c r="B605" s="747"/>
      <c r="C605" s="747"/>
      <c r="D605" s="747"/>
      <c r="E605" s="747"/>
      <c r="F605" s="747"/>
      <c r="G605" s="747"/>
      <c r="H605" s="747"/>
      <c r="I605" s="748"/>
      <c r="J605" s="747"/>
      <c r="K605" s="747"/>
      <c r="L605" s="749"/>
      <c r="M605" s="747"/>
      <c r="N605" s="747"/>
      <c r="O605" s="747"/>
      <c r="P605" s="747"/>
      <c r="Q605" s="747"/>
      <c r="R605" s="747"/>
      <c r="S605" s="747"/>
      <c r="T605" s="747"/>
      <c r="U605" s="747"/>
      <c r="V605" s="747"/>
      <c r="W605" s="747"/>
      <c r="X605" s="747"/>
      <c r="Y605" s="747"/>
      <c r="Z605" s="747"/>
    </row>
    <row r="606">
      <c r="A606" s="746"/>
      <c r="B606" s="747"/>
      <c r="C606" s="747"/>
      <c r="D606" s="747"/>
      <c r="E606" s="747"/>
      <c r="F606" s="747"/>
      <c r="G606" s="747"/>
      <c r="H606" s="747"/>
      <c r="I606" s="748"/>
      <c r="J606" s="747"/>
      <c r="K606" s="747"/>
      <c r="L606" s="749"/>
      <c r="M606" s="747"/>
      <c r="N606" s="747"/>
      <c r="O606" s="747"/>
      <c r="P606" s="747"/>
      <c r="Q606" s="747"/>
      <c r="R606" s="747"/>
      <c r="S606" s="747"/>
      <c r="T606" s="747"/>
      <c r="U606" s="747"/>
      <c r="V606" s="747"/>
      <c r="W606" s="747"/>
      <c r="X606" s="747"/>
      <c r="Y606" s="747"/>
      <c r="Z606" s="747"/>
    </row>
    <row r="607">
      <c r="A607" s="746"/>
      <c r="B607" s="747"/>
      <c r="C607" s="747"/>
      <c r="D607" s="747"/>
      <c r="E607" s="747"/>
      <c r="F607" s="747"/>
      <c r="G607" s="747"/>
      <c r="H607" s="747"/>
      <c r="I607" s="748"/>
      <c r="J607" s="747"/>
      <c r="K607" s="747"/>
      <c r="L607" s="749"/>
      <c r="M607" s="747"/>
      <c r="N607" s="747"/>
      <c r="O607" s="747"/>
      <c r="P607" s="747"/>
      <c r="Q607" s="747"/>
      <c r="R607" s="747"/>
      <c r="S607" s="747"/>
      <c r="T607" s="747"/>
      <c r="U607" s="747"/>
      <c r="V607" s="747"/>
      <c r="W607" s="747"/>
      <c r="X607" s="747"/>
      <c r="Y607" s="747"/>
      <c r="Z607" s="747"/>
    </row>
    <row r="608">
      <c r="A608" s="746"/>
      <c r="B608" s="747"/>
      <c r="C608" s="747"/>
      <c r="D608" s="747"/>
      <c r="E608" s="747"/>
      <c r="F608" s="747"/>
      <c r="G608" s="747"/>
      <c r="H608" s="747"/>
      <c r="I608" s="748"/>
      <c r="J608" s="747"/>
      <c r="K608" s="747"/>
      <c r="L608" s="749"/>
      <c r="M608" s="747"/>
      <c r="N608" s="747"/>
      <c r="O608" s="747"/>
      <c r="P608" s="747"/>
      <c r="Q608" s="747"/>
      <c r="R608" s="747"/>
      <c r="S608" s="747"/>
      <c r="T608" s="747"/>
      <c r="U608" s="747"/>
      <c r="V608" s="747"/>
      <c r="W608" s="747"/>
      <c r="X608" s="747"/>
      <c r="Y608" s="747"/>
      <c r="Z608" s="747"/>
    </row>
    <row r="609">
      <c r="A609" s="746"/>
      <c r="B609" s="747"/>
      <c r="C609" s="747"/>
      <c r="D609" s="747"/>
      <c r="E609" s="747"/>
      <c r="F609" s="747"/>
      <c r="G609" s="747"/>
      <c r="H609" s="747"/>
      <c r="I609" s="748"/>
      <c r="J609" s="747"/>
      <c r="K609" s="747"/>
      <c r="L609" s="749"/>
      <c r="M609" s="747"/>
      <c r="N609" s="747"/>
      <c r="O609" s="747"/>
      <c r="P609" s="747"/>
      <c r="Q609" s="747"/>
      <c r="R609" s="747"/>
      <c r="S609" s="747"/>
      <c r="T609" s="747"/>
      <c r="U609" s="747"/>
      <c r="V609" s="747"/>
      <c r="W609" s="747"/>
      <c r="X609" s="747"/>
      <c r="Y609" s="747"/>
      <c r="Z609" s="747"/>
    </row>
    <row r="610">
      <c r="A610" s="746"/>
      <c r="B610" s="747"/>
      <c r="C610" s="747"/>
      <c r="D610" s="747"/>
      <c r="E610" s="747"/>
      <c r="F610" s="747"/>
      <c r="G610" s="747"/>
      <c r="H610" s="747"/>
      <c r="I610" s="748"/>
      <c r="J610" s="747"/>
      <c r="K610" s="747"/>
      <c r="L610" s="749"/>
      <c r="M610" s="747"/>
      <c r="N610" s="747"/>
      <c r="O610" s="747"/>
      <c r="P610" s="747"/>
      <c r="Q610" s="747"/>
      <c r="R610" s="747"/>
      <c r="S610" s="747"/>
      <c r="T610" s="747"/>
      <c r="U610" s="747"/>
      <c r="V610" s="747"/>
      <c r="W610" s="747"/>
      <c r="X610" s="747"/>
      <c r="Y610" s="747"/>
      <c r="Z610" s="747"/>
    </row>
    <row r="611">
      <c r="A611" s="746"/>
      <c r="B611" s="747"/>
      <c r="C611" s="747"/>
      <c r="D611" s="747"/>
      <c r="E611" s="747"/>
      <c r="F611" s="747"/>
      <c r="G611" s="747"/>
      <c r="H611" s="747"/>
      <c r="I611" s="748"/>
      <c r="J611" s="747"/>
      <c r="K611" s="747"/>
      <c r="L611" s="749"/>
      <c r="M611" s="747"/>
      <c r="N611" s="747"/>
      <c r="O611" s="747"/>
      <c r="P611" s="747"/>
      <c r="Q611" s="747"/>
      <c r="R611" s="747"/>
      <c r="S611" s="747"/>
      <c r="T611" s="747"/>
      <c r="U611" s="747"/>
      <c r="V611" s="747"/>
      <c r="W611" s="747"/>
      <c r="X611" s="747"/>
      <c r="Y611" s="747"/>
      <c r="Z611" s="747"/>
    </row>
    <row r="612">
      <c r="A612" s="746"/>
      <c r="B612" s="747"/>
      <c r="C612" s="747"/>
      <c r="D612" s="747"/>
      <c r="E612" s="747"/>
      <c r="F612" s="747"/>
      <c r="G612" s="747"/>
      <c r="H612" s="747"/>
      <c r="I612" s="748"/>
      <c r="J612" s="747"/>
      <c r="K612" s="747"/>
      <c r="L612" s="749"/>
      <c r="M612" s="747"/>
      <c r="N612" s="747"/>
      <c r="O612" s="747"/>
      <c r="P612" s="747"/>
      <c r="Q612" s="747"/>
      <c r="R612" s="747"/>
      <c r="S612" s="747"/>
      <c r="T612" s="747"/>
      <c r="U612" s="747"/>
      <c r="V612" s="747"/>
      <c r="W612" s="747"/>
      <c r="X612" s="747"/>
      <c r="Y612" s="747"/>
      <c r="Z612" s="747"/>
    </row>
    <row r="613">
      <c r="A613" s="746"/>
      <c r="B613" s="747"/>
      <c r="C613" s="747"/>
      <c r="D613" s="747"/>
      <c r="E613" s="747"/>
      <c r="F613" s="747"/>
      <c r="G613" s="747"/>
      <c r="H613" s="747"/>
      <c r="I613" s="748"/>
      <c r="J613" s="747"/>
      <c r="K613" s="747"/>
      <c r="L613" s="749"/>
      <c r="M613" s="747"/>
      <c r="N613" s="747"/>
      <c r="O613" s="747"/>
      <c r="P613" s="747"/>
      <c r="Q613" s="747"/>
      <c r="R613" s="747"/>
      <c r="S613" s="747"/>
      <c r="T613" s="747"/>
      <c r="U613" s="747"/>
      <c r="V613" s="747"/>
      <c r="W613" s="747"/>
      <c r="X613" s="747"/>
      <c r="Y613" s="747"/>
      <c r="Z613" s="747"/>
    </row>
    <row r="614">
      <c r="A614" s="746"/>
      <c r="B614" s="747"/>
      <c r="C614" s="747"/>
      <c r="D614" s="747"/>
      <c r="E614" s="747"/>
      <c r="F614" s="747"/>
      <c r="G614" s="747"/>
      <c r="H614" s="747"/>
      <c r="I614" s="748"/>
      <c r="J614" s="747"/>
      <c r="K614" s="747"/>
      <c r="L614" s="749"/>
      <c r="M614" s="747"/>
      <c r="N614" s="747"/>
      <c r="O614" s="747"/>
      <c r="P614" s="747"/>
      <c r="Q614" s="747"/>
      <c r="R614" s="747"/>
      <c r="S614" s="747"/>
      <c r="T614" s="747"/>
      <c r="U614" s="747"/>
      <c r="V614" s="747"/>
      <c r="W614" s="747"/>
      <c r="X614" s="747"/>
      <c r="Y614" s="747"/>
      <c r="Z614" s="747"/>
    </row>
    <row r="615">
      <c r="A615" s="746"/>
      <c r="B615" s="747"/>
      <c r="C615" s="747"/>
      <c r="D615" s="747"/>
      <c r="E615" s="747"/>
      <c r="F615" s="747"/>
      <c r="G615" s="747"/>
      <c r="H615" s="747"/>
      <c r="I615" s="748"/>
      <c r="J615" s="747"/>
      <c r="K615" s="747"/>
      <c r="L615" s="749"/>
      <c r="M615" s="747"/>
      <c r="N615" s="747"/>
      <c r="O615" s="747"/>
      <c r="P615" s="747"/>
      <c r="Q615" s="747"/>
      <c r="R615" s="747"/>
      <c r="S615" s="747"/>
      <c r="T615" s="747"/>
      <c r="U615" s="747"/>
      <c r="V615" s="747"/>
      <c r="W615" s="747"/>
      <c r="X615" s="747"/>
      <c r="Y615" s="747"/>
      <c r="Z615" s="747"/>
    </row>
    <row r="616">
      <c r="A616" s="746"/>
      <c r="B616" s="747"/>
      <c r="C616" s="747"/>
      <c r="D616" s="747"/>
      <c r="E616" s="747"/>
      <c r="F616" s="747"/>
      <c r="G616" s="747"/>
      <c r="H616" s="747"/>
      <c r="I616" s="748"/>
      <c r="J616" s="747"/>
      <c r="K616" s="747"/>
      <c r="L616" s="749"/>
      <c r="M616" s="747"/>
      <c r="N616" s="747"/>
      <c r="O616" s="747"/>
      <c r="P616" s="747"/>
      <c r="Q616" s="747"/>
      <c r="R616" s="747"/>
      <c r="S616" s="747"/>
      <c r="T616" s="747"/>
      <c r="U616" s="747"/>
      <c r="V616" s="747"/>
      <c r="W616" s="747"/>
      <c r="X616" s="747"/>
      <c r="Y616" s="747"/>
      <c r="Z616" s="747"/>
    </row>
    <row r="617">
      <c r="A617" s="746"/>
      <c r="B617" s="747"/>
      <c r="C617" s="747"/>
      <c r="D617" s="747"/>
      <c r="E617" s="747"/>
      <c r="F617" s="747"/>
      <c r="G617" s="747"/>
      <c r="H617" s="747"/>
      <c r="I617" s="748"/>
      <c r="J617" s="747"/>
      <c r="K617" s="747"/>
      <c r="L617" s="749"/>
      <c r="M617" s="747"/>
      <c r="N617" s="747"/>
      <c r="O617" s="747"/>
      <c r="P617" s="747"/>
      <c r="Q617" s="747"/>
      <c r="R617" s="747"/>
      <c r="S617" s="747"/>
      <c r="T617" s="747"/>
      <c r="U617" s="747"/>
      <c r="V617" s="747"/>
      <c r="W617" s="747"/>
      <c r="X617" s="747"/>
      <c r="Y617" s="747"/>
      <c r="Z617" s="747"/>
    </row>
    <row r="618">
      <c r="A618" s="746"/>
      <c r="B618" s="747"/>
      <c r="C618" s="747"/>
      <c r="D618" s="747"/>
      <c r="E618" s="747"/>
      <c r="F618" s="747"/>
      <c r="G618" s="747"/>
      <c r="H618" s="747"/>
      <c r="I618" s="748"/>
      <c r="J618" s="747"/>
      <c r="K618" s="747"/>
      <c r="L618" s="749"/>
      <c r="M618" s="747"/>
      <c r="N618" s="747"/>
      <c r="O618" s="747"/>
      <c r="P618" s="747"/>
      <c r="Q618" s="747"/>
      <c r="R618" s="747"/>
      <c r="S618" s="747"/>
      <c r="T618" s="747"/>
      <c r="U618" s="747"/>
      <c r="V618" s="747"/>
      <c r="W618" s="747"/>
      <c r="X618" s="747"/>
      <c r="Y618" s="747"/>
      <c r="Z618" s="747"/>
    </row>
    <row r="619">
      <c r="A619" s="746"/>
      <c r="B619" s="747"/>
      <c r="C619" s="747"/>
      <c r="D619" s="747"/>
      <c r="E619" s="747"/>
      <c r="F619" s="747"/>
      <c r="G619" s="747"/>
      <c r="H619" s="747"/>
      <c r="I619" s="748"/>
      <c r="J619" s="747"/>
      <c r="K619" s="747"/>
      <c r="L619" s="749"/>
      <c r="M619" s="747"/>
      <c r="N619" s="747"/>
      <c r="O619" s="747"/>
      <c r="P619" s="747"/>
      <c r="Q619" s="747"/>
      <c r="R619" s="747"/>
      <c r="S619" s="747"/>
      <c r="T619" s="747"/>
      <c r="U619" s="747"/>
      <c r="V619" s="747"/>
      <c r="W619" s="747"/>
      <c r="X619" s="747"/>
      <c r="Y619" s="747"/>
      <c r="Z619" s="747"/>
    </row>
    <row r="620">
      <c r="A620" s="746"/>
      <c r="B620" s="747"/>
      <c r="C620" s="747"/>
      <c r="D620" s="747"/>
      <c r="E620" s="747"/>
      <c r="F620" s="747"/>
      <c r="G620" s="747"/>
      <c r="H620" s="747"/>
      <c r="I620" s="748"/>
      <c r="J620" s="747"/>
      <c r="K620" s="747"/>
      <c r="L620" s="749"/>
      <c r="M620" s="747"/>
      <c r="N620" s="747"/>
      <c r="O620" s="747"/>
      <c r="P620" s="747"/>
      <c r="Q620" s="747"/>
      <c r="R620" s="747"/>
      <c r="S620" s="747"/>
      <c r="T620" s="747"/>
      <c r="U620" s="747"/>
      <c r="V620" s="747"/>
      <c r="W620" s="747"/>
      <c r="X620" s="747"/>
      <c r="Y620" s="747"/>
      <c r="Z620" s="747"/>
    </row>
    <row r="621">
      <c r="A621" s="746"/>
      <c r="B621" s="747"/>
      <c r="C621" s="747"/>
      <c r="D621" s="747"/>
      <c r="E621" s="747"/>
      <c r="F621" s="747"/>
      <c r="G621" s="747"/>
      <c r="H621" s="747"/>
      <c r="I621" s="748"/>
      <c r="J621" s="747"/>
      <c r="K621" s="747"/>
      <c r="L621" s="749"/>
      <c r="M621" s="747"/>
      <c r="N621" s="747"/>
      <c r="O621" s="747"/>
      <c r="P621" s="747"/>
      <c r="Q621" s="747"/>
      <c r="R621" s="747"/>
      <c r="S621" s="747"/>
      <c r="T621" s="747"/>
      <c r="U621" s="747"/>
      <c r="V621" s="747"/>
      <c r="W621" s="747"/>
      <c r="X621" s="747"/>
      <c r="Y621" s="747"/>
      <c r="Z621" s="747"/>
    </row>
    <row r="622">
      <c r="A622" s="746"/>
      <c r="B622" s="747"/>
      <c r="C622" s="747"/>
      <c r="D622" s="747"/>
      <c r="E622" s="747"/>
      <c r="F622" s="747"/>
      <c r="G622" s="747"/>
      <c r="H622" s="747"/>
      <c r="I622" s="748"/>
      <c r="J622" s="747"/>
      <c r="K622" s="747"/>
      <c r="L622" s="749"/>
      <c r="M622" s="747"/>
      <c r="N622" s="747"/>
      <c r="O622" s="747"/>
      <c r="P622" s="747"/>
      <c r="Q622" s="747"/>
      <c r="R622" s="747"/>
      <c r="S622" s="747"/>
      <c r="T622" s="747"/>
      <c r="U622" s="747"/>
      <c r="V622" s="747"/>
      <c r="W622" s="747"/>
      <c r="X622" s="747"/>
      <c r="Y622" s="747"/>
      <c r="Z622" s="747"/>
    </row>
    <row r="623">
      <c r="A623" s="746"/>
      <c r="B623" s="747"/>
      <c r="C623" s="747"/>
      <c r="D623" s="747"/>
      <c r="E623" s="747"/>
      <c r="F623" s="747"/>
      <c r="G623" s="747"/>
      <c r="H623" s="747"/>
      <c r="I623" s="748"/>
      <c r="J623" s="747"/>
      <c r="K623" s="747"/>
      <c r="L623" s="749"/>
      <c r="M623" s="747"/>
      <c r="N623" s="747"/>
      <c r="O623" s="747"/>
      <c r="P623" s="747"/>
      <c r="Q623" s="747"/>
      <c r="R623" s="747"/>
      <c r="S623" s="747"/>
      <c r="T623" s="747"/>
      <c r="U623" s="747"/>
      <c r="V623" s="747"/>
      <c r="W623" s="747"/>
      <c r="X623" s="747"/>
      <c r="Y623" s="747"/>
      <c r="Z623" s="747"/>
    </row>
    <row r="624">
      <c r="A624" s="746"/>
      <c r="B624" s="747"/>
      <c r="C624" s="747"/>
      <c r="D624" s="747"/>
      <c r="E624" s="747"/>
      <c r="F624" s="747"/>
      <c r="G624" s="747"/>
      <c r="H624" s="747"/>
      <c r="I624" s="748"/>
      <c r="J624" s="747"/>
      <c r="K624" s="747"/>
      <c r="L624" s="749"/>
      <c r="M624" s="747"/>
      <c r="N624" s="747"/>
      <c r="O624" s="747"/>
      <c r="P624" s="747"/>
      <c r="Q624" s="747"/>
      <c r="R624" s="747"/>
      <c r="S624" s="747"/>
      <c r="T624" s="747"/>
      <c r="U624" s="747"/>
      <c r="V624" s="747"/>
      <c r="W624" s="747"/>
      <c r="X624" s="747"/>
      <c r="Y624" s="747"/>
      <c r="Z624" s="747"/>
    </row>
    <row r="625">
      <c r="A625" s="746"/>
      <c r="B625" s="747"/>
      <c r="C625" s="747"/>
      <c r="D625" s="747"/>
      <c r="E625" s="747"/>
      <c r="F625" s="747"/>
      <c r="G625" s="747"/>
      <c r="H625" s="747"/>
      <c r="I625" s="748"/>
      <c r="J625" s="747"/>
      <c r="K625" s="747"/>
      <c r="L625" s="749"/>
      <c r="M625" s="747"/>
      <c r="N625" s="747"/>
      <c r="O625" s="747"/>
      <c r="P625" s="747"/>
      <c r="Q625" s="747"/>
      <c r="R625" s="747"/>
      <c r="S625" s="747"/>
      <c r="T625" s="747"/>
      <c r="U625" s="747"/>
      <c r="V625" s="747"/>
      <c r="W625" s="747"/>
      <c r="X625" s="747"/>
      <c r="Y625" s="747"/>
      <c r="Z625" s="747"/>
    </row>
    <row r="626">
      <c r="A626" s="746"/>
      <c r="B626" s="747"/>
      <c r="C626" s="747"/>
      <c r="D626" s="747"/>
      <c r="E626" s="747"/>
      <c r="F626" s="747"/>
      <c r="G626" s="747"/>
      <c r="H626" s="747"/>
      <c r="I626" s="748"/>
      <c r="J626" s="747"/>
      <c r="K626" s="747"/>
      <c r="L626" s="749"/>
      <c r="M626" s="747"/>
      <c r="N626" s="747"/>
      <c r="O626" s="747"/>
      <c r="P626" s="747"/>
      <c r="Q626" s="747"/>
      <c r="R626" s="747"/>
      <c r="S626" s="747"/>
      <c r="T626" s="747"/>
      <c r="U626" s="747"/>
      <c r="V626" s="747"/>
      <c r="W626" s="747"/>
      <c r="X626" s="747"/>
      <c r="Y626" s="747"/>
      <c r="Z626" s="747"/>
    </row>
    <row r="627">
      <c r="A627" s="746"/>
      <c r="B627" s="747"/>
      <c r="C627" s="747"/>
      <c r="D627" s="747"/>
      <c r="E627" s="747"/>
      <c r="F627" s="747"/>
      <c r="G627" s="747"/>
      <c r="H627" s="747"/>
      <c r="I627" s="748"/>
      <c r="J627" s="747"/>
      <c r="K627" s="747"/>
      <c r="L627" s="749"/>
      <c r="M627" s="747"/>
      <c r="N627" s="747"/>
      <c r="O627" s="747"/>
      <c r="P627" s="747"/>
      <c r="Q627" s="747"/>
      <c r="R627" s="747"/>
      <c r="S627" s="747"/>
      <c r="T627" s="747"/>
      <c r="U627" s="747"/>
      <c r="V627" s="747"/>
      <c r="W627" s="747"/>
      <c r="X627" s="747"/>
      <c r="Y627" s="747"/>
      <c r="Z627" s="747"/>
    </row>
    <row r="628">
      <c r="A628" s="746"/>
      <c r="B628" s="747"/>
      <c r="C628" s="747"/>
      <c r="D628" s="747"/>
      <c r="E628" s="747"/>
      <c r="F628" s="747"/>
      <c r="G628" s="747"/>
      <c r="H628" s="747"/>
      <c r="I628" s="748"/>
      <c r="J628" s="747"/>
      <c r="K628" s="747"/>
      <c r="L628" s="749"/>
      <c r="M628" s="747"/>
      <c r="N628" s="747"/>
      <c r="O628" s="747"/>
      <c r="P628" s="747"/>
      <c r="Q628" s="747"/>
      <c r="R628" s="747"/>
      <c r="S628" s="747"/>
      <c r="T628" s="747"/>
      <c r="U628" s="747"/>
      <c r="V628" s="747"/>
      <c r="W628" s="747"/>
      <c r="X628" s="747"/>
      <c r="Y628" s="747"/>
      <c r="Z628" s="747"/>
    </row>
    <row r="629">
      <c r="A629" s="746"/>
      <c r="B629" s="747"/>
      <c r="C629" s="747"/>
      <c r="D629" s="747"/>
      <c r="E629" s="747"/>
      <c r="F629" s="747"/>
      <c r="G629" s="747"/>
      <c r="H629" s="747"/>
      <c r="I629" s="748"/>
      <c r="J629" s="747"/>
      <c r="K629" s="747"/>
      <c r="L629" s="749"/>
      <c r="M629" s="747"/>
      <c r="N629" s="747"/>
      <c r="O629" s="747"/>
      <c r="P629" s="747"/>
      <c r="Q629" s="747"/>
      <c r="R629" s="747"/>
      <c r="S629" s="747"/>
      <c r="T629" s="747"/>
      <c r="U629" s="747"/>
      <c r="V629" s="747"/>
      <c r="W629" s="747"/>
      <c r="X629" s="747"/>
      <c r="Y629" s="747"/>
      <c r="Z629" s="747"/>
    </row>
    <row r="630">
      <c r="A630" s="746"/>
      <c r="B630" s="747"/>
      <c r="C630" s="747"/>
      <c r="D630" s="747"/>
      <c r="E630" s="747"/>
      <c r="F630" s="747"/>
      <c r="G630" s="747"/>
      <c r="H630" s="747"/>
      <c r="I630" s="748"/>
      <c r="J630" s="747"/>
      <c r="K630" s="747"/>
      <c r="L630" s="749"/>
      <c r="M630" s="747"/>
      <c r="N630" s="747"/>
      <c r="O630" s="747"/>
      <c r="P630" s="747"/>
      <c r="Q630" s="747"/>
      <c r="R630" s="747"/>
      <c r="S630" s="747"/>
      <c r="T630" s="747"/>
      <c r="U630" s="747"/>
      <c r="V630" s="747"/>
      <c r="W630" s="747"/>
      <c r="X630" s="747"/>
      <c r="Y630" s="747"/>
      <c r="Z630" s="747"/>
    </row>
    <row r="631">
      <c r="A631" s="746"/>
      <c r="B631" s="747"/>
      <c r="C631" s="747"/>
      <c r="D631" s="747"/>
      <c r="E631" s="747"/>
      <c r="F631" s="747"/>
      <c r="G631" s="747"/>
      <c r="H631" s="747"/>
      <c r="I631" s="748"/>
      <c r="J631" s="747"/>
      <c r="K631" s="747"/>
      <c r="L631" s="749"/>
      <c r="M631" s="747"/>
      <c r="N631" s="747"/>
      <c r="O631" s="747"/>
      <c r="P631" s="747"/>
      <c r="Q631" s="747"/>
      <c r="R631" s="747"/>
      <c r="S631" s="747"/>
      <c r="T631" s="747"/>
      <c r="U631" s="747"/>
      <c r="V631" s="747"/>
      <c r="W631" s="747"/>
      <c r="X631" s="747"/>
      <c r="Y631" s="747"/>
      <c r="Z631" s="747"/>
    </row>
    <row r="632">
      <c r="A632" s="746"/>
      <c r="B632" s="747"/>
      <c r="C632" s="747"/>
      <c r="D632" s="747"/>
      <c r="E632" s="747"/>
      <c r="F632" s="747"/>
      <c r="G632" s="747"/>
      <c r="H632" s="747"/>
      <c r="I632" s="748"/>
      <c r="J632" s="747"/>
      <c r="K632" s="747"/>
      <c r="L632" s="749"/>
      <c r="M632" s="747"/>
      <c r="N632" s="747"/>
      <c r="O632" s="747"/>
      <c r="P632" s="747"/>
      <c r="Q632" s="747"/>
      <c r="R632" s="747"/>
      <c r="S632" s="747"/>
      <c r="T632" s="747"/>
      <c r="U632" s="747"/>
      <c r="V632" s="747"/>
      <c r="W632" s="747"/>
      <c r="X632" s="747"/>
      <c r="Y632" s="747"/>
      <c r="Z632" s="747"/>
    </row>
    <row r="633">
      <c r="A633" s="746"/>
      <c r="B633" s="747"/>
      <c r="C633" s="747"/>
      <c r="D633" s="747"/>
      <c r="E633" s="747"/>
      <c r="F633" s="747"/>
      <c r="G633" s="747"/>
      <c r="H633" s="747"/>
      <c r="I633" s="748"/>
      <c r="J633" s="747"/>
      <c r="K633" s="747"/>
      <c r="L633" s="749"/>
      <c r="M633" s="747"/>
      <c r="N633" s="747"/>
      <c r="O633" s="747"/>
      <c r="P633" s="747"/>
      <c r="Q633" s="747"/>
      <c r="R633" s="747"/>
      <c r="S633" s="747"/>
      <c r="T633" s="747"/>
      <c r="U633" s="747"/>
      <c r="V633" s="747"/>
      <c r="W633" s="747"/>
      <c r="X633" s="747"/>
      <c r="Y633" s="747"/>
      <c r="Z633" s="747"/>
    </row>
    <row r="634">
      <c r="A634" s="746"/>
      <c r="B634" s="747"/>
      <c r="C634" s="747"/>
      <c r="D634" s="747"/>
      <c r="E634" s="747"/>
      <c r="F634" s="747"/>
      <c r="G634" s="747"/>
      <c r="H634" s="747"/>
      <c r="I634" s="748"/>
      <c r="J634" s="747"/>
      <c r="K634" s="747"/>
      <c r="L634" s="749"/>
      <c r="M634" s="747"/>
      <c r="N634" s="747"/>
      <c r="O634" s="747"/>
      <c r="P634" s="747"/>
      <c r="Q634" s="747"/>
      <c r="R634" s="747"/>
      <c r="S634" s="747"/>
      <c r="T634" s="747"/>
      <c r="U634" s="747"/>
      <c r="V634" s="747"/>
      <c r="W634" s="747"/>
      <c r="X634" s="747"/>
      <c r="Y634" s="747"/>
      <c r="Z634" s="747"/>
    </row>
    <row r="635">
      <c r="A635" s="746"/>
      <c r="B635" s="747"/>
      <c r="C635" s="747"/>
      <c r="D635" s="747"/>
      <c r="E635" s="747"/>
      <c r="F635" s="747"/>
      <c r="G635" s="747"/>
      <c r="H635" s="747"/>
      <c r="I635" s="748"/>
      <c r="J635" s="747"/>
      <c r="K635" s="747"/>
      <c r="L635" s="749"/>
      <c r="M635" s="747"/>
      <c r="N635" s="747"/>
      <c r="O635" s="747"/>
      <c r="P635" s="747"/>
      <c r="Q635" s="747"/>
      <c r="R635" s="747"/>
      <c r="S635" s="747"/>
      <c r="T635" s="747"/>
      <c r="U635" s="747"/>
      <c r="V635" s="747"/>
      <c r="W635" s="747"/>
      <c r="X635" s="747"/>
      <c r="Y635" s="747"/>
      <c r="Z635" s="747"/>
    </row>
    <row r="636">
      <c r="A636" s="746"/>
      <c r="B636" s="747"/>
      <c r="C636" s="747"/>
      <c r="D636" s="747"/>
      <c r="E636" s="747"/>
      <c r="F636" s="747"/>
      <c r="G636" s="747"/>
      <c r="H636" s="747"/>
      <c r="I636" s="748"/>
      <c r="J636" s="747"/>
      <c r="K636" s="747"/>
      <c r="L636" s="749"/>
      <c r="M636" s="747"/>
      <c r="N636" s="747"/>
      <c r="O636" s="747"/>
      <c r="P636" s="747"/>
      <c r="Q636" s="747"/>
      <c r="R636" s="747"/>
      <c r="S636" s="747"/>
      <c r="T636" s="747"/>
      <c r="U636" s="747"/>
      <c r="V636" s="747"/>
      <c r="W636" s="747"/>
      <c r="X636" s="747"/>
      <c r="Y636" s="747"/>
      <c r="Z636" s="747"/>
    </row>
    <row r="637">
      <c r="A637" s="746"/>
      <c r="B637" s="747"/>
      <c r="C637" s="747"/>
      <c r="D637" s="747"/>
      <c r="E637" s="747"/>
      <c r="F637" s="747"/>
      <c r="G637" s="747"/>
      <c r="H637" s="747"/>
      <c r="I637" s="748"/>
      <c r="J637" s="747"/>
      <c r="K637" s="747"/>
      <c r="L637" s="749"/>
      <c r="M637" s="747"/>
      <c r="N637" s="747"/>
      <c r="O637" s="747"/>
      <c r="P637" s="747"/>
      <c r="Q637" s="747"/>
      <c r="R637" s="747"/>
      <c r="S637" s="747"/>
      <c r="T637" s="747"/>
      <c r="U637" s="747"/>
      <c r="V637" s="747"/>
      <c r="W637" s="747"/>
      <c r="X637" s="747"/>
      <c r="Y637" s="747"/>
      <c r="Z637" s="747"/>
    </row>
    <row r="638">
      <c r="A638" s="746"/>
      <c r="B638" s="747"/>
      <c r="C638" s="747"/>
      <c r="D638" s="747"/>
      <c r="E638" s="747"/>
      <c r="F638" s="747"/>
      <c r="G638" s="747"/>
      <c r="H638" s="747"/>
      <c r="I638" s="748"/>
      <c r="J638" s="747"/>
      <c r="K638" s="747"/>
      <c r="L638" s="749"/>
      <c r="M638" s="747"/>
      <c r="N638" s="747"/>
      <c r="O638" s="747"/>
      <c r="P638" s="747"/>
      <c r="Q638" s="747"/>
      <c r="R638" s="747"/>
      <c r="S638" s="747"/>
      <c r="T638" s="747"/>
      <c r="U638" s="747"/>
      <c r="V638" s="747"/>
      <c r="W638" s="747"/>
      <c r="X638" s="747"/>
      <c r="Y638" s="747"/>
      <c r="Z638" s="747"/>
    </row>
    <row r="639">
      <c r="A639" s="746"/>
      <c r="B639" s="747"/>
      <c r="C639" s="747"/>
      <c r="D639" s="747"/>
      <c r="E639" s="747"/>
      <c r="F639" s="747"/>
      <c r="G639" s="747"/>
      <c r="H639" s="747"/>
      <c r="I639" s="748"/>
      <c r="J639" s="747"/>
      <c r="K639" s="747"/>
      <c r="L639" s="749"/>
      <c r="M639" s="747"/>
      <c r="N639" s="747"/>
      <c r="O639" s="747"/>
      <c r="P639" s="747"/>
      <c r="Q639" s="747"/>
      <c r="R639" s="747"/>
      <c r="S639" s="747"/>
      <c r="T639" s="747"/>
      <c r="U639" s="747"/>
      <c r="V639" s="747"/>
      <c r="W639" s="747"/>
      <c r="X639" s="747"/>
      <c r="Y639" s="747"/>
      <c r="Z639" s="747"/>
    </row>
    <row r="640">
      <c r="A640" s="746"/>
      <c r="B640" s="747"/>
      <c r="C640" s="747"/>
      <c r="D640" s="747"/>
      <c r="E640" s="747"/>
      <c r="F640" s="747"/>
      <c r="G640" s="747"/>
      <c r="H640" s="747"/>
      <c r="I640" s="748"/>
      <c r="J640" s="747"/>
      <c r="K640" s="747"/>
      <c r="L640" s="749"/>
      <c r="M640" s="747"/>
      <c r="N640" s="747"/>
      <c r="O640" s="747"/>
      <c r="P640" s="747"/>
      <c r="Q640" s="747"/>
      <c r="R640" s="747"/>
      <c r="S640" s="747"/>
      <c r="T640" s="747"/>
      <c r="U640" s="747"/>
      <c r="V640" s="747"/>
      <c r="W640" s="747"/>
      <c r="X640" s="747"/>
      <c r="Y640" s="747"/>
      <c r="Z640" s="747"/>
    </row>
    <row r="641">
      <c r="A641" s="746"/>
      <c r="B641" s="747"/>
      <c r="C641" s="747"/>
      <c r="D641" s="747"/>
      <c r="E641" s="747"/>
      <c r="F641" s="747"/>
      <c r="G641" s="747"/>
      <c r="H641" s="747"/>
      <c r="I641" s="748"/>
      <c r="J641" s="747"/>
      <c r="K641" s="747"/>
      <c r="L641" s="749"/>
      <c r="M641" s="747"/>
      <c r="N641" s="747"/>
      <c r="O641" s="747"/>
      <c r="P641" s="747"/>
      <c r="Q641" s="747"/>
      <c r="R641" s="747"/>
      <c r="S641" s="747"/>
      <c r="T641" s="747"/>
      <c r="U641" s="747"/>
      <c r="V641" s="747"/>
      <c r="W641" s="747"/>
      <c r="X641" s="747"/>
      <c r="Y641" s="747"/>
      <c r="Z641" s="747"/>
    </row>
    <row r="642">
      <c r="A642" s="746"/>
      <c r="B642" s="747"/>
      <c r="C642" s="747"/>
      <c r="D642" s="747"/>
      <c r="E642" s="747"/>
      <c r="F642" s="747"/>
      <c r="G642" s="747"/>
      <c r="H642" s="747"/>
      <c r="I642" s="748"/>
      <c r="J642" s="747"/>
      <c r="K642" s="747"/>
      <c r="L642" s="749"/>
      <c r="M642" s="747"/>
      <c r="N642" s="747"/>
      <c r="O642" s="747"/>
      <c r="P642" s="747"/>
      <c r="Q642" s="747"/>
      <c r="R642" s="747"/>
      <c r="S642" s="747"/>
      <c r="T642" s="747"/>
      <c r="U642" s="747"/>
      <c r="V642" s="747"/>
      <c r="W642" s="747"/>
      <c r="X642" s="747"/>
      <c r="Y642" s="747"/>
      <c r="Z642" s="747"/>
    </row>
    <row r="643">
      <c r="A643" s="746"/>
      <c r="B643" s="747"/>
      <c r="C643" s="747"/>
      <c r="D643" s="747"/>
      <c r="E643" s="747"/>
      <c r="F643" s="747"/>
      <c r="G643" s="747"/>
      <c r="H643" s="747"/>
      <c r="I643" s="748"/>
      <c r="J643" s="747"/>
      <c r="K643" s="747"/>
      <c r="L643" s="749"/>
      <c r="M643" s="747"/>
      <c r="N643" s="747"/>
      <c r="O643" s="747"/>
      <c r="P643" s="747"/>
      <c r="Q643" s="747"/>
      <c r="R643" s="747"/>
      <c r="S643" s="747"/>
      <c r="T643" s="747"/>
      <c r="U643" s="747"/>
      <c r="V643" s="747"/>
      <c r="W643" s="747"/>
      <c r="X643" s="747"/>
      <c r="Y643" s="747"/>
      <c r="Z643" s="747"/>
    </row>
    <row r="644">
      <c r="A644" s="746"/>
      <c r="B644" s="747"/>
      <c r="C644" s="747"/>
      <c r="D644" s="747"/>
      <c r="E644" s="747"/>
      <c r="F644" s="747"/>
      <c r="G644" s="747"/>
      <c r="H644" s="747"/>
      <c r="I644" s="748"/>
      <c r="J644" s="747"/>
      <c r="K644" s="747"/>
      <c r="L644" s="749"/>
      <c r="M644" s="747"/>
      <c r="N644" s="747"/>
      <c r="O644" s="747"/>
      <c r="P644" s="747"/>
      <c r="Q644" s="747"/>
      <c r="R644" s="747"/>
      <c r="S644" s="747"/>
      <c r="T644" s="747"/>
      <c r="U644" s="747"/>
      <c r="V644" s="747"/>
      <c r="W644" s="747"/>
      <c r="X644" s="747"/>
      <c r="Y644" s="747"/>
      <c r="Z644" s="747"/>
    </row>
    <row r="645">
      <c r="A645" s="746"/>
      <c r="B645" s="747"/>
      <c r="C645" s="747"/>
      <c r="D645" s="747"/>
      <c r="E645" s="747"/>
      <c r="F645" s="747"/>
      <c r="G645" s="747"/>
      <c r="H645" s="747"/>
      <c r="I645" s="748"/>
      <c r="J645" s="747"/>
      <c r="K645" s="747"/>
      <c r="L645" s="749"/>
      <c r="M645" s="747"/>
      <c r="N645" s="747"/>
      <c r="O645" s="747"/>
      <c r="P645" s="747"/>
      <c r="Q645" s="747"/>
      <c r="R645" s="747"/>
      <c r="S645" s="747"/>
      <c r="T645" s="747"/>
      <c r="U645" s="747"/>
      <c r="V645" s="747"/>
      <c r="W645" s="747"/>
      <c r="X645" s="747"/>
      <c r="Y645" s="747"/>
      <c r="Z645" s="747"/>
    </row>
    <row r="646">
      <c r="A646" s="746"/>
      <c r="B646" s="747"/>
      <c r="C646" s="747"/>
      <c r="D646" s="747"/>
      <c r="E646" s="747"/>
      <c r="F646" s="747"/>
      <c r="G646" s="747"/>
      <c r="H646" s="747"/>
      <c r="I646" s="748"/>
      <c r="J646" s="747"/>
      <c r="K646" s="747"/>
      <c r="L646" s="749"/>
      <c r="M646" s="747"/>
      <c r="N646" s="747"/>
      <c r="O646" s="747"/>
      <c r="P646" s="747"/>
      <c r="Q646" s="747"/>
      <c r="R646" s="747"/>
      <c r="S646" s="747"/>
      <c r="T646" s="747"/>
      <c r="U646" s="747"/>
      <c r="V646" s="747"/>
      <c r="W646" s="747"/>
      <c r="X646" s="747"/>
      <c r="Y646" s="747"/>
      <c r="Z646" s="747"/>
    </row>
    <row r="647">
      <c r="A647" s="746"/>
      <c r="B647" s="747"/>
      <c r="C647" s="747"/>
      <c r="D647" s="747"/>
      <c r="E647" s="747"/>
      <c r="F647" s="747"/>
      <c r="G647" s="747"/>
      <c r="H647" s="747"/>
      <c r="I647" s="748"/>
      <c r="J647" s="747"/>
      <c r="K647" s="747"/>
      <c r="L647" s="749"/>
      <c r="M647" s="747"/>
      <c r="N647" s="747"/>
      <c r="O647" s="747"/>
      <c r="P647" s="747"/>
      <c r="Q647" s="747"/>
      <c r="R647" s="747"/>
      <c r="S647" s="747"/>
      <c r="T647" s="747"/>
      <c r="U647" s="747"/>
      <c r="V647" s="747"/>
      <c r="W647" s="747"/>
      <c r="X647" s="747"/>
      <c r="Y647" s="747"/>
      <c r="Z647" s="747"/>
    </row>
    <row r="648">
      <c r="A648" s="746"/>
      <c r="B648" s="747"/>
      <c r="C648" s="747"/>
      <c r="D648" s="747"/>
      <c r="E648" s="747"/>
      <c r="F648" s="747"/>
      <c r="G648" s="747"/>
      <c r="H648" s="747"/>
      <c r="I648" s="748"/>
      <c r="J648" s="747"/>
      <c r="K648" s="747"/>
      <c r="L648" s="749"/>
      <c r="M648" s="747"/>
      <c r="N648" s="747"/>
      <c r="O648" s="747"/>
      <c r="P648" s="747"/>
      <c r="Q648" s="747"/>
      <c r="R648" s="747"/>
      <c r="S648" s="747"/>
      <c r="T648" s="747"/>
      <c r="U648" s="747"/>
      <c r="V648" s="747"/>
      <c r="W648" s="747"/>
      <c r="X648" s="747"/>
      <c r="Y648" s="747"/>
      <c r="Z648" s="747"/>
    </row>
    <row r="649">
      <c r="A649" s="746"/>
      <c r="B649" s="747"/>
      <c r="C649" s="747"/>
      <c r="D649" s="747"/>
      <c r="E649" s="747"/>
      <c r="F649" s="747"/>
      <c r="G649" s="747"/>
      <c r="H649" s="747"/>
      <c r="I649" s="748"/>
      <c r="J649" s="747"/>
      <c r="K649" s="747"/>
      <c r="L649" s="749"/>
      <c r="M649" s="747"/>
      <c r="N649" s="747"/>
      <c r="O649" s="747"/>
      <c r="P649" s="747"/>
      <c r="Q649" s="747"/>
      <c r="R649" s="747"/>
      <c r="S649" s="747"/>
      <c r="T649" s="747"/>
      <c r="U649" s="747"/>
      <c r="V649" s="747"/>
      <c r="W649" s="747"/>
      <c r="X649" s="747"/>
      <c r="Y649" s="747"/>
      <c r="Z649" s="747"/>
    </row>
    <row r="650">
      <c r="A650" s="746"/>
      <c r="B650" s="747"/>
      <c r="C650" s="747"/>
      <c r="D650" s="747"/>
      <c r="E650" s="747"/>
      <c r="F650" s="747"/>
      <c r="G650" s="747"/>
      <c r="H650" s="747"/>
      <c r="I650" s="748"/>
      <c r="J650" s="747"/>
      <c r="K650" s="747"/>
      <c r="L650" s="749"/>
      <c r="M650" s="747"/>
      <c r="N650" s="747"/>
      <c r="O650" s="747"/>
      <c r="P650" s="747"/>
      <c r="Q650" s="747"/>
      <c r="R650" s="747"/>
      <c r="S650" s="747"/>
      <c r="T650" s="747"/>
      <c r="U650" s="747"/>
      <c r="V650" s="747"/>
      <c r="W650" s="747"/>
      <c r="X650" s="747"/>
      <c r="Y650" s="747"/>
      <c r="Z650" s="747"/>
    </row>
    <row r="651">
      <c r="A651" s="746"/>
      <c r="B651" s="747"/>
      <c r="C651" s="747"/>
      <c r="D651" s="747"/>
      <c r="E651" s="747"/>
      <c r="F651" s="747"/>
      <c r="G651" s="747"/>
      <c r="H651" s="747"/>
      <c r="I651" s="748"/>
      <c r="J651" s="747"/>
      <c r="K651" s="747"/>
      <c r="L651" s="749"/>
      <c r="M651" s="747"/>
      <c r="N651" s="747"/>
      <c r="O651" s="747"/>
      <c r="P651" s="747"/>
      <c r="Q651" s="747"/>
      <c r="R651" s="747"/>
      <c r="S651" s="747"/>
      <c r="T651" s="747"/>
      <c r="U651" s="747"/>
      <c r="V651" s="747"/>
      <c r="W651" s="747"/>
      <c r="X651" s="747"/>
      <c r="Y651" s="747"/>
      <c r="Z651" s="747"/>
    </row>
    <row r="652">
      <c r="A652" s="746"/>
      <c r="B652" s="747"/>
      <c r="C652" s="747"/>
      <c r="D652" s="747"/>
      <c r="E652" s="747"/>
      <c r="F652" s="747"/>
      <c r="G652" s="747"/>
      <c r="H652" s="747"/>
      <c r="I652" s="748"/>
      <c r="J652" s="747"/>
      <c r="K652" s="747"/>
      <c r="L652" s="749"/>
      <c r="M652" s="747"/>
      <c r="N652" s="747"/>
      <c r="O652" s="747"/>
      <c r="P652" s="747"/>
      <c r="Q652" s="747"/>
      <c r="R652" s="747"/>
      <c r="S652" s="747"/>
      <c r="T652" s="747"/>
      <c r="U652" s="747"/>
      <c r="V652" s="747"/>
      <c r="W652" s="747"/>
      <c r="X652" s="747"/>
      <c r="Y652" s="747"/>
      <c r="Z652" s="747"/>
    </row>
    <row r="653">
      <c r="A653" s="746"/>
      <c r="B653" s="747"/>
      <c r="C653" s="747"/>
      <c r="D653" s="747"/>
      <c r="E653" s="747"/>
      <c r="F653" s="747"/>
      <c r="G653" s="747"/>
      <c r="H653" s="747"/>
      <c r="I653" s="748"/>
      <c r="J653" s="747"/>
      <c r="K653" s="747"/>
      <c r="L653" s="749"/>
      <c r="M653" s="747"/>
      <c r="N653" s="747"/>
      <c r="O653" s="747"/>
      <c r="P653" s="747"/>
      <c r="Q653" s="747"/>
      <c r="R653" s="747"/>
      <c r="S653" s="747"/>
      <c r="T653" s="747"/>
      <c r="U653" s="747"/>
      <c r="V653" s="747"/>
      <c r="W653" s="747"/>
      <c r="X653" s="747"/>
      <c r="Y653" s="747"/>
      <c r="Z653" s="747"/>
    </row>
    <row r="654">
      <c r="A654" s="746"/>
      <c r="B654" s="747"/>
      <c r="C654" s="747"/>
      <c r="D654" s="747"/>
      <c r="E654" s="747"/>
      <c r="F654" s="747"/>
      <c r="G654" s="747"/>
      <c r="H654" s="747"/>
      <c r="I654" s="748"/>
      <c r="J654" s="747"/>
      <c r="K654" s="747"/>
      <c r="L654" s="749"/>
      <c r="M654" s="747"/>
      <c r="N654" s="747"/>
      <c r="O654" s="747"/>
      <c r="P654" s="747"/>
      <c r="Q654" s="747"/>
      <c r="R654" s="747"/>
      <c r="S654" s="747"/>
      <c r="T654" s="747"/>
      <c r="U654" s="747"/>
      <c r="V654" s="747"/>
      <c r="W654" s="747"/>
      <c r="X654" s="747"/>
      <c r="Y654" s="747"/>
      <c r="Z654" s="747"/>
    </row>
    <row r="655">
      <c r="A655" s="746"/>
      <c r="B655" s="747"/>
      <c r="C655" s="747"/>
      <c r="D655" s="747"/>
      <c r="E655" s="747"/>
      <c r="F655" s="747"/>
      <c r="G655" s="747"/>
      <c r="H655" s="747"/>
      <c r="I655" s="748"/>
      <c r="J655" s="747"/>
      <c r="K655" s="747"/>
      <c r="L655" s="749"/>
      <c r="M655" s="747"/>
      <c r="N655" s="747"/>
      <c r="O655" s="747"/>
      <c r="P655" s="747"/>
      <c r="Q655" s="747"/>
      <c r="R655" s="747"/>
      <c r="S655" s="747"/>
      <c r="T655" s="747"/>
      <c r="U655" s="747"/>
      <c r="V655" s="747"/>
      <c r="W655" s="747"/>
      <c r="X655" s="747"/>
      <c r="Y655" s="747"/>
      <c r="Z655" s="747"/>
    </row>
    <row r="656">
      <c r="A656" s="746"/>
      <c r="B656" s="747"/>
      <c r="C656" s="747"/>
      <c r="D656" s="747"/>
      <c r="E656" s="747"/>
      <c r="F656" s="747"/>
      <c r="G656" s="747"/>
      <c r="H656" s="747"/>
      <c r="I656" s="748"/>
      <c r="J656" s="747"/>
      <c r="K656" s="747"/>
      <c r="L656" s="749"/>
      <c r="M656" s="747"/>
      <c r="N656" s="747"/>
      <c r="O656" s="747"/>
      <c r="P656" s="747"/>
      <c r="Q656" s="747"/>
      <c r="R656" s="747"/>
      <c r="S656" s="747"/>
      <c r="T656" s="747"/>
      <c r="U656" s="747"/>
      <c r="V656" s="747"/>
      <c r="W656" s="747"/>
      <c r="X656" s="747"/>
      <c r="Y656" s="747"/>
      <c r="Z656" s="747"/>
    </row>
    <row r="657">
      <c r="A657" s="746"/>
      <c r="B657" s="747"/>
      <c r="C657" s="747"/>
      <c r="D657" s="747"/>
      <c r="E657" s="747"/>
      <c r="F657" s="747"/>
      <c r="G657" s="747"/>
      <c r="H657" s="747"/>
      <c r="I657" s="748"/>
      <c r="J657" s="747"/>
      <c r="K657" s="747"/>
      <c r="L657" s="749"/>
      <c r="M657" s="747"/>
      <c r="N657" s="747"/>
      <c r="O657" s="747"/>
      <c r="P657" s="747"/>
      <c r="Q657" s="747"/>
      <c r="R657" s="747"/>
      <c r="S657" s="747"/>
      <c r="T657" s="747"/>
      <c r="U657" s="747"/>
      <c r="V657" s="747"/>
      <c r="W657" s="747"/>
      <c r="X657" s="747"/>
      <c r="Y657" s="747"/>
      <c r="Z657" s="747"/>
    </row>
    <row r="658">
      <c r="A658" s="746"/>
      <c r="B658" s="747"/>
      <c r="C658" s="747"/>
      <c r="D658" s="747"/>
      <c r="E658" s="747"/>
      <c r="F658" s="747"/>
      <c r="G658" s="747"/>
      <c r="H658" s="747"/>
      <c r="I658" s="748"/>
      <c r="J658" s="747"/>
      <c r="K658" s="747"/>
      <c r="L658" s="749"/>
      <c r="M658" s="747"/>
      <c r="N658" s="747"/>
      <c r="O658" s="747"/>
      <c r="P658" s="747"/>
      <c r="Q658" s="747"/>
      <c r="R658" s="747"/>
      <c r="S658" s="747"/>
      <c r="T658" s="747"/>
      <c r="U658" s="747"/>
      <c r="V658" s="747"/>
      <c r="W658" s="747"/>
      <c r="X658" s="747"/>
      <c r="Y658" s="747"/>
      <c r="Z658" s="747"/>
    </row>
    <row r="659">
      <c r="A659" s="746"/>
      <c r="B659" s="747"/>
      <c r="C659" s="747"/>
      <c r="D659" s="747"/>
      <c r="E659" s="747"/>
      <c r="F659" s="747"/>
      <c r="G659" s="747"/>
      <c r="H659" s="747"/>
      <c r="I659" s="748"/>
      <c r="J659" s="747"/>
      <c r="K659" s="747"/>
      <c r="L659" s="749"/>
      <c r="M659" s="747"/>
      <c r="N659" s="747"/>
      <c r="O659" s="747"/>
      <c r="P659" s="747"/>
      <c r="Q659" s="747"/>
      <c r="R659" s="747"/>
      <c r="S659" s="747"/>
      <c r="T659" s="747"/>
      <c r="U659" s="747"/>
      <c r="V659" s="747"/>
      <c r="W659" s="747"/>
      <c r="X659" s="747"/>
      <c r="Y659" s="747"/>
      <c r="Z659" s="747"/>
    </row>
    <row r="660">
      <c r="A660" s="746"/>
      <c r="B660" s="747"/>
      <c r="C660" s="747"/>
      <c r="D660" s="747"/>
      <c r="E660" s="747"/>
      <c r="F660" s="747"/>
      <c r="G660" s="747"/>
      <c r="H660" s="747"/>
      <c r="I660" s="748"/>
      <c r="J660" s="747"/>
      <c r="K660" s="747"/>
      <c r="L660" s="749"/>
      <c r="M660" s="747"/>
      <c r="N660" s="747"/>
      <c r="O660" s="747"/>
      <c r="P660" s="747"/>
      <c r="Q660" s="747"/>
      <c r="R660" s="747"/>
      <c r="S660" s="747"/>
      <c r="T660" s="747"/>
      <c r="U660" s="747"/>
      <c r="V660" s="747"/>
      <c r="W660" s="747"/>
      <c r="X660" s="747"/>
      <c r="Y660" s="747"/>
      <c r="Z660" s="747"/>
    </row>
    <row r="661">
      <c r="A661" s="746"/>
      <c r="B661" s="747"/>
      <c r="C661" s="747"/>
      <c r="D661" s="747"/>
      <c r="E661" s="747"/>
      <c r="F661" s="747"/>
      <c r="G661" s="747"/>
      <c r="H661" s="747"/>
      <c r="I661" s="748"/>
      <c r="J661" s="747"/>
      <c r="K661" s="747"/>
      <c r="L661" s="749"/>
      <c r="M661" s="747"/>
      <c r="N661" s="747"/>
      <c r="O661" s="747"/>
      <c r="P661" s="747"/>
      <c r="Q661" s="747"/>
      <c r="R661" s="747"/>
      <c r="S661" s="747"/>
      <c r="T661" s="747"/>
      <c r="U661" s="747"/>
      <c r="V661" s="747"/>
      <c r="W661" s="747"/>
      <c r="X661" s="747"/>
      <c r="Y661" s="747"/>
      <c r="Z661" s="747"/>
    </row>
    <row r="662">
      <c r="A662" s="746"/>
      <c r="B662" s="747"/>
      <c r="C662" s="747"/>
      <c r="D662" s="747"/>
      <c r="E662" s="747"/>
      <c r="F662" s="747"/>
      <c r="G662" s="747"/>
      <c r="H662" s="747"/>
      <c r="I662" s="748"/>
      <c r="J662" s="747"/>
      <c r="K662" s="747"/>
      <c r="L662" s="749"/>
      <c r="M662" s="747"/>
      <c r="N662" s="747"/>
      <c r="O662" s="747"/>
      <c r="P662" s="747"/>
      <c r="Q662" s="747"/>
      <c r="R662" s="747"/>
      <c r="S662" s="747"/>
      <c r="T662" s="747"/>
      <c r="U662" s="747"/>
      <c r="V662" s="747"/>
      <c r="W662" s="747"/>
      <c r="X662" s="747"/>
      <c r="Y662" s="747"/>
      <c r="Z662" s="747"/>
    </row>
    <row r="663">
      <c r="A663" s="746"/>
      <c r="B663" s="747"/>
      <c r="C663" s="747"/>
      <c r="D663" s="747"/>
      <c r="E663" s="747"/>
      <c r="F663" s="747"/>
      <c r="G663" s="747"/>
      <c r="H663" s="747"/>
      <c r="I663" s="748"/>
      <c r="J663" s="747"/>
      <c r="K663" s="747"/>
      <c r="L663" s="749"/>
      <c r="M663" s="747"/>
      <c r="N663" s="747"/>
      <c r="O663" s="747"/>
      <c r="P663" s="747"/>
      <c r="Q663" s="747"/>
      <c r="R663" s="747"/>
      <c r="S663" s="747"/>
      <c r="T663" s="747"/>
      <c r="U663" s="747"/>
      <c r="V663" s="747"/>
      <c r="W663" s="747"/>
      <c r="X663" s="747"/>
      <c r="Y663" s="747"/>
      <c r="Z663" s="747"/>
    </row>
    <row r="664">
      <c r="A664" s="746"/>
      <c r="B664" s="747"/>
      <c r="C664" s="747"/>
      <c r="D664" s="747"/>
      <c r="E664" s="747"/>
      <c r="F664" s="747"/>
      <c r="G664" s="747"/>
      <c r="H664" s="747"/>
      <c r="I664" s="748"/>
      <c r="J664" s="747"/>
      <c r="K664" s="747"/>
      <c r="L664" s="749"/>
      <c r="M664" s="747"/>
      <c r="N664" s="747"/>
      <c r="O664" s="747"/>
      <c r="P664" s="747"/>
      <c r="Q664" s="747"/>
      <c r="R664" s="747"/>
      <c r="S664" s="747"/>
      <c r="T664" s="747"/>
      <c r="U664" s="747"/>
      <c r="V664" s="747"/>
      <c r="W664" s="747"/>
      <c r="X664" s="747"/>
      <c r="Y664" s="747"/>
      <c r="Z664" s="747"/>
    </row>
    <row r="665">
      <c r="A665" s="746"/>
      <c r="B665" s="747"/>
      <c r="C665" s="747"/>
      <c r="D665" s="747"/>
      <c r="E665" s="747"/>
      <c r="F665" s="747"/>
      <c r="G665" s="747"/>
      <c r="H665" s="747"/>
      <c r="I665" s="748"/>
      <c r="J665" s="747"/>
      <c r="K665" s="747"/>
      <c r="L665" s="749"/>
      <c r="M665" s="747"/>
      <c r="N665" s="747"/>
      <c r="O665" s="747"/>
      <c r="P665" s="747"/>
      <c r="Q665" s="747"/>
      <c r="R665" s="747"/>
      <c r="S665" s="747"/>
      <c r="T665" s="747"/>
      <c r="U665" s="747"/>
      <c r="V665" s="747"/>
      <c r="W665" s="747"/>
      <c r="X665" s="747"/>
      <c r="Y665" s="747"/>
      <c r="Z665" s="747"/>
    </row>
    <row r="666">
      <c r="A666" s="746"/>
      <c r="B666" s="747"/>
      <c r="C666" s="747"/>
      <c r="D666" s="747"/>
      <c r="E666" s="747"/>
      <c r="F666" s="747"/>
      <c r="G666" s="747"/>
      <c r="H666" s="747"/>
      <c r="I666" s="748"/>
      <c r="J666" s="747"/>
      <c r="K666" s="747"/>
      <c r="L666" s="749"/>
      <c r="M666" s="747"/>
      <c r="N666" s="747"/>
      <c r="O666" s="747"/>
      <c r="P666" s="747"/>
      <c r="Q666" s="747"/>
      <c r="R666" s="747"/>
      <c r="S666" s="747"/>
      <c r="T666" s="747"/>
      <c r="U666" s="747"/>
      <c r="V666" s="747"/>
      <c r="W666" s="747"/>
      <c r="X666" s="747"/>
      <c r="Y666" s="747"/>
      <c r="Z666" s="747"/>
    </row>
    <row r="667">
      <c r="A667" s="746"/>
      <c r="B667" s="747"/>
      <c r="C667" s="747"/>
      <c r="D667" s="747"/>
      <c r="E667" s="747"/>
      <c r="F667" s="747"/>
      <c r="G667" s="747"/>
      <c r="H667" s="747"/>
      <c r="I667" s="748"/>
      <c r="J667" s="747"/>
      <c r="K667" s="747"/>
      <c r="L667" s="749"/>
      <c r="M667" s="747"/>
      <c r="N667" s="747"/>
      <c r="O667" s="747"/>
      <c r="P667" s="747"/>
      <c r="Q667" s="747"/>
      <c r="R667" s="747"/>
      <c r="S667" s="747"/>
      <c r="T667" s="747"/>
      <c r="U667" s="747"/>
      <c r="V667" s="747"/>
      <c r="W667" s="747"/>
      <c r="X667" s="747"/>
      <c r="Y667" s="747"/>
      <c r="Z667" s="747"/>
    </row>
    <row r="668">
      <c r="A668" s="746"/>
      <c r="B668" s="747"/>
      <c r="C668" s="747"/>
      <c r="D668" s="747"/>
      <c r="E668" s="747"/>
      <c r="F668" s="747"/>
      <c r="G668" s="747"/>
      <c r="H668" s="747"/>
      <c r="I668" s="748"/>
      <c r="J668" s="747"/>
      <c r="K668" s="747"/>
      <c r="L668" s="749"/>
      <c r="M668" s="747"/>
      <c r="N668" s="747"/>
      <c r="O668" s="747"/>
      <c r="P668" s="747"/>
      <c r="Q668" s="747"/>
      <c r="R668" s="747"/>
      <c r="S668" s="747"/>
      <c r="T668" s="747"/>
      <c r="U668" s="747"/>
      <c r="V668" s="747"/>
      <c r="W668" s="747"/>
      <c r="X668" s="747"/>
      <c r="Y668" s="747"/>
      <c r="Z668" s="747"/>
    </row>
    <row r="669">
      <c r="A669" s="746"/>
      <c r="B669" s="747"/>
      <c r="C669" s="747"/>
      <c r="D669" s="747"/>
      <c r="E669" s="747"/>
      <c r="F669" s="747"/>
      <c r="G669" s="747"/>
      <c r="H669" s="747"/>
      <c r="I669" s="748"/>
      <c r="J669" s="747"/>
      <c r="K669" s="747"/>
      <c r="L669" s="749"/>
      <c r="M669" s="747"/>
      <c r="N669" s="747"/>
      <c r="O669" s="747"/>
      <c r="P669" s="747"/>
      <c r="Q669" s="747"/>
      <c r="R669" s="747"/>
      <c r="S669" s="747"/>
      <c r="T669" s="747"/>
      <c r="U669" s="747"/>
      <c r="V669" s="747"/>
      <c r="W669" s="747"/>
      <c r="X669" s="747"/>
      <c r="Y669" s="747"/>
      <c r="Z669" s="747"/>
    </row>
    <row r="670">
      <c r="A670" s="746"/>
      <c r="B670" s="747"/>
      <c r="C670" s="747"/>
      <c r="D670" s="747"/>
      <c r="E670" s="747"/>
      <c r="F670" s="747"/>
      <c r="G670" s="747"/>
      <c r="H670" s="747"/>
      <c r="I670" s="748"/>
      <c r="J670" s="747"/>
      <c r="K670" s="747"/>
      <c r="L670" s="749"/>
      <c r="M670" s="747"/>
      <c r="N670" s="747"/>
      <c r="O670" s="747"/>
      <c r="P670" s="747"/>
      <c r="Q670" s="747"/>
      <c r="R670" s="747"/>
      <c r="S670" s="747"/>
      <c r="T670" s="747"/>
      <c r="U670" s="747"/>
      <c r="V670" s="747"/>
      <c r="W670" s="747"/>
      <c r="X670" s="747"/>
      <c r="Y670" s="747"/>
      <c r="Z670" s="747"/>
    </row>
    <row r="671">
      <c r="A671" s="746"/>
      <c r="B671" s="747"/>
      <c r="C671" s="747"/>
      <c r="D671" s="747"/>
      <c r="E671" s="747"/>
      <c r="F671" s="747"/>
      <c r="G671" s="747"/>
      <c r="H671" s="747"/>
      <c r="I671" s="748"/>
      <c r="J671" s="747"/>
      <c r="K671" s="747"/>
      <c r="L671" s="749"/>
      <c r="M671" s="747"/>
      <c r="N671" s="747"/>
      <c r="O671" s="747"/>
      <c r="P671" s="747"/>
      <c r="Q671" s="747"/>
      <c r="R671" s="747"/>
      <c r="S671" s="747"/>
      <c r="T671" s="747"/>
      <c r="U671" s="747"/>
      <c r="V671" s="747"/>
      <c r="W671" s="747"/>
      <c r="X671" s="747"/>
      <c r="Y671" s="747"/>
      <c r="Z671" s="747"/>
    </row>
    <row r="672">
      <c r="A672" s="746"/>
      <c r="B672" s="747"/>
      <c r="C672" s="747"/>
      <c r="D672" s="747"/>
      <c r="E672" s="747"/>
      <c r="F672" s="747"/>
      <c r="G672" s="747"/>
      <c r="H672" s="747"/>
      <c r="I672" s="748"/>
      <c r="J672" s="747"/>
      <c r="K672" s="747"/>
      <c r="L672" s="749"/>
      <c r="M672" s="747"/>
      <c r="N672" s="747"/>
      <c r="O672" s="747"/>
      <c r="P672" s="747"/>
      <c r="Q672" s="747"/>
      <c r="R672" s="747"/>
      <c r="S672" s="747"/>
      <c r="T672" s="747"/>
      <c r="U672" s="747"/>
      <c r="V672" s="747"/>
      <c r="W672" s="747"/>
      <c r="X672" s="747"/>
      <c r="Y672" s="747"/>
      <c r="Z672" s="747"/>
    </row>
    <row r="673">
      <c r="A673" s="746"/>
      <c r="B673" s="747"/>
      <c r="C673" s="747"/>
      <c r="D673" s="747"/>
      <c r="E673" s="747"/>
      <c r="F673" s="747"/>
      <c r="G673" s="747"/>
      <c r="H673" s="747"/>
      <c r="I673" s="748"/>
      <c r="J673" s="747"/>
      <c r="K673" s="747"/>
      <c r="L673" s="749"/>
      <c r="M673" s="747"/>
      <c r="N673" s="747"/>
      <c r="O673" s="747"/>
      <c r="P673" s="747"/>
      <c r="Q673" s="747"/>
      <c r="R673" s="747"/>
      <c r="S673" s="747"/>
      <c r="T673" s="747"/>
      <c r="U673" s="747"/>
      <c r="V673" s="747"/>
      <c r="W673" s="747"/>
      <c r="X673" s="747"/>
      <c r="Y673" s="747"/>
      <c r="Z673" s="747"/>
    </row>
    <row r="674">
      <c r="A674" s="746"/>
      <c r="B674" s="747"/>
      <c r="C674" s="747"/>
      <c r="D674" s="747"/>
      <c r="E674" s="747"/>
      <c r="F674" s="747"/>
      <c r="G674" s="747"/>
      <c r="H674" s="747"/>
      <c r="I674" s="748"/>
      <c r="J674" s="747"/>
      <c r="K674" s="747"/>
      <c r="L674" s="749"/>
      <c r="M674" s="747"/>
      <c r="N674" s="747"/>
      <c r="O674" s="747"/>
      <c r="P674" s="747"/>
      <c r="Q674" s="747"/>
      <c r="R674" s="747"/>
      <c r="S674" s="747"/>
      <c r="T674" s="747"/>
      <c r="U674" s="747"/>
      <c r="V674" s="747"/>
      <c r="W674" s="747"/>
      <c r="X674" s="747"/>
      <c r="Y674" s="747"/>
      <c r="Z674" s="747"/>
    </row>
    <row r="675">
      <c r="A675" s="746"/>
      <c r="B675" s="747"/>
      <c r="C675" s="747"/>
      <c r="D675" s="747"/>
      <c r="E675" s="747"/>
      <c r="F675" s="747"/>
      <c r="G675" s="747"/>
      <c r="H675" s="747"/>
      <c r="I675" s="748"/>
      <c r="J675" s="747"/>
      <c r="K675" s="747"/>
      <c r="L675" s="749"/>
      <c r="M675" s="747"/>
      <c r="N675" s="747"/>
      <c r="O675" s="747"/>
      <c r="P675" s="747"/>
      <c r="Q675" s="747"/>
      <c r="R675" s="747"/>
      <c r="S675" s="747"/>
      <c r="T675" s="747"/>
      <c r="U675" s="747"/>
      <c r="V675" s="747"/>
      <c r="W675" s="747"/>
      <c r="X675" s="747"/>
      <c r="Y675" s="747"/>
      <c r="Z675" s="747"/>
    </row>
    <row r="676">
      <c r="A676" s="746"/>
      <c r="B676" s="747"/>
      <c r="C676" s="747"/>
      <c r="D676" s="747"/>
      <c r="E676" s="747"/>
      <c r="F676" s="747"/>
      <c r="G676" s="747"/>
      <c r="H676" s="747"/>
      <c r="I676" s="748"/>
      <c r="J676" s="747"/>
      <c r="K676" s="747"/>
      <c r="L676" s="749"/>
      <c r="M676" s="747"/>
      <c r="N676" s="747"/>
      <c r="O676" s="747"/>
      <c r="P676" s="747"/>
      <c r="Q676" s="747"/>
      <c r="R676" s="747"/>
      <c r="S676" s="747"/>
      <c r="T676" s="747"/>
      <c r="U676" s="747"/>
      <c r="V676" s="747"/>
      <c r="W676" s="747"/>
      <c r="X676" s="747"/>
      <c r="Y676" s="747"/>
      <c r="Z676" s="747"/>
    </row>
    <row r="677">
      <c r="A677" s="746"/>
      <c r="B677" s="747"/>
      <c r="C677" s="747"/>
      <c r="D677" s="747"/>
      <c r="E677" s="747"/>
      <c r="F677" s="747"/>
      <c r="G677" s="747"/>
      <c r="H677" s="747"/>
      <c r="I677" s="748"/>
      <c r="J677" s="747"/>
      <c r="K677" s="747"/>
      <c r="L677" s="749"/>
      <c r="M677" s="747"/>
      <c r="N677" s="747"/>
      <c r="O677" s="747"/>
      <c r="P677" s="747"/>
      <c r="Q677" s="747"/>
      <c r="R677" s="747"/>
      <c r="S677" s="747"/>
      <c r="T677" s="747"/>
      <c r="U677" s="747"/>
      <c r="V677" s="747"/>
      <c r="W677" s="747"/>
      <c r="X677" s="747"/>
      <c r="Y677" s="747"/>
      <c r="Z677" s="747"/>
    </row>
    <row r="678">
      <c r="A678" s="746"/>
      <c r="B678" s="747"/>
      <c r="C678" s="747"/>
      <c r="D678" s="747"/>
      <c r="E678" s="747"/>
      <c r="F678" s="747"/>
      <c r="G678" s="747"/>
      <c r="H678" s="747"/>
      <c r="I678" s="748"/>
      <c r="J678" s="747"/>
      <c r="K678" s="747"/>
      <c r="L678" s="749"/>
      <c r="M678" s="747"/>
      <c r="N678" s="747"/>
      <c r="O678" s="747"/>
      <c r="P678" s="747"/>
      <c r="Q678" s="747"/>
      <c r="R678" s="747"/>
      <c r="S678" s="747"/>
      <c r="T678" s="747"/>
      <c r="U678" s="747"/>
      <c r="V678" s="747"/>
      <c r="W678" s="747"/>
      <c r="X678" s="747"/>
      <c r="Y678" s="747"/>
      <c r="Z678" s="747"/>
    </row>
    <row r="679">
      <c r="A679" s="746"/>
      <c r="B679" s="747"/>
      <c r="C679" s="747"/>
      <c r="D679" s="747"/>
      <c r="E679" s="747"/>
      <c r="F679" s="747"/>
      <c r="G679" s="747"/>
      <c r="H679" s="747"/>
      <c r="I679" s="748"/>
      <c r="J679" s="747"/>
      <c r="K679" s="747"/>
      <c r="L679" s="749"/>
      <c r="M679" s="747"/>
      <c r="N679" s="747"/>
      <c r="O679" s="747"/>
      <c r="P679" s="747"/>
      <c r="Q679" s="747"/>
      <c r="R679" s="747"/>
      <c r="S679" s="747"/>
      <c r="T679" s="747"/>
      <c r="U679" s="747"/>
      <c r="V679" s="747"/>
      <c r="W679" s="747"/>
      <c r="X679" s="747"/>
      <c r="Y679" s="747"/>
      <c r="Z679" s="747"/>
    </row>
    <row r="680">
      <c r="A680" s="746"/>
      <c r="B680" s="747"/>
      <c r="C680" s="747"/>
      <c r="D680" s="747"/>
      <c r="E680" s="747"/>
      <c r="F680" s="747"/>
      <c r="G680" s="747"/>
      <c r="H680" s="747"/>
      <c r="I680" s="748"/>
      <c r="J680" s="747"/>
      <c r="K680" s="747"/>
      <c r="L680" s="749"/>
      <c r="M680" s="747"/>
      <c r="N680" s="747"/>
      <c r="O680" s="747"/>
      <c r="P680" s="747"/>
      <c r="Q680" s="747"/>
      <c r="R680" s="747"/>
      <c r="S680" s="747"/>
      <c r="T680" s="747"/>
      <c r="U680" s="747"/>
      <c r="V680" s="747"/>
      <c r="W680" s="747"/>
      <c r="X680" s="747"/>
      <c r="Y680" s="747"/>
      <c r="Z680" s="747"/>
    </row>
    <row r="681">
      <c r="A681" s="746"/>
      <c r="B681" s="747"/>
      <c r="C681" s="747"/>
      <c r="D681" s="747"/>
      <c r="E681" s="747"/>
      <c r="F681" s="747"/>
      <c r="G681" s="747"/>
      <c r="H681" s="747"/>
      <c r="I681" s="748"/>
      <c r="J681" s="747"/>
      <c r="K681" s="747"/>
      <c r="L681" s="749"/>
      <c r="M681" s="747"/>
      <c r="N681" s="747"/>
      <c r="O681" s="747"/>
      <c r="P681" s="747"/>
      <c r="Q681" s="747"/>
      <c r="R681" s="747"/>
      <c r="S681" s="747"/>
      <c r="T681" s="747"/>
      <c r="U681" s="747"/>
      <c r="V681" s="747"/>
      <c r="W681" s="747"/>
      <c r="X681" s="747"/>
      <c r="Y681" s="747"/>
      <c r="Z681" s="747"/>
    </row>
    <row r="682">
      <c r="A682" s="746"/>
      <c r="B682" s="747"/>
      <c r="C682" s="747"/>
      <c r="D682" s="747"/>
      <c r="E682" s="747"/>
      <c r="F682" s="747"/>
      <c r="G682" s="747"/>
      <c r="H682" s="747"/>
      <c r="I682" s="748"/>
      <c r="J682" s="747"/>
      <c r="K682" s="747"/>
      <c r="L682" s="749"/>
      <c r="M682" s="747"/>
      <c r="N682" s="747"/>
      <c r="O682" s="747"/>
      <c r="P682" s="747"/>
      <c r="Q682" s="747"/>
      <c r="R682" s="747"/>
      <c r="S682" s="747"/>
      <c r="T682" s="747"/>
      <c r="U682" s="747"/>
      <c r="V682" s="747"/>
      <c r="W682" s="747"/>
      <c r="X682" s="747"/>
      <c r="Y682" s="747"/>
      <c r="Z682" s="747"/>
    </row>
    <row r="683">
      <c r="A683" s="746"/>
      <c r="B683" s="747"/>
      <c r="C683" s="747"/>
      <c r="D683" s="747"/>
      <c r="E683" s="747"/>
      <c r="F683" s="747"/>
      <c r="G683" s="747"/>
      <c r="H683" s="747"/>
      <c r="I683" s="748"/>
      <c r="J683" s="747"/>
      <c r="K683" s="747"/>
      <c r="L683" s="749"/>
      <c r="M683" s="747"/>
      <c r="N683" s="747"/>
      <c r="O683" s="747"/>
      <c r="P683" s="747"/>
      <c r="Q683" s="747"/>
      <c r="R683" s="747"/>
      <c r="S683" s="747"/>
      <c r="T683" s="747"/>
      <c r="U683" s="747"/>
      <c r="V683" s="747"/>
      <c r="W683" s="747"/>
      <c r="X683" s="747"/>
      <c r="Y683" s="747"/>
      <c r="Z683" s="747"/>
    </row>
    <row r="684">
      <c r="A684" s="746"/>
      <c r="B684" s="747"/>
      <c r="C684" s="747"/>
      <c r="D684" s="747"/>
      <c r="E684" s="747"/>
      <c r="F684" s="747"/>
      <c r="G684" s="747"/>
      <c r="H684" s="747"/>
      <c r="I684" s="748"/>
      <c r="J684" s="747"/>
      <c r="K684" s="747"/>
      <c r="L684" s="749"/>
      <c r="M684" s="747"/>
      <c r="N684" s="747"/>
      <c r="O684" s="747"/>
      <c r="P684" s="747"/>
      <c r="Q684" s="747"/>
      <c r="R684" s="747"/>
      <c r="S684" s="747"/>
      <c r="T684" s="747"/>
      <c r="U684" s="747"/>
      <c r="V684" s="747"/>
      <c r="W684" s="747"/>
      <c r="X684" s="747"/>
      <c r="Y684" s="747"/>
      <c r="Z684" s="747"/>
    </row>
    <row r="685">
      <c r="A685" s="746"/>
      <c r="B685" s="747"/>
      <c r="C685" s="747"/>
      <c r="D685" s="747"/>
      <c r="E685" s="747"/>
      <c r="F685" s="747"/>
      <c r="G685" s="747"/>
      <c r="H685" s="747"/>
      <c r="I685" s="748"/>
      <c r="J685" s="747"/>
      <c r="K685" s="747"/>
      <c r="L685" s="749"/>
      <c r="M685" s="747"/>
      <c r="N685" s="747"/>
      <c r="O685" s="747"/>
      <c r="P685" s="747"/>
      <c r="Q685" s="747"/>
      <c r="R685" s="747"/>
      <c r="S685" s="747"/>
      <c r="T685" s="747"/>
      <c r="U685" s="747"/>
      <c r="V685" s="747"/>
      <c r="W685" s="747"/>
      <c r="X685" s="747"/>
      <c r="Y685" s="747"/>
      <c r="Z685" s="747"/>
    </row>
    <row r="686">
      <c r="A686" s="746"/>
      <c r="B686" s="747"/>
      <c r="C686" s="747"/>
      <c r="D686" s="747"/>
      <c r="E686" s="747"/>
      <c r="F686" s="747"/>
      <c r="G686" s="747"/>
      <c r="H686" s="747"/>
      <c r="I686" s="748"/>
      <c r="J686" s="747"/>
      <c r="K686" s="747"/>
      <c r="L686" s="749"/>
      <c r="M686" s="747"/>
      <c r="N686" s="747"/>
      <c r="O686" s="747"/>
      <c r="P686" s="747"/>
      <c r="Q686" s="747"/>
      <c r="R686" s="747"/>
      <c r="S686" s="747"/>
      <c r="T686" s="747"/>
      <c r="U686" s="747"/>
      <c r="V686" s="747"/>
      <c r="W686" s="747"/>
      <c r="X686" s="747"/>
      <c r="Y686" s="747"/>
      <c r="Z686" s="747"/>
    </row>
    <row r="687">
      <c r="A687" s="746"/>
      <c r="B687" s="747"/>
      <c r="C687" s="747"/>
      <c r="D687" s="747"/>
      <c r="E687" s="747"/>
      <c r="F687" s="747"/>
      <c r="G687" s="747"/>
      <c r="H687" s="747"/>
      <c r="I687" s="748"/>
      <c r="J687" s="747"/>
      <c r="K687" s="747"/>
      <c r="L687" s="749"/>
      <c r="M687" s="747"/>
      <c r="N687" s="747"/>
      <c r="O687" s="747"/>
      <c r="P687" s="747"/>
      <c r="Q687" s="747"/>
      <c r="R687" s="747"/>
      <c r="S687" s="747"/>
      <c r="T687" s="747"/>
      <c r="U687" s="747"/>
      <c r="V687" s="747"/>
      <c r="W687" s="747"/>
      <c r="X687" s="747"/>
      <c r="Y687" s="747"/>
      <c r="Z687" s="747"/>
    </row>
    <row r="688">
      <c r="A688" s="746"/>
      <c r="B688" s="747"/>
      <c r="C688" s="747"/>
      <c r="D688" s="747"/>
      <c r="E688" s="747"/>
      <c r="F688" s="747"/>
      <c r="G688" s="747"/>
      <c r="H688" s="747"/>
      <c r="I688" s="748"/>
      <c r="J688" s="747"/>
      <c r="K688" s="747"/>
      <c r="L688" s="749"/>
      <c r="M688" s="747"/>
      <c r="N688" s="747"/>
      <c r="O688" s="747"/>
      <c r="P688" s="747"/>
      <c r="Q688" s="747"/>
      <c r="R688" s="747"/>
      <c r="S688" s="747"/>
      <c r="T688" s="747"/>
      <c r="U688" s="747"/>
      <c r="V688" s="747"/>
      <c r="W688" s="747"/>
      <c r="X688" s="747"/>
      <c r="Y688" s="747"/>
      <c r="Z688" s="747"/>
    </row>
    <row r="689">
      <c r="A689" s="746"/>
      <c r="B689" s="747"/>
      <c r="C689" s="747"/>
      <c r="D689" s="747"/>
      <c r="E689" s="747"/>
      <c r="F689" s="747"/>
      <c r="G689" s="747"/>
      <c r="H689" s="747"/>
      <c r="I689" s="748"/>
      <c r="J689" s="747"/>
      <c r="K689" s="747"/>
      <c r="L689" s="749"/>
      <c r="M689" s="747"/>
      <c r="N689" s="747"/>
      <c r="O689" s="747"/>
      <c r="P689" s="747"/>
      <c r="Q689" s="747"/>
      <c r="R689" s="747"/>
      <c r="S689" s="747"/>
      <c r="T689" s="747"/>
      <c r="U689" s="747"/>
      <c r="V689" s="747"/>
      <c r="W689" s="747"/>
      <c r="X689" s="747"/>
      <c r="Y689" s="747"/>
      <c r="Z689" s="747"/>
    </row>
    <row r="690">
      <c r="A690" s="746"/>
      <c r="B690" s="747"/>
      <c r="C690" s="747"/>
      <c r="D690" s="747"/>
      <c r="E690" s="747"/>
      <c r="F690" s="747"/>
      <c r="G690" s="747"/>
      <c r="H690" s="747"/>
      <c r="I690" s="748"/>
      <c r="J690" s="747"/>
      <c r="K690" s="747"/>
      <c r="L690" s="749"/>
      <c r="M690" s="747"/>
      <c r="N690" s="747"/>
      <c r="O690" s="747"/>
      <c r="P690" s="747"/>
      <c r="Q690" s="747"/>
      <c r="R690" s="747"/>
      <c r="S690" s="747"/>
      <c r="T690" s="747"/>
      <c r="U690" s="747"/>
      <c r="V690" s="747"/>
      <c r="W690" s="747"/>
      <c r="X690" s="747"/>
      <c r="Y690" s="747"/>
      <c r="Z690" s="747"/>
    </row>
    <row r="691">
      <c r="A691" s="746"/>
      <c r="B691" s="747"/>
      <c r="C691" s="747"/>
      <c r="D691" s="747"/>
      <c r="E691" s="747"/>
      <c r="F691" s="747"/>
      <c r="G691" s="747"/>
      <c r="H691" s="747"/>
      <c r="I691" s="748"/>
      <c r="J691" s="747"/>
      <c r="K691" s="747"/>
      <c r="L691" s="749"/>
      <c r="M691" s="747"/>
      <c r="N691" s="747"/>
      <c r="O691" s="747"/>
      <c r="P691" s="747"/>
      <c r="Q691" s="747"/>
      <c r="R691" s="747"/>
      <c r="S691" s="747"/>
      <c r="T691" s="747"/>
      <c r="U691" s="747"/>
      <c r="V691" s="747"/>
      <c r="W691" s="747"/>
      <c r="X691" s="747"/>
      <c r="Y691" s="747"/>
      <c r="Z691" s="747"/>
    </row>
    <row r="692">
      <c r="A692" s="746"/>
      <c r="B692" s="747"/>
      <c r="C692" s="747"/>
      <c r="D692" s="747"/>
      <c r="E692" s="747"/>
      <c r="F692" s="747"/>
      <c r="G692" s="747"/>
      <c r="H692" s="747"/>
      <c r="I692" s="748"/>
      <c r="J692" s="747"/>
      <c r="K692" s="747"/>
      <c r="L692" s="749"/>
      <c r="M692" s="747"/>
      <c r="N692" s="747"/>
      <c r="O692" s="747"/>
      <c r="P692" s="747"/>
      <c r="Q692" s="747"/>
      <c r="R692" s="747"/>
      <c r="S692" s="747"/>
      <c r="T692" s="747"/>
      <c r="U692" s="747"/>
      <c r="V692" s="747"/>
      <c r="W692" s="747"/>
      <c r="X692" s="747"/>
      <c r="Y692" s="747"/>
      <c r="Z692" s="747"/>
    </row>
    <row r="693">
      <c r="A693" s="746"/>
      <c r="B693" s="747"/>
      <c r="C693" s="747"/>
      <c r="D693" s="747"/>
      <c r="E693" s="747"/>
      <c r="F693" s="747"/>
      <c r="G693" s="747"/>
      <c r="H693" s="747"/>
      <c r="I693" s="748"/>
      <c r="J693" s="747"/>
      <c r="K693" s="747"/>
      <c r="L693" s="749"/>
      <c r="M693" s="747"/>
      <c r="N693" s="747"/>
      <c r="O693" s="747"/>
      <c r="P693" s="747"/>
      <c r="Q693" s="747"/>
      <c r="R693" s="747"/>
      <c r="S693" s="747"/>
      <c r="T693" s="747"/>
      <c r="U693" s="747"/>
      <c r="V693" s="747"/>
      <c r="W693" s="747"/>
      <c r="X693" s="747"/>
      <c r="Y693" s="747"/>
      <c r="Z693" s="747"/>
    </row>
    <row r="694">
      <c r="A694" s="746"/>
      <c r="B694" s="747"/>
      <c r="C694" s="747"/>
      <c r="D694" s="747"/>
      <c r="E694" s="747"/>
      <c r="F694" s="747"/>
      <c r="G694" s="747"/>
      <c r="H694" s="747"/>
      <c r="I694" s="748"/>
      <c r="J694" s="747"/>
      <c r="K694" s="747"/>
      <c r="L694" s="749"/>
      <c r="M694" s="747"/>
      <c r="N694" s="747"/>
      <c r="O694" s="747"/>
      <c r="P694" s="747"/>
      <c r="Q694" s="747"/>
      <c r="R694" s="747"/>
      <c r="S694" s="747"/>
      <c r="T694" s="747"/>
      <c r="U694" s="747"/>
      <c r="V694" s="747"/>
      <c r="W694" s="747"/>
      <c r="X694" s="747"/>
      <c r="Y694" s="747"/>
      <c r="Z694" s="747"/>
    </row>
    <row r="695">
      <c r="A695" s="746"/>
      <c r="B695" s="747"/>
      <c r="C695" s="747"/>
      <c r="D695" s="747"/>
      <c r="E695" s="747"/>
      <c r="F695" s="747"/>
      <c r="G695" s="747"/>
      <c r="H695" s="747"/>
      <c r="I695" s="748"/>
      <c r="J695" s="747"/>
      <c r="K695" s="747"/>
      <c r="L695" s="749"/>
      <c r="M695" s="747"/>
      <c r="N695" s="747"/>
      <c r="O695" s="747"/>
      <c r="P695" s="747"/>
      <c r="Q695" s="747"/>
      <c r="R695" s="747"/>
      <c r="S695" s="747"/>
      <c r="T695" s="747"/>
      <c r="U695" s="747"/>
      <c r="V695" s="747"/>
      <c r="W695" s="747"/>
      <c r="X695" s="747"/>
      <c r="Y695" s="747"/>
      <c r="Z695" s="747"/>
    </row>
    <row r="696">
      <c r="A696" s="746"/>
      <c r="B696" s="747"/>
      <c r="C696" s="747"/>
      <c r="D696" s="747"/>
      <c r="E696" s="747"/>
      <c r="F696" s="747"/>
      <c r="G696" s="747"/>
      <c r="H696" s="747"/>
      <c r="I696" s="748"/>
      <c r="J696" s="747"/>
      <c r="K696" s="747"/>
      <c r="L696" s="749"/>
      <c r="M696" s="747"/>
      <c r="N696" s="747"/>
      <c r="O696" s="747"/>
      <c r="P696" s="747"/>
      <c r="Q696" s="747"/>
      <c r="R696" s="747"/>
      <c r="S696" s="747"/>
      <c r="T696" s="747"/>
      <c r="U696" s="747"/>
      <c r="V696" s="747"/>
      <c r="W696" s="747"/>
      <c r="X696" s="747"/>
      <c r="Y696" s="747"/>
      <c r="Z696" s="747"/>
    </row>
    <row r="697">
      <c r="A697" s="746"/>
      <c r="B697" s="747"/>
      <c r="C697" s="747"/>
      <c r="D697" s="747"/>
      <c r="E697" s="747"/>
      <c r="F697" s="747"/>
      <c r="G697" s="747"/>
      <c r="H697" s="747"/>
      <c r="I697" s="748"/>
      <c r="J697" s="747"/>
      <c r="K697" s="747"/>
      <c r="L697" s="749"/>
      <c r="M697" s="747"/>
      <c r="N697" s="747"/>
      <c r="O697" s="747"/>
      <c r="P697" s="747"/>
      <c r="Q697" s="747"/>
      <c r="R697" s="747"/>
      <c r="S697" s="747"/>
      <c r="T697" s="747"/>
      <c r="U697" s="747"/>
      <c r="V697" s="747"/>
      <c r="W697" s="747"/>
      <c r="X697" s="747"/>
      <c r="Y697" s="747"/>
      <c r="Z697" s="747"/>
    </row>
    <row r="698">
      <c r="A698" s="746"/>
      <c r="B698" s="747"/>
      <c r="C698" s="747"/>
      <c r="D698" s="747"/>
      <c r="E698" s="747"/>
      <c r="F698" s="747"/>
      <c r="G698" s="747"/>
      <c r="H698" s="747"/>
      <c r="I698" s="748"/>
      <c r="J698" s="747"/>
      <c r="K698" s="747"/>
      <c r="L698" s="749"/>
      <c r="M698" s="747"/>
      <c r="N698" s="747"/>
      <c r="O698" s="747"/>
      <c r="P698" s="747"/>
      <c r="Q698" s="747"/>
      <c r="R698" s="747"/>
      <c r="S698" s="747"/>
      <c r="T698" s="747"/>
      <c r="U698" s="747"/>
      <c r="V698" s="747"/>
      <c r="W698" s="747"/>
      <c r="X698" s="747"/>
      <c r="Y698" s="747"/>
      <c r="Z698" s="747"/>
    </row>
    <row r="699">
      <c r="A699" s="746"/>
      <c r="B699" s="747"/>
      <c r="C699" s="747"/>
      <c r="D699" s="747"/>
      <c r="E699" s="747"/>
      <c r="F699" s="747"/>
      <c r="G699" s="747"/>
      <c r="H699" s="747"/>
      <c r="I699" s="748"/>
      <c r="J699" s="747"/>
      <c r="K699" s="747"/>
      <c r="L699" s="749"/>
      <c r="M699" s="747"/>
      <c r="N699" s="747"/>
      <c r="O699" s="747"/>
      <c r="P699" s="747"/>
      <c r="Q699" s="747"/>
      <c r="R699" s="747"/>
      <c r="S699" s="747"/>
      <c r="T699" s="747"/>
      <c r="U699" s="747"/>
      <c r="V699" s="747"/>
      <c r="W699" s="747"/>
      <c r="X699" s="747"/>
      <c r="Y699" s="747"/>
      <c r="Z699" s="747"/>
    </row>
    <row r="700">
      <c r="A700" s="746"/>
      <c r="B700" s="747"/>
      <c r="C700" s="747"/>
      <c r="D700" s="747"/>
      <c r="E700" s="747"/>
      <c r="F700" s="747"/>
      <c r="G700" s="747"/>
      <c r="H700" s="747"/>
      <c r="I700" s="748"/>
      <c r="J700" s="747"/>
      <c r="K700" s="747"/>
      <c r="L700" s="749"/>
      <c r="M700" s="747"/>
      <c r="N700" s="747"/>
      <c r="O700" s="747"/>
      <c r="P700" s="747"/>
      <c r="Q700" s="747"/>
      <c r="R700" s="747"/>
      <c r="S700" s="747"/>
      <c r="T700" s="747"/>
      <c r="U700" s="747"/>
      <c r="V700" s="747"/>
      <c r="W700" s="747"/>
      <c r="X700" s="747"/>
      <c r="Y700" s="747"/>
      <c r="Z700" s="747"/>
    </row>
    <row r="701">
      <c r="A701" s="746"/>
      <c r="B701" s="747"/>
      <c r="C701" s="747"/>
      <c r="D701" s="747"/>
      <c r="E701" s="747"/>
      <c r="F701" s="747"/>
      <c r="G701" s="747"/>
      <c r="H701" s="747"/>
      <c r="I701" s="748"/>
      <c r="J701" s="747"/>
      <c r="K701" s="747"/>
      <c r="L701" s="749"/>
      <c r="M701" s="747"/>
      <c r="N701" s="747"/>
      <c r="O701" s="747"/>
      <c r="P701" s="747"/>
      <c r="Q701" s="747"/>
      <c r="R701" s="747"/>
      <c r="S701" s="747"/>
      <c r="T701" s="747"/>
      <c r="U701" s="747"/>
      <c r="V701" s="747"/>
      <c r="W701" s="747"/>
      <c r="X701" s="747"/>
      <c r="Y701" s="747"/>
      <c r="Z701" s="747"/>
    </row>
    <row r="702">
      <c r="A702" s="746"/>
      <c r="B702" s="747"/>
      <c r="C702" s="747"/>
      <c r="D702" s="747"/>
      <c r="E702" s="747"/>
      <c r="F702" s="747"/>
      <c r="G702" s="747"/>
      <c r="H702" s="747"/>
      <c r="I702" s="748"/>
      <c r="J702" s="747"/>
      <c r="K702" s="747"/>
      <c r="L702" s="749"/>
      <c r="M702" s="747"/>
      <c r="N702" s="747"/>
      <c r="O702" s="747"/>
      <c r="P702" s="747"/>
      <c r="Q702" s="747"/>
      <c r="R702" s="747"/>
      <c r="S702" s="747"/>
      <c r="T702" s="747"/>
      <c r="U702" s="747"/>
      <c r="V702" s="747"/>
      <c r="W702" s="747"/>
      <c r="X702" s="747"/>
      <c r="Y702" s="747"/>
      <c r="Z702" s="747"/>
    </row>
    <row r="703">
      <c r="A703" s="746"/>
      <c r="B703" s="747"/>
      <c r="C703" s="747"/>
      <c r="D703" s="747"/>
      <c r="E703" s="747"/>
      <c r="F703" s="747"/>
      <c r="G703" s="747"/>
      <c r="H703" s="747"/>
      <c r="I703" s="748"/>
      <c r="J703" s="747"/>
      <c r="K703" s="747"/>
      <c r="L703" s="749"/>
      <c r="M703" s="747"/>
      <c r="N703" s="747"/>
      <c r="O703" s="747"/>
      <c r="P703" s="747"/>
      <c r="Q703" s="747"/>
      <c r="R703" s="747"/>
      <c r="S703" s="747"/>
      <c r="T703" s="747"/>
      <c r="U703" s="747"/>
      <c r="V703" s="747"/>
      <c r="W703" s="747"/>
      <c r="X703" s="747"/>
      <c r="Y703" s="747"/>
      <c r="Z703" s="747"/>
    </row>
    <row r="704">
      <c r="A704" s="746"/>
      <c r="B704" s="747"/>
      <c r="C704" s="747"/>
      <c r="D704" s="747"/>
      <c r="E704" s="747"/>
      <c r="F704" s="747"/>
      <c r="G704" s="747"/>
      <c r="H704" s="747"/>
      <c r="I704" s="748"/>
      <c r="J704" s="747"/>
      <c r="K704" s="747"/>
      <c r="L704" s="749"/>
      <c r="M704" s="747"/>
      <c r="N704" s="747"/>
      <c r="O704" s="747"/>
      <c r="P704" s="747"/>
      <c r="Q704" s="747"/>
      <c r="R704" s="747"/>
      <c r="S704" s="747"/>
      <c r="T704" s="747"/>
      <c r="U704" s="747"/>
      <c r="V704" s="747"/>
      <c r="W704" s="747"/>
      <c r="X704" s="747"/>
      <c r="Y704" s="747"/>
      <c r="Z704" s="747"/>
    </row>
    <row r="705">
      <c r="A705" s="746"/>
      <c r="B705" s="747"/>
      <c r="C705" s="747"/>
      <c r="D705" s="747"/>
      <c r="E705" s="747"/>
      <c r="F705" s="747"/>
      <c r="G705" s="747"/>
      <c r="H705" s="747"/>
      <c r="I705" s="748"/>
      <c r="J705" s="747"/>
      <c r="K705" s="747"/>
      <c r="L705" s="749"/>
      <c r="M705" s="747"/>
      <c r="N705" s="747"/>
      <c r="O705" s="747"/>
      <c r="P705" s="747"/>
      <c r="Q705" s="747"/>
      <c r="R705" s="747"/>
      <c r="S705" s="747"/>
      <c r="T705" s="747"/>
      <c r="U705" s="747"/>
      <c r="V705" s="747"/>
      <c r="W705" s="747"/>
      <c r="X705" s="747"/>
      <c r="Y705" s="747"/>
      <c r="Z705" s="747"/>
    </row>
    <row r="706">
      <c r="A706" s="746"/>
      <c r="B706" s="747"/>
      <c r="C706" s="747"/>
      <c r="D706" s="747"/>
      <c r="E706" s="747"/>
      <c r="F706" s="747"/>
      <c r="G706" s="747"/>
      <c r="H706" s="747"/>
      <c r="I706" s="748"/>
      <c r="J706" s="747"/>
      <c r="K706" s="747"/>
      <c r="L706" s="749"/>
      <c r="M706" s="747"/>
      <c r="N706" s="747"/>
      <c r="O706" s="747"/>
      <c r="P706" s="747"/>
      <c r="Q706" s="747"/>
      <c r="R706" s="747"/>
      <c r="S706" s="747"/>
      <c r="T706" s="747"/>
      <c r="U706" s="747"/>
      <c r="V706" s="747"/>
      <c r="W706" s="747"/>
      <c r="X706" s="747"/>
      <c r="Y706" s="747"/>
      <c r="Z706" s="747"/>
    </row>
    <row r="707">
      <c r="A707" s="746"/>
      <c r="B707" s="747"/>
      <c r="C707" s="747"/>
      <c r="D707" s="747"/>
      <c r="E707" s="747"/>
      <c r="F707" s="747"/>
      <c r="G707" s="747"/>
      <c r="H707" s="747"/>
      <c r="I707" s="748"/>
      <c r="J707" s="747"/>
      <c r="K707" s="747"/>
      <c r="L707" s="749"/>
      <c r="M707" s="747"/>
      <c r="N707" s="747"/>
      <c r="O707" s="747"/>
      <c r="P707" s="747"/>
      <c r="Q707" s="747"/>
      <c r="R707" s="747"/>
      <c r="S707" s="747"/>
      <c r="T707" s="747"/>
      <c r="U707" s="747"/>
      <c r="V707" s="747"/>
      <c r="W707" s="747"/>
      <c r="X707" s="747"/>
      <c r="Y707" s="747"/>
      <c r="Z707" s="747"/>
    </row>
    <row r="708">
      <c r="A708" s="746"/>
      <c r="B708" s="747"/>
      <c r="C708" s="747"/>
      <c r="D708" s="747"/>
      <c r="E708" s="747"/>
      <c r="F708" s="747"/>
      <c r="G708" s="747"/>
      <c r="H708" s="747"/>
      <c r="I708" s="748"/>
      <c r="J708" s="747"/>
      <c r="K708" s="747"/>
      <c r="L708" s="749"/>
      <c r="M708" s="747"/>
      <c r="N708" s="747"/>
      <c r="O708" s="747"/>
      <c r="P708" s="747"/>
      <c r="Q708" s="747"/>
      <c r="R708" s="747"/>
      <c r="S708" s="747"/>
      <c r="T708" s="747"/>
      <c r="U708" s="747"/>
      <c r="V708" s="747"/>
      <c r="W708" s="747"/>
      <c r="X708" s="747"/>
      <c r="Y708" s="747"/>
      <c r="Z708" s="747"/>
    </row>
    <row r="709">
      <c r="A709" s="746"/>
      <c r="B709" s="747"/>
      <c r="C709" s="747"/>
      <c r="D709" s="747"/>
      <c r="E709" s="747"/>
      <c r="F709" s="747"/>
      <c r="G709" s="747"/>
      <c r="H709" s="747"/>
      <c r="I709" s="748"/>
      <c r="J709" s="747"/>
      <c r="K709" s="747"/>
      <c r="L709" s="749"/>
      <c r="M709" s="747"/>
      <c r="N709" s="747"/>
      <c r="O709" s="747"/>
      <c r="P709" s="747"/>
      <c r="Q709" s="747"/>
      <c r="R709" s="747"/>
      <c r="S709" s="747"/>
      <c r="T709" s="747"/>
      <c r="U709" s="747"/>
      <c r="V709" s="747"/>
      <c r="W709" s="747"/>
      <c r="X709" s="747"/>
      <c r="Y709" s="747"/>
      <c r="Z709" s="747"/>
    </row>
    <row r="710">
      <c r="A710" s="746"/>
      <c r="B710" s="747"/>
      <c r="C710" s="747"/>
      <c r="D710" s="747"/>
      <c r="E710" s="747"/>
      <c r="F710" s="747"/>
      <c r="G710" s="747"/>
      <c r="H710" s="747"/>
      <c r="I710" s="748"/>
      <c r="J710" s="747"/>
      <c r="K710" s="747"/>
      <c r="L710" s="749"/>
      <c r="M710" s="747"/>
      <c r="N710" s="747"/>
      <c r="O710" s="747"/>
      <c r="P710" s="747"/>
      <c r="Q710" s="747"/>
      <c r="R710" s="747"/>
      <c r="S710" s="747"/>
      <c r="T710" s="747"/>
      <c r="U710" s="747"/>
      <c r="V710" s="747"/>
      <c r="W710" s="747"/>
      <c r="X710" s="747"/>
      <c r="Y710" s="747"/>
      <c r="Z710" s="747"/>
    </row>
    <row r="711">
      <c r="A711" s="746"/>
      <c r="B711" s="747"/>
      <c r="C711" s="747"/>
      <c r="D711" s="747"/>
      <c r="E711" s="747"/>
      <c r="F711" s="747"/>
      <c r="G711" s="747"/>
      <c r="H711" s="747"/>
      <c r="I711" s="748"/>
      <c r="J711" s="747"/>
      <c r="K711" s="747"/>
      <c r="L711" s="749"/>
      <c r="M711" s="747"/>
      <c r="N711" s="747"/>
      <c r="O711" s="747"/>
      <c r="P711" s="747"/>
      <c r="Q711" s="747"/>
      <c r="R711" s="747"/>
      <c r="S711" s="747"/>
      <c r="T711" s="747"/>
      <c r="U711" s="747"/>
      <c r="V711" s="747"/>
      <c r="W711" s="747"/>
      <c r="X711" s="747"/>
      <c r="Y711" s="747"/>
      <c r="Z711" s="747"/>
    </row>
    <row r="712">
      <c r="A712" s="746"/>
      <c r="B712" s="747"/>
      <c r="C712" s="747"/>
      <c r="D712" s="747"/>
      <c r="E712" s="747"/>
      <c r="F712" s="747"/>
      <c r="G712" s="747"/>
      <c r="H712" s="747"/>
      <c r="I712" s="748"/>
      <c r="J712" s="747"/>
      <c r="K712" s="747"/>
      <c r="L712" s="749"/>
      <c r="M712" s="747"/>
      <c r="N712" s="747"/>
      <c r="O712" s="747"/>
      <c r="P712" s="747"/>
      <c r="Q712" s="747"/>
      <c r="R712" s="747"/>
      <c r="S712" s="747"/>
      <c r="T712" s="747"/>
      <c r="U712" s="747"/>
      <c r="V712" s="747"/>
      <c r="W712" s="747"/>
      <c r="X712" s="747"/>
      <c r="Y712" s="747"/>
      <c r="Z712" s="747"/>
    </row>
    <row r="713">
      <c r="A713" s="746"/>
      <c r="B713" s="747"/>
      <c r="C713" s="747"/>
      <c r="D713" s="747"/>
      <c r="E713" s="747"/>
      <c r="F713" s="747"/>
      <c r="G713" s="747"/>
      <c r="H713" s="747"/>
      <c r="I713" s="748"/>
      <c r="J713" s="747"/>
      <c r="K713" s="747"/>
      <c r="L713" s="749"/>
      <c r="M713" s="747"/>
      <c r="N713" s="747"/>
      <c r="O713" s="747"/>
      <c r="P713" s="747"/>
      <c r="Q713" s="747"/>
      <c r="R713" s="747"/>
      <c r="S713" s="747"/>
      <c r="T713" s="747"/>
      <c r="U713" s="747"/>
      <c r="V713" s="747"/>
      <c r="W713" s="747"/>
      <c r="X713" s="747"/>
      <c r="Y713" s="747"/>
      <c r="Z713" s="747"/>
    </row>
    <row r="714">
      <c r="A714" s="746"/>
      <c r="B714" s="747"/>
      <c r="C714" s="747"/>
      <c r="D714" s="747"/>
      <c r="E714" s="747"/>
      <c r="F714" s="747"/>
      <c r="G714" s="747"/>
      <c r="H714" s="747"/>
      <c r="I714" s="748"/>
      <c r="J714" s="747"/>
      <c r="K714" s="747"/>
      <c r="L714" s="749"/>
      <c r="M714" s="747"/>
      <c r="N714" s="747"/>
      <c r="O714" s="747"/>
      <c r="P714" s="747"/>
      <c r="Q714" s="747"/>
      <c r="R714" s="747"/>
      <c r="S714" s="747"/>
      <c r="T714" s="747"/>
      <c r="U714" s="747"/>
      <c r="V714" s="747"/>
      <c r="W714" s="747"/>
      <c r="X714" s="747"/>
      <c r="Y714" s="747"/>
      <c r="Z714" s="747"/>
    </row>
    <row r="715">
      <c r="A715" s="746"/>
      <c r="B715" s="747"/>
      <c r="C715" s="747"/>
      <c r="D715" s="747"/>
      <c r="E715" s="747"/>
      <c r="F715" s="747"/>
      <c r="G715" s="747"/>
      <c r="H715" s="747"/>
      <c r="I715" s="748"/>
      <c r="J715" s="747"/>
      <c r="K715" s="747"/>
      <c r="L715" s="749"/>
      <c r="M715" s="747"/>
      <c r="N715" s="747"/>
      <c r="O715" s="747"/>
      <c r="P715" s="747"/>
      <c r="Q715" s="747"/>
      <c r="R715" s="747"/>
      <c r="S715" s="747"/>
      <c r="T715" s="747"/>
      <c r="U715" s="747"/>
      <c r="V715" s="747"/>
      <c r="W715" s="747"/>
      <c r="X715" s="747"/>
      <c r="Y715" s="747"/>
      <c r="Z715" s="747"/>
    </row>
    <row r="716">
      <c r="A716" s="746"/>
      <c r="B716" s="747"/>
      <c r="C716" s="747"/>
      <c r="D716" s="747"/>
      <c r="E716" s="747"/>
      <c r="F716" s="747"/>
      <c r="G716" s="747"/>
      <c r="H716" s="747"/>
      <c r="I716" s="748"/>
      <c r="J716" s="747"/>
      <c r="K716" s="747"/>
      <c r="L716" s="749"/>
      <c r="M716" s="747"/>
      <c r="N716" s="747"/>
      <c r="O716" s="747"/>
      <c r="P716" s="747"/>
      <c r="Q716" s="747"/>
      <c r="R716" s="747"/>
      <c r="S716" s="747"/>
      <c r="T716" s="747"/>
      <c r="U716" s="747"/>
      <c r="V716" s="747"/>
      <c r="W716" s="747"/>
      <c r="X716" s="747"/>
      <c r="Y716" s="747"/>
      <c r="Z716" s="747"/>
    </row>
    <row r="717">
      <c r="A717" s="746"/>
      <c r="B717" s="747"/>
      <c r="C717" s="747"/>
      <c r="D717" s="747"/>
      <c r="E717" s="747"/>
      <c r="F717" s="747"/>
      <c r="G717" s="747"/>
      <c r="H717" s="747"/>
      <c r="I717" s="748"/>
      <c r="J717" s="747"/>
      <c r="K717" s="747"/>
      <c r="L717" s="749"/>
      <c r="M717" s="747"/>
      <c r="N717" s="747"/>
      <c r="O717" s="747"/>
      <c r="P717" s="747"/>
      <c r="Q717" s="747"/>
      <c r="R717" s="747"/>
      <c r="S717" s="747"/>
      <c r="T717" s="747"/>
      <c r="U717" s="747"/>
      <c r="V717" s="747"/>
      <c r="W717" s="747"/>
      <c r="X717" s="747"/>
      <c r="Y717" s="747"/>
      <c r="Z717" s="747"/>
    </row>
    <row r="718">
      <c r="A718" s="746"/>
      <c r="B718" s="747"/>
      <c r="C718" s="747"/>
      <c r="D718" s="747"/>
      <c r="E718" s="747"/>
      <c r="F718" s="747"/>
      <c r="G718" s="747"/>
      <c r="H718" s="747"/>
      <c r="I718" s="748"/>
      <c r="J718" s="747"/>
      <c r="K718" s="747"/>
      <c r="L718" s="749"/>
      <c r="M718" s="747"/>
      <c r="N718" s="747"/>
      <c r="O718" s="747"/>
      <c r="P718" s="747"/>
      <c r="Q718" s="747"/>
      <c r="R718" s="747"/>
      <c r="S718" s="747"/>
      <c r="T718" s="747"/>
      <c r="U718" s="747"/>
      <c r="V718" s="747"/>
      <c r="W718" s="747"/>
      <c r="X718" s="747"/>
      <c r="Y718" s="747"/>
      <c r="Z718" s="747"/>
    </row>
    <row r="719">
      <c r="A719" s="746"/>
      <c r="B719" s="747"/>
      <c r="C719" s="747"/>
      <c r="D719" s="747"/>
      <c r="E719" s="747"/>
      <c r="F719" s="747"/>
      <c r="G719" s="747"/>
      <c r="H719" s="747"/>
      <c r="I719" s="748"/>
      <c r="J719" s="747"/>
      <c r="K719" s="747"/>
      <c r="L719" s="749"/>
      <c r="M719" s="747"/>
      <c r="N719" s="747"/>
      <c r="O719" s="747"/>
      <c r="P719" s="747"/>
      <c r="Q719" s="747"/>
      <c r="R719" s="747"/>
      <c r="S719" s="747"/>
      <c r="T719" s="747"/>
      <c r="U719" s="747"/>
      <c r="V719" s="747"/>
      <c r="W719" s="747"/>
      <c r="X719" s="747"/>
      <c r="Y719" s="747"/>
      <c r="Z719" s="747"/>
    </row>
    <row r="720">
      <c r="A720" s="746"/>
      <c r="B720" s="747"/>
      <c r="C720" s="747"/>
      <c r="D720" s="747"/>
      <c r="E720" s="747"/>
      <c r="F720" s="747"/>
      <c r="G720" s="747"/>
      <c r="H720" s="747"/>
      <c r="I720" s="748"/>
      <c r="J720" s="747"/>
      <c r="K720" s="747"/>
      <c r="L720" s="749"/>
      <c r="M720" s="747"/>
      <c r="N720" s="747"/>
      <c r="O720" s="747"/>
      <c r="P720" s="747"/>
      <c r="Q720" s="747"/>
      <c r="R720" s="747"/>
      <c r="S720" s="747"/>
      <c r="T720" s="747"/>
      <c r="U720" s="747"/>
      <c r="V720" s="747"/>
      <c r="W720" s="747"/>
      <c r="X720" s="747"/>
      <c r="Y720" s="747"/>
      <c r="Z720" s="747"/>
    </row>
    <row r="721">
      <c r="A721" s="746"/>
      <c r="B721" s="747"/>
      <c r="C721" s="747"/>
      <c r="D721" s="747"/>
      <c r="E721" s="747"/>
      <c r="F721" s="747"/>
      <c r="G721" s="747"/>
      <c r="H721" s="747"/>
      <c r="I721" s="748"/>
      <c r="J721" s="747"/>
      <c r="K721" s="747"/>
      <c r="L721" s="749"/>
      <c r="M721" s="747"/>
      <c r="N721" s="747"/>
      <c r="O721" s="747"/>
      <c r="P721" s="747"/>
      <c r="Q721" s="747"/>
      <c r="R721" s="747"/>
      <c r="S721" s="747"/>
      <c r="T721" s="747"/>
      <c r="U721" s="747"/>
      <c r="V721" s="747"/>
      <c r="W721" s="747"/>
      <c r="X721" s="747"/>
      <c r="Y721" s="747"/>
      <c r="Z721" s="747"/>
    </row>
    <row r="722">
      <c r="A722" s="746"/>
      <c r="B722" s="747"/>
      <c r="C722" s="747"/>
      <c r="D722" s="747"/>
      <c r="E722" s="747"/>
      <c r="F722" s="747"/>
      <c r="G722" s="747"/>
      <c r="H722" s="747"/>
      <c r="I722" s="748"/>
      <c r="J722" s="747"/>
      <c r="K722" s="747"/>
      <c r="L722" s="749"/>
      <c r="M722" s="747"/>
      <c r="N722" s="747"/>
      <c r="O722" s="747"/>
      <c r="P722" s="747"/>
      <c r="Q722" s="747"/>
      <c r="R722" s="747"/>
      <c r="S722" s="747"/>
      <c r="T722" s="747"/>
      <c r="U722" s="747"/>
      <c r="V722" s="747"/>
      <c r="W722" s="747"/>
      <c r="X722" s="747"/>
      <c r="Y722" s="747"/>
      <c r="Z722" s="747"/>
    </row>
    <row r="723">
      <c r="A723" s="746"/>
      <c r="B723" s="747"/>
      <c r="C723" s="747"/>
      <c r="D723" s="747"/>
      <c r="E723" s="747"/>
      <c r="F723" s="747"/>
      <c r="G723" s="747"/>
      <c r="H723" s="747"/>
      <c r="I723" s="748"/>
      <c r="J723" s="747"/>
      <c r="K723" s="747"/>
      <c r="L723" s="749"/>
      <c r="M723" s="747"/>
      <c r="N723" s="747"/>
      <c r="O723" s="747"/>
      <c r="P723" s="747"/>
      <c r="Q723" s="747"/>
      <c r="R723" s="747"/>
      <c r="S723" s="747"/>
      <c r="T723" s="747"/>
      <c r="U723" s="747"/>
      <c r="V723" s="747"/>
      <c r="W723" s="747"/>
      <c r="X723" s="747"/>
      <c r="Y723" s="747"/>
      <c r="Z723" s="747"/>
    </row>
    <row r="724">
      <c r="A724" s="746"/>
      <c r="B724" s="747"/>
      <c r="C724" s="747"/>
      <c r="D724" s="747"/>
      <c r="E724" s="747"/>
      <c r="F724" s="747"/>
      <c r="G724" s="747"/>
      <c r="H724" s="747"/>
      <c r="I724" s="748"/>
      <c r="J724" s="747"/>
      <c r="K724" s="747"/>
      <c r="L724" s="749"/>
      <c r="M724" s="747"/>
      <c r="N724" s="747"/>
      <c r="O724" s="747"/>
      <c r="P724" s="747"/>
      <c r="Q724" s="747"/>
      <c r="R724" s="747"/>
      <c r="S724" s="747"/>
      <c r="T724" s="747"/>
      <c r="U724" s="747"/>
      <c r="V724" s="747"/>
      <c r="W724" s="747"/>
      <c r="X724" s="747"/>
      <c r="Y724" s="747"/>
      <c r="Z724" s="747"/>
    </row>
    <row r="725">
      <c r="A725" s="746"/>
      <c r="B725" s="747"/>
      <c r="C725" s="747"/>
      <c r="D725" s="747"/>
      <c r="E725" s="747"/>
      <c r="F725" s="747"/>
      <c r="G725" s="747"/>
      <c r="H725" s="747"/>
      <c r="I725" s="748"/>
      <c r="J725" s="747"/>
      <c r="K725" s="747"/>
      <c r="L725" s="749"/>
      <c r="M725" s="747"/>
      <c r="N725" s="747"/>
      <c r="O725" s="747"/>
      <c r="P725" s="747"/>
      <c r="Q725" s="747"/>
      <c r="R725" s="747"/>
      <c r="S725" s="747"/>
      <c r="T725" s="747"/>
      <c r="U725" s="747"/>
      <c r="V725" s="747"/>
      <c r="W725" s="747"/>
      <c r="X725" s="747"/>
      <c r="Y725" s="747"/>
      <c r="Z725" s="747"/>
    </row>
    <row r="726">
      <c r="A726" s="746"/>
      <c r="B726" s="747"/>
      <c r="C726" s="747"/>
      <c r="D726" s="747"/>
      <c r="E726" s="747"/>
      <c r="F726" s="747"/>
      <c r="G726" s="747"/>
      <c r="H726" s="747"/>
      <c r="I726" s="748"/>
      <c r="J726" s="747"/>
      <c r="K726" s="747"/>
      <c r="L726" s="749"/>
      <c r="M726" s="747"/>
      <c r="N726" s="747"/>
      <c r="O726" s="747"/>
      <c r="P726" s="747"/>
      <c r="Q726" s="747"/>
      <c r="R726" s="747"/>
      <c r="S726" s="747"/>
      <c r="T726" s="747"/>
      <c r="U726" s="747"/>
      <c r="V726" s="747"/>
      <c r="W726" s="747"/>
      <c r="X726" s="747"/>
      <c r="Y726" s="747"/>
      <c r="Z726" s="747"/>
    </row>
    <row r="727">
      <c r="A727" s="746"/>
      <c r="B727" s="747"/>
      <c r="C727" s="747"/>
      <c r="D727" s="747"/>
      <c r="E727" s="747"/>
      <c r="F727" s="747"/>
      <c r="G727" s="747"/>
      <c r="H727" s="747"/>
      <c r="I727" s="748"/>
      <c r="J727" s="747"/>
      <c r="K727" s="747"/>
      <c r="L727" s="749"/>
      <c r="M727" s="747"/>
      <c r="N727" s="747"/>
      <c r="O727" s="747"/>
      <c r="P727" s="747"/>
      <c r="Q727" s="747"/>
      <c r="R727" s="747"/>
      <c r="S727" s="747"/>
      <c r="T727" s="747"/>
      <c r="U727" s="747"/>
      <c r="V727" s="747"/>
      <c r="W727" s="747"/>
      <c r="X727" s="747"/>
      <c r="Y727" s="747"/>
      <c r="Z727" s="747"/>
    </row>
    <row r="728">
      <c r="A728" s="746"/>
      <c r="B728" s="747"/>
      <c r="C728" s="747"/>
      <c r="D728" s="747"/>
      <c r="E728" s="747"/>
      <c r="F728" s="747"/>
      <c r="G728" s="747"/>
      <c r="H728" s="747"/>
      <c r="I728" s="748"/>
      <c r="J728" s="747"/>
      <c r="K728" s="747"/>
      <c r="L728" s="749"/>
      <c r="M728" s="747"/>
      <c r="N728" s="747"/>
      <c r="O728" s="747"/>
      <c r="P728" s="747"/>
      <c r="Q728" s="747"/>
      <c r="R728" s="747"/>
      <c r="S728" s="747"/>
      <c r="T728" s="747"/>
      <c r="U728" s="747"/>
      <c r="V728" s="747"/>
      <c r="W728" s="747"/>
      <c r="X728" s="747"/>
      <c r="Y728" s="747"/>
      <c r="Z728" s="747"/>
    </row>
    <row r="729">
      <c r="A729" s="746"/>
      <c r="B729" s="747"/>
      <c r="C729" s="747"/>
      <c r="D729" s="747"/>
      <c r="E729" s="747"/>
      <c r="F729" s="747"/>
      <c r="G729" s="747"/>
      <c r="H729" s="747"/>
      <c r="I729" s="748"/>
      <c r="J729" s="747"/>
      <c r="K729" s="747"/>
      <c r="L729" s="749"/>
      <c r="M729" s="747"/>
      <c r="N729" s="747"/>
      <c r="O729" s="747"/>
      <c r="P729" s="747"/>
      <c r="Q729" s="747"/>
      <c r="R729" s="747"/>
      <c r="S729" s="747"/>
      <c r="T729" s="747"/>
      <c r="U729" s="747"/>
      <c r="V729" s="747"/>
      <c r="W729" s="747"/>
      <c r="X729" s="747"/>
      <c r="Y729" s="747"/>
      <c r="Z729" s="747"/>
    </row>
    <row r="730">
      <c r="A730" s="746"/>
      <c r="B730" s="747"/>
      <c r="C730" s="747"/>
      <c r="D730" s="747"/>
      <c r="E730" s="747"/>
      <c r="F730" s="747"/>
      <c r="G730" s="747"/>
      <c r="H730" s="747"/>
      <c r="I730" s="748"/>
      <c r="J730" s="747"/>
      <c r="K730" s="747"/>
      <c r="L730" s="749"/>
      <c r="M730" s="747"/>
      <c r="N730" s="747"/>
      <c r="O730" s="747"/>
      <c r="P730" s="747"/>
      <c r="Q730" s="747"/>
      <c r="R730" s="747"/>
      <c r="S730" s="747"/>
      <c r="T730" s="747"/>
      <c r="U730" s="747"/>
      <c r="V730" s="747"/>
      <c r="W730" s="747"/>
      <c r="X730" s="747"/>
      <c r="Y730" s="747"/>
      <c r="Z730" s="747"/>
    </row>
    <row r="731">
      <c r="A731" s="746"/>
      <c r="B731" s="747"/>
      <c r="C731" s="747"/>
      <c r="D731" s="747"/>
      <c r="E731" s="747"/>
      <c r="F731" s="747"/>
      <c r="G731" s="747"/>
      <c r="H731" s="747"/>
      <c r="I731" s="748"/>
      <c r="J731" s="747"/>
      <c r="K731" s="747"/>
      <c r="L731" s="749"/>
      <c r="M731" s="747"/>
      <c r="N731" s="747"/>
      <c r="O731" s="747"/>
      <c r="P731" s="747"/>
      <c r="Q731" s="747"/>
      <c r="R731" s="747"/>
      <c r="S731" s="747"/>
      <c r="T731" s="747"/>
      <c r="U731" s="747"/>
      <c r="V731" s="747"/>
      <c r="W731" s="747"/>
      <c r="X731" s="747"/>
      <c r="Y731" s="747"/>
      <c r="Z731" s="747"/>
    </row>
    <row r="732">
      <c r="A732" s="746"/>
      <c r="B732" s="747"/>
      <c r="C732" s="747"/>
      <c r="D732" s="747"/>
      <c r="E732" s="747"/>
      <c r="F732" s="747"/>
      <c r="G732" s="747"/>
      <c r="H732" s="747"/>
      <c r="I732" s="748"/>
      <c r="J732" s="747"/>
      <c r="K732" s="747"/>
      <c r="L732" s="749"/>
      <c r="M732" s="747"/>
      <c r="N732" s="747"/>
      <c r="O732" s="747"/>
      <c r="P732" s="747"/>
      <c r="Q732" s="747"/>
      <c r="R732" s="747"/>
      <c r="S732" s="747"/>
      <c r="T732" s="747"/>
      <c r="U732" s="747"/>
      <c r="V732" s="747"/>
      <c r="W732" s="747"/>
      <c r="X732" s="747"/>
      <c r="Y732" s="747"/>
      <c r="Z732" s="747"/>
    </row>
    <row r="733">
      <c r="A733" s="746"/>
      <c r="B733" s="747"/>
      <c r="C733" s="747"/>
      <c r="D733" s="747"/>
      <c r="E733" s="747"/>
      <c r="F733" s="747"/>
      <c r="G733" s="747"/>
      <c r="H733" s="747"/>
      <c r="I733" s="748"/>
      <c r="J733" s="747"/>
      <c r="K733" s="747"/>
      <c r="L733" s="749"/>
      <c r="M733" s="747"/>
      <c r="N733" s="747"/>
      <c r="O733" s="747"/>
      <c r="P733" s="747"/>
      <c r="Q733" s="747"/>
      <c r="R733" s="747"/>
      <c r="S733" s="747"/>
      <c r="T733" s="747"/>
      <c r="U733" s="747"/>
      <c r="V733" s="747"/>
      <c r="W733" s="747"/>
      <c r="X733" s="747"/>
      <c r="Y733" s="747"/>
      <c r="Z733" s="747"/>
    </row>
    <row r="734">
      <c r="A734" s="746"/>
      <c r="B734" s="747"/>
      <c r="C734" s="747"/>
      <c r="D734" s="747"/>
      <c r="E734" s="747"/>
      <c r="F734" s="747"/>
      <c r="G734" s="747"/>
      <c r="H734" s="747"/>
      <c r="I734" s="748"/>
      <c r="J734" s="747"/>
      <c r="K734" s="747"/>
      <c r="L734" s="749"/>
      <c r="M734" s="747"/>
      <c r="N734" s="747"/>
      <c r="O734" s="747"/>
      <c r="P734" s="747"/>
      <c r="Q734" s="747"/>
      <c r="R734" s="747"/>
      <c r="S734" s="747"/>
      <c r="T734" s="747"/>
      <c r="U734" s="747"/>
      <c r="V734" s="747"/>
      <c r="W734" s="747"/>
      <c r="X734" s="747"/>
      <c r="Y734" s="747"/>
      <c r="Z734" s="747"/>
    </row>
    <row r="735">
      <c r="A735" s="746"/>
      <c r="B735" s="747"/>
      <c r="C735" s="747"/>
      <c r="D735" s="747"/>
      <c r="E735" s="747"/>
      <c r="F735" s="747"/>
      <c r="G735" s="747"/>
      <c r="H735" s="747"/>
      <c r="I735" s="748"/>
      <c r="J735" s="747"/>
      <c r="K735" s="747"/>
      <c r="L735" s="749"/>
      <c r="M735" s="747"/>
      <c r="N735" s="747"/>
      <c r="O735" s="747"/>
      <c r="P735" s="747"/>
      <c r="Q735" s="747"/>
      <c r="R735" s="747"/>
      <c r="S735" s="747"/>
      <c r="T735" s="747"/>
      <c r="U735" s="747"/>
      <c r="V735" s="747"/>
      <c r="W735" s="747"/>
      <c r="X735" s="747"/>
      <c r="Y735" s="747"/>
      <c r="Z735" s="747"/>
    </row>
    <row r="736">
      <c r="A736" s="746"/>
      <c r="B736" s="747"/>
      <c r="C736" s="747"/>
      <c r="D736" s="747"/>
      <c r="E736" s="747"/>
      <c r="F736" s="747"/>
      <c r="G736" s="747"/>
      <c r="H736" s="747"/>
      <c r="I736" s="748"/>
      <c r="J736" s="747"/>
      <c r="K736" s="747"/>
      <c r="L736" s="749"/>
      <c r="M736" s="747"/>
      <c r="N736" s="747"/>
      <c r="O736" s="747"/>
      <c r="P736" s="747"/>
      <c r="Q736" s="747"/>
      <c r="R736" s="747"/>
      <c r="S736" s="747"/>
      <c r="T736" s="747"/>
      <c r="U736" s="747"/>
      <c r="V736" s="747"/>
      <c r="W736" s="747"/>
      <c r="X736" s="747"/>
      <c r="Y736" s="747"/>
      <c r="Z736" s="747"/>
    </row>
    <row r="737">
      <c r="A737" s="746"/>
      <c r="B737" s="747"/>
      <c r="C737" s="747"/>
      <c r="D737" s="747"/>
      <c r="E737" s="747"/>
      <c r="F737" s="747"/>
      <c r="G737" s="747"/>
      <c r="H737" s="747"/>
      <c r="I737" s="748"/>
      <c r="J737" s="747"/>
      <c r="K737" s="747"/>
      <c r="L737" s="749"/>
      <c r="M737" s="747"/>
      <c r="N737" s="747"/>
      <c r="O737" s="747"/>
      <c r="P737" s="747"/>
      <c r="Q737" s="747"/>
      <c r="R737" s="747"/>
      <c r="S737" s="747"/>
      <c r="T737" s="747"/>
      <c r="U737" s="747"/>
      <c r="V737" s="747"/>
      <c r="W737" s="747"/>
      <c r="X737" s="747"/>
      <c r="Y737" s="747"/>
      <c r="Z737" s="747"/>
    </row>
    <row r="738">
      <c r="A738" s="746"/>
      <c r="B738" s="747"/>
      <c r="C738" s="747"/>
      <c r="D738" s="747"/>
      <c r="E738" s="747"/>
      <c r="F738" s="747"/>
      <c r="G738" s="747"/>
      <c r="H738" s="747"/>
      <c r="I738" s="748"/>
      <c r="J738" s="747"/>
      <c r="K738" s="747"/>
      <c r="L738" s="749"/>
      <c r="M738" s="747"/>
      <c r="N738" s="747"/>
      <c r="O738" s="747"/>
      <c r="P738" s="747"/>
      <c r="Q738" s="747"/>
      <c r="R738" s="747"/>
      <c r="S738" s="747"/>
      <c r="T738" s="747"/>
      <c r="U738" s="747"/>
      <c r="V738" s="747"/>
      <c r="W738" s="747"/>
      <c r="X738" s="747"/>
      <c r="Y738" s="747"/>
      <c r="Z738" s="747"/>
    </row>
    <row r="739">
      <c r="A739" s="746"/>
      <c r="B739" s="747"/>
      <c r="C739" s="747"/>
      <c r="D739" s="747"/>
      <c r="E739" s="747"/>
      <c r="F739" s="747"/>
      <c r="G739" s="747"/>
      <c r="H739" s="747"/>
      <c r="I739" s="748"/>
      <c r="J739" s="747"/>
      <c r="K739" s="747"/>
      <c r="L739" s="749"/>
      <c r="M739" s="747"/>
      <c r="N739" s="747"/>
      <c r="O739" s="747"/>
      <c r="P739" s="747"/>
      <c r="Q739" s="747"/>
      <c r="R739" s="747"/>
      <c r="S739" s="747"/>
      <c r="T739" s="747"/>
      <c r="U739" s="747"/>
      <c r="V739" s="747"/>
      <c r="W739" s="747"/>
      <c r="X739" s="747"/>
      <c r="Y739" s="747"/>
      <c r="Z739" s="747"/>
    </row>
    <row r="740">
      <c r="A740" s="746"/>
      <c r="B740" s="747"/>
      <c r="C740" s="747"/>
      <c r="D740" s="747"/>
      <c r="E740" s="747"/>
      <c r="F740" s="747"/>
      <c r="G740" s="747"/>
      <c r="H740" s="747"/>
      <c r="I740" s="748"/>
      <c r="J740" s="747"/>
      <c r="K740" s="747"/>
      <c r="L740" s="749"/>
      <c r="M740" s="747"/>
      <c r="N740" s="747"/>
      <c r="O740" s="747"/>
      <c r="P740" s="747"/>
      <c r="Q740" s="747"/>
      <c r="R740" s="747"/>
      <c r="S740" s="747"/>
      <c r="T740" s="747"/>
      <c r="U740" s="747"/>
      <c r="V740" s="747"/>
      <c r="W740" s="747"/>
      <c r="X740" s="747"/>
      <c r="Y740" s="747"/>
      <c r="Z740" s="747"/>
    </row>
    <row r="741">
      <c r="A741" s="746"/>
      <c r="B741" s="747"/>
      <c r="C741" s="747"/>
      <c r="D741" s="747"/>
      <c r="E741" s="747"/>
      <c r="F741" s="747"/>
      <c r="G741" s="747"/>
      <c r="H741" s="747"/>
      <c r="I741" s="748"/>
      <c r="J741" s="747"/>
      <c r="K741" s="747"/>
      <c r="L741" s="749"/>
      <c r="M741" s="747"/>
      <c r="N741" s="747"/>
      <c r="O741" s="747"/>
      <c r="P741" s="747"/>
      <c r="Q741" s="747"/>
      <c r="R741" s="747"/>
      <c r="S741" s="747"/>
      <c r="T741" s="747"/>
      <c r="U741" s="747"/>
      <c r="V741" s="747"/>
      <c r="W741" s="747"/>
      <c r="X741" s="747"/>
      <c r="Y741" s="747"/>
      <c r="Z741" s="747"/>
    </row>
    <row r="742">
      <c r="A742" s="746"/>
      <c r="B742" s="747"/>
      <c r="C742" s="747"/>
      <c r="D742" s="747"/>
      <c r="E742" s="747"/>
      <c r="F742" s="747"/>
      <c r="G742" s="747"/>
      <c r="H742" s="747"/>
      <c r="I742" s="748"/>
      <c r="J742" s="747"/>
      <c r="K742" s="747"/>
      <c r="L742" s="749"/>
      <c r="M742" s="747"/>
      <c r="N742" s="747"/>
      <c r="O742" s="747"/>
      <c r="P742" s="747"/>
      <c r="Q742" s="747"/>
      <c r="R742" s="747"/>
      <c r="S742" s="747"/>
      <c r="T742" s="747"/>
      <c r="U742" s="747"/>
      <c r="V742" s="747"/>
      <c r="W742" s="747"/>
      <c r="X742" s="747"/>
      <c r="Y742" s="747"/>
      <c r="Z742" s="747"/>
    </row>
    <row r="743">
      <c r="A743" s="746"/>
      <c r="B743" s="747"/>
      <c r="C743" s="747"/>
      <c r="D743" s="747"/>
      <c r="E743" s="747"/>
      <c r="F743" s="747"/>
      <c r="G743" s="747"/>
      <c r="H743" s="747"/>
      <c r="I743" s="748"/>
      <c r="J743" s="747"/>
      <c r="K743" s="747"/>
      <c r="L743" s="749"/>
      <c r="M743" s="747"/>
      <c r="N743" s="747"/>
      <c r="O743" s="747"/>
      <c r="P743" s="747"/>
      <c r="Q743" s="747"/>
      <c r="R743" s="747"/>
      <c r="S743" s="747"/>
      <c r="T743" s="747"/>
      <c r="U743" s="747"/>
      <c r="V743" s="747"/>
      <c r="W743" s="747"/>
      <c r="X743" s="747"/>
      <c r="Y743" s="747"/>
      <c r="Z743" s="747"/>
    </row>
    <row r="744">
      <c r="A744" s="746"/>
      <c r="B744" s="747"/>
      <c r="C744" s="747"/>
      <c r="D744" s="747"/>
      <c r="E744" s="747"/>
      <c r="F744" s="747"/>
      <c r="G744" s="747"/>
      <c r="H744" s="747"/>
      <c r="I744" s="748"/>
      <c r="J744" s="747"/>
      <c r="K744" s="747"/>
      <c r="L744" s="749"/>
      <c r="M744" s="747"/>
      <c r="N744" s="747"/>
      <c r="O744" s="747"/>
      <c r="P744" s="747"/>
      <c r="Q744" s="747"/>
      <c r="R744" s="747"/>
      <c r="S744" s="747"/>
      <c r="T744" s="747"/>
      <c r="U744" s="747"/>
      <c r="V744" s="747"/>
      <c r="W744" s="747"/>
      <c r="X744" s="747"/>
      <c r="Y744" s="747"/>
      <c r="Z744" s="747"/>
    </row>
    <row r="745">
      <c r="A745" s="746"/>
      <c r="B745" s="747"/>
      <c r="C745" s="747"/>
      <c r="D745" s="747"/>
      <c r="E745" s="747"/>
      <c r="F745" s="747"/>
      <c r="G745" s="747"/>
      <c r="H745" s="747"/>
      <c r="I745" s="748"/>
      <c r="J745" s="747"/>
      <c r="K745" s="747"/>
      <c r="L745" s="749"/>
      <c r="M745" s="747"/>
      <c r="N745" s="747"/>
      <c r="O745" s="747"/>
      <c r="P745" s="747"/>
      <c r="Q745" s="747"/>
      <c r="R745" s="747"/>
      <c r="S745" s="747"/>
      <c r="T745" s="747"/>
      <c r="U745" s="747"/>
      <c r="V745" s="747"/>
      <c r="W745" s="747"/>
      <c r="X745" s="747"/>
      <c r="Y745" s="747"/>
      <c r="Z745" s="747"/>
    </row>
    <row r="746">
      <c r="A746" s="746"/>
      <c r="B746" s="747"/>
      <c r="C746" s="747"/>
      <c r="D746" s="747"/>
      <c r="E746" s="747"/>
      <c r="F746" s="747"/>
      <c r="G746" s="747"/>
      <c r="H746" s="747"/>
      <c r="I746" s="748"/>
      <c r="J746" s="747"/>
      <c r="K746" s="747"/>
      <c r="L746" s="749"/>
      <c r="M746" s="747"/>
      <c r="N746" s="747"/>
      <c r="O746" s="747"/>
      <c r="P746" s="747"/>
      <c r="Q746" s="747"/>
      <c r="R746" s="747"/>
      <c r="S746" s="747"/>
      <c r="T746" s="747"/>
      <c r="U746" s="747"/>
      <c r="V746" s="747"/>
      <c r="W746" s="747"/>
      <c r="X746" s="747"/>
      <c r="Y746" s="747"/>
      <c r="Z746" s="747"/>
    </row>
    <row r="747">
      <c r="A747" s="746"/>
      <c r="B747" s="747"/>
      <c r="C747" s="747"/>
      <c r="D747" s="747"/>
      <c r="E747" s="747"/>
      <c r="F747" s="747"/>
      <c r="G747" s="747"/>
      <c r="H747" s="747"/>
      <c r="I747" s="748"/>
      <c r="J747" s="747"/>
      <c r="K747" s="747"/>
      <c r="L747" s="749"/>
      <c r="M747" s="747"/>
      <c r="N747" s="747"/>
      <c r="O747" s="747"/>
      <c r="P747" s="747"/>
      <c r="Q747" s="747"/>
      <c r="R747" s="747"/>
      <c r="S747" s="747"/>
      <c r="T747" s="747"/>
      <c r="U747" s="747"/>
      <c r="V747" s="747"/>
      <c r="W747" s="747"/>
      <c r="X747" s="747"/>
      <c r="Y747" s="747"/>
      <c r="Z747" s="747"/>
    </row>
    <row r="748">
      <c r="A748" s="746"/>
      <c r="B748" s="747"/>
      <c r="C748" s="747"/>
      <c r="D748" s="747"/>
      <c r="E748" s="747"/>
      <c r="F748" s="747"/>
      <c r="G748" s="747"/>
      <c r="H748" s="747"/>
      <c r="I748" s="748"/>
      <c r="J748" s="747"/>
      <c r="K748" s="747"/>
      <c r="L748" s="749"/>
      <c r="M748" s="747"/>
      <c r="N748" s="747"/>
      <c r="O748" s="747"/>
      <c r="P748" s="747"/>
      <c r="Q748" s="747"/>
      <c r="R748" s="747"/>
      <c r="S748" s="747"/>
      <c r="T748" s="747"/>
      <c r="U748" s="747"/>
      <c r="V748" s="747"/>
      <c r="W748" s="747"/>
      <c r="X748" s="747"/>
      <c r="Y748" s="747"/>
      <c r="Z748" s="747"/>
    </row>
    <row r="749">
      <c r="A749" s="746"/>
      <c r="B749" s="747"/>
      <c r="C749" s="747"/>
      <c r="D749" s="747"/>
      <c r="E749" s="747"/>
      <c r="F749" s="747"/>
      <c r="G749" s="747"/>
      <c r="H749" s="747"/>
      <c r="I749" s="748"/>
      <c r="J749" s="747"/>
      <c r="K749" s="747"/>
      <c r="L749" s="749"/>
      <c r="M749" s="747"/>
      <c r="N749" s="747"/>
      <c r="O749" s="747"/>
      <c r="P749" s="747"/>
      <c r="Q749" s="747"/>
      <c r="R749" s="747"/>
      <c r="S749" s="747"/>
      <c r="T749" s="747"/>
      <c r="U749" s="747"/>
      <c r="V749" s="747"/>
      <c r="W749" s="747"/>
      <c r="X749" s="747"/>
      <c r="Y749" s="747"/>
      <c r="Z749" s="747"/>
    </row>
    <row r="750">
      <c r="A750" s="746"/>
      <c r="B750" s="747"/>
      <c r="C750" s="747"/>
      <c r="D750" s="747"/>
      <c r="E750" s="747"/>
      <c r="F750" s="747"/>
      <c r="G750" s="747"/>
      <c r="H750" s="747"/>
      <c r="I750" s="748"/>
      <c r="J750" s="747"/>
      <c r="K750" s="747"/>
      <c r="L750" s="749"/>
      <c r="M750" s="747"/>
      <c r="N750" s="747"/>
      <c r="O750" s="747"/>
      <c r="P750" s="747"/>
      <c r="Q750" s="747"/>
      <c r="R750" s="747"/>
      <c r="S750" s="747"/>
      <c r="T750" s="747"/>
      <c r="U750" s="747"/>
      <c r="V750" s="747"/>
      <c r="W750" s="747"/>
      <c r="X750" s="747"/>
      <c r="Y750" s="747"/>
      <c r="Z750" s="747"/>
    </row>
    <row r="751">
      <c r="A751" s="746"/>
      <c r="B751" s="747"/>
      <c r="C751" s="747"/>
      <c r="D751" s="747"/>
      <c r="E751" s="747"/>
      <c r="F751" s="747"/>
      <c r="G751" s="747"/>
      <c r="H751" s="747"/>
      <c r="I751" s="748"/>
      <c r="J751" s="747"/>
      <c r="K751" s="747"/>
      <c r="L751" s="749"/>
      <c r="M751" s="747"/>
      <c r="N751" s="747"/>
      <c r="O751" s="747"/>
      <c r="P751" s="747"/>
      <c r="Q751" s="747"/>
      <c r="R751" s="747"/>
      <c r="S751" s="747"/>
      <c r="T751" s="747"/>
      <c r="U751" s="747"/>
      <c r="V751" s="747"/>
      <c r="W751" s="747"/>
      <c r="X751" s="747"/>
      <c r="Y751" s="747"/>
      <c r="Z751" s="747"/>
    </row>
    <row r="752">
      <c r="A752" s="746"/>
      <c r="B752" s="747"/>
      <c r="C752" s="747"/>
      <c r="D752" s="747"/>
      <c r="E752" s="747"/>
      <c r="F752" s="747"/>
      <c r="G752" s="747"/>
      <c r="H752" s="747"/>
      <c r="I752" s="748"/>
      <c r="J752" s="747"/>
      <c r="K752" s="747"/>
      <c r="L752" s="749"/>
      <c r="M752" s="747"/>
      <c r="N752" s="747"/>
      <c r="O752" s="747"/>
      <c r="P752" s="747"/>
      <c r="Q752" s="747"/>
      <c r="R752" s="747"/>
      <c r="S752" s="747"/>
      <c r="T752" s="747"/>
      <c r="U752" s="747"/>
      <c r="V752" s="747"/>
      <c r="W752" s="747"/>
      <c r="X752" s="747"/>
      <c r="Y752" s="747"/>
      <c r="Z752" s="747"/>
    </row>
    <row r="753">
      <c r="A753" s="746"/>
      <c r="B753" s="747"/>
      <c r="C753" s="747"/>
      <c r="D753" s="747"/>
      <c r="E753" s="747"/>
      <c r="F753" s="747"/>
      <c r="G753" s="747"/>
      <c r="H753" s="747"/>
      <c r="I753" s="748"/>
      <c r="J753" s="747"/>
      <c r="K753" s="747"/>
      <c r="L753" s="749"/>
      <c r="M753" s="747"/>
      <c r="N753" s="747"/>
      <c r="O753" s="747"/>
      <c r="P753" s="747"/>
      <c r="Q753" s="747"/>
      <c r="R753" s="747"/>
      <c r="S753" s="747"/>
      <c r="T753" s="747"/>
      <c r="U753" s="747"/>
      <c r="V753" s="747"/>
      <c r="W753" s="747"/>
      <c r="X753" s="747"/>
      <c r="Y753" s="747"/>
      <c r="Z753" s="747"/>
    </row>
    <row r="754">
      <c r="A754" s="746"/>
      <c r="B754" s="747"/>
      <c r="C754" s="747"/>
      <c r="D754" s="747"/>
      <c r="E754" s="747"/>
      <c r="F754" s="747"/>
      <c r="G754" s="747"/>
      <c r="H754" s="747"/>
      <c r="I754" s="748"/>
      <c r="J754" s="747"/>
      <c r="K754" s="747"/>
      <c r="L754" s="749"/>
      <c r="M754" s="747"/>
      <c r="N754" s="747"/>
      <c r="O754" s="747"/>
      <c r="P754" s="747"/>
      <c r="Q754" s="747"/>
      <c r="R754" s="747"/>
      <c r="S754" s="747"/>
      <c r="T754" s="747"/>
      <c r="U754" s="747"/>
      <c r="V754" s="747"/>
      <c r="W754" s="747"/>
      <c r="X754" s="747"/>
      <c r="Y754" s="747"/>
      <c r="Z754" s="747"/>
    </row>
    <row r="755">
      <c r="A755" s="746"/>
      <c r="B755" s="747"/>
      <c r="C755" s="747"/>
      <c r="D755" s="747"/>
      <c r="E755" s="747"/>
      <c r="F755" s="747"/>
      <c r="G755" s="747"/>
      <c r="H755" s="747"/>
      <c r="I755" s="748"/>
      <c r="J755" s="747"/>
      <c r="K755" s="747"/>
      <c r="L755" s="749"/>
      <c r="M755" s="747"/>
      <c r="N755" s="747"/>
      <c r="O755" s="747"/>
      <c r="P755" s="747"/>
      <c r="Q755" s="747"/>
      <c r="R755" s="747"/>
      <c r="S755" s="747"/>
      <c r="T755" s="747"/>
      <c r="U755" s="747"/>
      <c r="V755" s="747"/>
      <c r="W755" s="747"/>
      <c r="X755" s="747"/>
      <c r="Y755" s="747"/>
      <c r="Z755" s="747"/>
    </row>
    <row r="756">
      <c r="A756" s="746"/>
      <c r="B756" s="747"/>
      <c r="C756" s="747"/>
      <c r="D756" s="747"/>
      <c r="E756" s="747"/>
      <c r="F756" s="747"/>
      <c r="G756" s="747"/>
      <c r="H756" s="747"/>
      <c r="I756" s="748"/>
      <c r="J756" s="747"/>
      <c r="K756" s="747"/>
      <c r="L756" s="749"/>
      <c r="M756" s="747"/>
      <c r="N756" s="747"/>
      <c r="O756" s="747"/>
      <c r="P756" s="747"/>
      <c r="Q756" s="747"/>
      <c r="R756" s="747"/>
      <c r="S756" s="747"/>
      <c r="T756" s="747"/>
      <c r="U756" s="747"/>
      <c r="V756" s="747"/>
      <c r="W756" s="747"/>
      <c r="X756" s="747"/>
      <c r="Y756" s="747"/>
      <c r="Z756" s="747"/>
    </row>
    <row r="757">
      <c r="A757" s="746"/>
      <c r="B757" s="747"/>
      <c r="C757" s="747"/>
      <c r="D757" s="747"/>
      <c r="E757" s="747"/>
      <c r="F757" s="747"/>
      <c r="G757" s="747"/>
      <c r="H757" s="747"/>
      <c r="I757" s="748"/>
      <c r="J757" s="747"/>
      <c r="K757" s="747"/>
      <c r="L757" s="749"/>
      <c r="M757" s="747"/>
      <c r="N757" s="747"/>
      <c r="O757" s="747"/>
      <c r="P757" s="747"/>
      <c r="Q757" s="747"/>
      <c r="R757" s="747"/>
      <c r="S757" s="747"/>
      <c r="T757" s="747"/>
      <c r="U757" s="747"/>
      <c r="V757" s="747"/>
      <c r="W757" s="747"/>
      <c r="X757" s="747"/>
      <c r="Y757" s="747"/>
      <c r="Z757" s="747"/>
    </row>
    <row r="758">
      <c r="A758" s="746"/>
      <c r="B758" s="747"/>
      <c r="C758" s="747"/>
      <c r="D758" s="747"/>
      <c r="E758" s="747"/>
      <c r="F758" s="747"/>
      <c r="G758" s="747"/>
      <c r="H758" s="747"/>
      <c r="I758" s="748"/>
      <c r="J758" s="747"/>
      <c r="K758" s="747"/>
      <c r="L758" s="749"/>
      <c r="M758" s="747"/>
      <c r="N758" s="747"/>
      <c r="O758" s="747"/>
      <c r="P758" s="747"/>
      <c r="Q758" s="747"/>
      <c r="R758" s="747"/>
      <c r="S758" s="747"/>
      <c r="T758" s="747"/>
      <c r="U758" s="747"/>
      <c r="V758" s="747"/>
      <c r="W758" s="747"/>
      <c r="X758" s="747"/>
      <c r="Y758" s="747"/>
      <c r="Z758" s="747"/>
    </row>
    <row r="759">
      <c r="A759" s="746"/>
      <c r="B759" s="747"/>
      <c r="C759" s="747"/>
      <c r="D759" s="747"/>
      <c r="E759" s="747"/>
      <c r="F759" s="747"/>
      <c r="G759" s="747"/>
      <c r="H759" s="747"/>
      <c r="I759" s="748"/>
      <c r="J759" s="747"/>
      <c r="K759" s="747"/>
      <c r="L759" s="749"/>
      <c r="M759" s="747"/>
      <c r="N759" s="747"/>
      <c r="O759" s="747"/>
      <c r="P759" s="747"/>
      <c r="Q759" s="747"/>
      <c r="R759" s="747"/>
      <c r="S759" s="747"/>
      <c r="T759" s="747"/>
      <c r="U759" s="747"/>
      <c r="V759" s="747"/>
      <c r="W759" s="747"/>
      <c r="X759" s="747"/>
      <c r="Y759" s="747"/>
      <c r="Z759" s="747"/>
    </row>
    <row r="760">
      <c r="A760" s="746"/>
      <c r="B760" s="747"/>
      <c r="C760" s="747"/>
      <c r="D760" s="747"/>
      <c r="E760" s="747"/>
      <c r="F760" s="747"/>
      <c r="G760" s="747"/>
      <c r="H760" s="747"/>
      <c r="I760" s="748"/>
      <c r="J760" s="747"/>
      <c r="K760" s="747"/>
      <c r="L760" s="749"/>
      <c r="M760" s="747"/>
      <c r="N760" s="747"/>
      <c r="O760" s="747"/>
      <c r="P760" s="747"/>
      <c r="Q760" s="747"/>
      <c r="R760" s="747"/>
      <c r="S760" s="747"/>
      <c r="T760" s="747"/>
      <c r="U760" s="747"/>
      <c r="V760" s="747"/>
      <c r="W760" s="747"/>
      <c r="X760" s="747"/>
      <c r="Y760" s="747"/>
      <c r="Z760" s="747"/>
    </row>
    <row r="761">
      <c r="A761" s="746"/>
      <c r="B761" s="747"/>
      <c r="C761" s="747"/>
      <c r="D761" s="747"/>
      <c r="E761" s="747"/>
      <c r="F761" s="747"/>
      <c r="G761" s="747"/>
      <c r="H761" s="747"/>
      <c r="I761" s="748"/>
      <c r="J761" s="747"/>
      <c r="K761" s="747"/>
      <c r="L761" s="749"/>
      <c r="M761" s="747"/>
      <c r="N761" s="747"/>
      <c r="O761" s="747"/>
      <c r="P761" s="747"/>
      <c r="Q761" s="747"/>
      <c r="R761" s="747"/>
      <c r="S761" s="747"/>
      <c r="T761" s="747"/>
      <c r="U761" s="747"/>
      <c r="V761" s="747"/>
      <c r="W761" s="747"/>
      <c r="X761" s="747"/>
      <c r="Y761" s="747"/>
      <c r="Z761" s="747"/>
    </row>
    <row r="762">
      <c r="A762" s="746"/>
      <c r="B762" s="747"/>
      <c r="C762" s="747"/>
      <c r="D762" s="747"/>
      <c r="E762" s="747"/>
      <c r="F762" s="747"/>
      <c r="G762" s="747"/>
      <c r="H762" s="747"/>
      <c r="I762" s="748"/>
      <c r="J762" s="747"/>
      <c r="K762" s="747"/>
      <c r="L762" s="749"/>
      <c r="M762" s="747"/>
      <c r="N762" s="747"/>
      <c r="O762" s="747"/>
      <c r="P762" s="747"/>
      <c r="Q762" s="747"/>
      <c r="R762" s="747"/>
      <c r="S762" s="747"/>
      <c r="T762" s="747"/>
      <c r="U762" s="747"/>
      <c r="V762" s="747"/>
      <c r="W762" s="747"/>
      <c r="X762" s="747"/>
      <c r="Y762" s="747"/>
      <c r="Z762" s="747"/>
    </row>
    <row r="763">
      <c r="A763" s="746"/>
      <c r="B763" s="747"/>
      <c r="C763" s="747"/>
      <c r="D763" s="747"/>
      <c r="E763" s="747"/>
      <c r="F763" s="747"/>
      <c r="G763" s="747"/>
      <c r="H763" s="747"/>
      <c r="I763" s="748"/>
      <c r="J763" s="747"/>
      <c r="K763" s="747"/>
      <c r="L763" s="749"/>
      <c r="M763" s="747"/>
      <c r="N763" s="747"/>
      <c r="O763" s="747"/>
      <c r="P763" s="747"/>
      <c r="Q763" s="747"/>
      <c r="R763" s="747"/>
      <c r="S763" s="747"/>
      <c r="T763" s="747"/>
      <c r="U763" s="747"/>
      <c r="V763" s="747"/>
      <c r="W763" s="747"/>
      <c r="X763" s="747"/>
      <c r="Y763" s="747"/>
      <c r="Z763" s="747"/>
    </row>
    <row r="764">
      <c r="A764" s="746"/>
      <c r="B764" s="747"/>
      <c r="C764" s="747"/>
      <c r="D764" s="747"/>
      <c r="E764" s="747"/>
      <c r="F764" s="747"/>
      <c r="G764" s="747"/>
      <c r="H764" s="747"/>
      <c r="I764" s="748"/>
      <c r="J764" s="747"/>
      <c r="K764" s="747"/>
      <c r="L764" s="749"/>
      <c r="M764" s="747"/>
      <c r="N764" s="747"/>
      <c r="O764" s="747"/>
      <c r="P764" s="747"/>
      <c r="Q764" s="747"/>
      <c r="R764" s="747"/>
      <c r="S764" s="747"/>
      <c r="T764" s="747"/>
      <c r="U764" s="747"/>
      <c r="V764" s="747"/>
      <c r="W764" s="747"/>
      <c r="X764" s="747"/>
      <c r="Y764" s="747"/>
      <c r="Z764" s="747"/>
    </row>
    <row r="765">
      <c r="A765" s="746"/>
      <c r="B765" s="747"/>
      <c r="C765" s="747"/>
      <c r="D765" s="747"/>
      <c r="E765" s="747"/>
      <c r="F765" s="747"/>
      <c r="G765" s="747"/>
      <c r="H765" s="747"/>
      <c r="I765" s="748"/>
      <c r="J765" s="747"/>
      <c r="K765" s="747"/>
      <c r="L765" s="749"/>
      <c r="M765" s="747"/>
      <c r="N765" s="747"/>
      <c r="O765" s="747"/>
      <c r="P765" s="747"/>
      <c r="Q765" s="747"/>
      <c r="R765" s="747"/>
      <c r="S765" s="747"/>
      <c r="T765" s="747"/>
      <c r="U765" s="747"/>
      <c r="V765" s="747"/>
      <c r="W765" s="747"/>
      <c r="X765" s="747"/>
      <c r="Y765" s="747"/>
      <c r="Z765" s="747"/>
    </row>
    <row r="766">
      <c r="A766" s="746"/>
      <c r="B766" s="747"/>
      <c r="C766" s="747"/>
      <c r="D766" s="747"/>
      <c r="E766" s="747"/>
      <c r="F766" s="747"/>
      <c r="G766" s="747"/>
      <c r="H766" s="747"/>
      <c r="I766" s="748"/>
      <c r="J766" s="747"/>
      <c r="K766" s="747"/>
      <c r="L766" s="749"/>
      <c r="M766" s="747"/>
      <c r="N766" s="747"/>
      <c r="O766" s="747"/>
      <c r="P766" s="747"/>
      <c r="Q766" s="747"/>
      <c r="R766" s="747"/>
      <c r="S766" s="747"/>
      <c r="T766" s="747"/>
      <c r="U766" s="747"/>
      <c r="V766" s="747"/>
      <c r="W766" s="747"/>
      <c r="X766" s="747"/>
      <c r="Y766" s="747"/>
      <c r="Z766" s="747"/>
    </row>
    <row r="767">
      <c r="A767" s="746"/>
      <c r="B767" s="747"/>
      <c r="C767" s="747"/>
      <c r="D767" s="747"/>
      <c r="E767" s="747"/>
      <c r="F767" s="747"/>
      <c r="G767" s="747"/>
      <c r="H767" s="747"/>
      <c r="I767" s="748"/>
      <c r="J767" s="747"/>
      <c r="K767" s="747"/>
      <c r="L767" s="749"/>
      <c r="M767" s="747"/>
      <c r="N767" s="747"/>
      <c r="O767" s="747"/>
      <c r="P767" s="747"/>
      <c r="Q767" s="747"/>
      <c r="R767" s="747"/>
      <c r="S767" s="747"/>
      <c r="T767" s="747"/>
      <c r="U767" s="747"/>
      <c r="V767" s="747"/>
      <c r="W767" s="747"/>
      <c r="X767" s="747"/>
      <c r="Y767" s="747"/>
      <c r="Z767" s="747"/>
    </row>
    <row r="768">
      <c r="A768" s="746"/>
      <c r="B768" s="747"/>
      <c r="C768" s="747"/>
      <c r="D768" s="747"/>
      <c r="E768" s="747"/>
      <c r="F768" s="747"/>
      <c r="G768" s="747"/>
      <c r="H768" s="747"/>
      <c r="I768" s="748"/>
      <c r="J768" s="747"/>
      <c r="K768" s="747"/>
      <c r="L768" s="749"/>
      <c r="M768" s="747"/>
      <c r="N768" s="747"/>
      <c r="O768" s="747"/>
      <c r="P768" s="747"/>
      <c r="Q768" s="747"/>
      <c r="R768" s="747"/>
      <c r="S768" s="747"/>
      <c r="T768" s="747"/>
      <c r="U768" s="747"/>
      <c r="V768" s="747"/>
      <c r="W768" s="747"/>
      <c r="X768" s="747"/>
      <c r="Y768" s="747"/>
      <c r="Z768" s="747"/>
    </row>
    <row r="769">
      <c r="A769" s="746"/>
      <c r="B769" s="747"/>
      <c r="C769" s="747"/>
      <c r="D769" s="747"/>
      <c r="E769" s="747"/>
      <c r="F769" s="747"/>
      <c r="G769" s="747"/>
      <c r="H769" s="747"/>
      <c r="I769" s="748"/>
      <c r="J769" s="747"/>
      <c r="K769" s="747"/>
      <c r="L769" s="749"/>
      <c r="M769" s="747"/>
      <c r="N769" s="747"/>
      <c r="O769" s="747"/>
      <c r="P769" s="747"/>
      <c r="Q769" s="747"/>
      <c r="R769" s="747"/>
      <c r="S769" s="747"/>
      <c r="T769" s="747"/>
      <c r="U769" s="747"/>
      <c r="V769" s="747"/>
      <c r="W769" s="747"/>
      <c r="X769" s="747"/>
      <c r="Y769" s="747"/>
      <c r="Z769" s="747"/>
    </row>
    <row r="770">
      <c r="A770" s="746"/>
      <c r="B770" s="747"/>
      <c r="C770" s="747"/>
      <c r="D770" s="747"/>
      <c r="E770" s="747"/>
      <c r="F770" s="747"/>
      <c r="G770" s="747"/>
      <c r="H770" s="747"/>
      <c r="I770" s="748"/>
      <c r="J770" s="747"/>
      <c r="K770" s="747"/>
      <c r="L770" s="749"/>
      <c r="M770" s="747"/>
      <c r="N770" s="747"/>
      <c r="O770" s="747"/>
      <c r="P770" s="747"/>
      <c r="Q770" s="747"/>
      <c r="R770" s="747"/>
      <c r="S770" s="747"/>
      <c r="T770" s="747"/>
      <c r="U770" s="747"/>
      <c r="V770" s="747"/>
      <c r="W770" s="747"/>
      <c r="X770" s="747"/>
      <c r="Y770" s="747"/>
      <c r="Z770" s="747"/>
    </row>
    <row r="771">
      <c r="A771" s="746"/>
      <c r="B771" s="747"/>
      <c r="C771" s="747"/>
      <c r="D771" s="747"/>
      <c r="E771" s="747"/>
      <c r="F771" s="747"/>
      <c r="G771" s="747"/>
      <c r="H771" s="747"/>
      <c r="I771" s="748"/>
      <c r="J771" s="747"/>
      <c r="K771" s="747"/>
      <c r="L771" s="749"/>
      <c r="M771" s="747"/>
      <c r="N771" s="747"/>
      <c r="O771" s="747"/>
      <c r="P771" s="747"/>
      <c r="Q771" s="747"/>
      <c r="R771" s="747"/>
      <c r="S771" s="747"/>
      <c r="T771" s="747"/>
      <c r="U771" s="747"/>
      <c r="V771" s="747"/>
      <c r="W771" s="747"/>
      <c r="X771" s="747"/>
      <c r="Y771" s="747"/>
      <c r="Z771" s="747"/>
    </row>
    <row r="772">
      <c r="A772" s="746"/>
      <c r="B772" s="747"/>
      <c r="C772" s="747"/>
      <c r="D772" s="747"/>
      <c r="E772" s="747"/>
      <c r="F772" s="747"/>
      <c r="G772" s="747"/>
      <c r="H772" s="747"/>
      <c r="I772" s="748"/>
      <c r="J772" s="747"/>
      <c r="K772" s="747"/>
      <c r="L772" s="749"/>
      <c r="M772" s="747"/>
      <c r="N772" s="747"/>
      <c r="O772" s="747"/>
      <c r="P772" s="747"/>
      <c r="Q772" s="747"/>
      <c r="R772" s="747"/>
      <c r="S772" s="747"/>
      <c r="T772" s="747"/>
      <c r="U772" s="747"/>
      <c r="V772" s="747"/>
      <c r="W772" s="747"/>
      <c r="X772" s="747"/>
      <c r="Y772" s="747"/>
      <c r="Z772" s="747"/>
    </row>
    <row r="773">
      <c r="A773" s="746"/>
      <c r="B773" s="747"/>
      <c r="C773" s="747"/>
      <c r="D773" s="747"/>
      <c r="E773" s="747"/>
      <c r="F773" s="747"/>
      <c r="G773" s="747"/>
      <c r="H773" s="747"/>
      <c r="I773" s="748"/>
      <c r="J773" s="747"/>
      <c r="K773" s="747"/>
      <c r="L773" s="749"/>
      <c r="M773" s="747"/>
      <c r="N773" s="747"/>
      <c r="O773" s="747"/>
      <c r="P773" s="747"/>
      <c r="Q773" s="747"/>
      <c r="R773" s="747"/>
      <c r="S773" s="747"/>
      <c r="T773" s="747"/>
      <c r="U773" s="747"/>
      <c r="V773" s="747"/>
      <c r="W773" s="747"/>
      <c r="X773" s="747"/>
      <c r="Y773" s="747"/>
      <c r="Z773" s="747"/>
    </row>
    <row r="774">
      <c r="A774" s="746"/>
      <c r="B774" s="747"/>
      <c r="C774" s="747"/>
      <c r="D774" s="747"/>
      <c r="E774" s="747"/>
      <c r="F774" s="747"/>
      <c r="G774" s="747"/>
      <c r="H774" s="747"/>
      <c r="I774" s="748"/>
      <c r="J774" s="747"/>
      <c r="K774" s="747"/>
      <c r="L774" s="749"/>
      <c r="M774" s="747"/>
      <c r="N774" s="747"/>
      <c r="O774" s="747"/>
      <c r="P774" s="747"/>
      <c r="Q774" s="747"/>
      <c r="R774" s="747"/>
      <c r="S774" s="747"/>
      <c r="T774" s="747"/>
      <c r="U774" s="747"/>
      <c r="V774" s="747"/>
      <c r="W774" s="747"/>
      <c r="X774" s="747"/>
      <c r="Y774" s="747"/>
      <c r="Z774" s="747"/>
    </row>
    <row r="775">
      <c r="A775" s="746"/>
      <c r="B775" s="747"/>
      <c r="C775" s="747"/>
      <c r="D775" s="747"/>
      <c r="E775" s="747"/>
      <c r="F775" s="747"/>
      <c r="G775" s="747"/>
      <c r="H775" s="747"/>
      <c r="I775" s="748"/>
      <c r="J775" s="747"/>
      <c r="K775" s="747"/>
      <c r="L775" s="749"/>
      <c r="M775" s="747"/>
      <c r="N775" s="747"/>
      <c r="O775" s="747"/>
      <c r="P775" s="747"/>
      <c r="Q775" s="747"/>
      <c r="R775" s="747"/>
      <c r="S775" s="747"/>
      <c r="T775" s="747"/>
      <c r="U775" s="747"/>
      <c r="V775" s="747"/>
      <c r="W775" s="747"/>
      <c r="X775" s="747"/>
      <c r="Y775" s="747"/>
      <c r="Z775" s="747"/>
    </row>
    <row r="776">
      <c r="A776" s="746"/>
      <c r="B776" s="747"/>
      <c r="C776" s="747"/>
      <c r="D776" s="747"/>
      <c r="E776" s="747"/>
      <c r="F776" s="747"/>
      <c r="G776" s="747"/>
      <c r="H776" s="747"/>
      <c r="I776" s="748"/>
      <c r="J776" s="747"/>
      <c r="K776" s="747"/>
      <c r="L776" s="749"/>
      <c r="M776" s="747"/>
      <c r="N776" s="747"/>
      <c r="O776" s="747"/>
      <c r="P776" s="747"/>
      <c r="Q776" s="747"/>
      <c r="R776" s="747"/>
      <c r="S776" s="747"/>
      <c r="T776" s="747"/>
      <c r="U776" s="747"/>
      <c r="V776" s="747"/>
      <c r="W776" s="747"/>
      <c r="X776" s="747"/>
      <c r="Y776" s="747"/>
      <c r="Z776" s="747"/>
    </row>
    <row r="777">
      <c r="A777" s="746"/>
      <c r="B777" s="747"/>
      <c r="C777" s="747"/>
      <c r="D777" s="747"/>
      <c r="E777" s="747"/>
      <c r="F777" s="747"/>
      <c r="G777" s="747"/>
      <c r="H777" s="747"/>
      <c r="I777" s="748"/>
      <c r="J777" s="747"/>
      <c r="K777" s="747"/>
      <c r="L777" s="749"/>
      <c r="M777" s="747"/>
      <c r="N777" s="747"/>
      <c r="O777" s="747"/>
      <c r="P777" s="747"/>
      <c r="Q777" s="747"/>
      <c r="R777" s="747"/>
      <c r="S777" s="747"/>
      <c r="T777" s="747"/>
      <c r="U777" s="747"/>
      <c r="V777" s="747"/>
      <c r="W777" s="747"/>
      <c r="X777" s="747"/>
      <c r="Y777" s="747"/>
      <c r="Z777" s="747"/>
    </row>
    <row r="778">
      <c r="A778" s="746"/>
      <c r="B778" s="747"/>
      <c r="C778" s="747"/>
      <c r="D778" s="747"/>
      <c r="E778" s="747"/>
      <c r="F778" s="747"/>
      <c r="G778" s="747"/>
      <c r="H778" s="747"/>
      <c r="I778" s="748"/>
      <c r="J778" s="747"/>
      <c r="K778" s="747"/>
      <c r="L778" s="749"/>
      <c r="M778" s="747"/>
      <c r="N778" s="747"/>
      <c r="O778" s="747"/>
      <c r="P778" s="747"/>
      <c r="Q778" s="747"/>
      <c r="R778" s="747"/>
      <c r="S778" s="747"/>
      <c r="T778" s="747"/>
      <c r="U778" s="747"/>
      <c r="V778" s="747"/>
      <c r="W778" s="747"/>
      <c r="X778" s="747"/>
      <c r="Y778" s="747"/>
      <c r="Z778" s="747"/>
    </row>
    <row r="779">
      <c r="A779" s="746"/>
      <c r="B779" s="747"/>
      <c r="C779" s="747"/>
      <c r="D779" s="747"/>
      <c r="E779" s="747"/>
      <c r="F779" s="747"/>
      <c r="G779" s="747"/>
      <c r="H779" s="747"/>
      <c r="I779" s="748"/>
      <c r="J779" s="747"/>
      <c r="K779" s="747"/>
      <c r="L779" s="749"/>
      <c r="M779" s="747"/>
      <c r="N779" s="747"/>
      <c r="O779" s="747"/>
      <c r="P779" s="747"/>
      <c r="Q779" s="747"/>
      <c r="R779" s="747"/>
      <c r="S779" s="747"/>
      <c r="T779" s="747"/>
      <c r="U779" s="747"/>
      <c r="V779" s="747"/>
      <c r="W779" s="747"/>
      <c r="X779" s="747"/>
      <c r="Y779" s="747"/>
      <c r="Z779" s="747"/>
    </row>
    <row r="780">
      <c r="A780" s="746"/>
      <c r="B780" s="747"/>
      <c r="C780" s="747"/>
      <c r="D780" s="747"/>
      <c r="E780" s="747"/>
      <c r="F780" s="747"/>
      <c r="G780" s="747"/>
      <c r="H780" s="747"/>
      <c r="I780" s="748"/>
      <c r="J780" s="747"/>
      <c r="K780" s="747"/>
      <c r="L780" s="749"/>
      <c r="M780" s="747"/>
      <c r="N780" s="747"/>
      <c r="O780" s="747"/>
      <c r="P780" s="747"/>
      <c r="Q780" s="747"/>
      <c r="R780" s="747"/>
      <c r="S780" s="747"/>
      <c r="T780" s="747"/>
      <c r="U780" s="747"/>
      <c r="V780" s="747"/>
      <c r="W780" s="747"/>
      <c r="X780" s="747"/>
      <c r="Y780" s="747"/>
      <c r="Z780" s="747"/>
    </row>
    <row r="781">
      <c r="A781" s="746"/>
      <c r="B781" s="747"/>
      <c r="C781" s="747"/>
      <c r="D781" s="747"/>
      <c r="E781" s="747"/>
      <c r="F781" s="747"/>
      <c r="G781" s="747"/>
      <c r="H781" s="747"/>
      <c r="I781" s="748"/>
      <c r="J781" s="747"/>
      <c r="K781" s="747"/>
      <c r="L781" s="749"/>
      <c r="M781" s="747"/>
      <c r="N781" s="747"/>
      <c r="O781" s="747"/>
      <c r="P781" s="747"/>
      <c r="Q781" s="747"/>
      <c r="R781" s="747"/>
      <c r="S781" s="747"/>
      <c r="T781" s="747"/>
      <c r="U781" s="747"/>
      <c r="V781" s="747"/>
      <c r="W781" s="747"/>
      <c r="X781" s="747"/>
      <c r="Y781" s="747"/>
      <c r="Z781" s="747"/>
    </row>
    <row r="782">
      <c r="A782" s="746"/>
      <c r="B782" s="747"/>
      <c r="C782" s="747"/>
      <c r="D782" s="747"/>
      <c r="E782" s="747"/>
      <c r="F782" s="747"/>
      <c r="G782" s="747"/>
      <c r="H782" s="747"/>
      <c r="I782" s="748"/>
      <c r="J782" s="747"/>
      <c r="K782" s="747"/>
      <c r="L782" s="749"/>
      <c r="M782" s="747"/>
      <c r="N782" s="747"/>
      <c r="O782" s="747"/>
      <c r="P782" s="747"/>
      <c r="Q782" s="747"/>
      <c r="R782" s="747"/>
      <c r="S782" s="747"/>
      <c r="T782" s="747"/>
      <c r="U782" s="747"/>
      <c r="V782" s="747"/>
      <c r="W782" s="747"/>
      <c r="X782" s="747"/>
      <c r="Y782" s="747"/>
      <c r="Z782" s="747"/>
    </row>
    <row r="783">
      <c r="A783" s="746"/>
      <c r="B783" s="747"/>
      <c r="C783" s="747"/>
      <c r="D783" s="747"/>
      <c r="E783" s="747"/>
      <c r="F783" s="747"/>
      <c r="G783" s="747"/>
      <c r="H783" s="747"/>
      <c r="I783" s="748"/>
      <c r="J783" s="747"/>
      <c r="K783" s="747"/>
      <c r="L783" s="749"/>
      <c r="M783" s="747"/>
      <c r="N783" s="747"/>
      <c r="O783" s="747"/>
      <c r="P783" s="747"/>
      <c r="Q783" s="747"/>
      <c r="R783" s="747"/>
      <c r="S783" s="747"/>
      <c r="T783" s="747"/>
      <c r="U783" s="747"/>
      <c r="V783" s="747"/>
      <c r="W783" s="747"/>
      <c r="X783" s="747"/>
      <c r="Y783" s="747"/>
      <c r="Z783" s="747"/>
    </row>
    <row r="784">
      <c r="A784" s="746"/>
      <c r="B784" s="747"/>
      <c r="C784" s="747"/>
      <c r="D784" s="747"/>
      <c r="E784" s="747"/>
      <c r="F784" s="747"/>
      <c r="G784" s="747"/>
      <c r="H784" s="747"/>
      <c r="I784" s="748"/>
      <c r="J784" s="747"/>
      <c r="K784" s="747"/>
      <c r="L784" s="749"/>
      <c r="M784" s="747"/>
      <c r="N784" s="747"/>
      <c r="O784" s="747"/>
      <c r="P784" s="747"/>
      <c r="Q784" s="747"/>
      <c r="R784" s="747"/>
      <c r="S784" s="747"/>
      <c r="T784" s="747"/>
      <c r="U784" s="747"/>
      <c r="V784" s="747"/>
      <c r="W784" s="747"/>
      <c r="X784" s="747"/>
      <c r="Y784" s="747"/>
      <c r="Z784" s="747"/>
    </row>
    <row r="785">
      <c r="A785" s="746"/>
      <c r="B785" s="747"/>
      <c r="C785" s="747"/>
      <c r="D785" s="747"/>
      <c r="E785" s="747"/>
      <c r="F785" s="747"/>
      <c r="G785" s="747"/>
      <c r="H785" s="747"/>
      <c r="I785" s="748"/>
      <c r="J785" s="747"/>
      <c r="K785" s="747"/>
      <c r="L785" s="749"/>
      <c r="M785" s="747"/>
      <c r="N785" s="747"/>
      <c r="O785" s="747"/>
      <c r="P785" s="747"/>
      <c r="Q785" s="747"/>
      <c r="R785" s="747"/>
      <c r="S785" s="747"/>
      <c r="T785" s="747"/>
      <c r="U785" s="747"/>
      <c r="V785" s="747"/>
      <c r="W785" s="747"/>
      <c r="X785" s="747"/>
      <c r="Y785" s="747"/>
      <c r="Z785" s="747"/>
    </row>
    <row r="786">
      <c r="A786" s="746"/>
      <c r="B786" s="747"/>
      <c r="C786" s="747"/>
      <c r="D786" s="747"/>
      <c r="E786" s="747"/>
      <c r="F786" s="747"/>
      <c r="G786" s="747"/>
      <c r="H786" s="747"/>
      <c r="I786" s="748"/>
      <c r="J786" s="747"/>
      <c r="K786" s="747"/>
      <c r="L786" s="749"/>
      <c r="M786" s="747"/>
      <c r="N786" s="747"/>
      <c r="O786" s="747"/>
      <c r="P786" s="747"/>
      <c r="Q786" s="747"/>
      <c r="R786" s="747"/>
      <c r="S786" s="747"/>
      <c r="T786" s="747"/>
      <c r="U786" s="747"/>
      <c r="V786" s="747"/>
      <c r="W786" s="747"/>
      <c r="X786" s="747"/>
      <c r="Y786" s="747"/>
      <c r="Z786" s="747"/>
    </row>
    <row r="787">
      <c r="A787" s="746"/>
      <c r="B787" s="747"/>
      <c r="C787" s="747"/>
      <c r="D787" s="747"/>
      <c r="E787" s="747"/>
      <c r="F787" s="747"/>
      <c r="G787" s="747"/>
      <c r="H787" s="747"/>
      <c r="I787" s="748"/>
      <c r="J787" s="747"/>
      <c r="K787" s="747"/>
      <c r="L787" s="749"/>
      <c r="M787" s="747"/>
      <c r="N787" s="747"/>
      <c r="O787" s="747"/>
      <c r="P787" s="747"/>
      <c r="Q787" s="747"/>
      <c r="R787" s="747"/>
      <c r="S787" s="747"/>
      <c r="T787" s="747"/>
      <c r="U787" s="747"/>
      <c r="V787" s="747"/>
      <c r="W787" s="747"/>
      <c r="X787" s="747"/>
      <c r="Y787" s="747"/>
      <c r="Z787" s="747"/>
    </row>
    <row r="788">
      <c r="A788" s="746"/>
      <c r="B788" s="747"/>
      <c r="C788" s="747"/>
      <c r="D788" s="747"/>
      <c r="E788" s="747"/>
      <c r="F788" s="747"/>
      <c r="G788" s="747"/>
      <c r="H788" s="747"/>
      <c r="I788" s="748"/>
      <c r="J788" s="747"/>
      <c r="K788" s="747"/>
      <c r="L788" s="749"/>
      <c r="M788" s="747"/>
      <c r="N788" s="747"/>
      <c r="O788" s="747"/>
      <c r="P788" s="747"/>
      <c r="Q788" s="747"/>
      <c r="R788" s="747"/>
      <c r="S788" s="747"/>
      <c r="T788" s="747"/>
      <c r="U788" s="747"/>
      <c r="V788" s="747"/>
      <c r="W788" s="747"/>
      <c r="X788" s="747"/>
      <c r="Y788" s="747"/>
      <c r="Z788" s="747"/>
    </row>
    <row r="789">
      <c r="A789" s="746"/>
      <c r="B789" s="747"/>
      <c r="C789" s="747"/>
      <c r="D789" s="747"/>
      <c r="E789" s="747"/>
      <c r="F789" s="747"/>
      <c r="G789" s="747"/>
      <c r="H789" s="747"/>
      <c r="I789" s="748"/>
      <c r="J789" s="747"/>
      <c r="K789" s="747"/>
      <c r="L789" s="749"/>
      <c r="M789" s="747"/>
      <c r="N789" s="747"/>
      <c r="O789" s="747"/>
      <c r="P789" s="747"/>
      <c r="Q789" s="747"/>
      <c r="R789" s="747"/>
      <c r="S789" s="747"/>
      <c r="T789" s="747"/>
      <c r="U789" s="747"/>
      <c r="V789" s="747"/>
      <c r="W789" s="747"/>
      <c r="X789" s="747"/>
      <c r="Y789" s="747"/>
      <c r="Z789" s="747"/>
    </row>
    <row r="790">
      <c r="A790" s="746"/>
      <c r="B790" s="747"/>
      <c r="C790" s="747"/>
      <c r="D790" s="747"/>
      <c r="E790" s="747"/>
      <c r="F790" s="747"/>
      <c r="G790" s="747"/>
      <c r="H790" s="747"/>
      <c r="I790" s="748"/>
      <c r="J790" s="747"/>
      <c r="K790" s="747"/>
      <c r="L790" s="749"/>
      <c r="M790" s="747"/>
      <c r="N790" s="747"/>
      <c r="O790" s="747"/>
      <c r="P790" s="747"/>
      <c r="Q790" s="747"/>
      <c r="R790" s="747"/>
      <c r="S790" s="747"/>
      <c r="T790" s="747"/>
      <c r="U790" s="747"/>
      <c r="V790" s="747"/>
      <c r="W790" s="747"/>
      <c r="X790" s="747"/>
      <c r="Y790" s="747"/>
      <c r="Z790" s="747"/>
    </row>
    <row r="791">
      <c r="A791" s="746"/>
      <c r="B791" s="747"/>
      <c r="C791" s="747"/>
      <c r="D791" s="747"/>
      <c r="E791" s="747"/>
      <c r="F791" s="747"/>
      <c r="G791" s="747"/>
      <c r="H791" s="747"/>
      <c r="I791" s="748"/>
      <c r="J791" s="747"/>
      <c r="K791" s="747"/>
      <c r="L791" s="749"/>
      <c r="M791" s="747"/>
      <c r="N791" s="747"/>
      <c r="O791" s="747"/>
      <c r="P791" s="747"/>
      <c r="Q791" s="747"/>
      <c r="R791" s="747"/>
      <c r="S791" s="747"/>
      <c r="T791" s="747"/>
      <c r="U791" s="747"/>
      <c r="V791" s="747"/>
      <c r="W791" s="747"/>
      <c r="X791" s="747"/>
      <c r="Y791" s="747"/>
      <c r="Z791" s="747"/>
    </row>
    <row r="792">
      <c r="A792" s="746"/>
      <c r="B792" s="747"/>
      <c r="C792" s="747"/>
      <c r="D792" s="747"/>
      <c r="E792" s="747"/>
      <c r="F792" s="747"/>
      <c r="G792" s="747"/>
      <c r="H792" s="747"/>
      <c r="I792" s="748"/>
      <c r="J792" s="747"/>
      <c r="K792" s="747"/>
      <c r="L792" s="749"/>
      <c r="M792" s="747"/>
      <c r="N792" s="747"/>
      <c r="O792" s="747"/>
      <c r="P792" s="747"/>
      <c r="Q792" s="747"/>
      <c r="R792" s="747"/>
      <c r="S792" s="747"/>
      <c r="T792" s="747"/>
      <c r="U792" s="747"/>
      <c r="V792" s="747"/>
      <c r="W792" s="747"/>
      <c r="X792" s="747"/>
      <c r="Y792" s="747"/>
      <c r="Z792" s="747"/>
    </row>
    <row r="793">
      <c r="A793" s="746"/>
      <c r="B793" s="747"/>
      <c r="C793" s="747"/>
      <c r="D793" s="747"/>
      <c r="E793" s="747"/>
      <c r="F793" s="747"/>
      <c r="G793" s="747"/>
      <c r="H793" s="747"/>
      <c r="I793" s="748"/>
      <c r="J793" s="747"/>
      <c r="K793" s="747"/>
      <c r="L793" s="749"/>
      <c r="M793" s="747"/>
      <c r="N793" s="747"/>
      <c r="O793" s="747"/>
      <c r="P793" s="747"/>
      <c r="Q793" s="747"/>
      <c r="R793" s="747"/>
      <c r="S793" s="747"/>
      <c r="T793" s="747"/>
      <c r="U793" s="747"/>
      <c r="V793" s="747"/>
      <c r="W793" s="747"/>
      <c r="X793" s="747"/>
      <c r="Y793" s="747"/>
      <c r="Z793" s="747"/>
    </row>
    <row r="794">
      <c r="A794" s="746"/>
      <c r="B794" s="747"/>
      <c r="C794" s="747"/>
      <c r="D794" s="747"/>
      <c r="E794" s="747"/>
      <c r="F794" s="747"/>
      <c r="G794" s="747"/>
      <c r="H794" s="747"/>
      <c r="I794" s="748"/>
      <c r="J794" s="747"/>
      <c r="K794" s="747"/>
      <c r="L794" s="749"/>
      <c r="M794" s="747"/>
      <c r="N794" s="747"/>
      <c r="O794" s="747"/>
      <c r="P794" s="747"/>
      <c r="Q794" s="747"/>
      <c r="R794" s="747"/>
      <c r="S794" s="747"/>
      <c r="T794" s="747"/>
      <c r="U794" s="747"/>
      <c r="V794" s="747"/>
      <c r="W794" s="747"/>
      <c r="X794" s="747"/>
      <c r="Y794" s="747"/>
      <c r="Z794" s="747"/>
    </row>
    <row r="795">
      <c r="A795" s="746"/>
      <c r="B795" s="747"/>
      <c r="C795" s="747"/>
      <c r="D795" s="747"/>
      <c r="E795" s="747"/>
      <c r="F795" s="747"/>
      <c r="G795" s="747"/>
      <c r="H795" s="747"/>
      <c r="I795" s="748"/>
      <c r="J795" s="747"/>
      <c r="K795" s="747"/>
      <c r="L795" s="749"/>
      <c r="M795" s="747"/>
      <c r="N795" s="747"/>
      <c r="O795" s="747"/>
      <c r="P795" s="747"/>
      <c r="Q795" s="747"/>
      <c r="R795" s="747"/>
      <c r="S795" s="747"/>
      <c r="T795" s="747"/>
      <c r="U795" s="747"/>
      <c r="V795" s="747"/>
      <c r="W795" s="747"/>
      <c r="X795" s="747"/>
      <c r="Y795" s="747"/>
      <c r="Z795" s="747"/>
    </row>
    <row r="796">
      <c r="A796" s="746"/>
      <c r="B796" s="747"/>
      <c r="C796" s="747"/>
      <c r="D796" s="747"/>
      <c r="E796" s="747"/>
      <c r="F796" s="747"/>
      <c r="G796" s="747"/>
      <c r="H796" s="747"/>
      <c r="I796" s="748"/>
      <c r="J796" s="747"/>
      <c r="K796" s="747"/>
      <c r="L796" s="749"/>
      <c r="M796" s="747"/>
      <c r="N796" s="747"/>
      <c r="O796" s="747"/>
      <c r="P796" s="747"/>
      <c r="Q796" s="747"/>
      <c r="R796" s="747"/>
      <c r="S796" s="747"/>
      <c r="T796" s="747"/>
      <c r="U796" s="747"/>
      <c r="V796" s="747"/>
      <c r="W796" s="747"/>
      <c r="X796" s="747"/>
      <c r="Y796" s="747"/>
      <c r="Z796" s="747"/>
    </row>
    <row r="797">
      <c r="A797" s="746"/>
      <c r="B797" s="747"/>
      <c r="C797" s="747"/>
      <c r="D797" s="747"/>
      <c r="E797" s="747"/>
      <c r="F797" s="747"/>
      <c r="G797" s="747"/>
      <c r="H797" s="747"/>
      <c r="I797" s="748"/>
      <c r="J797" s="747"/>
      <c r="K797" s="747"/>
      <c r="L797" s="749"/>
      <c r="M797" s="747"/>
      <c r="N797" s="747"/>
      <c r="O797" s="747"/>
      <c r="P797" s="747"/>
      <c r="Q797" s="747"/>
      <c r="R797" s="747"/>
      <c r="S797" s="747"/>
      <c r="T797" s="747"/>
      <c r="U797" s="747"/>
      <c r="V797" s="747"/>
      <c r="W797" s="747"/>
      <c r="X797" s="747"/>
      <c r="Y797" s="747"/>
      <c r="Z797" s="747"/>
    </row>
    <row r="798">
      <c r="A798" s="746"/>
      <c r="B798" s="747"/>
      <c r="C798" s="747"/>
      <c r="D798" s="747"/>
      <c r="E798" s="747"/>
      <c r="F798" s="747"/>
      <c r="G798" s="747"/>
      <c r="H798" s="747"/>
      <c r="I798" s="748"/>
      <c r="J798" s="747"/>
      <c r="K798" s="747"/>
      <c r="L798" s="749"/>
      <c r="M798" s="747"/>
      <c r="N798" s="747"/>
      <c r="O798" s="747"/>
      <c r="P798" s="747"/>
      <c r="Q798" s="747"/>
      <c r="R798" s="747"/>
      <c r="S798" s="747"/>
      <c r="T798" s="747"/>
      <c r="U798" s="747"/>
      <c r="V798" s="747"/>
      <c r="W798" s="747"/>
      <c r="X798" s="747"/>
      <c r="Y798" s="747"/>
      <c r="Z798" s="747"/>
    </row>
    <row r="799">
      <c r="A799" s="746"/>
      <c r="B799" s="747"/>
      <c r="C799" s="747"/>
      <c r="D799" s="747"/>
      <c r="E799" s="747"/>
      <c r="F799" s="747"/>
      <c r="G799" s="747"/>
      <c r="H799" s="747"/>
      <c r="I799" s="748"/>
      <c r="J799" s="747"/>
      <c r="K799" s="747"/>
      <c r="L799" s="749"/>
      <c r="M799" s="747"/>
      <c r="N799" s="747"/>
      <c r="O799" s="747"/>
      <c r="P799" s="747"/>
      <c r="Q799" s="747"/>
      <c r="R799" s="747"/>
      <c r="S799" s="747"/>
      <c r="T799" s="747"/>
      <c r="U799" s="747"/>
      <c r="V799" s="747"/>
      <c r="W799" s="747"/>
      <c r="X799" s="747"/>
      <c r="Y799" s="747"/>
      <c r="Z799" s="747"/>
    </row>
    <row r="800">
      <c r="A800" s="746"/>
      <c r="B800" s="747"/>
      <c r="C800" s="747"/>
      <c r="D800" s="747"/>
      <c r="E800" s="747"/>
      <c r="F800" s="747"/>
      <c r="G800" s="747"/>
      <c r="H800" s="747"/>
      <c r="I800" s="748"/>
      <c r="J800" s="747"/>
      <c r="K800" s="747"/>
      <c r="L800" s="749"/>
      <c r="M800" s="747"/>
      <c r="N800" s="747"/>
      <c r="O800" s="747"/>
      <c r="P800" s="747"/>
      <c r="Q800" s="747"/>
      <c r="R800" s="747"/>
      <c r="S800" s="747"/>
      <c r="T800" s="747"/>
      <c r="U800" s="747"/>
      <c r="V800" s="747"/>
      <c r="W800" s="747"/>
      <c r="X800" s="747"/>
      <c r="Y800" s="747"/>
      <c r="Z800" s="747"/>
    </row>
    <row r="801">
      <c r="A801" s="746"/>
      <c r="B801" s="747"/>
      <c r="C801" s="747"/>
      <c r="D801" s="747"/>
      <c r="E801" s="747"/>
      <c r="F801" s="747"/>
      <c r="G801" s="747"/>
      <c r="H801" s="747"/>
      <c r="I801" s="748"/>
      <c r="J801" s="747"/>
      <c r="K801" s="747"/>
      <c r="L801" s="749"/>
      <c r="M801" s="747"/>
      <c r="N801" s="747"/>
      <c r="O801" s="747"/>
      <c r="P801" s="747"/>
      <c r="Q801" s="747"/>
      <c r="R801" s="747"/>
      <c r="S801" s="747"/>
      <c r="T801" s="747"/>
      <c r="U801" s="747"/>
      <c r="V801" s="747"/>
      <c r="W801" s="747"/>
      <c r="X801" s="747"/>
      <c r="Y801" s="747"/>
      <c r="Z801" s="747"/>
    </row>
    <row r="802">
      <c r="A802" s="746"/>
      <c r="B802" s="747"/>
      <c r="C802" s="747"/>
      <c r="D802" s="747"/>
      <c r="E802" s="747"/>
      <c r="F802" s="747"/>
      <c r="G802" s="747"/>
      <c r="H802" s="747"/>
      <c r="I802" s="748"/>
      <c r="J802" s="747"/>
      <c r="K802" s="747"/>
      <c r="L802" s="749"/>
      <c r="M802" s="747"/>
      <c r="N802" s="747"/>
      <c r="O802" s="747"/>
      <c r="P802" s="747"/>
      <c r="Q802" s="747"/>
      <c r="R802" s="747"/>
      <c r="S802" s="747"/>
      <c r="T802" s="747"/>
      <c r="U802" s="747"/>
      <c r="V802" s="747"/>
      <c r="W802" s="747"/>
      <c r="X802" s="747"/>
      <c r="Y802" s="747"/>
      <c r="Z802" s="747"/>
    </row>
    <row r="803">
      <c r="A803" s="746"/>
      <c r="B803" s="747"/>
      <c r="C803" s="747"/>
      <c r="D803" s="747"/>
      <c r="E803" s="747"/>
      <c r="F803" s="747"/>
      <c r="G803" s="747"/>
      <c r="H803" s="747"/>
      <c r="I803" s="748"/>
      <c r="J803" s="747"/>
      <c r="K803" s="747"/>
      <c r="L803" s="749"/>
      <c r="M803" s="747"/>
      <c r="N803" s="747"/>
      <c r="O803" s="747"/>
      <c r="P803" s="747"/>
      <c r="Q803" s="747"/>
      <c r="R803" s="747"/>
      <c r="S803" s="747"/>
      <c r="T803" s="747"/>
      <c r="U803" s="747"/>
      <c r="V803" s="747"/>
      <c r="W803" s="747"/>
      <c r="X803" s="747"/>
      <c r="Y803" s="747"/>
      <c r="Z803" s="747"/>
    </row>
    <row r="804">
      <c r="A804" s="746"/>
      <c r="B804" s="747"/>
      <c r="C804" s="747"/>
      <c r="D804" s="747"/>
      <c r="E804" s="747"/>
      <c r="F804" s="747"/>
      <c r="G804" s="747"/>
      <c r="H804" s="747"/>
      <c r="I804" s="748"/>
      <c r="J804" s="747"/>
      <c r="K804" s="747"/>
      <c r="L804" s="749"/>
      <c r="M804" s="747"/>
      <c r="N804" s="747"/>
      <c r="O804" s="747"/>
      <c r="P804" s="747"/>
      <c r="Q804" s="747"/>
      <c r="R804" s="747"/>
      <c r="S804" s="747"/>
      <c r="T804" s="747"/>
      <c r="U804" s="747"/>
      <c r="V804" s="747"/>
      <c r="W804" s="747"/>
      <c r="X804" s="747"/>
      <c r="Y804" s="747"/>
      <c r="Z804" s="747"/>
    </row>
    <row r="805">
      <c r="A805" s="746"/>
      <c r="B805" s="747"/>
      <c r="C805" s="747"/>
      <c r="D805" s="747"/>
      <c r="E805" s="747"/>
      <c r="F805" s="747"/>
      <c r="G805" s="747"/>
      <c r="H805" s="747"/>
      <c r="I805" s="748"/>
      <c r="J805" s="747"/>
      <c r="K805" s="747"/>
      <c r="L805" s="749"/>
      <c r="M805" s="747"/>
      <c r="N805" s="747"/>
      <c r="O805" s="747"/>
      <c r="P805" s="747"/>
      <c r="Q805" s="747"/>
      <c r="R805" s="747"/>
      <c r="S805" s="747"/>
      <c r="T805" s="747"/>
      <c r="U805" s="747"/>
      <c r="V805" s="747"/>
      <c r="W805" s="747"/>
      <c r="X805" s="747"/>
      <c r="Y805" s="747"/>
      <c r="Z805" s="747"/>
    </row>
    <row r="806">
      <c r="A806" s="746"/>
      <c r="B806" s="747"/>
      <c r="C806" s="747"/>
      <c r="D806" s="747"/>
      <c r="E806" s="747"/>
      <c r="F806" s="747"/>
      <c r="G806" s="747"/>
      <c r="H806" s="747"/>
      <c r="I806" s="748"/>
      <c r="J806" s="747"/>
      <c r="K806" s="747"/>
      <c r="L806" s="749"/>
      <c r="M806" s="747"/>
      <c r="N806" s="747"/>
      <c r="O806" s="747"/>
      <c r="P806" s="747"/>
      <c r="Q806" s="747"/>
      <c r="R806" s="747"/>
      <c r="S806" s="747"/>
      <c r="T806" s="747"/>
      <c r="U806" s="747"/>
      <c r="V806" s="747"/>
      <c r="W806" s="747"/>
      <c r="X806" s="747"/>
      <c r="Y806" s="747"/>
      <c r="Z806" s="747"/>
    </row>
    <row r="807">
      <c r="A807" s="746"/>
      <c r="B807" s="747"/>
      <c r="C807" s="747"/>
      <c r="D807" s="747"/>
      <c r="E807" s="747"/>
      <c r="F807" s="747"/>
      <c r="G807" s="747"/>
      <c r="H807" s="747"/>
      <c r="I807" s="748"/>
      <c r="J807" s="747"/>
      <c r="K807" s="747"/>
      <c r="L807" s="749"/>
      <c r="M807" s="747"/>
      <c r="N807" s="747"/>
      <c r="O807" s="747"/>
      <c r="P807" s="747"/>
      <c r="Q807" s="747"/>
      <c r="R807" s="747"/>
      <c r="S807" s="747"/>
      <c r="T807" s="747"/>
      <c r="U807" s="747"/>
      <c r="V807" s="747"/>
      <c r="W807" s="747"/>
      <c r="X807" s="747"/>
      <c r="Y807" s="747"/>
      <c r="Z807" s="747"/>
    </row>
    <row r="808">
      <c r="A808" s="746"/>
      <c r="B808" s="747"/>
      <c r="C808" s="747"/>
      <c r="D808" s="747"/>
      <c r="E808" s="747"/>
      <c r="F808" s="747"/>
      <c r="G808" s="747"/>
      <c r="H808" s="747"/>
      <c r="I808" s="748"/>
      <c r="J808" s="747"/>
      <c r="K808" s="747"/>
      <c r="L808" s="749"/>
      <c r="M808" s="747"/>
      <c r="N808" s="747"/>
      <c r="O808" s="747"/>
      <c r="P808" s="747"/>
      <c r="Q808" s="747"/>
      <c r="R808" s="747"/>
      <c r="S808" s="747"/>
      <c r="T808" s="747"/>
      <c r="U808" s="747"/>
      <c r="V808" s="747"/>
      <c r="W808" s="747"/>
      <c r="X808" s="747"/>
      <c r="Y808" s="747"/>
      <c r="Z808" s="747"/>
    </row>
    <row r="809">
      <c r="A809" s="746"/>
      <c r="B809" s="747"/>
      <c r="C809" s="747"/>
      <c r="D809" s="747"/>
      <c r="E809" s="747"/>
      <c r="F809" s="747"/>
      <c r="G809" s="747"/>
      <c r="H809" s="747"/>
      <c r="I809" s="748"/>
      <c r="J809" s="747"/>
      <c r="K809" s="747"/>
      <c r="L809" s="749"/>
      <c r="M809" s="747"/>
      <c r="N809" s="747"/>
      <c r="O809" s="747"/>
      <c r="P809" s="747"/>
      <c r="Q809" s="747"/>
      <c r="R809" s="747"/>
      <c r="S809" s="747"/>
      <c r="T809" s="747"/>
      <c r="U809" s="747"/>
      <c r="V809" s="747"/>
      <c r="W809" s="747"/>
      <c r="X809" s="747"/>
      <c r="Y809" s="747"/>
      <c r="Z809" s="747"/>
    </row>
    <row r="810">
      <c r="A810" s="746"/>
      <c r="B810" s="747"/>
      <c r="C810" s="747"/>
      <c r="D810" s="747"/>
      <c r="E810" s="747"/>
      <c r="F810" s="747"/>
      <c r="G810" s="747"/>
      <c r="H810" s="747"/>
      <c r="I810" s="748"/>
      <c r="J810" s="747"/>
      <c r="K810" s="747"/>
      <c r="L810" s="749"/>
      <c r="M810" s="747"/>
      <c r="N810" s="747"/>
      <c r="O810" s="747"/>
      <c r="P810" s="747"/>
      <c r="Q810" s="747"/>
      <c r="R810" s="747"/>
      <c r="S810" s="747"/>
      <c r="T810" s="747"/>
      <c r="U810" s="747"/>
      <c r="V810" s="747"/>
      <c r="W810" s="747"/>
      <c r="X810" s="747"/>
      <c r="Y810" s="747"/>
      <c r="Z810" s="747"/>
    </row>
    <row r="811">
      <c r="A811" s="746"/>
      <c r="B811" s="747"/>
      <c r="C811" s="747"/>
      <c r="D811" s="747"/>
      <c r="E811" s="747"/>
      <c r="F811" s="747"/>
      <c r="G811" s="747"/>
      <c r="H811" s="747"/>
      <c r="I811" s="748"/>
      <c r="J811" s="747"/>
      <c r="K811" s="747"/>
      <c r="L811" s="749"/>
      <c r="M811" s="747"/>
      <c r="N811" s="747"/>
      <c r="O811" s="747"/>
      <c r="P811" s="747"/>
      <c r="Q811" s="747"/>
      <c r="R811" s="747"/>
      <c r="S811" s="747"/>
      <c r="T811" s="747"/>
      <c r="U811" s="747"/>
      <c r="V811" s="747"/>
      <c r="W811" s="747"/>
      <c r="X811" s="747"/>
      <c r="Y811" s="747"/>
      <c r="Z811" s="747"/>
    </row>
    <row r="812">
      <c r="A812" s="746"/>
      <c r="B812" s="747"/>
      <c r="C812" s="747"/>
      <c r="D812" s="747"/>
      <c r="E812" s="747"/>
      <c r="F812" s="747"/>
      <c r="G812" s="747"/>
      <c r="H812" s="747"/>
      <c r="I812" s="748"/>
      <c r="J812" s="747"/>
      <c r="K812" s="747"/>
      <c r="L812" s="749"/>
      <c r="M812" s="747"/>
      <c r="N812" s="747"/>
      <c r="O812" s="747"/>
      <c r="P812" s="747"/>
      <c r="Q812" s="747"/>
      <c r="R812" s="747"/>
      <c r="S812" s="747"/>
      <c r="T812" s="747"/>
      <c r="U812" s="747"/>
      <c r="V812" s="747"/>
      <c r="W812" s="747"/>
      <c r="X812" s="747"/>
      <c r="Y812" s="747"/>
      <c r="Z812" s="747"/>
    </row>
    <row r="813">
      <c r="A813" s="746"/>
      <c r="B813" s="747"/>
      <c r="C813" s="747"/>
      <c r="D813" s="747"/>
      <c r="E813" s="747"/>
      <c r="F813" s="747"/>
      <c r="G813" s="747"/>
      <c r="H813" s="747"/>
      <c r="I813" s="748"/>
      <c r="J813" s="747"/>
      <c r="K813" s="747"/>
      <c r="L813" s="749"/>
      <c r="M813" s="747"/>
      <c r="N813" s="747"/>
      <c r="O813" s="747"/>
      <c r="P813" s="747"/>
      <c r="Q813" s="747"/>
      <c r="R813" s="747"/>
      <c r="S813" s="747"/>
      <c r="T813" s="747"/>
      <c r="U813" s="747"/>
      <c r="V813" s="747"/>
      <c r="W813" s="747"/>
      <c r="X813" s="747"/>
      <c r="Y813" s="747"/>
      <c r="Z813" s="747"/>
    </row>
    <row r="814">
      <c r="A814" s="746"/>
      <c r="B814" s="747"/>
      <c r="C814" s="747"/>
      <c r="D814" s="747"/>
      <c r="E814" s="747"/>
      <c r="F814" s="747"/>
      <c r="G814" s="747"/>
      <c r="H814" s="747"/>
      <c r="I814" s="748"/>
      <c r="J814" s="747"/>
      <c r="K814" s="747"/>
      <c r="L814" s="749"/>
      <c r="M814" s="747"/>
      <c r="N814" s="747"/>
      <c r="O814" s="747"/>
      <c r="P814" s="747"/>
      <c r="Q814" s="747"/>
      <c r="R814" s="747"/>
      <c r="S814" s="747"/>
      <c r="T814" s="747"/>
      <c r="U814" s="747"/>
      <c r="V814" s="747"/>
      <c r="W814" s="747"/>
      <c r="X814" s="747"/>
      <c r="Y814" s="747"/>
      <c r="Z814" s="747"/>
    </row>
    <row r="815">
      <c r="A815" s="746"/>
      <c r="B815" s="747"/>
      <c r="C815" s="747"/>
      <c r="D815" s="747"/>
      <c r="E815" s="747"/>
      <c r="F815" s="747"/>
      <c r="G815" s="747"/>
      <c r="H815" s="747"/>
      <c r="I815" s="748"/>
      <c r="J815" s="747"/>
      <c r="K815" s="747"/>
      <c r="L815" s="749"/>
      <c r="M815" s="747"/>
      <c r="N815" s="747"/>
      <c r="O815" s="747"/>
      <c r="P815" s="747"/>
      <c r="Q815" s="747"/>
      <c r="R815" s="747"/>
      <c r="S815" s="747"/>
      <c r="T815" s="747"/>
      <c r="U815" s="747"/>
      <c r="V815" s="747"/>
      <c r="W815" s="747"/>
      <c r="X815" s="747"/>
      <c r="Y815" s="747"/>
      <c r="Z815" s="747"/>
    </row>
    <row r="816">
      <c r="A816" s="746"/>
      <c r="B816" s="747"/>
      <c r="C816" s="747"/>
      <c r="D816" s="747"/>
      <c r="E816" s="747"/>
      <c r="F816" s="747"/>
      <c r="G816" s="747"/>
      <c r="H816" s="747"/>
      <c r="I816" s="748"/>
      <c r="J816" s="747"/>
      <c r="K816" s="747"/>
      <c r="L816" s="749"/>
      <c r="M816" s="747"/>
      <c r="N816" s="747"/>
      <c r="O816" s="747"/>
      <c r="P816" s="747"/>
      <c r="Q816" s="747"/>
      <c r="R816" s="747"/>
      <c r="S816" s="747"/>
      <c r="T816" s="747"/>
      <c r="U816" s="747"/>
      <c r="V816" s="747"/>
      <c r="W816" s="747"/>
      <c r="X816" s="747"/>
      <c r="Y816" s="747"/>
      <c r="Z816" s="747"/>
    </row>
    <row r="817">
      <c r="A817" s="746"/>
      <c r="B817" s="747"/>
      <c r="C817" s="747"/>
      <c r="D817" s="747"/>
      <c r="E817" s="747"/>
      <c r="F817" s="747"/>
      <c r="G817" s="747"/>
      <c r="H817" s="747"/>
      <c r="I817" s="748"/>
      <c r="J817" s="747"/>
      <c r="K817" s="747"/>
      <c r="L817" s="749"/>
      <c r="M817" s="747"/>
      <c r="N817" s="747"/>
      <c r="O817" s="747"/>
      <c r="P817" s="747"/>
      <c r="Q817" s="747"/>
      <c r="R817" s="747"/>
      <c r="S817" s="747"/>
      <c r="T817" s="747"/>
      <c r="U817" s="747"/>
      <c r="V817" s="747"/>
      <c r="W817" s="747"/>
      <c r="X817" s="747"/>
      <c r="Y817" s="747"/>
      <c r="Z817" s="747"/>
    </row>
    <row r="818">
      <c r="A818" s="746"/>
      <c r="B818" s="747"/>
      <c r="C818" s="747"/>
      <c r="D818" s="747"/>
      <c r="E818" s="747"/>
      <c r="F818" s="747"/>
      <c r="G818" s="747"/>
      <c r="H818" s="747"/>
      <c r="I818" s="748"/>
      <c r="J818" s="747"/>
      <c r="K818" s="747"/>
      <c r="L818" s="749"/>
      <c r="M818" s="747"/>
      <c r="N818" s="747"/>
      <c r="O818" s="747"/>
      <c r="P818" s="747"/>
      <c r="Q818" s="747"/>
      <c r="R818" s="747"/>
      <c r="S818" s="747"/>
      <c r="T818" s="747"/>
      <c r="U818" s="747"/>
      <c r="V818" s="747"/>
      <c r="W818" s="747"/>
      <c r="X818" s="747"/>
      <c r="Y818" s="747"/>
      <c r="Z818" s="747"/>
    </row>
    <row r="819">
      <c r="A819" s="746"/>
      <c r="B819" s="747"/>
      <c r="C819" s="747"/>
      <c r="D819" s="747"/>
      <c r="E819" s="747"/>
      <c r="F819" s="747"/>
      <c r="G819" s="747"/>
      <c r="H819" s="747"/>
      <c r="I819" s="748"/>
      <c r="J819" s="747"/>
      <c r="K819" s="747"/>
      <c r="L819" s="749"/>
      <c r="M819" s="747"/>
      <c r="N819" s="747"/>
      <c r="O819" s="747"/>
      <c r="P819" s="747"/>
      <c r="Q819" s="747"/>
      <c r="R819" s="747"/>
      <c r="S819" s="747"/>
      <c r="T819" s="747"/>
      <c r="U819" s="747"/>
      <c r="V819" s="747"/>
      <c r="W819" s="747"/>
      <c r="X819" s="747"/>
      <c r="Y819" s="747"/>
      <c r="Z819" s="747"/>
    </row>
    <row r="820">
      <c r="A820" s="746"/>
      <c r="B820" s="747"/>
      <c r="C820" s="747"/>
      <c r="D820" s="747"/>
      <c r="E820" s="747"/>
      <c r="F820" s="747"/>
      <c r="G820" s="747"/>
      <c r="H820" s="747"/>
      <c r="I820" s="748"/>
      <c r="J820" s="747"/>
      <c r="K820" s="747"/>
      <c r="L820" s="749"/>
      <c r="M820" s="747"/>
      <c r="N820" s="747"/>
      <c r="O820" s="747"/>
      <c r="P820" s="747"/>
      <c r="Q820" s="747"/>
      <c r="R820" s="747"/>
      <c r="S820" s="747"/>
      <c r="T820" s="747"/>
      <c r="U820" s="747"/>
      <c r="V820" s="747"/>
      <c r="W820" s="747"/>
      <c r="X820" s="747"/>
      <c r="Y820" s="747"/>
      <c r="Z820" s="747"/>
    </row>
    <row r="821">
      <c r="A821" s="746"/>
      <c r="B821" s="747"/>
      <c r="C821" s="747"/>
      <c r="D821" s="747"/>
      <c r="E821" s="747"/>
      <c r="F821" s="747"/>
      <c r="G821" s="747"/>
      <c r="H821" s="747"/>
      <c r="I821" s="748"/>
      <c r="J821" s="747"/>
      <c r="K821" s="747"/>
      <c r="L821" s="749"/>
      <c r="M821" s="747"/>
      <c r="N821" s="747"/>
      <c r="O821" s="747"/>
      <c r="P821" s="747"/>
      <c r="Q821" s="747"/>
      <c r="R821" s="747"/>
      <c r="S821" s="747"/>
      <c r="T821" s="747"/>
      <c r="U821" s="747"/>
      <c r="V821" s="747"/>
      <c r="W821" s="747"/>
      <c r="X821" s="747"/>
      <c r="Y821" s="747"/>
      <c r="Z821" s="747"/>
    </row>
    <row r="822">
      <c r="A822" s="746"/>
      <c r="B822" s="747"/>
      <c r="C822" s="747"/>
      <c r="D822" s="747"/>
      <c r="E822" s="747"/>
      <c r="F822" s="747"/>
      <c r="G822" s="747"/>
      <c r="H822" s="747"/>
      <c r="I822" s="748"/>
      <c r="J822" s="747"/>
      <c r="K822" s="747"/>
      <c r="L822" s="749"/>
      <c r="M822" s="747"/>
      <c r="N822" s="747"/>
      <c r="O822" s="747"/>
      <c r="P822" s="747"/>
      <c r="Q822" s="747"/>
      <c r="R822" s="747"/>
      <c r="S822" s="747"/>
      <c r="T822" s="747"/>
      <c r="U822" s="747"/>
      <c r="V822" s="747"/>
      <c r="W822" s="747"/>
      <c r="X822" s="747"/>
      <c r="Y822" s="747"/>
      <c r="Z822" s="747"/>
    </row>
    <row r="823">
      <c r="A823" s="746"/>
      <c r="B823" s="747"/>
      <c r="C823" s="747"/>
      <c r="D823" s="747"/>
      <c r="E823" s="747"/>
      <c r="F823" s="747"/>
      <c r="G823" s="747"/>
      <c r="H823" s="747"/>
      <c r="I823" s="748"/>
      <c r="J823" s="747"/>
      <c r="K823" s="747"/>
      <c r="L823" s="749"/>
      <c r="M823" s="747"/>
      <c r="N823" s="747"/>
      <c r="O823" s="747"/>
      <c r="P823" s="747"/>
      <c r="Q823" s="747"/>
      <c r="R823" s="747"/>
      <c r="S823" s="747"/>
      <c r="T823" s="747"/>
      <c r="U823" s="747"/>
      <c r="V823" s="747"/>
      <c r="W823" s="747"/>
      <c r="X823" s="747"/>
      <c r="Y823" s="747"/>
      <c r="Z823" s="747"/>
    </row>
    <row r="824">
      <c r="A824" s="746"/>
      <c r="B824" s="747"/>
      <c r="C824" s="747"/>
      <c r="D824" s="747"/>
      <c r="E824" s="747"/>
      <c r="F824" s="747"/>
      <c r="G824" s="747"/>
      <c r="H824" s="747"/>
      <c r="I824" s="748"/>
      <c r="J824" s="747"/>
      <c r="K824" s="747"/>
      <c r="L824" s="749"/>
      <c r="M824" s="747"/>
      <c r="N824" s="747"/>
      <c r="O824" s="747"/>
      <c r="P824" s="747"/>
      <c r="Q824" s="747"/>
      <c r="R824" s="747"/>
      <c r="S824" s="747"/>
      <c r="T824" s="747"/>
      <c r="U824" s="747"/>
      <c r="V824" s="747"/>
      <c r="W824" s="747"/>
      <c r="X824" s="747"/>
      <c r="Y824" s="747"/>
      <c r="Z824" s="747"/>
    </row>
    <row r="825">
      <c r="A825" s="746"/>
      <c r="B825" s="747"/>
      <c r="C825" s="747"/>
      <c r="D825" s="747"/>
      <c r="E825" s="747"/>
      <c r="F825" s="747"/>
      <c r="G825" s="747"/>
      <c r="H825" s="747"/>
      <c r="I825" s="748"/>
      <c r="J825" s="747"/>
      <c r="K825" s="747"/>
      <c r="L825" s="749"/>
      <c r="M825" s="747"/>
      <c r="N825" s="747"/>
      <c r="O825" s="747"/>
      <c r="P825" s="747"/>
      <c r="Q825" s="747"/>
      <c r="R825" s="747"/>
      <c r="S825" s="747"/>
      <c r="T825" s="747"/>
      <c r="U825" s="747"/>
      <c r="V825" s="747"/>
      <c r="W825" s="747"/>
      <c r="X825" s="747"/>
      <c r="Y825" s="747"/>
      <c r="Z825" s="747"/>
    </row>
    <row r="826">
      <c r="A826" s="746"/>
      <c r="B826" s="747"/>
      <c r="C826" s="747"/>
      <c r="D826" s="747"/>
      <c r="E826" s="747"/>
      <c r="F826" s="747"/>
      <c r="G826" s="747"/>
      <c r="H826" s="747"/>
      <c r="I826" s="748"/>
      <c r="J826" s="747"/>
      <c r="K826" s="747"/>
      <c r="L826" s="749"/>
      <c r="M826" s="747"/>
      <c r="N826" s="747"/>
      <c r="O826" s="747"/>
      <c r="P826" s="747"/>
      <c r="Q826" s="747"/>
      <c r="R826" s="747"/>
      <c r="S826" s="747"/>
      <c r="T826" s="747"/>
      <c r="U826" s="747"/>
      <c r="V826" s="747"/>
      <c r="W826" s="747"/>
      <c r="X826" s="747"/>
      <c r="Y826" s="747"/>
      <c r="Z826" s="747"/>
    </row>
    <row r="827">
      <c r="A827" s="746"/>
      <c r="B827" s="747"/>
      <c r="C827" s="747"/>
      <c r="D827" s="747"/>
      <c r="E827" s="747"/>
      <c r="F827" s="747"/>
      <c r="G827" s="747"/>
      <c r="H827" s="747"/>
      <c r="I827" s="748"/>
      <c r="J827" s="747"/>
      <c r="K827" s="747"/>
      <c r="L827" s="749"/>
      <c r="M827" s="747"/>
      <c r="N827" s="747"/>
      <c r="O827" s="747"/>
      <c r="P827" s="747"/>
      <c r="Q827" s="747"/>
      <c r="R827" s="747"/>
      <c r="S827" s="747"/>
      <c r="T827" s="747"/>
      <c r="U827" s="747"/>
      <c r="V827" s="747"/>
      <c r="W827" s="747"/>
      <c r="X827" s="747"/>
      <c r="Y827" s="747"/>
      <c r="Z827" s="747"/>
    </row>
    <row r="828">
      <c r="A828" s="746"/>
      <c r="B828" s="747"/>
      <c r="C828" s="747"/>
      <c r="D828" s="747"/>
      <c r="E828" s="747"/>
      <c r="F828" s="747"/>
      <c r="G828" s="747"/>
      <c r="H828" s="747"/>
      <c r="I828" s="748"/>
      <c r="J828" s="747"/>
      <c r="K828" s="747"/>
      <c r="L828" s="749"/>
      <c r="M828" s="747"/>
      <c r="N828" s="747"/>
      <c r="O828" s="747"/>
      <c r="P828" s="747"/>
      <c r="Q828" s="747"/>
      <c r="R828" s="747"/>
      <c r="S828" s="747"/>
      <c r="T828" s="747"/>
      <c r="U828" s="747"/>
      <c r="V828" s="747"/>
      <c r="W828" s="747"/>
      <c r="X828" s="747"/>
      <c r="Y828" s="747"/>
      <c r="Z828" s="747"/>
    </row>
    <row r="829">
      <c r="A829" s="746"/>
      <c r="B829" s="747"/>
      <c r="C829" s="747"/>
      <c r="D829" s="747"/>
      <c r="E829" s="747"/>
      <c r="F829" s="747"/>
      <c r="G829" s="747"/>
      <c r="H829" s="747"/>
      <c r="I829" s="748"/>
      <c r="J829" s="747"/>
      <c r="K829" s="747"/>
      <c r="L829" s="749"/>
      <c r="M829" s="747"/>
      <c r="N829" s="747"/>
      <c r="O829" s="747"/>
      <c r="P829" s="747"/>
      <c r="Q829" s="747"/>
      <c r="R829" s="747"/>
      <c r="S829" s="747"/>
      <c r="T829" s="747"/>
      <c r="U829" s="747"/>
      <c r="V829" s="747"/>
      <c r="W829" s="747"/>
      <c r="X829" s="747"/>
      <c r="Y829" s="747"/>
      <c r="Z829" s="747"/>
    </row>
    <row r="830">
      <c r="A830" s="746"/>
      <c r="B830" s="747"/>
      <c r="C830" s="747"/>
      <c r="D830" s="747"/>
      <c r="E830" s="747"/>
      <c r="F830" s="747"/>
      <c r="G830" s="747"/>
      <c r="H830" s="747"/>
      <c r="I830" s="748"/>
      <c r="J830" s="747"/>
      <c r="K830" s="747"/>
      <c r="L830" s="749"/>
      <c r="M830" s="747"/>
      <c r="N830" s="747"/>
      <c r="O830" s="747"/>
      <c r="P830" s="747"/>
      <c r="Q830" s="747"/>
      <c r="R830" s="747"/>
      <c r="S830" s="747"/>
      <c r="T830" s="747"/>
      <c r="U830" s="747"/>
      <c r="V830" s="747"/>
      <c r="W830" s="747"/>
      <c r="X830" s="747"/>
      <c r="Y830" s="747"/>
      <c r="Z830" s="747"/>
    </row>
    <row r="831">
      <c r="A831" s="746"/>
      <c r="B831" s="747"/>
      <c r="C831" s="747"/>
      <c r="D831" s="747"/>
      <c r="E831" s="747"/>
      <c r="F831" s="747"/>
      <c r="G831" s="747"/>
      <c r="H831" s="747"/>
      <c r="I831" s="748"/>
      <c r="J831" s="747"/>
      <c r="K831" s="747"/>
      <c r="L831" s="749"/>
      <c r="M831" s="747"/>
      <c r="N831" s="747"/>
      <c r="O831" s="747"/>
      <c r="P831" s="747"/>
      <c r="Q831" s="747"/>
      <c r="R831" s="747"/>
      <c r="S831" s="747"/>
      <c r="T831" s="747"/>
      <c r="U831" s="747"/>
      <c r="V831" s="747"/>
      <c r="W831" s="747"/>
      <c r="X831" s="747"/>
      <c r="Y831" s="747"/>
      <c r="Z831" s="747"/>
    </row>
    <row r="832">
      <c r="A832" s="746"/>
      <c r="B832" s="747"/>
      <c r="C832" s="747"/>
      <c r="D832" s="747"/>
      <c r="E832" s="747"/>
      <c r="F832" s="747"/>
      <c r="G832" s="747"/>
      <c r="H832" s="747"/>
      <c r="I832" s="748"/>
      <c r="J832" s="747"/>
      <c r="K832" s="747"/>
      <c r="L832" s="749"/>
      <c r="M832" s="747"/>
      <c r="N832" s="747"/>
      <c r="O832" s="747"/>
      <c r="P832" s="747"/>
      <c r="Q832" s="747"/>
      <c r="R832" s="747"/>
      <c r="S832" s="747"/>
      <c r="T832" s="747"/>
      <c r="U832" s="747"/>
      <c r="V832" s="747"/>
      <c r="W832" s="747"/>
      <c r="X832" s="747"/>
      <c r="Y832" s="747"/>
      <c r="Z832" s="747"/>
    </row>
    <row r="833">
      <c r="A833" s="746"/>
      <c r="B833" s="747"/>
      <c r="C833" s="747"/>
      <c r="D833" s="747"/>
      <c r="E833" s="747"/>
      <c r="F833" s="747"/>
      <c r="G833" s="747"/>
      <c r="H833" s="747"/>
      <c r="I833" s="748"/>
      <c r="J833" s="747"/>
      <c r="K833" s="747"/>
      <c r="L833" s="749"/>
      <c r="M833" s="747"/>
      <c r="N833" s="747"/>
      <c r="O833" s="747"/>
      <c r="P833" s="747"/>
      <c r="Q833" s="747"/>
      <c r="R833" s="747"/>
      <c r="S833" s="747"/>
      <c r="T833" s="747"/>
      <c r="U833" s="747"/>
      <c r="V833" s="747"/>
      <c r="W833" s="747"/>
      <c r="X833" s="747"/>
      <c r="Y833" s="747"/>
      <c r="Z833" s="747"/>
    </row>
    <row r="834">
      <c r="A834" s="746"/>
      <c r="B834" s="747"/>
      <c r="C834" s="747"/>
      <c r="D834" s="747"/>
      <c r="E834" s="747"/>
      <c r="F834" s="747"/>
      <c r="G834" s="747"/>
      <c r="H834" s="747"/>
      <c r="I834" s="748"/>
      <c r="J834" s="747"/>
      <c r="K834" s="747"/>
      <c r="L834" s="749"/>
      <c r="M834" s="747"/>
      <c r="N834" s="747"/>
      <c r="O834" s="747"/>
      <c r="P834" s="747"/>
      <c r="Q834" s="747"/>
      <c r="R834" s="747"/>
      <c r="S834" s="747"/>
      <c r="T834" s="747"/>
      <c r="U834" s="747"/>
      <c r="V834" s="747"/>
      <c r="W834" s="747"/>
      <c r="X834" s="747"/>
      <c r="Y834" s="747"/>
      <c r="Z834" s="747"/>
    </row>
    <row r="835">
      <c r="A835" s="746"/>
      <c r="B835" s="747"/>
      <c r="C835" s="747"/>
      <c r="D835" s="747"/>
      <c r="E835" s="747"/>
      <c r="F835" s="747"/>
      <c r="G835" s="747"/>
      <c r="H835" s="747"/>
      <c r="I835" s="748"/>
      <c r="J835" s="747"/>
      <c r="K835" s="747"/>
      <c r="L835" s="749"/>
      <c r="M835" s="747"/>
      <c r="N835" s="747"/>
      <c r="O835" s="747"/>
      <c r="P835" s="747"/>
      <c r="Q835" s="747"/>
      <c r="R835" s="747"/>
      <c r="S835" s="747"/>
      <c r="T835" s="747"/>
      <c r="U835" s="747"/>
      <c r="V835" s="747"/>
      <c r="W835" s="747"/>
      <c r="X835" s="747"/>
      <c r="Y835" s="747"/>
      <c r="Z835" s="747"/>
    </row>
    <row r="836">
      <c r="A836" s="746"/>
      <c r="B836" s="747"/>
      <c r="C836" s="747"/>
      <c r="D836" s="747"/>
      <c r="E836" s="747"/>
      <c r="F836" s="747"/>
      <c r="G836" s="747"/>
      <c r="H836" s="747"/>
      <c r="I836" s="748"/>
      <c r="J836" s="747"/>
      <c r="K836" s="747"/>
      <c r="L836" s="749"/>
      <c r="M836" s="747"/>
      <c r="N836" s="747"/>
      <c r="O836" s="747"/>
      <c r="P836" s="747"/>
      <c r="Q836" s="747"/>
      <c r="R836" s="747"/>
      <c r="S836" s="747"/>
      <c r="T836" s="747"/>
      <c r="U836" s="747"/>
      <c r="V836" s="747"/>
      <c r="W836" s="747"/>
      <c r="X836" s="747"/>
      <c r="Y836" s="747"/>
      <c r="Z836" s="747"/>
    </row>
    <row r="837">
      <c r="A837" s="746"/>
      <c r="B837" s="747"/>
      <c r="C837" s="747"/>
      <c r="D837" s="747"/>
      <c r="E837" s="747"/>
      <c r="F837" s="747"/>
      <c r="G837" s="747"/>
      <c r="H837" s="747"/>
      <c r="I837" s="748"/>
      <c r="J837" s="747"/>
      <c r="K837" s="747"/>
      <c r="L837" s="749"/>
      <c r="M837" s="747"/>
      <c r="N837" s="747"/>
      <c r="O837" s="747"/>
      <c r="P837" s="747"/>
      <c r="Q837" s="747"/>
      <c r="R837" s="747"/>
      <c r="S837" s="747"/>
      <c r="T837" s="747"/>
      <c r="U837" s="747"/>
      <c r="V837" s="747"/>
      <c r="W837" s="747"/>
      <c r="X837" s="747"/>
      <c r="Y837" s="747"/>
      <c r="Z837" s="747"/>
    </row>
    <row r="838">
      <c r="A838" s="746"/>
      <c r="B838" s="747"/>
      <c r="C838" s="747"/>
      <c r="D838" s="747"/>
      <c r="E838" s="747"/>
      <c r="F838" s="747"/>
      <c r="G838" s="747"/>
      <c r="H838" s="747"/>
      <c r="I838" s="748"/>
      <c r="J838" s="747"/>
      <c r="K838" s="747"/>
      <c r="L838" s="749"/>
      <c r="M838" s="747"/>
      <c r="N838" s="747"/>
      <c r="O838" s="747"/>
      <c r="P838" s="747"/>
      <c r="Q838" s="747"/>
      <c r="R838" s="747"/>
      <c r="S838" s="747"/>
      <c r="T838" s="747"/>
      <c r="U838" s="747"/>
      <c r="V838" s="747"/>
      <c r="W838" s="747"/>
      <c r="X838" s="747"/>
      <c r="Y838" s="747"/>
      <c r="Z838" s="747"/>
    </row>
    <row r="839">
      <c r="A839" s="746"/>
      <c r="B839" s="747"/>
      <c r="C839" s="747"/>
      <c r="D839" s="747"/>
      <c r="E839" s="747"/>
      <c r="F839" s="747"/>
      <c r="G839" s="747"/>
      <c r="H839" s="747"/>
      <c r="I839" s="748"/>
      <c r="J839" s="747"/>
      <c r="K839" s="747"/>
      <c r="L839" s="749"/>
      <c r="M839" s="747"/>
      <c r="N839" s="747"/>
      <c r="O839" s="747"/>
      <c r="P839" s="747"/>
      <c r="Q839" s="747"/>
      <c r="R839" s="747"/>
      <c r="S839" s="747"/>
      <c r="T839" s="747"/>
      <c r="U839" s="747"/>
      <c r="V839" s="747"/>
      <c r="W839" s="747"/>
      <c r="X839" s="747"/>
      <c r="Y839" s="747"/>
      <c r="Z839" s="747"/>
    </row>
    <row r="840">
      <c r="A840" s="746"/>
      <c r="B840" s="747"/>
      <c r="C840" s="747"/>
      <c r="D840" s="747"/>
      <c r="E840" s="747"/>
      <c r="F840" s="747"/>
      <c r="G840" s="747"/>
      <c r="H840" s="747"/>
      <c r="I840" s="748"/>
      <c r="J840" s="747"/>
      <c r="K840" s="747"/>
      <c r="L840" s="749"/>
      <c r="M840" s="747"/>
      <c r="N840" s="747"/>
      <c r="O840" s="747"/>
      <c r="P840" s="747"/>
      <c r="Q840" s="747"/>
      <c r="R840" s="747"/>
      <c r="S840" s="747"/>
      <c r="T840" s="747"/>
      <c r="U840" s="747"/>
      <c r="V840" s="747"/>
      <c r="W840" s="747"/>
      <c r="X840" s="747"/>
      <c r="Y840" s="747"/>
      <c r="Z840" s="747"/>
    </row>
    <row r="841">
      <c r="A841" s="746"/>
      <c r="B841" s="747"/>
      <c r="C841" s="747"/>
      <c r="D841" s="747"/>
      <c r="E841" s="747"/>
      <c r="F841" s="747"/>
      <c r="G841" s="747"/>
      <c r="H841" s="747"/>
      <c r="I841" s="748"/>
      <c r="J841" s="747"/>
      <c r="K841" s="747"/>
      <c r="L841" s="749"/>
      <c r="M841" s="747"/>
      <c r="N841" s="747"/>
      <c r="O841" s="747"/>
      <c r="P841" s="747"/>
      <c r="Q841" s="747"/>
      <c r="R841" s="747"/>
      <c r="S841" s="747"/>
      <c r="T841" s="747"/>
      <c r="U841" s="747"/>
      <c r="V841" s="747"/>
      <c r="W841" s="747"/>
      <c r="X841" s="747"/>
      <c r="Y841" s="747"/>
      <c r="Z841" s="747"/>
    </row>
    <row r="842">
      <c r="A842" s="746"/>
      <c r="B842" s="747"/>
      <c r="C842" s="747"/>
      <c r="D842" s="747"/>
      <c r="E842" s="747"/>
      <c r="F842" s="747"/>
      <c r="G842" s="747"/>
      <c r="H842" s="747"/>
      <c r="I842" s="748"/>
      <c r="J842" s="747"/>
      <c r="K842" s="747"/>
      <c r="L842" s="749"/>
      <c r="M842" s="747"/>
      <c r="N842" s="747"/>
      <c r="O842" s="747"/>
      <c r="P842" s="747"/>
      <c r="Q842" s="747"/>
      <c r="R842" s="747"/>
      <c r="S842" s="747"/>
      <c r="T842" s="747"/>
      <c r="U842" s="747"/>
      <c r="V842" s="747"/>
      <c r="W842" s="747"/>
      <c r="X842" s="747"/>
      <c r="Y842" s="747"/>
      <c r="Z842" s="747"/>
    </row>
    <row r="843">
      <c r="A843" s="746"/>
      <c r="B843" s="747"/>
      <c r="C843" s="747"/>
      <c r="D843" s="747"/>
      <c r="E843" s="747"/>
      <c r="F843" s="747"/>
      <c r="G843" s="747"/>
      <c r="H843" s="747"/>
      <c r="I843" s="748"/>
      <c r="J843" s="747"/>
      <c r="K843" s="747"/>
      <c r="L843" s="749"/>
      <c r="M843" s="747"/>
      <c r="N843" s="747"/>
      <c r="O843" s="747"/>
      <c r="P843" s="747"/>
      <c r="Q843" s="747"/>
      <c r="R843" s="747"/>
      <c r="S843" s="747"/>
      <c r="T843" s="747"/>
      <c r="U843" s="747"/>
      <c r="V843" s="747"/>
      <c r="W843" s="747"/>
      <c r="X843" s="747"/>
      <c r="Y843" s="747"/>
      <c r="Z843" s="747"/>
    </row>
    <row r="844">
      <c r="A844" s="746"/>
      <c r="B844" s="747"/>
      <c r="C844" s="747"/>
      <c r="D844" s="747"/>
      <c r="E844" s="747"/>
      <c r="F844" s="747"/>
      <c r="G844" s="747"/>
      <c r="H844" s="747"/>
      <c r="I844" s="748"/>
      <c r="J844" s="747"/>
      <c r="K844" s="747"/>
      <c r="L844" s="749"/>
      <c r="M844" s="747"/>
      <c r="N844" s="747"/>
      <c r="O844" s="747"/>
      <c r="P844" s="747"/>
      <c r="Q844" s="747"/>
      <c r="R844" s="747"/>
      <c r="S844" s="747"/>
      <c r="T844" s="747"/>
      <c r="U844" s="747"/>
      <c r="V844" s="747"/>
      <c r="W844" s="747"/>
      <c r="X844" s="747"/>
      <c r="Y844" s="747"/>
      <c r="Z844" s="747"/>
    </row>
    <row r="845">
      <c r="A845" s="746"/>
      <c r="B845" s="747"/>
      <c r="C845" s="747"/>
      <c r="D845" s="747"/>
      <c r="E845" s="747"/>
      <c r="F845" s="747"/>
      <c r="G845" s="747"/>
      <c r="H845" s="747"/>
      <c r="I845" s="748"/>
      <c r="J845" s="747"/>
      <c r="K845" s="747"/>
      <c r="L845" s="749"/>
      <c r="M845" s="747"/>
      <c r="N845" s="747"/>
      <c r="O845" s="747"/>
      <c r="P845" s="747"/>
      <c r="Q845" s="747"/>
      <c r="R845" s="747"/>
      <c r="S845" s="747"/>
      <c r="T845" s="747"/>
      <c r="U845" s="747"/>
      <c r="V845" s="747"/>
      <c r="W845" s="747"/>
      <c r="X845" s="747"/>
      <c r="Y845" s="747"/>
      <c r="Z845" s="747"/>
    </row>
    <row r="846">
      <c r="A846" s="746"/>
      <c r="B846" s="747"/>
      <c r="C846" s="747"/>
      <c r="D846" s="747"/>
      <c r="E846" s="747"/>
      <c r="F846" s="747"/>
      <c r="G846" s="747"/>
      <c r="H846" s="747"/>
      <c r="I846" s="748"/>
      <c r="J846" s="747"/>
      <c r="K846" s="747"/>
      <c r="L846" s="749"/>
      <c r="M846" s="747"/>
      <c r="N846" s="747"/>
      <c r="O846" s="747"/>
      <c r="P846" s="747"/>
      <c r="Q846" s="747"/>
      <c r="R846" s="747"/>
      <c r="S846" s="747"/>
      <c r="T846" s="747"/>
      <c r="U846" s="747"/>
      <c r="V846" s="747"/>
      <c r="W846" s="747"/>
      <c r="X846" s="747"/>
      <c r="Y846" s="747"/>
      <c r="Z846" s="747"/>
    </row>
    <row r="847">
      <c r="A847" s="746"/>
      <c r="B847" s="747"/>
      <c r="C847" s="747"/>
      <c r="D847" s="747"/>
      <c r="E847" s="747"/>
      <c r="F847" s="747"/>
      <c r="G847" s="747"/>
      <c r="H847" s="747"/>
      <c r="I847" s="748"/>
      <c r="J847" s="747"/>
      <c r="K847" s="747"/>
      <c r="L847" s="749"/>
      <c r="M847" s="747"/>
      <c r="N847" s="747"/>
      <c r="O847" s="747"/>
      <c r="P847" s="747"/>
      <c r="Q847" s="747"/>
      <c r="R847" s="747"/>
      <c r="S847" s="747"/>
      <c r="T847" s="747"/>
      <c r="U847" s="747"/>
      <c r="V847" s="747"/>
      <c r="W847" s="747"/>
      <c r="X847" s="747"/>
      <c r="Y847" s="747"/>
      <c r="Z847" s="747"/>
    </row>
    <row r="848">
      <c r="A848" s="746"/>
      <c r="B848" s="747"/>
      <c r="C848" s="747"/>
      <c r="D848" s="747"/>
      <c r="E848" s="747"/>
      <c r="F848" s="747"/>
      <c r="G848" s="747"/>
      <c r="H848" s="747"/>
      <c r="I848" s="748"/>
      <c r="J848" s="747"/>
      <c r="K848" s="747"/>
      <c r="L848" s="749"/>
      <c r="M848" s="747"/>
      <c r="N848" s="747"/>
      <c r="O848" s="747"/>
      <c r="P848" s="747"/>
      <c r="Q848" s="747"/>
      <c r="R848" s="747"/>
      <c r="S848" s="747"/>
      <c r="T848" s="747"/>
      <c r="U848" s="747"/>
      <c r="V848" s="747"/>
      <c r="W848" s="747"/>
      <c r="X848" s="747"/>
      <c r="Y848" s="747"/>
      <c r="Z848" s="747"/>
    </row>
    <row r="849">
      <c r="A849" s="746"/>
      <c r="B849" s="747"/>
      <c r="C849" s="747"/>
      <c r="D849" s="747"/>
      <c r="E849" s="747"/>
      <c r="F849" s="747"/>
      <c r="G849" s="747"/>
      <c r="H849" s="747"/>
      <c r="I849" s="748"/>
      <c r="J849" s="747"/>
      <c r="K849" s="747"/>
      <c r="L849" s="749"/>
      <c r="M849" s="747"/>
      <c r="N849" s="747"/>
      <c r="O849" s="747"/>
      <c r="P849" s="747"/>
      <c r="Q849" s="747"/>
      <c r="R849" s="747"/>
      <c r="S849" s="747"/>
      <c r="T849" s="747"/>
      <c r="U849" s="747"/>
      <c r="V849" s="747"/>
      <c r="W849" s="747"/>
      <c r="X849" s="747"/>
      <c r="Y849" s="747"/>
      <c r="Z849" s="747"/>
    </row>
    <row r="850">
      <c r="A850" s="746"/>
      <c r="B850" s="747"/>
      <c r="C850" s="747"/>
      <c r="D850" s="747"/>
      <c r="E850" s="747"/>
      <c r="F850" s="747"/>
      <c r="G850" s="747"/>
      <c r="H850" s="747"/>
      <c r="I850" s="748"/>
      <c r="J850" s="747"/>
      <c r="K850" s="747"/>
      <c r="L850" s="749"/>
      <c r="M850" s="747"/>
      <c r="N850" s="747"/>
      <c r="O850" s="747"/>
      <c r="P850" s="747"/>
      <c r="Q850" s="747"/>
      <c r="R850" s="747"/>
      <c r="S850" s="747"/>
      <c r="T850" s="747"/>
      <c r="U850" s="747"/>
      <c r="V850" s="747"/>
      <c r="W850" s="747"/>
      <c r="X850" s="747"/>
      <c r="Y850" s="747"/>
      <c r="Z850" s="747"/>
    </row>
    <row r="851">
      <c r="A851" s="746"/>
      <c r="B851" s="747"/>
      <c r="C851" s="747"/>
      <c r="D851" s="747"/>
      <c r="E851" s="747"/>
      <c r="F851" s="747"/>
      <c r="G851" s="747"/>
      <c r="H851" s="747"/>
      <c r="I851" s="748"/>
      <c r="J851" s="747"/>
      <c r="K851" s="747"/>
      <c r="L851" s="749"/>
      <c r="M851" s="747"/>
      <c r="N851" s="747"/>
      <c r="O851" s="747"/>
      <c r="P851" s="747"/>
      <c r="Q851" s="747"/>
      <c r="R851" s="747"/>
      <c r="S851" s="747"/>
      <c r="T851" s="747"/>
      <c r="U851" s="747"/>
      <c r="V851" s="747"/>
      <c r="W851" s="747"/>
      <c r="X851" s="747"/>
      <c r="Y851" s="747"/>
      <c r="Z851" s="747"/>
    </row>
    <row r="852">
      <c r="A852" s="746"/>
      <c r="B852" s="747"/>
      <c r="C852" s="747"/>
      <c r="D852" s="747"/>
      <c r="E852" s="747"/>
      <c r="F852" s="747"/>
      <c r="G852" s="747"/>
      <c r="H852" s="747"/>
      <c r="I852" s="748"/>
      <c r="J852" s="747"/>
      <c r="K852" s="747"/>
      <c r="L852" s="749"/>
      <c r="M852" s="747"/>
      <c r="N852" s="747"/>
      <c r="O852" s="747"/>
      <c r="P852" s="747"/>
      <c r="Q852" s="747"/>
      <c r="R852" s="747"/>
      <c r="S852" s="747"/>
      <c r="T852" s="747"/>
      <c r="U852" s="747"/>
      <c r="V852" s="747"/>
      <c r="W852" s="747"/>
      <c r="X852" s="747"/>
      <c r="Y852" s="747"/>
      <c r="Z852" s="747"/>
    </row>
    <row r="853">
      <c r="A853" s="746"/>
      <c r="B853" s="747"/>
      <c r="C853" s="747"/>
      <c r="D853" s="747"/>
      <c r="E853" s="747"/>
      <c r="F853" s="747"/>
      <c r="G853" s="747"/>
      <c r="H853" s="747"/>
      <c r="I853" s="748"/>
      <c r="J853" s="747"/>
      <c r="K853" s="747"/>
      <c r="L853" s="749"/>
      <c r="M853" s="747"/>
      <c r="N853" s="747"/>
      <c r="O853" s="747"/>
      <c r="P853" s="747"/>
      <c r="Q853" s="747"/>
      <c r="R853" s="747"/>
      <c r="S853" s="747"/>
      <c r="T853" s="747"/>
      <c r="U853" s="747"/>
      <c r="V853" s="747"/>
      <c r="W853" s="747"/>
      <c r="X853" s="747"/>
      <c r="Y853" s="747"/>
      <c r="Z853" s="747"/>
    </row>
    <row r="854">
      <c r="A854" s="746"/>
      <c r="B854" s="747"/>
      <c r="C854" s="747"/>
      <c r="D854" s="747"/>
      <c r="E854" s="747"/>
      <c r="F854" s="747"/>
      <c r="G854" s="747"/>
      <c r="H854" s="747"/>
      <c r="I854" s="748"/>
      <c r="J854" s="747"/>
      <c r="K854" s="747"/>
      <c r="L854" s="749"/>
      <c r="M854" s="747"/>
      <c r="N854" s="747"/>
      <c r="O854" s="747"/>
      <c r="P854" s="747"/>
      <c r="Q854" s="747"/>
      <c r="R854" s="747"/>
      <c r="S854" s="747"/>
      <c r="T854" s="747"/>
      <c r="U854" s="747"/>
      <c r="V854" s="747"/>
      <c r="W854" s="747"/>
      <c r="X854" s="747"/>
      <c r="Y854" s="747"/>
      <c r="Z854" s="747"/>
    </row>
    <row r="855">
      <c r="A855" s="746"/>
      <c r="B855" s="747"/>
      <c r="C855" s="747"/>
      <c r="D855" s="747"/>
      <c r="E855" s="747"/>
      <c r="F855" s="747"/>
      <c r="G855" s="747"/>
      <c r="H855" s="747"/>
      <c r="I855" s="748"/>
      <c r="J855" s="747"/>
      <c r="K855" s="747"/>
      <c r="L855" s="749"/>
      <c r="M855" s="747"/>
      <c r="N855" s="747"/>
      <c r="O855" s="747"/>
      <c r="P855" s="747"/>
      <c r="Q855" s="747"/>
      <c r="R855" s="747"/>
      <c r="S855" s="747"/>
      <c r="T855" s="747"/>
      <c r="U855" s="747"/>
      <c r="V855" s="747"/>
      <c r="W855" s="747"/>
      <c r="X855" s="747"/>
      <c r="Y855" s="747"/>
      <c r="Z855" s="747"/>
    </row>
    <row r="856">
      <c r="A856" s="746"/>
      <c r="B856" s="747"/>
      <c r="C856" s="747"/>
      <c r="D856" s="747"/>
      <c r="E856" s="747"/>
      <c r="F856" s="747"/>
      <c r="G856" s="747"/>
      <c r="H856" s="747"/>
      <c r="I856" s="748"/>
      <c r="J856" s="747"/>
      <c r="K856" s="747"/>
      <c r="L856" s="749"/>
      <c r="M856" s="747"/>
      <c r="N856" s="747"/>
      <c r="O856" s="747"/>
      <c r="P856" s="747"/>
      <c r="Q856" s="747"/>
      <c r="R856" s="747"/>
      <c r="S856" s="747"/>
      <c r="T856" s="747"/>
      <c r="U856" s="747"/>
      <c r="V856" s="747"/>
      <c r="W856" s="747"/>
      <c r="X856" s="747"/>
      <c r="Y856" s="747"/>
      <c r="Z856" s="747"/>
    </row>
    <row r="857">
      <c r="A857" s="746"/>
      <c r="B857" s="747"/>
      <c r="C857" s="747"/>
      <c r="D857" s="747"/>
      <c r="E857" s="747"/>
      <c r="F857" s="747"/>
      <c r="G857" s="747"/>
      <c r="H857" s="747"/>
      <c r="I857" s="748"/>
      <c r="J857" s="747"/>
      <c r="K857" s="747"/>
      <c r="L857" s="749"/>
      <c r="M857" s="747"/>
      <c r="N857" s="747"/>
      <c r="O857" s="747"/>
      <c r="P857" s="747"/>
      <c r="Q857" s="747"/>
      <c r="R857" s="747"/>
      <c r="S857" s="747"/>
      <c r="T857" s="747"/>
      <c r="U857" s="747"/>
      <c r="V857" s="747"/>
      <c r="W857" s="747"/>
      <c r="X857" s="747"/>
      <c r="Y857" s="747"/>
      <c r="Z857" s="747"/>
    </row>
    <row r="858">
      <c r="A858" s="746"/>
      <c r="B858" s="747"/>
      <c r="C858" s="747"/>
      <c r="D858" s="747"/>
      <c r="E858" s="747"/>
      <c r="F858" s="747"/>
      <c r="G858" s="747"/>
      <c r="H858" s="747"/>
      <c r="I858" s="748"/>
      <c r="J858" s="747"/>
      <c r="K858" s="747"/>
      <c r="L858" s="749"/>
      <c r="M858" s="747"/>
      <c r="N858" s="747"/>
      <c r="O858" s="747"/>
      <c r="P858" s="747"/>
      <c r="Q858" s="747"/>
      <c r="R858" s="747"/>
      <c r="S858" s="747"/>
      <c r="T858" s="747"/>
      <c r="U858" s="747"/>
      <c r="V858" s="747"/>
      <c r="W858" s="747"/>
      <c r="X858" s="747"/>
      <c r="Y858" s="747"/>
      <c r="Z858" s="747"/>
    </row>
    <row r="859">
      <c r="A859" s="746"/>
      <c r="B859" s="747"/>
      <c r="C859" s="747"/>
      <c r="D859" s="747"/>
      <c r="E859" s="747"/>
      <c r="F859" s="747"/>
      <c r="G859" s="747"/>
      <c r="H859" s="747"/>
      <c r="I859" s="748"/>
      <c r="J859" s="747"/>
      <c r="K859" s="747"/>
      <c r="L859" s="749"/>
      <c r="M859" s="747"/>
      <c r="N859" s="747"/>
      <c r="O859" s="747"/>
      <c r="P859" s="747"/>
      <c r="Q859" s="747"/>
      <c r="R859" s="747"/>
      <c r="S859" s="747"/>
      <c r="T859" s="747"/>
      <c r="U859" s="747"/>
      <c r="V859" s="747"/>
      <c r="W859" s="747"/>
      <c r="X859" s="747"/>
      <c r="Y859" s="747"/>
      <c r="Z859" s="747"/>
    </row>
    <row r="860">
      <c r="A860" s="746"/>
      <c r="B860" s="747"/>
      <c r="C860" s="747"/>
      <c r="D860" s="747"/>
      <c r="E860" s="747"/>
      <c r="F860" s="747"/>
      <c r="G860" s="747"/>
      <c r="H860" s="747"/>
      <c r="I860" s="748"/>
      <c r="J860" s="747"/>
      <c r="K860" s="747"/>
      <c r="L860" s="749"/>
      <c r="M860" s="747"/>
      <c r="N860" s="747"/>
      <c r="O860" s="747"/>
      <c r="P860" s="747"/>
      <c r="Q860" s="747"/>
      <c r="R860" s="747"/>
      <c r="S860" s="747"/>
      <c r="T860" s="747"/>
      <c r="U860" s="747"/>
      <c r="V860" s="747"/>
      <c r="W860" s="747"/>
      <c r="X860" s="747"/>
      <c r="Y860" s="747"/>
      <c r="Z860" s="747"/>
    </row>
    <row r="861">
      <c r="A861" s="746"/>
      <c r="B861" s="747"/>
      <c r="C861" s="747"/>
      <c r="D861" s="747"/>
      <c r="E861" s="747"/>
      <c r="F861" s="747"/>
      <c r="G861" s="747"/>
      <c r="H861" s="747"/>
      <c r="I861" s="748"/>
      <c r="J861" s="747"/>
      <c r="K861" s="747"/>
      <c r="L861" s="749"/>
      <c r="M861" s="747"/>
      <c r="N861" s="747"/>
      <c r="O861" s="747"/>
      <c r="P861" s="747"/>
      <c r="Q861" s="747"/>
      <c r="R861" s="747"/>
      <c r="S861" s="747"/>
      <c r="T861" s="747"/>
      <c r="U861" s="747"/>
      <c r="V861" s="747"/>
      <c r="W861" s="747"/>
      <c r="X861" s="747"/>
      <c r="Y861" s="747"/>
      <c r="Z861" s="747"/>
    </row>
    <row r="862">
      <c r="A862" s="746"/>
      <c r="B862" s="747"/>
      <c r="C862" s="747"/>
      <c r="D862" s="747"/>
      <c r="E862" s="747"/>
      <c r="F862" s="747"/>
      <c r="G862" s="747"/>
      <c r="H862" s="747"/>
      <c r="I862" s="748"/>
      <c r="J862" s="747"/>
      <c r="K862" s="747"/>
      <c r="L862" s="749"/>
      <c r="M862" s="747"/>
      <c r="N862" s="747"/>
      <c r="O862" s="747"/>
      <c r="P862" s="747"/>
      <c r="Q862" s="747"/>
      <c r="R862" s="747"/>
      <c r="S862" s="747"/>
      <c r="T862" s="747"/>
      <c r="U862" s="747"/>
      <c r="V862" s="747"/>
      <c r="W862" s="747"/>
      <c r="X862" s="747"/>
      <c r="Y862" s="747"/>
      <c r="Z862" s="747"/>
    </row>
    <row r="863">
      <c r="A863" s="746"/>
      <c r="B863" s="747"/>
      <c r="C863" s="747"/>
      <c r="D863" s="747"/>
      <c r="E863" s="747"/>
      <c r="F863" s="747"/>
      <c r="G863" s="747"/>
      <c r="H863" s="747"/>
      <c r="I863" s="748"/>
      <c r="J863" s="747"/>
      <c r="K863" s="747"/>
      <c r="L863" s="749"/>
      <c r="M863" s="747"/>
      <c r="N863" s="747"/>
      <c r="O863" s="747"/>
      <c r="P863" s="747"/>
      <c r="Q863" s="747"/>
      <c r="R863" s="747"/>
      <c r="S863" s="747"/>
      <c r="T863" s="747"/>
      <c r="U863" s="747"/>
      <c r="V863" s="747"/>
      <c r="W863" s="747"/>
      <c r="X863" s="747"/>
      <c r="Y863" s="747"/>
      <c r="Z863" s="747"/>
    </row>
    <row r="864">
      <c r="A864" s="746"/>
      <c r="B864" s="747"/>
      <c r="C864" s="747"/>
      <c r="D864" s="747"/>
      <c r="E864" s="747"/>
      <c r="F864" s="747"/>
      <c r="G864" s="747"/>
      <c r="H864" s="747"/>
      <c r="I864" s="748"/>
      <c r="J864" s="747"/>
      <c r="K864" s="747"/>
      <c r="L864" s="749"/>
      <c r="M864" s="747"/>
      <c r="N864" s="747"/>
      <c r="O864" s="747"/>
      <c r="P864" s="747"/>
      <c r="Q864" s="747"/>
      <c r="R864" s="747"/>
      <c r="S864" s="747"/>
      <c r="T864" s="747"/>
      <c r="U864" s="747"/>
      <c r="V864" s="747"/>
      <c r="W864" s="747"/>
      <c r="X864" s="747"/>
      <c r="Y864" s="747"/>
      <c r="Z864" s="747"/>
    </row>
    <row r="865">
      <c r="A865" s="746"/>
      <c r="B865" s="747"/>
      <c r="C865" s="747"/>
      <c r="D865" s="747"/>
      <c r="E865" s="747"/>
      <c r="F865" s="747"/>
      <c r="G865" s="747"/>
      <c r="H865" s="747"/>
      <c r="I865" s="748"/>
      <c r="J865" s="747"/>
      <c r="K865" s="747"/>
      <c r="L865" s="749"/>
      <c r="M865" s="747"/>
      <c r="N865" s="747"/>
      <c r="O865" s="747"/>
      <c r="P865" s="747"/>
      <c r="Q865" s="747"/>
      <c r="R865" s="747"/>
      <c r="S865" s="747"/>
      <c r="T865" s="747"/>
      <c r="U865" s="747"/>
      <c r="V865" s="747"/>
      <c r="W865" s="747"/>
      <c r="X865" s="747"/>
      <c r="Y865" s="747"/>
      <c r="Z865" s="747"/>
    </row>
    <row r="866">
      <c r="A866" s="746"/>
      <c r="B866" s="747"/>
      <c r="C866" s="747"/>
      <c r="D866" s="747"/>
      <c r="E866" s="747"/>
      <c r="F866" s="747"/>
      <c r="G866" s="747"/>
      <c r="H866" s="747"/>
      <c r="I866" s="748"/>
      <c r="J866" s="747"/>
      <c r="K866" s="747"/>
      <c r="L866" s="749"/>
      <c r="M866" s="747"/>
      <c r="N866" s="747"/>
      <c r="O866" s="747"/>
      <c r="P866" s="747"/>
      <c r="Q866" s="747"/>
      <c r="R866" s="747"/>
      <c r="S866" s="747"/>
      <c r="T866" s="747"/>
      <c r="U866" s="747"/>
      <c r="V866" s="747"/>
      <c r="W866" s="747"/>
      <c r="X866" s="747"/>
      <c r="Y866" s="747"/>
      <c r="Z866" s="747"/>
    </row>
    <row r="867">
      <c r="A867" s="746"/>
      <c r="B867" s="747"/>
      <c r="C867" s="747"/>
      <c r="D867" s="747"/>
      <c r="E867" s="747"/>
      <c r="F867" s="747"/>
      <c r="G867" s="747"/>
      <c r="H867" s="747"/>
      <c r="I867" s="748"/>
      <c r="J867" s="747"/>
      <c r="K867" s="747"/>
      <c r="L867" s="749"/>
      <c r="M867" s="747"/>
      <c r="N867" s="747"/>
      <c r="O867" s="747"/>
      <c r="P867" s="747"/>
      <c r="Q867" s="747"/>
      <c r="R867" s="747"/>
      <c r="S867" s="747"/>
      <c r="T867" s="747"/>
      <c r="U867" s="747"/>
      <c r="V867" s="747"/>
      <c r="W867" s="747"/>
      <c r="X867" s="747"/>
      <c r="Y867" s="747"/>
      <c r="Z867" s="747"/>
    </row>
    <row r="868">
      <c r="A868" s="746"/>
      <c r="B868" s="747"/>
      <c r="C868" s="747"/>
      <c r="D868" s="747"/>
      <c r="E868" s="747"/>
      <c r="F868" s="747"/>
      <c r="G868" s="747"/>
      <c r="H868" s="747"/>
      <c r="I868" s="748"/>
      <c r="J868" s="747"/>
      <c r="K868" s="747"/>
      <c r="L868" s="749"/>
      <c r="M868" s="747"/>
      <c r="N868" s="747"/>
      <c r="O868" s="747"/>
      <c r="P868" s="747"/>
      <c r="Q868" s="747"/>
      <c r="R868" s="747"/>
      <c r="S868" s="747"/>
      <c r="T868" s="747"/>
      <c r="U868" s="747"/>
      <c r="V868" s="747"/>
      <c r="W868" s="747"/>
      <c r="X868" s="747"/>
      <c r="Y868" s="747"/>
      <c r="Z868" s="747"/>
    </row>
    <row r="869">
      <c r="A869" s="746"/>
      <c r="B869" s="747"/>
      <c r="C869" s="747"/>
      <c r="D869" s="747"/>
      <c r="E869" s="747"/>
      <c r="F869" s="747"/>
      <c r="G869" s="747"/>
      <c r="H869" s="747"/>
      <c r="I869" s="748"/>
      <c r="J869" s="747"/>
      <c r="K869" s="747"/>
      <c r="L869" s="749"/>
      <c r="M869" s="747"/>
      <c r="N869" s="747"/>
      <c r="O869" s="747"/>
      <c r="P869" s="747"/>
      <c r="Q869" s="747"/>
      <c r="R869" s="747"/>
      <c r="S869" s="747"/>
      <c r="T869" s="747"/>
      <c r="U869" s="747"/>
      <c r="V869" s="747"/>
      <c r="W869" s="747"/>
      <c r="X869" s="747"/>
      <c r="Y869" s="747"/>
      <c r="Z869" s="747"/>
    </row>
    <row r="870">
      <c r="A870" s="746"/>
      <c r="B870" s="747"/>
      <c r="C870" s="747"/>
      <c r="D870" s="747"/>
      <c r="E870" s="747"/>
      <c r="F870" s="747"/>
      <c r="G870" s="747"/>
      <c r="H870" s="747"/>
      <c r="I870" s="748"/>
      <c r="J870" s="747"/>
      <c r="K870" s="747"/>
      <c r="L870" s="749"/>
      <c r="M870" s="747"/>
      <c r="N870" s="747"/>
      <c r="O870" s="747"/>
      <c r="P870" s="747"/>
      <c r="Q870" s="747"/>
      <c r="R870" s="747"/>
      <c r="S870" s="747"/>
      <c r="T870" s="747"/>
      <c r="U870" s="747"/>
      <c r="V870" s="747"/>
      <c r="W870" s="747"/>
      <c r="X870" s="747"/>
      <c r="Y870" s="747"/>
      <c r="Z870" s="747"/>
    </row>
    <row r="871">
      <c r="A871" s="746"/>
      <c r="B871" s="747"/>
      <c r="C871" s="747"/>
      <c r="D871" s="747"/>
      <c r="E871" s="747"/>
      <c r="F871" s="747"/>
      <c r="G871" s="747"/>
      <c r="H871" s="747"/>
      <c r="I871" s="748"/>
      <c r="J871" s="747"/>
      <c r="K871" s="747"/>
      <c r="L871" s="749"/>
      <c r="M871" s="747"/>
      <c r="N871" s="747"/>
      <c r="O871" s="747"/>
      <c r="P871" s="747"/>
      <c r="Q871" s="747"/>
      <c r="R871" s="747"/>
      <c r="S871" s="747"/>
      <c r="T871" s="747"/>
      <c r="U871" s="747"/>
      <c r="V871" s="747"/>
      <c r="W871" s="747"/>
      <c r="X871" s="747"/>
      <c r="Y871" s="747"/>
      <c r="Z871" s="747"/>
    </row>
    <row r="872">
      <c r="A872" s="746"/>
      <c r="B872" s="747"/>
      <c r="C872" s="747"/>
      <c r="D872" s="747"/>
      <c r="E872" s="747"/>
      <c r="F872" s="747"/>
      <c r="G872" s="747"/>
      <c r="H872" s="747"/>
      <c r="I872" s="748"/>
      <c r="J872" s="747"/>
      <c r="K872" s="747"/>
      <c r="L872" s="749"/>
      <c r="M872" s="747"/>
      <c r="N872" s="747"/>
      <c r="O872" s="747"/>
      <c r="P872" s="747"/>
      <c r="Q872" s="747"/>
      <c r="R872" s="747"/>
      <c r="S872" s="747"/>
      <c r="T872" s="747"/>
      <c r="U872" s="747"/>
      <c r="V872" s="747"/>
      <c r="W872" s="747"/>
      <c r="X872" s="747"/>
      <c r="Y872" s="747"/>
      <c r="Z872" s="747"/>
    </row>
    <row r="873">
      <c r="A873" s="746"/>
      <c r="B873" s="747"/>
      <c r="C873" s="747"/>
      <c r="D873" s="747"/>
      <c r="E873" s="747"/>
      <c r="F873" s="747"/>
      <c r="G873" s="747"/>
      <c r="H873" s="747"/>
      <c r="I873" s="748"/>
      <c r="J873" s="747"/>
      <c r="K873" s="747"/>
      <c r="L873" s="749"/>
      <c r="M873" s="747"/>
      <c r="N873" s="747"/>
      <c r="O873" s="747"/>
      <c r="P873" s="747"/>
      <c r="Q873" s="747"/>
      <c r="R873" s="747"/>
      <c r="S873" s="747"/>
      <c r="T873" s="747"/>
      <c r="U873" s="747"/>
      <c r="V873" s="747"/>
      <c r="W873" s="747"/>
      <c r="X873" s="747"/>
      <c r="Y873" s="747"/>
      <c r="Z873" s="747"/>
    </row>
    <row r="874">
      <c r="A874" s="746"/>
      <c r="B874" s="747"/>
      <c r="C874" s="747"/>
      <c r="D874" s="747"/>
      <c r="E874" s="747"/>
      <c r="F874" s="747"/>
      <c r="G874" s="747"/>
      <c r="H874" s="747"/>
      <c r="I874" s="748"/>
      <c r="J874" s="747"/>
      <c r="K874" s="747"/>
      <c r="L874" s="749"/>
      <c r="M874" s="747"/>
      <c r="N874" s="747"/>
      <c r="O874" s="747"/>
      <c r="P874" s="747"/>
      <c r="Q874" s="747"/>
      <c r="R874" s="747"/>
      <c r="S874" s="747"/>
      <c r="T874" s="747"/>
      <c r="U874" s="747"/>
      <c r="V874" s="747"/>
      <c r="W874" s="747"/>
      <c r="X874" s="747"/>
      <c r="Y874" s="747"/>
      <c r="Z874" s="747"/>
    </row>
    <row r="875">
      <c r="A875" s="746"/>
      <c r="B875" s="747"/>
      <c r="C875" s="747"/>
      <c r="D875" s="747"/>
      <c r="E875" s="747"/>
      <c r="F875" s="747"/>
      <c r="G875" s="747"/>
      <c r="H875" s="747"/>
      <c r="I875" s="748"/>
      <c r="J875" s="747"/>
      <c r="K875" s="747"/>
      <c r="L875" s="749"/>
      <c r="M875" s="747"/>
      <c r="N875" s="747"/>
      <c r="O875" s="747"/>
      <c r="P875" s="747"/>
      <c r="Q875" s="747"/>
      <c r="R875" s="747"/>
      <c r="S875" s="747"/>
      <c r="T875" s="747"/>
      <c r="U875" s="747"/>
      <c r="V875" s="747"/>
      <c r="W875" s="747"/>
      <c r="X875" s="747"/>
      <c r="Y875" s="747"/>
      <c r="Z875" s="747"/>
    </row>
    <row r="876">
      <c r="A876" s="746"/>
      <c r="B876" s="747"/>
      <c r="C876" s="747"/>
      <c r="D876" s="747"/>
      <c r="E876" s="747"/>
      <c r="F876" s="747"/>
      <c r="G876" s="747"/>
      <c r="H876" s="747"/>
      <c r="I876" s="748"/>
      <c r="J876" s="747"/>
      <c r="K876" s="747"/>
      <c r="L876" s="749"/>
      <c r="M876" s="747"/>
      <c r="N876" s="747"/>
      <c r="O876" s="747"/>
      <c r="P876" s="747"/>
      <c r="Q876" s="747"/>
      <c r="R876" s="747"/>
      <c r="S876" s="747"/>
      <c r="T876" s="747"/>
      <c r="U876" s="747"/>
      <c r="V876" s="747"/>
      <c r="W876" s="747"/>
      <c r="X876" s="747"/>
      <c r="Y876" s="747"/>
      <c r="Z876" s="747"/>
    </row>
    <row r="877">
      <c r="A877" s="746"/>
      <c r="B877" s="747"/>
      <c r="C877" s="747"/>
      <c r="D877" s="747"/>
      <c r="E877" s="747"/>
      <c r="F877" s="747"/>
      <c r="G877" s="747"/>
      <c r="H877" s="747"/>
      <c r="I877" s="748"/>
      <c r="J877" s="747"/>
      <c r="K877" s="747"/>
      <c r="L877" s="749"/>
      <c r="M877" s="747"/>
      <c r="N877" s="747"/>
      <c r="O877" s="747"/>
      <c r="P877" s="747"/>
      <c r="Q877" s="747"/>
      <c r="R877" s="747"/>
      <c r="S877" s="747"/>
      <c r="T877" s="747"/>
      <c r="U877" s="747"/>
      <c r="V877" s="747"/>
      <c r="W877" s="747"/>
      <c r="X877" s="747"/>
      <c r="Y877" s="747"/>
      <c r="Z877" s="747"/>
    </row>
    <row r="878">
      <c r="A878" s="746"/>
      <c r="B878" s="747"/>
      <c r="C878" s="747"/>
      <c r="D878" s="747"/>
      <c r="E878" s="747"/>
      <c r="F878" s="747"/>
      <c r="G878" s="747"/>
      <c r="H878" s="747"/>
      <c r="I878" s="748"/>
      <c r="J878" s="747"/>
      <c r="K878" s="747"/>
      <c r="L878" s="749"/>
      <c r="M878" s="747"/>
      <c r="N878" s="747"/>
      <c r="O878" s="747"/>
      <c r="P878" s="747"/>
      <c r="Q878" s="747"/>
      <c r="R878" s="747"/>
      <c r="S878" s="747"/>
      <c r="T878" s="747"/>
      <c r="U878" s="747"/>
      <c r="V878" s="747"/>
      <c r="W878" s="747"/>
      <c r="X878" s="747"/>
      <c r="Y878" s="747"/>
      <c r="Z878" s="747"/>
    </row>
    <row r="879">
      <c r="A879" s="746"/>
      <c r="B879" s="747"/>
      <c r="C879" s="747"/>
      <c r="D879" s="747"/>
      <c r="E879" s="747"/>
      <c r="F879" s="747"/>
      <c r="G879" s="747"/>
      <c r="H879" s="747"/>
      <c r="I879" s="748"/>
      <c r="J879" s="747"/>
      <c r="K879" s="747"/>
      <c r="L879" s="749"/>
      <c r="M879" s="747"/>
      <c r="N879" s="747"/>
      <c r="O879" s="747"/>
      <c r="P879" s="747"/>
      <c r="Q879" s="747"/>
      <c r="R879" s="747"/>
      <c r="S879" s="747"/>
      <c r="T879" s="747"/>
      <c r="U879" s="747"/>
      <c r="V879" s="747"/>
      <c r="W879" s="747"/>
      <c r="X879" s="747"/>
      <c r="Y879" s="747"/>
      <c r="Z879" s="747"/>
    </row>
    <row r="880">
      <c r="A880" s="746"/>
      <c r="B880" s="747"/>
      <c r="C880" s="747"/>
      <c r="D880" s="747"/>
      <c r="E880" s="747"/>
      <c r="F880" s="747"/>
      <c r="G880" s="747"/>
      <c r="H880" s="747"/>
      <c r="I880" s="748"/>
      <c r="J880" s="747"/>
      <c r="K880" s="747"/>
      <c r="L880" s="749"/>
      <c r="M880" s="747"/>
      <c r="N880" s="747"/>
      <c r="O880" s="747"/>
      <c r="P880" s="747"/>
      <c r="Q880" s="747"/>
      <c r="R880" s="747"/>
      <c r="S880" s="747"/>
      <c r="T880" s="747"/>
      <c r="U880" s="747"/>
      <c r="V880" s="747"/>
      <c r="W880" s="747"/>
      <c r="X880" s="747"/>
      <c r="Y880" s="747"/>
      <c r="Z880" s="747"/>
    </row>
    <row r="881">
      <c r="A881" s="746"/>
      <c r="B881" s="747"/>
      <c r="C881" s="747"/>
      <c r="D881" s="747"/>
      <c r="E881" s="747"/>
      <c r="F881" s="747"/>
      <c r="G881" s="747"/>
      <c r="H881" s="747"/>
      <c r="I881" s="748"/>
      <c r="J881" s="747"/>
      <c r="K881" s="747"/>
      <c r="L881" s="749"/>
      <c r="M881" s="747"/>
      <c r="N881" s="747"/>
      <c r="O881" s="747"/>
      <c r="P881" s="747"/>
      <c r="Q881" s="747"/>
      <c r="R881" s="747"/>
      <c r="S881" s="747"/>
      <c r="T881" s="747"/>
      <c r="U881" s="747"/>
      <c r="V881" s="747"/>
      <c r="W881" s="747"/>
      <c r="X881" s="747"/>
      <c r="Y881" s="747"/>
      <c r="Z881" s="747"/>
    </row>
    <row r="882">
      <c r="A882" s="746"/>
      <c r="B882" s="747"/>
      <c r="C882" s="747"/>
      <c r="D882" s="747"/>
      <c r="E882" s="747"/>
      <c r="F882" s="747"/>
      <c r="G882" s="747"/>
      <c r="H882" s="747"/>
      <c r="I882" s="748"/>
      <c r="J882" s="747"/>
      <c r="K882" s="747"/>
      <c r="L882" s="749"/>
      <c r="M882" s="747"/>
      <c r="N882" s="747"/>
      <c r="O882" s="747"/>
      <c r="P882" s="747"/>
      <c r="Q882" s="747"/>
      <c r="R882" s="747"/>
      <c r="S882" s="747"/>
      <c r="T882" s="747"/>
      <c r="U882" s="747"/>
      <c r="V882" s="747"/>
      <c r="W882" s="747"/>
      <c r="X882" s="747"/>
      <c r="Y882" s="747"/>
      <c r="Z882" s="747"/>
    </row>
    <row r="883">
      <c r="A883" s="746"/>
      <c r="B883" s="747"/>
      <c r="C883" s="747"/>
      <c r="D883" s="747"/>
      <c r="E883" s="747"/>
      <c r="F883" s="747"/>
      <c r="G883" s="747"/>
      <c r="H883" s="747"/>
      <c r="I883" s="748"/>
      <c r="J883" s="747"/>
      <c r="K883" s="747"/>
      <c r="L883" s="749"/>
      <c r="M883" s="747"/>
      <c r="N883" s="747"/>
      <c r="O883" s="747"/>
      <c r="P883" s="747"/>
      <c r="Q883" s="747"/>
      <c r="R883" s="747"/>
      <c r="S883" s="747"/>
      <c r="T883" s="747"/>
      <c r="U883" s="747"/>
      <c r="V883" s="747"/>
      <c r="W883" s="747"/>
      <c r="X883" s="747"/>
      <c r="Y883" s="747"/>
      <c r="Z883" s="747"/>
    </row>
    <row r="884">
      <c r="A884" s="746"/>
      <c r="B884" s="747"/>
      <c r="C884" s="747"/>
      <c r="D884" s="747"/>
      <c r="E884" s="747"/>
      <c r="F884" s="747"/>
      <c r="G884" s="747"/>
      <c r="H884" s="747"/>
      <c r="I884" s="748"/>
      <c r="J884" s="747"/>
      <c r="K884" s="747"/>
      <c r="L884" s="749"/>
      <c r="M884" s="747"/>
      <c r="N884" s="747"/>
      <c r="O884" s="747"/>
      <c r="P884" s="747"/>
      <c r="Q884" s="747"/>
      <c r="R884" s="747"/>
      <c r="S884" s="747"/>
      <c r="T884" s="747"/>
      <c r="U884" s="747"/>
      <c r="V884" s="747"/>
      <c r="W884" s="747"/>
      <c r="X884" s="747"/>
      <c r="Y884" s="747"/>
      <c r="Z884" s="747"/>
    </row>
    <row r="885">
      <c r="A885" s="746"/>
      <c r="B885" s="747"/>
      <c r="C885" s="747"/>
      <c r="D885" s="747"/>
      <c r="E885" s="747"/>
      <c r="F885" s="747"/>
      <c r="G885" s="747"/>
      <c r="H885" s="747"/>
      <c r="I885" s="748"/>
      <c r="J885" s="747"/>
      <c r="K885" s="747"/>
      <c r="L885" s="749"/>
      <c r="M885" s="747"/>
      <c r="N885" s="747"/>
      <c r="O885" s="747"/>
      <c r="P885" s="747"/>
      <c r="Q885" s="747"/>
      <c r="R885" s="747"/>
      <c r="S885" s="747"/>
      <c r="T885" s="747"/>
      <c r="U885" s="747"/>
      <c r="V885" s="747"/>
      <c r="W885" s="747"/>
      <c r="X885" s="747"/>
      <c r="Y885" s="747"/>
      <c r="Z885" s="747"/>
    </row>
    <row r="886">
      <c r="A886" s="746"/>
      <c r="B886" s="747"/>
      <c r="C886" s="747"/>
      <c r="D886" s="747"/>
      <c r="E886" s="747"/>
      <c r="F886" s="747"/>
      <c r="G886" s="747"/>
      <c r="H886" s="747"/>
      <c r="I886" s="748"/>
      <c r="J886" s="747"/>
      <c r="K886" s="747"/>
      <c r="L886" s="749"/>
      <c r="M886" s="747"/>
      <c r="N886" s="747"/>
      <c r="O886" s="747"/>
      <c r="P886" s="747"/>
      <c r="Q886" s="747"/>
      <c r="R886" s="747"/>
      <c r="S886" s="747"/>
      <c r="T886" s="747"/>
      <c r="U886" s="747"/>
      <c r="V886" s="747"/>
      <c r="W886" s="747"/>
      <c r="X886" s="747"/>
      <c r="Y886" s="747"/>
      <c r="Z886" s="747"/>
    </row>
    <row r="887">
      <c r="A887" s="746"/>
      <c r="B887" s="747"/>
      <c r="C887" s="747"/>
      <c r="D887" s="747"/>
      <c r="E887" s="747"/>
      <c r="F887" s="747"/>
      <c r="G887" s="747"/>
      <c r="H887" s="747"/>
      <c r="I887" s="748"/>
      <c r="J887" s="747"/>
      <c r="K887" s="747"/>
      <c r="L887" s="749"/>
      <c r="M887" s="747"/>
      <c r="N887" s="747"/>
      <c r="O887" s="747"/>
      <c r="P887" s="747"/>
      <c r="Q887" s="747"/>
      <c r="R887" s="747"/>
      <c r="S887" s="747"/>
      <c r="T887" s="747"/>
      <c r="U887" s="747"/>
      <c r="V887" s="747"/>
      <c r="W887" s="747"/>
      <c r="X887" s="747"/>
      <c r="Y887" s="747"/>
      <c r="Z887" s="747"/>
    </row>
    <row r="888">
      <c r="A888" s="746"/>
      <c r="B888" s="747"/>
      <c r="C888" s="747"/>
      <c r="D888" s="747"/>
      <c r="E888" s="747"/>
      <c r="F888" s="747"/>
      <c r="G888" s="747"/>
      <c r="H888" s="747"/>
      <c r="I888" s="748"/>
      <c r="J888" s="747"/>
      <c r="K888" s="747"/>
      <c r="L888" s="749"/>
      <c r="M888" s="747"/>
      <c r="N888" s="747"/>
      <c r="O888" s="747"/>
      <c r="P888" s="747"/>
      <c r="Q888" s="747"/>
      <c r="R888" s="747"/>
      <c r="S888" s="747"/>
      <c r="T888" s="747"/>
      <c r="U888" s="747"/>
      <c r="V888" s="747"/>
      <c r="W888" s="747"/>
      <c r="X888" s="747"/>
      <c r="Y888" s="747"/>
      <c r="Z888" s="747"/>
    </row>
    <row r="889">
      <c r="A889" s="746"/>
      <c r="B889" s="747"/>
      <c r="C889" s="747"/>
      <c r="D889" s="747"/>
      <c r="E889" s="747"/>
      <c r="F889" s="747"/>
      <c r="G889" s="747"/>
      <c r="H889" s="747"/>
      <c r="I889" s="748"/>
      <c r="J889" s="747"/>
      <c r="K889" s="747"/>
      <c r="L889" s="749"/>
      <c r="M889" s="747"/>
      <c r="N889" s="747"/>
      <c r="O889" s="747"/>
      <c r="P889" s="747"/>
      <c r="Q889" s="747"/>
      <c r="R889" s="747"/>
      <c r="S889" s="747"/>
      <c r="T889" s="747"/>
      <c r="U889" s="747"/>
      <c r="V889" s="747"/>
      <c r="W889" s="747"/>
      <c r="X889" s="747"/>
      <c r="Y889" s="747"/>
      <c r="Z889" s="747"/>
    </row>
    <row r="890">
      <c r="A890" s="746"/>
      <c r="B890" s="747"/>
      <c r="C890" s="747"/>
      <c r="D890" s="747"/>
      <c r="E890" s="747"/>
      <c r="F890" s="747"/>
      <c r="G890" s="747"/>
      <c r="H890" s="747"/>
      <c r="I890" s="748"/>
      <c r="J890" s="747"/>
      <c r="K890" s="747"/>
      <c r="L890" s="749"/>
      <c r="M890" s="747"/>
      <c r="N890" s="747"/>
      <c r="O890" s="747"/>
      <c r="P890" s="747"/>
      <c r="Q890" s="747"/>
      <c r="R890" s="747"/>
      <c r="S890" s="747"/>
      <c r="T890" s="747"/>
      <c r="U890" s="747"/>
      <c r="V890" s="747"/>
      <c r="W890" s="747"/>
      <c r="X890" s="747"/>
      <c r="Y890" s="747"/>
      <c r="Z890" s="747"/>
    </row>
    <row r="891">
      <c r="A891" s="746"/>
      <c r="B891" s="747"/>
      <c r="C891" s="747"/>
      <c r="D891" s="747"/>
      <c r="E891" s="747"/>
      <c r="F891" s="747"/>
      <c r="G891" s="747"/>
      <c r="H891" s="747"/>
      <c r="I891" s="748"/>
      <c r="J891" s="747"/>
      <c r="K891" s="747"/>
      <c r="L891" s="749"/>
      <c r="M891" s="747"/>
      <c r="N891" s="747"/>
      <c r="O891" s="747"/>
      <c r="P891" s="747"/>
      <c r="Q891" s="747"/>
      <c r="R891" s="747"/>
      <c r="S891" s="747"/>
      <c r="T891" s="747"/>
      <c r="U891" s="747"/>
      <c r="V891" s="747"/>
      <c r="W891" s="747"/>
      <c r="X891" s="747"/>
      <c r="Y891" s="747"/>
      <c r="Z891" s="747"/>
    </row>
    <row r="892">
      <c r="A892" s="746"/>
      <c r="B892" s="747"/>
      <c r="C892" s="747"/>
      <c r="D892" s="747"/>
      <c r="E892" s="747"/>
      <c r="F892" s="747"/>
      <c r="G892" s="747"/>
      <c r="H892" s="747"/>
      <c r="I892" s="748"/>
      <c r="J892" s="747"/>
      <c r="K892" s="747"/>
      <c r="L892" s="749"/>
      <c r="M892" s="747"/>
      <c r="N892" s="747"/>
      <c r="O892" s="747"/>
      <c r="P892" s="747"/>
      <c r="Q892" s="747"/>
      <c r="R892" s="747"/>
      <c r="S892" s="747"/>
      <c r="T892" s="747"/>
      <c r="U892" s="747"/>
      <c r="V892" s="747"/>
      <c r="W892" s="747"/>
      <c r="X892" s="747"/>
      <c r="Y892" s="747"/>
      <c r="Z892" s="747"/>
    </row>
    <row r="893">
      <c r="A893" s="746"/>
      <c r="B893" s="747"/>
      <c r="C893" s="747"/>
      <c r="D893" s="747"/>
      <c r="E893" s="747"/>
      <c r="F893" s="747"/>
      <c r="G893" s="747"/>
      <c r="H893" s="747"/>
      <c r="I893" s="748"/>
      <c r="J893" s="747"/>
      <c r="K893" s="747"/>
      <c r="L893" s="749"/>
      <c r="M893" s="747"/>
      <c r="N893" s="747"/>
      <c r="O893" s="747"/>
      <c r="P893" s="747"/>
      <c r="Q893" s="747"/>
      <c r="R893" s="747"/>
      <c r="S893" s="747"/>
      <c r="T893" s="747"/>
      <c r="U893" s="747"/>
      <c r="V893" s="747"/>
      <c r="W893" s="747"/>
      <c r="X893" s="747"/>
      <c r="Y893" s="747"/>
      <c r="Z893" s="747"/>
    </row>
    <row r="894">
      <c r="A894" s="746"/>
      <c r="B894" s="747"/>
      <c r="C894" s="747"/>
      <c r="D894" s="747"/>
      <c r="E894" s="747"/>
      <c r="F894" s="747"/>
      <c r="G894" s="747"/>
      <c r="H894" s="747"/>
      <c r="I894" s="748"/>
      <c r="J894" s="747"/>
      <c r="K894" s="747"/>
      <c r="L894" s="749"/>
      <c r="M894" s="747"/>
      <c r="N894" s="747"/>
      <c r="O894" s="747"/>
      <c r="P894" s="747"/>
      <c r="Q894" s="747"/>
      <c r="R894" s="747"/>
      <c r="S894" s="747"/>
      <c r="T894" s="747"/>
      <c r="U894" s="747"/>
      <c r="V894" s="747"/>
      <c r="W894" s="747"/>
      <c r="X894" s="747"/>
      <c r="Y894" s="747"/>
      <c r="Z894" s="747"/>
    </row>
    <row r="895">
      <c r="A895" s="746"/>
      <c r="B895" s="747"/>
      <c r="C895" s="747"/>
      <c r="D895" s="747"/>
      <c r="E895" s="747"/>
      <c r="F895" s="747"/>
      <c r="G895" s="747"/>
      <c r="H895" s="747"/>
      <c r="I895" s="748"/>
      <c r="J895" s="747"/>
      <c r="K895" s="747"/>
      <c r="L895" s="749"/>
      <c r="M895" s="747"/>
      <c r="N895" s="747"/>
      <c r="O895" s="747"/>
      <c r="P895" s="747"/>
      <c r="Q895" s="747"/>
      <c r="R895" s="747"/>
      <c r="S895" s="747"/>
      <c r="T895" s="747"/>
      <c r="U895" s="747"/>
      <c r="V895" s="747"/>
      <c r="W895" s="747"/>
      <c r="X895" s="747"/>
      <c r="Y895" s="747"/>
      <c r="Z895" s="747"/>
    </row>
    <row r="896">
      <c r="A896" s="746"/>
      <c r="B896" s="747"/>
      <c r="C896" s="747"/>
      <c r="D896" s="747"/>
      <c r="E896" s="747"/>
      <c r="F896" s="747"/>
      <c r="G896" s="747"/>
      <c r="H896" s="747"/>
      <c r="I896" s="748"/>
      <c r="J896" s="747"/>
      <c r="K896" s="747"/>
      <c r="L896" s="749"/>
      <c r="M896" s="747"/>
      <c r="N896" s="747"/>
      <c r="O896" s="747"/>
      <c r="P896" s="747"/>
      <c r="Q896" s="747"/>
      <c r="R896" s="747"/>
      <c r="S896" s="747"/>
      <c r="T896" s="747"/>
      <c r="U896" s="747"/>
      <c r="V896" s="747"/>
      <c r="W896" s="747"/>
      <c r="X896" s="747"/>
      <c r="Y896" s="747"/>
      <c r="Z896" s="747"/>
    </row>
    <row r="897">
      <c r="A897" s="746"/>
      <c r="B897" s="747"/>
      <c r="C897" s="747"/>
      <c r="D897" s="747"/>
      <c r="E897" s="747"/>
      <c r="F897" s="747"/>
      <c r="G897" s="747"/>
      <c r="H897" s="747"/>
      <c r="I897" s="748"/>
      <c r="J897" s="747"/>
      <c r="K897" s="747"/>
      <c r="L897" s="749"/>
      <c r="M897" s="747"/>
      <c r="N897" s="747"/>
      <c r="O897" s="747"/>
      <c r="P897" s="747"/>
      <c r="Q897" s="747"/>
      <c r="R897" s="747"/>
      <c r="S897" s="747"/>
      <c r="T897" s="747"/>
      <c r="U897" s="747"/>
      <c r="V897" s="747"/>
      <c r="W897" s="747"/>
      <c r="X897" s="747"/>
      <c r="Y897" s="747"/>
      <c r="Z897" s="747"/>
    </row>
    <row r="898">
      <c r="A898" s="746"/>
      <c r="B898" s="747"/>
      <c r="C898" s="747"/>
      <c r="D898" s="747"/>
      <c r="E898" s="747"/>
      <c r="F898" s="747"/>
      <c r="G898" s="747"/>
      <c r="H898" s="747"/>
      <c r="I898" s="748"/>
      <c r="J898" s="747"/>
      <c r="K898" s="747"/>
      <c r="L898" s="749"/>
      <c r="M898" s="747"/>
      <c r="N898" s="747"/>
      <c r="O898" s="747"/>
      <c r="P898" s="747"/>
      <c r="Q898" s="747"/>
      <c r="R898" s="747"/>
      <c r="S898" s="747"/>
      <c r="T898" s="747"/>
      <c r="U898" s="747"/>
      <c r="V898" s="747"/>
      <c r="W898" s="747"/>
      <c r="X898" s="747"/>
      <c r="Y898" s="747"/>
      <c r="Z898" s="747"/>
    </row>
    <row r="899">
      <c r="A899" s="746"/>
      <c r="B899" s="747"/>
      <c r="C899" s="747"/>
      <c r="D899" s="747"/>
      <c r="E899" s="747"/>
      <c r="F899" s="747"/>
      <c r="G899" s="747"/>
      <c r="H899" s="747"/>
      <c r="I899" s="748"/>
      <c r="J899" s="747"/>
      <c r="K899" s="747"/>
      <c r="L899" s="749"/>
      <c r="M899" s="747"/>
      <c r="N899" s="747"/>
      <c r="O899" s="747"/>
      <c r="P899" s="747"/>
      <c r="Q899" s="747"/>
      <c r="R899" s="747"/>
      <c r="S899" s="747"/>
      <c r="T899" s="747"/>
      <c r="U899" s="747"/>
      <c r="V899" s="747"/>
      <c r="W899" s="747"/>
      <c r="X899" s="747"/>
      <c r="Y899" s="747"/>
      <c r="Z899" s="747"/>
    </row>
    <row r="900">
      <c r="A900" s="746"/>
      <c r="B900" s="747"/>
      <c r="C900" s="747"/>
      <c r="D900" s="747"/>
      <c r="E900" s="747"/>
      <c r="F900" s="747"/>
      <c r="G900" s="747"/>
      <c r="H900" s="747"/>
      <c r="I900" s="748"/>
      <c r="J900" s="747"/>
      <c r="K900" s="747"/>
      <c r="L900" s="749"/>
      <c r="M900" s="747"/>
      <c r="N900" s="747"/>
      <c r="O900" s="747"/>
      <c r="P900" s="747"/>
      <c r="Q900" s="747"/>
      <c r="R900" s="747"/>
      <c r="S900" s="747"/>
      <c r="T900" s="747"/>
      <c r="U900" s="747"/>
      <c r="V900" s="747"/>
      <c r="W900" s="747"/>
      <c r="X900" s="747"/>
      <c r="Y900" s="747"/>
      <c r="Z900" s="747"/>
    </row>
    <row r="901">
      <c r="A901" s="746"/>
      <c r="B901" s="747"/>
      <c r="C901" s="747"/>
      <c r="D901" s="747"/>
      <c r="E901" s="747"/>
      <c r="F901" s="747"/>
      <c r="G901" s="747"/>
      <c r="H901" s="747"/>
      <c r="I901" s="748"/>
      <c r="J901" s="747"/>
      <c r="K901" s="747"/>
      <c r="L901" s="749"/>
      <c r="M901" s="747"/>
      <c r="N901" s="747"/>
      <c r="O901" s="747"/>
      <c r="P901" s="747"/>
      <c r="Q901" s="747"/>
      <c r="R901" s="747"/>
      <c r="S901" s="747"/>
      <c r="T901" s="747"/>
      <c r="U901" s="747"/>
      <c r="V901" s="747"/>
      <c r="W901" s="747"/>
      <c r="X901" s="747"/>
      <c r="Y901" s="747"/>
      <c r="Z901" s="747"/>
    </row>
    <row r="902">
      <c r="A902" s="746"/>
      <c r="B902" s="747"/>
      <c r="C902" s="747"/>
      <c r="D902" s="747"/>
      <c r="E902" s="747"/>
      <c r="F902" s="747"/>
      <c r="G902" s="747"/>
      <c r="H902" s="747"/>
      <c r="I902" s="748"/>
      <c r="J902" s="747"/>
      <c r="K902" s="747"/>
      <c r="L902" s="749"/>
      <c r="M902" s="747"/>
      <c r="N902" s="747"/>
      <c r="O902" s="747"/>
      <c r="P902" s="747"/>
      <c r="Q902" s="747"/>
      <c r="R902" s="747"/>
      <c r="S902" s="747"/>
      <c r="T902" s="747"/>
      <c r="U902" s="747"/>
      <c r="V902" s="747"/>
      <c r="W902" s="747"/>
      <c r="X902" s="747"/>
      <c r="Y902" s="747"/>
      <c r="Z902" s="747"/>
    </row>
    <row r="903">
      <c r="A903" s="746"/>
      <c r="B903" s="747"/>
      <c r="C903" s="747"/>
      <c r="D903" s="747"/>
      <c r="E903" s="747"/>
      <c r="F903" s="747"/>
      <c r="G903" s="747"/>
      <c r="H903" s="747"/>
      <c r="I903" s="748"/>
      <c r="J903" s="747"/>
      <c r="K903" s="747"/>
      <c r="L903" s="749"/>
      <c r="M903" s="747"/>
      <c r="N903" s="747"/>
      <c r="O903" s="747"/>
      <c r="P903" s="747"/>
      <c r="Q903" s="747"/>
      <c r="R903" s="747"/>
      <c r="S903" s="747"/>
      <c r="T903" s="747"/>
      <c r="U903" s="747"/>
      <c r="V903" s="747"/>
      <c r="W903" s="747"/>
      <c r="X903" s="747"/>
      <c r="Y903" s="747"/>
      <c r="Z903" s="747"/>
    </row>
    <row r="904">
      <c r="A904" s="746"/>
      <c r="B904" s="747"/>
      <c r="C904" s="747"/>
      <c r="D904" s="747"/>
      <c r="E904" s="747"/>
      <c r="F904" s="747"/>
      <c r="G904" s="747"/>
      <c r="H904" s="747"/>
      <c r="I904" s="748"/>
      <c r="J904" s="747"/>
      <c r="K904" s="747"/>
      <c r="L904" s="749"/>
      <c r="M904" s="747"/>
      <c r="N904" s="747"/>
      <c r="O904" s="747"/>
      <c r="P904" s="747"/>
      <c r="Q904" s="747"/>
      <c r="R904" s="747"/>
      <c r="S904" s="747"/>
      <c r="T904" s="747"/>
      <c r="U904" s="747"/>
      <c r="V904" s="747"/>
      <c r="W904" s="747"/>
      <c r="X904" s="747"/>
      <c r="Y904" s="747"/>
      <c r="Z904" s="747"/>
    </row>
    <row r="905">
      <c r="A905" s="746"/>
      <c r="B905" s="747"/>
      <c r="C905" s="747"/>
      <c r="D905" s="747"/>
      <c r="E905" s="747"/>
      <c r="F905" s="747"/>
      <c r="G905" s="747"/>
      <c r="H905" s="747"/>
      <c r="I905" s="748"/>
      <c r="J905" s="747"/>
      <c r="K905" s="747"/>
      <c r="L905" s="749"/>
      <c r="M905" s="747"/>
      <c r="N905" s="747"/>
      <c r="O905" s="747"/>
      <c r="P905" s="747"/>
      <c r="Q905" s="747"/>
      <c r="R905" s="747"/>
      <c r="S905" s="747"/>
      <c r="T905" s="747"/>
      <c r="U905" s="747"/>
      <c r="V905" s="747"/>
      <c r="W905" s="747"/>
      <c r="X905" s="747"/>
      <c r="Y905" s="747"/>
      <c r="Z905" s="747"/>
    </row>
    <row r="906">
      <c r="A906" s="746"/>
      <c r="B906" s="747"/>
      <c r="C906" s="747"/>
      <c r="D906" s="747"/>
      <c r="E906" s="747"/>
      <c r="F906" s="747"/>
      <c r="G906" s="747"/>
      <c r="H906" s="747"/>
      <c r="I906" s="748"/>
      <c r="J906" s="747"/>
      <c r="K906" s="747"/>
      <c r="L906" s="749"/>
      <c r="M906" s="747"/>
      <c r="N906" s="747"/>
      <c r="O906" s="747"/>
      <c r="P906" s="747"/>
      <c r="Q906" s="747"/>
      <c r="R906" s="747"/>
      <c r="S906" s="747"/>
      <c r="T906" s="747"/>
      <c r="U906" s="747"/>
      <c r="V906" s="747"/>
      <c r="W906" s="747"/>
      <c r="X906" s="747"/>
      <c r="Y906" s="747"/>
      <c r="Z906" s="747"/>
    </row>
    <row r="907">
      <c r="A907" s="746"/>
      <c r="B907" s="747"/>
      <c r="C907" s="747"/>
      <c r="D907" s="747"/>
      <c r="E907" s="747"/>
      <c r="F907" s="747"/>
      <c r="G907" s="747"/>
      <c r="H907" s="747"/>
      <c r="I907" s="748"/>
      <c r="J907" s="747"/>
      <c r="K907" s="747"/>
      <c r="L907" s="749"/>
      <c r="M907" s="747"/>
      <c r="N907" s="747"/>
      <c r="O907" s="747"/>
      <c r="P907" s="747"/>
      <c r="Q907" s="747"/>
      <c r="R907" s="747"/>
      <c r="S907" s="747"/>
      <c r="T907" s="747"/>
      <c r="U907" s="747"/>
      <c r="V907" s="747"/>
      <c r="W907" s="747"/>
      <c r="X907" s="747"/>
      <c r="Y907" s="747"/>
      <c r="Z907" s="747"/>
    </row>
    <row r="908">
      <c r="A908" s="746"/>
      <c r="B908" s="747"/>
      <c r="C908" s="747"/>
      <c r="D908" s="747"/>
      <c r="E908" s="747"/>
      <c r="F908" s="747"/>
      <c r="G908" s="747"/>
      <c r="H908" s="747"/>
      <c r="I908" s="748"/>
      <c r="J908" s="747"/>
      <c r="K908" s="747"/>
      <c r="L908" s="749"/>
      <c r="M908" s="747"/>
      <c r="N908" s="747"/>
      <c r="O908" s="747"/>
      <c r="P908" s="747"/>
      <c r="Q908" s="747"/>
      <c r="R908" s="747"/>
      <c r="S908" s="747"/>
      <c r="T908" s="747"/>
      <c r="U908" s="747"/>
      <c r="V908" s="747"/>
      <c r="W908" s="747"/>
      <c r="X908" s="747"/>
      <c r="Y908" s="747"/>
      <c r="Z908" s="747"/>
    </row>
    <row r="909">
      <c r="A909" s="746"/>
      <c r="B909" s="747"/>
      <c r="C909" s="747"/>
      <c r="D909" s="747"/>
      <c r="E909" s="747"/>
      <c r="F909" s="747"/>
      <c r="G909" s="747"/>
      <c r="H909" s="747"/>
      <c r="I909" s="748"/>
      <c r="J909" s="747"/>
      <c r="K909" s="747"/>
      <c r="L909" s="749"/>
      <c r="M909" s="747"/>
      <c r="N909" s="747"/>
      <c r="O909" s="747"/>
      <c r="P909" s="747"/>
      <c r="Q909" s="747"/>
      <c r="R909" s="747"/>
      <c r="S909" s="747"/>
      <c r="T909" s="747"/>
      <c r="U909" s="747"/>
      <c r="V909" s="747"/>
      <c r="W909" s="747"/>
      <c r="X909" s="747"/>
      <c r="Y909" s="747"/>
      <c r="Z909" s="747"/>
    </row>
    <row r="910">
      <c r="A910" s="746"/>
      <c r="B910" s="747"/>
      <c r="C910" s="747"/>
      <c r="D910" s="747"/>
      <c r="E910" s="747"/>
      <c r="F910" s="747"/>
      <c r="G910" s="747"/>
      <c r="H910" s="747"/>
      <c r="I910" s="748"/>
      <c r="J910" s="747"/>
      <c r="K910" s="747"/>
      <c r="L910" s="749"/>
      <c r="M910" s="747"/>
      <c r="N910" s="747"/>
      <c r="O910" s="747"/>
      <c r="P910" s="747"/>
      <c r="Q910" s="747"/>
      <c r="R910" s="747"/>
      <c r="S910" s="747"/>
      <c r="T910" s="747"/>
      <c r="U910" s="747"/>
      <c r="V910" s="747"/>
      <c r="W910" s="747"/>
      <c r="X910" s="747"/>
      <c r="Y910" s="747"/>
      <c r="Z910" s="747"/>
    </row>
    <row r="911">
      <c r="A911" s="746"/>
      <c r="B911" s="747"/>
      <c r="C911" s="747"/>
      <c r="D911" s="747"/>
      <c r="E911" s="747"/>
      <c r="F911" s="747"/>
      <c r="G911" s="747"/>
      <c r="H911" s="747"/>
      <c r="I911" s="748"/>
      <c r="J911" s="747"/>
      <c r="K911" s="747"/>
      <c r="L911" s="749"/>
      <c r="M911" s="747"/>
      <c r="N911" s="747"/>
      <c r="O911" s="747"/>
      <c r="P911" s="747"/>
      <c r="Q911" s="747"/>
      <c r="R911" s="747"/>
      <c r="S911" s="747"/>
      <c r="T911" s="747"/>
      <c r="U911" s="747"/>
      <c r="V911" s="747"/>
      <c r="W911" s="747"/>
      <c r="X911" s="747"/>
      <c r="Y911" s="747"/>
      <c r="Z911" s="747"/>
    </row>
    <row r="912">
      <c r="A912" s="746"/>
      <c r="B912" s="747"/>
      <c r="C912" s="747"/>
      <c r="D912" s="747"/>
      <c r="E912" s="747"/>
      <c r="F912" s="747"/>
      <c r="G912" s="747"/>
      <c r="H912" s="747"/>
      <c r="I912" s="748"/>
      <c r="J912" s="747"/>
      <c r="K912" s="747"/>
      <c r="L912" s="749"/>
      <c r="M912" s="747"/>
      <c r="N912" s="747"/>
      <c r="O912" s="747"/>
      <c r="P912" s="747"/>
      <c r="Q912" s="747"/>
      <c r="R912" s="747"/>
      <c r="S912" s="747"/>
      <c r="T912" s="747"/>
      <c r="U912" s="747"/>
      <c r="V912" s="747"/>
      <c r="W912" s="747"/>
      <c r="X912" s="747"/>
      <c r="Y912" s="747"/>
      <c r="Z912" s="747"/>
    </row>
    <row r="913">
      <c r="A913" s="746"/>
      <c r="B913" s="747"/>
      <c r="C913" s="747"/>
      <c r="D913" s="747"/>
      <c r="E913" s="747"/>
      <c r="F913" s="747"/>
      <c r="G913" s="747"/>
      <c r="H913" s="747"/>
      <c r="I913" s="748"/>
      <c r="J913" s="747"/>
      <c r="K913" s="747"/>
      <c r="L913" s="749"/>
      <c r="M913" s="747"/>
      <c r="N913" s="747"/>
      <c r="O913" s="747"/>
      <c r="P913" s="747"/>
      <c r="Q913" s="747"/>
      <c r="R913" s="747"/>
      <c r="S913" s="747"/>
      <c r="T913" s="747"/>
      <c r="U913" s="747"/>
      <c r="V913" s="747"/>
      <c r="W913" s="747"/>
      <c r="X913" s="747"/>
      <c r="Y913" s="747"/>
      <c r="Z913" s="747"/>
    </row>
    <row r="914">
      <c r="A914" s="746"/>
      <c r="B914" s="747"/>
      <c r="C914" s="747"/>
      <c r="D914" s="747"/>
      <c r="E914" s="747"/>
      <c r="F914" s="747"/>
      <c r="G914" s="747"/>
      <c r="H914" s="747"/>
      <c r="I914" s="748"/>
      <c r="J914" s="747"/>
      <c r="K914" s="747"/>
      <c r="L914" s="749"/>
      <c r="M914" s="747"/>
      <c r="N914" s="747"/>
      <c r="O914" s="747"/>
      <c r="P914" s="747"/>
      <c r="Q914" s="747"/>
      <c r="R914" s="747"/>
      <c r="S914" s="747"/>
      <c r="T914" s="747"/>
      <c r="U914" s="747"/>
      <c r="V914" s="747"/>
      <c r="W914" s="747"/>
      <c r="X914" s="747"/>
      <c r="Y914" s="747"/>
      <c r="Z914" s="747"/>
    </row>
    <row r="915">
      <c r="A915" s="746"/>
      <c r="B915" s="747"/>
      <c r="C915" s="747"/>
      <c r="D915" s="747"/>
      <c r="E915" s="747"/>
      <c r="F915" s="747"/>
      <c r="G915" s="747"/>
      <c r="H915" s="747"/>
      <c r="I915" s="748"/>
      <c r="J915" s="747"/>
      <c r="K915" s="747"/>
      <c r="L915" s="749"/>
      <c r="M915" s="747"/>
      <c r="N915" s="747"/>
      <c r="O915" s="747"/>
      <c r="P915" s="747"/>
      <c r="Q915" s="747"/>
      <c r="R915" s="747"/>
      <c r="S915" s="747"/>
      <c r="T915" s="747"/>
      <c r="U915" s="747"/>
      <c r="V915" s="747"/>
      <c r="W915" s="747"/>
      <c r="X915" s="747"/>
      <c r="Y915" s="747"/>
      <c r="Z915" s="747"/>
    </row>
    <row r="916">
      <c r="A916" s="746"/>
      <c r="B916" s="747"/>
      <c r="C916" s="747"/>
      <c r="D916" s="747"/>
      <c r="E916" s="747"/>
      <c r="F916" s="747"/>
      <c r="G916" s="747"/>
      <c r="H916" s="747"/>
      <c r="I916" s="748"/>
      <c r="J916" s="747"/>
      <c r="K916" s="747"/>
      <c r="L916" s="749"/>
      <c r="M916" s="747"/>
      <c r="N916" s="747"/>
      <c r="O916" s="747"/>
      <c r="P916" s="747"/>
      <c r="Q916" s="747"/>
      <c r="R916" s="747"/>
      <c r="S916" s="747"/>
      <c r="T916" s="747"/>
      <c r="U916" s="747"/>
      <c r="V916" s="747"/>
      <c r="W916" s="747"/>
      <c r="X916" s="747"/>
      <c r="Y916" s="747"/>
      <c r="Z916" s="747"/>
    </row>
    <row r="917">
      <c r="A917" s="746"/>
      <c r="B917" s="747"/>
      <c r="C917" s="747"/>
      <c r="D917" s="747"/>
      <c r="E917" s="747"/>
      <c r="F917" s="747"/>
      <c r="G917" s="747"/>
      <c r="H917" s="747"/>
      <c r="I917" s="748"/>
      <c r="J917" s="747"/>
      <c r="K917" s="747"/>
      <c r="L917" s="749"/>
      <c r="M917" s="747"/>
      <c r="N917" s="747"/>
      <c r="O917" s="747"/>
      <c r="P917" s="747"/>
      <c r="Q917" s="747"/>
      <c r="R917" s="747"/>
      <c r="S917" s="747"/>
      <c r="T917" s="747"/>
      <c r="U917" s="747"/>
      <c r="V917" s="747"/>
      <c r="W917" s="747"/>
      <c r="X917" s="747"/>
      <c r="Y917" s="747"/>
      <c r="Z917" s="747"/>
    </row>
    <row r="918">
      <c r="A918" s="746"/>
      <c r="B918" s="747"/>
      <c r="C918" s="747"/>
      <c r="D918" s="747"/>
      <c r="E918" s="747"/>
      <c r="F918" s="747"/>
      <c r="G918" s="747"/>
      <c r="H918" s="747"/>
      <c r="I918" s="748"/>
      <c r="J918" s="747"/>
      <c r="K918" s="747"/>
      <c r="L918" s="749"/>
      <c r="M918" s="747"/>
      <c r="N918" s="747"/>
      <c r="O918" s="747"/>
      <c r="P918" s="747"/>
      <c r="Q918" s="747"/>
      <c r="R918" s="747"/>
      <c r="S918" s="747"/>
      <c r="T918" s="747"/>
      <c r="U918" s="747"/>
      <c r="V918" s="747"/>
      <c r="W918" s="747"/>
      <c r="X918" s="747"/>
      <c r="Y918" s="747"/>
      <c r="Z918" s="747"/>
    </row>
    <row r="919">
      <c r="A919" s="746"/>
      <c r="B919" s="747"/>
      <c r="C919" s="747"/>
      <c r="D919" s="747"/>
      <c r="E919" s="747"/>
      <c r="F919" s="747"/>
      <c r="G919" s="747"/>
      <c r="H919" s="747"/>
      <c r="I919" s="748"/>
      <c r="J919" s="747"/>
      <c r="K919" s="747"/>
      <c r="L919" s="749"/>
      <c r="M919" s="747"/>
      <c r="N919" s="747"/>
      <c r="O919" s="747"/>
      <c r="P919" s="747"/>
      <c r="Q919" s="747"/>
      <c r="R919" s="747"/>
      <c r="S919" s="747"/>
      <c r="T919" s="747"/>
      <c r="U919" s="747"/>
      <c r="V919" s="747"/>
      <c r="W919" s="747"/>
      <c r="X919" s="747"/>
      <c r="Y919" s="747"/>
      <c r="Z919" s="747"/>
    </row>
    <row r="920">
      <c r="A920" s="746"/>
      <c r="B920" s="747"/>
      <c r="C920" s="747"/>
      <c r="D920" s="747"/>
      <c r="E920" s="747"/>
      <c r="F920" s="747"/>
      <c r="G920" s="747"/>
      <c r="H920" s="747"/>
      <c r="I920" s="748"/>
      <c r="J920" s="747"/>
      <c r="K920" s="747"/>
      <c r="L920" s="749"/>
      <c r="M920" s="747"/>
      <c r="N920" s="747"/>
      <c r="O920" s="747"/>
      <c r="P920" s="747"/>
      <c r="Q920" s="747"/>
      <c r="R920" s="747"/>
      <c r="S920" s="747"/>
      <c r="T920" s="747"/>
      <c r="U920" s="747"/>
      <c r="V920" s="747"/>
      <c r="W920" s="747"/>
      <c r="X920" s="747"/>
      <c r="Y920" s="747"/>
      <c r="Z920" s="747"/>
    </row>
    <row r="921">
      <c r="A921" s="746"/>
      <c r="B921" s="747"/>
      <c r="C921" s="747"/>
      <c r="D921" s="747"/>
      <c r="E921" s="747"/>
      <c r="F921" s="747"/>
      <c r="G921" s="747"/>
      <c r="H921" s="747"/>
      <c r="I921" s="748"/>
      <c r="J921" s="747"/>
      <c r="K921" s="747"/>
      <c r="L921" s="749"/>
      <c r="M921" s="747"/>
      <c r="N921" s="747"/>
      <c r="O921" s="747"/>
      <c r="P921" s="747"/>
      <c r="Q921" s="747"/>
      <c r="R921" s="747"/>
      <c r="S921" s="747"/>
      <c r="T921" s="747"/>
      <c r="U921" s="747"/>
      <c r="V921" s="747"/>
      <c r="W921" s="747"/>
      <c r="X921" s="747"/>
      <c r="Y921" s="747"/>
      <c r="Z921" s="747"/>
    </row>
    <row r="922">
      <c r="A922" s="746"/>
      <c r="B922" s="747"/>
      <c r="C922" s="747"/>
      <c r="D922" s="747"/>
      <c r="E922" s="747"/>
      <c r="F922" s="747"/>
      <c r="G922" s="747"/>
      <c r="H922" s="747"/>
      <c r="I922" s="748"/>
      <c r="J922" s="747"/>
      <c r="K922" s="747"/>
      <c r="L922" s="749"/>
      <c r="M922" s="747"/>
      <c r="N922" s="747"/>
      <c r="O922" s="747"/>
      <c r="P922" s="747"/>
      <c r="Q922" s="747"/>
      <c r="R922" s="747"/>
      <c r="S922" s="747"/>
      <c r="T922" s="747"/>
      <c r="U922" s="747"/>
      <c r="V922" s="747"/>
      <c r="W922" s="747"/>
      <c r="X922" s="747"/>
      <c r="Y922" s="747"/>
      <c r="Z922" s="747"/>
    </row>
    <row r="923">
      <c r="A923" s="746"/>
      <c r="B923" s="747"/>
      <c r="C923" s="747"/>
      <c r="D923" s="747"/>
      <c r="E923" s="747"/>
      <c r="F923" s="747"/>
      <c r="G923" s="747"/>
      <c r="H923" s="747"/>
      <c r="I923" s="748"/>
      <c r="J923" s="747"/>
      <c r="K923" s="747"/>
      <c r="L923" s="749"/>
      <c r="M923" s="747"/>
      <c r="N923" s="747"/>
      <c r="O923" s="747"/>
      <c r="P923" s="747"/>
      <c r="Q923" s="747"/>
      <c r="R923" s="747"/>
      <c r="S923" s="747"/>
      <c r="T923" s="747"/>
      <c r="U923" s="747"/>
      <c r="V923" s="747"/>
      <c r="W923" s="747"/>
      <c r="X923" s="747"/>
      <c r="Y923" s="747"/>
      <c r="Z923" s="747"/>
    </row>
    <row r="924">
      <c r="A924" s="746"/>
      <c r="B924" s="747"/>
      <c r="C924" s="747"/>
      <c r="D924" s="747"/>
      <c r="E924" s="747"/>
      <c r="F924" s="747"/>
      <c r="G924" s="747"/>
      <c r="H924" s="747"/>
      <c r="I924" s="748"/>
      <c r="J924" s="747"/>
      <c r="K924" s="747"/>
      <c r="L924" s="749"/>
      <c r="M924" s="747"/>
      <c r="N924" s="747"/>
      <c r="O924" s="747"/>
      <c r="P924" s="747"/>
      <c r="Q924" s="747"/>
      <c r="R924" s="747"/>
      <c r="S924" s="747"/>
      <c r="T924" s="747"/>
      <c r="U924" s="747"/>
      <c r="V924" s="747"/>
      <c r="W924" s="747"/>
      <c r="X924" s="747"/>
      <c r="Y924" s="747"/>
      <c r="Z924" s="747"/>
    </row>
    <row r="925">
      <c r="A925" s="746"/>
      <c r="B925" s="747"/>
      <c r="C925" s="747"/>
      <c r="D925" s="747"/>
      <c r="E925" s="747"/>
      <c r="F925" s="747"/>
      <c r="G925" s="747"/>
      <c r="H925" s="747"/>
      <c r="I925" s="748"/>
      <c r="J925" s="747"/>
      <c r="K925" s="747"/>
      <c r="L925" s="749"/>
      <c r="M925" s="747"/>
      <c r="N925" s="747"/>
      <c r="O925" s="747"/>
      <c r="P925" s="747"/>
      <c r="Q925" s="747"/>
      <c r="R925" s="747"/>
      <c r="S925" s="747"/>
      <c r="T925" s="747"/>
      <c r="U925" s="747"/>
      <c r="V925" s="747"/>
      <c r="W925" s="747"/>
      <c r="X925" s="747"/>
      <c r="Y925" s="747"/>
      <c r="Z925" s="747"/>
    </row>
    <row r="926">
      <c r="A926" s="746"/>
      <c r="B926" s="747"/>
      <c r="C926" s="747"/>
      <c r="D926" s="747"/>
      <c r="E926" s="747"/>
      <c r="F926" s="747"/>
      <c r="G926" s="747"/>
      <c r="H926" s="747"/>
      <c r="I926" s="748"/>
      <c r="J926" s="747"/>
      <c r="K926" s="747"/>
      <c r="L926" s="749"/>
      <c r="M926" s="747"/>
      <c r="N926" s="747"/>
      <c r="O926" s="747"/>
      <c r="P926" s="747"/>
      <c r="Q926" s="747"/>
      <c r="R926" s="747"/>
      <c r="S926" s="747"/>
      <c r="T926" s="747"/>
      <c r="U926" s="747"/>
      <c r="V926" s="747"/>
      <c r="W926" s="747"/>
      <c r="X926" s="747"/>
      <c r="Y926" s="747"/>
      <c r="Z926" s="747"/>
    </row>
    <row r="927">
      <c r="A927" s="746"/>
      <c r="B927" s="747"/>
      <c r="C927" s="747"/>
      <c r="D927" s="747"/>
      <c r="E927" s="747"/>
      <c r="F927" s="747"/>
      <c r="G927" s="747"/>
      <c r="H927" s="747"/>
      <c r="I927" s="748"/>
      <c r="J927" s="747"/>
      <c r="K927" s="747"/>
      <c r="L927" s="749"/>
      <c r="M927" s="747"/>
      <c r="N927" s="747"/>
      <c r="O927" s="747"/>
      <c r="P927" s="747"/>
      <c r="Q927" s="747"/>
      <c r="R927" s="747"/>
      <c r="S927" s="747"/>
      <c r="T927" s="747"/>
      <c r="U927" s="747"/>
      <c r="V927" s="747"/>
      <c r="W927" s="747"/>
      <c r="X927" s="747"/>
      <c r="Y927" s="747"/>
      <c r="Z927" s="747"/>
    </row>
    <row r="928">
      <c r="A928" s="746"/>
      <c r="B928" s="747"/>
      <c r="C928" s="747"/>
      <c r="D928" s="747"/>
      <c r="E928" s="747"/>
      <c r="F928" s="747"/>
      <c r="G928" s="747"/>
      <c r="H928" s="747"/>
      <c r="I928" s="748"/>
      <c r="J928" s="747"/>
      <c r="K928" s="747"/>
      <c r="L928" s="749"/>
      <c r="M928" s="747"/>
      <c r="N928" s="747"/>
      <c r="O928" s="747"/>
      <c r="P928" s="747"/>
      <c r="Q928" s="747"/>
      <c r="R928" s="747"/>
      <c r="S928" s="747"/>
      <c r="T928" s="747"/>
      <c r="U928" s="747"/>
      <c r="V928" s="747"/>
      <c r="W928" s="747"/>
      <c r="X928" s="747"/>
      <c r="Y928" s="747"/>
      <c r="Z928" s="747"/>
    </row>
    <row r="929">
      <c r="A929" s="746"/>
      <c r="B929" s="747"/>
      <c r="C929" s="747"/>
      <c r="D929" s="747"/>
      <c r="E929" s="747"/>
      <c r="F929" s="747"/>
      <c r="G929" s="747"/>
      <c r="H929" s="747"/>
      <c r="I929" s="748"/>
      <c r="J929" s="747"/>
      <c r="K929" s="747"/>
      <c r="L929" s="749"/>
      <c r="M929" s="747"/>
      <c r="N929" s="747"/>
      <c r="O929" s="747"/>
      <c r="P929" s="747"/>
      <c r="Q929" s="747"/>
      <c r="R929" s="747"/>
      <c r="S929" s="747"/>
      <c r="T929" s="747"/>
      <c r="U929" s="747"/>
      <c r="V929" s="747"/>
      <c r="W929" s="747"/>
      <c r="X929" s="747"/>
      <c r="Y929" s="747"/>
      <c r="Z929" s="747"/>
    </row>
    <row r="930">
      <c r="A930" s="746"/>
      <c r="B930" s="747"/>
      <c r="C930" s="747"/>
      <c r="D930" s="747"/>
      <c r="E930" s="747"/>
      <c r="F930" s="747"/>
      <c r="G930" s="747"/>
      <c r="H930" s="747"/>
      <c r="I930" s="748"/>
      <c r="J930" s="747"/>
      <c r="K930" s="747"/>
      <c r="L930" s="749"/>
      <c r="M930" s="747"/>
      <c r="N930" s="747"/>
      <c r="O930" s="747"/>
      <c r="P930" s="747"/>
      <c r="Q930" s="747"/>
      <c r="R930" s="747"/>
      <c r="S930" s="747"/>
      <c r="T930" s="747"/>
      <c r="U930" s="747"/>
      <c r="V930" s="747"/>
      <c r="W930" s="747"/>
      <c r="X930" s="747"/>
      <c r="Y930" s="747"/>
      <c r="Z930" s="747"/>
    </row>
    <row r="931">
      <c r="A931" s="746"/>
      <c r="B931" s="747"/>
      <c r="C931" s="747"/>
      <c r="D931" s="747"/>
      <c r="E931" s="747"/>
      <c r="F931" s="747"/>
      <c r="G931" s="747"/>
      <c r="H931" s="747"/>
      <c r="I931" s="748"/>
      <c r="J931" s="747"/>
      <c r="K931" s="747"/>
      <c r="L931" s="749"/>
      <c r="M931" s="747"/>
      <c r="N931" s="747"/>
      <c r="O931" s="747"/>
      <c r="P931" s="747"/>
      <c r="Q931" s="747"/>
      <c r="R931" s="747"/>
      <c r="S931" s="747"/>
      <c r="T931" s="747"/>
      <c r="U931" s="747"/>
      <c r="V931" s="747"/>
      <c r="W931" s="747"/>
      <c r="X931" s="747"/>
      <c r="Y931" s="747"/>
      <c r="Z931" s="747"/>
    </row>
    <row r="932">
      <c r="A932" s="746"/>
      <c r="B932" s="747"/>
      <c r="C932" s="747"/>
      <c r="D932" s="747"/>
      <c r="E932" s="747"/>
      <c r="F932" s="747"/>
      <c r="G932" s="747"/>
      <c r="H932" s="747"/>
      <c r="I932" s="748"/>
      <c r="J932" s="747"/>
      <c r="K932" s="747"/>
      <c r="L932" s="749"/>
      <c r="M932" s="747"/>
      <c r="N932" s="747"/>
      <c r="O932" s="747"/>
      <c r="P932" s="747"/>
      <c r="Q932" s="747"/>
      <c r="R932" s="747"/>
      <c r="S932" s="747"/>
      <c r="T932" s="747"/>
      <c r="U932" s="747"/>
      <c r="V932" s="747"/>
      <c r="W932" s="747"/>
      <c r="X932" s="747"/>
      <c r="Y932" s="747"/>
      <c r="Z932" s="747"/>
    </row>
    <row r="933">
      <c r="A933" s="746"/>
      <c r="B933" s="747"/>
      <c r="C933" s="747"/>
      <c r="D933" s="747"/>
      <c r="E933" s="747"/>
      <c r="F933" s="747"/>
      <c r="G933" s="747"/>
      <c r="H933" s="747"/>
      <c r="I933" s="748"/>
      <c r="J933" s="747"/>
      <c r="K933" s="747"/>
      <c r="L933" s="749"/>
      <c r="M933" s="747"/>
      <c r="N933" s="747"/>
      <c r="O933" s="747"/>
      <c r="P933" s="747"/>
      <c r="Q933" s="747"/>
      <c r="R933" s="747"/>
      <c r="S933" s="747"/>
      <c r="T933" s="747"/>
      <c r="U933" s="747"/>
      <c r="V933" s="747"/>
      <c r="W933" s="747"/>
      <c r="X933" s="747"/>
      <c r="Y933" s="747"/>
      <c r="Z933" s="747"/>
    </row>
    <row r="934">
      <c r="A934" s="746"/>
      <c r="B934" s="747"/>
      <c r="C934" s="747"/>
      <c r="D934" s="747"/>
      <c r="E934" s="747"/>
      <c r="F934" s="747"/>
      <c r="G934" s="747"/>
      <c r="H934" s="747"/>
      <c r="I934" s="748"/>
      <c r="J934" s="747"/>
      <c r="K934" s="747"/>
      <c r="L934" s="749"/>
      <c r="M934" s="747"/>
      <c r="N934" s="747"/>
      <c r="O934" s="747"/>
      <c r="P934" s="747"/>
      <c r="Q934" s="747"/>
      <c r="R934" s="747"/>
      <c r="S934" s="747"/>
      <c r="T934" s="747"/>
      <c r="U934" s="747"/>
      <c r="V934" s="747"/>
      <c r="W934" s="747"/>
      <c r="X934" s="747"/>
      <c r="Y934" s="747"/>
      <c r="Z934" s="747"/>
    </row>
    <row r="935">
      <c r="A935" s="746"/>
      <c r="B935" s="747"/>
      <c r="C935" s="747"/>
      <c r="D935" s="747"/>
      <c r="E935" s="747"/>
      <c r="F935" s="747"/>
      <c r="G935" s="747"/>
      <c r="H935" s="747"/>
      <c r="I935" s="748"/>
      <c r="J935" s="747"/>
      <c r="K935" s="747"/>
      <c r="L935" s="749"/>
      <c r="M935" s="747"/>
      <c r="N935" s="747"/>
      <c r="O935" s="747"/>
      <c r="P935" s="747"/>
      <c r="Q935" s="747"/>
      <c r="R935" s="747"/>
      <c r="S935" s="747"/>
      <c r="T935" s="747"/>
      <c r="U935" s="747"/>
      <c r="V935" s="747"/>
      <c r="W935" s="747"/>
      <c r="X935" s="747"/>
      <c r="Y935" s="747"/>
      <c r="Z935" s="747"/>
    </row>
    <row r="936">
      <c r="A936" s="746"/>
      <c r="B936" s="747"/>
      <c r="C936" s="747"/>
      <c r="D936" s="747"/>
      <c r="E936" s="747"/>
      <c r="F936" s="747"/>
      <c r="G936" s="747"/>
      <c r="H936" s="747"/>
      <c r="I936" s="748"/>
      <c r="J936" s="747"/>
      <c r="K936" s="747"/>
      <c r="L936" s="749"/>
      <c r="M936" s="747"/>
      <c r="N936" s="747"/>
      <c r="O936" s="747"/>
      <c r="P936" s="747"/>
      <c r="Q936" s="747"/>
      <c r="R936" s="747"/>
      <c r="S936" s="747"/>
      <c r="T936" s="747"/>
      <c r="U936" s="747"/>
      <c r="V936" s="747"/>
      <c r="W936" s="747"/>
      <c r="X936" s="747"/>
      <c r="Y936" s="747"/>
      <c r="Z936" s="747"/>
    </row>
    <row r="937">
      <c r="A937" s="746"/>
      <c r="B937" s="747"/>
      <c r="C937" s="747"/>
      <c r="D937" s="747"/>
      <c r="E937" s="747"/>
      <c r="F937" s="747"/>
      <c r="G937" s="747"/>
      <c r="H937" s="747"/>
      <c r="I937" s="748"/>
      <c r="J937" s="747"/>
      <c r="K937" s="747"/>
      <c r="L937" s="749"/>
      <c r="M937" s="747"/>
      <c r="N937" s="747"/>
      <c r="O937" s="747"/>
      <c r="P937" s="747"/>
      <c r="Q937" s="747"/>
      <c r="R937" s="747"/>
      <c r="S937" s="747"/>
      <c r="T937" s="747"/>
      <c r="U937" s="747"/>
      <c r="V937" s="747"/>
      <c r="W937" s="747"/>
      <c r="X937" s="747"/>
      <c r="Y937" s="747"/>
      <c r="Z937" s="747"/>
    </row>
    <row r="938">
      <c r="A938" s="746"/>
      <c r="B938" s="747"/>
      <c r="C938" s="747"/>
      <c r="D938" s="747"/>
      <c r="E938" s="747"/>
      <c r="F938" s="747"/>
      <c r="G938" s="747"/>
      <c r="H938" s="747"/>
      <c r="I938" s="748"/>
      <c r="J938" s="747"/>
      <c r="K938" s="747"/>
      <c r="L938" s="749"/>
      <c r="M938" s="747"/>
      <c r="N938" s="747"/>
      <c r="O938" s="747"/>
      <c r="P938" s="747"/>
      <c r="Q938" s="747"/>
      <c r="R938" s="747"/>
      <c r="S938" s="747"/>
      <c r="T938" s="747"/>
      <c r="U938" s="747"/>
      <c r="V938" s="747"/>
      <c r="W938" s="747"/>
      <c r="X938" s="747"/>
      <c r="Y938" s="747"/>
      <c r="Z938" s="747"/>
    </row>
    <row r="939">
      <c r="A939" s="746"/>
      <c r="B939" s="747"/>
      <c r="C939" s="747"/>
      <c r="D939" s="747"/>
      <c r="E939" s="747"/>
      <c r="F939" s="747"/>
      <c r="G939" s="747"/>
      <c r="H939" s="747"/>
      <c r="I939" s="748"/>
      <c r="J939" s="747"/>
      <c r="K939" s="747"/>
      <c r="L939" s="749"/>
      <c r="M939" s="747"/>
      <c r="N939" s="747"/>
      <c r="O939" s="747"/>
      <c r="P939" s="747"/>
      <c r="Q939" s="747"/>
      <c r="R939" s="747"/>
      <c r="S939" s="747"/>
      <c r="T939" s="747"/>
      <c r="U939" s="747"/>
      <c r="V939" s="747"/>
      <c r="W939" s="747"/>
      <c r="X939" s="747"/>
      <c r="Y939" s="747"/>
      <c r="Z939" s="747"/>
    </row>
    <row r="940">
      <c r="A940" s="746"/>
      <c r="B940" s="747"/>
      <c r="C940" s="747"/>
      <c r="D940" s="747"/>
      <c r="E940" s="747"/>
      <c r="F940" s="747"/>
      <c r="G940" s="747"/>
      <c r="H940" s="747"/>
      <c r="I940" s="748"/>
      <c r="J940" s="747"/>
      <c r="K940" s="747"/>
      <c r="L940" s="749"/>
      <c r="M940" s="747"/>
      <c r="N940" s="747"/>
      <c r="O940" s="747"/>
      <c r="P940" s="747"/>
      <c r="Q940" s="747"/>
      <c r="R940" s="747"/>
      <c r="S940" s="747"/>
      <c r="T940" s="747"/>
      <c r="U940" s="747"/>
      <c r="V940" s="747"/>
      <c r="W940" s="747"/>
      <c r="X940" s="747"/>
      <c r="Y940" s="747"/>
      <c r="Z940" s="747"/>
    </row>
    <row r="941">
      <c r="A941" s="746"/>
      <c r="B941" s="747"/>
      <c r="C941" s="747"/>
      <c r="D941" s="747"/>
      <c r="E941" s="747"/>
      <c r="F941" s="747"/>
      <c r="G941" s="747"/>
      <c r="H941" s="747"/>
      <c r="I941" s="748"/>
      <c r="J941" s="747"/>
      <c r="K941" s="747"/>
      <c r="L941" s="749"/>
      <c r="M941" s="747"/>
      <c r="N941" s="747"/>
      <c r="O941" s="747"/>
      <c r="P941" s="747"/>
      <c r="Q941" s="747"/>
      <c r="R941" s="747"/>
      <c r="S941" s="747"/>
      <c r="T941" s="747"/>
      <c r="U941" s="747"/>
      <c r="V941" s="747"/>
      <c r="W941" s="747"/>
      <c r="X941" s="747"/>
      <c r="Y941" s="747"/>
      <c r="Z941" s="747"/>
    </row>
    <row r="942">
      <c r="A942" s="746"/>
      <c r="B942" s="747"/>
      <c r="C942" s="747"/>
      <c r="D942" s="747"/>
      <c r="E942" s="747"/>
      <c r="F942" s="747"/>
      <c r="G942" s="747"/>
      <c r="H942" s="747"/>
      <c r="I942" s="748"/>
      <c r="J942" s="747"/>
      <c r="K942" s="747"/>
      <c r="L942" s="749"/>
      <c r="M942" s="747"/>
      <c r="N942" s="747"/>
      <c r="O942" s="747"/>
      <c r="P942" s="747"/>
      <c r="Q942" s="747"/>
      <c r="R942" s="747"/>
      <c r="S942" s="747"/>
      <c r="T942" s="747"/>
      <c r="U942" s="747"/>
      <c r="V942" s="747"/>
      <c r="W942" s="747"/>
      <c r="X942" s="747"/>
      <c r="Y942" s="747"/>
      <c r="Z942" s="747"/>
    </row>
    <row r="943">
      <c r="A943" s="746"/>
      <c r="B943" s="747"/>
      <c r="C943" s="747"/>
      <c r="D943" s="747"/>
      <c r="E943" s="747"/>
      <c r="F943" s="747"/>
      <c r="G943" s="747"/>
      <c r="H943" s="747"/>
      <c r="I943" s="748"/>
      <c r="J943" s="747"/>
      <c r="K943" s="747"/>
      <c r="L943" s="749"/>
      <c r="M943" s="747"/>
      <c r="N943" s="747"/>
      <c r="O943" s="747"/>
      <c r="P943" s="747"/>
      <c r="Q943" s="747"/>
      <c r="R943" s="747"/>
      <c r="S943" s="747"/>
      <c r="T943" s="747"/>
      <c r="U943" s="747"/>
      <c r="V943" s="747"/>
      <c r="W943" s="747"/>
      <c r="X943" s="747"/>
      <c r="Y943" s="747"/>
      <c r="Z943" s="747"/>
    </row>
    <row r="944">
      <c r="A944" s="746"/>
      <c r="B944" s="747"/>
      <c r="C944" s="747"/>
      <c r="D944" s="747"/>
      <c r="E944" s="747"/>
      <c r="F944" s="747"/>
      <c r="G944" s="747"/>
      <c r="H944" s="747"/>
      <c r="I944" s="748"/>
      <c r="J944" s="747"/>
      <c r="K944" s="747"/>
      <c r="L944" s="749"/>
      <c r="M944" s="747"/>
      <c r="N944" s="747"/>
      <c r="O944" s="747"/>
      <c r="P944" s="747"/>
      <c r="Q944" s="747"/>
      <c r="R944" s="747"/>
      <c r="S944" s="747"/>
      <c r="T944" s="747"/>
      <c r="U944" s="747"/>
      <c r="V944" s="747"/>
      <c r="W944" s="747"/>
      <c r="X944" s="747"/>
      <c r="Y944" s="747"/>
      <c r="Z944" s="747"/>
    </row>
    <row r="945">
      <c r="A945" s="746"/>
      <c r="B945" s="747"/>
      <c r="C945" s="747"/>
      <c r="D945" s="747"/>
      <c r="E945" s="747"/>
      <c r="F945" s="747"/>
      <c r="G945" s="747"/>
      <c r="H945" s="747"/>
      <c r="I945" s="748"/>
      <c r="J945" s="747"/>
      <c r="K945" s="747"/>
      <c r="L945" s="749"/>
      <c r="M945" s="747"/>
      <c r="N945" s="747"/>
      <c r="O945" s="747"/>
      <c r="P945" s="747"/>
      <c r="Q945" s="747"/>
      <c r="R945" s="747"/>
      <c r="S945" s="747"/>
      <c r="T945" s="747"/>
      <c r="U945" s="747"/>
      <c r="V945" s="747"/>
      <c r="W945" s="747"/>
      <c r="X945" s="747"/>
      <c r="Y945" s="747"/>
      <c r="Z945" s="747"/>
    </row>
    <row r="946">
      <c r="A946" s="746"/>
      <c r="B946" s="747"/>
      <c r="C946" s="747"/>
      <c r="D946" s="747"/>
      <c r="E946" s="747"/>
      <c r="F946" s="747"/>
      <c r="G946" s="747"/>
      <c r="H946" s="747"/>
      <c r="I946" s="748"/>
      <c r="J946" s="747"/>
      <c r="K946" s="747"/>
      <c r="L946" s="749"/>
      <c r="M946" s="747"/>
      <c r="N946" s="747"/>
      <c r="O946" s="747"/>
      <c r="P946" s="747"/>
      <c r="Q946" s="747"/>
      <c r="R946" s="747"/>
      <c r="S946" s="747"/>
      <c r="T946" s="747"/>
      <c r="U946" s="747"/>
      <c r="V946" s="747"/>
      <c r="W946" s="747"/>
      <c r="X946" s="747"/>
      <c r="Y946" s="747"/>
      <c r="Z946" s="747"/>
    </row>
    <row r="947">
      <c r="A947" s="746"/>
      <c r="B947" s="747"/>
      <c r="C947" s="747"/>
      <c r="D947" s="747"/>
      <c r="E947" s="747"/>
      <c r="F947" s="747"/>
      <c r="G947" s="747"/>
      <c r="H947" s="747"/>
      <c r="I947" s="748"/>
      <c r="J947" s="747"/>
      <c r="K947" s="747"/>
      <c r="L947" s="749"/>
      <c r="M947" s="747"/>
      <c r="N947" s="747"/>
      <c r="O947" s="747"/>
      <c r="P947" s="747"/>
      <c r="Q947" s="747"/>
      <c r="R947" s="747"/>
      <c r="S947" s="747"/>
      <c r="T947" s="747"/>
      <c r="U947" s="747"/>
      <c r="V947" s="747"/>
      <c r="W947" s="747"/>
      <c r="X947" s="747"/>
      <c r="Y947" s="747"/>
      <c r="Z947" s="747"/>
    </row>
    <row r="948">
      <c r="A948" s="746"/>
      <c r="B948" s="747"/>
      <c r="C948" s="747"/>
      <c r="D948" s="747"/>
      <c r="E948" s="747"/>
      <c r="F948" s="747"/>
      <c r="G948" s="747"/>
      <c r="H948" s="747"/>
      <c r="I948" s="748"/>
      <c r="J948" s="747"/>
      <c r="K948" s="747"/>
      <c r="L948" s="749"/>
      <c r="M948" s="747"/>
      <c r="N948" s="747"/>
      <c r="O948" s="747"/>
      <c r="P948" s="747"/>
      <c r="Q948" s="747"/>
      <c r="R948" s="747"/>
      <c r="S948" s="747"/>
      <c r="T948" s="747"/>
      <c r="U948" s="747"/>
      <c r="V948" s="747"/>
      <c r="W948" s="747"/>
      <c r="X948" s="747"/>
      <c r="Y948" s="747"/>
      <c r="Z948" s="747"/>
    </row>
    <row r="949">
      <c r="A949" s="746"/>
      <c r="B949" s="747"/>
      <c r="C949" s="747"/>
      <c r="D949" s="747"/>
      <c r="E949" s="747"/>
      <c r="F949" s="747"/>
      <c r="G949" s="747"/>
      <c r="H949" s="747"/>
      <c r="I949" s="748"/>
      <c r="J949" s="747"/>
      <c r="K949" s="747"/>
      <c r="L949" s="749"/>
      <c r="M949" s="747"/>
      <c r="N949" s="747"/>
      <c r="O949" s="747"/>
      <c r="P949" s="747"/>
      <c r="Q949" s="747"/>
      <c r="R949" s="747"/>
      <c r="S949" s="747"/>
      <c r="T949" s="747"/>
      <c r="U949" s="747"/>
      <c r="V949" s="747"/>
      <c r="W949" s="747"/>
      <c r="X949" s="747"/>
      <c r="Y949" s="747"/>
      <c r="Z949" s="747"/>
    </row>
    <row r="950">
      <c r="A950" s="746"/>
      <c r="B950" s="747"/>
      <c r="C950" s="747"/>
      <c r="D950" s="747"/>
      <c r="E950" s="747"/>
      <c r="F950" s="747"/>
      <c r="G950" s="747"/>
      <c r="H950" s="747"/>
      <c r="I950" s="748"/>
      <c r="J950" s="747"/>
      <c r="K950" s="747"/>
      <c r="L950" s="749"/>
      <c r="M950" s="747"/>
      <c r="N950" s="747"/>
      <c r="O950" s="747"/>
      <c r="P950" s="747"/>
      <c r="Q950" s="747"/>
      <c r="R950" s="747"/>
      <c r="S950" s="747"/>
      <c r="T950" s="747"/>
      <c r="U950" s="747"/>
      <c r="V950" s="747"/>
      <c r="W950" s="747"/>
      <c r="X950" s="747"/>
      <c r="Y950" s="747"/>
      <c r="Z950" s="747"/>
    </row>
    <row r="951">
      <c r="A951" s="746"/>
      <c r="B951" s="747"/>
      <c r="C951" s="747"/>
      <c r="D951" s="747"/>
      <c r="E951" s="747"/>
      <c r="F951" s="747"/>
      <c r="G951" s="747"/>
      <c r="H951" s="747"/>
      <c r="I951" s="748"/>
      <c r="J951" s="747"/>
      <c r="K951" s="747"/>
      <c r="L951" s="749"/>
      <c r="M951" s="747"/>
      <c r="N951" s="747"/>
      <c r="O951" s="747"/>
      <c r="P951" s="747"/>
      <c r="Q951" s="747"/>
      <c r="R951" s="747"/>
      <c r="S951" s="747"/>
      <c r="T951" s="747"/>
      <c r="U951" s="747"/>
      <c r="V951" s="747"/>
      <c r="W951" s="747"/>
      <c r="X951" s="747"/>
      <c r="Y951" s="747"/>
      <c r="Z951" s="747"/>
    </row>
    <row r="952">
      <c r="A952" s="746"/>
      <c r="B952" s="747"/>
      <c r="C952" s="747"/>
      <c r="D952" s="747"/>
      <c r="E952" s="747"/>
      <c r="F952" s="747"/>
      <c r="G952" s="747"/>
      <c r="H952" s="747"/>
      <c r="I952" s="748"/>
      <c r="J952" s="747"/>
      <c r="K952" s="747"/>
      <c r="L952" s="749"/>
      <c r="M952" s="747"/>
      <c r="N952" s="747"/>
      <c r="O952" s="747"/>
      <c r="P952" s="747"/>
      <c r="Q952" s="747"/>
      <c r="R952" s="747"/>
      <c r="S952" s="747"/>
      <c r="T952" s="747"/>
      <c r="U952" s="747"/>
      <c r="V952" s="747"/>
      <c r="W952" s="747"/>
      <c r="X952" s="747"/>
      <c r="Y952" s="747"/>
      <c r="Z952" s="747"/>
    </row>
    <row r="953">
      <c r="A953" s="746"/>
      <c r="B953" s="747"/>
      <c r="C953" s="747"/>
      <c r="D953" s="747"/>
      <c r="E953" s="747"/>
      <c r="F953" s="747"/>
      <c r="G953" s="747"/>
      <c r="H953" s="747"/>
      <c r="I953" s="748"/>
      <c r="J953" s="747"/>
      <c r="K953" s="747"/>
      <c r="L953" s="749"/>
      <c r="M953" s="747"/>
      <c r="N953" s="747"/>
      <c r="O953" s="747"/>
      <c r="P953" s="747"/>
      <c r="Q953" s="747"/>
      <c r="R953" s="747"/>
      <c r="S953" s="747"/>
      <c r="T953" s="747"/>
      <c r="U953" s="747"/>
      <c r="V953" s="747"/>
      <c r="W953" s="747"/>
      <c r="X953" s="747"/>
      <c r="Y953" s="747"/>
      <c r="Z953" s="747"/>
    </row>
    <row r="954">
      <c r="A954" s="746"/>
      <c r="B954" s="747"/>
      <c r="C954" s="747"/>
      <c r="D954" s="747"/>
      <c r="E954" s="747"/>
      <c r="F954" s="747"/>
      <c r="G954" s="747"/>
      <c r="H954" s="747"/>
      <c r="I954" s="748"/>
      <c r="J954" s="747"/>
      <c r="K954" s="747"/>
      <c r="L954" s="749"/>
      <c r="M954" s="747"/>
      <c r="N954" s="747"/>
      <c r="O954" s="747"/>
      <c r="P954" s="747"/>
      <c r="Q954" s="747"/>
      <c r="R954" s="747"/>
      <c r="S954" s="747"/>
      <c r="T954" s="747"/>
      <c r="U954" s="747"/>
      <c r="V954" s="747"/>
      <c r="W954" s="747"/>
      <c r="X954" s="747"/>
      <c r="Y954" s="747"/>
      <c r="Z954" s="747"/>
    </row>
    <row r="955">
      <c r="A955" s="746"/>
      <c r="B955" s="747"/>
      <c r="C955" s="747"/>
      <c r="D955" s="747"/>
      <c r="E955" s="747"/>
      <c r="F955" s="747"/>
      <c r="G955" s="747"/>
      <c r="H955" s="747"/>
      <c r="I955" s="748"/>
      <c r="J955" s="747"/>
      <c r="K955" s="747"/>
      <c r="L955" s="749"/>
      <c r="M955" s="747"/>
      <c r="N955" s="747"/>
      <c r="O955" s="747"/>
      <c r="P955" s="747"/>
      <c r="Q955" s="747"/>
      <c r="R955" s="747"/>
      <c r="S955" s="747"/>
      <c r="T955" s="747"/>
      <c r="U955" s="747"/>
      <c r="V955" s="747"/>
      <c r="W955" s="747"/>
      <c r="X955" s="747"/>
      <c r="Y955" s="747"/>
      <c r="Z955" s="747"/>
    </row>
    <row r="956">
      <c r="A956" s="746"/>
      <c r="B956" s="747"/>
      <c r="C956" s="747"/>
      <c r="D956" s="747"/>
      <c r="E956" s="747"/>
      <c r="F956" s="747"/>
      <c r="G956" s="747"/>
      <c r="H956" s="747"/>
      <c r="I956" s="748"/>
      <c r="J956" s="747"/>
      <c r="K956" s="747"/>
      <c r="L956" s="749"/>
      <c r="M956" s="747"/>
      <c r="N956" s="747"/>
      <c r="O956" s="747"/>
      <c r="P956" s="747"/>
      <c r="Q956" s="747"/>
      <c r="R956" s="747"/>
      <c r="S956" s="747"/>
      <c r="T956" s="747"/>
      <c r="U956" s="747"/>
      <c r="V956" s="747"/>
      <c r="W956" s="747"/>
      <c r="X956" s="747"/>
      <c r="Y956" s="747"/>
      <c r="Z956" s="747"/>
    </row>
    <row r="957">
      <c r="A957" s="746"/>
      <c r="B957" s="747"/>
      <c r="C957" s="747"/>
      <c r="D957" s="747"/>
      <c r="E957" s="747"/>
      <c r="F957" s="747"/>
      <c r="G957" s="747"/>
      <c r="H957" s="747"/>
      <c r="I957" s="748"/>
      <c r="J957" s="747"/>
      <c r="K957" s="747"/>
      <c r="L957" s="749"/>
      <c r="M957" s="747"/>
      <c r="N957" s="747"/>
      <c r="O957" s="747"/>
      <c r="P957" s="747"/>
      <c r="Q957" s="747"/>
      <c r="R957" s="747"/>
      <c r="S957" s="747"/>
      <c r="T957" s="747"/>
      <c r="U957" s="747"/>
      <c r="V957" s="747"/>
      <c r="W957" s="747"/>
      <c r="X957" s="747"/>
      <c r="Y957" s="747"/>
      <c r="Z957" s="747"/>
    </row>
    <row r="958">
      <c r="A958" s="746"/>
      <c r="B958" s="747"/>
      <c r="C958" s="747"/>
      <c r="D958" s="747"/>
      <c r="E958" s="747"/>
      <c r="F958" s="747"/>
      <c r="G958" s="747"/>
      <c r="H958" s="747"/>
      <c r="I958" s="748"/>
      <c r="J958" s="747"/>
      <c r="K958" s="747"/>
      <c r="L958" s="749"/>
      <c r="M958" s="747"/>
      <c r="N958" s="747"/>
      <c r="O958" s="747"/>
      <c r="P958" s="747"/>
      <c r="Q958" s="747"/>
      <c r="R958" s="747"/>
      <c r="S958" s="747"/>
      <c r="T958" s="747"/>
      <c r="U958" s="747"/>
      <c r="V958" s="747"/>
      <c r="W958" s="747"/>
      <c r="X958" s="747"/>
      <c r="Y958" s="747"/>
      <c r="Z958" s="747"/>
    </row>
    <row r="959">
      <c r="A959" s="746"/>
      <c r="B959" s="747"/>
      <c r="C959" s="747"/>
      <c r="D959" s="747"/>
      <c r="E959" s="747"/>
      <c r="F959" s="747"/>
      <c r="G959" s="747"/>
      <c r="H959" s="747"/>
      <c r="I959" s="748"/>
      <c r="J959" s="747"/>
      <c r="K959" s="747"/>
      <c r="L959" s="749"/>
      <c r="M959" s="747"/>
      <c r="N959" s="747"/>
      <c r="O959" s="747"/>
      <c r="P959" s="747"/>
      <c r="Q959" s="747"/>
      <c r="R959" s="747"/>
      <c r="S959" s="747"/>
      <c r="T959" s="747"/>
      <c r="U959" s="747"/>
      <c r="V959" s="747"/>
      <c r="W959" s="747"/>
      <c r="X959" s="747"/>
      <c r="Y959" s="747"/>
      <c r="Z959" s="747"/>
    </row>
    <row r="960">
      <c r="A960" s="746"/>
      <c r="B960" s="747"/>
      <c r="C960" s="747"/>
      <c r="D960" s="747"/>
      <c r="E960" s="747"/>
      <c r="F960" s="747"/>
      <c r="G960" s="747"/>
      <c r="H960" s="747"/>
      <c r="I960" s="748"/>
      <c r="J960" s="747"/>
      <c r="K960" s="747"/>
      <c r="L960" s="749"/>
      <c r="M960" s="747"/>
      <c r="N960" s="747"/>
      <c r="O960" s="747"/>
      <c r="P960" s="747"/>
      <c r="Q960" s="747"/>
      <c r="R960" s="747"/>
      <c r="S960" s="747"/>
      <c r="T960" s="747"/>
      <c r="U960" s="747"/>
      <c r="V960" s="747"/>
      <c r="W960" s="747"/>
      <c r="X960" s="747"/>
      <c r="Y960" s="747"/>
      <c r="Z960" s="747"/>
    </row>
    <row r="961">
      <c r="A961" s="746"/>
      <c r="B961" s="747"/>
      <c r="C961" s="747"/>
      <c r="D961" s="747"/>
      <c r="E961" s="747"/>
      <c r="F961" s="747"/>
      <c r="G961" s="747"/>
      <c r="H961" s="747"/>
      <c r="I961" s="748"/>
      <c r="J961" s="747"/>
      <c r="K961" s="747"/>
      <c r="L961" s="749"/>
      <c r="M961" s="747"/>
      <c r="N961" s="747"/>
      <c r="O961" s="747"/>
      <c r="P961" s="747"/>
      <c r="Q961" s="747"/>
      <c r="R961" s="747"/>
      <c r="S961" s="747"/>
      <c r="T961" s="747"/>
      <c r="U961" s="747"/>
      <c r="V961" s="747"/>
      <c r="W961" s="747"/>
      <c r="X961" s="747"/>
      <c r="Y961" s="747"/>
      <c r="Z961" s="747"/>
    </row>
    <row r="962">
      <c r="A962" s="746"/>
      <c r="B962" s="747"/>
      <c r="C962" s="747"/>
      <c r="D962" s="747"/>
      <c r="E962" s="747"/>
      <c r="F962" s="747"/>
      <c r="G962" s="747"/>
      <c r="H962" s="747"/>
      <c r="I962" s="748"/>
      <c r="J962" s="747"/>
      <c r="K962" s="747"/>
      <c r="L962" s="749"/>
      <c r="M962" s="747"/>
      <c r="N962" s="747"/>
      <c r="O962" s="747"/>
      <c r="P962" s="747"/>
      <c r="Q962" s="747"/>
      <c r="R962" s="747"/>
      <c r="S962" s="747"/>
      <c r="T962" s="747"/>
      <c r="U962" s="747"/>
      <c r="V962" s="747"/>
      <c r="W962" s="747"/>
      <c r="X962" s="747"/>
      <c r="Y962" s="747"/>
      <c r="Z962" s="747"/>
    </row>
    <row r="963">
      <c r="A963" s="746"/>
      <c r="B963" s="747"/>
      <c r="C963" s="747"/>
      <c r="D963" s="747"/>
      <c r="E963" s="747"/>
      <c r="F963" s="747"/>
      <c r="G963" s="747"/>
      <c r="H963" s="747"/>
      <c r="I963" s="748"/>
      <c r="J963" s="747"/>
      <c r="K963" s="747"/>
      <c r="L963" s="749"/>
      <c r="M963" s="747"/>
      <c r="N963" s="747"/>
      <c r="O963" s="747"/>
      <c r="P963" s="747"/>
      <c r="Q963" s="747"/>
      <c r="R963" s="747"/>
      <c r="S963" s="747"/>
      <c r="T963" s="747"/>
      <c r="U963" s="747"/>
      <c r="V963" s="747"/>
      <c r="W963" s="747"/>
      <c r="X963" s="747"/>
      <c r="Y963" s="747"/>
      <c r="Z963" s="747"/>
    </row>
    <row r="964">
      <c r="A964" s="746"/>
      <c r="B964" s="747"/>
      <c r="C964" s="747"/>
      <c r="D964" s="747"/>
      <c r="E964" s="747"/>
      <c r="F964" s="747"/>
      <c r="G964" s="747"/>
      <c r="H964" s="747"/>
      <c r="I964" s="748"/>
      <c r="J964" s="747"/>
      <c r="K964" s="747"/>
      <c r="L964" s="749"/>
      <c r="M964" s="747"/>
      <c r="N964" s="747"/>
      <c r="O964" s="747"/>
      <c r="P964" s="747"/>
      <c r="Q964" s="747"/>
      <c r="R964" s="747"/>
      <c r="S964" s="747"/>
      <c r="T964" s="747"/>
      <c r="U964" s="747"/>
      <c r="V964" s="747"/>
      <c r="W964" s="747"/>
      <c r="X964" s="747"/>
      <c r="Y964" s="747"/>
      <c r="Z964" s="747"/>
    </row>
    <row r="965">
      <c r="A965" s="746"/>
      <c r="B965" s="747"/>
      <c r="C965" s="747"/>
      <c r="D965" s="747"/>
      <c r="E965" s="747"/>
      <c r="F965" s="747"/>
      <c r="G965" s="747"/>
      <c r="H965" s="747"/>
      <c r="I965" s="748"/>
      <c r="J965" s="747"/>
      <c r="K965" s="747"/>
      <c r="L965" s="749"/>
      <c r="M965" s="747"/>
      <c r="N965" s="747"/>
      <c r="O965" s="747"/>
      <c r="P965" s="747"/>
      <c r="Q965" s="747"/>
      <c r="R965" s="747"/>
      <c r="S965" s="747"/>
      <c r="T965" s="747"/>
      <c r="U965" s="747"/>
      <c r="V965" s="747"/>
      <c r="W965" s="747"/>
      <c r="X965" s="747"/>
      <c r="Y965" s="747"/>
      <c r="Z965" s="747"/>
    </row>
    <row r="966">
      <c r="A966" s="746"/>
      <c r="B966" s="747"/>
      <c r="C966" s="747"/>
      <c r="D966" s="747"/>
      <c r="E966" s="747"/>
      <c r="F966" s="747"/>
      <c r="G966" s="747"/>
      <c r="H966" s="747"/>
      <c r="I966" s="748"/>
      <c r="J966" s="747"/>
      <c r="K966" s="747"/>
      <c r="L966" s="749"/>
      <c r="M966" s="747"/>
      <c r="N966" s="747"/>
      <c r="O966" s="747"/>
      <c r="P966" s="747"/>
      <c r="Q966" s="747"/>
      <c r="R966" s="747"/>
      <c r="S966" s="747"/>
      <c r="T966" s="747"/>
      <c r="U966" s="747"/>
      <c r="V966" s="747"/>
      <c r="W966" s="747"/>
      <c r="X966" s="747"/>
      <c r="Y966" s="747"/>
      <c r="Z966" s="747"/>
    </row>
    <row r="967">
      <c r="A967" s="746"/>
      <c r="B967" s="747"/>
      <c r="C967" s="747"/>
      <c r="D967" s="747"/>
      <c r="E967" s="747"/>
      <c r="F967" s="747"/>
      <c r="G967" s="747"/>
      <c r="H967" s="747"/>
      <c r="I967" s="748"/>
      <c r="J967" s="747"/>
      <c r="K967" s="747"/>
      <c r="L967" s="749"/>
      <c r="M967" s="747"/>
      <c r="N967" s="747"/>
      <c r="O967" s="747"/>
      <c r="P967" s="747"/>
      <c r="Q967" s="747"/>
      <c r="R967" s="747"/>
      <c r="S967" s="747"/>
      <c r="T967" s="747"/>
      <c r="U967" s="747"/>
      <c r="V967" s="747"/>
      <c r="W967" s="747"/>
      <c r="X967" s="747"/>
      <c r="Y967" s="747"/>
      <c r="Z967" s="747"/>
    </row>
    <row r="968">
      <c r="A968" s="746"/>
      <c r="B968" s="747"/>
      <c r="C968" s="747"/>
      <c r="D968" s="747"/>
      <c r="E968" s="747"/>
      <c r="F968" s="747"/>
      <c r="G968" s="747"/>
      <c r="H968" s="747"/>
      <c r="I968" s="748"/>
      <c r="J968" s="747"/>
      <c r="K968" s="747"/>
      <c r="L968" s="749"/>
      <c r="M968" s="747"/>
      <c r="N968" s="747"/>
      <c r="O968" s="747"/>
      <c r="P968" s="747"/>
      <c r="Q968" s="747"/>
      <c r="R968" s="747"/>
      <c r="S968" s="747"/>
      <c r="T968" s="747"/>
      <c r="U968" s="747"/>
      <c r="V968" s="747"/>
      <c r="W968" s="747"/>
      <c r="X968" s="747"/>
      <c r="Y968" s="747"/>
      <c r="Z968" s="747"/>
    </row>
    <row r="969">
      <c r="A969" s="746"/>
      <c r="B969" s="747"/>
      <c r="C969" s="747"/>
      <c r="D969" s="747"/>
      <c r="E969" s="747"/>
      <c r="F969" s="747"/>
      <c r="G969" s="747"/>
      <c r="H969" s="747"/>
      <c r="I969" s="748"/>
      <c r="J969" s="747"/>
      <c r="K969" s="747"/>
      <c r="L969" s="749"/>
      <c r="M969" s="747"/>
      <c r="N969" s="747"/>
      <c r="O969" s="747"/>
      <c r="P969" s="747"/>
      <c r="Q969" s="747"/>
      <c r="R969" s="747"/>
      <c r="S969" s="747"/>
      <c r="T969" s="747"/>
      <c r="U969" s="747"/>
      <c r="V969" s="747"/>
      <c r="W969" s="747"/>
      <c r="X969" s="747"/>
      <c r="Y969" s="747"/>
      <c r="Z969" s="747"/>
    </row>
    <row r="970">
      <c r="A970" s="746"/>
      <c r="B970" s="747"/>
      <c r="C970" s="747"/>
      <c r="D970" s="747"/>
      <c r="E970" s="747"/>
      <c r="F970" s="747"/>
      <c r="G970" s="747"/>
      <c r="H970" s="747"/>
      <c r="I970" s="748"/>
      <c r="J970" s="747"/>
      <c r="K970" s="747"/>
      <c r="L970" s="749"/>
      <c r="M970" s="747"/>
      <c r="N970" s="747"/>
      <c r="O970" s="747"/>
      <c r="P970" s="747"/>
      <c r="Q970" s="747"/>
      <c r="R970" s="747"/>
      <c r="S970" s="747"/>
      <c r="T970" s="747"/>
      <c r="U970" s="747"/>
      <c r="V970" s="747"/>
      <c r="W970" s="747"/>
      <c r="X970" s="747"/>
      <c r="Y970" s="747"/>
      <c r="Z970" s="747"/>
    </row>
    <row r="971">
      <c r="A971" s="746"/>
      <c r="B971" s="747"/>
      <c r="C971" s="747"/>
      <c r="D971" s="747"/>
      <c r="E971" s="747"/>
      <c r="F971" s="747"/>
      <c r="G971" s="747"/>
      <c r="H971" s="747"/>
      <c r="I971" s="748"/>
      <c r="J971" s="747"/>
      <c r="K971" s="747"/>
      <c r="L971" s="749"/>
      <c r="M971" s="747"/>
      <c r="N971" s="747"/>
      <c r="O971" s="747"/>
      <c r="P971" s="747"/>
      <c r="Q971" s="747"/>
      <c r="R971" s="747"/>
      <c r="S971" s="747"/>
      <c r="T971" s="747"/>
      <c r="U971" s="747"/>
      <c r="V971" s="747"/>
      <c r="W971" s="747"/>
      <c r="X971" s="747"/>
      <c r="Y971" s="747"/>
      <c r="Z971" s="747"/>
    </row>
    <row r="972">
      <c r="A972" s="746"/>
      <c r="B972" s="747"/>
      <c r="C972" s="747"/>
      <c r="D972" s="747"/>
      <c r="E972" s="747"/>
      <c r="F972" s="747"/>
      <c r="G972" s="747"/>
      <c r="H972" s="747"/>
      <c r="I972" s="748"/>
      <c r="J972" s="747"/>
      <c r="K972" s="747"/>
      <c r="L972" s="749"/>
      <c r="M972" s="747"/>
      <c r="N972" s="747"/>
      <c r="O972" s="747"/>
      <c r="P972" s="747"/>
      <c r="Q972" s="747"/>
      <c r="R972" s="747"/>
      <c r="S972" s="747"/>
      <c r="T972" s="747"/>
      <c r="U972" s="747"/>
      <c r="V972" s="747"/>
      <c r="W972" s="747"/>
      <c r="X972" s="747"/>
      <c r="Y972" s="747"/>
      <c r="Z972" s="747"/>
    </row>
    <row r="973">
      <c r="A973" s="746"/>
      <c r="B973" s="747"/>
      <c r="C973" s="747"/>
      <c r="D973" s="747"/>
      <c r="E973" s="747"/>
      <c r="F973" s="747"/>
      <c r="G973" s="747"/>
      <c r="H973" s="747"/>
      <c r="I973" s="748"/>
      <c r="J973" s="747"/>
      <c r="K973" s="747"/>
      <c r="L973" s="749"/>
      <c r="M973" s="747"/>
      <c r="N973" s="747"/>
      <c r="O973" s="747"/>
      <c r="P973" s="747"/>
      <c r="Q973" s="747"/>
      <c r="R973" s="747"/>
      <c r="S973" s="747"/>
      <c r="T973" s="747"/>
      <c r="U973" s="747"/>
      <c r="V973" s="747"/>
      <c r="W973" s="747"/>
      <c r="X973" s="747"/>
      <c r="Y973" s="747"/>
      <c r="Z973" s="747"/>
    </row>
    <row r="974">
      <c r="A974" s="746"/>
      <c r="B974" s="747"/>
      <c r="C974" s="747"/>
      <c r="D974" s="747"/>
      <c r="E974" s="747"/>
      <c r="F974" s="747"/>
      <c r="G974" s="747"/>
      <c r="H974" s="747"/>
      <c r="I974" s="748"/>
      <c r="J974" s="747"/>
      <c r="K974" s="747"/>
      <c r="L974" s="749"/>
      <c r="M974" s="747"/>
      <c r="N974" s="747"/>
      <c r="O974" s="747"/>
      <c r="P974" s="747"/>
      <c r="Q974" s="747"/>
      <c r="R974" s="747"/>
      <c r="S974" s="747"/>
      <c r="T974" s="747"/>
      <c r="U974" s="747"/>
      <c r="V974" s="747"/>
      <c r="W974" s="747"/>
      <c r="X974" s="747"/>
      <c r="Y974" s="747"/>
      <c r="Z974" s="747"/>
    </row>
    <row r="975">
      <c r="A975" s="746"/>
      <c r="B975" s="747"/>
      <c r="C975" s="747"/>
      <c r="D975" s="747"/>
      <c r="E975" s="747"/>
      <c r="F975" s="747"/>
      <c r="G975" s="747"/>
      <c r="H975" s="747"/>
      <c r="I975" s="748"/>
      <c r="J975" s="747"/>
      <c r="K975" s="747"/>
      <c r="L975" s="749"/>
      <c r="M975" s="747"/>
      <c r="N975" s="747"/>
      <c r="O975" s="747"/>
      <c r="P975" s="747"/>
      <c r="Q975" s="747"/>
      <c r="R975" s="747"/>
      <c r="S975" s="747"/>
      <c r="T975" s="747"/>
      <c r="U975" s="747"/>
      <c r="V975" s="747"/>
      <c r="W975" s="747"/>
      <c r="X975" s="747"/>
      <c r="Y975" s="747"/>
      <c r="Z975" s="747"/>
    </row>
    <row r="976">
      <c r="A976" s="746"/>
      <c r="B976" s="747"/>
      <c r="C976" s="747"/>
      <c r="D976" s="747"/>
      <c r="E976" s="747"/>
      <c r="F976" s="747"/>
      <c r="G976" s="747"/>
      <c r="H976" s="747"/>
      <c r="I976" s="748"/>
      <c r="J976" s="747"/>
      <c r="K976" s="747"/>
      <c r="L976" s="749"/>
      <c r="M976" s="747"/>
      <c r="N976" s="747"/>
      <c r="O976" s="747"/>
      <c r="P976" s="747"/>
      <c r="Q976" s="747"/>
      <c r="R976" s="747"/>
      <c r="S976" s="747"/>
      <c r="T976" s="747"/>
      <c r="U976" s="747"/>
      <c r="V976" s="747"/>
      <c r="W976" s="747"/>
      <c r="X976" s="747"/>
      <c r="Y976" s="747"/>
      <c r="Z976" s="747"/>
    </row>
    <row r="977">
      <c r="A977" s="746"/>
      <c r="B977" s="747"/>
      <c r="C977" s="747"/>
      <c r="D977" s="747"/>
      <c r="E977" s="747"/>
      <c r="F977" s="747"/>
      <c r="G977" s="747"/>
      <c r="H977" s="747"/>
      <c r="I977" s="748"/>
      <c r="J977" s="747"/>
      <c r="K977" s="747"/>
      <c r="L977" s="749"/>
      <c r="M977" s="747"/>
      <c r="N977" s="747"/>
      <c r="O977" s="747"/>
      <c r="P977" s="747"/>
      <c r="Q977" s="747"/>
      <c r="R977" s="747"/>
      <c r="S977" s="747"/>
      <c r="T977" s="747"/>
      <c r="U977" s="747"/>
      <c r="V977" s="747"/>
      <c r="W977" s="747"/>
      <c r="X977" s="747"/>
      <c r="Y977" s="747"/>
      <c r="Z977" s="747"/>
    </row>
    <row r="978">
      <c r="A978" s="746"/>
      <c r="B978" s="747"/>
      <c r="C978" s="747"/>
      <c r="D978" s="747"/>
      <c r="E978" s="747"/>
      <c r="F978" s="747"/>
      <c r="G978" s="747"/>
      <c r="H978" s="747"/>
      <c r="I978" s="748"/>
      <c r="J978" s="747"/>
      <c r="K978" s="747"/>
      <c r="L978" s="749"/>
      <c r="M978" s="747"/>
      <c r="N978" s="747"/>
      <c r="O978" s="747"/>
      <c r="P978" s="747"/>
      <c r="Q978" s="747"/>
      <c r="R978" s="747"/>
      <c r="S978" s="747"/>
      <c r="T978" s="747"/>
      <c r="U978" s="747"/>
      <c r="V978" s="747"/>
      <c r="W978" s="747"/>
      <c r="X978" s="747"/>
      <c r="Y978" s="747"/>
      <c r="Z978" s="747"/>
    </row>
    <row r="979">
      <c r="A979" s="746"/>
      <c r="B979" s="747"/>
      <c r="C979" s="747"/>
      <c r="D979" s="747"/>
      <c r="E979" s="747"/>
      <c r="F979" s="747"/>
      <c r="G979" s="747"/>
      <c r="H979" s="747"/>
      <c r="I979" s="748"/>
      <c r="J979" s="747"/>
      <c r="K979" s="747"/>
      <c r="L979" s="749"/>
      <c r="M979" s="747"/>
      <c r="N979" s="747"/>
      <c r="O979" s="747"/>
      <c r="P979" s="747"/>
      <c r="Q979" s="747"/>
      <c r="R979" s="747"/>
      <c r="S979" s="747"/>
      <c r="T979" s="747"/>
      <c r="U979" s="747"/>
      <c r="V979" s="747"/>
      <c r="W979" s="747"/>
      <c r="X979" s="747"/>
      <c r="Y979" s="747"/>
      <c r="Z979" s="747"/>
    </row>
    <row r="980">
      <c r="A980" s="746"/>
      <c r="B980" s="747"/>
      <c r="C980" s="747"/>
      <c r="D980" s="747"/>
      <c r="E980" s="747"/>
      <c r="F980" s="747"/>
      <c r="G980" s="747"/>
      <c r="H980" s="747"/>
      <c r="I980" s="748"/>
      <c r="J980" s="747"/>
      <c r="K980" s="747"/>
      <c r="L980" s="749"/>
      <c r="M980" s="747"/>
      <c r="N980" s="747"/>
      <c r="O980" s="747"/>
      <c r="P980" s="747"/>
      <c r="Q980" s="747"/>
      <c r="R980" s="747"/>
      <c r="S980" s="747"/>
      <c r="T980" s="747"/>
      <c r="U980" s="747"/>
      <c r="V980" s="747"/>
      <c r="W980" s="747"/>
      <c r="X980" s="747"/>
      <c r="Y980" s="747"/>
      <c r="Z980" s="747"/>
    </row>
    <row r="981">
      <c r="A981" s="746"/>
      <c r="B981" s="747"/>
      <c r="C981" s="747"/>
      <c r="D981" s="747"/>
      <c r="E981" s="747"/>
      <c r="F981" s="747"/>
      <c r="G981" s="747"/>
      <c r="H981" s="747"/>
      <c r="I981" s="748"/>
      <c r="J981" s="747"/>
      <c r="K981" s="747"/>
      <c r="L981" s="749"/>
      <c r="M981" s="747"/>
      <c r="N981" s="747"/>
      <c r="O981" s="747"/>
      <c r="P981" s="747"/>
      <c r="Q981" s="747"/>
      <c r="R981" s="747"/>
      <c r="S981" s="747"/>
      <c r="T981" s="747"/>
      <c r="U981" s="747"/>
      <c r="V981" s="747"/>
      <c r="W981" s="747"/>
      <c r="X981" s="747"/>
      <c r="Y981" s="747"/>
      <c r="Z981" s="747"/>
    </row>
    <row r="982">
      <c r="A982" s="746"/>
      <c r="B982" s="747"/>
      <c r="C982" s="747"/>
      <c r="D982" s="747"/>
      <c r="E982" s="747"/>
      <c r="F982" s="747"/>
      <c r="G982" s="747"/>
      <c r="H982" s="747"/>
      <c r="I982" s="748"/>
      <c r="J982" s="747"/>
      <c r="K982" s="747"/>
      <c r="L982" s="749"/>
      <c r="M982" s="747"/>
      <c r="N982" s="747"/>
      <c r="O982" s="747"/>
      <c r="P982" s="747"/>
      <c r="Q982" s="747"/>
      <c r="R982" s="747"/>
      <c r="S982" s="747"/>
      <c r="T982" s="747"/>
      <c r="U982" s="747"/>
      <c r="V982" s="747"/>
      <c r="W982" s="747"/>
      <c r="X982" s="747"/>
      <c r="Y982" s="747"/>
      <c r="Z982" s="747"/>
    </row>
    <row r="983">
      <c r="A983" s="746"/>
      <c r="B983" s="747"/>
      <c r="C983" s="747"/>
      <c r="D983" s="747"/>
      <c r="E983" s="747"/>
      <c r="F983" s="747"/>
      <c r="G983" s="747"/>
      <c r="H983" s="747"/>
      <c r="I983" s="748"/>
      <c r="J983" s="747"/>
      <c r="K983" s="747"/>
      <c r="L983" s="749"/>
      <c r="M983" s="747"/>
      <c r="N983" s="747"/>
      <c r="O983" s="747"/>
      <c r="P983" s="747"/>
      <c r="Q983" s="747"/>
      <c r="R983" s="747"/>
      <c r="S983" s="747"/>
      <c r="T983" s="747"/>
      <c r="U983" s="747"/>
      <c r="V983" s="747"/>
      <c r="W983" s="747"/>
      <c r="X983" s="747"/>
      <c r="Y983" s="747"/>
      <c r="Z983" s="747"/>
    </row>
    <row r="984">
      <c r="A984" s="746"/>
      <c r="B984" s="747"/>
      <c r="C984" s="747"/>
      <c r="D984" s="747"/>
      <c r="E984" s="747"/>
      <c r="F984" s="747"/>
      <c r="G984" s="747"/>
      <c r="H984" s="747"/>
      <c r="I984" s="748"/>
      <c r="J984" s="747"/>
      <c r="K984" s="747"/>
      <c r="L984" s="749"/>
      <c r="M984" s="747"/>
      <c r="N984" s="747"/>
      <c r="O984" s="747"/>
      <c r="P984" s="747"/>
      <c r="Q984" s="747"/>
      <c r="R984" s="747"/>
      <c r="S984" s="747"/>
      <c r="T984" s="747"/>
      <c r="U984" s="747"/>
      <c r="V984" s="747"/>
      <c r="W984" s="747"/>
      <c r="X984" s="747"/>
      <c r="Y984" s="747"/>
      <c r="Z984" s="747"/>
    </row>
    <row r="985">
      <c r="A985" s="746"/>
      <c r="B985" s="747"/>
      <c r="C985" s="747"/>
      <c r="D985" s="747"/>
      <c r="E985" s="747"/>
      <c r="F985" s="747"/>
      <c r="G985" s="747"/>
      <c r="H985" s="747"/>
      <c r="I985" s="748"/>
      <c r="J985" s="747"/>
      <c r="K985" s="747"/>
      <c r="L985" s="749"/>
      <c r="M985" s="747"/>
      <c r="N985" s="747"/>
      <c r="O985" s="747"/>
      <c r="P985" s="747"/>
      <c r="Q985" s="747"/>
      <c r="R985" s="747"/>
      <c r="S985" s="747"/>
      <c r="T985" s="747"/>
      <c r="U985" s="747"/>
      <c r="V985" s="747"/>
      <c r="W985" s="747"/>
      <c r="X985" s="747"/>
      <c r="Y985" s="747"/>
      <c r="Z985" s="747"/>
    </row>
    <row r="986">
      <c r="A986" s="746"/>
      <c r="B986" s="747"/>
      <c r="C986" s="747"/>
      <c r="D986" s="747"/>
      <c r="E986" s="747"/>
      <c r="F986" s="747"/>
      <c r="G986" s="747"/>
      <c r="H986" s="747"/>
      <c r="I986" s="748"/>
      <c r="J986" s="747"/>
      <c r="K986" s="747"/>
      <c r="L986" s="749"/>
      <c r="M986" s="747"/>
      <c r="N986" s="747"/>
      <c r="O986" s="747"/>
      <c r="P986" s="747"/>
      <c r="Q986" s="747"/>
      <c r="R986" s="747"/>
      <c r="S986" s="747"/>
      <c r="T986" s="747"/>
      <c r="U986" s="747"/>
      <c r="V986" s="747"/>
      <c r="W986" s="747"/>
      <c r="X986" s="747"/>
      <c r="Y986" s="747"/>
      <c r="Z986" s="747"/>
    </row>
    <row r="987">
      <c r="A987" s="746"/>
      <c r="B987" s="747"/>
      <c r="C987" s="747"/>
      <c r="D987" s="747"/>
      <c r="E987" s="747"/>
      <c r="F987" s="747"/>
      <c r="G987" s="747"/>
      <c r="H987" s="747"/>
      <c r="I987" s="748"/>
      <c r="J987" s="747"/>
      <c r="K987" s="747"/>
      <c r="L987" s="749"/>
      <c r="M987" s="747"/>
      <c r="N987" s="747"/>
      <c r="O987" s="747"/>
      <c r="P987" s="747"/>
      <c r="Q987" s="747"/>
      <c r="R987" s="747"/>
      <c r="S987" s="747"/>
      <c r="T987" s="747"/>
      <c r="U987" s="747"/>
      <c r="V987" s="747"/>
      <c r="W987" s="747"/>
      <c r="X987" s="747"/>
      <c r="Y987" s="747"/>
      <c r="Z987" s="747"/>
    </row>
    <row r="988">
      <c r="A988" s="746"/>
      <c r="B988" s="747"/>
      <c r="C988" s="747"/>
      <c r="D988" s="747"/>
      <c r="E988" s="747"/>
      <c r="F988" s="747"/>
      <c r="G988" s="747"/>
      <c r="H988" s="747"/>
      <c r="I988" s="748"/>
      <c r="J988" s="747"/>
      <c r="K988" s="747"/>
      <c r="L988" s="749"/>
      <c r="M988" s="747"/>
      <c r="N988" s="747"/>
      <c r="O988" s="747"/>
      <c r="P988" s="747"/>
      <c r="Q988" s="747"/>
      <c r="R988" s="747"/>
      <c r="S988" s="747"/>
      <c r="T988" s="747"/>
      <c r="U988" s="747"/>
      <c r="V988" s="747"/>
      <c r="W988" s="747"/>
      <c r="X988" s="747"/>
      <c r="Y988" s="747"/>
      <c r="Z988" s="747"/>
    </row>
    <row r="989">
      <c r="A989" s="746"/>
      <c r="B989" s="747"/>
      <c r="C989" s="747"/>
      <c r="D989" s="747"/>
      <c r="E989" s="747"/>
      <c r="F989" s="747"/>
      <c r="G989" s="747"/>
      <c r="H989" s="747"/>
      <c r="I989" s="748"/>
      <c r="J989" s="747"/>
      <c r="K989" s="747"/>
      <c r="L989" s="749"/>
      <c r="M989" s="747"/>
      <c r="N989" s="747"/>
      <c r="O989" s="747"/>
      <c r="P989" s="747"/>
      <c r="Q989" s="747"/>
      <c r="R989" s="747"/>
      <c r="S989" s="747"/>
      <c r="T989" s="747"/>
      <c r="U989" s="747"/>
      <c r="V989" s="747"/>
      <c r="W989" s="747"/>
      <c r="X989" s="747"/>
      <c r="Y989" s="747"/>
      <c r="Z989" s="747"/>
    </row>
    <row r="990">
      <c r="A990" s="746"/>
      <c r="B990" s="747"/>
      <c r="C990" s="747"/>
      <c r="D990" s="747"/>
      <c r="E990" s="747"/>
      <c r="F990" s="747"/>
      <c r="G990" s="747"/>
      <c r="H990" s="747"/>
      <c r="I990" s="748"/>
      <c r="J990" s="747"/>
      <c r="K990" s="747"/>
      <c r="L990" s="749"/>
      <c r="M990" s="747"/>
      <c r="N990" s="747"/>
      <c r="O990" s="747"/>
      <c r="P990" s="747"/>
      <c r="Q990" s="747"/>
      <c r="R990" s="747"/>
      <c r="S990" s="747"/>
      <c r="T990" s="747"/>
      <c r="U990" s="747"/>
      <c r="V990" s="747"/>
      <c r="W990" s="747"/>
      <c r="X990" s="747"/>
      <c r="Y990" s="747"/>
      <c r="Z990" s="747"/>
    </row>
    <row r="991">
      <c r="A991" s="746"/>
      <c r="B991" s="747"/>
      <c r="C991" s="747"/>
      <c r="D991" s="747"/>
      <c r="E991" s="747"/>
      <c r="F991" s="747"/>
      <c r="G991" s="747"/>
      <c r="H991" s="747"/>
      <c r="I991" s="748"/>
      <c r="J991" s="747"/>
      <c r="K991" s="747"/>
      <c r="L991" s="749"/>
      <c r="M991" s="747"/>
      <c r="N991" s="747"/>
      <c r="O991" s="747"/>
      <c r="P991" s="747"/>
      <c r="Q991" s="747"/>
      <c r="R991" s="747"/>
      <c r="S991" s="747"/>
      <c r="T991" s="747"/>
      <c r="U991" s="747"/>
      <c r="V991" s="747"/>
      <c r="W991" s="747"/>
      <c r="X991" s="747"/>
      <c r="Y991" s="747"/>
      <c r="Z991" s="747"/>
    </row>
    <row r="992">
      <c r="A992" s="746"/>
      <c r="B992" s="747"/>
      <c r="C992" s="747"/>
      <c r="D992" s="747"/>
      <c r="E992" s="747"/>
      <c r="F992" s="747"/>
      <c r="G992" s="747"/>
      <c r="H992" s="747"/>
      <c r="I992" s="748"/>
      <c r="J992" s="747"/>
      <c r="K992" s="747"/>
      <c r="L992" s="749"/>
      <c r="M992" s="747"/>
      <c r="N992" s="747"/>
      <c r="O992" s="747"/>
      <c r="P992" s="747"/>
      <c r="Q992" s="747"/>
      <c r="R992" s="747"/>
      <c r="S992" s="747"/>
      <c r="T992" s="747"/>
      <c r="U992" s="747"/>
      <c r="V992" s="747"/>
      <c r="W992" s="747"/>
      <c r="X992" s="747"/>
      <c r="Y992" s="747"/>
      <c r="Z992" s="747"/>
    </row>
    <row r="993">
      <c r="A993" s="746"/>
      <c r="B993" s="747"/>
      <c r="C993" s="747"/>
      <c r="D993" s="747"/>
      <c r="E993" s="747"/>
      <c r="F993" s="747"/>
      <c r="G993" s="747"/>
      <c r="H993" s="747"/>
      <c r="I993" s="748"/>
      <c r="J993" s="747"/>
      <c r="K993" s="747"/>
      <c r="L993" s="749"/>
      <c r="M993" s="747"/>
      <c r="N993" s="747"/>
      <c r="O993" s="747"/>
      <c r="P993" s="747"/>
      <c r="Q993" s="747"/>
      <c r="R993" s="747"/>
      <c r="S993" s="747"/>
      <c r="T993" s="747"/>
      <c r="U993" s="747"/>
      <c r="V993" s="747"/>
      <c r="W993" s="747"/>
      <c r="X993" s="747"/>
      <c r="Y993" s="747"/>
      <c r="Z993" s="747"/>
    </row>
    <row r="994">
      <c r="A994" s="746"/>
      <c r="B994" s="747"/>
      <c r="C994" s="747"/>
      <c r="D994" s="747"/>
      <c r="E994" s="747"/>
      <c r="F994" s="747"/>
      <c r="G994" s="747"/>
      <c r="H994" s="747"/>
      <c r="I994" s="748"/>
      <c r="J994" s="747"/>
      <c r="K994" s="747"/>
      <c r="L994" s="749"/>
      <c r="M994" s="747"/>
      <c r="N994" s="747"/>
      <c r="O994" s="747"/>
      <c r="P994" s="747"/>
      <c r="Q994" s="747"/>
      <c r="R994" s="747"/>
      <c r="S994" s="747"/>
      <c r="T994" s="747"/>
      <c r="U994" s="747"/>
      <c r="V994" s="747"/>
      <c r="W994" s="747"/>
      <c r="X994" s="747"/>
      <c r="Y994" s="747"/>
      <c r="Z994" s="747"/>
    </row>
    <row r="995">
      <c r="A995" s="746"/>
      <c r="B995" s="747"/>
      <c r="C995" s="747"/>
      <c r="D995" s="747"/>
      <c r="E995" s="747"/>
      <c r="F995" s="747"/>
      <c r="G995" s="747"/>
      <c r="H995" s="747"/>
      <c r="I995" s="748"/>
      <c r="J995" s="747"/>
      <c r="K995" s="747"/>
      <c r="L995" s="749"/>
      <c r="M995" s="747"/>
      <c r="N995" s="747"/>
      <c r="O995" s="747"/>
      <c r="P995" s="747"/>
      <c r="Q995" s="747"/>
      <c r="R995" s="747"/>
      <c r="S995" s="747"/>
      <c r="T995" s="747"/>
      <c r="U995" s="747"/>
      <c r="V995" s="747"/>
      <c r="W995" s="747"/>
      <c r="X995" s="747"/>
      <c r="Y995" s="747"/>
      <c r="Z995" s="747"/>
    </row>
    <row r="996">
      <c r="A996" s="746"/>
      <c r="B996" s="747"/>
      <c r="C996" s="747"/>
      <c r="D996" s="747"/>
      <c r="E996" s="747"/>
      <c r="F996" s="747"/>
      <c r="G996" s="747"/>
      <c r="H996" s="747"/>
      <c r="I996" s="748"/>
      <c r="J996" s="747"/>
      <c r="K996" s="747"/>
      <c r="L996" s="749"/>
      <c r="M996" s="747"/>
      <c r="N996" s="747"/>
      <c r="O996" s="747"/>
      <c r="P996" s="747"/>
      <c r="Q996" s="747"/>
      <c r="R996" s="747"/>
      <c r="S996" s="747"/>
      <c r="T996" s="747"/>
      <c r="U996" s="747"/>
      <c r="V996" s="747"/>
      <c r="W996" s="747"/>
      <c r="X996" s="747"/>
      <c r="Y996" s="747"/>
      <c r="Z996" s="747"/>
    </row>
    <row r="997">
      <c r="A997" s="746"/>
      <c r="B997" s="747"/>
      <c r="C997" s="747"/>
      <c r="D997" s="747"/>
      <c r="E997" s="747"/>
      <c r="F997" s="747"/>
      <c r="G997" s="747"/>
      <c r="H997" s="747"/>
      <c r="I997" s="748"/>
      <c r="J997" s="747"/>
      <c r="K997" s="747"/>
      <c r="L997" s="749"/>
      <c r="M997" s="747"/>
      <c r="N997" s="747"/>
      <c r="O997" s="747"/>
      <c r="P997" s="747"/>
      <c r="Q997" s="747"/>
      <c r="R997" s="747"/>
      <c r="S997" s="747"/>
      <c r="T997" s="747"/>
      <c r="U997" s="747"/>
      <c r="V997" s="747"/>
      <c r="W997" s="747"/>
      <c r="X997" s="747"/>
      <c r="Y997" s="747"/>
      <c r="Z997" s="747"/>
    </row>
    <row r="998">
      <c r="A998" s="746"/>
      <c r="B998" s="747"/>
      <c r="C998" s="747"/>
      <c r="D998" s="747"/>
      <c r="E998" s="747"/>
      <c r="F998" s="747"/>
      <c r="G998" s="747"/>
      <c r="H998" s="747"/>
      <c r="I998" s="748"/>
      <c r="J998" s="747"/>
      <c r="K998" s="747"/>
      <c r="L998" s="749"/>
      <c r="M998" s="747"/>
      <c r="N998" s="747"/>
      <c r="O998" s="747"/>
      <c r="P998" s="747"/>
      <c r="Q998" s="747"/>
      <c r="R998" s="747"/>
      <c r="S998" s="747"/>
      <c r="T998" s="747"/>
      <c r="U998" s="747"/>
      <c r="V998" s="747"/>
      <c r="W998" s="747"/>
      <c r="X998" s="747"/>
      <c r="Y998" s="747"/>
      <c r="Z998" s="747"/>
    </row>
    <row r="999">
      <c r="A999" s="746"/>
      <c r="B999" s="747"/>
      <c r="C999" s="747"/>
      <c r="D999" s="747"/>
      <c r="E999" s="747"/>
      <c r="F999" s="747"/>
      <c r="G999" s="747"/>
      <c r="J999" s="747"/>
      <c r="K999" s="747"/>
      <c r="L999" s="749"/>
      <c r="M999" s="747"/>
      <c r="N999" s="747"/>
      <c r="O999" s="747"/>
      <c r="P999" s="747"/>
      <c r="Q999" s="747"/>
      <c r="R999" s="747"/>
      <c r="S999" s="747"/>
      <c r="T999" s="747"/>
      <c r="U999" s="747"/>
      <c r="V999" s="747"/>
      <c r="W999" s="747"/>
      <c r="X999" s="747"/>
      <c r="Y999" s="747"/>
      <c r="Z999" s="747"/>
    </row>
    <row r="1000">
      <c r="A1000" s="746"/>
      <c r="B1000" s="747"/>
      <c r="C1000" s="747"/>
      <c r="D1000" s="747"/>
      <c r="E1000" s="747"/>
      <c r="F1000" s="747"/>
      <c r="G1000" s="747"/>
      <c r="J1000" s="747"/>
      <c r="K1000" s="747"/>
      <c r="L1000" s="749"/>
      <c r="M1000" s="747"/>
      <c r="N1000" s="747"/>
      <c r="O1000" s="747"/>
      <c r="P1000" s="747"/>
      <c r="Q1000" s="747"/>
      <c r="R1000" s="747"/>
      <c r="S1000" s="747"/>
      <c r="T1000" s="747"/>
      <c r="U1000" s="747"/>
      <c r="V1000" s="747"/>
      <c r="W1000" s="747"/>
      <c r="X1000" s="747"/>
      <c r="Y1000" s="747"/>
      <c r="Z1000" s="747"/>
    </row>
    <row r="1001">
      <c r="A1001" s="746"/>
      <c r="B1001" s="747"/>
      <c r="C1001" s="747"/>
      <c r="D1001" s="747"/>
      <c r="E1001" s="747"/>
      <c r="F1001" s="747"/>
      <c r="G1001" s="747"/>
      <c r="J1001" s="747"/>
      <c r="K1001" s="747"/>
      <c r="L1001" s="749"/>
      <c r="M1001" s="747"/>
      <c r="N1001" s="747"/>
      <c r="O1001" s="747"/>
      <c r="P1001" s="747"/>
      <c r="Q1001" s="747"/>
      <c r="R1001" s="747"/>
      <c r="S1001" s="747"/>
      <c r="T1001" s="747"/>
      <c r="U1001" s="747"/>
      <c r="V1001" s="747"/>
      <c r="W1001" s="747"/>
      <c r="X1001" s="747"/>
      <c r="Y1001" s="747"/>
      <c r="Z1001" s="747"/>
    </row>
    <row r="1002">
      <c r="A1002" s="746"/>
      <c r="B1002" s="747"/>
      <c r="C1002" s="747"/>
      <c r="D1002" s="747"/>
      <c r="G1002" s="747"/>
      <c r="J1002" s="747"/>
      <c r="K1002" s="747"/>
      <c r="L1002" s="749"/>
      <c r="M1002" s="747"/>
      <c r="N1002" s="747"/>
      <c r="O1002" s="747"/>
      <c r="P1002" s="747"/>
      <c r="Q1002" s="747"/>
      <c r="R1002" s="747"/>
      <c r="S1002" s="747"/>
      <c r="T1002" s="747"/>
      <c r="U1002" s="747"/>
      <c r="V1002" s="747"/>
      <c r="W1002" s="747"/>
      <c r="X1002" s="747"/>
      <c r="Y1002" s="747"/>
      <c r="Z1002" s="7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5" max="5" width="30.13"/>
    <col customWidth="1" min="6" max="7" width="16.88"/>
    <col customWidth="1" min="8" max="8" width="2.13"/>
    <col customWidth="1" min="9" max="9" width="43.38"/>
    <col customWidth="1" min="10" max="10" width="24.63"/>
    <col customWidth="1" min="11" max="11" width="9.38"/>
    <col customWidth="1" min="12" max="12" width="40.63"/>
    <col customWidth="1" min="15" max="15" width="27.25"/>
  </cols>
  <sheetData>
    <row r="1">
      <c r="A1" s="765" t="s">
        <v>277</v>
      </c>
      <c r="B1" s="766"/>
      <c r="C1" s="767"/>
      <c r="D1" s="768"/>
      <c r="E1" s="769"/>
      <c r="F1" s="770"/>
      <c r="G1" s="770" t="s">
        <v>278</v>
      </c>
      <c r="H1" s="771"/>
      <c r="I1" s="771"/>
      <c r="J1" s="771"/>
      <c r="K1" s="771"/>
      <c r="L1" s="771"/>
      <c r="M1" s="771"/>
      <c r="N1" s="771"/>
      <c r="O1" s="771"/>
      <c r="P1" s="771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769"/>
      <c r="B2" s="772"/>
      <c r="C2" s="769"/>
      <c r="D2" s="773"/>
      <c r="E2" s="769"/>
      <c r="F2" s="769"/>
      <c r="G2" s="769">
        <f>COUNTA(B:B)</f>
        <v>108</v>
      </c>
      <c r="H2" s="771"/>
      <c r="I2" s="771"/>
      <c r="J2" s="771"/>
      <c r="K2" s="771"/>
      <c r="L2" s="771"/>
      <c r="M2" s="771"/>
      <c r="N2" s="771"/>
      <c r="O2" s="771"/>
      <c r="P2" s="771"/>
      <c r="Q2" s="769"/>
      <c r="R2" s="769"/>
      <c r="S2" s="769"/>
      <c r="T2" s="769"/>
      <c r="U2" s="769"/>
      <c r="V2" s="769"/>
      <c r="W2" s="769"/>
      <c r="X2" s="769"/>
      <c r="Y2" s="769"/>
      <c r="Z2" s="769"/>
    </row>
    <row r="3">
      <c r="A3" s="773" t="s">
        <v>279</v>
      </c>
      <c r="B3" s="774"/>
      <c r="C3" s="773" t="s">
        <v>280</v>
      </c>
      <c r="D3" s="773" t="s">
        <v>281</v>
      </c>
      <c r="E3" s="773" t="s">
        <v>282</v>
      </c>
      <c r="F3" s="770" t="s">
        <v>283</v>
      </c>
      <c r="G3" s="769"/>
      <c r="H3" s="771"/>
      <c r="I3" s="771"/>
      <c r="J3" s="771"/>
      <c r="K3" s="771"/>
      <c r="L3" s="771"/>
      <c r="M3" s="771"/>
      <c r="N3" s="771"/>
      <c r="O3" s="771"/>
      <c r="P3" s="771"/>
      <c r="Q3" s="769"/>
      <c r="R3" s="769"/>
      <c r="S3" s="769"/>
      <c r="T3" s="769"/>
      <c r="U3" s="769"/>
      <c r="V3" s="769"/>
      <c r="W3" s="769"/>
      <c r="X3" s="769"/>
      <c r="Y3" s="769"/>
      <c r="Z3" s="769"/>
    </row>
    <row r="4">
      <c r="A4" s="769"/>
      <c r="B4" s="772"/>
      <c r="C4" s="769"/>
      <c r="D4" s="768"/>
      <c r="E4" s="769"/>
      <c r="F4" s="769"/>
      <c r="G4" s="769"/>
      <c r="H4" s="771"/>
      <c r="I4" s="771"/>
      <c r="J4" s="771"/>
      <c r="K4" s="775">
        <v>1.0</v>
      </c>
      <c r="L4" s="776" t="s">
        <v>284</v>
      </c>
      <c r="M4" s="771"/>
      <c r="N4" s="771"/>
      <c r="O4" s="771"/>
      <c r="P4" s="771"/>
      <c r="Q4" s="769"/>
      <c r="R4" s="769"/>
      <c r="S4" s="769"/>
      <c r="T4" s="769"/>
      <c r="U4" s="769"/>
      <c r="V4" s="769"/>
      <c r="W4" s="769"/>
      <c r="X4" s="769"/>
      <c r="Y4" s="769"/>
      <c r="Z4" s="769"/>
    </row>
    <row r="5">
      <c r="A5" s="777" t="s">
        <v>153</v>
      </c>
      <c r="B5" s="774" t="s">
        <v>285</v>
      </c>
      <c r="C5" s="778" t="s">
        <v>173</v>
      </c>
      <c r="D5" s="773" t="s">
        <v>286</v>
      </c>
      <c r="E5" s="779" t="s">
        <v>287</v>
      </c>
      <c r="F5" s="769"/>
      <c r="G5" s="769"/>
      <c r="H5" s="771"/>
      <c r="I5" s="771"/>
      <c r="J5" s="780"/>
      <c r="K5" s="780"/>
      <c r="L5" s="781" t="s">
        <v>288</v>
      </c>
      <c r="M5" s="771"/>
      <c r="N5" s="771"/>
      <c r="O5" s="771"/>
      <c r="P5" s="771"/>
      <c r="Q5" s="769"/>
      <c r="R5" s="769"/>
      <c r="S5" s="769"/>
      <c r="T5" s="769"/>
      <c r="U5" s="769"/>
      <c r="V5" s="769"/>
      <c r="W5" s="769"/>
      <c r="X5" s="769"/>
      <c r="Y5" s="769"/>
      <c r="Z5" s="769"/>
    </row>
    <row r="6">
      <c r="A6" s="777" t="s">
        <v>153</v>
      </c>
      <c r="B6" s="774" t="s">
        <v>285</v>
      </c>
      <c r="C6" s="778" t="s">
        <v>173</v>
      </c>
      <c r="D6" s="773" t="s">
        <v>261</v>
      </c>
      <c r="F6" s="769"/>
      <c r="G6" s="769"/>
      <c r="H6" s="771"/>
      <c r="I6" s="771"/>
      <c r="J6" s="771"/>
      <c r="K6" s="771"/>
      <c r="L6" s="782"/>
      <c r="M6" s="783"/>
      <c r="N6" s="550"/>
      <c r="O6" s="771"/>
      <c r="P6" s="771"/>
      <c r="Q6" s="769"/>
      <c r="R6" s="769"/>
      <c r="S6" s="769"/>
      <c r="T6" s="769"/>
      <c r="U6" s="769"/>
      <c r="V6" s="769"/>
      <c r="W6" s="769"/>
      <c r="X6" s="769"/>
      <c r="Y6" s="769"/>
      <c r="Z6" s="769"/>
    </row>
    <row r="7">
      <c r="A7" s="784"/>
      <c r="B7" s="785"/>
      <c r="C7" s="784"/>
      <c r="D7" s="786"/>
      <c r="E7" s="784"/>
      <c r="F7" s="769"/>
      <c r="G7" s="769"/>
      <c r="H7" s="780">
        <v>4.0</v>
      </c>
      <c r="I7" s="787" t="s">
        <v>289</v>
      </c>
      <c r="J7" s="771"/>
      <c r="K7" s="771"/>
      <c r="L7" s="782"/>
      <c r="M7" s="771"/>
      <c r="N7" s="782"/>
      <c r="O7" s="771"/>
      <c r="P7" s="771"/>
      <c r="Q7" s="769"/>
      <c r="R7" s="769"/>
      <c r="S7" s="769"/>
      <c r="T7" s="769"/>
      <c r="U7" s="769"/>
      <c r="V7" s="769"/>
      <c r="W7" s="769"/>
      <c r="X7" s="769"/>
      <c r="Y7" s="769"/>
      <c r="Z7" s="769"/>
    </row>
    <row r="8">
      <c r="A8" s="788" t="s">
        <v>290</v>
      </c>
      <c r="B8" s="774" t="s">
        <v>291</v>
      </c>
      <c r="C8" s="789" t="s">
        <v>167</v>
      </c>
      <c r="D8" s="773" t="s">
        <v>292</v>
      </c>
      <c r="E8" s="779" t="s">
        <v>293</v>
      </c>
      <c r="F8" s="769"/>
      <c r="G8" s="769"/>
      <c r="H8" s="771"/>
      <c r="I8" s="790"/>
      <c r="J8" s="783"/>
      <c r="K8" s="771"/>
      <c r="L8" s="787" t="s">
        <v>289</v>
      </c>
      <c r="M8" s="771"/>
      <c r="N8" s="782"/>
      <c r="O8" s="771"/>
      <c r="P8" s="771"/>
      <c r="Q8" s="769"/>
      <c r="R8" s="769"/>
      <c r="S8" s="769"/>
      <c r="T8" s="769"/>
      <c r="U8" s="769"/>
      <c r="V8" s="769"/>
      <c r="W8" s="769"/>
      <c r="X8" s="769"/>
      <c r="Y8" s="769"/>
      <c r="Z8" s="769"/>
    </row>
    <row r="9">
      <c r="A9" s="788" t="s">
        <v>290</v>
      </c>
      <c r="B9" s="791" t="s">
        <v>294</v>
      </c>
      <c r="C9" s="789" t="s">
        <v>167</v>
      </c>
      <c r="D9" s="773" t="s">
        <v>295</v>
      </c>
      <c r="F9" s="769"/>
      <c r="G9" s="769"/>
      <c r="H9" s="780">
        <v>5.0</v>
      </c>
      <c r="I9" s="792" t="s">
        <v>296</v>
      </c>
      <c r="J9" s="771"/>
      <c r="K9" s="771"/>
      <c r="L9" s="771"/>
      <c r="M9" s="771"/>
      <c r="N9" s="782"/>
      <c r="O9" s="771"/>
      <c r="P9" s="771"/>
      <c r="Q9" s="769"/>
      <c r="R9" s="769"/>
      <c r="S9" s="769"/>
      <c r="T9" s="769"/>
      <c r="U9" s="769"/>
      <c r="V9" s="769"/>
      <c r="W9" s="769"/>
      <c r="X9" s="769"/>
      <c r="Y9" s="769"/>
      <c r="Z9" s="769"/>
    </row>
    <row r="10">
      <c r="A10" s="784"/>
      <c r="B10" s="785"/>
      <c r="C10" s="784"/>
      <c r="D10" s="786"/>
      <c r="E10" s="784"/>
      <c r="F10" s="769"/>
      <c r="G10" s="769"/>
      <c r="H10" s="771"/>
      <c r="I10" s="771"/>
      <c r="J10" s="771"/>
      <c r="K10" s="771"/>
      <c r="L10" s="771"/>
      <c r="M10" s="771"/>
      <c r="N10" s="782"/>
      <c r="O10" s="793" t="s">
        <v>297</v>
      </c>
      <c r="P10" s="548"/>
      <c r="Q10" s="769"/>
      <c r="R10" s="769"/>
      <c r="S10" s="769"/>
      <c r="T10" s="769"/>
      <c r="U10" s="769"/>
      <c r="V10" s="769"/>
      <c r="W10" s="769"/>
      <c r="X10" s="769"/>
      <c r="Y10" s="769"/>
      <c r="Z10" s="769"/>
    </row>
    <row r="11">
      <c r="A11" s="794" t="s">
        <v>118</v>
      </c>
      <c r="B11" s="795" t="s">
        <v>298</v>
      </c>
      <c r="C11" s="796" t="s">
        <v>299</v>
      </c>
      <c r="D11" s="773" t="s">
        <v>240</v>
      </c>
      <c r="E11" s="779" t="s">
        <v>300</v>
      </c>
      <c r="F11" s="769"/>
      <c r="G11" s="769"/>
      <c r="H11" s="771"/>
      <c r="I11" s="771"/>
      <c r="J11" s="771"/>
      <c r="K11" s="771"/>
      <c r="L11" s="771"/>
      <c r="M11" s="771"/>
      <c r="N11" s="782"/>
      <c r="O11" s="787" t="s">
        <v>289</v>
      </c>
      <c r="P11" s="771"/>
      <c r="Q11" s="769"/>
      <c r="R11" s="769"/>
      <c r="S11" s="769"/>
      <c r="T11" s="769"/>
      <c r="U11" s="769"/>
      <c r="V11" s="769"/>
      <c r="W11" s="769"/>
      <c r="X11" s="769"/>
      <c r="Y11" s="769"/>
      <c r="Z11" s="769"/>
    </row>
    <row r="12">
      <c r="A12" s="796" t="s">
        <v>299</v>
      </c>
      <c r="B12" s="774" t="s">
        <v>301</v>
      </c>
      <c r="C12" s="794" t="s">
        <v>118</v>
      </c>
      <c r="D12" s="773" t="s">
        <v>302</v>
      </c>
      <c r="F12" s="769"/>
      <c r="G12" s="769"/>
      <c r="H12" s="780">
        <v>3.0</v>
      </c>
      <c r="I12" s="797" t="s">
        <v>303</v>
      </c>
      <c r="J12" s="771"/>
      <c r="K12" s="771"/>
      <c r="L12" s="771"/>
      <c r="M12" s="771"/>
      <c r="N12" s="782"/>
      <c r="O12" s="771"/>
      <c r="P12" s="771"/>
      <c r="Q12" s="769"/>
      <c r="R12" s="769"/>
      <c r="S12" s="769"/>
      <c r="T12" s="769"/>
      <c r="U12" s="769"/>
      <c r="V12" s="769"/>
      <c r="W12" s="769"/>
      <c r="X12" s="769"/>
      <c r="Y12" s="769"/>
      <c r="Z12" s="769"/>
    </row>
    <row r="13">
      <c r="A13" s="784"/>
      <c r="B13" s="785"/>
      <c r="C13" s="784"/>
      <c r="D13" s="786"/>
      <c r="E13" s="784"/>
      <c r="F13" s="769"/>
      <c r="G13" s="769"/>
      <c r="H13" s="771"/>
      <c r="I13" s="790"/>
      <c r="J13" s="783"/>
      <c r="K13" s="771"/>
      <c r="L13" s="798" t="s">
        <v>297</v>
      </c>
      <c r="M13" s="771"/>
      <c r="N13" s="782"/>
      <c r="O13" s="771"/>
      <c r="P13" s="771"/>
      <c r="Q13" s="769"/>
      <c r="R13" s="769"/>
      <c r="S13" s="769"/>
      <c r="T13" s="769"/>
      <c r="U13" s="769"/>
      <c r="V13" s="769"/>
      <c r="W13" s="769"/>
      <c r="X13" s="769"/>
      <c r="Y13" s="769"/>
      <c r="Z13" s="769"/>
    </row>
    <row r="14">
      <c r="A14" s="799" t="s">
        <v>181</v>
      </c>
      <c r="B14" s="774" t="s">
        <v>304</v>
      </c>
      <c r="C14" s="800" t="s">
        <v>305</v>
      </c>
      <c r="D14" s="773" t="s">
        <v>261</v>
      </c>
      <c r="E14" s="779" t="s">
        <v>306</v>
      </c>
      <c r="F14" s="769"/>
      <c r="G14" s="769"/>
      <c r="H14" s="780">
        <v>6.0</v>
      </c>
      <c r="I14" s="798" t="s">
        <v>297</v>
      </c>
      <c r="J14" s="771"/>
      <c r="K14" s="771"/>
      <c r="L14" s="782"/>
      <c r="M14" s="771"/>
      <c r="N14" s="782"/>
      <c r="O14" s="771"/>
      <c r="P14" s="771"/>
      <c r="Q14" s="769"/>
      <c r="R14" s="769"/>
      <c r="S14" s="769"/>
      <c r="T14" s="769"/>
      <c r="U14" s="769"/>
      <c r="V14" s="769"/>
      <c r="W14" s="769"/>
      <c r="X14" s="769"/>
      <c r="Y14" s="769"/>
      <c r="Z14" s="769"/>
    </row>
    <row r="15">
      <c r="A15" s="800" t="s">
        <v>305</v>
      </c>
      <c r="B15" s="774" t="s">
        <v>304</v>
      </c>
      <c r="C15" s="799" t="s">
        <v>181</v>
      </c>
      <c r="D15" s="773" t="s">
        <v>261</v>
      </c>
      <c r="F15" s="769"/>
      <c r="G15" s="769"/>
      <c r="H15" s="771"/>
      <c r="I15" s="771"/>
      <c r="J15" s="771"/>
      <c r="K15" s="771"/>
      <c r="L15" s="782"/>
      <c r="M15" s="783"/>
      <c r="N15" s="548"/>
      <c r="O15" s="780"/>
      <c r="P15" s="771"/>
      <c r="Q15" s="769"/>
      <c r="R15" s="769"/>
      <c r="S15" s="769"/>
      <c r="T15" s="769"/>
      <c r="U15" s="769"/>
      <c r="V15" s="769"/>
      <c r="W15" s="769"/>
      <c r="X15" s="769"/>
      <c r="Y15" s="769"/>
      <c r="Z15" s="769"/>
    </row>
    <row r="16">
      <c r="A16" s="784"/>
      <c r="B16" s="785"/>
      <c r="C16" s="784"/>
      <c r="D16" s="786"/>
      <c r="E16" s="784"/>
      <c r="F16" s="801"/>
      <c r="G16" s="769"/>
      <c r="H16" s="771"/>
      <c r="I16" s="771"/>
      <c r="J16" s="771"/>
      <c r="K16" s="771"/>
      <c r="L16" s="782"/>
      <c r="M16" s="771"/>
      <c r="N16" s="771"/>
      <c r="O16" s="771"/>
      <c r="P16" s="771"/>
      <c r="Q16" s="769"/>
      <c r="R16" s="769"/>
      <c r="S16" s="769"/>
      <c r="T16" s="769"/>
      <c r="U16" s="769"/>
      <c r="V16" s="769"/>
      <c r="W16" s="769"/>
      <c r="X16" s="769"/>
      <c r="Y16" s="769"/>
      <c r="Z16" s="769"/>
    </row>
    <row r="17">
      <c r="A17" s="769"/>
      <c r="B17" s="772"/>
      <c r="C17" s="769"/>
      <c r="D17" s="768"/>
      <c r="E17" s="769"/>
      <c r="F17" s="801"/>
      <c r="G17" s="769"/>
      <c r="H17" s="771"/>
      <c r="I17" s="771"/>
      <c r="J17" s="771"/>
      <c r="K17" s="775">
        <v>2.0</v>
      </c>
      <c r="L17" s="802" t="s">
        <v>307</v>
      </c>
      <c r="M17" s="771"/>
      <c r="N17" s="771"/>
      <c r="O17" s="771"/>
      <c r="P17" s="771"/>
      <c r="Q17" s="769"/>
      <c r="R17" s="769"/>
      <c r="S17" s="769"/>
      <c r="T17" s="769"/>
      <c r="U17" s="769"/>
      <c r="V17" s="769"/>
      <c r="W17" s="769"/>
      <c r="X17" s="769"/>
      <c r="Y17" s="769"/>
      <c r="Z17" s="769"/>
    </row>
    <row r="18">
      <c r="A18" s="765" t="s">
        <v>308</v>
      </c>
      <c r="B18" s="766"/>
      <c r="C18" s="767"/>
      <c r="D18" s="768"/>
      <c r="E18" s="769"/>
      <c r="F18" s="769"/>
      <c r="G18" s="780" t="s">
        <v>309</v>
      </c>
      <c r="H18" s="771"/>
      <c r="I18" s="780"/>
      <c r="J18" s="780"/>
      <c r="K18" s="780"/>
      <c r="L18" s="780" t="s">
        <v>310</v>
      </c>
      <c r="M18" s="771"/>
      <c r="N18" s="771"/>
      <c r="O18" s="771"/>
      <c r="P18" s="771"/>
      <c r="Q18" s="769"/>
      <c r="R18" s="769"/>
      <c r="S18" s="769"/>
      <c r="T18" s="769"/>
      <c r="U18" s="769"/>
      <c r="V18" s="769"/>
      <c r="W18" s="769"/>
      <c r="X18" s="769"/>
      <c r="Y18" s="769"/>
      <c r="Z18" s="769"/>
    </row>
    <row r="19">
      <c r="A19" s="769"/>
      <c r="B19" s="772"/>
      <c r="C19" s="769"/>
      <c r="D19" s="768"/>
      <c r="E19" s="769"/>
      <c r="F19" s="769"/>
      <c r="G19" s="769"/>
      <c r="H19" s="771"/>
      <c r="I19" s="803"/>
      <c r="J19" s="771"/>
      <c r="K19" s="771"/>
      <c r="L19" s="771"/>
      <c r="M19" s="771"/>
      <c r="N19" s="771"/>
      <c r="O19" s="771"/>
      <c r="P19" s="771"/>
      <c r="Q19" s="769"/>
      <c r="R19" s="769"/>
      <c r="S19" s="769"/>
      <c r="T19" s="769"/>
      <c r="U19" s="769"/>
      <c r="V19" s="769"/>
      <c r="W19" s="769"/>
      <c r="X19" s="769"/>
      <c r="Y19" s="769"/>
      <c r="Z19" s="769"/>
    </row>
    <row r="20">
      <c r="A20" s="773" t="s">
        <v>279</v>
      </c>
      <c r="B20" s="774"/>
      <c r="C20" s="773" t="s">
        <v>280</v>
      </c>
      <c r="D20" s="773" t="s">
        <v>281</v>
      </c>
      <c r="E20" s="773" t="s">
        <v>282</v>
      </c>
      <c r="F20" s="770"/>
      <c r="G20" s="770" t="s">
        <v>286</v>
      </c>
      <c r="H20" s="804">
        <f>countif(D:D, "Rage")</f>
        <v>11</v>
      </c>
      <c r="I20" s="72"/>
      <c r="J20" s="804"/>
      <c r="K20" s="804"/>
      <c r="L20" s="804"/>
      <c r="M20" s="804"/>
      <c r="N20" s="804"/>
      <c r="O20" s="804"/>
      <c r="P20" s="804"/>
      <c r="Q20" s="769"/>
      <c r="R20" s="769"/>
      <c r="S20" s="769"/>
      <c r="T20" s="769"/>
      <c r="U20" s="769"/>
      <c r="V20" s="769"/>
      <c r="W20" s="769"/>
      <c r="X20" s="769"/>
      <c r="Y20" s="769"/>
      <c r="Z20" s="769"/>
    </row>
    <row r="21">
      <c r="A21" s="803"/>
      <c r="B21" s="805"/>
      <c r="C21" s="803"/>
      <c r="D21" s="803"/>
      <c r="E21" s="803"/>
      <c r="F21" s="806"/>
      <c r="G21" s="806" t="s">
        <v>261</v>
      </c>
      <c r="H21" s="804">
        <f>countif(D:D, "AJ")</f>
        <v>6</v>
      </c>
      <c r="I21" s="807"/>
      <c r="J21" s="803"/>
      <c r="K21" s="803"/>
      <c r="L21" s="803"/>
      <c r="M21" s="803"/>
      <c r="N21" s="803"/>
      <c r="O21" s="803"/>
      <c r="P21" s="803"/>
      <c r="Q21" s="803"/>
      <c r="R21" s="803"/>
      <c r="S21" s="803"/>
      <c r="T21" s="803"/>
      <c r="U21" s="803"/>
      <c r="V21" s="803"/>
      <c r="W21" s="803"/>
      <c r="X21" s="803"/>
      <c r="Y21" s="803"/>
      <c r="Z21" s="803"/>
    </row>
    <row r="22">
      <c r="A22" s="808" t="s">
        <v>311</v>
      </c>
      <c r="B22" s="774" t="s">
        <v>294</v>
      </c>
      <c r="C22" s="809" t="s">
        <v>173</v>
      </c>
      <c r="D22" s="773" t="s">
        <v>302</v>
      </c>
      <c r="E22" s="779" t="s">
        <v>312</v>
      </c>
      <c r="F22" s="770"/>
      <c r="G22" s="770" t="s">
        <v>292</v>
      </c>
      <c r="H22" s="804">
        <f>countif(D:D, "BCK")</f>
        <v>8</v>
      </c>
      <c r="I22" s="72"/>
      <c r="J22" s="804"/>
      <c r="K22" s="804"/>
      <c r="L22" s="804"/>
      <c r="M22" s="804"/>
      <c r="N22" s="804"/>
      <c r="O22" s="804"/>
      <c r="P22" s="804"/>
      <c r="Q22" s="769"/>
      <c r="R22" s="769"/>
      <c r="S22" s="769"/>
      <c r="T22" s="769"/>
      <c r="U22" s="769"/>
      <c r="V22" s="769"/>
      <c r="W22" s="769"/>
      <c r="X22" s="769"/>
      <c r="Y22" s="769"/>
      <c r="Z22" s="769"/>
    </row>
    <row r="23">
      <c r="A23" s="808" t="s">
        <v>311</v>
      </c>
      <c r="B23" s="774" t="s">
        <v>291</v>
      </c>
      <c r="C23" s="809" t="s">
        <v>173</v>
      </c>
      <c r="D23" s="773" t="s">
        <v>157</v>
      </c>
      <c r="F23" s="770"/>
      <c r="G23" s="770" t="s">
        <v>295</v>
      </c>
      <c r="H23" s="804">
        <f>countif(D:D, "Beam")</f>
        <v>2</v>
      </c>
      <c r="I23" s="72"/>
      <c r="J23" s="804"/>
      <c r="K23" s="804"/>
      <c r="L23" s="804"/>
      <c r="M23" s="804"/>
      <c r="N23" s="804"/>
      <c r="O23" s="804"/>
      <c r="P23" s="804"/>
      <c r="Q23" s="769"/>
      <c r="R23" s="769"/>
      <c r="S23" s="769"/>
      <c r="T23" s="769"/>
      <c r="U23" s="769"/>
      <c r="V23" s="769"/>
      <c r="W23" s="769"/>
      <c r="X23" s="769"/>
      <c r="Y23" s="769"/>
      <c r="Z23" s="769"/>
    </row>
    <row r="24">
      <c r="A24" s="784"/>
      <c r="B24" s="785"/>
      <c r="C24" s="784"/>
      <c r="D24" s="786"/>
      <c r="E24" s="784"/>
      <c r="F24" s="770"/>
      <c r="G24" s="770" t="s">
        <v>240</v>
      </c>
      <c r="H24" s="804">
        <f>countif(D:D, "Alpha")</f>
        <v>4</v>
      </c>
      <c r="I24" s="72"/>
      <c r="J24" s="804"/>
      <c r="K24" s="804"/>
      <c r="L24" s="804"/>
      <c r="M24" s="804"/>
      <c r="N24" s="804"/>
      <c r="O24" s="804"/>
      <c r="P24" s="804"/>
      <c r="Q24" s="769"/>
      <c r="R24" s="769"/>
      <c r="S24" s="769"/>
      <c r="T24" s="769"/>
      <c r="U24" s="769"/>
      <c r="V24" s="769"/>
      <c r="W24" s="769"/>
      <c r="X24" s="769"/>
      <c r="Y24" s="769"/>
      <c r="Z24" s="769"/>
    </row>
    <row r="25">
      <c r="A25" s="788" t="s">
        <v>290</v>
      </c>
      <c r="B25" s="774" t="s">
        <v>301</v>
      </c>
      <c r="C25" s="799" t="s">
        <v>181</v>
      </c>
      <c r="D25" s="773" t="s">
        <v>292</v>
      </c>
      <c r="E25" s="810" t="s">
        <v>313</v>
      </c>
      <c r="F25" s="770"/>
      <c r="G25" s="770" t="s">
        <v>302</v>
      </c>
      <c r="H25" s="804">
        <f>countif(D:D, "Sam")</f>
        <v>12</v>
      </c>
      <c r="I25" s="807"/>
      <c r="J25" s="804"/>
      <c r="K25" s="804"/>
      <c r="L25" s="804"/>
      <c r="M25" s="804"/>
      <c r="N25" s="804"/>
      <c r="O25" s="804"/>
      <c r="P25" s="804"/>
      <c r="Q25" s="769"/>
      <c r="R25" s="769"/>
      <c r="S25" s="769"/>
      <c r="T25" s="769"/>
      <c r="U25" s="769"/>
      <c r="V25" s="769"/>
      <c r="W25" s="769"/>
      <c r="X25" s="769"/>
      <c r="Y25" s="769"/>
      <c r="Z25" s="769"/>
    </row>
    <row r="26">
      <c r="A26" s="788" t="s">
        <v>290</v>
      </c>
      <c r="B26" s="774" t="s">
        <v>304</v>
      </c>
      <c r="C26" s="799" t="s">
        <v>181</v>
      </c>
      <c r="D26" s="773" t="s">
        <v>314</v>
      </c>
      <c r="F26" s="770"/>
      <c r="G26" s="770" t="s">
        <v>157</v>
      </c>
      <c r="H26" s="804">
        <f>countif(D:D, "Nihilus")</f>
        <v>2</v>
      </c>
      <c r="I26" s="72"/>
      <c r="J26" s="804"/>
      <c r="K26" s="804"/>
      <c r="L26" s="804"/>
      <c r="M26" s="804"/>
      <c r="N26" s="804"/>
      <c r="O26" s="811"/>
      <c r="P26" s="804"/>
      <c r="Q26" s="769"/>
      <c r="R26" s="769"/>
      <c r="S26" s="769"/>
      <c r="T26" s="769"/>
      <c r="U26" s="769"/>
      <c r="V26" s="769"/>
      <c r="W26" s="769"/>
      <c r="X26" s="769"/>
      <c r="Y26" s="769"/>
      <c r="Z26" s="769"/>
    </row>
    <row r="27">
      <c r="A27" s="784"/>
      <c r="B27" s="785"/>
      <c r="C27" s="784"/>
      <c r="D27" s="786"/>
      <c r="E27" s="784"/>
      <c r="F27" s="770"/>
      <c r="G27" s="770" t="s">
        <v>314</v>
      </c>
      <c r="H27" s="804">
        <f>countif(D:D, "Zeg")</f>
        <v>3</v>
      </c>
      <c r="I27" s="72"/>
      <c r="J27" s="804"/>
      <c r="K27" s="804"/>
      <c r="L27" s="804"/>
      <c r="M27" s="804"/>
      <c r="N27" s="804"/>
      <c r="O27" s="804"/>
      <c r="P27" s="804"/>
      <c r="Q27" s="769"/>
      <c r="R27" s="769"/>
      <c r="S27" s="769"/>
      <c r="T27" s="769"/>
      <c r="U27" s="769"/>
      <c r="V27" s="769"/>
      <c r="W27" s="769"/>
      <c r="X27" s="769"/>
      <c r="Y27" s="769"/>
      <c r="Z27" s="769"/>
    </row>
    <row r="28">
      <c r="A28" s="777" t="s">
        <v>153</v>
      </c>
      <c r="B28" s="774" t="s">
        <v>291</v>
      </c>
      <c r="C28" s="812" t="s">
        <v>187</v>
      </c>
      <c r="D28" s="773" t="s">
        <v>261</v>
      </c>
      <c r="E28" s="779" t="s">
        <v>315</v>
      </c>
      <c r="F28" s="770"/>
      <c r="G28" s="770" t="s">
        <v>316</v>
      </c>
      <c r="H28" s="804">
        <f>countif(D:D, "Doer")</f>
        <v>6</v>
      </c>
      <c r="I28" s="72"/>
      <c r="J28" s="804"/>
      <c r="K28" s="804"/>
      <c r="L28" s="804"/>
      <c r="M28" s="804"/>
      <c r="N28" s="804"/>
      <c r="O28" s="804"/>
      <c r="P28" s="804"/>
      <c r="Q28" s="769"/>
      <c r="R28" s="769"/>
      <c r="S28" s="769"/>
      <c r="T28" s="769"/>
      <c r="U28" s="769"/>
      <c r="V28" s="769"/>
      <c r="W28" s="769"/>
      <c r="X28" s="769"/>
      <c r="Y28" s="769"/>
      <c r="Z28" s="769"/>
    </row>
    <row r="29">
      <c r="A29" s="777" t="s">
        <v>153</v>
      </c>
      <c r="B29" s="774" t="s">
        <v>291</v>
      </c>
      <c r="C29" s="812" t="s">
        <v>187</v>
      </c>
      <c r="D29" s="773" t="s">
        <v>292</v>
      </c>
      <c r="F29" s="770"/>
      <c r="G29" s="770" t="s">
        <v>317</v>
      </c>
      <c r="H29" s="804">
        <f>countif(D:D, "Menz")</f>
        <v>8</v>
      </c>
      <c r="I29" s="72"/>
      <c r="J29" s="804"/>
      <c r="K29" s="804"/>
      <c r="L29" s="804"/>
      <c r="M29" s="804"/>
      <c r="N29" s="807"/>
      <c r="O29" s="807"/>
      <c r="P29" s="807"/>
      <c r="Q29" s="769"/>
      <c r="R29" s="769"/>
      <c r="S29" s="769"/>
      <c r="T29" s="769"/>
      <c r="U29" s="769"/>
      <c r="V29" s="769"/>
      <c r="W29" s="769"/>
      <c r="X29" s="769"/>
      <c r="Y29" s="769"/>
      <c r="Z29" s="769"/>
    </row>
    <row r="30">
      <c r="A30" s="784"/>
      <c r="B30" s="785"/>
      <c r="C30" s="784"/>
      <c r="D30" s="786"/>
      <c r="E30" s="784"/>
      <c r="F30" s="770"/>
      <c r="G30" s="770" t="s">
        <v>318</v>
      </c>
      <c r="H30" s="804">
        <f>countif(D:D, "Star")</f>
        <v>6</v>
      </c>
      <c r="I30" s="804"/>
      <c r="J30" s="780"/>
      <c r="K30" s="780"/>
      <c r="L30" s="780"/>
      <c r="M30" s="804"/>
      <c r="N30" s="807"/>
      <c r="O30" s="807"/>
      <c r="P30" s="807"/>
      <c r="Q30" s="769"/>
      <c r="R30" s="769"/>
      <c r="S30" s="769"/>
      <c r="T30" s="769"/>
      <c r="U30" s="769"/>
      <c r="V30" s="769"/>
      <c r="W30" s="769"/>
      <c r="X30" s="769"/>
      <c r="Y30" s="769"/>
      <c r="Z30" s="769"/>
    </row>
    <row r="31">
      <c r="A31" s="813" t="s">
        <v>136</v>
      </c>
      <c r="B31" s="774" t="s">
        <v>285</v>
      </c>
      <c r="C31" s="799" t="s">
        <v>181</v>
      </c>
      <c r="D31" s="773" t="s">
        <v>316</v>
      </c>
      <c r="E31" s="814" t="s">
        <v>319</v>
      </c>
      <c r="F31" s="770"/>
      <c r="G31" s="770" t="s">
        <v>182</v>
      </c>
      <c r="H31" s="804">
        <f>countif(D:D, "Silva")</f>
        <v>2</v>
      </c>
      <c r="I31" s="804"/>
      <c r="J31" s="803"/>
      <c r="K31" s="803"/>
      <c r="L31" s="803"/>
      <c r="M31" s="804"/>
      <c r="N31" s="807"/>
      <c r="O31" s="807"/>
      <c r="P31" s="807"/>
      <c r="Q31" s="769"/>
      <c r="R31" s="769"/>
      <c r="S31" s="769"/>
      <c r="T31" s="769"/>
      <c r="U31" s="769"/>
      <c r="V31" s="769"/>
      <c r="W31" s="769"/>
      <c r="X31" s="769"/>
      <c r="Y31" s="769"/>
      <c r="Z31" s="769"/>
    </row>
    <row r="32">
      <c r="A32" s="813" t="s">
        <v>136</v>
      </c>
      <c r="B32" s="774" t="s">
        <v>285</v>
      </c>
      <c r="C32" s="799" t="s">
        <v>181</v>
      </c>
      <c r="D32" s="773" t="s">
        <v>317</v>
      </c>
      <c r="E32" s="814" t="s">
        <v>320</v>
      </c>
      <c r="F32" s="770"/>
      <c r="G32" s="770" t="s">
        <v>321</v>
      </c>
      <c r="H32" s="804">
        <f>countif(D:D, "Digital")</f>
        <v>4</v>
      </c>
      <c r="I32" s="804"/>
      <c r="J32" s="72"/>
      <c r="K32" s="72"/>
      <c r="L32" s="72"/>
      <c r="M32" s="804"/>
      <c r="N32" s="807"/>
      <c r="O32" s="807"/>
      <c r="P32" s="807"/>
      <c r="Q32" s="769"/>
      <c r="R32" s="769"/>
      <c r="S32" s="769"/>
      <c r="T32" s="769"/>
      <c r="U32" s="769"/>
      <c r="V32" s="769"/>
      <c r="W32" s="769"/>
      <c r="X32" s="769"/>
      <c r="Y32" s="769"/>
      <c r="Z32" s="769"/>
    </row>
    <row r="33">
      <c r="A33" s="784"/>
      <c r="B33" s="785"/>
      <c r="C33" s="784"/>
      <c r="D33" s="786"/>
      <c r="E33" s="784"/>
      <c r="F33" s="770"/>
      <c r="G33" s="770" t="s">
        <v>322</v>
      </c>
      <c r="H33" s="804">
        <f>countif(D:D, "JBar")</f>
        <v>8</v>
      </c>
      <c r="I33" s="804"/>
      <c r="J33" s="807"/>
      <c r="K33" s="807"/>
      <c r="L33" s="807"/>
      <c r="M33" s="804"/>
      <c r="N33" s="807"/>
      <c r="O33" s="807"/>
      <c r="P33" s="807"/>
      <c r="Q33" s="769"/>
      <c r="R33" s="769"/>
      <c r="S33" s="769"/>
      <c r="T33" s="769"/>
      <c r="U33" s="769"/>
      <c r="V33" s="769"/>
      <c r="W33" s="769"/>
      <c r="X33" s="769"/>
      <c r="Y33" s="769"/>
      <c r="Z33" s="769"/>
    </row>
    <row r="34">
      <c r="A34" s="813" t="s">
        <v>136</v>
      </c>
      <c r="B34" s="774" t="s">
        <v>301</v>
      </c>
      <c r="C34" s="788" t="s">
        <v>290</v>
      </c>
      <c r="D34" s="773" t="s">
        <v>292</v>
      </c>
      <c r="E34" s="814" t="s">
        <v>323</v>
      </c>
      <c r="F34" s="770"/>
      <c r="G34" s="770" t="s">
        <v>324</v>
      </c>
      <c r="H34" s="804">
        <f>countif(D:D, "Ace")</f>
        <v>5</v>
      </c>
      <c r="I34" s="804"/>
      <c r="J34" s="72"/>
      <c r="K34" s="72"/>
      <c r="L34" s="72"/>
      <c r="M34" s="804"/>
      <c r="N34" s="807"/>
      <c r="O34" s="807"/>
      <c r="P34" s="807"/>
      <c r="Q34" s="769"/>
      <c r="R34" s="769"/>
      <c r="S34" s="769"/>
      <c r="T34" s="769"/>
      <c r="U34" s="769"/>
      <c r="V34" s="769"/>
      <c r="W34" s="769"/>
      <c r="X34" s="769"/>
      <c r="Y34" s="769"/>
      <c r="Z34" s="769"/>
    </row>
    <row r="35">
      <c r="A35" s="813" t="s">
        <v>136</v>
      </c>
      <c r="B35" s="774" t="s">
        <v>291</v>
      </c>
      <c r="C35" s="788" t="s">
        <v>290</v>
      </c>
      <c r="D35" s="773" t="s">
        <v>317</v>
      </c>
      <c r="F35" s="770"/>
      <c r="G35" s="770" t="s">
        <v>325</v>
      </c>
      <c r="H35" s="804">
        <f>countif(D:D, "mstell")</f>
        <v>3</v>
      </c>
      <c r="I35" s="804"/>
      <c r="J35" s="72"/>
      <c r="K35" s="72"/>
      <c r="L35" s="72"/>
      <c r="M35" s="804"/>
      <c r="N35" s="807"/>
      <c r="O35" s="807"/>
      <c r="P35" s="807"/>
      <c r="Q35" s="769"/>
      <c r="R35" s="769"/>
      <c r="S35" s="769"/>
      <c r="T35" s="769"/>
      <c r="U35" s="769"/>
      <c r="V35" s="769"/>
      <c r="W35" s="769"/>
      <c r="X35" s="769"/>
      <c r="Y35" s="769"/>
      <c r="Z35" s="769"/>
    </row>
    <row r="36">
      <c r="A36" s="784"/>
      <c r="B36" s="785"/>
      <c r="C36" s="784"/>
      <c r="D36" s="786"/>
      <c r="E36" s="784"/>
      <c r="F36" s="769"/>
      <c r="G36" s="770" t="s">
        <v>326</v>
      </c>
      <c r="H36" s="804">
        <f>countif(D:D, "Dhmon")</f>
        <v>6</v>
      </c>
      <c r="I36" s="804"/>
      <c r="J36" s="72"/>
      <c r="K36" s="72"/>
      <c r="L36" s="72"/>
      <c r="M36" s="804"/>
      <c r="N36" s="807"/>
      <c r="O36" s="807"/>
      <c r="P36" s="807"/>
      <c r="Q36" s="769"/>
      <c r="R36" s="769"/>
      <c r="S36" s="769"/>
      <c r="T36" s="769"/>
      <c r="U36" s="769"/>
      <c r="V36" s="769"/>
      <c r="W36" s="769"/>
      <c r="X36" s="769"/>
      <c r="Y36" s="769"/>
      <c r="Z36" s="769"/>
    </row>
    <row r="37">
      <c r="A37" s="796" t="s">
        <v>299</v>
      </c>
      <c r="B37" s="774" t="s">
        <v>294</v>
      </c>
      <c r="C37" s="812" t="s">
        <v>187</v>
      </c>
      <c r="D37" s="773" t="s">
        <v>302</v>
      </c>
      <c r="E37" s="814" t="s">
        <v>327</v>
      </c>
      <c r="F37" s="769"/>
      <c r="G37" s="770" t="s">
        <v>328</v>
      </c>
      <c r="H37" s="804">
        <f>countif(D:D, "Canon")</f>
        <v>1</v>
      </c>
      <c r="I37" s="804"/>
      <c r="J37" s="807"/>
      <c r="K37" s="807"/>
      <c r="L37" s="807"/>
      <c r="M37" s="804"/>
      <c r="N37" s="807"/>
      <c r="O37" s="807"/>
      <c r="P37" s="807"/>
      <c r="Q37" s="769"/>
      <c r="R37" s="769"/>
      <c r="S37" s="769"/>
      <c r="T37" s="769"/>
      <c r="U37" s="769"/>
      <c r="V37" s="769"/>
      <c r="W37" s="769"/>
      <c r="X37" s="769"/>
      <c r="Y37" s="769"/>
      <c r="Z37" s="769"/>
    </row>
    <row r="38">
      <c r="A38" s="796" t="s">
        <v>299</v>
      </c>
      <c r="B38" s="774" t="s">
        <v>285</v>
      </c>
      <c r="C38" s="812" t="s">
        <v>187</v>
      </c>
      <c r="D38" s="773" t="s">
        <v>292</v>
      </c>
      <c r="F38" s="769"/>
      <c r="G38" s="770" t="s">
        <v>329</v>
      </c>
      <c r="H38" s="804">
        <f>countif(D:D, "Zim")</f>
        <v>1</v>
      </c>
      <c r="I38" s="804"/>
      <c r="J38" s="72"/>
      <c r="K38" s="72"/>
      <c r="L38" s="72"/>
      <c r="M38" s="804"/>
      <c r="N38" s="807"/>
      <c r="O38" s="807"/>
      <c r="P38" s="807"/>
      <c r="Q38" s="769"/>
      <c r="R38" s="769"/>
      <c r="S38" s="769"/>
      <c r="T38" s="769"/>
      <c r="U38" s="769"/>
      <c r="V38" s="769"/>
      <c r="W38" s="769"/>
      <c r="X38" s="769"/>
      <c r="Y38" s="769"/>
      <c r="Z38" s="769"/>
    </row>
    <row r="39">
      <c r="A39" s="784"/>
      <c r="B39" s="785"/>
      <c r="C39" s="784"/>
      <c r="D39" s="786"/>
      <c r="E39" s="784"/>
      <c r="F39" s="769"/>
      <c r="G39" s="770" t="s">
        <v>234</v>
      </c>
      <c r="H39" s="804">
        <f>countif(D:D, "Galvann")</f>
        <v>2</v>
      </c>
      <c r="I39" s="804"/>
      <c r="J39" s="72"/>
      <c r="K39" s="72"/>
      <c r="L39" s="72"/>
      <c r="M39" s="804"/>
      <c r="N39" s="807"/>
      <c r="O39" s="807"/>
      <c r="P39" s="807"/>
      <c r="Q39" s="769"/>
      <c r="R39" s="769"/>
      <c r="S39" s="769"/>
      <c r="T39" s="769"/>
      <c r="U39" s="769"/>
      <c r="V39" s="769"/>
      <c r="W39" s="769"/>
      <c r="X39" s="769"/>
      <c r="Y39" s="769"/>
      <c r="Z39" s="769"/>
    </row>
    <row r="40">
      <c r="A40" s="796" t="s">
        <v>299</v>
      </c>
      <c r="B40" s="774" t="s">
        <v>291</v>
      </c>
      <c r="C40" s="800" t="s">
        <v>305</v>
      </c>
      <c r="D40" s="773" t="s">
        <v>318</v>
      </c>
      <c r="E40" s="814" t="s">
        <v>330</v>
      </c>
      <c r="F40" s="769"/>
      <c r="G40" s="770" t="s">
        <v>148</v>
      </c>
      <c r="H40" s="804">
        <f>countif(D:D, "DCleak")</f>
        <v>1</v>
      </c>
      <c r="I40" s="804"/>
      <c r="J40" s="72"/>
      <c r="K40" s="72"/>
      <c r="L40" s="72"/>
      <c r="M40" s="804"/>
      <c r="N40" s="807"/>
      <c r="O40" s="807"/>
      <c r="P40" s="807"/>
      <c r="Q40" s="769"/>
      <c r="R40" s="769"/>
      <c r="S40" s="769"/>
      <c r="T40" s="769"/>
      <c r="U40" s="769"/>
      <c r="V40" s="769"/>
      <c r="W40" s="769"/>
      <c r="X40" s="769"/>
      <c r="Y40" s="769"/>
      <c r="Z40" s="769"/>
    </row>
    <row r="41">
      <c r="A41" s="796" t="s">
        <v>299</v>
      </c>
      <c r="B41" s="774" t="s">
        <v>301</v>
      </c>
      <c r="C41" s="800" t="s">
        <v>305</v>
      </c>
      <c r="D41" s="773" t="s">
        <v>302</v>
      </c>
      <c r="F41" s="769"/>
      <c r="G41" s="770" t="s">
        <v>331</v>
      </c>
      <c r="H41" s="804">
        <f>countif(D:D, "Fancy")</f>
        <v>2</v>
      </c>
      <c r="I41" s="804"/>
      <c r="J41" s="72"/>
      <c r="K41" s="72"/>
      <c r="L41" s="72"/>
      <c r="M41" s="804"/>
      <c r="N41" s="807"/>
      <c r="O41" s="807"/>
      <c r="P41" s="807"/>
      <c r="Q41" s="769"/>
      <c r="R41" s="769"/>
      <c r="S41" s="769"/>
      <c r="T41" s="769"/>
      <c r="U41" s="769"/>
      <c r="V41" s="769"/>
      <c r="W41" s="769"/>
      <c r="X41" s="769"/>
      <c r="Y41" s="769"/>
      <c r="Z41" s="769"/>
    </row>
    <row r="42">
      <c r="A42" s="784"/>
      <c r="B42" s="785"/>
      <c r="C42" s="784"/>
      <c r="D42" s="786"/>
      <c r="E42" s="784"/>
      <c r="F42" s="769"/>
      <c r="G42" s="770" t="s">
        <v>332</v>
      </c>
      <c r="H42" s="804">
        <f>countif(D:D, "Aspence")</f>
        <v>1</v>
      </c>
      <c r="I42" s="804"/>
      <c r="J42" s="804"/>
      <c r="K42" s="804"/>
      <c r="L42" s="804"/>
      <c r="M42" s="804"/>
      <c r="N42" s="804"/>
      <c r="O42" s="804"/>
      <c r="P42" s="804"/>
      <c r="Q42" s="769"/>
      <c r="R42" s="769"/>
      <c r="S42" s="769"/>
      <c r="T42" s="769"/>
      <c r="U42" s="769"/>
      <c r="V42" s="769"/>
      <c r="W42" s="769"/>
      <c r="X42" s="769"/>
      <c r="Y42" s="769"/>
      <c r="Z42" s="769"/>
    </row>
    <row r="43">
      <c r="A43" s="800" t="s">
        <v>305</v>
      </c>
      <c r="B43" s="774" t="s">
        <v>304</v>
      </c>
      <c r="C43" s="794" t="s">
        <v>118</v>
      </c>
      <c r="D43" s="773" t="s">
        <v>240</v>
      </c>
      <c r="E43" s="814" t="s">
        <v>333</v>
      </c>
      <c r="F43" s="769"/>
      <c r="G43" s="770" t="s">
        <v>334</v>
      </c>
      <c r="H43" s="804">
        <f>countif(D:D, "Nkot")</f>
        <v>2</v>
      </c>
      <c r="I43" s="804"/>
      <c r="J43" s="804"/>
      <c r="K43" s="804"/>
      <c r="L43" s="804"/>
      <c r="M43" s="804"/>
      <c r="N43" s="804"/>
      <c r="O43" s="804"/>
      <c r="P43" s="804"/>
      <c r="Q43" s="769"/>
      <c r="R43" s="769"/>
      <c r="S43" s="769"/>
      <c r="T43" s="769"/>
      <c r="U43" s="769"/>
      <c r="V43" s="769"/>
      <c r="W43" s="769"/>
      <c r="X43" s="769"/>
      <c r="Y43" s="769"/>
      <c r="Z43" s="769"/>
    </row>
    <row r="44">
      <c r="A44" s="800" t="s">
        <v>305</v>
      </c>
      <c r="B44" s="774" t="s">
        <v>291</v>
      </c>
      <c r="C44" s="794" t="s">
        <v>118</v>
      </c>
      <c r="D44" s="773" t="s">
        <v>182</v>
      </c>
      <c r="E44" s="814" t="s">
        <v>335</v>
      </c>
      <c r="F44" s="769"/>
      <c r="G44" s="769"/>
      <c r="H44" s="804"/>
      <c r="I44" s="804"/>
      <c r="J44" s="804"/>
      <c r="K44" s="804"/>
      <c r="L44" s="804"/>
      <c r="M44" s="804"/>
      <c r="N44" s="804"/>
      <c r="O44" s="804"/>
      <c r="P44" s="804"/>
      <c r="Q44" s="769"/>
      <c r="R44" s="769"/>
      <c r="S44" s="769"/>
      <c r="T44" s="769"/>
      <c r="U44" s="769"/>
      <c r="V44" s="769"/>
      <c r="W44" s="769"/>
      <c r="X44" s="769"/>
      <c r="Y44" s="769"/>
      <c r="Z44" s="769"/>
    </row>
    <row r="45">
      <c r="A45" s="784"/>
      <c r="B45" s="785"/>
      <c r="C45" s="784"/>
      <c r="D45" s="786"/>
      <c r="E45" s="784"/>
      <c r="F45" s="769"/>
      <c r="G45" s="769"/>
      <c r="H45" s="804"/>
      <c r="I45" s="804"/>
      <c r="J45" s="804"/>
      <c r="K45" s="804"/>
      <c r="L45" s="804"/>
      <c r="M45" s="804"/>
      <c r="N45" s="804"/>
      <c r="O45" s="804"/>
      <c r="P45" s="804"/>
      <c r="Q45" s="769"/>
      <c r="R45" s="769"/>
      <c r="S45" s="769"/>
      <c r="T45" s="769"/>
      <c r="U45" s="769"/>
      <c r="V45" s="769"/>
      <c r="W45" s="769"/>
      <c r="X45" s="769"/>
      <c r="Y45" s="769"/>
      <c r="Z45" s="769"/>
    </row>
    <row r="46">
      <c r="A46" s="796" t="s">
        <v>299</v>
      </c>
      <c r="B46" s="774" t="s">
        <v>291</v>
      </c>
      <c r="C46" s="808" t="s">
        <v>311</v>
      </c>
      <c r="D46" s="773" t="s">
        <v>318</v>
      </c>
      <c r="E46" s="814" t="s">
        <v>336</v>
      </c>
      <c r="F46" s="769"/>
      <c r="G46" s="769"/>
      <c r="H46" s="804"/>
      <c r="I46" s="804"/>
      <c r="J46" s="804"/>
      <c r="K46" s="804"/>
      <c r="L46" s="804"/>
      <c r="M46" s="804"/>
      <c r="N46" s="804"/>
      <c r="O46" s="804"/>
      <c r="P46" s="804"/>
      <c r="Q46" s="769"/>
      <c r="R46" s="769"/>
      <c r="S46" s="769"/>
      <c r="T46" s="769"/>
      <c r="U46" s="769"/>
      <c r="V46" s="769"/>
      <c r="W46" s="769"/>
      <c r="X46" s="769"/>
      <c r="Y46" s="769"/>
      <c r="Z46" s="769"/>
    </row>
    <row r="47">
      <c r="A47" s="796" t="s">
        <v>299</v>
      </c>
      <c r="B47" s="774" t="s">
        <v>294</v>
      </c>
      <c r="C47" s="808" t="s">
        <v>311</v>
      </c>
      <c r="D47" s="773" t="s">
        <v>314</v>
      </c>
      <c r="F47" s="769"/>
      <c r="G47" s="769"/>
      <c r="H47" s="804"/>
      <c r="I47" s="804"/>
      <c r="J47" s="804"/>
      <c r="K47" s="804"/>
      <c r="L47" s="804"/>
      <c r="M47" s="804"/>
      <c r="N47" s="804"/>
      <c r="O47" s="804"/>
      <c r="P47" s="804"/>
      <c r="Q47" s="769"/>
      <c r="R47" s="769"/>
      <c r="S47" s="769"/>
      <c r="T47" s="769"/>
      <c r="U47" s="769"/>
      <c r="V47" s="769"/>
      <c r="W47" s="769"/>
      <c r="X47" s="769"/>
      <c r="Y47" s="769"/>
      <c r="Z47" s="769"/>
    </row>
    <row r="48">
      <c r="A48" s="784"/>
      <c r="B48" s="785"/>
      <c r="C48" s="784"/>
      <c r="D48" s="786"/>
      <c r="E48" s="784"/>
      <c r="F48" s="769"/>
      <c r="G48" s="769"/>
      <c r="H48" s="804"/>
      <c r="I48" s="804"/>
      <c r="J48" s="804"/>
      <c r="K48" s="804"/>
      <c r="L48" s="804"/>
      <c r="M48" s="804"/>
      <c r="N48" s="804"/>
      <c r="O48" s="804"/>
      <c r="P48" s="804"/>
      <c r="Q48" s="769"/>
      <c r="R48" s="769"/>
      <c r="S48" s="769"/>
      <c r="T48" s="769"/>
      <c r="U48" s="769"/>
      <c r="V48" s="769"/>
      <c r="W48" s="769"/>
      <c r="X48" s="769"/>
      <c r="Y48" s="769"/>
      <c r="Z48" s="769"/>
    </row>
    <row r="49">
      <c r="A49" s="769"/>
      <c r="B49" s="772"/>
      <c r="C49" s="769"/>
      <c r="D49" s="768"/>
      <c r="E49" s="769"/>
      <c r="F49" s="769"/>
      <c r="G49" s="769"/>
      <c r="H49" s="804"/>
      <c r="I49" s="804"/>
      <c r="J49" s="804"/>
      <c r="K49" s="804"/>
      <c r="L49" s="804"/>
      <c r="M49" s="804"/>
      <c r="N49" s="804"/>
      <c r="O49" s="804"/>
      <c r="P49" s="804"/>
      <c r="Q49" s="769"/>
      <c r="R49" s="769"/>
      <c r="S49" s="769"/>
      <c r="T49" s="769"/>
      <c r="U49" s="769"/>
      <c r="V49" s="769"/>
      <c r="W49" s="769"/>
      <c r="X49" s="769"/>
      <c r="Y49" s="769"/>
      <c r="Z49" s="769"/>
    </row>
    <row r="50">
      <c r="A50" s="765" t="s">
        <v>337</v>
      </c>
      <c r="B50" s="766"/>
      <c r="C50" s="767"/>
      <c r="D50" s="768"/>
      <c r="E50" s="769"/>
      <c r="F50" s="769"/>
      <c r="G50" s="769"/>
      <c r="H50" s="804"/>
      <c r="I50" s="804"/>
      <c r="J50" s="804"/>
      <c r="K50" s="804"/>
      <c r="L50" s="804"/>
      <c r="M50" s="804"/>
      <c r="N50" s="804"/>
      <c r="O50" s="804"/>
      <c r="P50" s="804"/>
      <c r="Q50" s="769"/>
      <c r="R50" s="769"/>
      <c r="S50" s="769"/>
      <c r="T50" s="769"/>
      <c r="U50" s="769"/>
      <c r="V50" s="769"/>
      <c r="W50" s="769"/>
      <c r="X50" s="769"/>
      <c r="Y50" s="769"/>
      <c r="Z50" s="769"/>
    </row>
    <row r="51">
      <c r="A51" s="769"/>
      <c r="B51" s="772"/>
      <c r="C51" s="769"/>
      <c r="D51" s="768"/>
      <c r="E51" s="769"/>
      <c r="F51" s="769"/>
      <c r="G51" s="769"/>
      <c r="H51" s="804"/>
      <c r="I51" s="804"/>
      <c r="J51" s="804"/>
      <c r="K51" s="804"/>
      <c r="L51" s="804"/>
      <c r="M51" s="804"/>
      <c r="N51" s="804"/>
      <c r="O51" s="804"/>
      <c r="P51" s="804"/>
      <c r="Q51" s="769"/>
      <c r="R51" s="769"/>
      <c r="S51" s="769"/>
      <c r="T51" s="769"/>
      <c r="U51" s="769"/>
      <c r="V51" s="769"/>
      <c r="W51" s="769"/>
      <c r="X51" s="769"/>
      <c r="Y51" s="769"/>
      <c r="Z51" s="769"/>
    </row>
    <row r="52">
      <c r="A52" s="773" t="s">
        <v>279</v>
      </c>
      <c r="B52" s="774"/>
      <c r="C52" s="773" t="s">
        <v>280</v>
      </c>
      <c r="D52" s="773" t="s">
        <v>281</v>
      </c>
      <c r="E52" s="773" t="s">
        <v>282</v>
      </c>
      <c r="F52" s="769"/>
      <c r="G52" s="769"/>
      <c r="H52" s="804"/>
      <c r="I52" s="804"/>
      <c r="J52" s="804"/>
      <c r="K52" s="804"/>
      <c r="L52" s="804"/>
      <c r="M52" s="804"/>
      <c r="N52" s="804"/>
      <c r="O52" s="804"/>
      <c r="P52" s="804"/>
      <c r="Q52" s="769"/>
      <c r="R52" s="769"/>
      <c r="S52" s="769"/>
      <c r="T52" s="769"/>
      <c r="U52" s="769"/>
      <c r="V52" s="769"/>
      <c r="W52" s="769"/>
      <c r="X52" s="769"/>
      <c r="Y52" s="769"/>
      <c r="Z52" s="769"/>
    </row>
    <row r="53">
      <c r="A53" s="773"/>
      <c r="B53" s="774"/>
      <c r="C53" s="773"/>
      <c r="D53" s="773"/>
      <c r="E53" s="773"/>
      <c r="F53" s="769"/>
      <c r="G53" s="769"/>
      <c r="H53" s="804"/>
      <c r="I53" s="804"/>
      <c r="J53" s="804"/>
      <c r="K53" s="804"/>
      <c r="L53" s="804"/>
      <c r="M53" s="804"/>
      <c r="N53" s="804"/>
      <c r="O53" s="804"/>
      <c r="P53" s="804"/>
      <c r="Q53" s="769"/>
      <c r="R53" s="769"/>
      <c r="S53" s="769"/>
      <c r="T53" s="769"/>
      <c r="U53" s="769"/>
      <c r="V53" s="769"/>
      <c r="W53" s="769"/>
      <c r="X53" s="769"/>
      <c r="Y53" s="769"/>
      <c r="Z53" s="769"/>
    </row>
    <row r="54">
      <c r="A54" s="794" t="s">
        <v>118</v>
      </c>
      <c r="B54" s="774" t="s">
        <v>291</v>
      </c>
      <c r="C54" s="813" t="s">
        <v>136</v>
      </c>
      <c r="D54" s="773" t="s">
        <v>318</v>
      </c>
      <c r="E54" s="814" t="s">
        <v>338</v>
      </c>
      <c r="F54" s="769"/>
      <c r="G54" s="769"/>
      <c r="H54" s="804"/>
      <c r="I54" s="803"/>
      <c r="J54" s="804"/>
      <c r="K54" s="804"/>
      <c r="L54" s="804"/>
      <c r="M54" s="804"/>
      <c r="N54" s="804"/>
      <c r="O54" s="804"/>
      <c r="P54" s="804"/>
      <c r="Q54" s="769"/>
      <c r="R54" s="769"/>
      <c r="S54" s="769"/>
      <c r="T54" s="769"/>
      <c r="U54" s="769"/>
      <c r="V54" s="769"/>
      <c r="W54" s="769"/>
      <c r="X54" s="769"/>
      <c r="Y54" s="769"/>
      <c r="Z54" s="769"/>
    </row>
    <row r="55">
      <c r="A55" s="813" t="s">
        <v>136</v>
      </c>
      <c r="B55" s="774" t="s">
        <v>304</v>
      </c>
      <c r="C55" s="794" t="s">
        <v>118</v>
      </c>
      <c r="D55" s="773" t="s">
        <v>322</v>
      </c>
      <c r="E55" s="814" t="s">
        <v>339</v>
      </c>
      <c r="F55" s="769"/>
      <c r="G55" s="769"/>
      <c r="H55" s="804"/>
      <c r="I55" s="804"/>
      <c r="J55" s="804"/>
      <c r="K55" s="804"/>
      <c r="L55" s="804"/>
      <c r="M55" s="804"/>
      <c r="N55" s="804"/>
      <c r="O55" s="804"/>
      <c r="P55" s="804"/>
      <c r="Q55" s="769"/>
      <c r="R55" s="769"/>
      <c r="S55" s="769"/>
      <c r="T55" s="769"/>
      <c r="U55" s="769"/>
      <c r="V55" s="769"/>
      <c r="W55" s="769"/>
      <c r="X55" s="769"/>
      <c r="Y55" s="769"/>
      <c r="Z55" s="769"/>
    </row>
    <row r="56">
      <c r="A56" s="815"/>
      <c r="B56" s="816"/>
      <c r="C56" s="815"/>
      <c r="D56" s="815"/>
      <c r="E56" s="815"/>
      <c r="F56" s="803"/>
      <c r="G56" s="803"/>
      <c r="H56" s="803"/>
      <c r="I56" s="804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</row>
    <row r="57">
      <c r="A57" s="777" t="s">
        <v>153</v>
      </c>
      <c r="B57" s="774" t="s">
        <v>301</v>
      </c>
      <c r="C57" s="789" t="s">
        <v>167</v>
      </c>
      <c r="D57" s="773" t="s">
        <v>334</v>
      </c>
      <c r="E57" s="814" t="s">
        <v>340</v>
      </c>
      <c r="F57" s="769"/>
      <c r="G57" s="769"/>
      <c r="H57" s="804"/>
      <c r="I57" s="803"/>
      <c r="J57" s="804"/>
      <c r="K57" s="804"/>
      <c r="L57" s="804"/>
      <c r="M57" s="804"/>
      <c r="N57" s="804"/>
      <c r="O57" s="804"/>
      <c r="P57" s="804"/>
      <c r="Q57" s="769"/>
      <c r="R57" s="769"/>
      <c r="S57" s="769"/>
      <c r="T57" s="769"/>
      <c r="U57" s="769"/>
      <c r="V57" s="769"/>
      <c r="W57" s="769"/>
      <c r="X57" s="769"/>
      <c r="Y57" s="769"/>
      <c r="Z57" s="769"/>
    </row>
    <row r="58">
      <c r="A58" s="777" t="s">
        <v>153</v>
      </c>
      <c r="B58" s="774" t="s">
        <v>304</v>
      </c>
      <c r="C58" s="789" t="s">
        <v>167</v>
      </c>
      <c r="D58" s="773" t="s">
        <v>261</v>
      </c>
      <c r="F58" s="769"/>
      <c r="G58" s="769"/>
      <c r="H58" s="804"/>
      <c r="I58" s="804"/>
      <c r="J58" s="804"/>
      <c r="K58" s="804"/>
      <c r="L58" s="804"/>
      <c r="M58" s="804"/>
      <c r="N58" s="804"/>
      <c r="O58" s="804"/>
      <c r="P58" s="804"/>
      <c r="Q58" s="769"/>
      <c r="R58" s="769"/>
      <c r="S58" s="769"/>
      <c r="T58" s="769"/>
      <c r="U58" s="769"/>
      <c r="V58" s="769"/>
      <c r="W58" s="769"/>
      <c r="X58" s="769"/>
      <c r="Y58" s="769"/>
      <c r="Z58" s="769"/>
    </row>
    <row r="59">
      <c r="A59" s="815"/>
      <c r="B59" s="816"/>
      <c r="C59" s="815"/>
      <c r="D59" s="815"/>
      <c r="E59" s="815"/>
      <c r="F59" s="803"/>
      <c r="G59" s="803"/>
      <c r="H59" s="803"/>
      <c r="I59" s="804"/>
      <c r="J59" s="803"/>
      <c r="K59" s="803"/>
      <c r="L59" s="803"/>
      <c r="M59" s="803"/>
      <c r="N59" s="803"/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  <c r="Z59" s="803"/>
    </row>
    <row r="60">
      <c r="A60" s="789" t="s">
        <v>167</v>
      </c>
      <c r="B60" s="774" t="s">
        <v>301</v>
      </c>
      <c r="C60" s="809" t="s">
        <v>173</v>
      </c>
      <c r="D60" s="773" t="s">
        <v>302</v>
      </c>
      <c r="E60" s="817" t="s">
        <v>341</v>
      </c>
      <c r="F60" s="769"/>
      <c r="G60" s="769"/>
      <c r="H60" s="804"/>
      <c r="I60" s="803"/>
      <c r="J60" s="804"/>
      <c r="K60" s="804"/>
      <c r="L60" s="804"/>
      <c r="M60" s="804"/>
      <c r="N60" s="804"/>
      <c r="O60" s="804"/>
      <c r="P60" s="804"/>
      <c r="Q60" s="769"/>
      <c r="R60" s="769"/>
      <c r="S60" s="769"/>
      <c r="T60" s="769"/>
      <c r="U60" s="769"/>
      <c r="V60" s="769"/>
      <c r="W60" s="769"/>
      <c r="X60" s="769"/>
      <c r="Y60" s="769"/>
      <c r="Z60" s="769"/>
    </row>
    <row r="61">
      <c r="A61" s="789" t="s">
        <v>167</v>
      </c>
      <c r="B61" s="774" t="s">
        <v>285</v>
      </c>
      <c r="C61" s="809" t="s">
        <v>173</v>
      </c>
      <c r="D61" s="773" t="s">
        <v>326</v>
      </c>
      <c r="F61" s="769"/>
      <c r="G61" s="769"/>
      <c r="H61" s="804"/>
      <c r="I61" s="804"/>
      <c r="J61" s="804"/>
      <c r="K61" s="804"/>
      <c r="L61" s="804"/>
      <c r="M61" s="804"/>
      <c r="N61" s="804"/>
      <c r="O61" s="804"/>
      <c r="P61" s="804"/>
      <c r="Q61" s="769"/>
      <c r="R61" s="769"/>
      <c r="S61" s="769"/>
      <c r="T61" s="769"/>
      <c r="U61" s="769"/>
      <c r="V61" s="769"/>
      <c r="W61" s="769"/>
      <c r="X61" s="769"/>
      <c r="Y61" s="769"/>
      <c r="Z61" s="769"/>
    </row>
    <row r="62">
      <c r="A62" s="815"/>
      <c r="B62" s="816"/>
      <c r="C62" s="815"/>
      <c r="D62" s="815"/>
      <c r="E62" s="815"/>
      <c r="F62" s="803"/>
      <c r="G62" s="803"/>
      <c r="H62" s="803"/>
      <c r="I62" s="804"/>
      <c r="J62" s="803"/>
      <c r="K62" s="803"/>
      <c r="L62" s="803"/>
      <c r="M62" s="803"/>
      <c r="N62" s="803"/>
      <c r="O62" s="803"/>
      <c r="P62" s="803"/>
      <c r="Q62" s="803"/>
      <c r="R62" s="803"/>
      <c r="S62" s="803"/>
      <c r="T62" s="803"/>
      <c r="U62" s="803"/>
      <c r="V62" s="803"/>
      <c r="W62" s="803"/>
      <c r="X62" s="803"/>
      <c r="Y62" s="803"/>
      <c r="Z62" s="803"/>
    </row>
    <row r="63">
      <c r="A63" s="796" t="s">
        <v>299</v>
      </c>
      <c r="B63" s="774" t="s">
        <v>285</v>
      </c>
      <c r="C63" s="788" t="s">
        <v>290</v>
      </c>
      <c r="D63" s="773" t="s">
        <v>302</v>
      </c>
      <c r="E63" s="814" t="s">
        <v>342</v>
      </c>
      <c r="F63" s="769"/>
      <c r="G63" s="769"/>
      <c r="H63" s="804"/>
      <c r="I63" s="803"/>
      <c r="J63" s="804"/>
      <c r="K63" s="804"/>
      <c r="L63" s="804"/>
      <c r="M63" s="804"/>
      <c r="N63" s="804"/>
      <c r="O63" s="804"/>
      <c r="P63" s="804"/>
      <c r="Q63" s="769"/>
      <c r="R63" s="769"/>
      <c r="S63" s="769"/>
      <c r="T63" s="769"/>
      <c r="U63" s="769"/>
      <c r="V63" s="769"/>
      <c r="W63" s="769"/>
      <c r="X63" s="769"/>
      <c r="Y63" s="769"/>
      <c r="Z63" s="769"/>
    </row>
    <row r="64">
      <c r="A64" s="788" t="s">
        <v>290</v>
      </c>
      <c r="B64" s="774" t="s">
        <v>294</v>
      </c>
      <c r="C64" s="796" t="s">
        <v>299</v>
      </c>
      <c r="D64" s="773" t="s">
        <v>295</v>
      </c>
      <c r="F64" s="769"/>
      <c r="G64" s="769"/>
      <c r="H64" s="804"/>
      <c r="I64" s="804"/>
      <c r="J64" s="804"/>
      <c r="K64" s="804"/>
      <c r="L64" s="804"/>
      <c r="M64" s="804"/>
      <c r="N64" s="804"/>
      <c r="O64" s="804"/>
      <c r="P64" s="804"/>
      <c r="Q64" s="769"/>
      <c r="R64" s="769"/>
      <c r="S64" s="769"/>
      <c r="T64" s="769"/>
      <c r="U64" s="769"/>
      <c r="V64" s="769"/>
      <c r="W64" s="769"/>
      <c r="X64" s="769"/>
      <c r="Y64" s="769"/>
      <c r="Z64" s="769"/>
    </row>
    <row r="65">
      <c r="A65" s="815"/>
      <c r="B65" s="816"/>
      <c r="C65" s="815"/>
      <c r="D65" s="815"/>
      <c r="E65" s="815"/>
      <c r="F65" s="803"/>
      <c r="G65" s="803"/>
      <c r="H65" s="803"/>
      <c r="I65" s="804"/>
      <c r="J65" s="803"/>
      <c r="K65" s="803"/>
      <c r="L65" s="803"/>
      <c r="M65" s="803"/>
      <c r="N65" s="803"/>
      <c r="O65" s="803"/>
      <c r="P65" s="803"/>
      <c r="Q65" s="803"/>
      <c r="R65" s="803"/>
      <c r="S65" s="803"/>
      <c r="T65" s="803"/>
      <c r="U65" s="803"/>
      <c r="V65" s="803"/>
      <c r="W65" s="803"/>
      <c r="X65" s="803"/>
      <c r="Y65" s="803"/>
      <c r="Z65" s="803"/>
    </row>
    <row r="66">
      <c r="A66" s="812" t="s">
        <v>187</v>
      </c>
      <c r="B66" s="774" t="s">
        <v>294</v>
      </c>
      <c r="C66" s="813" t="s">
        <v>136</v>
      </c>
      <c r="D66" s="773" t="s">
        <v>302</v>
      </c>
      <c r="E66" s="814" t="s">
        <v>343</v>
      </c>
      <c r="F66" s="769"/>
      <c r="G66" s="769"/>
      <c r="H66" s="804"/>
      <c r="I66" s="804"/>
      <c r="J66" s="804"/>
      <c r="K66" s="804"/>
      <c r="L66" s="804"/>
      <c r="M66" s="804"/>
      <c r="N66" s="804"/>
      <c r="O66" s="804"/>
      <c r="P66" s="804"/>
      <c r="Q66" s="769"/>
      <c r="R66" s="769"/>
      <c r="S66" s="769"/>
      <c r="T66" s="769"/>
      <c r="U66" s="769"/>
      <c r="V66" s="769"/>
      <c r="W66" s="769"/>
      <c r="X66" s="769"/>
      <c r="Y66" s="769"/>
      <c r="Z66" s="769"/>
    </row>
    <row r="67">
      <c r="A67" s="813" t="s">
        <v>136</v>
      </c>
      <c r="B67" s="774" t="s">
        <v>291</v>
      </c>
      <c r="C67" s="812" t="s">
        <v>187</v>
      </c>
      <c r="D67" s="773" t="s">
        <v>182</v>
      </c>
      <c r="F67" s="769"/>
      <c r="G67" s="769"/>
      <c r="H67" s="804"/>
      <c r="I67" s="804"/>
      <c r="J67" s="804"/>
      <c r="K67" s="804"/>
      <c r="L67" s="804"/>
      <c r="M67" s="804"/>
      <c r="N67" s="804"/>
      <c r="O67" s="804"/>
      <c r="P67" s="804"/>
      <c r="Q67" s="769"/>
      <c r="R67" s="769"/>
      <c r="S67" s="769"/>
      <c r="T67" s="769"/>
      <c r="U67" s="769"/>
      <c r="V67" s="769"/>
      <c r="W67" s="769"/>
      <c r="X67" s="769"/>
      <c r="Y67" s="769"/>
      <c r="Z67" s="769"/>
    </row>
    <row r="68">
      <c r="A68" s="784"/>
      <c r="B68" s="785"/>
      <c r="C68" s="784"/>
      <c r="D68" s="786"/>
      <c r="E68" s="784"/>
      <c r="F68" s="769"/>
      <c r="G68" s="769"/>
      <c r="H68" s="804"/>
      <c r="I68" s="804"/>
      <c r="J68" s="804"/>
      <c r="K68" s="804"/>
      <c r="L68" s="804"/>
      <c r="M68" s="804"/>
      <c r="N68" s="804"/>
      <c r="O68" s="804"/>
      <c r="P68" s="804"/>
      <c r="Q68" s="769"/>
      <c r="R68" s="769"/>
      <c r="S68" s="769"/>
      <c r="T68" s="769"/>
      <c r="U68" s="769"/>
      <c r="V68" s="769"/>
      <c r="W68" s="769"/>
      <c r="X68" s="769"/>
      <c r="Y68" s="769"/>
      <c r="Z68" s="769"/>
    </row>
    <row r="69">
      <c r="A69" s="788" t="s">
        <v>290</v>
      </c>
      <c r="B69" s="774" t="s">
        <v>291</v>
      </c>
      <c r="C69" s="777" t="s">
        <v>153</v>
      </c>
      <c r="D69" s="773" t="s">
        <v>317</v>
      </c>
      <c r="E69" s="814" t="s">
        <v>344</v>
      </c>
      <c r="F69" s="769"/>
      <c r="G69" s="769"/>
      <c r="H69" s="804"/>
      <c r="I69" s="803"/>
      <c r="J69" s="804"/>
      <c r="K69" s="804"/>
      <c r="L69" s="804"/>
      <c r="M69" s="804"/>
      <c r="N69" s="804"/>
      <c r="O69" s="804"/>
      <c r="P69" s="804"/>
      <c r="Q69" s="769"/>
      <c r="R69" s="769"/>
      <c r="S69" s="769"/>
      <c r="T69" s="769"/>
      <c r="U69" s="769"/>
      <c r="V69" s="769"/>
      <c r="W69" s="769"/>
      <c r="X69" s="769"/>
      <c r="Y69" s="769"/>
      <c r="Z69" s="769"/>
    </row>
    <row r="70">
      <c r="A70" s="777" t="s">
        <v>153</v>
      </c>
      <c r="B70" s="774" t="s">
        <v>294</v>
      </c>
      <c r="C70" s="788" t="s">
        <v>290</v>
      </c>
      <c r="D70" s="773" t="s">
        <v>292</v>
      </c>
      <c r="F70" s="769"/>
      <c r="G70" s="769"/>
      <c r="H70" s="804"/>
      <c r="I70" s="804"/>
      <c r="J70" s="804"/>
      <c r="K70" s="804"/>
      <c r="L70" s="804"/>
      <c r="M70" s="804"/>
      <c r="N70" s="804"/>
      <c r="O70" s="804"/>
      <c r="P70" s="804"/>
      <c r="Q70" s="769"/>
      <c r="R70" s="769"/>
      <c r="S70" s="769"/>
      <c r="T70" s="769"/>
      <c r="U70" s="769"/>
      <c r="V70" s="769"/>
      <c r="W70" s="769"/>
      <c r="X70" s="769"/>
      <c r="Y70" s="769"/>
      <c r="Z70" s="769"/>
    </row>
    <row r="71">
      <c r="A71" s="815"/>
      <c r="B71" s="816"/>
      <c r="C71" s="815"/>
      <c r="D71" s="815"/>
      <c r="E71" s="815"/>
      <c r="F71" s="803"/>
      <c r="G71" s="803"/>
      <c r="H71" s="803"/>
      <c r="I71" s="804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  <c r="Z71" s="803"/>
    </row>
    <row r="72">
      <c r="A72" s="777" t="s">
        <v>153</v>
      </c>
      <c r="B72" s="774" t="s">
        <v>301</v>
      </c>
      <c r="C72" s="800" t="s">
        <v>305</v>
      </c>
      <c r="D72" s="773" t="s">
        <v>317</v>
      </c>
      <c r="E72" s="814" t="s">
        <v>345</v>
      </c>
      <c r="F72" s="769"/>
      <c r="G72" s="769"/>
      <c r="H72" s="804"/>
      <c r="I72" s="803"/>
      <c r="J72" s="804"/>
      <c r="K72" s="804"/>
      <c r="L72" s="804"/>
      <c r="M72" s="804"/>
      <c r="N72" s="804"/>
      <c r="O72" s="804"/>
      <c r="P72" s="804"/>
      <c r="Q72" s="769"/>
      <c r="R72" s="769"/>
      <c r="S72" s="769"/>
      <c r="T72" s="769"/>
      <c r="U72" s="769"/>
      <c r="V72" s="769"/>
      <c r="W72" s="769"/>
      <c r="X72" s="769"/>
      <c r="Y72" s="769"/>
      <c r="Z72" s="769"/>
    </row>
    <row r="73">
      <c r="A73" s="777" t="s">
        <v>153</v>
      </c>
      <c r="B73" s="774" t="s">
        <v>301</v>
      </c>
      <c r="C73" s="800" t="s">
        <v>305</v>
      </c>
      <c r="D73" s="773" t="s">
        <v>321</v>
      </c>
      <c r="F73" s="769"/>
      <c r="G73" s="769"/>
      <c r="H73" s="804"/>
      <c r="I73" s="804"/>
      <c r="J73" s="804"/>
      <c r="K73" s="804"/>
      <c r="L73" s="804"/>
      <c r="M73" s="804"/>
      <c r="N73" s="804"/>
      <c r="O73" s="804"/>
      <c r="P73" s="804"/>
      <c r="Q73" s="769"/>
      <c r="R73" s="769"/>
      <c r="S73" s="769"/>
      <c r="T73" s="769"/>
      <c r="U73" s="769"/>
      <c r="V73" s="769"/>
      <c r="W73" s="769"/>
      <c r="X73" s="769"/>
      <c r="Y73" s="769"/>
      <c r="Z73" s="769"/>
    </row>
    <row r="74">
      <c r="A74" s="815"/>
      <c r="B74" s="816"/>
      <c r="C74" s="815"/>
      <c r="D74" s="815"/>
      <c r="E74" s="815"/>
      <c r="F74" s="803"/>
      <c r="G74" s="803"/>
      <c r="H74" s="803"/>
      <c r="I74" s="804"/>
      <c r="J74" s="803"/>
      <c r="K74" s="803"/>
      <c r="L74" s="803"/>
      <c r="M74" s="803"/>
      <c r="N74" s="803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</row>
    <row r="75">
      <c r="A75" s="769"/>
      <c r="B75" s="772"/>
      <c r="C75" s="769"/>
      <c r="D75" s="768"/>
      <c r="E75" s="769"/>
      <c r="F75" s="769"/>
      <c r="G75" s="769"/>
      <c r="H75" s="804"/>
      <c r="I75" s="804"/>
      <c r="J75" s="804"/>
      <c r="K75" s="804"/>
      <c r="L75" s="804"/>
      <c r="M75" s="804"/>
      <c r="N75" s="804"/>
      <c r="O75" s="804"/>
      <c r="P75" s="804"/>
      <c r="Q75" s="769"/>
      <c r="R75" s="769"/>
      <c r="S75" s="769"/>
      <c r="T75" s="769"/>
      <c r="U75" s="769"/>
      <c r="V75" s="769"/>
      <c r="W75" s="769"/>
      <c r="X75" s="769"/>
      <c r="Y75" s="769"/>
      <c r="Z75" s="769"/>
    </row>
    <row r="76">
      <c r="A76" s="765" t="s">
        <v>346</v>
      </c>
      <c r="B76" s="766"/>
      <c r="C76" s="767"/>
      <c r="D76" s="768"/>
      <c r="E76" s="769"/>
      <c r="F76" s="769"/>
      <c r="G76" s="769"/>
      <c r="H76" s="804"/>
      <c r="I76" s="804"/>
      <c r="J76" s="804"/>
      <c r="K76" s="804"/>
      <c r="L76" s="804"/>
      <c r="M76" s="804"/>
      <c r="N76" s="804"/>
      <c r="O76" s="804"/>
      <c r="P76" s="804"/>
      <c r="Q76" s="769"/>
      <c r="R76" s="769"/>
      <c r="S76" s="769"/>
      <c r="T76" s="769"/>
      <c r="U76" s="769"/>
      <c r="V76" s="769"/>
      <c r="W76" s="769"/>
      <c r="X76" s="769"/>
      <c r="Y76" s="769"/>
      <c r="Z76" s="769"/>
    </row>
    <row r="77">
      <c r="A77" s="769"/>
      <c r="B77" s="772"/>
      <c r="C77" s="769"/>
      <c r="D77" s="768"/>
      <c r="E77" s="769"/>
      <c r="F77" s="769"/>
      <c r="G77" s="769"/>
      <c r="H77" s="804"/>
      <c r="I77" s="804"/>
      <c r="J77" s="804"/>
      <c r="K77" s="804"/>
      <c r="L77" s="804"/>
      <c r="M77" s="804"/>
      <c r="N77" s="804"/>
      <c r="O77" s="804"/>
      <c r="P77" s="804"/>
      <c r="Q77" s="769"/>
      <c r="R77" s="769"/>
      <c r="S77" s="769"/>
      <c r="T77" s="769"/>
      <c r="U77" s="769"/>
      <c r="V77" s="769"/>
      <c r="W77" s="769"/>
      <c r="X77" s="769"/>
      <c r="Y77" s="769"/>
      <c r="Z77" s="769"/>
    </row>
    <row r="78">
      <c r="A78" s="773" t="s">
        <v>279</v>
      </c>
      <c r="B78" s="774"/>
      <c r="C78" s="773" t="s">
        <v>280</v>
      </c>
      <c r="D78" s="773" t="s">
        <v>281</v>
      </c>
      <c r="E78" s="773" t="s">
        <v>282</v>
      </c>
      <c r="F78" s="769"/>
      <c r="G78" s="769"/>
      <c r="H78" s="804"/>
      <c r="I78" s="804"/>
      <c r="J78" s="804"/>
      <c r="K78" s="804"/>
      <c r="L78" s="804"/>
      <c r="M78" s="804"/>
      <c r="N78" s="804"/>
      <c r="O78" s="804"/>
      <c r="P78" s="804"/>
      <c r="Q78" s="769"/>
      <c r="R78" s="769"/>
      <c r="S78" s="769"/>
      <c r="T78" s="769"/>
      <c r="U78" s="769"/>
      <c r="V78" s="769"/>
      <c r="W78" s="769"/>
      <c r="X78" s="769"/>
      <c r="Y78" s="769"/>
      <c r="Z78" s="769"/>
    </row>
    <row r="79">
      <c r="A79" s="773"/>
      <c r="B79" s="774"/>
      <c r="C79" s="773"/>
      <c r="D79" s="773"/>
      <c r="E79" s="773"/>
      <c r="F79" s="769"/>
      <c r="G79" s="769"/>
      <c r="H79" s="804"/>
      <c r="I79" s="804"/>
      <c r="J79" s="804"/>
      <c r="K79" s="804"/>
      <c r="L79" s="804"/>
      <c r="M79" s="804"/>
      <c r="N79" s="804"/>
      <c r="O79" s="804"/>
      <c r="P79" s="804"/>
      <c r="Q79" s="769"/>
      <c r="R79" s="769"/>
      <c r="S79" s="769"/>
      <c r="T79" s="769"/>
      <c r="U79" s="769"/>
      <c r="V79" s="769"/>
      <c r="W79" s="769"/>
      <c r="X79" s="769"/>
      <c r="Y79" s="769"/>
      <c r="Z79" s="769"/>
    </row>
    <row r="80">
      <c r="A80" s="813" t="s">
        <v>136</v>
      </c>
      <c r="B80" s="774" t="s">
        <v>304</v>
      </c>
      <c r="C80" s="796" t="s">
        <v>299</v>
      </c>
      <c r="D80" s="773" t="s">
        <v>318</v>
      </c>
      <c r="E80" s="814" t="s">
        <v>347</v>
      </c>
      <c r="F80" s="769"/>
      <c r="G80" s="769"/>
      <c r="H80" s="804"/>
      <c r="I80" s="803"/>
      <c r="J80" s="804"/>
      <c r="K80" s="804"/>
      <c r="L80" s="804"/>
      <c r="M80" s="804"/>
      <c r="N80" s="804"/>
      <c r="O80" s="804"/>
      <c r="P80" s="804"/>
      <c r="Q80" s="769"/>
      <c r="R80" s="769"/>
      <c r="S80" s="769"/>
      <c r="T80" s="769"/>
      <c r="U80" s="769"/>
      <c r="V80" s="769"/>
      <c r="W80" s="769"/>
      <c r="X80" s="769"/>
      <c r="Y80" s="769"/>
      <c r="Z80" s="769"/>
    </row>
    <row r="81">
      <c r="A81" s="813" t="s">
        <v>136</v>
      </c>
      <c r="B81" s="774" t="s">
        <v>304</v>
      </c>
      <c r="C81" s="796" t="s">
        <v>299</v>
      </c>
      <c r="D81" s="773" t="s">
        <v>261</v>
      </c>
      <c r="E81" s="814" t="s">
        <v>348</v>
      </c>
      <c r="F81" s="769"/>
      <c r="G81" s="769"/>
      <c r="H81" s="804"/>
      <c r="I81" s="804"/>
      <c r="J81" s="804"/>
      <c r="K81" s="804"/>
      <c r="L81" s="804"/>
      <c r="M81" s="804"/>
      <c r="N81" s="804"/>
      <c r="O81" s="804"/>
      <c r="P81" s="804"/>
      <c r="Q81" s="769"/>
      <c r="R81" s="769"/>
      <c r="S81" s="769"/>
      <c r="T81" s="769"/>
      <c r="U81" s="769"/>
      <c r="V81" s="769"/>
      <c r="W81" s="769"/>
      <c r="X81" s="769"/>
      <c r="Y81" s="769"/>
      <c r="Z81" s="769"/>
    </row>
    <row r="82">
      <c r="A82" s="815"/>
      <c r="B82" s="816"/>
      <c r="C82" s="815"/>
      <c r="D82" s="815"/>
      <c r="E82" s="815"/>
      <c r="F82" s="803"/>
      <c r="G82" s="803"/>
      <c r="H82" s="803"/>
      <c r="I82" s="804"/>
      <c r="J82" s="803"/>
      <c r="K82" s="803"/>
      <c r="L82" s="803"/>
      <c r="M82" s="803"/>
      <c r="N82" s="803"/>
      <c r="O82" s="803"/>
      <c r="P82" s="803"/>
      <c r="Q82" s="803"/>
      <c r="R82" s="803"/>
      <c r="S82" s="803"/>
      <c r="T82" s="803"/>
      <c r="U82" s="803"/>
      <c r="V82" s="803"/>
      <c r="W82" s="803"/>
      <c r="X82" s="803"/>
      <c r="Y82" s="803"/>
      <c r="Z82" s="803"/>
    </row>
    <row r="83">
      <c r="A83" s="794" t="s">
        <v>118</v>
      </c>
      <c r="B83" s="774" t="s">
        <v>291</v>
      </c>
      <c r="C83" s="808" t="s">
        <v>311</v>
      </c>
      <c r="D83" s="773" t="s">
        <v>322</v>
      </c>
      <c r="E83" s="814" t="s">
        <v>349</v>
      </c>
      <c r="F83" s="769"/>
      <c r="G83" s="769"/>
      <c r="H83" s="804"/>
      <c r="I83" s="803"/>
      <c r="J83" s="804"/>
      <c r="K83" s="804"/>
      <c r="L83" s="804"/>
      <c r="M83" s="804"/>
      <c r="N83" s="804"/>
      <c r="O83" s="804"/>
      <c r="P83" s="804"/>
      <c r="Q83" s="769"/>
      <c r="R83" s="769"/>
      <c r="S83" s="769"/>
      <c r="T83" s="769"/>
      <c r="U83" s="769"/>
      <c r="V83" s="769"/>
      <c r="W83" s="769"/>
      <c r="X83" s="769"/>
      <c r="Y83" s="769"/>
      <c r="Z83" s="769"/>
    </row>
    <row r="84">
      <c r="A84" s="794" t="s">
        <v>118</v>
      </c>
      <c r="B84" s="774" t="s">
        <v>304</v>
      </c>
      <c r="C84" s="808" t="s">
        <v>311</v>
      </c>
      <c r="D84" s="773" t="s">
        <v>157</v>
      </c>
      <c r="F84" s="769"/>
      <c r="G84" s="769"/>
      <c r="H84" s="804"/>
      <c r="I84" s="804"/>
      <c r="J84" s="804"/>
      <c r="K84" s="804"/>
      <c r="L84" s="804"/>
      <c r="M84" s="804"/>
      <c r="N84" s="804"/>
      <c r="O84" s="804"/>
      <c r="P84" s="804"/>
      <c r="Q84" s="769"/>
      <c r="R84" s="769"/>
      <c r="S84" s="769"/>
      <c r="T84" s="769"/>
      <c r="U84" s="769"/>
      <c r="V84" s="769"/>
      <c r="W84" s="769"/>
      <c r="X84" s="769"/>
      <c r="Y84" s="769"/>
      <c r="Z84" s="769"/>
    </row>
    <row r="85">
      <c r="A85" s="815"/>
      <c r="B85" s="816"/>
      <c r="C85" s="815"/>
      <c r="D85" s="815"/>
      <c r="E85" s="815"/>
      <c r="F85" s="803"/>
      <c r="G85" s="803"/>
      <c r="H85" s="803"/>
      <c r="I85" s="804"/>
      <c r="J85" s="803"/>
      <c r="K85" s="803"/>
      <c r="L85" s="803"/>
      <c r="M85" s="803"/>
      <c r="N85" s="803"/>
      <c r="O85" s="803"/>
      <c r="P85" s="803"/>
      <c r="Q85" s="803"/>
      <c r="R85" s="803"/>
      <c r="S85" s="803"/>
      <c r="T85" s="803"/>
      <c r="U85" s="803"/>
      <c r="V85" s="803"/>
      <c r="W85" s="803"/>
      <c r="X85" s="803"/>
      <c r="Y85" s="803"/>
      <c r="Z85" s="803"/>
    </row>
    <row r="86">
      <c r="A86" s="777" t="s">
        <v>153</v>
      </c>
      <c r="B86" s="774" t="s">
        <v>291</v>
      </c>
      <c r="C86" s="808" t="s">
        <v>311</v>
      </c>
      <c r="D86" s="773" t="s">
        <v>322</v>
      </c>
      <c r="E86" s="814" t="s">
        <v>350</v>
      </c>
      <c r="F86" s="769"/>
      <c r="G86" s="769"/>
      <c r="H86" s="804"/>
      <c r="I86" s="803"/>
      <c r="J86" s="804"/>
      <c r="K86" s="804"/>
      <c r="L86" s="804"/>
      <c r="M86" s="804"/>
      <c r="N86" s="804"/>
      <c r="O86" s="804"/>
      <c r="P86" s="804"/>
      <c r="Q86" s="769"/>
      <c r="R86" s="769"/>
      <c r="S86" s="769"/>
      <c r="T86" s="769"/>
      <c r="U86" s="769"/>
      <c r="V86" s="769"/>
      <c r="W86" s="769"/>
      <c r="X86" s="769"/>
      <c r="Y86" s="769"/>
      <c r="Z86" s="769"/>
    </row>
    <row r="87">
      <c r="A87" s="777" t="s">
        <v>153</v>
      </c>
      <c r="B87" s="774" t="s">
        <v>285</v>
      </c>
      <c r="C87" s="808" t="s">
        <v>311</v>
      </c>
      <c r="D87" s="773" t="s">
        <v>314</v>
      </c>
      <c r="F87" s="769"/>
      <c r="G87" s="769"/>
      <c r="H87" s="804"/>
      <c r="I87" s="804"/>
      <c r="J87" s="804"/>
      <c r="K87" s="804"/>
      <c r="L87" s="804"/>
      <c r="M87" s="804"/>
      <c r="N87" s="804"/>
      <c r="O87" s="804"/>
      <c r="P87" s="804"/>
      <c r="Q87" s="769"/>
      <c r="R87" s="769"/>
      <c r="S87" s="769"/>
      <c r="T87" s="769"/>
      <c r="U87" s="769"/>
      <c r="V87" s="769"/>
      <c r="W87" s="769"/>
      <c r="X87" s="769"/>
      <c r="Y87" s="769"/>
      <c r="Z87" s="769"/>
    </row>
    <row r="88">
      <c r="A88" s="815"/>
      <c r="B88" s="816"/>
      <c r="C88" s="815"/>
      <c r="D88" s="815"/>
      <c r="E88" s="815"/>
      <c r="F88" s="803"/>
      <c r="G88" s="803"/>
      <c r="H88" s="803"/>
      <c r="I88" s="804"/>
      <c r="J88" s="803"/>
      <c r="K88" s="803"/>
      <c r="L88" s="803"/>
      <c r="M88" s="803"/>
      <c r="N88" s="803"/>
      <c r="O88" s="803"/>
      <c r="P88" s="803"/>
      <c r="Q88" s="803"/>
      <c r="R88" s="803"/>
      <c r="S88" s="803"/>
      <c r="T88" s="803"/>
      <c r="U88" s="803"/>
      <c r="V88" s="803"/>
      <c r="W88" s="803"/>
      <c r="X88" s="803"/>
      <c r="Y88" s="803"/>
      <c r="Z88" s="803"/>
    </row>
    <row r="89">
      <c r="A89" s="794" t="s">
        <v>118</v>
      </c>
      <c r="B89" s="774" t="s">
        <v>304</v>
      </c>
      <c r="C89" s="789" t="s">
        <v>167</v>
      </c>
      <c r="D89" s="773" t="s">
        <v>240</v>
      </c>
      <c r="E89" s="814" t="s">
        <v>351</v>
      </c>
      <c r="F89" s="769"/>
      <c r="G89" s="769"/>
      <c r="H89" s="804"/>
      <c r="I89" s="803"/>
      <c r="J89" s="804"/>
      <c r="K89" s="804"/>
      <c r="L89" s="804"/>
      <c r="M89" s="804"/>
      <c r="N89" s="804"/>
      <c r="O89" s="804"/>
      <c r="P89" s="804"/>
      <c r="Q89" s="769"/>
      <c r="R89" s="769"/>
      <c r="S89" s="769"/>
      <c r="T89" s="769"/>
      <c r="U89" s="769"/>
      <c r="V89" s="769"/>
      <c r="W89" s="769"/>
      <c r="X89" s="769"/>
      <c r="Y89" s="769"/>
      <c r="Z89" s="769"/>
    </row>
    <row r="90">
      <c r="A90" s="794" t="s">
        <v>118</v>
      </c>
      <c r="B90" s="774" t="s">
        <v>294</v>
      </c>
      <c r="C90" s="789" t="s">
        <v>167</v>
      </c>
      <c r="D90" s="773" t="s">
        <v>324</v>
      </c>
      <c r="F90" s="769"/>
      <c r="G90" s="769"/>
      <c r="H90" s="804"/>
      <c r="I90" s="804"/>
      <c r="J90" s="804"/>
      <c r="K90" s="804"/>
      <c r="L90" s="804"/>
      <c r="M90" s="804"/>
      <c r="N90" s="804"/>
      <c r="O90" s="804"/>
      <c r="P90" s="804"/>
      <c r="Q90" s="769"/>
      <c r="R90" s="769"/>
      <c r="S90" s="769"/>
      <c r="T90" s="769"/>
      <c r="U90" s="769"/>
      <c r="V90" s="769"/>
      <c r="W90" s="769"/>
      <c r="X90" s="769"/>
      <c r="Y90" s="769"/>
      <c r="Z90" s="769"/>
    </row>
    <row r="91">
      <c r="A91" s="815"/>
      <c r="B91" s="816"/>
      <c r="C91" s="815"/>
      <c r="D91" s="815"/>
      <c r="E91" s="815"/>
      <c r="F91" s="803"/>
      <c r="G91" s="803"/>
      <c r="H91" s="803"/>
      <c r="I91" s="804"/>
      <c r="J91" s="803"/>
      <c r="K91" s="803"/>
      <c r="L91" s="803"/>
      <c r="M91" s="803"/>
      <c r="N91" s="803"/>
      <c r="O91" s="803"/>
      <c r="P91" s="803"/>
      <c r="Q91" s="803"/>
      <c r="R91" s="803"/>
      <c r="S91" s="803"/>
      <c r="T91" s="803"/>
      <c r="U91" s="803"/>
      <c r="V91" s="803"/>
      <c r="W91" s="803"/>
      <c r="X91" s="803"/>
      <c r="Y91" s="803"/>
      <c r="Z91" s="803"/>
    </row>
    <row r="92">
      <c r="A92" s="809" t="s">
        <v>173</v>
      </c>
      <c r="B92" s="774" t="s">
        <v>285</v>
      </c>
      <c r="C92" s="796" t="s">
        <v>299</v>
      </c>
      <c r="D92" s="773" t="s">
        <v>318</v>
      </c>
      <c r="E92" s="814" t="s">
        <v>352</v>
      </c>
      <c r="F92" s="769"/>
      <c r="G92" s="769"/>
      <c r="H92" s="804"/>
      <c r="I92" s="803"/>
      <c r="J92" s="804"/>
      <c r="K92" s="804"/>
      <c r="L92" s="804"/>
      <c r="M92" s="804"/>
      <c r="N92" s="804"/>
      <c r="O92" s="804"/>
      <c r="P92" s="804"/>
      <c r="Q92" s="769"/>
      <c r="R92" s="769"/>
      <c r="S92" s="769"/>
      <c r="T92" s="769"/>
      <c r="U92" s="769"/>
      <c r="V92" s="769"/>
      <c r="W92" s="769"/>
      <c r="X92" s="769"/>
      <c r="Y92" s="769"/>
      <c r="Z92" s="769"/>
    </row>
    <row r="93">
      <c r="A93" s="796" t="s">
        <v>299</v>
      </c>
      <c r="B93" s="774" t="s">
        <v>301</v>
      </c>
      <c r="C93" s="809" t="s">
        <v>173</v>
      </c>
      <c r="D93" s="773" t="s">
        <v>318</v>
      </c>
      <c r="F93" s="769"/>
      <c r="G93" s="769"/>
      <c r="H93" s="804"/>
      <c r="I93" s="804"/>
      <c r="J93" s="804"/>
      <c r="K93" s="804"/>
      <c r="L93" s="804"/>
      <c r="M93" s="804"/>
      <c r="N93" s="804"/>
      <c r="O93" s="804"/>
      <c r="P93" s="804"/>
      <c r="Q93" s="769"/>
      <c r="R93" s="769"/>
      <c r="S93" s="769"/>
      <c r="T93" s="769"/>
      <c r="U93" s="769"/>
      <c r="V93" s="769"/>
      <c r="W93" s="769"/>
      <c r="X93" s="769"/>
      <c r="Y93" s="769"/>
      <c r="Z93" s="769"/>
    </row>
    <row r="94">
      <c r="A94" s="815"/>
      <c r="B94" s="816"/>
      <c r="C94" s="815"/>
      <c r="D94" s="815"/>
      <c r="E94" s="815"/>
      <c r="F94" s="803"/>
      <c r="G94" s="803"/>
      <c r="H94" s="803"/>
      <c r="I94" s="804"/>
      <c r="J94" s="803"/>
      <c r="K94" s="803"/>
      <c r="L94" s="803"/>
      <c r="M94" s="803"/>
      <c r="N94" s="803"/>
      <c r="O94" s="803"/>
      <c r="P94" s="803"/>
      <c r="Q94" s="803"/>
      <c r="R94" s="803"/>
      <c r="S94" s="803"/>
      <c r="T94" s="803"/>
      <c r="U94" s="803"/>
      <c r="V94" s="803"/>
      <c r="W94" s="803"/>
      <c r="X94" s="803"/>
      <c r="Y94" s="803"/>
      <c r="Z94" s="803"/>
    </row>
    <row r="95">
      <c r="A95" s="813" t="s">
        <v>136</v>
      </c>
      <c r="B95" s="774" t="s">
        <v>291</v>
      </c>
      <c r="C95" s="800" t="s">
        <v>305</v>
      </c>
      <c r="D95" s="773" t="s">
        <v>292</v>
      </c>
      <c r="E95" s="814" t="s">
        <v>353</v>
      </c>
      <c r="F95" s="769"/>
      <c r="G95" s="769"/>
      <c r="H95" s="804"/>
      <c r="I95" s="803"/>
      <c r="J95" s="804"/>
      <c r="K95" s="804"/>
      <c r="L95" s="804"/>
      <c r="M95" s="804"/>
      <c r="N95" s="804"/>
      <c r="O95" s="804"/>
      <c r="P95" s="804"/>
      <c r="Q95" s="769"/>
      <c r="R95" s="769"/>
      <c r="S95" s="769"/>
      <c r="T95" s="769"/>
      <c r="U95" s="769"/>
      <c r="V95" s="769"/>
      <c r="W95" s="769"/>
      <c r="X95" s="769"/>
      <c r="Y95" s="769"/>
      <c r="Z95" s="769"/>
    </row>
    <row r="96">
      <c r="A96" s="813" t="s">
        <v>136</v>
      </c>
      <c r="B96" s="774" t="s">
        <v>301</v>
      </c>
      <c r="C96" s="800" t="s">
        <v>305</v>
      </c>
      <c r="D96" s="773" t="s">
        <v>326</v>
      </c>
      <c r="E96" s="814" t="s">
        <v>354</v>
      </c>
      <c r="F96" s="769"/>
      <c r="G96" s="769"/>
      <c r="H96" s="804"/>
      <c r="I96" s="804"/>
      <c r="J96" s="804"/>
      <c r="K96" s="804"/>
      <c r="L96" s="804"/>
      <c r="M96" s="804"/>
      <c r="N96" s="804"/>
      <c r="O96" s="804"/>
      <c r="P96" s="804"/>
      <c r="Q96" s="769"/>
      <c r="R96" s="769"/>
      <c r="S96" s="769"/>
      <c r="T96" s="769"/>
      <c r="U96" s="769"/>
      <c r="V96" s="769"/>
      <c r="W96" s="769"/>
      <c r="X96" s="769"/>
      <c r="Y96" s="769"/>
      <c r="Z96" s="769"/>
    </row>
    <row r="97">
      <c r="A97" s="815"/>
      <c r="B97" s="816"/>
      <c r="C97" s="815"/>
      <c r="D97" s="815"/>
      <c r="E97" s="815"/>
      <c r="F97" s="803"/>
      <c r="G97" s="803"/>
      <c r="H97" s="803"/>
      <c r="I97" s="804"/>
      <c r="J97" s="803"/>
      <c r="K97" s="803"/>
      <c r="L97" s="803"/>
      <c r="M97" s="803"/>
      <c r="N97" s="803"/>
      <c r="O97" s="803"/>
      <c r="P97" s="803"/>
      <c r="Q97" s="803"/>
      <c r="R97" s="803"/>
      <c r="S97" s="803"/>
      <c r="T97" s="803"/>
      <c r="U97" s="803"/>
      <c r="V97" s="803"/>
      <c r="W97" s="803"/>
      <c r="X97" s="803"/>
      <c r="Y97" s="803"/>
      <c r="Z97" s="803"/>
    </row>
    <row r="98">
      <c r="A98" s="812" t="s">
        <v>187</v>
      </c>
      <c r="B98" s="774" t="s">
        <v>291</v>
      </c>
      <c r="C98" s="808" t="s">
        <v>311</v>
      </c>
      <c r="D98" s="773" t="s">
        <v>302</v>
      </c>
      <c r="E98" s="814" t="s">
        <v>355</v>
      </c>
      <c r="F98" s="770" t="s">
        <v>325</v>
      </c>
      <c r="G98" s="769"/>
      <c r="H98" s="804"/>
      <c r="I98" s="803"/>
      <c r="J98" s="804"/>
      <c r="K98" s="804"/>
      <c r="L98" s="804"/>
      <c r="M98" s="804"/>
      <c r="N98" s="804"/>
      <c r="O98" s="804"/>
      <c r="P98" s="804"/>
      <c r="Q98" s="769"/>
      <c r="R98" s="769"/>
      <c r="S98" s="769"/>
      <c r="T98" s="769"/>
      <c r="U98" s="769"/>
      <c r="V98" s="769"/>
      <c r="W98" s="769"/>
      <c r="X98" s="769"/>
      <c r="Y98" s="769"/>
      <c r="Z98" s="769"/>
    </row>
    <row r="99">
      <c r="A99" s="812" t="s">
        <v>187</v>
      </c>
      <c r="B99" s="774" t="s">
        <v>294</v>
      </c>
      <c r="C99" s="808" t="s">
        <v>311</v>
      </c>
      <c r="D99" s="773" t="s">
        <v>325</v>
      </c>
      <c r="F99" s="769"/>
      <c r="G99" s="769"/>
      <c r="H99" s="804"/>
      <c r="I99" s="804"/>
      <c r="J99" s="804"/>
      <c r="K99" s="804"/>
      <c r="L99" s="804"/>
      <c r="M99" s="804"/>
      <c r="N99" s="804"/>
      <c r="O99" s="804"/>
      <c r="P99" s="804"/>
      <c r="Q99" s="769"/>
      <c r="R99" s="769"/>
      <c r="S99" s="769"/>
      <c r="T99" s="769"/>
      <c r="U99" s="769"/>
      <c r="V99" s="769"/>
      <c r="W99" s="769"/>
      <c r="X99" s="769"/>
      <c r="Y99" s="769"/>
      <c r="Z99" s="769"/>
    </row>
    <row r="100">
      <c r="A100" s="815"/>
      <c r="B100" s="816"/>
      <c r="C100" s="815"/>
      <c r="D100" s="815"/>
      <c r="E100" s="815"/>
      <c r="F100" s="803"/>
      <c r="G100" s="803"/>
      <c r="H100" s="803"/>
      <c r="I100" s="804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  <c r="Z100" s="803"/>
    </row>
    <row r="101">
      <c r="A101" s="799" t="s">
        <v>181</v>
      </c>
      <c r="B101" s="774" t="s">
        <v>285</v>
      </c>
      <c r="C101" s="808" t="s">
        <v>311</v>
      </c>
      <c r="D101" s="773" t="s">
        <v>325</v>
      </c>
      <c r="E101" s="814" t="s">
        <v>356</v>
      </c>
      <c r="F101" s="770" t="s">
        <v>325</v>
      </c>
      <c r="G101" s="769"/>
      <c r="H101" s="804"/>
      <c r="I101" s="803"/>
      <c r="J101" s="804"/>
      <c r="K101" s="804"/>
      <c r="L101" s="804"/>
      <c r="M101" s="804"/>
      <c r="N101" s="804"/>
      <c r="O101" s="804"/>
      <c r="P101" s="804"/>
      <c r="Q101" s="769"/>
      <c r="R101" s="769"/>
      <c r="S101" s="769"/>
      <c r="T101" s="769"/>
      <c r="U101" s="769"/>
      <c r="V101" s="769"/>
      <c r="W101" s="769"/>
      <c r="X101" s="769"/>
      <c r="Y101" s="769"/>
      <c r="Z101" s="769"/>
    </row>
    <row r="102">
      <c r="A102" s="808" t="s">
        <v>311</v>
      </c>
      <c r="B102" s="774" t="s">
        <v>304</v>
      </c>
      <c r="C102" s="799" t="s">
        <v>181</v>
      </c>
      <c r="D102" s="773" t="s">
        <v>325</v>
      </c>
      <c r="F102" s="769"/>
      <c r="G102" s="769"/>
      <c r="H102" s="804"/>
      <c r="I102" s="804"/>
      <c r="J102" s="804"/>
      <c r="K102" s="804"/>
      <c r="L102" s="804"/>
      <c r="M102" s="804"/>
      <c r="N102" s="804"/>
      <c r="O102" s="804"/>
      <c r="P102" s="804"/>
      <c r="Q102" s="769"/>
      <c r="R102" s="769"/>
      <c r="S102" s="769"/>
      <c r="T102" s="769"/>
      <c r="U102" s="769"/>
      <c r="V102" s="769"/>
      <c r="W102" s="769"/>
      <c r="X102" s="769"/>
      <c r="Y102" s="769"/>
      <c r="Z102" s="769"/>
    </row>
    <row r="103">
      <c r="A103" s="815"/>
      <c r="B103" s="816"/>
      <c r="C103" s="815"/>
      <c r="D103" s="815"/>
      <c r="E103" s="815"/>
      <c r="F103" s="803"/>
      <c r="G103" s="803"/>
      <c r="H103" s="803"/>
      <c r="I103" s="804"/>
      <c r="J103" s="803"/>
      <c r="K103" s="803"/>
      <c r="L103" s="803"/>
      <c r="M103" s="803"/>
      <c r="N103" s="803"/>
      <c r="O103" s="803"/>
      <c r="P103" s="803"/>
      <c r="Q103" s="803"/>
      <c r="R103" s="803"/>
      <c r="S103" s="803"/>
      <c r="T103" s="803"/>
      <c r="U103" s="803"/>
      <c r="V103" s="803"/>
      <c r="W103" s="803"/>
      <c r="X103" s="803"/>
      <c r="Y103" s="803"/>
      <c r="Z103" s="803"/>
    </row>
    <row r="104">
      <c r="A104" s="777" t="s">
        <v>153</v>
      </c>
      <c r="B104" s="774" t="s">
        <v>291</v>
      </c>
      <c r="C104" s="794" t="s">
        <v>118</v>
      </c>
      <c r="D104" s="773" t="s">
        <v>317</v>
      </c>
      <c r="E104" s="814" t="s">
        <v>357</v>
      </c>
      <c r="F104" s="770" t="s">
        <v>358</v>
      </c>
      <c r="G104" s="769"/>
      <c r="H104" s="804"/>
      <c r="I104" s="803"/>
      <c r="J104" s="804"/>
      <c r="K104" s="804"/>
      <c r="L104" s="804"/>
      <c r="M104" s="804"/>
      <c r="N104" s="804"/>
      <c r="O104" s="804"/>
      <c r="P104" s="804"/>
      <c r="Q104" s="769"/>
      <c r="R104" s="769"/>
      <c r="S104" s="769"/>
      <c r="T104" s="769"/>
      <c r="U104" s="769"/>
      <c r="V104" s="769"/>
      <c r="W104" s="769"/>
      <c r="X104" s="769"/>
      <c r="Y104" s="769"/>
      <c r="Z104" s="769"/>
    </row>
    <row r="105">
      <c r="A105" s="777" t="s">
        <v>153</v>
      </c>
      <c r="B105" s="774" t="s">
        <v>291</v>
      </c>
      <c r="C105" s="794" t="s">
        <v>118</v>
      </c>
      <c r="D105" s="773" t="s">
        <v>322</v>
      </c>
      <c r="E105" s="814" t="s">
        <v>359</v>
      </c>
      <c r="F105" s="770" t="s">
        <v>360</v>
      </c>
      <c r="G105" s="803"/>
      <c r="H105" s="804"/>
      <c r="I105" s="804"/>
      <c r="J105" s="804"/>
      <c r="K105" s="804"/>
      <c r="L105" s="804"/>
      <c r="M105" s="804"/>
      <c r="N105" s="804"/>
      <c r="O105" s="804"/>
      <c r="P105" s="804"/>
      <c r="Q105" s="769"/>
      <c r="R105" s="769"/>
      <c r="S105" s="769"/>
      <c r="T105" s="769"/>
      <c r="U105" s="769"/>
      <c r="V105" s="769"/>
      <c r="W105" s="769"/>
      <c r="X105" s="769"/>
      <c r="Y105" s="769"/>
      <c r="Z105" s="769"/>
    </row>
    <row r="106">
      <c r="A106" s="815"/>
      <c r="B106" s="816"/>
      <c r="C106" s="815"/>
      <c r="D106" s="815"/>
      <c r="E106" s="815"/>
      <c r="F106" s="803"/>
      <c r="G106" s="803"/>
      <c r="H106" s="803"/>
      <c r="I106" s="804"/>
      <c r="J106" s="803"/>
      <c r="K106" s="803"/>
      <c r="L106" s="803"/>
      <c r="M106" s="803"/>
      <c r="N106" s="803"/>
      <c r="O106" s="803"/>
      <c r="P106" s="803"/>
      <c r="Q106" s="803"/>
      <c r="R106" s="803"/>
      <c r="S106" s="803"/>
      <c r="T106" s="803"/>
      <c r="U106" s="803"/>
      <c r="V106" s="803"/>
      <c r="W106" s="803"/>
      <c r="X106" s="803"/>
      <c r="Y106" s="803"/>
      <c r="Z106" s="803"/>
    </row>
    <row r="107">
      <c r="A107" s="800" t="s">
        <v>305</v>
      </c>
      <c r="B107" s="774" t="s">
        <v>294</v>
      </c>
      <c r="C107" s="809" t="s">
        <v>173</v>
      </c>
      <c r="D107" s="773" t="s">
        <v>321</v>
      </c>
      <c r="E107" s="814" t="s">
        <v>361</v>
      </c>
      <c r="F107" s="770" t="s">
        <v>234</v>
      </c>
      <c r="G107" s="769"/>
      <c r="H107" s="804"/>
      <c r="I107" s="803"/>
      <c r="J107" s="804"/>
      <c r="K107" s="804"/>
      <c r="L107" s="804"/>
      <c r="M107" s="804"/>
      <c r="N107" s="804"/>
      <c r="O107" s="804"/>
      <c r="P107" s="804"/>
      <c r="Q107" s="769"/>
      <c r="R107" s="769"/>
      <c r="S107" s="769"/>
      <c r="T107" s="769"/>
      <c r="U107" s="769"/>
      <c r="V107" s="769"/>
      <c r="W107" s="769"/>
      <c r="X107" s="769"/>
      <c r="Y107" s="769"/>
      <c r="Z107" s="769"/>
    </row>
    <row r="108">
      <c r="A108" s="809" t="s">
        <v>173</v>
      </c>
      <c r="B108" s="774" t="s">
        <v>304</v>
      </c>
      <c r="C108" s="800" t="s">
        <v>305</v>
      </c>
      <c r="D108" s="773" t="s">
        <v>321</v>
      </c>
      <c r="F108" s="769"/>
      <c r="G108" s="769"/>
      <c r="H108" s="804"/>
      <c r="I108" s="804"/>
      <c r="J108" s="804"/>
      <c r="K108" s="804"/>
      <c r="L108" s="804"/>
      <c r="M108" s="804"/>
      <c r="N108" s="804"/>
      <c r="O108" s="804"/>
      <c r="P108" s="804"/>
      <c r="Q108" s="769"/>
      <c r="R108" s="769"/>
      <c r="S108" s="769"/>
      <c r="T108" s="769"/>
      <c r="U108" s="769"/>
      <c r="V108" s="769"/>
      <c r="W108" s="769"/>
      <c r="X108" s="769"/>
      <c r="Y108" s="769"/>
      <c r="Z108" s="769"/>
    </row>
    <row r="109">
      <c r="A109" s="815"/>
      <c r="B109" s="816"/>
      <c r="C109" s="815"/>
      <c r="D109" s="815"/>
      <c r="E109" s="815"/>
      <c r="F109" s="803"/>
      <c r="G109" s="803"/>
      <c r="H109" s="803"/>
      <c r="I109" s="804"/>
      <c r="J109" s="803"/>
      <c r="K109" s="803"/>
      <c r="L109" s="803"/>
      <c r="M109" s="803"/>
      <c r="N109" s="803"/>
      <c r="O109" s="803"/>
      <c r="P109" s="803"/>
      <c r="Q109" s="803"/>
      <c r="R109" s="803"/>
      <c r="S109" s="803"/>
      <c r="T109" s="803"/>
      <c r="U109" s="803"/>
      <c r="V109" s="803"/>
      <c r="W109" s="803"/>
      <c r="X109" s="803"/>
      <c r="Y109" s="803"/>
      <c r="Z109" s="803"/>
    </row>
    <row r="110">
      <c r="A110" s="769"/>
      <c r="B110" s="772"/>
      <c r="C110" s="769"/>
      <c r="D110" s="768"/>
      <c r="E110" s="769"/>
      <c r="F110" s="769"/>
      <c r="G110" s="769"/>
      <c r="H110" s="804"/>
      <c r="I110" s="804"/>
      <c r="J110" s="804"/>
      <c r="K110" s="804"/>
      <c r="L110" s="804"/>
      <c r="M110" s="804"/>
      <c r="N110" s="804"/>
      <c r="O110" s="804"/>
      <c r="P110" s="804"/>
      <c r="Q110" s="769"/>
      <c r="R110" s="769"/>
      <c r="S110" s="769"/>
      <c r="T110" s="769"/>
      <c r="U110" s="769"/>
      <c r="V110" s="769"/>
      <c r="W110" s="769"/>
      <c r="X110" s="769"/>
      <c r="Y110" s="769"/>
      <c r="Z110" s="769"/>
    </row>
    <row r="111">
      <c r="A111" s="765" t="s">
        <v>362</v>
      </c>
      <c r="B111" s="766"/>
      <c r="C111" s="767"/>
      <c r="D111" s="768"/>
      <c r="E111" s="769"/>
      <c r="F111" s="769"/>
      <c r="G111" s="769"/>
      <c r="H111" s="804"/>
      <c r="I111" s="804"/>
      <c r="J111" s="804"/>
      <c r="K111" s="804"/>
      <c r="L111" s="804"/>
      <c r="M111" s="804"/>
      <c r="N111" s="804"/>
      <c r="O111" s="804"/>
      <c r="P111" s="804"/>
      <c r="Q111" s="769"/>
      <c r="R111" s="769"/>
      <c r="S111" s="769"/>
      <c r="T111" s="769"/>
      <c r="U111" s="769"/>
      <c r="V111" s="769"/>
      <c r="W111" s="769"/>
      <c r="X111" s="769"/>
      <c r="Y111" s="769"/>
      <c r="Z111" s="769"/>
    </row>
    <row r="112">
      <c r="A112" s="769"/>
      <c r="B112" s="772"/>
      <c r="C112" s="769"/>
      <c r="D112" s="768"/>
      <c r="E112" s="769"/>
      <c r="F112" s="769"/>
      <c r="G112" s="769"/>
      <c r="H112" s="804"/>
      <c r="I112" s="804"/>
      <c r="J112" s="804"/>
      <c r="K112" s="804"/>
      <c r="L112" s="804"/>
      <c r="M112" s="804"/>
      <c r="N112" s="804"/>
      <c r="O112" s="804"/>
      <c r="P112" s="804"/>
      <c r="Q112" s="769"/>
      <c r="R112" s="769"/>
      <c r="S112" s="769"/>
      <c r="T112" s="769"/>
      <c r="U112" s="769"/>
      <c r="V112" s="769"/>
      <c r="W112" s="769"/>
      <c r="X112" s="769"/>
      <c r="Y112" s="769"/>
      <c r="Z112" s="769"/>
    </row>
    <row r="113">
      <c r="A113" s="773" t="s">
        <v>279</v>
      </c>
      <c r="B113" s="774"/>
      <c r="C113" s="773" t="s">
        <v>280</v>
      </c>
      <c r="D113" s="773" t="s">
        <v>281</v>
      </c>
      <c r="E113" s="773" t="s">
        <v>282</v>
      </c>
      <c r="F113" s="769"/>
      <c r="G113" s="769"/>
      <c r="H113" s="804"/>
      <c r="I113" s="804"/>
      <c r="J113" s="804"/>
      <c r="K113" s="804"/>
      <c r="L113" s="804"/>
      <c r="M113" s="804"/>
      <c r="N113" s="804"/>
      <c r="O113" s="804"/>
      <c r="P113" s="804"/>
      <c r="Q113" s="769"/>
      <c r="R113" s="769"/>
      <c r="S113" s="769"/>
      <c r="T113" s="769"/>
      <c r="U113" s="769"/>
      <c r="V113" s="769"/>
      <c r="W113" s="769"/>
      <c r="X113" s="769"/>
      <c r="Y113" s="769"/>
      <c r="Z113" s="769"/>
    </row>
    <row r="114">
      <c r="A114" s="773"/>
      <c r="B114" s="774"/>
      <c r="C114" s="773"/>
      <c r="D114" s="773"/>
      <c r="E114" s="773"/>
      <c r="F114" s="769"/>
      <c r="G114" s="769"/>
      <c r="H114" s="804"/>
      <c r="I114" s="804"/>
      <c r="J114" s="804"/>
      <c r="K114" s="804"/>
      <c r="L114" s="804"/>
      <c r="M114" s="804"/>
      <c r="N114" s="804"/>
      <c r="O114" s="804"/>
      <c r="P114" s="804"/>
      <c r="Q114" s="769"/>
      <c r="R114" s="769"/>
      <c r="S114" s="769"/>
      <c r="T114" s="769"/>
      <c r="U114" s="769"/>
      <c r="V114" s="769"/>
      <c r="W114" s="769"/>
      <c r="X114" s="769"/>
      <c r="Y114" s="769"/>
      <c r="Z114" s="769"/>
    </row>
    <row r="115">
      <c r="A115" s="813" t="s">
        <v>136</v>
      </c>
      <c r="B115" s="774" t="s">
        <v>301</v>
      </c>
      <c r="C115" s="777" t="s">
        <v>153</v>
      </c>
      <c r="D115" s="773" t="s">
        <v>322</v>
      </c>
      <c r="E115" s="814" t="s">
        <v>363</v>
      </c>
      <c r="F115" s="770" t="s">
        <v>324</v>
      </c>
      <c r="G115" s="818"/>
      <c r="H115" s="804"/>
      <c r="I115" s="803"/>
      <c r="J115" s="804"/>
      <c r="K115" s="804"/>
      <c r="L115" s="804"/>
      <c r="M115" s="804"/>
      <c r="N115" s="804"/>
      <c r="O115" s="804"/>
      <c r="P115" s="804"/>
      <c r="Q115" s="769"/>
      <c r="R115" s="769"/>
      <c r="S115" s="769"/>
      <c r="T115" s="769"/>
      <c r="U115" s="769"/>
      <c r="V115" s="769"/>
      <c r="W115" s="769"/>
      <c r="X115" s="769"/>
      <c r="Y115" s="769"/>
      <c r="Z115" s="769"/>
    </row>
    <row r="116">
      <c r="A116" s="813" t="s">
        <v>136</v>
      </c>
      <c r="B116" s="774" t="s">
        <v>301</v>
      </c>
      <c r="C116" s="777" t="s">
        <v>153</v>
      </c>
      <c r="D116" s="773" t="s">
        <v>286</v>
      </c>
      <c r="G116" s="818"/>
      <c r="H116" s="804"/>
      <c r="I116" s="804"/>
      <c r="J116" s="804"/>
      <c r="K116" s="804"/>
      <c r="L116" s="804"/>
      <c r="M116" s="804"/>
      <c r="N116" s="804"/>
      <c r="O116" s="804"/>
      <c r="P116" s="804"/>
      <c r="Q116" s="769"/>
      <c r="R116" s="769"/>
      <c r="S116" s="769"/>
      <c r="T116" s="769"/>
      <c r="U116" s="769"/>
      <c r="V116" s="769"/>
      <c r="W116" s="769"/>
      <c r="X116" s="769"/>
      <c r="Y116" s="769"/>
      <c r="Z116" s="769"/>
    </row>
    <row r="117">
      <c r="A117" s="815"/>
      <c r="B117" s="816"/>
      <c r="C117" s="815"/>
      <c r="D117" s="815"/>
      <c r="E117" s="815"/>
      <c r="F117" s="803"/>
      <c r="G117" s="803"/>
      <c r="H117" s="803"/>
      <c r="I117" s="804"/>
      <c r="J117" s="803"/>
      <c r="K117" s="803"/>
      <c r="L117" s="803"/>
      <c r="M117" s="803"/>
      <c r="N117" s="803"/>
      <c r="O117" s="803"/>
      <c r="P117" s="803"/>
      <c r="Q117" s="803"/>
      <c r="R117" s="803"/>
      <c r="S117" s="803"/>
      <c r="T117" s="803"/>
      <c r="U117" s="803"/>
      <c r="V117" s="803"/>
      <c r="W117" s="803"/>
      <c r="X117" s="803"/>
      <c r="Y117" s="803"/>
      <c r="Z117" s="803"/>
    </row>
    <row r="118">
      <c r="A118" s="794" t="s">
        <v>118</v>
      </c>
      <c r="B118" s="774" t="s">
        <v>291</v>
      </c>
      <c r="C118" s="812" t="s">
        <v>187</v>
      </c>
      <c r="D118" s="773" t="s">
        <v>322</v>
      </c>
      <c r="E118" s="814" t="s">
        <v>364</v>
      </c>
      <c r="F118" s="770" t="s">
        <v>360</v>
      </c>
      <c r="G118" s="801"/>
      <c r="H118" s="804"/>
      <c r="I118" s="803"/>
      <c r="J118" s="804"/>
      <c r="K118" s="804"/>
      <c r="L118" s="804"/>
      <c r="M118" s="804"/>
      <c r="N118" s="804"/>
      <c r="O118" s="804"/>
      <c r="P118" s="804"/>
      <c r="Q118" s="769"/>
      <c r="R118" s="769"/>
      <c r="S118" s="769"/>
      <c r="T118" s="769"/>
      <c r="U118" s="769"/>
      <c r="V118" s="769"/>
      <c r="W118" s="769"/>
      <c r="X118" s="769"/>
      <c r="Y118" s="769"/>
      <c r="Z118" s="769"/>
    </row>
    <row r="119">
      <c r="A119" s="812" t="s">
        <v>187</v>
      </c>
      <c r="B119" s="774" t="s">
        <v>304</v>
      </c>
      <c r="C119" s="794" t="s">
        <v>118</v>
      </c>
      <c r="D119" s="773" t="s">
        <v>302</v>
      </c>
      <c r="G119" s="769"/>
      <c r="H119" s="804"/>
      <c r="I119" s="804"/>
      <c r="J119" s="804"/>
      <c r="K119" s="804"/>
      <c r="L119" s="804"/>
      <c r="M119" s="804"/>
      <c r="N119" s="804"/>
      <c r="O119" s="804"/>
      <c r="P119" s="804"/>
      <c r="Q119" s="769"/>
      <c r="R119" s="769"/>
      <c r="S119" s="769"/>
      <c r="T119" s="769"/>
      <c r="U119" s="769"/>
      <c r="V119" s="769"/>
      <c r="W119" s="769"/>
      <c r="X119" s="769"/>
      <c r="Y119" s="769"/>
      <c r="Z119" s="769"/>
    </row>
    <row r="120">
      <c r="A120" s="815"/>
      <c r="B120" s="816"/>
      <c r="C120" s="815"/>
      <c r="D120" s="815"/>
      <c r="E120" s="815"/>
      <c r="F120" s="803"/>
      <c r="G120" s="803"/>
      <c r="H120" s="803"/>
      <c r="I120" s="804"/>
      <c r="J120" s="803"/>
      <c r="K120" s="803"/>
      <c r="L120" s="803"/>
      <c r="M120" s="803"/>
      <c r="N120" s="803"/>
      <c r="O120" s="803"/>
      <c r="P120" s="803"/>
      <c r="Q120" s="803"/>
      <c r="R120" s="803"/>
      <c r="S120" s="803"/>
      <c r="T120" s="803"/>
      <c r="U120" s="803"/>
      <c r="V120" s="803"/>
      <c r="W120" s="803"/>
      <c r="X120" s="803"/>
      <c r="Y120" s="803"/>
      <c r="Z120" s="803"/>
    </row>
    <row r="121">
      <c r="A121" s="796" t="s">
        <v>299</v>
      </c>
      <c r="B121" s="774" t="s">
        <v>291</v>
      </c>
      <c r="C121" s="799" t="s">
        <v>181</v>
      </c>
      <c r="D121" s="773" t="s">
        <v>324</v>
      </c>
      <c r="E121" s="814" t="s">
        <v>365</v>
      </c>
      <c r="F121" s="770" t="s">
        <v>286</v>
      </c>
      <c r="G121" s="769"/>
      <c r="H121" s="804"/>
      <c r="I121" s="803"/>
      <c r="J121" s="804"/>
      <c r="K121" s="804"/>
      <c r="L121" s="804"/>
      <c r="M121" s="804"/>
      <c r="N121" s="804"/>
      <c r="O121" s="804"/>
      <c r="P121" s="804"/>
      <c r="Q121" s="769"/>
      <c r="R121" s="769"/>
      <c r="S121" s="769"/>
      <c r="T121" s="769"/>
      <c r="U121" s="769"/>
      <c r="V121" s="769"/>
      <c r="W121" s="769"/>
      <c r="X121" s="769"/>
      <c r="Y121" s="769"/>
      <c r="Z121" s="769"/>
    </row>
    <row r="122">
      <c r="A122" s="796" t="s">
        <v>299</v>
      </c>
      <c r="B122" s="774" t="s">
        <v>304</v>
      </c>
      <c r="C122" s="799" t="s">
        <v>181</v>
      </c>
      <c r="D122" s="773" t="s">
        <v>324</v>
      </c>
      <c r="G122" s="769"/>
      <c r="H122" s="804"/>
      <c r="I122" s="804"/>
      <c r="J122" s="804"/>
      <c r="K122" s="804"/>
      <c r="L122" s="804"/>
      <c r="M122" s="804"/>
      <c r="N122" s="804"/>
      <c r="O122" s="804"/>
      <c r="P122" s="804"/>
      <c r="Q122" s="769"/>
      <c r="R122" s="769"/>
      <c r="S122" s="769"/>
      <c r="T122" s="769"/>
      <c r="U122" s="769"/>
      <c r="V122" s="769"/>
      <c r="W122" s="769"/>
      <c r="X122" s="769"/>
      <c r="Y122" s="769"/>
      <c r="Z122" s="769"/>
    </row>
    <row r="123">
      <c r="A123" s="815"/>
      <c r="B123" s="816"/>
      <c r="C123" s="815"/>
      <c r="D123" s="815"/>
      <c r="E123" s="815"/>
      <c r="F123" s="803"/>
      <c r="G123" s="803"/>
      <c r="H123" s="803"/>
      <c r="I123" s="804"/>
      <c r="J123" s="803"/>
      <c r="K123" s="803"/>
      <c r="L123" s="803"/>
      <c r="M123" s="803"/>
      <c r="N123" s="803"/>
      <c r="O123" s="803"/>
      <c r="P123" s="803"/>
      <c r="Q123" s="803"/>
      <c r="R123" s="803"/>
      <c r="S123" s="803"/>
      <c r="T123" s="803"/>
      <c r="U123" s="803"/>
      <c r="V123" s="803"/>
      <c r="W123" s="803"/>
      <c r="X123" s="803"/>
      <c r="Y123" s="803"/>
      <c r="Z123" s="803"/>
    </row>
    <row r="124">
      <c r="A124" s="788" t="s">
        <v>290</v>
      </c>
      <c r="B124" s="774" t="s">
        <v>294</v>
      </c>
      <c r="C124" s="812" t="s">
        <v>187</v>
      </c>
      <c r="D124" s="773" t="s">
        <v>317</v>
      </c>
      <c r="E124" s="814" t="s">
        <v>365</v>
      </c>
      <c r="F124" s="770" t="s">
        <v>286</v>
      </c>
      <c r="G124" s="769"/>
      <c r="H124" s="804"/>
      <c r="I124" s="803"/>
      <c r="J124" s="804"/>
      <c r="K124" s="804"/>
      <c r="L124" s="804"/>
      <c r="M124" s="804"/>
      <c r="N124" s="804"/>
      <c r="O124" s="804"/>
      <c r="P124" s="804"/>
      <c r="Q124" s="769"/>
      <c r="R124" s="769"/>
      <c r="S124" s="769"/>
      <c r="T124" s="769"/>
      <c r="U124" s="769"/>
      <c r="V124" s="769"/>
      <c r="W124" s="769"/>
      <c r="X124" s="769"/>
      <c r="Y124" s="769"/>
      <c r="Z124" s="769"/>
    </row>
    <row r="125">
      <c r="A125" s="812" t="s">
        <v>187</v>
      </c>
      <c r="B125" s="774" t="s">
        <v>291</v>
      </c>
      <c r="C125" s="788" t="s">
        <v>290</v>
      </c>
      <c r="D125" s="773" t="s">
        <v>286</v>
      </c>
      <c r="G125" s="769"/>
      <c r="H125" s="804"/>
      <c r="I125" s="804"/>
      <c r="J125" s="804"/>
      <c r="K125" s="804"/>
      <c r="L125" s="804"/>
      <c r="M125" s="804"/>
      <c r="N125" s="804"/>
      <c r="O125" s="804"/>
      <c r="P125" s="804"/>
      <c r="Q125" s="769"/>
      <c r="R125" s="769"/>
      <c r="S125" s="769"/>
      <c r="T125" s="769"/>
      <c r="U125" s="769"/>
      <c r="V125" s="769"/>
      <c r="W125" s="769"/>
      <c r="X125" s="769"/>
      <c r="Y125" s="769"/>
      <c r="Z125" s="769"/>
    </row>
    <row r="126">
      <c r="A126" s="815"/>
      <c r="B126" s="816"/>
      <c r="C126" s="815"/>
      <c r="D126" s="815"/>
      <c r="E126" s="815"/>
      <c r="F126" s="803"/>
      <c r="G126" s="803"/>
      <c r="H126" s="803"/>
      <c r="I126" s="804"/>
      <c r="J126" s="803"/>
      <c r="K126" s="803"/>
      <c r="L126" s="803"/>
      <c r="M126" s="803"/>
      <c r="N126" s="803"/>
      <c r="O126" s="803"/>
      <c r="P126" s="803"/>
      <c r="Q126" s="803"/>
      <c r="R126" s="803"/>
      <c r="S126" s="803"/>
      <c r="T126" s="803"/>
      <c r="U126" s="803"/>
      <c r="V126" s="803"/>
      <c r="W126" s="803"/>
      <c r="X126" s="803"/>
      <c r="Y126" s="803"/>
      <c r="Z126" s="803"/>
    </row>
    <row r="127">
      <c r="A127" s="796" t="s">
        <v>299</v>
      </c>
      <c r="B127" s="774" t="s">
        <v>291</v>
      </c>
      <c r="C127" s="789" t="s">
        <v>167</v>
      </c>
      <c r="D127" s="773" t="s">
        <v>326</v>
      </c>
      <c r="E127" s="814" t="s">
        <v>366</v>
      </c>
      <c r="F127" s="770" t="s">
        <v>286</v>
      </c>
      <c r="G127" s="769"/>
      <c r="H127" s="804"/>
      <c r="I127" s="803"/>
      <c r="J127" s="804"/>
      <c r="K127" s="804"/>
      <c r="L127" s="804"/>
      <c r="M127" s="804"/>
      <c r="N127" s="804"/>
      <c r="O127" s="804"/>
      <c r="P127" s="804"/>
      <c r="Q127" s="769"/>
      <c r="R127" s="769"/>
      <c r="S127" s="769"/>
      <c r="T127" s="769"/>
      <c r="U127" s="769"/>
      <c r="V127" s="769"/>
      <c r="W127" s="769"/>
      <c r="X127" s="769"/>
      <c r="Y127" s="769"/>
      <c r="Z127" s="769"/>
    </row>
    <row r="128">
      <c r="A128" s="796" t="s">
        <v>299</v>
      </c>
      <c r="B128" s="774" t="s">
        <v>304</v>
      </c>
      <c r="C128" s="789" t="s">
        <v>167</v>
      </c>
      <c r="D128" s="773" t="s">
        <v>321</v>
      </c>
      <c r="E128" s="814" t="s">
        <v>367</v>
      </c>
      <c r="F128" s="770" t="s">
        <v>168</v>
      </c>
      <c r="G128" s="769"/>
      <c r="H128" s="804"/>
      <c r="I128" s="804"/>
      <c r="J128" s="804"/>
      <c r="K128" s="804"/>
      <c r="L128" s="804"/>
      <c r="M128" s="804"/>
      <c r="N128" s="804"/>
      <c r="O128" s="804"/>
      <c r="P128" s="804"/>
      <c r="Q128" s="769"/>
      <c r="R128" s="769"/>
      <c r="S128" s="769"/>
      <c r="T128" s="769"/>
      <c r="U128" s="769"/>
      <c r="V128" s="769"/>
      <c r="W128" s="769"/>
      <c r="X128" s="769"/>
      <c r="Y128" s="769"/>
      <c r="Z128" s="769"/>
    </row>
    <row r="129">
      <c r="A129" s="815"/>
      <c r="B129" s="816"/>
      <c r="C129" s="815"/>
      <c r="D129" s="815"/>
      <c r="E129" s="815"/>
      <c r="F129" s="803"/>
      <c r="G129" s="803"/>
      <c r="H129" s="803"/>
      <c r="I129" s="804"/>
      <c r="J129" s="803"/>
      <c r="K129" s="803"/>
      <c r="L129" s="803"/>
      <c r="M129" s="803"/>
      <c r="N129" s="803"/>
      <c r="O129" s="803"/>
      <c r="P129" s="803"/>
      <c r="Q129" s="803"/>
      <c r="R129" s="803"/>
      <c r="S129" s="803"/>
      <c r="T129" s="803"/>
      <c r="U129" s="803"/>
      <c r="V129" s="803"/>
      <c r="W129" s="803"/>
      <c r="X129" s="803"/>
      <c r="Y129" s="803"/>
      <c r="Z129" s="803"/>
    </row>
    <row r="130">
      <c r="A130" s="788" t="s">
        <v>290</v>
      </c>
      <c r="B130" s="774" t="s">
        <v>294</v>
      </c>
      <c r="C130" s="800" t="s">
        <v>305</v>
      </c>
      <c r="D130" s="773" t="s">
        <v>368</v>
      </c>
      <c r="E130" s="814" t="s">
        <v>369</v>
      </c>
      <c r="F130" s="770" t="s">
        <v>286</v>
      </c>
      <c r="G130" s="769"/>
      <c r="H130" s="804"/>
      <c r="I130" s="803"/>
      <c r="J130" s="804"/>
      <c r="K130" s="804"/>
      <c r="L130" s="804"/>
      <c r="M130" s="804"/>
      <c r="N130" s="804"/>
      <c r="O130" s="804"/>
      <c r="P130" s="804"/>
      <c r="Q130" s="769"/>
      <c r="R130" s="769"/>
      <c r="S130" s="769"/>
      <c r="T130" s="769"/>
      <c r="U130" s="769"/>
      <c r="V130" s="769"/>
      <c r="W130" s="769"/>
      <c r="X130" s="769"/>
      <c r="Y130" s="769"/>
      <c r="Z130" s="769"/>
    </row>
    <row r="131">
      <c r="A131" s="788" t="s">
        <v>290</v>
      </c>
      <c r="B131" s="774" t="s">
        <v>301</v>
      </c>
      <c r="C131" s="800" t="s">
        <v>305</v>
      </c>
      <c r="D131" s="773" t="s">
        <v>286</v>
      </c>
      <c r="G131" s="769"/>
      <c r="H131" s="804"/>
      <c r="I131" s="804"/>
      <c r="J131" s="804"/>
      <c r="K131" s="804"/>
      <c r="L131" s="804"/>
      <c r="M131" s="804"/>
      <c r="N131" s="804"/>
      <c r="O131" s="804"/>
      <c r="P131" s="804"/>
      <c r="Q131" s="769"/>
      <c r="R131" s="769"/>
      <c r="S131" s="769"/>
      <c r="T131" s="769"/>
      <c r="U131" s="769"/>
      <c r="V131" s="769"/>
      <c r="W131" s="769"/>
      <c r="X131" s="769"/>
      <c r="Y131" s="769"/>
      <c r="Z131" s="769"/>
    </row>
    <row r="132">
      <c r="A132" s="815"/>
      <c r="B132" s="816"/>
      <c r="C132" s="815"/>
      <c r="D132" s="815"/>
      <c r="E132" s="815"/>
      <c r="F132" s="803"/>
      <c r="G132" s="803"/>
      <c r="H132" s="803"/>
      <c r="I132" s="804"/>
      <c r="J132" s="803"/>
      <c r="K132" s="803"/>
      <c r="L132" s="803"/>
      <c r="M132" s="803"/>
      <c r="N132" s="803"/>
      <c r="O132" s="803"/>
      <c r="P132" s="803"/>
      <c r="Q132" s="803"/>
      <c r="R132" s="803"/>
      <c r="S132" s="803"/>
      <c r="T132" s="803"/>
      <c r="U132" s="803"/>
      <c r="V132" s="803"/>
      <c r="W132" s="803"/>
      <c r="X132" s="803"/>
      <c r="Y132" s="803"/>
      <c r="Z132" s="803"/>
    </row>
    <row r="133">
      <c r="A133" s="789" t="s">
        <v>167</v>
      </c>
      <c r="B133" s="774" t="s">
        <v>285</v>
      </c>
      <c r="C133" s="800" t="s">
        <v>305</v>
      </c>
      <c r="D133" s="773" t="s">
        <v>286</v>
      </c>
      <c r="E133" s="814" t="s">
        <v>370</v>
      </c>
      <c r="F133" s="770" t="s">
        <v>286</v>
      </c>
      <c r="G133" s="769"/>
      <c r="H133" s="804"/>
      <c r="I133" s="819"/>
      <c r="J133" s="804"/>
      <c r="K133" s="804"/>
      <c r="L133" s="804"/>
      <c r="M133" s="804"/>
      <c r="N133" s="804"/>
      <c r="O133" s="804"/>
      <c r="P133" s="804"/>
      <c r="Q133" s="769"/>
      <c r="R133" s="769"/>
      <c r="S133" s="769"/>
      <c r="T133" s="769"/>
      <c r="U133" s="769"/>
      <c r="V133" s="769"/>
      <c r="W133" s="769"/>
      <c r="X133" s="769"/>
      <c r="Y133" s="769"/>
      <c r="Z133" s="769"/>
    </row>
    <row r="134">
      <c r="A134" s="789" t="s">
        <v>167</v>
      </c>
      <c r="B134" s="774" t="s">
        <v>301</v>
      </c>
      <c r="C134" s="800" t="s">
        <v>305</v>
      </c>
      <c r="D134" s="773" t="s">
        <v>286</v>
      </c>
      <c r="E134" s="817" t="s">
        <v>371</v>
      </c>
      <c r="F134" s="820" t="s">
        <v>168</v>
      </c>
      <c r="G134" s="769"/>
      <c r="H134" s="804"/>
      <c r="I134" s="804"/>
      <c r="J134" s="804"/>
      <c r="K134" s="804"/>
      <c r="L134" s="804"/>
      <c r="M134" s="804"/>
      <c r="N134" s="804"/>
      <c r="O134" s="804"/>
      <c r="P134" s="804"/>
      <c r="Q134" s="769"/>
      <c r="R134" s="769"/>
      <c r="S134" s="769"/>
      <c r="T134" s="769"/>
      <c r="U134" s="769"/>
      <c r="V134" s="769"/>
      <c r="W134" s="769"/>
      <c r="X134" s="769"/>
      <c r="Y134" s="769"/>
      <c r="Z134" s="769"/>
    </row>
    <row r="135">
      <c r="A135" s="821"/>
      <c r="B135" s="822"/>
      <c r="C135" s="821"/>
      <c r="D135" s="821"/>
      <c r="E135" s="821"/>
      <c r="F135" s="819"/>
      <c r="G135" s="819"/>
      <c r="H135" s="819"/>
      <c r="I135" s="804"/>
      <c r="J135" s="819"/>
      <c r="K135" s="819"/>
      <c r="L135" s="819"/>
      <c r="M135" s="819"/>
      <c r="N135" s="819"/>
      <c r="O135" s="819"/>
      <c r="P135" s="819"/>
      <c r="Q135" s="819"/>
      <c r="R135" s="819"/>
      <c r="S135" s="819"/>
      <c r="T135" s="819"/>
      <c r="U135" s="819"/>
      <c r="V135" s="819"/>
      <c r="W135" s="819"/>
      <c r="X135" s="819"/>
      <c r="Y135" s="819"/>
      <c r="Z135" s="819"/>
    </row>
    <row r="136">
      <c r="A136" s="789" t="s">
        <v>167</v>
      </c>
      <c r="B136" s="774" t="s">
        <v>291</v>
      </c>
      <c r="C136" s="799" t="s">
        <v>181</v>
      </c>
      <c r="D136" s="773" t="s">
        <v>328</v>
      </c>
      <c r="E136" s="814" t="s">
        <v>372</v>
      </c>
      <c r="F136" s="770" t="s">
        <v>168</v>
      </c>
      <c r="G136" s="769"/>
      <c r="H136" s="804"/>
      <c r="I136" s="819"/>
      <c r="J136" s="804"/>
      <c r="K136" s="804"/>
      <c r="L136" s="804"/>
      <c r="M136" s="804"/>
      <c r="N136" s="804"/>
      <c r="O136" s="804"/>
      <c r="P136" s="804"/>
      <c r="Q136" s="769"/>
      <c r="R136" s="769"/>
      <c r="S136" s="769"/>
      <c r="T136" s="769"/>
      <c r="U136" s="769"/>
      <c r="V136" s="769"/>
      <c r="W136" s="769"/>
      <c r="X136" s="769"/>
      <c r="Y136" s="769"/>
      <c r="Z136" s="769"/>
    </row>
    <row r="137">
      <c r="A137" s="789" t="s">
        <v>167</v>
      </c>
      <c r="B137" s="774" t="s">
        <v>304</v>
      </c>
      <c r="C137" s="799" t="s">
        <v>181</v>
      </c>
      <c r="D137" s="773" t="s">
        <v>322</v>
      </c>
      <c r="G137" s="769"/>
      <c r="H137" s="804"/>
      <c r="I137" s="804"/>
      <c r="J137" s="804"/>
      <c r="K137" s="804"/>
      <c r="L137" s="804"/>
      <c r="M137" s="804"/>
      <c r="N137" s="804"/>
      <c r="O137" s="804"/>
      <c r="P137" s="804"/>
      <c r="Q137" s="769"/>
      <c r="R137" s="769"/>
      <c r="S137" s="769"/>
      <c r="T137" s="769"/>
      <c r="U137" s="769"/>
      <c r="V137" s="769"/>
      <c r="W137" s="769"/>
      <c r="X137" s="769"/>
      <c r="Y137" s="769"/>
      <c r="Z137" s="769"/>
    </row>
    <row r="138">
      <c r="A138" s="821"/>
      <c r="B138" s="822"/>
      <c r="C138" s="821"/>
      <c r="D138" s="821"/>
      <c r="E138" s="821"/>
      <c r="F138" s="819"/>
      <c r="G138" s="819"/>
      <c r="H138" s="819"/>
      <c r="I138" s="804"/>
      <c r="J138" s="819"/>
      <c r="K138" s="819"/>
      <c r="L138" s="819"/>
      <c r="M138" s="819"/>
      <c r="N138" s="819"/>
      <c r="O138" s="819"/>
      <c r="P138" s="819"/>
      <c r="Q138" s="819"/>
      <c r="R138" s="819"/>
      <c r="S138" s="819"/>
      <c r="T138" s="819"/>
      <c r="U138" s="819"/>
      <c r="V138" s="819"/>
      <c r="W138" s="819"/>
      <c r="X138" s="819"/>
      <c r="Y138" s="819"/>
      <c r="Z138" s="819"/>
    </row>
    <row r="139">
      <c r="A139" s="777" t="s">
        <v>153</v>
      </c>
      <c r="B139" s="774" t="s">
        <v>291</v>
      </c>
      <c r="C139" s="799" t="s">
        <v>181</v>
      </c>
      <c r="D139" s="773" t="s">
        <v>317</v>
      </c>
      <c r="E139" s="814" t="s">
        <v>373</v>
      </c>
      <c r="F139" s="770" t="s">
        <v>182</v>
      </c>
      <c r="G139" s="769"/>
      <c r="H139" s="804"/>
      <c r="I139" s="819"/>
      <c r="J139" s="804"/>
      <c r="K139" s="804"/>
      <c r="L139" s="804"/>
      <c r="M139" s="804"/>
      <c r="N139" s="804"/>
      <c r="O139" s="804"/>
      <c r="P139" s="804"/>
      <c r="Q139" s="769"/>
      <c r="R139" s="769"/>
      <c r="S139" s="769"/>
      <c r="T139" s="769"/>
      <c r="U139" s="769"/>
      <c r="V139" s="769"/>
      <c r="W139" s="769"/>
      <c r="X139" s="769"/>
      <c r="Y139" s="769"/>
      <c r="Z139" s="769"/>
    </row>
    <row r="140">
      <c r="A140" s="777" t="s">
        <v>153</v>
      </c>
      <c r="B140" s="774" t="s">
        <v>304</v>
      </c>
      <c r="C140" s="799" t="s">
        <v>181</v>
      </c>
      <c r="D140" s="773" t="s">
        <v>329</v>
      </c>
      <c r="G140" s="769"/>
      <c r="H140" s="804"/>
      <c r="I140" s="804"/>
      <c r="J140" s="804"/>
      <c r="K140" s="804"/>
      <c r="L140" s="804"/>
      <c r="M140" s="804"/>
      <c r="N140" s="804"/>
      <c r="O140" s="804"/>
      <c r="P140" s="804"/>
      <c r="Q140" s="769"/>
      <c r="R140" s="769"/>
      <c r="S140" s="769"/>
      <c r="T140" s="769"/>
      <c r="U140" s="769"/>
      <c r="V140" s="769"/>
      <c r="W140" s="769"/>
      <c r="X140" s="769"/>
      <c r="Y140" s="769"/>
      <c r="Z140" s="769"/>
    </row>
    <row r="141">
      <c r="A141" s="821"/>
      <c r="B141" s="822"/>
      <c r="C141" s="821"/>
      <c r="D141" s="821"/>
      <c r="E141" s="821"/>
      <c r="F141" s="819"/>
      <c r="G141" s="819"/>
      <c r="H141" s="819"/>
      <c r="I141" s="804"/>
      <c r="J141" s="819"/>
      <c r="K141" s="819"/>
      <c r="L141" s="819"/>
      <c r="M141" s="819"/>
      <c r="N141" s="819"/>
      <c r="O141" s="819"/>
      <c r="P141" s="819"/>
      <c r="Q141" s="819"/>
      <c r="R141" s="819"/>
      <c r="S141" s="819"/>
      <c r="T141" s="819"/>
      <c r="U141" s="819"/>
      <c r="V141" s="819"/>
      <c r="W141" s="819"/>
      <c r="X141" s="819"/>
      <c r="Y141" s="819"/>
      <c r="Z141" s="819"/>
    </row>
    <row r="142">
      <c r="A142" s="769"/>
      <c r="B142" s="772"/>
      <c r="C142" s="769"/>
      <c r="D142" s="768"/>
      <c r="E142" s="769"/>
      <c r="F142" s="769"/>
      <c r="G142" s="769"/>
      <c r="H142" s="804"/>
      <c r="I142" s="804"/>
      <c r="J142" s="804"/>
      <c r="K142" s="804"/>
      <c r="L142" s="804"/>
      <c r="M142" s="804"/>
      <c r="N142" s="804"/>
      <c r="O142" s="804"/>
      <c r="P142" s="804"/>
      <c r="Q142" s="769"/>
      <c r="R142" s="769"/>
      <c r="S142" s="769"/>
      <c r="T142" s="769"/>
      <c r="U142" s="769"/>
      <c r="V142" s="769"/>
      <c r="W142" s="769"/>
      <c r="X142" s="769"/>
      <c r="Y142" s="769"/>
      <c r="Z142" s="769"/>
    </row>
    <row r="143">
      <c r="A143" s="765" t="s">
        <v>374</v>
      </c>
      <c r="B143" s="766"/>
      <c r="C143" s="767"/>
      <c r="D143" s="768"/>
      <c r="E143" s="769"/>
      <c r="F143" s="769"/>
      <c r="G143" s="769"/>
      <c r="H143" s="804"/>
      <c r="I143" s="804"/>
      <c r="J143" s="804"/>
      <c r="K143" s="804"/>
      <c r="L143" s="804"/>
      <c r="M143" s="804"/>
      <c r="N143" s="804"/>
      <c r="O143" s="804"/>
      <c r="P143" s="804"/>
      <c r="Q143" s="769"/>
      <c r="R143" s="769"/>
      <c r="S143" s="769"/>
      <c r="T143" s="769"/>
      <c r="U143" s="769"/>
      <c r="V143" s="769"/>
      <c r="W143" s="769"/>
      <c r="X143" s="769"/>
      <c r="Y143" s="769"/>
      <c r="Z143" s="769"/>
    </row>
    <row r="144">
      <c r="A144" s="769"/>
      <c r="B144" s="772"/>
      <c r="C144" s="769"/>
      <c r="D144" s="768"/>
      <c r="E144" s="769"/>
      <c r="F144" s="769"/>
      <c r="G144" s="769"/>
      <c r="H144" s="804"/>
      <c r="I144" s="804"/>
      <c r="J144" s="804"/>
      <c r="K144" s="804"/>
      <c r="L144" s="804"/>
      <c r="M144" s="804"/>
      <c r="N144" s="804"/>
      <c r="O144" s="804"/>
      <c r="P144" s="804"/>
      <c r="Q144" s="769"/>
      <c r="R144" s="769"/>
      <c r="S144" s="769"/>
      <c r="T144" s="769"/>
      <c r="U144" s="769"/>
      <c r="V144" s="769"/>
      <c r="W144" s="769"/>
      <c r="X144" s="769"/>
      <c r="Y144" s="769"/>
      <c r="Z144" s="769"/>
    </row>
    <row r="145">
      <c r="A145" s="773" t="s">
        <v>279</v>
      </c>
      <c r="B145" s="774"/>
      <c r="C145" s="773" t="s">
        <v>280</v>
      </c>
      <c r="D145" s="773" t="s">
        <v>281</v>
      </c>
      <c r="E145" s="773" t="s">
        <v>282</v>
      </c>
      <c r="F145" s="769"/>
      <c r="G145" s="769"/>
      <c r="H145" s="804"/>
      <c r="I145" s="804"/>
      <c r="J145" s="804"/>
      <c r="K145" s="804"/>
      <c r="L145" s="804"/>
      <c r="M145" s="804"/>
      <c r="N145" s="804"/>
      <c r="O145" s="804"/>
      <c r="P145" s="804"/>
      <c r="Q145" s="769"/>
      <c r="R145" s="769"/>
      <c r="S145" s="769"/>
      <c r="T145" s="769"/>
      <c r="U145" s="769"/>
      <c r="V145" s="769"/>
      <c r="W145" s="769"/>
      <c r="X145" s="769"/>
      <c r="Y145" s="769"/>
      <c r="Z145" s="769"/>
    </row>
    <row r="146">
      <c r="A146" s="769"/>
      <c r="B146" s="772"/>
      <c r="C146" s="769"/>
      <c r="D146" s="768"/>
      <c r="E146" s="769"/>
      <c r="F146" s="769"/>
      <c r="G146" s="769"/>
      <c r="H146" s="804"/>
      <c r="I146" s="804"/>
      <c r="J146" s="804"/>
      <c r="K146" s="804"/>
      <c r="L146" s="804"/>
      <c r="M146" s="804"/>
      <c r="N146" s="804"/>
      <c r="O146" s="804"/>
      <c r="P146" s="804"/>
      <c r="Q146" s="769"/>
      <c r="R146" s="769"/>
      <c r="S146" s="769"/>
      <c r="T146" s="769"/>
      <c r="U146" s="769"/>
      <c r="V146" s="769"/>
      <c r="W146" s="769"/>
      <c r="X146" s="769"/>
      <c r="Y146" s="769"/>
      <c r="Z146" s="769"/>
    </row>
    <row r="147">
      <c r="A147" s="789" t="s">
        <v>167</v>
      </c>
      <c r="B147" s="774" t="s">
        <v>294</v>
      </c>
      <c r="C147" s="813" t="s">
        <v>136</v>
      </c>
      <c r="D147" s="773" t="s">
        <v>286</v>
      </c>
      <c r="E147" s="814" t="s">
        <v>375</v>
      </c>
      <c r="F147" s="770" t="s">
        <v>168</v>
      </c>
      <c r="G147" s="769"/>
      <c r="H147" s="804"/>
      <c r="I147" s="819"/>
      <c r="J147" s="804"/>
      <c r="K147" s="804"/>
      <c r="L147" s="804"/>
      <c r="M147" s="804"/>
      <c r="N147" s="804"/>
      <c r="O147" s="804"/>
      <c r="P147" s="804"/>
      <c r="Q147" s="769"/>
      <c r="R147" s="769"/>
      <c r="S147" s="769"/>
      <c r="T147" s="769"/>
      <c r="U147" s="769"/>
      <c r="V147" s="769"/>
      <c r="W147" s="769"/>
      <c r="X147" s="769"/>
      <c r="Y147" s="769"/>
      <c r="Z147" s="769"/>
    </row>
    <row r="148">
      <c r="A148" s="813" t="s">
        <v>136</v>
      </c>
      <c r="B148" s="774" t="s">
        <v>304</v>
      </c>
      <c r="C148" s="789" t="s">
        <v>167</v>
      </c>
      <c r="D148" s="773" t="s">
        <v>316</v>
      </c>
      <c r="E148" s="814" t="s">
        <v>376</v>
      </c>
      <c r="F148" s="770" t="s">
        <v>324</v>
      </c>
      <c r="G148" s="769"/>
      <c r="H148" s="804"/>
      <c r="I148" s="804"/>
      <c r="J148" s="804"/>
      <c r="K148" s="804"/>
      <c r="L148" s="804"/>
      <c r="M148" s="804"/>
      <c r="N148" s="804"/>
      <c r="O148" s="804"/>
      <c r="P148" s="804"/>
      <c r="Q148" s="769"/>
      <c r="R148" s="769"/>
      <c r="S148" s="769"/>
      <c r="T148" s="769"/>
      <c r="U148" s="769"/>
      <c r="V148" s="769"/>
      <c r="W148" s="769"/>
      <c r="X148" s="769"/>
      <c r="Y148" s="769"/>
      <c r="Z148" s="769"/>
    </row>
    <row r="149">
      <c r="A149" s="821"/>
      <c r="B149" s="822"/>
      <c r="C149" s="821"/>
      <c r="D149" s="821"/>
      <c r="E149" s="821"/>
      <c r="F149" s="819"/>
      <c r="G149" s="819"/>
      <c r="H149" s="819"/>
      <c r="I149" s="804"/>
      <c r="J149" s="819"/>
      <c r="K149" s="819"/>
      <c r="L149" s="819"/>
      <c r="M149" s="819"/>
      <c r="N149" s="819"/>
      <c r="O149" s="819"/>
      <c r="P149" s="819"/>
      <c r="Q149" s="819"/>
      <c r="R149" s="819"/>
      <c r="S149" s="819"/>
      <c r="T149" s="819"/>
      <c r="U149" s="819"/>
      <c r="V149" s="819"/>
      <c r="W149" s="819"/>
      <c r="X149" s="819"/>
      <c r="Y149" s="819"/>
      <c r="Z149" s="819"/>
    </row>
    <row r="150">
      <c r="A150" s="788" t="s">
        <v>290</v>
      </c>
      <c r="B150" s="774" t="s">
        <v>294</v>
      </c>
      <c r="C150" s="809" t="s">
        <v>173</v>
      </c>
      <c r="D150" s="773" t="s">
        <v>302</v>
      </c>
      <c r="E150" s="814" t="s">
        <v>377</v>
      </c>
      <c r="F150" s="770" t="s">
        <v>378</v>
      </c>
      <c r="G150" s="769"/>
      <c r="H150" s="804"/>
      <c r="I150" s="819"/>
      <c r="J150" s="804"/>
      <c r="K150" s="804"/>
      <c r="L150" s="804"/>
      <c r="M150" s="804"/>
      <c r="N150" s="804"/>
      <c r="O150" s="804"/>
      <c r="P150" s="804"/>
      <c r="Q150" s="769"/>
      <c r="R150" s="769"/>
      <c r="S150" s="769"/>
      <c r="T150" s="769"/>
      <c r="U150" s="769"/>
      <c r="V150" s="769"/>
      <c r="W150" s="769"/>
      <c r="X150" s="769"/>
      <c r="Y150" s="769"/>
      <c r="Z150" s="769"/>
    </row>
    <row r="151">
      <c r="A151" s="788" t="s">
        <v>290</v>
      </c>
      <c r="B151" s="774" t="s">
        <v>291</v>
      </c>
      <c r="C151" s="809" t="s">
        <v>173</v>
      </c>
      <c r="D151" s="773" t="s">
        <v>316</v>
      </c>
      <c r="G151" s="769"/>
      <c r="H151" s="804"/>
      <c r="I151" s="804"/>
      <c r="J151" s="804"/>
      <c r="K151" s="804"/>
      <c r="L151" s="804"/>
      <c r="M151" s="804"/>
      <c r="N151" s="804"/>
      <c r="O151" s="804"/>
      <c r="P151" s="804"/>
      <c r="Q151" s="769"/>
      <c r="R151" s="769"/>
      <c r="S151" s="769"/>
      <c r="T151" s="769"/>
      <c r="U151" s="769"/>
      <c r="V151" s="769"/>
      <c r="W151" s="769"/>
      <c r="X151" s="769"/>
      <c r="Y151" s="769"/>
      <c r="Z151" s="769"/>
    </row>
    <row r="152">
      <c r="A152" s="821"/>
      <c r="B152" s="822"/>
      <c r="C152" s="821"/>
      <c r="D152" s="821"/>
      <c r="E152" s="821"/>
      <c r="F152" s="819"/>
      <c r="G152" s="819"/>
      <c r="H152" s="819"/>
      <c r="I152" s="804"/>
      <c r="J152" s="819"/>
      <c r="K152" s="819"/>
      <c r="L152" s="819"/>
      <c r="M152" s="819"/>
      <c r="N152" s="819"/>
      <c r="O152" s="819"/>
      <c r="P152" s="819"/>
      <c r="Q152" s="819"/>
      <c r="R152" s="819"/>
      <c r="S152" s="819"/>
      <c r="T152" s="819"/>
      <c r="U152" s="819"/>
      <c r="V152" s="819"/>
      <c r="W152" s="819"/>
      <c r="X152" s="819"/>
      <c r="Y152" s="819"/>
      <c r="Z152" s="819"/>
    </row>
    <row r="153">
      <c r="A153" s="813" t="s">
        <v>136</v>
      </c>
      <c r="B153" s="774" t="s">
        <v>285</v>
      </c>
      <c r="C153" s="808" t="s">
        <v>311</v>
      </c>
      <c r="D153" s="773" t="s">
        <v>286</v>
      </c>
      <c r="E153" s="814" t="s">
        <v>379</v>
      </c>
      <c r="F153" s="770" t="s">
        <v>324</v>
      </c>
      <c r="G153" s="769"/>
      <c r="H153" s="804"/>
      <c r="I153" s="819"/>
      <c r="J153" s="804"/>
      <c r="K153" s="804"/>
      <c r="L153" s="804"/>
      <c r="M153" s="804"/>
      <c r="N153" s="804"/>
      <c r="O153" s="804"/>
      <c r="P153" s="804"/>
      <c r="Q153" s="769"/>
      <c r="R153" s="769"/>
      <c r="S153" s="769"/>
      <c r="T153" s="769"/>
      <c r="U153" s="769"/>
      <c r="V153" s="769"/>
      <c r="W153" s="769"/>
      <c r="X153" s="769"/>
      <c r="Y153" s="769"/>
      <c r="Z153" s="769"/>
    </row>
    <row r="154">
      <c r="A154" s="813" t="s">
        <v>136</v>
      </c>
      <c r="B154" s="774" t="s">
        <v>291</v>
      </c>
      <c r="C154" s="808" t="s">
        <v>311</v>
      </c>
      <c r="D154" s="773" t="s">
        <v>316</v>
      </c>
      <c r="G154" s="769"/>
      <c r="H154" s="804"/>
      <c r="I154" s="804"/>
      <c r="J154" s="804"/>
      <c r="K154" s="804"/>
      <c r="L154" s="804"/>
      <c r="M154" s="804"/>
      <c r="N154" s="804"/>
      <c r="O154" s="804"/>
      <c r="P154" s="804"/>
      <c r="Q154" s="769"/>
      <c r="R154" s="769"/>
      <c r="S154" s="769"/>
      <c r="T154" s="769"/>
      <c r="U154" s="769"/>
      <c r="V154" s="769"/>
      <c r="W154" s="769"/>
      <c r="X154" s="769"/>
      <c r="Y154" s="769"/>
      <c r="Z154" s="769"/>
    </row>
    <row r="155">
      <c r="A155" s="821"/>
      <c r="B155" s="822"/>
      <c r="C155" s="821"/>
      <c r="D155" s="821"/>
      <c r="E155" s="821"/>
      <c r="F155" s="819"/>
      <c r="G155" s="819"/>
      <c r="H155" s="819"/>
      <c r="I155" s="804"/>
      <c r="J155" s="819"/>
      <c r="K155" s="819"/>
      <c r="L155" s="819"/>
      <c r="M155" s="819"/>
      <c r="N155" s="819"/>
      <c r="O155" s="819"/>
      <c r="P155" s="819"/>
      <c r="Q155" s="819"/>
      <c r="R155" s="819"/>
      <c r="S155" s="819"/>
      <c r="T155" s="819"/>
      <c r="U155" s="819"/>
      <c r="V155" s="819"/>
      <c r="W155" s="819"/>
      <c r="X155" s="819"/>
      <c r="Y155" s="819"/>
      <c r="Z155" s="819"/>
    </row>
    <row r="156">
      <c r="A156" s="812" t="s">
        <v>187</v>
      </c>
      <c r="B156" s="774" t="s">
        <v>285</v>
      </c>
      <c r="C156" s="799" t="s">
        <v>181</v>
      </c>
      <c r="D156" s="773" t="s">
        <v>286</v>
      </c>
      <c r="E156" s="814" t="s">
        <v>380</v>
      </c>
      <c r="F156" s="770" t="s">
        <v>182</v>
      </c>
      <c r="G156" s="769"/>
      <c r="H156" s="804"/>
      <c r="I156" s="819"/>
      <c r="J156" s="804"/>
      <c r="K156" s="804"/>
      <c r="L156" s="804"/>
      <c r="M156" s="804"/>
      <c r="N156" s="804"/>
      <c r="O156" s="804"/>
      <c r="P156" s="804"/>
      <c r="Q156" s="769"/>
      <c r="R156" s="769"/>
      <c r="S156" s="769"/>
      <c r="T156" s="769"/>
      <c r="U156" s="769"/>
      <c r="V156" s="769"/>
      <c r="W156" s="769"/>
      <c r="X156" s="769"/>
      <c r="Y156" s="769"/>
      <c r="Z156" s="769"/>
    </row>
    <row r="157">
      <c r="A157" s="812" t="s">
        <v>187</v>
      </c>
      <c r="B157" s="774" t="s">
        <v>301</v>
      </c>
      <c r="C157" s="799" t="s">
        <v>181</v>
      </c>
      <c r="D157" s="773" t="s">
        <v>302</v>
      </c>
      <c r="G157" s="769"/>
      <c r="H157" s="804"/>
      <c r="I157" s="804"/>
      <c r="J157" s="804"/>
      <c r="K157" s="804"/>
      <c r="L157" s="804"/>
      <c r="M157" s="804"/>
      <c r="N157" s="804"/>
      <c r="O157" s="804"/>
      <c r="P157" s="804"/>
      <c r="Q157" s="769"/>
      <c r="R157" s="769"/>
      <c r="S157" s="769"/>
      <c r="T157" s="769"/>
      <c r="U157" s="769"/>
      <c r="V157" s="769"/>
      <c r="W157" s="769"/>
      <c r="X157" s="769"/>
      <c r="Y157" s="769"/>
      <c r="Z157" s="769"/>
    </row>
    <row r="158">
      <c r="A158" s="821"/>
      <c r="B158" s="822"/>
      <c r="C158" s="821"/>
      <c r="D158" s="821"/>
      <c r="E158" s="821"/>
      <c r="F158" s="819"/>
      <c r="G158" s="819"/>
      <c r="H158" s="819"/>
      <c r="I158" s="804"/>
      <c r="J158" s="819"/>
      <c r="K158" s="819"/>
      <c r="L158" s="819"/>
      <c r="M158" s="819"/>
      <c r="N158" s="819"/>
      <c r="O158" s="819"/>
      <c r="P158" s="819"/>
      <c r="Q158" s="819"/>
      <c r="R158" s="819"/>
      <c r="S158" s="819"/>
      <c r="T158" s="819"/>
      <c r="U158" s="819"/>
      <c r="V158" s="819"/>
      <c r="W158" s="819"/>
      <c r="X158" s="819"/>
      <c r="Y158" s="819"/>
      <c r="Z158" s="819"/>
    </row>
    <row r="159">
      <c r="A159" s="788" t="s">
        <v>290</v>
      </c>
      <c r="B159" s="774" t="s">
        <v>301</v>
      </c>
      <c r="C159" s="808" t="s">
        <v>311</v>
      </c>
      <c r="D159" s="773" t="s">
        <v>316</v>
      </c>
      <c r="E159" s="814" t="s">
        <v>381</v>
      </c>
      <c r="F159" s="770" t="s">
        <v>378</v>
      </c>
      <c r="G159" s="769"/>
      <c r="H159" s="804"/>
      <c r="I159" s="819"/>
      <c r="J159" s="804"/>
      <c r="K159" s="804"/>
      <c r="L159" s="804"/>
      <c r="M159" s="804"/>
      <c r="N159" s="804"/>
      <c r="O159" s="804"/>
      <c r="P159" s="804"/>
      <c r="Q159" s="769"/>
      <c r="R159" s="769"/>
      <c r="S159" s="769"/>
      <c r="T159" s="769"/>
      <c r="U159" s="769"/>
      <c r="V159" s="769"/>
      <c r="W159" s="769"/>
      <c r="X159" s="769"/>
      <c r="Y159" s="769"/>
      <c r="Z159" s="769"/>
    </row>
    <row r="160">
      <c r="A160" s="808" t="s">
        <v>311</v>
      </c>
      <c r="B160" s="774" t="s">
        <v>304</v>
      </c>
      <c r="C160" s="788" t="s">
        <v>290</v>
      </c>
      <c r="D160" s="773" t="s">
        <v>286</v>
      </c>
      <c r="G160" s="769"/>
      <c r="H160" s="804"/>
      <c r="I160" s="804"/>
      <c r="J160" s="804"/>
      <c r="K160" s="804"/>
      <c r="L160" s="804"/>
      <c r="M160" s="804"/>
      <c r="N160" s="804"/>
      <c r="O160" s="804"/>
      <c r="P160" s="804"/>
      <c r="Q160" s="769"/>
      <c r="R160" s="769"/>
      <c r="S160" s="769"/>
      <c r="T160" s="769"/>
      <c r="U160" s="769"/>
      <c r="V160" s="769"/>
      <c r="W160" s="769"/>
      <c r="X160" s="769"/>
      <c r="Y160" s="769"/>
      <c r="Z160" s="769"/>
    </row>
    <row r="161">
      <c r="A161" s="821"/>
      <c r="B161" s="822"/>
      <c r="C161" s="821"/>
      <c r="D161" s="821"/>
      <c r="E161" s="821"/>
      <c r="F161" s="819"/>
      <c r="G161" s="819"/>
      <c r="H161" s="819"/>
      <c r="I161" s="804"/>
      <c r="J161" s="819"/>
      <c r="K161" s="819"/>
      <c r="L161" s="819"/>
      <c r="M161" s="819"/>
      <c r="N161" s="819"/>
      <c r="O161" s="819"/>
      <c r="P161" s="819"/>
      <c r="Q161" s="819"/>
      <c r="R161" s="819"/>
      <c r="S161" s="819"/>
      <c r="T161" s="819"/>
      <c r="U161" s="819"/>
      <c r="V161" s="819"/>
      <c r="W161" s="819"/>
      <c r="X161" s="819"/>
      <c r="Y161" s="819"/>
      <c r="Z161" s="819"/>
    </row>
    <row r="162">
      <c r="A162" s="794" t="s">
        <v>118</v>
      </c>
      <c r="B162" s="774" t="s">
        <v>291</v>
      </c>
      <c r="C162" s="809" t="s">
        <v>173</v>
      </c>
      <c r="D162" s="773" t="s">
        <v>322</v>
      </c>
      <c r="E162" s="814" t="s">
        <v>382</v>
      </c>
      <c r="F162" s="770" t="s">
        <v>360</v>
      </c>
      <c r="G162" s="769"/>
      <c r="H162" s="804"/>
      <c r="I162" s="819"/>
      <c r="J162" s="804"/>
      <c r="K162" s="804"/>
      <c r="L162" s="804"/>
      <c r="M162" s="804"/>
      <c r="N162" s="804"/>
      <c r="O162" s="804"/>
      <c r="P162" s="804"/>
      <c r="Q162" s="769"/>
      <c r="R162" s="769"/>
      <c r="S162" s="769"/>
      <c r="T162" s="769"/>
      <c r="U162" s="769"/>
      <c r="V162" s="769"/>
      <c r="W162" s="769"/>
      <c r="X162" s="769"/>
      <c r="Y162" s="769"/>
      <c r="Z162" s="769"/>
    </row>
    <row r="163">
      <c r="A163" s="809" t="s">
        <v>173</v>
      </c>
      <c r="B163" s="774" t="s">
        <v>301</v>
      </c>
      <c r="C163" s="794" t="s">
        <v>118</v>
      </c>
      <c r="D163" s="773" t="s">
        <v>234</v>
      </c>
      <c r="G163" s="769"/>
      <c r="H163" s="804"/>
      <c r="I163" s="804"/>
      <c r="J163" s="804"/>
      <c r="K163" s="804"/>
      <c r="L163" s="804"/>
      <c r="M163" s="804"/>
      <c r="N163" s="804"/>
      <c r="O163" s="804"/>
      <c r="P163" s="804"/>
      <c r="Q163" s="769"/>
      <c r="R163" s="769"/>
      <c r="S163" s="769"/>
      <c r="T163" s="769"/>
      <c r="U163" s="769"/>
      <c r="V163" s="769"/>
      <c r="W163" s="769"/>
      <c r="X163" s="769"/>
      <c r="Y163" s="769"/>
      <c r="Z163" s="769"/>
    </row>
    <row r="164">
      <c r="A164" s="821"/>
      <c r="B164" s="822"/>
      <c r="C164" s="821"/>
      <c r="D164" s="821"/>
      <c r="E164" s="821"/>
      <c r="F164" s="819"/>
      <c r="G164" s="819"/>
      <c r="H164" s="819"/>
      <c r="I164" s="804"/>
      <c r="J164" s="819"/>
      <c r="K164" s="819"/>
      <c r="L164" s="819"/>
      <c r="M164" s="819"/>
      <c r="N164" s="819"/>
      <c r="O164" s="819"/>
      <c r="P164" s="819"/>
      <c r="Q164" s="819"/>
      <c r="R164" s="819"/>
      <c r="S164" s="819"/>
      <c r="T164" s="819"/>
      <c r="U164" s="819"/>
      <c r="V164" s="819"/>
      <c r="W164" s="819"/>
      <c r="X164" s="819"/>
      <c r="Y164" s="819"/>
      <c r="Z164" s="819"/>
    </row>
    <row r="165">
      <c r="A165" s="812" t="s">
        <v>187</v>
      </c>
      <c r="B165" s="774" t="s">
        <v>301</v>
      </c>
      <c r="C165" s="800" t="s">
        <v>305</v>
      </c>
      <c r="D165" s="773" t="s">
        <v>316</v>
      </c>
      <c r="E165" s="814" t="s">
        <v>383</v>
      </c>
      <c r="F165" s="770" t="s">
        <v>316</v>
      </c>
      <c r="G165" s="823"/>
      <c r="H165" s="804"/>
      <c r="I165" s="819"/>
      <c r="J165" s="804"/>
      <c r="K165" s="804"/>
      <c r="L165" s="804"/>
      <c r="M165" s="804"/>
      <c r="N165" s="804"/>
      <c r="O165" s="804"/>
      <c r="P165" s="804"/>
      <c r="Q165" s="769"/>
      <c r="R165" s="769"/>
      <c r="S165" s="769"/>
      <c r="T165" s="769"/>
      <c r="U165" s="769"/>
      <c r="V165" s="769"/>
      <c r="W165" s="769"/>
      <c r="X165" s="769"/>
      <c r="Y165" s="769"/>
      <c r="Z165" s="769"/>
    </row>
    <row r="166">
      <c r="A166" s="812" t="s">
        <v>187</v>
      </c>
      <c r="B166" s="774" t="s">
        <v>304</v>
      </c>
      <c r="C166" s="800" t="s">
        <v>305</v>
      </c>
      <c r="D166" s="773" t="s">
        <v>286</v>
      </c>
      <c r="F166" s="769"/>
      <c r="G166" s="823"/>
      <c r="H166" s="804"/>
      <c r="I166" s="804"/>
      <c r="J166" s="804"/>
      <c r="K166" s="804"/>
      <c r="L166" s="804"/>
      <c r="M166" s="804"/>
      <c r="N166" s="804"/>
      <c r="O166" s="804"/>
      <c r="P166" s="804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</row>
    <row r="167">
      <c r="A167" s="821"/>
      <c r="B167" s="822"/>
      <c r="C167" s="821"/>
      <c r="D167" s="821"/>
      <c r="E167" s="821"/>
      <c r="F167" s="819"/>
      <c r="G167" s="824"/>
      <c r="H167" s="819"/>
      <c r="I167" s="804"/>
      <c r="J167" s="819"/>
      <c r="K167" s="819"/>
      <c r="L167" s="819"/>
      <c r="M167" s="819"/>
      <c r="N167" s="819"/>
      <c r="O167" s="819"/>
      <c r="P167" s="819"/>
      <c r="Q167" s="819"/>
      <c r="R167" s="819"/>
      <c r="S167" s="819"/>
      <c r="T167" s="819"/>
      <c r="U167" s="819"/>
      <c r="V167" s="819"/>
      <c r="W167" s="819"/>
      <c r="X167" s="819"/>
      <c r="Y167" s="819"/>
      <c r="Z167" s="819"/>
    </row>
    <row r="168">
      <c r="A168" s="813" t="s">
        <v>136</v>
      </c>
      <c r="B168" s="774" t="s">
        <v>285</v>
      </c>
      <c r="C168" s="809" t="s">
        <v>173</v>
      </c>
      <c r="D168" s="773" t="s">
        <v>148</v>
      </c>
      <c r="E168" s="814" t="s">
        <v>384</v>
      </c>
      <c r="F168" s="770" t="s">
        <v>324</v>
      </c>
      <c r="G168" s="801"/>
      <c r="H168" s="804"/>
      <c r="I168" s="804"/>
      <c r="J168" s="804"/>
      <c r="K168" s="804"/>
      <c r="L168" s="804"/>
      <c r="M168" s="804"/>
      <c r="N168" s="804"/>
      <c r="O168" s="804"/>
      <c r="P168" s="804"/>
      <c r="Q168" s="769"/>
      <c r="R168" s="769"/>
      <c r="S168" s="769"/>
      <c r="T168" s="769"/>
      <c r="U168" s="769"/>
      <c r="V168" s="769"/>
      <c r="W168" s="769"/>
      <c r="X168" s="769"/>
      <c r="Y168" s="769"/>
      <c r="Z168" s="769"/>
    </row>
    <row r="169">
      <c r="A169" s="813" t="s">
        <v>136</v>
      </c>
      <c r="B169" s="774" t="s">
        <v>304</v>
      </c>
      <c r="C169" s="809" t="s">
        <v>173</v>
      </c>
      <c r="D169" s="773" t="s">
        <v>234</v>
      </c>
      <c r="G169" s="769"/>
      <c r="H169" s="804"/>
      <c r="I169" s="804"/>
      <c r="J169" s="804"/>
      <c r="K169" s="804"/>
      <c r="L169" s="804"/>
      <c r="M169" s="804"/>
      <c r="N169" s="804"/>
      <c r="O169" s="804"/>
      <c r="P169" s="804"/>
      <c r="Q169" s="769"/>
      <c r="R169" s="769"/>
      <c r="S169" s="769"/>
      <c r="T169" s="769"/>
      <c r="U169" s="769"/>
      <c r="V169" s="769"/>
      <c r="W169" s="769"/>
      <c r="X169" s="769"/>
      <c r="Y169" s="769"/>
      <c r="Z169" s="769"/>
    </row>
    <row r="170">
      <c r="A170" s="821"/>
      <c r="B170" s="822"/>
      <c r="C170" s="821"/>
      <c r="D170" s="821"/>
      <c r="E170" s="821"/>
      <c r="F170" s="819"/>
      <c r="G170" s="824"/>
      <c r="H170" s="819"/>
      <c r="I170" s="804"/>
      <c r="J170" s="819"/>
      <c r="K170" s="819"/>
      <c r="L170" s="819"/>
      <c r="M170" s="819"/>
      <c r="N170" s="819"/>
      <c r="O170" s="819"/>
      <c r="P170" s="819"/>
      <c r="Q170" s="819"/>
      <c r="R170" s="819"/>
      <c r="S170" s="819"/>
      <c r="T170" s="819"/>
      <c r="U170" s="819"/>
      <c r="V170" s="819"/>
      <c r="W170" s="819"/>
      <c r="X170" s="819"/>
      <c r="Y170" s="819"/>
      <c r="Z170" s="819"/>
    </row>
    <row r="171">
      <c r="A171" s="789" t="s">
        <v>167</v>
      </c>
      <c r="B171" s="774" t="s">
        <v>304</v>
      </c>
      <c r="C171" s="808" t="s">
        <v>311</v>
      </c>
      <c r="D171" s="773" t="s">
        <v>324</v>
      </c>
      <c r="E171" s="814" t="s">
        <v>385</v>
      </c>
      <c r="F171" s="770" t="s">
        <v>168</v>
      </c>
      <c r="G171" s="801"/>
      <c r="H171" s="804"/>
      <c r="I171" s="804"/>
      <c r="J171" s="804"/>
      <c r="K171" s="804"/>
      <c r="L171" s="804"/>
      <c r="M171" s="804"/>
      <c r="N171" s="804"/>
      <c r="O171" s="804"/>
      <c r="P171" s="804"/>
      <c r="Q171" s="769"/>
      <c r="R171" s="769"/>
      <c r="S171" s="769"/>
      <c r="T171" s="769"/>
      <c r="U171" s="769"/>
      <c r="V171" s="769"/>
      <c r="W171" s="769"/>
      <c r="X171" s="769"/>
      <c r="Y171" s="769"/>
      <c r="Z171" s="769"/>
    </row>
    <row r="172">
      <c r="A172" s="789" t="s">
        <v>167</v>
      </c>
      <c r="B172" s="774" t="s">
        <v>285</v>
      </c>
      <c r="C172" s="808" t="s">
        <v>311</v>
      </c>
      <c r="D172" s="773" t="s">
        <v>324</v>
      </c>
      <c r="G172" s="801"/>
      <c r="H172" s="804"/>
      <c r="I172" s="804"/>
      <c r="J172" s="804"/>
      <c r="K172" s="804"/>
      <c r="L172" s="804"/>
      <c r="M172" s="804"/>
      <c r="N172" s="804"/>
      <c r="O172" s="804"/>
      <c r="P172" s="804"/>
      <c r="Q172" s="769"/>
      <c r="R172" s="769"/>
      <c r="S172" s="769"/>
      <c r="T172" s="769"/>
      <c r="U172" s="769"/>
      <c r="V172" s="769"/>
      <c r="W172" s="769"/>
      <c r="X172" s="769"/>
      <c r="Y172" s="769"/>
      <c r="Z172" s="769"/>
    </row>
    <row r="173">
      <c r="A173" s="821"/>
      <c r="B173" s="822"/>
      <c r="C173" s="821"/>
      <c r="D173" s="821"/>
      <c r="E173" s="821"/>
      <c r="F173" s="819"/>
      <c r="G173" s="824"/>
      <c r="H173" s="819"/>
      <c r="I173" s="804"/>
      <c r="J173" s="819"/>
      <c r="K173" s="819"/>
      <c r="L173" s="819"/>
      <c r="M173" s="819"/>
      <c r="N173" s="819"/>
      <c r="O173" s="819"/>
      <c r="P173" s="819"/>
      <c r="Q173" s="819"/>
      <c r="R173" s="819"/>
      <c r="S173" s="819"/>
      <c r="T173" s="819"/>
      <c r="U173" s="819"/>
      <c r="V173" s="819"/>
      <c r="W173" s="819"/>
      <c r="X173" s="819"/>
      <c r="Y173" s="819"/>
      <c r="Z173" s="819"/>
    </row>
    <row r="174">
      <c r="A174" s="808" t="s">
        <v>311</v>
      </c>
      <c r="B174" s="774" t="s">
        <v>285</v>
      </c>
      <c r="C174" s="800" t="s">
        <v>305</v>
      </c>
      <c r="D174" s="773" t="s">
        <v>326</v>
      </c>
      <c r="E174" s="814" t="s">
        <v>386</v>
      </c>
      <c r="F174" s="770" t="s">
        <v>168</v>
      </c>
      <c r="G174" s="769"/>
      <c r="H174" s="804"/>
      <c r="I174" s="804"/>
      <c r="J174" s="804"/>
      <c r="K174" s="804"/>
      <c r="L174" s="804"/>
      <c r="M174" s="804"/>
      <c r="N174" s="804"/>
      <c r="O174" s="804"/>
      <c r="P174" s="804"/>
      <c r="Q174" s="769"/>
      <c r="R174" s="769"/>
      <c r="S174" s="769"/>
      <c r="T174" s="769"/>
      <c r="U174" s="769"/>
      <c r="V174" s="769"/>
      <c r="W174" s="769"/>
      <c r="X174" s="769"/>
      <c r="Y174" s="769"/>
      <c r="Z174" s="769"/>
    </row>
    <row r="175">
      <c r="A175" s="808" t="s">
        <v>311</v>
      </c>
      <c r="B175" s="774" t="s">
        <v>294</v>
      </c>
      <c r="C175" s="800" t="s">
        <v>305</v>
      </c>
      <c r="D175" s="773" t="s">
        <v>326</v>
      </c>
      <c r="G175" s="769"/>
      <c r="H175" s="804"/>
      <c r="I175" s="804"/>
      <c r="J175" s="804"/>
      <c r="K175" s="804"/>
      <c r="L175" s="804"/>
      <c r="M175" s="804"/>
      <c r="N175" s="804"/>
      <c r="O175" s="804"/>
      <c r="P175" s="804"/>
      <c r="Q175" s="769"/>
      <c r="R175" s="769"/>
      <c r="S175" s="769"/>
      <c r="T175" s="769"/>
      <c r="U175" s="769"/>
      <c r="V175" s="769"/>
      <c r="W175" s="769"/>
      <c r="X175" s="769"/>
      <c r="Y175" s="769"/>
      <c r="Z175" s="769"/>
    </row>
    <row r="176">
      <c r="A176" s="821"/>
      <c r="B176" s="822"/>
      <c r="C176" s="821"/>
      <c r="D176" s="821"/>
      <c r="E176" s="821"/>
      <c r="F176" s="819"/>
      <c r="G176" s="824"/>
      <c r="H176" s="819"/>
      <c r="I176" s="804"/>
      <c r="J176" s="819"/>
      <c r="K176" s="819"/>
      <c r="L176" s="819"/>
      <c r="M176" s="819"/>
      <c r="N176" s="819"/>
      <c r="O176" s="819"/>
      <c r="P176" s="819"/>
      <c r="Q176" s="819"/>
      <c r="R176" s="819"/>
      <c r="S176" s="819"/>
      <c r="T176" s="819"/>
      <c r="U176" s="819"/>
      <c r="V176" s="819"/>
      <c r="W176" s="819"/>
      <c r="X176" s="819"/>
      <c r="Y176" s="819"/>
      <c r="Z176" s="819"/>
    </row>
    <row r="177">
      <c r="A177" s="794" t="s">
        <v>118</v>
      </c>
      <c r="B177" s="774" t="s">
        <v>294</v>
      </c>
      <c r="C177" s="799" t="s">
        <v>181</v>
      </c>
      <c r="D177" s="773" t="s">
        <v>240</v>
      </c>
      <c r="E177" s="814" t="s">
        <v>386</v>
      </c>
      <c r="F177" s="770" t="s">
        <v>168</v>
      </c>
      <c r="G177" s="801"/>
      <c r="H177" s="804"/>
      <c r="I177" s="804"/>
      <c r="J177" s="804"/>
      <c r="K177" s="804"/>
      <c r="L177" s="804"/>
      <c r="M177" s="804"/>
      <c r="N177" s="804"/>
      <c r="O177" s="804"/>
      <c r="P177" s="804"/>
      <c r="Q177" s="769"/>
      <c r="R177" s="769"/>
      <c r="S177" s="769"/>
      <c r="T177" s="769"/>
      <c r="U177" s="769"/>
      <c r="V177" s="769"/>
      <c r="W177" s="769"/>
      <c r="X177" s="769"/>
      <c r="Y177" s="769"/>
      <c r="Z177" s="769"/>
    </row>
    <row r="178">
      <c r="A178" s="794" t="s">
        <v>118</v>
      </c>
      <c r="B178" s="774" t="s">
        <v>294</v>
      </c>
      <c r="C178" s="799" t="s">
        <v>181</v>
      </c>
      <c r="D178" s="773" t="s">
        <v>168</v>
      </c>
      <c r="G178" s="801"/>
      <c r="H178" s="804"/>
      <c r="I178" s="804"/>
      <c r="J178" s="804"/>
      <c r="K178" s="804"/>
      <c r="L178" s="804"/>
      <c r="M178" s="804"/>
      <c r="N178" s="804"/>
      <c r="O178" s="804"/>
      <c r="P178" s="804"/>
      <c r="Q178" s="769"/>
      <c r="R178" s="769"/>
      <c r="S178" s="769"/>
      <c r="T178" s="769"/>
      <c r="U178" s="769"/>
      <c r="V178" s="769"/>
      <c r="W178" s="769"/>
      <c r="X178" s="769"/>
      <c r="Y178" s="769"/>
      <c r="Z178" s="769"/>
    </row>
    <row r="179">
      <c r="A179" s="821"/>
      <c r="B179" s="822"/>
      <c r="C179" s="821"/>
      <c r="D179" s="821"/>
      <c r="E179" s="821"/>
      <c r="F179" s="819"/>
      <c r="G179" s="824"/>
      <c r="H179" s="819"/>
      <c r="I179" s="804"/>
      <c r="J179" s="819"/>
      <c r="K179" s="819"/>
      <c r="L179" s="819"/>
      <c r="M179" s="819"/>
      <c r="N179" s="819"/>
      <c r="O179" s="819"/>
      <c r="P179" s="819"/>
      <c r="Q179" s="819"/>
      <c r="R179" s="819"/>
      <c r="S179" s="819"/>
      <c r="T179" s="819"/>
      <c r="U179" s="819"/>
      <c r="V179" s="819"/>
      <c r="W179" s="819"/>
      <c r="X179" s="819"/>
      <c r="Y179" s="819"/>
      <c r="Z179" s="819"/>
    </row>
    <row r="180">
      <c r="A180" s="789" t="s">
        <v>167</v>
      </c>
      <c r="B180" s="774" t="s">
        <v>304</v>
      </c>
      <c r="C180" s="812" t="s">
        <v>187</v>
      </c>
      <c r="D180" s="773" t="s">
        <v>302</v>
      </c>
      <c r="E180" s="814" t="s">
        <v>387</v>
      </c>
      <c r="F180" s="770" t="s">
        <v>168</v>
      </c>
      <c r="G180" s="770"/>
      <c r="H180" s="804"/>
      <c r="I180" s="804"/>
      <c r="J180" s="804"/>
      <c r="K180" s="804"/>
      <c r="L180" s="804"/>
      <c r="M180" s="804"/>
      <c r="N180" s="804"/>
      <c r="O180" s="804"/>
      <c r="P180" s="804"/>
      <c r="Q180" s="769"/>
      <c r="R180" s="769"/>
      <c r="S180" s="769"/>
      <c r="T180" s="769"/>
      <c r="U180" s="769"/>
      <c r="V180" s="769"/>
      <c r="W180" s="769"/>
      <c r="X180" s="769"/>
      <c r="Y180" s="769"/>
      <c r="Z180" s="769"/>
    </row>
    <row r="181">
      <c r="A181" s="789" t="s">
        <v>167</v>
      </c>
      <c r="B181" s="774" t="s">
        <v>301</v>
      </c>
      <c r="C181" s="812" t="s">
        <v>187</v>
      </c>
      <c r="D181" s="773" t="s">
        <v>326</v>
      </c>
      <c r="G181" s="769"/>
      <c r="H181" s="804"/>
      <c r="I181" s="804"/>
      <c r="J181" s="804"/>
      <c r="K181" s="804"/>
      <c r="L181" s="804"/>
      <c r="M181" s="804"/>
      <c r="N181" s="804"/>
      <c r="O181" s="804"/>
      <c r="P181" s="804"/>
      <c r="Q181" s="769"/>
      <c r="R181" s="769"/>
      <c r="S181" s="769"/>
      <c r="T181" s="769"/>
      <c r="U181" s="769"/>
      <c r="V181" s="769"/>
      <c r="W181" s="769"/>
      <c r="X181" s="769"/>
      <c r="Y181" s="769"/>
      <c r="Z181" s="769"/>
    </row>
    <row r="182">
      <c r="A182" s="821"/>
      <c r="B182" s="822"/>
      <c r="C182" s="821"/>
      <c r="D182" s="821"/>
      <c r="E182" s="821"/>
      <c r="F182" s="819"/>
      <c r="G182" s="824"/>
      <c r="H182" s="819"/>
      <c r="I182" s="804"/>
      <c r="J182" s="819"/>
      <c r="K182" s="819"/>
      <c r="L182" s="819"/>
      <c r="M182" s="819"/>
      <c r="N182" s="819"/>
      <c r="O182" s="819"/>
      <c r="P182" s="819"/>
      <c r="Q182" s="819"/>
      <c r="R182" s="819"/>
      <c r="S182" s="819"/>
      <c r="T182" s="819"/>
      <c r="U182" s="819"/>
      <c r="V182" s="819"/>
      <c r="W182" s="819"/>
      <c r="X182" s="819"/>
      <c r="Y182" s="819"/>
      <c r="Z182" s="819"/>
    </row>
    <row r="183">
      <c r="A183" s="769"/>
      <c r="B183" s="772"/>
      <c r="C183" s="769"/>
      <c r="D183" s="768"/>
      <c r="E183" s="769"/>
      <c r="F183" s="769"/>
      <c r="G183" s="769"/>
      <c r="H183" s="804"/>
      <c r="I183" s="804"/>
      <c r="J183" s="804"/>
      <c r="K183" s="804"/>
      <c r="L183" s="804"/>
      <c r="M183" s="804"/>
      <c r="N183" s="804"/>
      <c r="O183" s="804"/>
      <c r="P183" s="804"/>
      <c r="Q183" s="769"/>
      <c r="R183" s="769"/>
      <c r="S183" s="769"/>
      <c r="T183" s="769"/>
      <c r="U183" s="769"/>
      <c r="V183" s="769"/>
      <c r="W183" s="769"/>
      <c r="X183" s="769"/>
      <c r="Y183" s="769"/>
      <c r="Z183" s="769"/>
    </row>
    <row r="184">
      <c r="A184" s="765" t="s">
        <v>388</v>
      </c>
      <c r="B184" s="766"/>
      <c r="C184" s="767"/>
      <c r="D184" s="768"/>
      <c r="E184" s="769"/>
      <c r="F184" s="769"/>
      <c r="G184" s="769"/>
      <c r="H184" s="804"/>
      <c r="I184" s="804"/>
      <c r="J184" s="804"/>
      <c r="K184" s="804"/>
      <c r="L184" s="804"/>
      <c r="M184" s="804"/>
      <c r="N184" s="804"/>
      <c r="O184" s="804"/>
      <c r="P184" s="804"/>
      <c r="Q184" s="769"/>
      <c r="R184" s="769"/>
      <c r="S184" s="769"/>
      <c r="T184" s="769"/>
      <c r="U184" s="769"/>
      <c r="V184" s="769"/>
      <c r="W184" s="769"/>
      <c r="X184" s="769"/>
      <c r="Y184" s="769"/>
      <c r="Z184" s="769"/>
    </row>
    <row r="185">
      <c r="A185" s="769"/>
      <c r="B185" s="772"/>
      <c r="C185" s="769"/>
      <c r="D185" s="768"/>
      <c r="E185" s="769"/>
      <c r="F185" s="769"/>
      <c r="G185" s="769"/>
      <c r="H185" s="804"/>
      <c r="I185" s="804"/>
      <c r="J185" s="804"/>
      <c r="K185" s="804"/>
      <c r="L185" s="804"/>
      <c r="M185" s="804"/>
      <c r="N185" s="804"/>
      <c r="O185" s="804"/>
      <c r="P185" s="804"/>
      <c r="Q185" s="769"/>
      <c r="R185" s="769"/>
      <c r="S185" s="769"/>
      <c r="T185" s="769"/>
      <c r="U185" s="769"/>
      <c r="V185" s="769"/>
      <c r="W185" s="769"/>
      <c r="X185" s="769"/>
      <c r="Y185" s="769"/>
      <c r="Z185" s="769"/>
    </row>
    <row r="186">
      <c r="A186" s="773" t="s">
        <v>279</v>
      </c>
      <c r="B186" s="774"/>
      <c r="C186" s="773" t="s">
        <v>280</v>
      </c>
      <c r="D186" s="773" t="s">
        <v>281</v>
      </c>
      <c r="E186" s="773" t="s">
        <v>282</v>
      </c>
      <c r="F186" s="769"/>
      <c r="G186" s="769"/>
      <c r="H186" s="804"/>
      <c r="I186" s="804"/>
      <c r="J186" s="804"/>
      <c r="K186" s="804"/>
      <c r="L186" s="804"/>
      <c r="M186" s="804"/>
      <c r="N186" s="804"/>
      <c r="O186" s="804"/>
      <c r="P186" s="804"/>
      <c r="Q186" s="769"/>
      <c r="R186" s="769"/>
      <c r="S186" s="769"/>
      <c r="T186" s="769"/>
      <c r="U186" s="769"/>
      <c r="V186" s="769"/>
      <c r="W186" s="769"/>
      <c r="X186" s="769"/>
      <c r="Y186" s="769"/>
      <c r="Z186" s="769"/>
    </row>
    <row r="187">
      <c r="A187" s="769"/>
      <c r="B187" s="772"/>
      <c r="C187" s="769"/>
      <c r="D187" s="768"/>
      <c r="E187" s="769"/>
      <c r="F187" s="769"/>
      <c r="G187" s="769"/>
      <c r="H187" s="804"/>
      <c r="I187" s="804"/>
      <c r="J187" s="804"/>
      <c r="K187" s="804"/>
      <c r="L187" s="804"/>
      <c r="M187" s="804"/>
      <c r="N187" s="804"/>
      <c r="O187" s="804"/>
      <c r="P187" s="804"/>
      <c r="Q187" s="769"/>
      <c r="R187" s="769"/>
      <c r="S187" s="769"/>
      <c r="T187" s="769"/>
      <c r="U187" s="769"/>
      <c r="V187" s="769"/>
      <c r="W187" s="769"/>
      <c r="X187" s="769"/>
      <c r="Y187" s="769"/>
      <c r="Z187" s="769"/>
    </row>
    <row r="188">
      <c r="A188" s="796" t="s">
        <v>299</v>
      </c>
      <c r="B188" s="774" t="s">
        <v>294</v>
      </c>
      <c r="C188" s="777" t="s">
        <v>153</v>
      </c>
      <c r="D188" s="773" t="s">
        <v>317</v>
      </c>
      <c r="E188" s="814" t="s">
        <v>389</v>
      </c>
      <c r="F188" s="770" t="s">
        <v>286</v>
      </c>
      <c r="G188" s="770"/>
      <c r="H188" s="804"/>
      <c r="I188" s="804"/>
      <c r="J188" s="804"/>
      <c r="K188" s="804"/>
      <c r="L188" s="804"/>
      <c r="M188" s="804"/>
      <c r="N188" s="804"/>
      <c r="O188" s="804"/>
      <c r="P188" s="804"/>
      <c r="Q188" s="769"/>
      <c r="R188" s="769"/>
      <c r="S188" s="769"/>
      <c r="T188" s="769"/>
      <c r="U188" s="769"/>
      <c r="V188" s="769"/>
      <c r="W188" s="769"/>
      <c r="X188" s="769"/>
      <c r="Y188" s="769"/>
      <c r="Z188" s="769"/>
    </row>
    <row r="189">
      <c r="A189" s="796" t="s">
        <v>299</v>
      </c>
      <c r="B189" s="774" t="s">
        <v>304</v>
      </c>
      <c r="C189" s="777" t="s">
        <v>153</v>
      </c>
      <c r="D189" s="773" t="s">
        <v>292</v>
      </c>
      <c r="E189" s="769"/>
      <c r="F189" s="769"/>
      <c r="G189" s="769"/>
      <c r="H189" s="804"/>
      <c r="I189" s="804"/>
      <c r="J189" s="804"/>
      <c r="K189" s="804"/>
      <c r="L189" s="804"/>
      <c r="M189" s="804"/>
      <c r="N189" s="804"/>
      <c r="O189" s="804"/>
      <c r="P189" s="804"/>
      <c r="Q189" s="769"/>
      <c r="R189" s="769"/>
      <c r="S189" s="769"/>
      <c r="T189" s="769"/>
      <c r="U189" s="769"/>
      <c r="V189" s="769"/>
      <c r="W189" s="769"/>
      <c r="X189" s="769"/>
      <c r="Y189" s="769"/>
      <c r="Z189" s="769"/>
    </row>
    <row r="190">
      <c r="A190" s="821"/>
      <c r="B190" s="822"/>
      <c r="C190" s="821"/>
      <c r="D190" s="821"/>
      <c r="E190" s="821"/>
      <c r="F190" s="819"/>
      <c r="G190" s="824"/>
      <c r="H190" s="819"/>
      <c r="I190" s="804"/>
      <c r="J190" s="819"/>
      <c r="K190" s="819"/>
      <c r="L190" s="819"/>
      <c r="M190" s="819"/>
      <c r="N190" s="819"/>
      <c r="O190" s="819"/>
      <c r="P190" s="819"/>
      <c r="Q190" s="819"/>
      <c r="R190" s="819"/>
      <c r="S190" s="819"/>
      <c r="T190" s="819"/>
      <c r="U190" s="819"/>
      <c r="V190" s="819"/>
      <c r="W190" s="819"/>
      <c r="X190" s="819"/>
      <c r="Y190" s="819"/>
      <c r="Z190" s="819"/>
    </row>
    <row r="191">
      <c r="A191" s="809" t="s">
        <v>173</v>
      </c>
      <c r="B191" s="774" t="s">
        <v>291</v>
      </c>
      <c r="C191" s="799" t="s">
        <v>181</v>
      </c>
      <c r="D191" s="773" t="s">
        <v>331</v>
      </c>
      <c r="E191" s="814" t="s">
        <v>390</v>
      </c>
      <c r="F191" s="770" t="s">
        <v>182</v>
      </c>
      <c r="G191" s="770"/>
      <c r="H191" s="804"/>
      <c r="I191" s="804"/>
      <c r="J191" s="804"/>
      <c r="K191" s="804"/>
      <c r="L191" s="804"/>
      <c r="M191" s="804"/>
      <c r="N191" s="804"/>
      <c r="O191" s="804"/>
      <c r="P191" s="804"/>
      <c r="Q191" s="769"/>
      <c r="R191" s="769"/>
      <c r="S191" s="769"/>
      <c r="T191" s="769"/>
      <c r="U191" s="769"/>
      <c r="V191" s="769"/>
      <c r="W191" s="769"/>
      <c r="X191" s="769"/>
      <c r="Y191" s="769"/>
      <c r="Z191" s="769"/>
    </row>
    <row r="192">
      <c r="A192" s="799" t="s">
        <v>181</v>
      </c>
      <c r="B192" s="774" t="s">
        <v>294</v>
      </c>
      <c r="C192" s="809" t="s">
        <v>173</v>
      </c>
      <c r="D192" s="773" t="s">
        <v>331</v>
      </c>
      <c r="G192" s="769"/>
      <c r="H192" s="804"/>
      <c r="I192" s="804"/>
      <c r="J192" s="804"/>
      <c r="K192" s="804"/>
      <c r="L192" s="804"/>
      <c r="M192" s="804"/>
      <c r="N192" s="804"/>
      <c r="O192" s="804"/>
      <c r="P192" s="804"/>
      <c r="Q192" s="769"/>
      <c r="R192" s="769"/>
      <c r="S192" s="769"/>
      <c r="T192" s="769"/>
      <c r="U192" s="769"/>
      <c r="V192" s="769"/>
      <c r="W192" s="769"/>
      <c r="X192" s="769"/>
      <c r="Y192" s="769"/>
      <c r="Z192" s="769"/>
    </row>
    <row r="193">
      <c r="A193" s="821"/>
      <c r="B193" s="822"/>
      <c r="C193" s="821"/>
      <c r="D193" s="821"/>
      <c r="E193" s="821"/>
      <c r="F193" s="819"/>
      <c r="G193" s="824"/>
      <c r="H193" s="819"/>
      <c r="I193" s="804"/>
      <c r="J193" s="819"/>
      <c r="K193" s="819"/>
      <c r="L193" s="819"/>
      <c r="M193" s="819"/>
      <c r="N193" s="819"/>
      <c r="O193" s="819"/>
      <c r="P193" s="819"/>
      <c r="Q193" s="819"/>
      <c r="R193" s="819"/>
      <c r="S193" s="819"/>
      <c r="T193" s="819"/>
      <c r="U193" s="819"/>
      <c r="V193" s="819"/>
      <c r="W193" s="819"/>
      <c r="X193" s="819"/>
      <c r="Y193" s="819"/>
      <c r="Z193" s="819"/>
    </row>
    <row r="194">
      <c r="A194" s="769"/>
      <c r="B194" s="772"/>
      <c r="C194" s="769"/>
      <c r="D194" s="768"/>
      <c r="E194" s="769"/>
      <c r="F194" s="769"/>
      <c r="G194" s="770" t="s">
        <v>391</v>
      </c>
      <c r="H194" s="804"/>
      <c r="I194" s="804"/>
      <c r="J194" s="804"/>
      <c r="K194" s="804"/>
      <c r="L194" s="804"/>
      <c r="M194" s="804"/>
      <c r="N194" s="804"/>
      <c r="O194" s="804"/>
      <c r="P194" s="804"/>
      <c r="Q194" s="769"/>
      <c r="R194" s="769"/>
      <c r="S194" s="769"/>
      <c r="T194" s="769"/>
      <c r="U194" s="769"/>
      <c r="V194" s="769"/>
      <c r="W194" s="769"/>
      <c r="X194" s="769"/>
      <c r="Y194" s="769"/>
      <c r="Z194" s="769"/>
    </row>
    <row r="195">
      <c r="A195" s="769"/>
      <c r="B195" s="772"/>
      <c r="C195" s="769"/>
      <c r="D195" s="768"/>
      <c r="E195" s="769"/>
      <c r="F195" s="769"/>
      <c r="G195" s="769"/>
      <c r="H195" s="804"/>
      <c r="I195" s="804"/>
      <c r="J195" s="804"/>
      <c r="K195" s="804"/>
      <c r="L195" s="804"/>
      <c r="M195" s="804"/>
      <c r="N195" s="804"/>
      <c r="O195" s="804"/>
      <c r="P195" s="804"/>
      <c r="Q195" s="769"/>
      <c r="R195" s="769"/>
      <c r="S195" s="769"/>
      <c r="T195" s="769"/>
      <c r="U195" s="769"/>
      <c r="V195" s="769"/>
      <c r="W195" s="769"/>
      <c r="X195" s="769"/>
      <c r="Y195" s="769"/>
      <c r="Z195" s="769"/>
    </row>
    <row r="196">
      <c r="A196" s="821"/>
      <c r="B196" s="822"/>
      <c r="C196" s="821"/>
      <c r="D196" s="821"/>
      <c r="E196" s="821"/>
      <c r="F196" s="819"/>
      <c r="G196" s="824"/>
      <c r="H196" s="819"/>
      <c r="I196" s="804"/>
      <c r="J196" s="819"/>
      <c r="K196" s="819"/>
      <c r="L196" s="819"/>
      <c r="M196" s="819"/>
      <c r="N196" s="819"/>
      <c r="O196" s="819"/>
      <c r="P196" s="819"/>
      <c r="Q196" s="819"/>
      <c r="R196" s="819"/>
      <c r="S196" s="819"/>
      <c r="T196" s="819"/>
      <c r="U196" s="819"/>
      <c r="V196" s="819"/>
      <c r="W196" s="819"/>
      <c r="X196" s="819"/>
      <c r="Y196" s="819"/>
      <c r="Z196" s="819"/>
    </row>
    <row r="197">
      <c r="A197" s="794" t="s">
        <v>118</v>
      </c>
      <c r="B197" s="774" t="s">
        <v>291</v>
      </c>
      <c r="C197" s="788" t="s">
        <v>290</v>
      </c>
      <c r="D197" s="773" t="s">
        <v>332</v>
      </c>
      <c r="E197" s="814" t="s">
        <v>392</v>
      </c>
      <c r="F197" s="770" t="s">
        <v>360</v>
      </c>
      <c r="G197" s="770" t="s">
        <v>393</v>
      </c>
      <c r="H197" s="804"/>
      <c r="I197" s="804"/>
      <c r="J197" s="804"/>
      <c r="K197" s="804"/>
      <c r="L197" s="804"/>
      <c r="M197" s="804"/>
      <c r="N197" s="804"/>
      <c r="O197" s="804"/>
      <c r="P197" s="804"/>
      <c r="Q197" s="769"/>
      <c r="R197" s="769"/>
      <c r="S197" s="769"/>
      <c r="T197" s="769"/>
      <c r="U197" s="769"/>
      <c r="V197" s="769"/>
      <c r="W197" s="769"/>
      <c r="X197" s="769"/>
      <c r="Y197" s="769"/>
      <c r="Z197" s="769"/>
    </row>
    <row r="198">
      <c r="A198" s="788" t="s">
        <v>290</v>
      </c>
      <c r="B198" s="774" t="s">
        <v>291</v>
      </c>
      <c r="C198" s="794" t="s">
        <v>118</v>
      </c>
      <c r="D198" s="773" t="s">
        <v>334</v>
      </c>
      <c r="G198" s="769"/>
      <c r="H198" s="804"/>
      <c r="I198" s="804"/>
      <c r="J198" s="804"/>
      <c r="K198" s="804"/>
      <c r="L198" s="804"/>
      <c r="M198" s="804"/>
      <c r="N198" s="804"/>
      <c r="O198" s="804"/>
      <c r="P198" s="804"/>
      <c r="Q198" s="769"/>
      <c r="R198" s="769"/>
      <c r="S198" s="769"/>
      <c r="T198" s="769"/>
      <c r="U198" s="769"/>
      <c r="V198" s="769"/>
      <c r="W198" s="769"/>
      <c r="X198" s="769"/>
      <c r="Y198" s="769"/>
      <c r="Z198" s="769"/>
    </row>
    <row r="199">
      <c r="A199" s="821"/>
      <c r="B199" s="822"/>
      <c r="C199" s="821"/>
      <c r="D199" s="821"/>
      <c r="E199" s="821"/>
      <c r="F199" s="819"/>
      <c r="G199" s="824"/>
      <c r="H199" s="819"/>
      <c r="I199" s="804"/>
      <c r="J199" s="819"/>
      <c r="K199" s="819"/>
      <c r="L199" s="819"/>
      <c r="M199" s="819"/>
      <c r="N199" s="819"/>
      <c r="O199" s="819"/>
      <c r="P199" s="819"/>
      <c r="Q199" s="819"/>
      <c r="R199" s="819"/>
      <c r="S199" s="819"/>
      <c r="T199" s="819"/>
      <c r="U199" s="819"/>
      <c r="V199" s="819"/>
      <c r="W199" s="819"/>
      <c r="X199" s="819"/>
      <c r="Y199" s="819"/>
      <c r="Z199" s="819"/>
    </row>
    <row r="200">
      <c r="A200" s="769"/>
      <c r="B200" s="772"/>
      <c r="C200" s="769"/>
      <c r="D200" s="768"/>
      <c r="E200" s="769"/>
      <c r="F200" s="769"/>
      <c r="G200" s="769"/>
      <c r="H200" s="804"/>
      <c r="I200" s="804"/>
      <c r="J200" s="804"/>
      <c r="K200" s="804"/>
      <c r="L200" s="804"/>
      <c r="M200" s="804"/>
      <c r="N200" s="804"/>
      <c r="O200" s="804"/>
      <c r="P200" s="804"/>
      <c r="Q200" s="769"/>
      <c r="R200" s="769"/>
      <c r="S200" s="769"/>
      <c r="T200" s="769"/>
      <c r="U200" s="769"/>
      <c r="V200" s="769"/>
      <c r="W200" s="769"/>
      <c r="X200" s="769"/>
      <c r="Y200" s="769"/>
      <c r="Z200" s="769"/>
    </row>
    <row r="201">
      <c r="A201" s="769"/>
      <c r="B201" s="772"/>
      <c r="C201" s="769"/>
      <c r="D201" s="768"/>
      <c r="E201" s="769"/>
      <c r="F201" s="769"/>
      <c r="G201" s="770"/>
      <c r="H201" s="804"/>
      <c r="I201" s="804"/>
      <c r="J201" s="804"/>
      <c r="K201" s="804"/>
      <c r="L201" s="804"/>
      <c r="M201" s="804"/>
      <c r="N201" s="804"/>
      <c r="O201" s="804"/>
      <c r="P201" s="804"/>
      <c r="Q201" s="769"/>
      <c r="R201" s="769"/>
      <c r="S201" s="769"/>
      <c r="T201" s="769"/>
      <c r="U201" s="769"/>
      <c r="V201" s="769"/>
      <c r="W201" s="769"/>
      <c r="X201" s="769"/>
      <c r="Y201" s="769"/>
      <c r="Z201" s="769"/>
    </row>
    <row r="202">
      <c r="A202" s="769"/>
      <c r="B202" s="772"/>
      <c r="C202" s="769"/>
      <c r="D202" s="768"/>
      <c r="E202" s="769"/>
      <c r="F202" s="769"/>
      <c r="G202" s="769"/>
      <c r="H202" s="804"/>
      <c r="I202" s="804"/>
      <c r="J202" s="804"/>
      <c r="K202" s="804"/>
      <c r="L202" s="804"/>
      <c r="M202" s="804"/>
      <c r="N202" s="804"/>
      <c r="O202" s="804"/>
      <c r="P202" s="804"/>
      <c r="Q202" s="769"/>
      <c r="R202" s="769"/>
      <c r="S202" s="769"/>
      <c r="T202" s="769"/>
      <c r="U202" s="769"/>
      <c r="V202" s="769"/>
      <c r="W202" s="769"/>
      <c r="X202" s="769"/>
      <c r="Y202" s="769"/>
      <c r="Z202" s="769"/>
    </row>
    <row r="203">
      <c r="A203" s="769"/>
      <c r="B203" s="772"/>
      <c r="C203" s="769"/>
      <c r="D203" s="768"/>
      <c r="E203" s="769"/>
      <c r="F203" s="769"/>
      <c r="G203" s="769"/>
      <c r="H203" s="804"/>
      <c r="I203" s="804"/>
      <c r="J203" s="804"/>
      <c r="K203" s="804"/>
      <c r="L203" s="804"/>
      <c r="M203" s="804"/>
      <c r="N203" s="804"/>
      <c r="O203" s="804"/>
      <c r="P203" s="804"/>
      <c r="Q203" s="769"/>
      <c r="R203" s="769"/>
      <c r="S203" s="769"/>
      <c r="T203" s="769"/>
      <c r="U203" s="769"/>
      <c r="V203" s="769"/>
      <c r="W203" s="769"/>
      <c r="X203" s="769"/>
      <c r="Y203" s="769"/>
      <c r="Z203" s="769"/>
    </row>
    <row r="204">
      <c r="A204" s="769"/>
      <c r="B204" s="772"/>
      <c r="C204" s="769"/>
      <c r="D204" s="768"/>
      <c r="E204" s="769"/>
      <c r="F204" s="769"/>
      <c r="G204" s="769"/>
      <c r="H204" s="804"/>
      <c r="I204" s="804"/>
      <c r="J204" s="804"/>
      <c r="K204" s="804"/>
      <c r="L204" s="804"/>
      <c r="M204" s="804"/>
      <c r="N204" s="804"/>
      <c r="O204" s="804"/>
      <c r="P204" s="804"/>
      <c r="Q204" s="769"/>
      <c r="R204" s="769"/>
      <c r="S204" s="769"/>
      <c r="T204" s="769"/>
      <c r="U204" s="769"/>
      <c r="V204" s="769"/>
      <c r="W204" s="769"/>
      <c r="X204" s="769"/>
      <c r="Y204" s="769"/>
      <c r="Z204" s="769"/>
    </row>
    <row r="205">
      <c r="A205" s="769"/>
      <c r="B205" s="772"/>
      <c r="C205" s="769"/>
      <c r="D205" s="768"/>
      <c r="E205" s="769"/>
      <c r="F205" s="769"/>
      <c r="G205" s="769"/>
      <c r="H205" s="804"/>
      <c r="I205" s="804"/>
      <c r="J205" s="804"/>
      <c r="K205" s="804"/>
      <c r="L205" s="804"/>
      <c r="M205" s="804"/>
      <c r="N205" s="804"/>
      <c r="O205" s="804"/>
      <c r="P205" s="804"/>
      <c r="Q205" s="769"/>
      <c r="R205" s="769"/>
      <c r="S205" s="769"/>
      <c r="T205" s="769"/>
      <c r="U205" s="769"/>
      <c r="V205" s="769"/>
      <c r="W205" s="769"/>
      <c r="X205" s="769"/>
      <c r="Y205" s="769"/>
      <c r="Z205" s="769"/>
    </row>
    <row r="206">
      <c r="A206" s="769"/>
      <c r="B206" s="772"/>
      <c r="C206" s="769"/>
      <c r="D206" s="768"/>
      <c r="E206" s="769"/>
      <c r="F206" s="769"/>
      <c r="G206" s="769"/>
      <c r="H206" s="804"/>
      <c r="I206" s="804"/>
      <c r="J206" s="804"/>
      <c r="K206" s="804"/>
      <c r="L206" s="804"/>
      <c r="M206" s="804"/>
      <c r="N206" s="804"/>
      <c r="O206" s="804"/>
      <c r="P206" s="804"/>
      <c r="Q206" s="769"/>
      <c r="R206" s="769"/>
      <c r="S206" s="769"/>
      <c r="T206" s="769"/>
      <c r="U206" s="769"/>
      <c r="V206" s="769"/>
      <c r="W206" s="769"/>
      <c r="X206" s="769"/>
      <c r="Y206" s="769"/>
      <c r="Z206" s="769"/>
    </row>
    <row r="207">
      <c r="A207" s="769"/>
      <c r="B207" s="772"/>
      <c r="C207" s="769"/>
      <c r="D207" s="768"/>
      <c r="E207" s="769"/>
      <c r="F207" s="769"/>
      <c r="G207" s="769"/>
      <c r="H207" s="804"/>
      <c r="I207" s="804"/>
      <c r="J207" s="804"/>
      <c r="K207" s="804"/>
      <c r="L207" s="804"/>
      <c r="M207" s="804"/>
      <c r="N207" s="804"/>
      <c r="O207" s="804"/>
      <c r="P207" s="804"/>
      <c r="Q207" s="769"/>
      <c r="R207" s="769"/>
      <c r="S207" s="769"/>
      <c r="T207" s="769"/>
      <c r="U207" s="769"/>
      <c r="V207" s="769"/>
      <c r="W207" s="769"/>
      <c r="X207" s="769"/>
      <c r="Y207" s="769"/>
      <c r="Z207" s="769"/>
    </row>
    <row r="208">
      <c r="A208" s="769"/>
      <c r="B208" s="772"/>
      <c r="C208" s="769"/>
      <c r="D208" s="768"/>
      <c r="E208" s="769"/>
      <c r="F208" s="769"/>
      <c r="G208" s="769"/>
      <c r="H208" s="804"/>
      <c r="I208" s="804"/>
      <c r="J208" s="804"/>
      <c r="K208" s="804"/>
      <c r="L208" s="804"/>
      <c r="M208" s="804"/>
      <c r="N208" s="804"/>
      <c r="O208" s="804"/>
      <c r="P208" s="804"/>
      <c r="Q208" s="769"/>
      <c r="R208" s="769"/>
      <c r="S208" s="769"/>
      <c r="T208" s="769"/>
      <c r="U208" s="769"/>
      <c r="V208" s="769"/>
      <c r="W208" s="769"/>
      <c r="X208" s="769"/>
      <c r="Y208" s="769"/>
      <c r="Z208" s="769"/>
    </row>
    <row r="209">
      <c r="A209" s="769"/>
      <c r="B209" s="772"/>
      <c r="C209" s="769"/>
      <c r="D209" s="768"/>
      <c r="E209" s="769"/>
      <c r="F209" s="769"/>
      <c r="G209" s="769"/>
      <c r="H209" s="804"/>
      <c r="I209" s="804"/>
      <c r="J209" s="804"/>
      <c r="K209" s="804"/>
      <c r="L209" s="804"/>
      <c r="M209" s="804"/>
      <c r="N209" s="804"/>
      <c r="O209" s="804"/>
      <c r="P209" s="804"/>
      <c r="Q209" s="769"/>
      <c r="R209" s="769"/>
      <c r="S209" s="769"/>
      <c r="T209" s="769"/>
      <c r="U209" s="769"/>
      <c r="V209" s="769"/>
      <c r="W209" s="769"/>
      <c r="X209" s="769"/>
      <c r="Y209" s="769"/>
      <c r="Z209" s="769"/>
    </row>
    <row r="210">
      <c r="A210" s="769"/>
      <c r="B210" s="772"/>
      <c r="C210" s="769"/>
      <c r="D210" s="768"/>
      <c r="E210" s="769"/>
      <c r="F210" s="769"/>
      <c r="G210" s="769"/>
      <c r="H210" s="804"/>
      <c r="I210" s="804"/>
      <c r="J210" s="804"/>
      <c r="K210" s="804"/>
      <c r="L210" s="804"/>
      <c r="M210" s="804"/>
      <c r="N210" s="804"/>
      <c r="O210" s="804"/>
      <c r="P210" s="804"/>
      <c r="Q210" s="769"/>
      <c r="R210" s="769"/>
      <c r="S210" s="769"/>
      <c r="T210" s="769"/>
      <c r="U210" s="769"/>
      <c r="V210" s="769"/>
      <c r="W210" s="769"/>
      <c r="X210" s="769"/>
      <c r="Y210" s="769"/>
      <c r="Z210" s="769"/>
    </row>
    <row r="211">
      <c r="A211" s="769"/>
      <c r="B211" s="772"/>
      <c r="C211" s="769"/>
      <c r="D211" s="768"/>
      <c r="E211" s="769"/>
      <c r="F211" s="769"/>
      <c r="G211" s="769"/>
      <c r="H211" s="804"/>
      <c r="I211" s="804"/>
      <c r="J211" s="804"/>
      <c r="K211" s="804"/>
      <c r="L211" s="804"/>
      <c r="M211" s="804"/>
      <c r="N211" s="804"/>
      <c r="O211" s="804"/>
      <c r="P211" s="804"/>
      <c r="Q211" s="769"/>
      <c r="R211" s="769"/>
      <c r="S211" s="769"/>
      <c r="T211" s="769"/>
      <c r="U211" s="769"/>
      <c r="V211" s="769"/>
      <c r="W211" s="769"/>
      <c r="X211" s="769"/>
      <c r="Y211" s="769"/>
      <c r="Z211" s="769"/>
    </row>
    <row r="212">
      <c r="A212" s="769"/>
      <c r="B212" s="772"/>
      <c r="C212" s="769"/>
      <c r="D212" s="768"/>
      <c r="E212" s="769"/>
      <c r="F212" s="769"/>
      <c r="G212" s="769"/>
      <c r="H212" s="804"/>
      <c r="I212" s="804"/>
      <c r="J212" s="804"/>
      <c r="K212" s="804"/>
      <c r="L212" s="804"/>
      <c r="M212" s="804"/>
      <c r="N212" s="804"/>
      <c r="O212" s="804"/>
      <c r="P212" s="804"/>
      <c r="Q212" s="769"/>
      <c r="R212" s="769"/>
      <c r="S212" s="769"/>
      <c r="T212" s="769"/>
      <c r="U212" s="769"/>
      <c r="V212" s="769"/>
      <c r="W212" s="769"/>
      <c r="X212" s="769"/>
      <c r="Y212" s="769"/>
      <c r="Z212" s="769"/>
    </row>
    <row r="213">
      <c r="A213" s="769"/>
      <c r="B213" s="772"/>
      <c r="C213" s="769"/>
      <c r="D213" s="768"/>
      <c r="E213" s="769"/>
      <c r="F213" s="769"/>
      <c r="G213" s="769"/>
      <c r="H213" s="804"/>
      <c r="I213" s="804"/>
      <c r="J213" s="804"/>
      <c r="K213" s="804"/>
      <c r="L213" s="804"/>
      <c r="M213" s="804"/>
      <c r="N213" s="804"/>
      <c r="O213" s="804"/>
      <c r="P213" s="804"/>
      <c r="Q213" s="769"/>
      <c r="R213" s="769"/>
      <c r="S213" s="769"/>
      <c r="T213" s="769"/>
      <c r="U213" s="769"/>
      <c r="V213" s="769"/>
      <c r="W213" s="769"/>
      <c r="X213" s="769"/>
      <c r="Y213" s="769"/>
      <c r="Z213" s="769"/>
    </row>
    <row r="214">
      <c r="A214" s="769"/>
      <c r="B214" s="772"/>
      <c r="C214" s="769"/>
      <c r="D214" s="768"/>
      <c r="E214" s="769"/>
      <c r="F214" s="769"/>
      <c r="G214" s="769"/>
      <c r="H214" s="804"/>
      <c r="I214" s="804"/>
      <c r="J214" s="804"/>
      <c r="K214" s="804"/>
      <c r="L214" s="804"/>
      <c r="M214" s="804"/>
      <c r="N214" s="804"/>
      <c r="O214" s="804"/>
      <c r="P214" s="804"/>
      <c r="Q214" s="769"/>
      <c r="R214" s="769"/>
      <c r="S214" s="769"/>
      <c r="T214" s="769"/>
      <c r="U214" s="769"/>
      <c r="V214" s="769"/>
      <c r="W214" s="769"/>
      <c r="X214" s="769"/>
      <c r="Y214" s="769"/>
      <c r="Z214" s="769"/>
    </row>
    <row r="215">
      <c r="A215" s="769"/>
      <c r="B215" s="772"/>
      <c r="C215" s="769"/>
      <c r="D215" s="768"/>
      <c r="E215" s="769"/>
      <c r="F215" s="769"/>
      <c r="G215" s="769"/>
      <c r="H215" s="804"/>
      <c r="I215" s="804"/>
      <c r="J215" s="804"/>
      <c r="K215" s="804"/>
      <c r="L215" s="804"/>
      <c r="M215" s="804"/>
      <c r="N215" s="804"/>
      <c r="O215" s="804"/>
      <c r="P215" s="804"/>
      <c r="Q215" s="769"/>
      <c r="R215" s="769"/>
      <c r="S215" s="769"/>
      <c r="T215" s="769"/>
      <c r="U215" s="769"/>
      <c r="V215" s="769"/>
      <c r="W215" s="769"/>
      <c r="X215" s="769"/>
      <c r="Y215" s="769"/>
      <c r="Z215" s="769"/>
    </row>
    <row r="216">
      <c r="A216" s="769"/>
      <c r="B216" s="772"/>
      <c r="C216" s="769"/>
      <c r="D216" s="768"/>
      <c r="E216" s="769"/>
      <c r="F216" s="769"/>
      <c r="G216" s="769"/>
      <c r="H216" s="804"/>
      <c r="I216" s="804"/>
      <c r="J216" s="804"/>
      <c r="K216" s="804"/>
      <c r="L216" s="804"/>
      <c r="M216" s="804"/>
      <c r="N216" s="804"/>
      <c r="O216" s="804"/>
      <c r="P216" s="804"/>
      <c r="Q216" s="769"/>
      <c r="R216" s="769"/>
      <c r="S216" s="769"/>
      <c r="T216" s="769"/>
      <c r="U216" s="769"/>
      <c r="V216" s="769"/>
      <c r="W216" s="769"/>
      <c r="X216" s="769"/>
      <c r="Y216" s="769"/>
      <c r="Z216" s="769"/>
    </row>
    <row r="217">
      <c r="A217" s="769"/>
      <c r="B217" s="772"/>
      <c r="C217" s="769"/>
      <c r="D217" s="768"/>
      <c r="E217" s="769"/>
      <c r="F217" s="769"/>
      <c r="G217" s="769"/>
      <c r="H217" s="804"/>
      <c r="I217" s="804"/>
      <c r="J217" s="804"/>
      <c r="K217" s="804"/>
      <c r="L217" s="804"/>
      <c r="M217" s="804"/>
      <c r="N217" s="804"/>
      <c r="O217" s="804"/>
      <c r="P217" s="804"/>
      <c r="Q217" s="769"/>
      <c r="R217" s="769"/>
      <c r="S217" s="769"/>
      <c r="T217" s="769"/>
      <c r="U217" s="769"/>
      <c r="V217" s="769"/>
      <c r="W217" s="769"/>
      <c r="X217" s="769"/>
      <c r="Y217" s="769"/>
      <c r="Z217" s="769"/>
    </row>
    <row r="218">
      <c r="A218" s="769"/>
      <c r="B218" s="772"/>
      <c r="C218" s="769"/>
      <c r="D218" s="768"/>
      <c r="E218" s="769"/>
      <c r="F218" s="769"/>
      <c r="G218" s="769"/>
      <c r="H218" s="804"/>
      <c r="I218" s="804"/>
      <c r="J218" s="804"/>
      <c r="K218" s="804"/>
      <c r="L218" s="804"/>
      <c r="M218" s="804"/>
      <c r="N218" s="804"/>
      <c r="O218" s="804"/>
      <c r="P218" s="804"/>
      <c r="Q218" s="769"/>
      <c r="R218" s="769"/>
      <c r="S218" s="769"/>
      <c r="T218" s="769"/>
      <c r="U218" s="769"/>
      <c r="V218" s="769"/>
      <c r="W218" s="769"/>
      <c r="X218" s="769"/>
      <c r="Y218" s="769"/>
      <c r="Z218" s="769"/>
    </row>
    <row r="219">
      <c r="A219" s="769"/>
      <c r="B219" s="772"/>
      <c r="C219" s="769"/>
      <c r="D219" s="768"/>
      <c r="E219" s="769"/>
      <c r="F219" s="769"/>
      <c r="G219" s="769"/>
      <c r="H219" s="804"/>
      <c r="I219" s="804"/>
      <c r="J219" s="804"/>
      <c r="K219" s="804"/>
      <c r="L219" s="804"/>
      <c r="M219" s="804"/>
      <c r="N219" s="804"/>
      <c r="O219" s="804"/>
      <c r="P219" s="804"/>
      <c r="Q219" s="769"/>
      <c r="R219" s="769"/>
      <c r="S219" s="769"/>
      <c r="T219" s="769"/>
      <c r="U219" s="769"/>
      <c r="V219" s="769"/>
      <c r="W219" s="769"/>
      <c r="X219" s="769"/>
      <c r="Y219" s="769"/>
      <c r="Z219" s="769"/>
    </row>
    <row r="220">
      <c r="A220" s="769"/>
      <c r="B220" s="772"/>
      <c r="C220" s="769"/>
      <c r="D220" s="768"/>
      <c r="E220" s="769"/>
      <c r="F220" s="769"/>
      <c r="G220" s="769"/>
      <c r="H220" s="804"/>
      <c r="I220" s="804"/>
      <c r="J220" s="804"/>
      <c r="K220" s="804"/>
      <c r="L220" s="804"/>
      <c r="M220" s="804"/>
      <c r="N220" s="804"/>
      <c r="O220" s="804"/>
      <c r="P220" s="804"/>
      <c r="Q220" s="769"/>
      <c r="R220" s="769"/>
      <c r="S220" s="769"/>
      <c r="T220" s="769"/>
      <c r="U220" s="769"/>
      <c r="V220" s="769"/>
      <c r="W220" s="769"/>
      <c r="X220" s="769"/>
      <c r="Y220" s="769"/>
      <c r="Z220" s="769"/>
    </row>
    <row r="221">
      <c r="A221" s="769"/>
      <c r="B221" s="772"/>
      <c r="C221" s="769"/>
      <c r="D221" s="768"/>
      <c r="E221" s="769"/>
      <c r="F221" s="769"/>
      <c r="G221" s="769"/>
      <c r="H221" s="804"/>
      <c r="I221" s="804"/>
      <c r="J221" s="804"/>
      <c r="K221" s="804"/>
      <c r="L221" s="804"/>
      <c r="M221" s="804"/>
      <c r="N221" s="804"/>
      <c r="O221" s="804"/>
      <c r="P221" s="804"/>
      <c r="Q221" s="769"/>
      <c r="R221" s="769"/>
      <c r="S221" s="769"/>
      <c r="T221" s="769"/>
      <c r="U221" s="769"/>
      <c r="V221" s="769"/>
      <c r="W221" s="769"/>
      <c r="X221" s="769"/>
      <c r="Y221" s="769"/>
      <c r="Z221" s="769"/>
    </row>
    <row r="222">
      <c r="A222" s="769"/>
      <c r="B222" s="772"/>
      <c r="C222" s="769"/>
      <c r="D222" s="768"/>
      <c r="E222" s="769"/>
      <c r="F222" s="769"/>
      <c r="G222" s="769"/>
      <c r="H222" s="804"/>
      <c r="I222" s="804"/>
      <c r="J222" s="804"/>
      <c r="K222" s="804"/>
      <c r="L222" s="804"/>
      <c r="M222" s="804"/>
      <c r="N222" s="804"/>
      <c r="O222" s="804"/>
      <c r="P222" s="804"/>
      <c r="Q222" s="769"/>
      <c r="R222" s="769"/>
      <c r="S222" s="769"/>
      <c r="T222" s="769"/>
      <c r="U222" s="769"/>
      <c r="V222" s="769"/>
      <c r="W222" s="769"/>
      <c r="X222" s="769"/>
      <c r="Y222" s="769"/>
      <c r="Z222" s="769"/>
    </row>
    <row r="223">
      <c r="A223" s="769"/>
      <c r="B223" s="772"/>
      <c r="C223" s="769"/>
      <c r="D223" s="768"/>
      <c r="E223" s="769"/>
      <c r="F223" s="769"/>
      <c r="G223" s="769"/>
      <c r="H223" s="804"/>
      <c r="I223" s="804"/>
      <c r="J223" s="804"/>
      <c r="K223" s="804"/>
      <c r="L223" s="804"/>
      <c r="M223" s="804"/>
      <c r="N223" s="804"/>
      <c r="O223" s="804"/>
      <c r="P223" s="804"/>
      <c r="Q223" s="769"/>
      <c r="R223" s="769"/>
      <c r="S223" s="769"/>
      <c r="T223" s="769"/>
      <c r="U223" s="769"/>
      <c r="V223" s="769"/>
      <c r="W223" s="769"/>
      <c r="X223" s="769"/>
      <c r="Y223" s="769"/>
      <c r="Z223" s="769"/>
    </row>
    <row r="224">
      <c r="A224" s="769"/>
      <c r="B224" s="772"/>
      <c r="C224" s="769"/>
      <c r="D224" s="768"/>
      <c r="E224" s="769"/>
      <c r="F224" s="769"/>
      <c r="G224" s="769"/>
      <c r="H224" s="804"/>
      <c r="I224" s="804"/>
      <c r="J224" s="804"/>
      <c r="K224" s="804"/>
      <c r="L224" s="804"/>
      <c r="M224" s="804"/>
      <c r="N224" s="804"/>
      <c r="O224" s="804"/>
      <c r="P224" s="804"/>
      <c r="Q224" s="769"/>
      <c r="R224" s="769"/>
      <c r="S224" s="769"/>
      <c r="T224" s="769"/>
      <c r="U224" s="769"/>
      <c r="V224" s="769"/>
      <c r="W224" s="769"/>
      <c r="X224" s="769"/>
      <c r="Y224" s="769"/>
      <c r="Z224" s="769"/>
    </row>
    <row r="225">
      <c r="A225" s="769"/>
      <c r="B225" s="772"/>
      <c r="C225" s="769"/>
      <c r="D225" s="768"/>
      <c r="E225" s="769"/>
      <c r="F225" s="769"/>
      <c r="G225" s="769"/>
      <c r="H225" s="804"/>
      <c r="I225" s="804"/>
      <c r="J225" s="804"/>
      <c r="K225" s="804"/>
      <c r="L225" s="804"/>
      <c r="M225" s="804"/>
      <c r="N225" s="804"/>
      <c r="O225" s="804"/>
      <c r="P225" s="804"/>
      <c r="Q225" s="769"/>
      <c r="R225" s="769"/>
      <c r="S225" s="769"/>
      <c r="T225" s="769"/>
      <c r="U225" s="769"/>
      <c r="V225" s="769"/>
      <c r="W225" s="769"/>
      <c r="X225" s="769"/>
      <c r="Y225" s="769"/>
      <c r="Z225" s="769"/>
    </row>
    <row r="226">
      <c r="A226" s="769"/>
      <c r="B226" s="772"/>
      <c r="C226" s="769"/>
      <c r="D226" s="768"/>
      <c r="E226" s="769"/>
      <c r="F226" s="769"/>
      <c r="G226" s="769"/>
      <c r="H226" s="804"/>
      <c r="I226" s="804"/>
      <c r="J226" s="804"/>
      <c r="K226" s="804"/>
      <c r="L226" s="804"/>
      <c r="M226" s="804"/>
      <c r="N226" s="804"/>
      <c r="O226" s="804"/>
      <c r="P226" s="804"/>
      <c r="Q226" s="769"/>
      <c r="R226" s="769"/>
      <c r="S226" s="769"/>
      <c r="T226" s="769"/>
      <c r="U226" s="769"/>
      <c r="V226" s="769"/>
      <c r="W226" s="769"/>
      <c r="X226" s="769"/>
      <c r="Y226" s="769"/>
      <c r="Z226" s="769"/>
    </row>
    <row r="227">
      <c r="A227" s="769"/>
      <c r="B227" s="772"/>
      <c r="C227" s="769"/>
      <c r="D227" s="768"/>
      <c r="E227" s="769"/>
      <c r="F227" s="769"/>
      <c r="G227" s="769"/>
      <c r="H227" s="804"/>
      <c r="I227" s="804"/>
      <c r="J227" s="804"/>
      <c r="K227" s="804"/>
      <c r="L227" s="804"/>
      <c r="M227" s="804"/>
      <c r="N227" s="804"/>
      <c r="O227" s="804"/>
      <c r="P227" s="804"/>
      <c r="Q227" s="769"/>
      <c r="R227" s="769"/>
      <c r="S227" s="769"/>
      <c r="T227" s="769"/>
      <c r="U227" s="769"/>
      <c r="V227" s="769"/>
      <c r="W227" s="769"/>
      <c r="X227" s="769"/>
      <c r="Y227" s="769"/>
      <c r="Z227" s="769"/>
    </row>
    <row r="228">
      <c r="A228" s="769"/>
      <c r="B228" s="772"/>
      <c r="C228" s="769"/>
      <c r="D228" s="768"/>
      <c r="E228" s="769"/>
      <c r="F228" s="769"/>
      <c r="G228" s="769"/>
      <c r="H228" s="804"/>
      <c r="I228" s="804"/>
      <c r="J228" s="804"/>
      <c r="K228" s="804"/>
      <c r="L228" s="804"/>
      <c r="M228" s="804"/>
      <c r="N228" s="804"/>
      <c r="O228" s="804"/>
      <c r="P228" s="804"/>
      <c r="Q228" s="769"/>
      <c r="R228" s="769"/>
      <c r="S228" s="769"/>
      <c r="T228" s="769"/>
      <c r="U228" s="769"/>
      <c r="V228" s="769"/>
      <c r="W228" s="769"/>
      <c r="X228" s="769"/>
      <c r="Y228" s="769"/>
      <c r="Z228" s="769"/>
    </row>
    <row r="229">
      <c r="A229" s="769"/>
      <c r="B229" s="772"/>
      <c r="C229" s="769"/>
      <c r="D229" s="768"/>
      <c r="E229" s="769"/>
      <c r="F229" s="769"/>
      <c r="G229" s="769"/>
      <c r="H229" s="804"/>
      <c r="I229" s="804"/>
      <c r="J229" s="804"/>
      <c r="K229" s="804"/>
      <c r="L229" s="804"/>
      <c r="M229" s="804"/>
      <c r="N229" s="804"/>
      <c r="O229" s="804"/>
      <c r="P229" s="804"/>
      <c r="Q229" s="769"/>
      <c r="R229" s="769"/>
      <c r="S229" s="769"/>
      <c r="T229" s="769"/>
      <c r="U229" s="769"/>
      <c r="V229" s="769"/>
      <c r="W229" s="769"/>
      <c r="X229" s="769"/>
      <c r="Y229" s="769"/>
      <c r="Z229" s="769"/>
    </row>
    <row r="230">
      <c r="A230" s="769"/>
      <c r="B230" s="772"/>
      <c r="C230" s="769"/>
      <c r="D230" s="768"/>
      <c r="E230" s="769"/>
      <c r="F230" s="769"/>
      <c r="G230" s="769"/>
      <c r="H230" s="804"/>
      <c r="I230" s="804"/>
      <c r="J230" s="804"/>
      <c r="K230" s="804"/>
      <c r="L230" s="804"/>
      <c r="M230" s="804"/>
      <c r="N230" s="804"/>
      <c r="O230" s="804"/>
      <c r="P230" s="804"/>
      <c r="Q230" s="769"/>
      <c r="R230" s="769"/>
      <c r="S230" s="769"/>
      <c r="T230" s="769"/>
      <c r="U230" s="769"/>
      <c r="V230" s="769"/>
      <c r="W230" s="769"/>
      <c r="X230" s="769"/>
      <c r="Y230" s="769"/>
      <c r="Z230" s="769"/>
    </row>
    <row r="231">
      <c r="A231" s="769"/>
      <c r="B231" s="772"/>
      <c r="C231" s="769"/>
      <c r="D231" s="768"/>
      <c r="E231" s="769"/>
      <c r="F231" s="769"/>
      <c r="G231" s="769"/>
      <c r="H231" s="804"/>
      <c r="I231" s="804"/>
      <c r="J231" s="804"/>
      <c r="K231" s="804"/>
      <c r="L231" s="804"/>
      <c r="M231" s="804"/>
      <c r="N231" s="804"/>
      <c r="O231" s="804"/>
      <c r="P231" s="804"/>
      <c r="Q231" s="769"/>
      <c r="R231" s="769"/>
      <c r="S231" s="769"/>
      <c r="T231" s="769"/>
      <c r="U231" s="769"/>
      <c r="V231" s="769"/>
      <c r="W231" s="769"/>
      <c r="X231" s="769"/>
      <c r="Y231" s="769"/>
      <c r="Z231" s="769"/>
    </row>
    <row r="232">
      <c r="A232" s="769"/>
      <c r="B232" s="772"/>
      <c r="C232" s="769"/>
      <c r="D232" s="768"/>
      <c r="E232" s="769"/>
      <c r="F232" s="769"/>
      <c r="G232" s="769"/>
      <c r="H232" s="804"/>
      <c r="I232" s="804"/>
      <c r="J232" s="804"/>
      <c r="K232" s="804"/>
      <c r="L232" s="804"/>
      <c r="M232" s="804"/>
      <c r="N232" s="804"/>
      <c r="O232" s="804"/>
      <c r="P232" s="804"/>
      <c r="Q232" s="769"/>
      <c r="R232" s="769"/>
      <c r="S232" s="769"/>
      <c r="T232" s="769"/>
      <c r="U232" s="769"/>
      <c r="V232" s="769"/>
      <c r="W232" s="769"/>
      <c r="X232" s="769"/>
      <c r="Y232" s="769"/>
      <c r="Z232" s="769"/>
    </row>
    <row r="233">
      <c r="A233" s="769"/>
      <c r="B233" s="772"/>
      <c r="C233" s="769"/>
      <c r="D233" s="768"/>
      <c r="E233" s="769"/>
      <c r="F233" s="769"/>
      <c r="G233" s="769"/>
      <c r="H233" s="804"/>
      <c r="I233" s="804"/>
      <c r="J233" s="804"/>
      <c r="K233" s="804"/>
      <c r="L233" s="804"/>
      <c r="M233" s="804"/>
      <c r="N233" s="804"/>
      <c r="O233" s="804"/>
      <c r="P233" s="804"/>
      <c r="Q233" s="769"/>
      <c r="R233" s="769"/>
      <c r="S233" s="769"/>
      <c r="T233" s="769"/>
      <c r="U233" s="769"/>
      <c r="V233" s="769"/>
      <c r="W233" s="769"/>
      <c r="X233" s="769"/>
      <c r="Y233" s="769"/>
      <c r="Z233" s="769"/>
    </row>
    <row r="234">
      <c r="A234" s="769"/>
      <c r="B234" s="772"/>
      <c r="C234" s="769"/>
      <c r="D234" s="768"/>
      <c r="E234" s="769"/>
      <c r="F234" s="769"/>
      <c r="G234" s="769"/>
      <c r="H234" s="804"/>
      <c r="I234" s="804"/>
      <c r="J234" s="804"/>
      <c r="K234" s="804"/>
      <c r="L234" s="804"/>
      <c r="M234" s="804"/>
      <c r="N234" s="804"/>
      <c r="O234" s="804"/>
      <c r="P234" s="804"/>
      <c r="Q234" s="769"/>
      <c r="R234" s="769"/>
      <c r="S234" s="769"/>
      <c r="T234" s="769"/>
      <c r="U234" s="769"/>
      <c r="V234" s="769"/>
      <c r="W234" s="769"/>
      <c r="X234" s="769"/>
      <c r="Y234" s="769"/>
      <c r="Z234" s="769"/>
    </row>
    <row r="235">
      <c r="A235" s="769"/>
      <c r="B235" s="772"/>
      <c r="C235" s="769"/>
      <c r="D235" s="768"/>
      <c r="E235" s="769"/>
      <c r="F235" s="769"/>
      <c r="G235" s="769"/>
      <c r="H235" s="804"/>
      <c r="I235" s="804"/>
      <c r="J235" s="804"/>
      <c r="K235" s="804"/>
      <c r="L235" s="804"/>
      <c r="M235" s="804"/>
      <c r="N235" s="804"/>
      <c r="O235" s="804"/>
      <c r="P235" s="804"/>
      <c r="Q235" s="769"/>
      <c r="R235" s="769"/>
      <c r="S235" s="769"/>
      <c r="T235" s="769"/>
      <c r="U235" s="769"/>
      <c r="V235" s="769"/>
      <c r="W235" s="769"/>
      <c r="X235" s="769"/>
      <c r="Y235" s="769"/>
      <c r="Z235" s="769"/>
    </row>
    <row r="236">
      <c r="A236" s="769"/>
      <c r="B236" s="772"/>
      <c r="C236" s="769"/>
      <c r="D236" s="768"/>
      <c r="E236" s="769"/>
      <c r="F236" s="769"/>
      <c r="G236" s="769"/>
      <c r="H236" s="804"/>
      <c r="I236" s="804"/>
      <c r="J236" s="804"/>
      <c r="K236" s="804"/>
      <c r="L236" s="804"/>
      <c r="M236" s="804"/>
      <c r="N236" s="804"/>
      <c r="O236" s="804"/>
      <c r="P236" s="804"/>
      <c r="Q236" s="769"/>
      <c r="R236" s="769"/>
      <c r="S236" s="769"/>
      <c r="T236" s="769"/>
      <c r="U236" s="769"/>
      <c r="V236" s="769"/>
      <c r="W236" s="769"/>
      <c r="X236" s="769"/>
      <c r="Y236" s="769"/>
      <c r="Z236" s="769"/>
    </row>
    <row r="237">
      <c r="A237" s="769"/>
      <c r="B237" s="772"/>
      <c r="C237" s="769"/>
      <c r="D237" s="768"/>
      <c r="E237" s="769"/>
      <c r="F237" s="769"/>
      <c r="G237" s="769"/>
      <c r="H237" s="804"/>
      <c r="I237" s="804"/>
      <c r="J237" s="804"/>
      <c r="K237" s="804"/>
      <c r="L237" s="804"/>
      <c r="M237" s="804"/>
      <c r="N237" s="804"/>
      <c r="O237" s="804"/>
      <c r="P237" s="804"/>
      <c r="Q237" s="769"/>
      <c r="R237" s="769"/>
      <c r="S237" s="769"/>
      <c r="T237" s="769"/>
      <c r="U237" s="769"/>
      <c r="V237" s="769"/>
      <c r="W237" s="769"/>
      <c r="X237" s="769"/>
      <c r="Y237" s="769"/>
      <c r="Z237" s="769"/>
    </row>
    <row r="238">
      <c r="A238" s="769"/>
      <c r="B238" s="772"/>
      <c r="C238" s="769"/>
      <c r="D238" s="768"/>
      <c r="E238" s="769"/>
      <c r="F238" s="769"/>
      <c r="G238" s="769"/>
      <c r="H238" s="804"/>
      <c r="I238" s="804"/>
      <c r="J238" s="804"/>
      <c r="K238" s="804"/>
      <c r="L238" s="804"/>
      <c r="M238" s="804"/>
      <c r="N238" s="804"/>
      <c r="O238" s="804"/>
      <c r="P238" s="804"/>
      <c r="Q238" s="769"/>
      <c r="R238" s="769"/>
      <c r="S238" s="769"/>
      <c r="T238" s="769"/>
      <c r="U238" s="769"/>
      <c r="V238" s="769"/>
      <c r="W238" s="769"/>
      <c r="X238" s="769"/>
      <c r="Y238" s="769"/>
      <c r="Z238" s="769"/>
    </row>
    <row r="239">
      <c r="A239" s="769"/>
      <c r="B239" s="772"/>
      <c r="C239" s="769"/>
      <c r="D239" s="768"/>
      <c r="E239" s="769"/>
      <c r="F239" s="769"/>
      <c r="G239" s="769"/>
      <c r="H239" s="804"/>
      <c r="I239" s="804"/>
      <c r="J239" s="804"/>
      <c r="K239" s="804"/>
      <c r="L239" s="804"/>
      <c r="M239" s="804"/>
      <c r="N239" s="804"/>
      <c r="O239" s="804"/>
      <c r="P239" s="804"/>
      <c r="Q239" s="769"/>
      <c r="R239" s="769"/>
      <c r="S239" s="769"/>
      <c r="T239" s="769"/>
      <c r="U239" s="769"/>
      <c r="V239" s="769"/>
      <c r="W239" s="769"/>
      <c r="X239" s="769"/>
      <c r="Y239" s="769"/>
      <c r="Z239" s="769"/>
    </row>
    <row r="240">
      <c r="A240" s="769"/>
      <c r="B240" s="772"/>
      <c r="C240" s="769"/>
      <c r="D240" s="768"/>
      <c r="E240" s="769"/>
      <c r="F240" s="769"/>
      <c r="G240" s="769"/>
      <c r="H240" s="804"/>
      <c r="I240" s="804"/>
      <c r="J240" s="804"/>
      <c r="K240" s="804"/>
      <c r="L240" s="804"/>
      <c r="M240" s="804"/>
      <c r="N240" s="804"/>
      <c r="O240" s="804"/>
      <c r="P240" s="804"/>
      <c r="Q240" s="769"/>
      <c r="R240" s="769"/>
      <c r="S240" s="769"/>
      <c r="T240" s="769"/>
      <c r="U240" s="769"/>
      <c r="V240" s="769"/>
      <c r="W240" s="769"/>
      <c r="X240" s="769"/>
      <c r="Y240" s="769"/>
      <c r="Z240" s="769"/>
    </row>
    <row r="241">
      <c r="A241" s="769"/>
      <c r="B241" s="772"/>
      <c r="C241" s="769"/>
      <c r="D241" s="768"/>
      <c r="E241" s="769"/>
      <c r="F241" s="769"/>
      <c r="G241" s="769"/>
      <c r="H241" s="804"/>
      <c r="I241" s="804"/>
      <c r="J241" s="804"/>
      <c r="K241" s="804"/>
      <c r="L241" s="804"/>
      <c r="M241" s="804"/>
      <c r="N241" s="804"/>
      <c r="O241" s="804"/>
      <c r="P241" s="804"/>
      <c r="Q241" s="769"/>
      <c r="R241" s="769"/>
      <c r="S241" s="769"/>
      <c r="T241" s="769"/>
      <c r="U241" s="769"/>
      <c r="V241" s="769"/>
      <c r="W241" s="769"/>
      <c r="X241" s="769"/>
      <c r="Y241" s="769"/>
      <c r="Z241" s="769"/>
    </row>
    <row r="242">
      <c r="A242" s="769"/>
      <c r="B242" s="772"/>
      <c r="C242" s="769"/>
      <c r="D242" s="768"/>
      <c r="E242" s="769"/>
      <c r="F242" s="769"/>
      <c r="G242" s="769"/>
      <c r="H242" s="804"/>
      <c r="I242" s="804"/>
      <c r="J242" s="804"/>
      <c r="K242" s="804"/>
      <c r="L242" s="804"/>
      <c r="M242" s="804"/>
      <c r="N242" s="804"/>
      <c r="O242" s="804"/>
      <c r="P242" s="804"/>
      <c r="Q242" s="769"/>
      <c r="R242" s="769"/>
      <c r="S242" s="769"/>
      <c r="T242" s="769"/>
      <c r="U242" s="769"/>
      <c r="V242" s="769"/>
      <c r="W242" s="769"/>
      <c r="X242" s="769"/>
      <c r="Y242" s="769"/>
      <c r="Z242" s="769"/>
    </row>
    <row r="243">
      <c r="A243" s="769"/>
      <c r="B243" s="772"/>
      <c r="C243" s="769"/>
      <c r="D243" s="768"/>
      <c r="E243" s="769"/>
      <c r="F243" s="769"/>
      <c r="G243" s="769"/>
      <c r="H243" s="804"/>
      <c r="I243" s="804"/>
      <c r="J243" s="804"/>
      <c r="K243" s="804"/>
      <c r="L243" s="804"/>
      <c r="M243" s="804"/>
      <c r="N243" s="804"/>
      <c r="O243" s="804"/>
      <c r="P243" s="804"/>
      <c r="Q243" s="769"/>
      <c r="R243" s="769"/>
      <c r="S243" s="769"/>
      <c r="T243" s="769"/>
      <c r="U243" s="769"/>
      <c r="V243" s="769"/>
      <c r="W243" s="769"/>
      <c r="X243" s="769"/>
      <c r="Y243" s="769"/>
      <c r="Z243" s="769"/>
    </row>
    <row r="244">
      <c r="A244" s="769"/>
      <c r="B244" s="772"/>
      <c r="C244" s="769"/>
      <c r="D244" s="768"/>
      <c r="E244" s="769"/>
      <c r="F244" s="769"/>
      <c r="G244" s="769"/>
      <c r="H244" s="804"/>
      <c r="I244" s="804"/>
      <c r="J244" s="804"/>
      <c r="K244" s="804"/>
      <c r="L244" s="804"/>
      <c r="M244" s="804"/>
      <c r="N244" s="804"/>
      <c r="O244" s="804"/>
      <c r="P244" s="804"/>
      <c r="Q244" s="769"/>
      <c r="R244" s="769"/>
      <c r="S244" s="769"/>
      <c r="T244" s="769"/>
      <c r="U244" s="769"/>
      <c r="V244" s="769"/>
      <c r="W244" s="769"/>
      <c r="X244" s="769"/>
      <c r="Y244" s="769"/>
      <c r="Z244" s="769"/>
    </row>
    <row r="245">
      <c r="A245" s="769"/>
      <c r="B245" s="772"/>
      <c r="C245" s="769"/>
      <c r="D245" s="768"/>
      <c r="E245" s="769"/>
      <c r="F245" s="769"/>
      <c r="G245" s="769"/>
      <c r="H245" s="804"/>
      <c r="I245" s="804"/>
      <c r="J245" s="804"/>
      <c r="K245" s="804"/>
      <c r="L245" s="804"/>
      <c r="M245" s="804"/>
      <c r="N245" s="804"/>
      <c r="O245" s="804"/>
      <c r="P245" s="804"/>
      <c r="Q245" s="769"/>
      <c r="R245" s="769"/>
      <c r="S245" s="769"/>
      <c r="T245" s="769"/>
      <c r="U245" s="769"/>
      <c r="V245" s="769"/>
      <c r="W245" s="769"/>
      <c r="X245" s="769"/>
      <c r="Y245" s="769"/>
      <c r="Z245" s="769"/>
    </row>
    <row r="246">
      <c r="A246" s="769"/>
      <c r="B246" s="772"/>
      <c r="C246" s="769"/>
      <c r="D246" s="768"/>
      <c r="E246" s="769"/>
      <c r="F246" s="769"/>
      <c r="G246" s="769"/>
      <c r="H246" s="804"/>
      <c r="I246" s="804"/>
      <c r="J246" s="804"/>
      <c r="K246" s="804"/>
      <c r="L246" s="804"/>
      <c r="M246" s="804"/>
      <c r="N246" s="804"/>
      <c r="O246" s="804"/>
      <c r="P246" s="804"/>
      <c r="Q246" s="769"/>
      <c r="R246" s="769"/>
      <c r="S246" s="769"/>
      <c r="T246" s="769"/>
      <c r="U246" s="769"/>
      <c r="V246" s="769"/>
      <c r="W246" s="769"/>
      <c r="X246" s="769"/>
      <c r="Y246" s="769"/>
      <c r="Z246" s="769"/>
    </row>
    <row r="247">
      <c r="A247" s="769"/>
      <c r="B247" s="772"/>
      <c r="C247" s="769"/>
      <c r="D247" s="768"/>
      <c r="E247" s="769"/>
      <c r="F247" s="769"/>
      <c r="G247" s="769"/>
      <c r="H247" s="804"/>
      <c r="I247" s="804"/>
      <c r="J247" s="804"/>
      <c r="K247" s="804"/>
      <c r="L247" s="804"/>
      <c r="M247" s="804"/>
      <c r="N247" s="804"/>
      <c r="O247" s="804"/>
      <c r="P247" s="804"/>
      <c r="Q247" s="769"/>
      <c r="R247" s="769"/>
      <c r="S247" s="769"/>
      <c r="T247" s="769"/>
      <c r="U247" s="769"/>
      <c r="V247" s="769"/>
      <c r="W247" s="769"/>
      <c r="X247" s="769"/>
      <c r="Y247" s="769"/>
      <c r="Z247" s="769"/>
    </row>
    <row r="248">
      <c r="A248" s="769"/>
      <c r="B248" s="772"/>
      <c r="C248" s="769"/>
      <c r="D248" s="768"/>
      <c r="E248" s="769"/>
      <c r="F248" s="769"/>
      <c r="G248" s="769"/>
      <c r="H248" s="804"/>
      <c r="I248" s="804"/>
      <c r="J248" s="804"/>
      <c r="K248" s="804"/>
      <c r="L248" s="804"/>
      <c r="M248" s="804"/>
      <c r="N248" s="804"/>
      <c r="O248" s="804"/>
      <c r="P248" s="804"/>
      <c r="Q248" s="769"/>
      <c r="R248" s="769"/>
      <c r="S248" s="769"/>
      <c r="T248" s="769"/>
      <c r="U248" s="769"/>
      <c r="V248" s="769"/>
      <c r="W248" s="769"/>
      <c r="X248" s="769"/>
      <c r="Y248" s="769"/>
      <c r="Z248" s="769"/>
    </row>
    <row r="249">
      <c r="A249" s="769"/>
      <c r="B249" s="772"/>
      <c r="C249" s="769"/>
      <c r="D249" s="768"/>
      <c r="E249" s="769"/>
      <c r="F249" s="769"/>
      <c r="G249" s="769"/>
      <c r="H249" s="804"/>
      <c r="I249" s="804"/>
      <c r="J249" s="804"/>
      <c r="K249" s="804"/>
      <c r="L249" s="804"/>
      <c r="M249" s="804"/>
      <c r="N249" s="804"/>
      <c r="O249" s="804"/>
      <c r="P249" s="804"/>
      <c r="Q249" s="769"/>
      <c r="R249" s="769"/>
      <c r="S249" s="769"/>
      <c r="T249" s="769"/>
      <c r="U249" s="769"/>
      <c r="V249" s="769"/>
      <c r="W249" s="769"/>
      <c r="X249" s="769"/>
      <c r="Y249" s="769"/>
      <c r="Z249" s="769"/>
    </row>
    <row r="250">
      <c r="A250" s="769"/>
      <c r="B250" s="772"/>
      <c r="C250" s="769"/>
      <c r="D250" s="768"/>
      <c r="E250" s="769"/>
      <c r="F250" s="769"/>
      <c r="G250" s="769"/>
      <c r="H250" s="804"/>
      <c r="I250" s="804"/>
      <c r="J250" s="804"/>
      <c r="K250" s="804"/>
      <c r="L250" s="804"/>
      <c r="M250" s="804"/>
      <c r="N250" s="804"/>
      <c r="O250" s="804"/>
      <c r="P250" s="804"/>
      <c r="Q250" s="769"/>
      <c r="R250" s="769"/>
      <c r="S250" s="769"/>
      <c r="T250" s="769"/>
      <c r="U250" s="769"/>
      <c r="V250" s="769"/>
      <c r="W250" s="769"/>
      <c r="X250" s="769"/>
      <c r="Y250" s="769"/>
      <c r="Z250" s="769"/>
    </row>
    <row r="251">
      <c r="A251" s="769"/>
      <c r="B251" s="772"/>
      <c r="C251" s="769"/>
      <c r="D251" s="768"/>
      <c r="E251" s="769"/>
      <c r="F251" s="769"/>
      <c r="G251" s="769"/>
      <c r="H251" s="804"/>
      <c r="I251" s="804"/>
      <c r="J251" s="804"/>
      <c r="K251" s="804"/>
      <c r="L251" s="804"/>
      <c r="M251" s="804"/>
      <c r="N251" s="804"/>
      <c r="O251" s="804"/>
      <c r="P251" s="804"/>
      <c r="Q251" s="769"/>
      <c r="R251" s="769"/>
      <c r="S251" s="769"/>
      <c r="T251" s="769"/>
      <c r="U251" s="769"/>
      <c r="V251" s="769"/>
      <c r="W251" s="769"/>
      <c r="X251" s="769"/>
      <c r="Y251" s="769"/>
      <c r="Z251" s="769"/>
    </row>
    <row r="252">
      <c r="A252" s="769"/>
      <c r="B252" s="772"/>
      <c r="C252" s="769"/>
      <c r="D252" s="768"/>
      <c r="E252" s="769"/>
      <c r="F252" s="769"/>
      <c r="G252" s="769"/>
      <c r="H252" s="804"/>
      <c r="I252" s="804"/>
      <c r="J252" s="804"/>
      <c r="K252" s="804"/>
      <c r="L252" s="804"/>
      <c r="M252" s="804"/>
      <c r="N252" s="804"/>
      <c r="O252" s="804"/>
      <c r="P252" s="804"/>
      <c r="Q252" s="769"/>
      <c r="R252" s="769"/>
      <c r="S252" s="769"/>
      <c r="T252" s="769"/>
      <c r="U252" s="769"/>
      <c r="V252" s="769"/>
      <c r="W252" s="769"/>
      <c r="X252" s="769"/>
      <c r="Y252" s="769"/>
      <c r="Z252" s="769"/>
    </row>
    <row r="253">
      <c r="A253" s="769"/>
      <c r="B253" s="772"/>
      <c r="C253" s="769"/>
      <c r="D253" s="768"/>
      <c r="E253" s="769"/>
      <c r="F253" s="769"/>
      <c r="G253" s="769"/>
      <c r="H253" s="804"/>
      <c r="I253" s="804"/>
      <c r="J253" s="804"/>
      <c r="K253" s="804"/>
      <c r="L253" s="804"/>
      <c r="M253" s="804"/>
      <c r="N253" s="804"/>
      <c r="O253" s="804"/>
      <c r="P253" s="804"/>
      <c r="Q253" s="769"/>
      <c r="R253" s="769"/>
      <c r="S253" s="769"/>
      <c r="T253" s="769"/>
      <c r="U253" s="769"/>
      <c r="V253" s="769"/>
      <c r="W253" s="769"/>
      <c r="X253" s="769"/>
      <c r="Y253" s="769"/>
      <c r="Z253" s="769"/>
    </row>
    <row r="254">
      <c r="A254" s="769"/>
      <c r="B254" s="772"/>
      <c r="C254" s="769"/>
      <c r="D254" s="768"/>
      <c r="E254" s="769"/>
      <c r="F254" s="769"/>
      <c r="G254" s="769"/>
      <c r="H254" s="804"/>
      <c r="I254" s="804"/>
      <c r="J254" s="804"/>
      <c r="K254" s="804"/>
      <c r="L254" s="804"/>
      <c r="M254" s="804"/>
      <c r="N254" s="804"/>
      <c r="O254" s="804"/>
      <c r="P254" s="804"/>
      <c r="Q254" s="769"/>
      <c r="R254" s="769"/>
      <c r="S254" s="769"/>
      <c r="T254" s="769"/>
      <c r="U254" s="769"/>
      <c r="V254" s="769"/>
      <c r="W254" s="769"/>
      <c r="X254" s="769"/>
      <c r="Y254" s="769"/>
      <c r="Z254" s="769"/>
    </row>
    <row r="255">
      <c r="A255" s="769"/>
      <c r="B255" s="772"/>
      <c r="C255" s="769"/>
      <c r="D255" s="768"/>
      <c r="E255" s="769"/>
      <c r="F255" s="769"/>
      <c r="G255" s="769"/>
      <c r="H255" s="804"/>
      <c r="I255" s="804"/>
      <c r="J255" s="804"/>
      <c r="K255" s="804"/>
      <c r="L255" s="804"/>
      <c r="M255" s="804"/>
      <c r="N255" s="804"/>
      <c r="O255" s="804"/>
      <c r="P255" s="804"/>
      <c r="Q255" s="769"/>
      <c r="R255" s="769"/>
      <c r="S255" s="769"/>
      <c r="T255" s="769"/>
      <c r="U255" s="769"/>
      <c r="V255" s="769"/>
      <c r="W255" s="769"/>
      <c r="X255" s="769"/>
      <c r="Y255" s="769"/>
      <c r="Z255" s="769"/>
    </row>
    <row r="256">
      <c r="A256" s="769"/>
      <c r="B256" s="772"/>
      <c r="C256" s="769"/>
      <c r="D256" s="768"/>
      <c r="E256" s="769"/>
      <c r="F256" s="769"/>
      <c r="G256" s="769"/>
      <c r="H256" s="804"/>
      <c r="I256" s="804"/>
      <c r="J256" s="804"/>
      <c r="K256" s="804"/>
      <c r="L256" s="804"/>
      <c r="M256" s="804"/>
      <c r="N256" s="804"/>
      <c r="O256" s="804"/>
      <c r="P256" s="804"/>
      <c r="Q256" s="769"/>
      <c r="R256" s="769"/>
      <c r="S256" s="769"/>
      <c r="T256" s="769"/>
      <c r="U256" s="769"/>
      <c r="V256" s="769"/>
      <c r="W256" s="769"/>
      <c r="X256" s="769"/>
      <c r="Y256" s="769"/>
      <c r="Z256" s="769"/>
    </row>
    <row r="257">
      <c r="A257" s="769"/>
      <c r="B257" s="772"/>
      <c r="C257" s="769"/>
      <c r="D257" s="768"/>
      <c r="E257" s="769"/>
      <c r="F257" s="769"/>
      <c r="G257" s="769"/>
      <c r="H257" s="804"/>
      <c r="I257" s="804"/>
      <c r="J257" s="804"/>
      <c r="K257" s="804"/>
      <c r="L257" s="804"/>
      <c r="M257" s="804"/>
      <c r="N257" s="804"/>
      <c r="O257" s="804"/>
      <c r="P257" s="804"/>
      <c r="Q257" s="769"/>
      <c r="R257" s="769"/>
      <c r="S257" s="769"/>
      <c r="T257" s="769"/>
      <c r="U257" s="769"/>
      <c r="V257" s="769"/>
      <c r="W257" s="769"/>
      <c r="X257" s="769"/>
      <c r="Y257" s="769"/>
      <c r="Z257" s="769"/>
    </row>
    <row r="258">
      <c r="A258" s="769"/>
      <c r="B258" s="772"/>
      <c r="C258" s="769"/>
      <c r="D258" s="768"/>
      <c r="E258" s="769"/>
      <c r="F258" s="769"/>
      <c r="G258" s="769"/>
      <c r="H258" s="804"/>
      <c r="I258" s="804"/>
      <c r="J258" s="804"/>
      <c r="K258" s="804"/>
      <c r="L258" s="804"/>
      <c r="M258" s="804"/>
      <c r="N258" s="804"/>
      <c r="O258" s="804"/>
      <c r="P258" s="804"/>
      <c r="Q258" s="769"/>
      <c r="R258" s="769"/>
      <c r="S258" s="769"/>
      <c r="T258" s="769"/>
      <c r="U258" s="769"/>
      <c r="V258" s="769"/>
      <c r="W258" s="769"/>
      <c r="X258" s="769"/>
      <c r="Y258" s="769"/>
      <c r="Z258" s="769"/>
    </row>
    <row r="259">
      <c r="A259" s="769"/>
      <c r="B259" s="772"/>
      <c r="C259" s="769"/>
      <c r="D259" s="768"/>
      <c r="E259" s="769"/>
      <c r="F259" s="769"/>
      <c r="G259" s="769"/>
      <c r="H259" s="804"/>
      <c r="I259" s="804"/>
      <c r="J259" s="804"/>
      <c r="K259" s="804"/>
      <c r="L259" s="804"/>
      <c r="M259" s="804"/>
      <c r="N259" s="804"/>
      <c r="O259" s="804"/>
      <c r="P259" s="804"/>
      <c r="Q259" s="769"/>
      <c r="R259" s="769"/>
      <c r="S259" s="769"/>
      <c r="T259" s="769"/>
      <c r="U259" s="769"/>
      <c r="V259" s="769"/>
      <c r="W259" s="769"/>
      <c r="X259" s="769"/>
      <c r="Y259" s="769"/>
      <c r="Z259" s="769"/>
    </row>
    <row r="260">
      <c r="A260" s="769"/>
      <c r="B260" s="772"/>
      <c r="C260" s="769"/>
      <c r="D260" s="768"/>
      <c r="E260" s="769"/>
      <c r="F260" s="769"/>
      <c r="G260" s="769"/>
      <c r="H260" s="804"/>
      <c r="I260" s="804"/>
      <c r="J260" s="804"/>
      <c r="K260" s="804"/>
      <c r="L260" s="804"/>
      <c r="M260" s="804"/>
      <c r="N260" s="804"/>
      <c r="O260" s="804"/>
      <c r="P260" s="804"/>
      <c r="Q260" s="769"/>
      <c r="R260" s="769"/>
      <c r="S260" s="769"/>
      <c r="T260" s="769"/>
      <c r="U260" s="769"/>
      <c r="V260" s="769"/>
      <c r="W260" s="769"/>
      <c r="X260" s="769"/>
      <c r="Y260" s="769"/>
      <c r="Z260" s="769"/>
    </row>
    <row r="261">
      <c r="A261" s="769"/>
      <c r="B261" s="772"/>
      <c r="C261" s="769"/>
      <c r="D261" s="768"/>
      <c r="E261" s="769"/>
      <c r="F261" s="769"/>
      <c r="G261" s="769"/>
      <c r="H261" s="804"/>
      <c r="I261" s="804"/>
      <c r="J261" s="804"/>
      <c r="K261" s="804"/>
      <c r="L261" s="804"/>
      <c r="M261" s="804"/>
      <c r="N261" s="804"/>
      <c r="O261" s="804"/>
      <c r="P261" s="804"/>
      <c r="Q261" s="769"/>
      <c r="R261" s="769"/>
      <c r="S261" s="769"/>
      <c r="T261" s="769"/>
      <c r="U261" s="769"/>
      <c r="V261" s="769"/>
      <c r="W261" s="769"/>
      <c r="X261" s="769"/>
      <c r="Y261" s="769"/>
      <c r="Z261" s="769"/>
    </row>
    <row r="262">
      <c r="A262" s="769"/>
      <c r="B262" s="772"/>
      <c r="C262" s="769"/>
      <c r="D262" s="768"/>
      <c r="E262" s="769"/>
      <c r="F262" s="769"/>
      <c r="G262" s="769"/>
      <c r="H262" s="804"/>
      <c r="I262" s="804"/>
      <c r="J262" s="804"/>
      <c r="K262" s="804"/>
      <c r="L262" s="804"/>
      <c r="M262" s="804"/>
      <c r="N262" s="804"/>
      <c r="O262" s="804"/>
      <c r="P262" s="804"/>
      <c r="Q262" s="769"/>
      <c r="R262" s="769"/>
      <c r="S262" s="769"/>
      <c r="T262" s="769"/>
      <c r="U262" s="769"/>
      <c r="V262" s="769"/>
      <c r="W262" s="769"/>
      <c r="X262" s="769"/>
      <c r="Y262" s="769"/>
      <c r="Z262" s="769"/>
    </row>
    <row r="263">
      <c r="A263" s="769"/>
      <c r="B263" s="772"/>
      <c r="C263" s="769"/>
      <c r="D263" s="768"/>
      <c r="E263" s="769"/>
      <c r="F263" s="769"/>
      <c r="G263" s="769"/>
      <c r="H263" s="804"/>
      <c r="I263" s="804"/>
      <c r="J263" s="804"/>
      <c r="K263" s="804"/>
      <c r="L263" s="804"/>
      <c r="M263" s="804"/>
      <c r="N263" s="804"/>
      <c r="O263" s="804"/>
      <c r="P263" s="804"/>
      <c r="Q263" s="769"/>
      <c r="R263" s="769"/>
      <c r="S263" s="769"/>
      <c r="T263" s="769"/>
      <c r="U263" s="769"/>
      <c r="V263" s="769"/>
      <c r="W263" s="769"/>
      <c r="X263" s="769"/>
      <c r="Y263" s="769"/>
      <c r="Z263" s="769"/>
    </row>
    <row r="264">
      <c r="A264" s="769"/>
      <c r="B264" s="772"/>
      <c r="C264" s="769"/>
      <c r="D264" s="768"/>
      <c r="E264" s="769"/>
      <c r="F264" s="769"/>
      <c r="G264" s="769"/>
      <c r="H264" s="804"/>
      <c r="I264" s="804"/>
      <c r="J264" s="804"/>
      <c r="K264" s="804"/>
      <c r="L264" s="804"/>
      <c r="M264" s="804"/>
      <c r="N264" s="804"/>
      <c r="O264" s="804"/>
      <c r="P264" s="804"/>
      <c r="Q264" s="769"/>
      <c r="R264" s="769"/>
      <c r="S264" s="769"/>
      <c r="T264" s="769"/>
      <c r="U264" s="769"/>
      <c r="V264" s="769"/>
      <c r="W264" s="769"/>
      <c r="X264" s="769"/>
      <c r="Y264" s="769"/>
      <c r="Z264" s="769"/>
    </row>
    <row r="265">
      <c r="A265" s="769"/>
      <c r="B265" s="772"/>
      <c r="C265" s="769"/>
      <c r="D265" s="768"/>
      <c r="E265" s="769"/>
      <c r="F265" s="769"/>
      <c r="G265" s="769"/>
      <c r="H265" s="804"/>
      <c r="I265" s="804"/>
      <c r="J265" s="804"/>
      <c r="K265" s="804"/>
      <c r="L265" s="804"/>
      <c r="M265" s="804"/>
      <c r="N265" s="804"/>
      <c r="O265" s="804"/>
      <c r="P265" s="804"/>
      <c r="Q265" s="769"/>
      <c r="R265" s="769"/>
      <c r="S265" s="769"/>
      <c r="T265" s="769"/>
      <c r="U265" s="769"/>
      <c r="V265" s="769"/>
      <c r="W265" s="769"/>
      <c r="X265" s="769"/>
      <c r="Y265" s="769"/>
      <c r="Z265" s="769"/>
    </row>
    <row r="266">
      <c r="A266" s="769"/>
      <c r="B266" s="772"/>
      <c r="C266" s="769"/>
      <c r="D266" s="768"/>
      <c r="E266" s="769"/>
      <c r="F266" s="769"/>
      <c r="G266" s="769"/>
      <c r="H266" s="804"/>
      <c r="I266" s="804"/>
      <c r="J266" s="804"/>
      <c r="K266" s="804"/>
      <c r="L266" s="804"/>
      <c r="M266" s="804"/>
      <c r="N266" s="804"/>
      <c r="O266" s="804"/>
      <c r="P266" s="804"/>
      <c r="Q266" s="769"/>
      <c r="R266" s="769"/>
      <c r="S266" s="769"/>
      <c r="T266" s="769"/>
      <c r="U266" s="769"/>
      <c r="V266" s="769"/>
      <c r="W266" s="769"/>
      <c r="X266" s="769"/>
      <c r="Y266" s="769"/>
      <c r="Z266" s="769"/>
    </row>
    <row r="267">
      <c r="A267" s="769"/>
      <c r="B267" s="772"/>
      <c r="C267" s="769"/>
      <c r="D267" s="768"/>
      <c r="E267" s="769"/>
      <c r="F267" s="769"/>
      <c r="G267" s="769"/>
      <c r="H267" s="804"/>
      <c r="I267" s="804"/>
      <c r="J267" s="804"/>
      <c r="K267" s="804"/>
      <c r="L267" s="804"/>
      <c r="M267" s="804"/>
      <c r="N267" s="804"/>
      <c r="O267" s="804"/>
      <c r="P267" s="804"/>
      <c r="Q267" s="769"/>
      <c r="R267" s="769"/>
      <c r="S267" s="769"/>
      <c r="T267" s="769"/>
      <c r="U267" s="769"/>
      <c r="V267" s="769"/>
      <c r="W267" s="769"/>
      <c r="X267" s="769"/>
      <c r="Y267" s="769"/>
      <c r="Z267" s="769"/>
    </row>
    <row r="268">
      <c r="A268" s="769"/>
      <c r="B268" s="772"/>
      <c r="C268" s="769"/>
      <c r="D268" s="768"/>
      <c r="E268" s="769"/>
      <c r="F268" s="769"/>
      <c r="G268" s="769"/>
      <c r="H268" s="804"/>
      <c r="I268" s="804"/>
      <c r="J268" s="804"/>
      <c r="K268" s="804"/>
      <c r="L268" s="804"/>
      <c r="M268" s="804"/>
      <c r="N268" s="804"/>
      <c r="O268" s="804"/>
      <c r="P268" s="804"/>
      <c r="Q268" s="769"/>
      <c r="R268" s="769"/>
      <c r="S268" s="769"/>
      <c r="T268" s="769"/>
      <c r="U268" s="769"/>
      <c r="V268" s="769"/>
      <c r="W268" s="769"/>
      <c r="X268" s="769"/>
      <c r="Y268" s="769"/>
      <c r="Z268" s="769"/>
    </row>
    <row r="269">
      <c r="A269" s="769"/>
      <c r="B269" s="772"/>
      <c r="C269" s="769"/>
      <c r="D269" s="768"/>
      <c r="E269" s="769"/>
      <c r="F269" s="769"/>
      <c r="G269" s="769"/>
      <c r="H269" s="804"/>
      <c r="I269" s="804"/>
      <c r="J269" s="804"/>
      <c r="K269" s="804"/>
      <c r="L269" s="804"/>
      <c r="M269" s="804"/>
      <c r="N269" s="804"/>
      <c r="O269" s="804"/>
      <c r="P269" s="804"/>
      <c r="Q269" s="769"/>
      <c r="R269" s="769"/>
      <c r="S269" s="769"/>
      <c r="T269" s="769"/>
      <c r="U269" s="769"/>
      <c r="V269" s="769"/>
      <c r="W269" s="769"/>
      <c r="X269" s="769"/>
      <c r="Y269" s="769"/>
      <c r="Z269" s="769"/>
    </row>
    <row r="270">
      <c r="A270" s="769"/>
      <c r="B270" s="772"/>
      <c r="C270" s="769"/>
      <c r="D270" s="768"/>
      <c r="E270" s="769"/>
      <c r="F270" s="769"/>
      <c r="G270" s="769"/>
      <c r="H270" s="804"/>
      <c r="I270" s="804"/>
      <c r="J270" s="804"/>
      <c r="K270" s="804"/>
      <c r="L270" s="804"/>
      <c r="M270" s="804"/>
      <c r="N270" s="804"/>
      <c r="O270" s="804"/>
      <c r="P270" s="804"/>
      <c r="Q270" s="769"/>
      <c r="R270" s="769"/>
      <c r="S270" s="769"/>
      <c r="T270" s="769"/>
      <c r="U270" s="769"/>
      <c r="V270" s="769"/>
      <c r="W270" s="769"/>
      <c r="X270" s="769"/>
      <c r="Y270" s="769"/>
      <c r="Z270" s="769"/>
    </row>
    <row r="271">
      <c r="A271" s="769"/>
      <c r="B271" s="772"/>
      <c r="C271" s="769"/>
      <c r="D271" s="768"/>
      <c r="E271" s="769"/>
      <c r="F271" s="769"/>
      <c r="G271" s="769"/>
      <c r="H271" s="804"/>
      <c r="I271" s="804"/>
      <c r="J271" s="804"/>
      <c r="K271" s="804"/>
      <c r="L271" s="804"/>
      <c r="M271" s="804"/>
      <c r="N271" s="804"/>
      <c r="O271" s="804"/>
      <c r="P271" s="804"/>
      <c r="Q271" s="769"/>
      <c r="R271" s="769"/>
      <c r="S271" s="769"/>
      <c r="T271" s="769"/>
      <c r="U271" s="769"/>
      <c r="V271" s="769"/>
      <c r="W271" s="769"/>
      <c r="X271" s="769"/>
      <c r="Y271" s="769"/>
      <c r="Z271" s="769"/>
    </row>
    <row r="272">
      <c r="A272" s="769"/>
      <c r="B272" s="772"/>
      <c r="C272" s="769"/>
      <c r="D272" s="768"/>
      <c r="E272" s="769"/>
      <c r="F272" s="769"/>
      <c r="G272" s="769"/>
      <c r="H272" s="804"/>
      <c r="I272" s="804"/>
      <c r="J272" s="804"/>
      <c r="K272" s="804"/>
      <c r="L272" s="804"/>
      <c r="M272" s="804"/>
      <c r="N272" s="804"/>
      <c r="O272" s="804"/>
      <c r="P272" s="804"/>
      <c r="Q272" s="769"/>
      <c r="R272" s="769"/>
      <c r="S272" s="769"/>
      <c r="T272" s="769"/>
      <c r="U272" s="769"/>
      <c r="V272" s="769"/>
      <c r="W272" s="769"/>
      <c r="X272" s="769"/>
      <c r="Y272" s="769"/>
      <c r="Z272" s="769"/>
    </row>
    <row r="273">
      <c r="A273" s="769"/>
      <c r="B273" s="772"/>
      <c r="C273" s="769"/>
      <c r="D273" s="768"/>
      <c r="E273" s="769"/>
      <c r="F273" s="769"/>
      <c r="G273" s="769"/>
      <c r="H273" s="804"/>
      <c r="I273" s="804"/>
      <c r="J273" s="804"/>
      <c r="K273" s="804"/>
      <c r="L273" s="804"/>
      <c r="M273" s="804"/>
      <c r="N273" s="804"/>
      <c r="O273" s="804"/>
      <c r="P273" s="804"/>
      <c r="Q273" s="769"/>
      <c r="R273" s="769"/>
      <c r="S273" s="769"/>
      <c r="T273" s="769"/>
      <c r="U273" s="769"/>
      <c r="V273" s="769"/>
      <c r="W273" s="769"/>
      <c r="X273" s="769"/>
      <c r="Y273" s="769"/>
      <c r="Z273" s="769"/>
    </row>
    <row r="274">
      <c r="A274" s="769"/>
      <c r="B274" s="772"/>
      <c r="C274" s="769"/>
      <c r="D274" s="768"/>
      <c r="E274" s="769"/>
      <c r="F274" s="769"/>
      <c r="G274" s="769"/>
      <c r="H274" s="804"/>
      <c r="I274" s="804"/>
      <c r="J274" s="804"/>
      <c r="K274" s="804"/>
      <c r="L274" s="804"/>
      <c r="M274" s="804"/>
      <c r="N274" s="804"/>
      <c r="O274" s="804"/>
      <c r="P274" s="804"/>
      <c r="Q274" s="769"/>
      <c r="R274" s="769"/>
      <c r="S274" s="769"/>
      <c r="T274" s="769"/>
      <c r="U274" s="769"/>
      <c r="V274" s="769"/>
      <c r="W274" s="769"/>
      <c r="X274" s="769"/>
      <c r="Y274" s="769"/>
      <c r="Z274" s="769"/>
    </row>
    <row r="275">
      <c r="A275" s="769"/>
      <c r="B275" s="772"/>
      <c r="C275" s="769"/>
      <c r="D275" s="768"/>
      <c r="E275" s="769"/>
      <c r="F275" s="769"/>
      <c r="G275" s="769"/>
      <c r="H275" s="804"/>
      <c r="I275" s="804"/>
      <c r="J275" s="804"/>
      <c r="K275" s="804"/>
      <c r="L275" s="804"/>
      <c r="M275" s="804"/>
      <c r="N275" s="804"/>
      <c r="O275" s="804"/>
      <c r="P275" s="804"/>
      <c r="Q275" s="769"/>
      <c r="R275" s="769"/>
      <c r="S275" s="769"/>
      <c r="T275" s="769"/>
      <c r="U275" s="769"/>
      <c r="V275" s="769"/>
      <c r="W275" s="769"/>
      <c r="X275" s="769"/>
      <c r="Y275" s="769"/>
      <c r="Z275" s="769"/>
    </row>
    <row r="276">
      <c r="A276" s="769"/>
      <c r="B276" s="772"/>
      <c r="C276" s="769"/>
      <c r="D276" s="768"/>
      <c r="E276" s="769"/>
      <c r="F276" s="769"/>
      <c r="G276" s="769"/>
      <c r="H276" s="804"/>
      <c r="I276" s="804"/>
      <c r="J276" s="804"/>
      <c r="K276" s="804"/>
      <c r="L276" s="804"/>
      <c r="M276" s="804"/>
      <c r="N276" s="804"/>
      <c r="O276" s="804"/>
      <c r="P276" s="804"/>
      <c r="Q276" s="769"/>
      <c r="R276" s="769"/>
      <c r="S276" s="769"/>
      <c r="T276" s="769"/>
      <c r="U276" s="769"/>
      <c r="V276" s="769"/>
      <c r="W276" s="769"/>
      <c r="X276" s="769"/>
      <c r="Y276" s="769"/>
      <c r="Z276" s="769"/>
    </row>
    <row r="277">
      <c r="A277" s="769"/>
      <c r="B277" s="772"/>
      <c r="C277" s="769"/>
      <c r="D277" s="768"/>
      <c r="E277" s="769"/>
      <c r="F277" s="769"/>
      <c r="G277" s="769"/>
      <c r="H277" s="804"/>
      <c r="I277" s="804"/>
      <c r="J277" s="804"/>
      <c r="K277" s="804"/>
      <c r="L277" s="804"/>
      <c r="M277" s="804"/>
      <c r="N277" s="804"/>
      <c r="O277" s="804"/>
      <c r="P277" s="804"/>
      <c r="Q277" s="769"/>
      <c r="R277" s="769"/>
      <c r="S277" s="769"/>
      <c r="T277" s="769"/>
      <c r="U277" s="769"/>
      <c r="V277" s="769"/>
      <c r="W277" s="769"/>
      <c r="X277" s="769"/>
      <c r="Y277" s="769"/>
      <c r="Z277" s="769"/>
    </row>
    <row r="278">
      <c r="A278" s="769"/>
      <c r="B278" s="772"/>
      <c r="C278" s="769"/>
      <c r="D278" s="768"/>
      <c r="E278" s="769"/>
      <c r="F278" s="769"/>
      <c r="G278" s="769"/>
      <c r="H278" s="804"/>
      <c r="I278" s="804"/>
      <c r="J278" s="804"/>
      <c r="K278" s="804"/>
      <c r="L278" s="804"/>
      <c r="M278" s="804"/>
      <c r="N278" s="804"/>
      <c r="O278" s="804"/>
      <c r="P278" s="804"/>
      <c r="Q278" s="769"/>
      <c r="R278" s="769"/>
      <c r="S278" s="769"/>
      <c r="T278" s="769"/>
      <c r="U278" s="769"/>
      <c r="V278" s="769"/>
      <c r="W278" s="769"/>
      <c r="X278" s="769"/>
      <c r="Y278" s="769"/>
      <c r="Z278" s="769"/>
    </row>
    <row r="279">
      <c r="A279" s="769"/>
      <c r="B279" s="772"/>
      <c r="C279" s="769"/>
      <c r="D279" s="768"/>
      <c r="E279" s="769"/>
      <c r="F279" s="769"/>
      <c r="G279" s="769"/>
      <c r="H279" s="804"/>
      <c r="I279" s="804"/>
      <c r="J279" s="804"/>
      <c r="K279" s="804"/>
      <c r="L279" s="804"/>
      <c r="M279" s="804"/>
      <c r="N279" s="804"/>
      <c r="O279" s="804"/>
      <c r="P279" s="804"/>
      <c r="Q279" s="769"/>
      <c r="R279" s="769"/>
      <c r="S279" s="769"/>
      <c r="T279" s="769"/>
      <c r="U279" s="769"/>
      <c r="V279" s="769"/>
      <c r="W279" s="769"/>
      <c r="X279" s="769"/>
      <c r="Y279" s="769"/>
      <c r="Z279" s="769"/>
    </row>
    <row r="280">
      <c r="A280" s="769"/>
      <c r="B280" s="772"/>
      <c r="C280" s="769"/>
      <c r="D280" s="768"/>
      <c r="E280" s="769"/>
      <c r="F280" s="769"/>
      <c r="G280" s="769"/>
      <c r="H280" s="804"/>
      <c r="I280" s="804"/>
      <c r="J280" s="804"/>
      <c r="K280" s="804"/>
      <c r="L280" s="804"/>
      <c r="M280" s="804"/>
      <c r="N280" s="804"/>
      <c r="O280" s="804"/>
      <c r="P280" s="804"/>
      <c r="Q280" s="769"/>
      <c r="R280" s="769"/>
      <c r="S280" s="769"/>
      <c r="T280" s="769"/>
      <c r="U280" s="769"/>
      <c r="V280" s="769"/>
      <c r="W280" s="769"/>
      <c r="X280" s="769"/>
      <c r="Y280" s="769"/>
      <c r="Z280" s="769"/>
    </row>
    <row r="281">
      <c r="A281" s="769"/>
      <c r="B281" s="772"/>
      <c r="C281" s="769"/>
      <c r="D281" s="768"/>
      <c r="E281" s="769"/>
      <c r="F281" s="769"/>
      <c r="G281" s="769"/>
      <c r="H281" s="804"/>
      <c r="I281" s="804"/>
      <c r="J281" s="804"/>
      <c r="K281" s="804"/>
      <c r="L281" s="804"/>
      <c r="M281" s="804"/>
      <c r="N281" s="804"/>
      <c r="O281" s="804"/>
      <c r="P281" s="804"/>
      <c r="Q281" s="769"/>
      <c r="R281" s="769"/>
      <c r="S281" s="769"/>
      <c r="T281" s="769"/>
      <c r="U281" s="769"/>
      <c r="V281" s="769"/>
      <c r="W281" s="769"/>
      <c r="X281" s="769"/>
      <c r="Y281" s="769"/>
      <c r="Z281" s="769"/>
    </row>
    <row r="282">
      <c r="A282" s="769"/>
      <c r="B282" s="772"/>
      <c r="C282" s="769"/>
      <c r="D282" s="768"/>
      <c r="E282" s="769"/>
      <c r="F282" s="769"/>
      <c r="G282" s="769"/>
      <c r="H282" s="804"/>
      <c r="I282" s="804"/>
      <c r="J282" s="804"/>
      <c r="K282" s="804"/>
      <c r="L282" s="804"/>
      <c r="M282" s="804"/>
      <c r="N282" s="804"/>
      <c r="O282" s="804"/>
      <c r="P282" s="804"/>
      <c r="Q282" s="769"/>
      <c r="R282" s="769"/>
      <c r="S282" s="769"/>
      <c r="T282" s="769"/>
      <c r="U282" s="769"/>
      <c r="V282" s="769"/>
      <c r="W282" s="769"/>
      <c r="X282" s="769"/>
      <c r="Y282" s="769"/>
      <c r="Z282" s="769"/>
    </row>
    <row r="283">
      <c r="A283" s="769"/>
      <c r="B283" s="772"/>
      <c r="C283" s="769"/>
      <c r="D283" s="768"/>
      <c r="E283" s="769"/>
      <c r="F283" s="769"/>
      <c r="G283" s="769"/>
      <c r="H283" s="804"/>
      <c r="I283" s="804"/>
      <c r="J283" s="804"/>
      <c r="K283" s="804"/>
      <c r="L283" s="804"/>
      <c r="M283" s="804"/>
      <c r="N283" s="804"/>
      <c r="O283" s="804"/>
      <c r="P283" s="804"/>
      <c r="Q283" s="769"/>
      <c r="R283" s="769"/>
      <c r="S283" s="769"/>
      <c r="T283" s="769"/>
      <c r="U283" s="769"/>
      <c r="V283" s="769"/>
      <c r="W283" s="769"/>
      <c r="X283" s="769"/>
      <c r="Y283" s="769"/>
      <c r="Z283" s="769"/>
    </row>
    <row r="284">
      <c r="A284" s="769"/>
      <c r="B284" s="772"/>
      <c r="C284" s="769"/>
      <c r="D284" s="768"/>
      <c r="E284" s="769"/>
      <c r="F284" s="769"/>
      <c r="G284" s="769"/>
      <c r="H284" s="804"/>
      <c r="I284" s="804"/>
      <c r="J284" s="804"/>
      <c r="K284" s="804"/>
      <c r="L284" s="804"/>
      <c r="M284" s="804"/>
      <c r="N284" s="804"/>
      <c r="O284" s="804"/>
      <c r="P284" s="804"/>
      <c r="Q284" s="769"/>
      <c r="R284" s="769"/>
      <c r="S284" s="769"/>
      <c r="T284" s="769"/>
      <c r="U284" s="769"/>
      <c r="V284" s="769"/>
      <c r="W284" s="769"/>
      <c r="X284" s="769"/>
      <c r="Y284" s="769"/>
      <c r="Z284" s="769"/>
    </row>
    <row r="285">
      <c r="A285" s="769"/>
      <c r="B285" s="772"/>
      <c r="C285" s="769"/>
      <c r="D285" s="768"/>
      <c r="E285" s="769"/>
      <c r="F285" s="769"/>
      <c r="G285" s="769"/>
      <c r="H285" s="804"/>
      <c r="I285" s="804"/>
      <c r="J285" s="804"/>
      <c r="K285" s="804"/>
      <c r="L285" s="804"/>
      <c r="M285" s="804"/>
      <c r="N285" s="804"/>
      <c r="O285" s="804"/>
      <c r="P285" s="804"/>
      <c r="Q285" s="769"/>
      <c r="R285" s="769"/>
      <c r="S285" s="769"/>
      <c r="T285" s="769"/>
      <c r="U285" s="769"/>
      <c r="V285" s="769"/>
      <c r="W285" s="769"/>
      <c r="X285" s="769"/>
      <c r="Y285" s="769"/>
      <c r="Z285" s="769"/>
    </row>
    <row r="286">
      <c r="A286" s="769"/>
      <c r="B286" s="772"/>
      <c r="C286" s="769"/>
      <c r="D286" s="768"/>
      <c r="E286" s="769"/>
      <c r="F286" s="769"/>
      <c r="G286" s="769"/>
      <c r="H286" s="804"/>
      <c r="I286" s="804"/>
      <c r="J286" s="804"/>
      <c r="K286" s="804"/>
      <c r="L286" s="804"/>
      <c r="M286" s="804"/>
      <c r="N286" s="804"/>
      <c r="O286" s="804"/>
      <c r="P286" s="804"/>
      <c r="Q286" s="769"/>
      <c r="R286" s="769"/>
      <c r="S286" s="769"/>
      <c r="T286" s="769"/>
      <c r="U286" s="769"/>
      <c r="V286" s="769"/>
      <c r="W286" s="769"/>
      <c r="X286" s="769"/>
      <c r="Y286" s="769"/>
      <c r="Z286" s="769"/>
    </row>
    <row r="287">
      <c r="A287" s="769"/>
      <c r="B287" s="772"/>
      <c r="C287" s="769"/>
      <c r="D287" s="768"/>
      <c r="E287" s="769"/>
      <c r="F287" s="769"/>
      <c r="G287" s="769"/>
      <c r="H287" s="804"/>
      <c r="I287" s="804"/>
      <c r="J287" s="804"/>
      <c r="K287" s="804"/>
      <c r="L287" s="804"/>
      <c r="M287" s="804"/>
      <c r="N287" s="804"/>
      <c r="O287" s="804"/>
      <c r="P287" s="804"/>
      <c r="Q287" s="769"/>
      <c r="R287" s="769"/>
      <c r="S287" s="769"/>
      <c r="T287" s="769"/>
      <c r="U287" s="769"/>
      <c r="V287" s="769"/>
      <c r="W287" s="769"/>
      <c r="X287" s="769"/>
      <c r="Y287" s="769"/>
      <c r="Z287" s="769"/>
    </row>
    <row r="288">
      <c r="A288" s="769"/>
      <c r="B288" s="772"/>
      <c r="C288" s="769"/>
      <c r="D288" s="768"/>
      <c r="E288" s="769"/>
      <c r="F288" s="769"/>
      <c r="G288" s="769"/>
      <c r="H288" s="804"/>
      <c r="I288" s="804"/>
      <c r="J288" s="804"/>
      <c r="K288" s="804"/>
      <c r="L288" s="804"/>
      <c r="M288" s="804"/>
      <c r="N288" s="804"/>
      <c r="O288" s="804"/>
      <c r="P288" s="804"/>
      <c r="Q288" s="769"/>
      <c r="R288" s="769"/>
      <c r="S288" s="769"/>
      <c r="T288" s="769"/>
      <c r="U288" s="769"/>
      <c r="V288" s="769"/>
      <c r="W288" s="769"/>
      <c r="X288" s="769"/>
      <c r="Y288" s="769"/>
      <c r="Z288" s="769"/>
    </row>
    <row r="289">
      <c r="A289" s="769"/>
      <c r="B289" s="772"/>
      <c r="C289" s="769"/>
      <c r="D289" s="768"/>
      <c r="E289" s="769"/>
      <c r="F289" s="769"/>
      <c r="G289" s="769"/>
      <c r="H289" s="804"/>
      <c r="I289" s="804"/>
      <c r="J289" s="804"/>
      <c r="K289" s="804"/>
      <c r="L289" s="804"/>
      <c r="M289" s="804"/>
      <c r="N289" s="804"/>
      <c r="O289" s="804"/>
      <c r="P289" s="804"/>
      <c r="Q289" s="769"/>
      <c r="R289" s="769"/>
      <c r="S289" s="769"/>
      <c r="T289" s="769"/>
      <c r="U289" s="769"/>
      <c r="V289" s="769"/>
      <c r="W289" s="769"/>
      <c r="X289" s="769"/>
      <c r="Y289" s="769"/>
      <c r="Z289" s="769"/>
    </row>
    <row r="290">
      <c r="A290" s="769"/>
      <c r="B290" s="772"/>
      <c r="C290" s="769"/>
      <c r="D290" s="768"/>
      <c r="E290" s="769"/>
      <c r="F290" s="769"/>
      <c r="G290" s="769"/>
      <c r="H290" s="804"/>
      <c r="I290" s="804"/>
      <c r="J290" s="804"/>
      <c r="K290" s="804"/>
      <c r="L290" s="804"/>
      <c r="M290" s="804"/>
      <c r="N290" s="804"/>
      <c r="O290" s="804"/>
      <c r="P290" s="804"/>
      <c r="Q290" s="769"/>
      <c r="R290" s="769"/>
      <c r="S290" s="769"/>
      <c r="T290" s="769"/>
      <c r="U290" s="769"/>
      <c r="V290" s="769"/>
      <c r="W290" s="769"/>
      <c r="X290" s="769"/>
      <c r="Y290" s="769"/>
      <c r="Z290" s="769"/>
    </row>
    <row r="291">
      <c r="A291" s="769"/>
      <c r="B291" s="772"/>
      <c r="C291" s="769"/>
      <c r="D291" s="768"/>
      <c r="E291" s="769"/>
      <c r="F291" s="769"/>
      <c r="G291" s="769"/>
      <c r="H291" s="804"/>
      <c r="I291" s="804"/>
      <c r="J291" s="804"/>
      <c r="K291" s="804"/>
      <c r="L291" s="804"/>
      <c r="M291" s="804"/>
      <c r="N291" s="804"/>
      <c r="O291" s="804"/>
      <c r="P291" s="804"/>
      <c r="Q291" s="769"/>
      <c r="R291" s="769"/>
      <c r="S291" s="769"/>
      <c r="T291" s="769"/>
      <c r="U291" s="769"/>
      <c r="V291" s="769"/>
      <c r="W291" s="769"/>
      <c r="X291" s="769"/>
      <c r="Y291" s="769"/>
      <c r="Z291" s="769"/>
    </row>
    <row r="292">
      <c r="A292" s="769"/>
      <c r="B292" s="772"/>
      <c r="C292" s="769"/>
      <c r="D292" s="768"/>
      <c r="E292" s="769"/>
      <c r="F292" s="769"/>
      <c r="G292" s="769"/>
      <c r="H292" s="804"/>
      <c r="I292" s="804"/>
      <c r="J292" s="804"/>
      <c r="K292" s="804"/>
      <c r="L292" s="804"/>
      <c r="M292" s="804"/>
      <c r="N292" s="804"/>
      <c r="O292" s="804"/>
      <c r="P292" s="804"/>
      <c r="Q292" s="769"/>
      <c r="R292" s="769"/>
      <c r="S292" s="769"/>
      <c r="T292" s="769"/>
      <c r="U292" s="769"/>
      <c r="V292" s="769"/>
      <c r="W292" s="769"/>
      <c r="X292" s="769"/>
      <c r="Y292" s="769"/>
      <c r="Z292" s="769"/>
    </row>
    <row r="293">
      <c r="A293" s="769"/>
      <c r="B293" s="772"/>
      <c r="C293" s="769"/>
      <c r="D293" s="768"/>
      <c r="E293" s="769"/>
      <c r="F293" s="769"/>
      <c r="G293" s="769"/>
      <c r="H293" s="804"/>
      <c r="I293" s="804"/>
      <c r="J293" s="804"/>
      <c r="K293" s="804"/>
      <c r="L293" s="804"/>
      <c r="M293" s="804"/>
      <c r="N293" s="804"/>
      <c r="O293" s="804"/>
      <c r="P293" s="804"/>
      <c r="Q293" s="769"/>
      <c r="R293" s="769"/>
      <c r="S293" s="769"/>
      <c r="T293" s="769"/>
      <c r="U293" s="769"/>
      <c r="V293" s="769"/>
      <c r="W293" s="769"/>
      <c r="X293" s="769"/>
      <c r="Y293" s="769"/>
      <c r="Z293" s="769"/>
    </row>
    <row r="294">
      <c r="A294" s="769"/>
      <c r="B294" s="772"/>
      <c r="C294" s="769"/>
      <c r="D294" s="768"/>
      <c r="E294" s="769"/>
      <c r="F294" s="769"/>
      <c r="G294" s="769"/>
      <c r="H294" s="804"/>
      <c r="I294" s="804"/>
      <c r="J294" s="804"/>
      <c r="K294" s="804"/>
      <c r="L294" s="804"/>
      <c r="M294" s="804"/>
      <c r="N294" s="804"/>
      <c r="O294" s="804"/>
      <c r="P294" s="804"/>
      <c r="Q294" s="769"/>
      <c r="R294" s="769"/>
      <c r="S294" s="769"/>
      <c r="T294" s="769"/>
      <c r="U294" s="769"/>
      <c r="V294" s="769"/>
      <c r="W294" s="769"/>
      <c r="X294" s="769"/>
      <c r="Y294" s="769"/>
      <c r="Z294" s="769"/>
    </row>
    <row r="295">
      <c r="A295" s="769"/>
      <c r="B295" s="772"/>
      <c r="C295" s="769"/>
      <c r="D295" s="768"/>
      <c r="E295" s="769"/>
      <c r="F295" s="769"/>
      <c r="G295" s="769"/>
      <c r="H295" s="804"/>
      <c r="I295" s="804"/>
      <c r="J295" s="804"/>
      <c r="K295" s="804"/>
      <c r="L295" s="804"/>
      <c r="M295" s="804"/>
      <c r="N295" s="804"/>
      <c r="O295" s="804"/>
      <c r="P295" s="804"/>
      <c r="Q295" s="769"/>
      <c r="R295" s="769"/>
      <c r="S295" s="769"/>
      <c r="T295" s="769"/>
      <c r="U295" s="769"/>
      <c r="V295" s="769"/>
      <c r="W295" s="769"/>
      <c r="X295" s="769"/>
      <c r="Y295" s="769"/>
      <c r="Z295" s="769"/>
    </row>
    <row r="296">
      <c r="A296" s="769"/>
      <c r="B296" s="772"/>
      <c r="C296" s="769"/>
      <c r="D296" s="768"/>
      <c r="E296" s="769"/>
      <c r="F296" s="769"/>
      <c r="G296" s="769"/>
      <c r="H296" s="804"/>
      <c r="I296" s="804"/>
      <c r="J296" s="804"/>
      <c r="K296" s="804"/>
      <c r="L296" s="804"/>
      <c r="M296" s="804"/>
      <c r="N296" s="804"/>
      <c r="O296" s="804"/>
      <c r="P296" s="804"/>
      <c r="Q296" s="769"/>
      <c r="R296" s="769"/>
      <c r="S296" s="769"/>
      <c r="T296" s="769"/>
      <c r="U296" s="769"/>
      <c r="V296" s="769"/>
      <c r="W296" s="769"/>
      <c r="X296" s="769"/>
      <c r="Y296" s="769"/>
      <c r="Z296" s="769"/>
    </row>
    <row r="297">
      <c r="A297" s="769"/>
      <c r="B297" s="772"/>
      <c r="C297" s="769"/>
      <c r="D297" s="768"/>
      <c r="E297" s="769"/>
      <c r="F297" s="769"/>
      <c r="G297" s="769"/>
      <c r="H297" s="804"/>
      <c r="I297" s="804"/>
      <c r="J297" s="804"/>
      <c r="K297" s="804"/>
      <c r="L297" s="804"/>
      <c r="M297" s="804"/>
      <c r="N297" s="804"/>
      <c r="O297" s="804"/>
      <c r="P297" s="804"/>
      <c r="Q297" s="769"/>
      <c r="R297" s="769"/>
      <c r="S297" s="769"/>
      <c r="T297" s="769"/>
      <c r="U297" s="769"/>
      <c r="V297" s="769"/>
      <c r="W297" s="769"/>
      <c r="X297" s="769"/>
      <c r="Y297" s="769"/>
      <c r="Z297" s="769"/>
    </row>
    <row r="298">
      <c r="A298" s="769"/>
      <c r="B298" s="772"/>
      <c r="C298" s="769"/>
      <c r="D298" s="768"/>
      <c r="E298" s="769"/>
      <c r="F298" s="769"/>
      <c r="G298" s="769"/>
      <c r="H298" s="804"/>
      <c r="I298" s="804"/>
      <c r="J298" s="804"/>
      <c r="K298" s="804"/>
      <c r="L298" s="804"/>
      <c r="M298" s="804"/>
      <c r="N298" s="804"/>
      <c r="O298" s="804"/>
      <c r="P298" s="804"/>
      <c r="Q298" s="769"/>
      <c r="R298" s="769"/>
      <c r="S298" s="769"/>
      <c r="T298" s="769"/>
      <c r="U298" s="769"/>
      <c r="V298" s="769"/>
      <c r="W298" s="769"/>
      <c r="X298" s="769"/>
      <c r="Y298" s="769"/>
      <c r="Z298" s="769"/>
    </row>
    <row r="299">
      <c r="A299" s="769"/>
      <c r="B299" s="772"/>
      <c r="C299" s="769"/>
      <c r="D299" s="768"/>
      <c r="E299" s="769"/>
      <c r="F299" s="769"/>
      <c r="G299" s="769"/>
      <c r="H299" s="804"/>
      <c r="I299" s="804"/>
      <c r="J299" s="804"/>
      <c r="K299" s="804"/>
      <c r="L299" s="804"/>
      <c r="M299" s="804"/>
      <c r="N299" s="804"/>
      <c r="O299" s="804"/>
      <c r="P299" s="804"/>
      <c r="Q299" s="769"/>
      <c r="R299" s="769"/>
      <c r="S299" s="769"/>
      <c r="T299" s="769"/>
      <c r="U299" s="769"/>
      <c r="V299" s="769"/>
      <c r="W299" s="769"/>
      <c r="X299" s="769"/>
      <c r="Y299" s="769"/>
      <c r="Z299" s="769"/>
    </row>
    <row r="300">
      <c r="A300" s="769"/>
      <c r="B300" s="772"/>
      <c r="C300" s="769"/>
      <c r="D300" s="768"/>
      <c r="E300" s="769"/>
      <c r="F300" s="769"/>
      <c r="G300" s="769"/>
      <c r="H300" s="804"/>
      <c r="I300" s="804"/>
      <c r="J300" s="804"/>
      <c r="K300" s="804"/>
      <c r="L300" s="804"/>
      <c r="M300" s="804"/>
      <c r="N300" s="804"/>
      <c r="O300" s="804"/>
      <c r="P300" s="804"/>
      <c r="Q300" s="769"/>
      <c r="R300" s="769"/>
      <c r="S300" s="769"/>
      <c r="T300" s="769"/>
      <c r="U300" s="769"/>
      <c r="V300" s="769"/>
      <c r="W300" s="769"/>
      <c r="X300" s="769"/>
      <c r="Y300" s="769"/>
      <c r="Z300" s="769"/>
    </row>
    <row r="301">
      <c r="A301" s="769"/>
      <c r="B301" s="772"/>
      <c r="C301" s="769"/>
      <c r="D301" s="768"/>
      <c r="E301" s="769"/>
      <c r="F301" s="769"/>
      <c r="G301" s="769"/>
      <c r="H301" s="804"/>
      <c r="I301" s="804"/>
      <c r="J301" s="804"/>
      <c r="K301" s="804"/>
      <c r="L301" s="804"/>
      <c r="M301" s="804"/>
      <c r="N301" s="804"/>
      <c r="O301" s="804"/>
      <c r="P301" s="804"/>
      <c r="Q301" s="769"/>
      <c r="R301" s="769"/>
      <c r="S301" s="769"/>
      <c r="T301" s="769"/>
      <c r="U301" s="769"/>
      <c r="V301" s="769"/>
      <c r="W301" s="769"/>
      <c r="X301" s="769"/>
      <c r="Y301" s="769"/>
      <c r="Z301" s="769"/>
    </row>
    <row r="302">
      <c r="A302" s="769"/>
      <c r="B302" s="772"/>
      <c r="C302" s="769"/>
      <c r="D302" s="768"/>
      <c r="E302" s="769"/>
      <c r="F302" s="769"/>
      <c r="G302" s="769"/>
      <c r="H302" s="804"/>
      <c r="I302" s="804"/>
      <c r="J302" s="804"/>
      <c r="K302" s="804"/>
      <c r="L302" s="804"/>
      <c r="M302" s="804"/>
      <c r="N302" s="804"/>
      <c r="O302" s="804"/>
      <c r="P302" s="804"/>
      <c r="Q302" s="769"/>
      <c r="R302" s="769"/>
      <c r="S302" s="769"/>
      <c r="T302" s="769"/>
      <c r="U302" s="769"/>
      <c r="V302" s="769"/>
      <c r="W302" s="769"/>
      <c r="X302" s="769"/>
      <c r="Y302" s="769"/>
      <c r="Z302" s="769"/>
    </row>
    <row r="303">
      <c r="A303" s="769"/>
      <c r="B303" s="772"/>
      <c r="C303" s="769"/>
      <c r="D303" s="768"/>
      <c r="E303" s="769"/>
      <c r="F303" s="769"/>
      <c r="G303" s="769"/>
      <c r="H303" s="804"/>
      <c r="I303" s="804"/>
      <c r="J303" s="804"/>
      <c r="K303" s="804"/>
      <c r="L303" s="804"/>
      <c r="M303" s="804"/>
      <c r="N303" s="804"/>
      <c r="O303" s="804"/>
      <c r="P303" s="804"/>
      <c r="Q303" s="769"/>
      <c r="R303" s="769"/>
      <c r="S303" s="769"/>
      <c r="T303" s="769"/>
      <c r="U303" s="769"/>
      <c r="V303" s="769"/>
      <c r="W303" s="769"/>
      <c r="X303" s="769"/>
      <c r="Y303" s="769"/>
      <c r="Z303" s="769"/>
    </row>
    <row r="304">
      <c r="A304" s="769"/>
      <c r="B304" s="772"/>
      <c r="C304" s="769"/>
      <c r="D304" s="768"/>
      <c r="E304" s="769"/>
      <c r="F304" s="769"/>
      <c r="G304" s="769"/>
      <c r="H304" s="804"/>
      <c r="I304" s="804"/>
      <c r="J304" s="804"/>
      <c r="K304" s="804"/>
      <c r="L304" s="804"/>
      <c r="M304" s="804"/>
      <c r="N304" s="804"/>
      <c r="O304" s="804"/>
      <c r="P304" s="804"/>
      <c r="Q304" s="769"/>
      <c r="R304" s="769"/>
      <c r="S304" s="769"/>
      <c r="T304" s="769"/>
      <c r="U304" s="769"/>
      <c r="V304" s="769"/>
      <c r="W304" s="769"/>
      <c r="X304" s="769"/>
      <c r="Y304" s="769"/>
      <c r="Z304" s="769"/>
    </row>
    <row r="305">
      <c r="A305" s="769"/>
      <c r="B305" s="772"/>
      <c r="C305" s="769"/>
      <c r="D305" s="768"/>
      <c r="E305" s="769"/>
      <c r="F305" s="769"/>
      <c r="G305" s="769"/>
      <c r="H305" s="804"/>
      <c r="I305" s="804"/>
      <c r="J305" s="804"/>
      <c r="K305" s="804"/>
      <c r="L305" s="804"/>
      <c r="M305" s="804"/>
      <c r="N305" s="804"/>
      <c r="O305" s="804"/>
      <c r="P305" s="804"/>
      <c r="Q305" s="769"/>
      <c r="R305" s="769"/>
      <c r="S305" s="769"/>
      <c r="T305" s="769"/>
      <c r="U305" s="769"/>
      <c r="V305" s="769"/>
      <c r="W305" s="769"/>
      <c r="X305" s="769"/>
      <c r="Y305" s="769"/>
      <c r="Z305" s="769"/>
    </row>
    <row r="306">
      <c r="A306" s="769"/>
      <c r="B306" s="772"/>
      <c r="C306" s="769"/>
      <c r="D306" s="768"/>
      <c r="E306" s="769"/>
      <c r="F306" s="769"/>
      <c r="G306" s="769"/>
      <c r="H306" s="804"/>
      <c r="I306" s="804"/>
      <c r="J306" s="804"/>
      <c r="K306" s="804"/>
      <c r="L306" s="804"/>
      <c r="M306" s="804"/>
      <c r="N306" s="804"/>
      <c r="O306" s="804"/>
      <c r="P306" s="804"/>
      <c r="Q306" s="769"/>
      <c r="R306" s="769"/>
      <c r="S306" s="769"/>
      <c r="T306" s="769"/>
      <c r="U306" s="769"/>
      <c r="V306" s="769"/>
      <c r="W306" s="769"/>
      <c r="X306" s="769"/>
      <c r="Y306" s="769"/>
      <c r="Z306" s="769"/>
    </row>
    <row r="307">
      <c r="A307" s="769"/>
      <c r="B307" s="772"/>
      <c r="C307" s="769"/>
      <c r="D307" s="768"/>
      <c r="E307" s="769"/>
      <c r="F307" s="769"/>
      <c r="G307" s="769"/>
      <c r="H307" s="804"/>
      <c r="I307" s="804"/>
      <c r="J307" s="804"/>
      <c r="K307" s="804"/>
      <c r="L307" s="804"/>
      <c r="M307" s="804"/>
      <c r="N307" s="804"/>
      <c r="O307" s="804"/>
      <c r="P307" s="804"/>
      <c r="Q307" s="769"/>
      <c r="R307" s="769"/>
      <c r="S307" s="769"/>
      <c r="T307" s="769"/>
      <c r="U307" s="769"/>
      <c r="V307" s="769"/>
      <c r="W307" s="769"/>
      <c r="X307" s="769"/>
      <c r="Y307" s="769"/>
      <c r="Z307" s="769"/>
    </row>
    <row r="308">
      <c r="A308" s="769"/>
      <c r="B308" s="772"/>
      <c r="C308" s="769"/>
      <c r="D308" s="768"/>
      <c r="E308" s="769"/>
      <c r="F308" s="769"/>
      <c r="G308" s="769"/>
      <c r="H308" s="804"/>
      <c r="I308" s="804"/>
      <c r="J308" s="804"/>
      <c r="K308" s="804"/>
      <c r="L308" s="804"/>
      <c r="M308" s="804"/>
      <c r="N308" s="804"/>
      <c r="O308" s="804"/>
      <c r="P308" s="804"/>
      <c r="Q308" s="769"/>
      <c r="R308" s="769"/>
      <c r="S308" s="769"/>
      <c r="T308" s="769"/>
      <c r="U308" s="769"/>
      <c r="V308" s="769"/>
      <c r="W308" s="769"/>
      <c r="X308" s="769"/>
      <c r="Y308" s="769"/>
      <c r="Z308" s="769"/>
    </row>
    <row r="309">
      <c r="A309" s="769"/>
      <c r="B309" s="772"/>
      <c r="C309" s="769"/>
      <c r="D309" s="768"/>
      <c r="E309" s="769"/>
      <c r="F309" s="769"/>
      <c r="G309" s="769"/>
      <c r="H309" s="804"/>
      <c r="I309" s="804"/>
      <c r="J309" s="804"/>
      <c r="K309" s="804"/>
      <c r="L309" s="804"/>
      <c r="M309" s="804"/>
      <c r="N309" s="804"/>
      <c r="O309" s="804"/>
      <c r="P309" s="804"/>
      <c r="Q309" s="769"/>
      <c r="R309" s="769"/>
      <c r="S309" s="769"/>
      <c r="T309" s="769"/>
      <c r="U309" s="769"/>
      <c r="V309" s="769"/>
      <c r="W309" s="769"/>
      <c r="X309" s="769"/>
      <c r="Y309" s="769"/>
      <c r="Z309" s="769"/>
    </row>
    <row r="310">
      <c r="A310" s="769"/>
      <c r="B310" s="772"/>
      <c r="C310" s="769"/>
      <c r="D310" s="768"/>
      <c r="E310" s="769"/>
      <c r="F310" s="769"/>
      <c r="G310" s="769"/>
      <c r="H310" s="804"/>
      <c r="I310" s="804"/>
      <c r="J310" s="804"/>
      <c r="K310" s="804"/>
      <c r="L310" s="804"/>
      <c r="M310" s="804"/>
      <c r="N310" s="804"/>
      <c r="O310" s="804"/>
      <c r="P310" s="804"/>
      <c r="Q310" s="769"/>
      <c r="R310" s="769"/>
      <c r="S310" s="769"/>
      <c r="T310" s="769"/>
      <c r="U310" s="769"/>
      <c r="V310" s="769"/>
      <c r="W310" s="769"/>
      <c r="X310" s="769"/>
      <c r="Y310" s="769"/>
      <c r="Z310" s="769"/>
    </row>
    <row r="311">
      <c r="A311" s="769"/>
      <c r="B311" s="772"/>
      <c r="C311" s="769"/>
      <c r="D311" s="768"/>
      <c r="E311" s="769"/>
      <c r="F311" s="769"/>
      <c r="G311" s="769"/>
      <c r="H311" s="804"/>
      <c r="I311" s="804"/>
      <c r="J311" s="804"/>
      <c r="K311" s="804"/>
      <c r="L311" s="804"/>
      <c r="M311" s="804"/>
      <c r="N311" s="804"/>
      <c r="O311" s="804"/>
      <c r="P311" s="804"/>
      <c r="Q311" s="769"/>
      <c r="R311" s="769"/>
      <c r="S311" s="769"/>
      <c r="T311" s="769"/>
      <c r="U311" s="769"/>
      <c r="V311" s="769"/>
      <c r="W311" s="769"/>
      <c r="X311" s="769"/>
      <c r="Y311" s="769"/>
      <c r="Z311" s="769"/>
    </row>
    <row r="312">
      <c r="A312" s="769"/>
      <c r="B312" s="772"/>
      <c r="C312" s="769"/>
      <c r="D312" s="768"/>
      <c r="E312" s="769"/>
      <c r="F312" s="769"/>
      <c r="G312" s="769"/>
      <c r="H312" s="804"/>
      <c r="I312" s="804"/>
      <c r="J312" s="804"/>
      <c r="K312" s="804"/>
      <c r="L312" s="804"/>
      <c r="M312" s="804"/>
      <c r="N312" s="804"/>
      <c r="O312" s="804"/>
      <c r="P312" s="804"/>
      <c r="Q312" s="769"/>
      <c r="R312" s="769"/>
      <c r="S312" s="769"/>
      <c r="T312" s="769"/>
      <c r="U312" s="769"/>
      <c r="V312" s="769"/>
      <c r="W312" s="769"/>
      <c r="X312" s="769"/>
      <c r="Y312" s="769"/>
      <c r="Z312" s="769"/>
    </row>
    <row r="313">
      <c r="A313" s="769"/>
      <c r="B313" s="772"/>
      <c r="C313" s="769"/>
      <c r="D313" s="768"/>
      <c r="E313" s="769"/>
      <c r="F313" s="769"/>
      <c r="G313" s="769"/>
      <c r="H313" s="804"/>
      <c r="I313" s="804"/>
      <c r="J313" s="804"/>
      <c r="K313" s="804"/>
      <c r="L313" s="804"/>
      <c r="M313" s="804"/>
      <c r="N313" s="804"/>
      <c r="O313" s="804"/>
      <c r="P313" s="804"/>
      <c r="Q313" s="769"/>
      <c r="R313" s="769"/>
      <c r="S313" s="769"/>
      <c r="T313" s="769"/>
      <c r="U313" s="769"/>
      <c r="V313" s="769"/>
      <c r="W313" s="769"/>
      <c r="X313" s="769"/>
      <c r="Y313" s="769"/>
      <c r="Z313" s="769"/>
    </row>
    <row r="314">
      <c r="A314" s="769"/>
      <c r="B314" s="772"/>
      <c r="C314" s="769"/>
      <c r="D314" s="768"/>
      <c r="E314" s="769"/>
      <c r="F314" s="769"/>
      <c r="G314" s="769"/>
      <c r="H314" s="804"/>
      <c r="I314" s="804"/>
      <c r="J314" s="804"/>
      <c r="K314" s="804"/>
      <c r="L314" s="804"/>
      <c r="M314" s="804"/>
      <c r="N314" s="804"/>
      <c r="O314" s="804"/>
      <c r="P314" s="804"/>
      <c r="Q314" s="769"/>
      <c r="R314" s="769"/>
      <c r="S314" s="769"/>
      <c r="T314" s="769"/>
      <c r="U314" s="769"/>
      <c r="V314" s="769"/>
      <c r="W314" s="769"/>
      <c r="X314" s="769"/>
      <c r="Y314" s="769"/>
      <c r="Z314" s="769"/>
    </row>
    <row r="315">
      <c r="A315" s="769"/>
      <c r="B315" s="772"/>
      <c r="C315" s="769"/>
      <c r="D315" s="768"/>
      <c r="E315" s="769"/>
      <c r="F315" s="769"/>
      <c r="G315" s="769"/>
      <c r="H315" s="804"/>
      <c r="I315" s="804"/>
      <c r="J315" s="804"/>
      <c r="K315" s="804"/>
      <c r="L315" s="804"/>
      <c r="M315" s="804"/>
      <c r="N315" s="804"/>
      <c r="O315" s="804"/>
      <c r="P315" s="804"/>
      <c r="Q315" s="769"/>
      <c r="R315" s="769"/>
      <c r="S315" s="769"/>
      <c r="T315" s="769"/>
      <c r="U315" s="769"/>
      <c r="V315" s="769"/>
      <c r="W315" s="769"/>
      <c r="X315" s="769"/>
      <c r="Y315" s="769"/>
      <c r="Z315" s="769"/>
    </row>
    <row r="316">
      <c r="A316" s="769"/>
      <c r="B316" s="772"/>
      <c r="C316" s="769"/>
      <c r="D316" s="768"/>
      <c r="E316" s="769"/>
      <c r="F316" s="769"/>
      <c r="G316" s="769"/>
      <c r="H316" s="804"/>
      <c r="I316" s="804"/>
      <c r="J316" s="804"/>
      <c r="K316" s="804"/>
      <c r="L316" s="804"/>
      <c r="M316" s="804"/>
      <c r="N316" s="804"/>
      <c r="O316" s="804"/>
      <c r="P316" s="804"/>
      <c r="Q316" s="769"/>
      <c r="R316" s="769"/>
      <c r="S316" s="769"/>
      <c r="T316" s="769"/>
      <c r="U316" s="769"/>
      <c r="V316" s="769"/>
      <c r="W316" s="769"/>
      <c r="X316" s="769"/>
      <c r="Y316" s="769"/>
      <c r="Z316" s="769"/>
    </row>
    <row r="317">
      <c r="A317" s="769"/>
      <c r="B317" s="772"/>
      <c r="C317" s="769"/>
      <c r="D317" s="768"/>
      <c r="E317" s="769"/>
      <c r="F317" s="769"/>
      <c r="G317" s="769"/>
      <c r="H317" s="804"/>
      <c r="I317" s="804"/>
      <c r="J317" s="804"/>
      <c r="K317" s="804"/>
      <c r="L317" s="804"/>
      <c r="M317" s="804"/>
      <c r="N317" s="804"/>
      <c r="O317" s="804"/>
      <c r="P317" s="804"/>
      <c r="Q317" s="769"/>
      <c r="R317" s="769"/>
      <c r="S317" s="769"/>
      <c r="T317" s="769"/>
      <c r="U317" s="769"/>
      <c r="V317" s="769"/>
      <c r="W317" s="769"/>
      <c r="X317" s="769"/>
      <c r="Y317" s="769"/>
      <c r="Z317" s="769"/>
    </row>
    <row r="318">
      <c r="A318" s="769"/>
      <c r="B318" s="772"/>
      <c r="C318" s="769"/>
      <c r="D318" s="768"/>
      <c r="E318" s="769"/>
      <c r="F318" s="769"/>
      <c r="G318" s="769"/>
      <c r="H318" s="804"/>
      <c r="I318" s="804"/>
      <c r="J318" s="804"/>
      <c r="K318" s="804"/>
      <c r="L318" s="804"/>
      <c r="M318" s="804"/>
      <c r="N318" s="804"/>
      <c r="O318" s="804"/>
      <c r="P318" s="804"/>
      <c r="Q318" s="769"/>
      <c r="R318" s="769"/>
      <c r="S318" s="769"/>
      <c r="T318" s="769"/>
      <c r="U318" s="769"/>
      <c r="V318" s="769"/>
      <c r="W318" s="769"/>
      <c r="X318" s="769"/>
      <c r="Y318" s="769"/>
      <c r="Z318" s="769"/>
    </row>
    <row r="319">
      <c r="A319" s="769"/>
      <c r="B319" s="772"/>
      <c r="C319" s="769"/>
      <c r="D319" s="768"/>
      <c r="E319" s="769"/>
      <c r="F319" s="769"/>
      <c r="G319" s="769"/>
      <c r="H319" s="804"/>
      <c r="I319" s="804"/>
      <c r="J319" s="804"/>
      <c r="K319" s="804"/>
      <c r="L319" s="804"/>
      <c r="M319" s="804"/>
      <c r="N319" s="804"/>
      <c r="O319" s="804"/>
      <c r="P319" s="804"/>
      <c r="Q319" s="769"/>
      <c r="R319" s="769"/>
      <c r="S319" s="769"/>
      <c r="T319" s="769"/>
      <c r="U319" s="769"/>
      <c r="V319" s="769"/>
      <c r="W319" s="769"/>
      <c r="X319" s="769"/>
      <c r="Y319" s="769"/>
      <c r="Z319" s="769"/>
    </row>
    <row r="320">
      <c r="A320" s="769"/>
      <c r="B320" s="772"/>
      <c r="C320" s="769"/>
      <c r="D320" s="768"/>
      <c r="E320" s="769"/>
      <c r="F320" s="769"/>
      <c r="G320" s="769"/>
      <c r="H320" s="804"/>
      <c r="I320" s="804"/>
      <c r="J320" s="804"/>
      <c r="K320" s="804"/>
      <c r="L320" s="804"/>
      <c r="M320" s="804"/>
      <c r="N320" s="804"/>
      <c r="O320" s="804"/>
      <c r="P320" s="804"/>
      <c r="Q320" s="769"/>
      <c r="R320" s="769"/>
      <c r="S320" s="769"/>
      <c r="T320" s="769"/>
      <c r="U320" s="769"/>
      <c r="V320" s="769"/>
      <c r="W320" s="769"/>
      <c r="X320" s="769"/>
      <c r="Y320" s="769"/>
      <c r="Z320" s="769"/>
    </row>
    <row r="321">
      <c r="A321" s="769"/>
      <c r="B321" s="772"/>
      <c r="C321" s="769"/>
      <c r="D321" s="768"/>
      <c r="E321" s="769"/>
      <c r="F321" s="769"/>
      <c r="G321" s="769"/>
      <c r="H321" s="804"/>
      <c r="I321" s="804"/>
      <c r="J321" s="804"/>
      <c r="K321" s="804"/>
      <c r="L321" s="804"/>
      <c r="M321" s="804"/>
      <c r="N321" s="804"/>
      <c r="O321" s="804"/>
      <c r="P321" s="804"/>
      <c r="Q321" s="769"/>
      <c r="R321" s="769"/>
      <c r="S321" s="769"/>
      <c r="T321" s="769"/>
      <c r="U321" s="769"/>
      <c r="V321" s="769"/>
      <c r="W321" s="769"/>
      <c r="X321" s="769"/>
      <c r="Y321" s="769"/>
      <c r="Z321" s="769"/>
    </row>
    <row r="322">
      <c r="A322" s="769"/>
      <c r="B322" s="772"/>
      <c r="C322" s="769"/>
      <c r="D322" s="768"/>
      <c r="E322" s="769"/>
      <c r="F322" s="769"/>
      <c r="G322" s="769"/>
      <c r="H322" s="804"/>
      <c r="I322" s="804"/>
      <c r="J322" s="804"/>
      <c r="K322" s="804"/>
      <c r="L322" s="804"/>
      <c r="M322" s="804"/>
      <c r="N322" s="804"/>
      <c r="O322" s="804"/>
      <c r="P322" s="804"/>
      <c r="Q322" s="769"/>
      <c r="R322" s="769"/>
      <c r="S322" s="769"/>
      <c r="T322" s="769"/>
      <c r="U322" s="769"/>
      <c r="V322" s="769"/>
      <c r="W322" s="769"/>
      <c r="X322" s="769"/>
      <c r="Y322" s="769"/>
      <c r="Z322" s="769"/>
    </row>
    <row r="323">
      <c r="A323" s="769"/>
      <c r="B323" s="772"/>
      <c r="C323" s="769"/>
      <c r="D323" s="768"/>
      <c r="E323" s="769"/>
      <c r="F323" s="769"/>
      <c r="G323" s="769"/>
      <c r="H323" s="804"/>
      <c r="I323" s="804"/>
      <c r="J323" s="804"/>
      <c r="K323" s="804"/>
      <c r="L323" s="804"/>
      <c r="M323" s="804"/>
      <c r="N323" s="804"/>
      <c r="O323" s="804"/>
      <c r="P323" s="804"/>
      <c r="Q323" s="769"/>
      <c r="R323" s="769"/>
      <c r="S323" s="769"/>
      <c r="T323" s="769"/>
      <c r="U323" s="769"/>
      <c r="V323" s="769"/>
      <c r="W323" s="769"/>
      <c r="X323" s="769"/>
      <c r="Y323" s="769"/>
      <c r="Z323" s="769"/>
    </row>
    <row r="324">
      <c r="A324" s="769"/>
      <c r="B324" s="772"/>
      <c r="C324" s="769"/>
      <c r="D324" s="768"/>
      <c r="E324" s="769"/>
      <c r="F324" s="769"/>
      <c r="G324" s="769"/>
      <c r="H324" s="804"/>
      <c r="I324" s="804"/>
      <c r="J324" s="804"/>
      <c r="K324" s="804"/>
      <c r="L324" s="804"/>
      <c r="M324" s="804"/>
      <c r="N324" s="804"/>
      <c r="O324" s="804"/>
      <c r="P324" s="804"/>
      <c r="Q324" s="769"/>
      <c r="R324" s="769"/>
      <c r="S324" s="769"/>
      <c r="T324" s="769"/>
      <c r="U324" s="769"/>
      <c r="V324" s="769"/>
      <c r="W324" s="769"/>
      <c r="X324" s="769"/>
      <c r="Y324" s="769"/>
      <c r="Z324" s="769"/>
    </row>
    <row r="325">
      <c r="A325" s="769"/>
      <c r="B325" s="772"/>
      <c r="C325" s="769"/>
      <c r="D325" s="768"/>
      <c r="E325" s="769"/>
      <c r="F325" s="769"/>
      <c r="G325" s="769"/>
      <c r="H325" s="804"/>
      <c r="I325" s="804"/>
      <c r="J325" s="804"/>
      <c r="K325" s="804"/>
      <c r="L325" s="804"/>
      <c r="M325" s="804"/>
      <c r="N325" s="804"/>
      <c r="O325" s="804"/>
      <c r="P325" s="804"/>
      <c r="Q325" s="769"/>
      <c r="R325" s="769"/>
      <c r="S325" s="769"/>
      <c r="T325" s="769"/>
      <c r="U325" s="769"/>
      <c r="V325" s="769"/>
      <c r="W325" s="769"/>
      <c r="X325" s="769"/>
      <c r="Y325" s="769"/>
      <c r="Z325" s="769"/>
    </row>
    <row r="326">
      <c r="A326" s="769"/>
      <c r="B326" s="772"/>
      <c r="C326" s="769"/>
      <c r="D326" s="768"/>
      <c r="E326" s="769"/>
      <c r="F326" s="769"/>
      <c r="G326" s="769"/>
      <c r="H326" s="804"/>
      <c r="I326" s="804"/>
      <c r="J326" s="804"/>
      <c r="K326" s="804"/>
      <c r="L326" s="804"/>
      <c r="M326" s="804"/>
      <c r="N326" s="804"/>
      <c r="O326" s="804"/>
      <c r="P326" s="804"/>
      <c r="Q326" s="769"/>
      <c r="R326" s="769"/>
      <c r="S326" s="769"/>
      <c r="T326" s="769"/>
      <c r="U326" s="769"/>
      <c r="V326" s="769"/>
      <c r="W326" s="769"/>
      <c r="X326" s="769"/>
      <c r="Y326" s="769"/>
      <c r="Z326" s="769"/>
    </row>
    <row r="327">
      <c r="A327" s="769"/>
      <c r="B327" s="772"/>
      <c r="C327" s="769"/>
      <c r="D327" s="768"/>
      <c r="E327" s="769"/>
      <c r="F327" s="769"/>
      <c r="G327" s="769"/>
      <c r="H327" s="804"/>
      <c r="I327" s="804"/>
      <c r="J327" s="804"/>
      <c r="K327" s="804"/>
      <c r="L327" s="804"/>
      <c r="M327" s="804"/>
      <c r="N327" s="804"/>
      <c r="O327" s="804"/>
      <c r="P327" s="804"/>
      <c r="Q327" s="769"/>
      <c r="R327" s="769"/>
      <c r="S327" s="769"/>
      <c r="T327" s="769"/>
      <c r="U327" s="769"/>
      <c r="V327" s="769"/>
      <c r="W327" s="769"/>
      <c r="X327" s="769"/>
      <c r="Y327" s="769"/>
      <c r="Z327" s="769"/>
    </row>
    <row r="328">
      <c r="A328" s="769"/>
      <c r="B328" s="772"/>
      <c r="C328" s="769"/>
      <c r="D328" s="768"/>
      <c r="E328" s="769"/>
      <c r="F328" s="769"/>
      <c r="G328" s="769"/>
      <c r="H328" s="804"/>
      <c r="I328" s="804"/>
      <c r="J328" s="804"/>
      <c r="K328" s="804"/>
      <c r="L328" s="804"/>
      <c r="M328" s="804"/>
      <c r="N328" s="804"/>
      <c r="O328" s="804"/>
      <c r="P328" s="804"/>
      <c r="Q328" s="769"/>
      <c r="R328" s="769"/>
      <c r="S328" s="769"/>
      <c r="T328" s="769"/>
      <c r="U328" s="769"/>
      <c r="V328" s="769"/>
      <c r="W328" s="769"/>
      <c r="X328" s="769"/>
      <c r="Y328" s="769"/>
      <c r="Z328" s="769"/>
    </row>
    <row r="329">
      <c r="A329" s="769"/>
      <c r="B329" s="772"/>
      <c r="C329" s="769"/>
      <c r="D329" s="768"/>
      <c r="E329" s="769"/>
      <c r="F329" s="769"/>
      <c r="G329" s="769"/>
      <c r="H329" s="804"/>
      <c r="I329" s="804"/>
      <c r="J329" s="804"/>
      <c r="K329" s="804"/>
      <c r="L329" s="804"/>
      <c r="M329" s="804"/>
      <c r="N329" s="804"/>
      <c r="O329" s="804"/>
      <c r="P329" s="804"/>
      <c r="Q329" s="769"/>
      <c r="R329" s="769"/>
      <c r="S329" s="769"/>
      <c r="T329" s="769"/>
      <c r="U329" s="769"/>
      <c r="V329" s="769"/>
      <c r="W329" s="769"/>
      <c r="X329" s="769"/>
      <c r="Y329" s="769"/>
      <c r="Z329" s="769"/>
    </row>
    <row r="330">
      <c r="A330" s="769"/>
      <c r="B330" s="772"/>
      <c r="C330" s="769"/>
      <c r="D330" s="768"/>
      <c r="E330" s="769"/>
      <c r="F330" s="769"/>
      <c r="G330" s="769"/>
      <c r="H330" s="804"/>
      <c r="I330" s="804"/>
      <c r="J330" s="804"/>
      <c r="K330" s="804"/>
      <c r="L330" s="804"/>
      <c r="M330" s="804"/>
      <c r="N330" s="804"/>
      <c r="O330" s="804"/>
      <c r="P330" s="804"/>
      <c r="Q330" s="769"/>
      <c r="R330" s="769"/>
      <c r="S330" s="769"/>
      <c r="T330" s="769"/>
      <c r="U330" s="769"/>
      <c r="V330" s="769"/>
      <c r="W330" s="769"/>
      <c r="X330" s="769"/>
      <c r="Y330" s="769"/>
      <c r="Z330" s="769"/>
    </row>
    <row r="331">
      <c r="A331" s="769"/>
      <c r="B331" s="772"/>
      <c r="C331" s="769"/>
      <c r="D331" s="768"/>
      <c r="E331" s="769"/>
      <c r="F331" s="769"/>
      <c r="G331" s="769"/>
      <c r="H331" s="804"/>
      <c r="I331" s="804"/>
      <c r="J331" s="804"/>
      <c r="K331" s="804"/>
      <c r="L331" s="804"/>
      <c r="M331" s="804"/>
      <c r="N331" s="804"/>
      <c r="O331" s="804"/>
      <c r="P331" s="804"/>
      <c r="Q331" s="769"/>
      <c r="R331" s="769"/>
      <c r="S331" s="769"/>
      <c r="T331" s="769"/>
      <c r="U331" s="769"/>
      <c r="V331" s="769"/>
      <c r="W331" s="769"/>
      <c r="X331" s="769"/>
      <c r="Y331" s="769"/>
      <c r="Z331" s="769"/>
    </row>
    <row r="332">
      <c r="A332" s="769"/>
      <c r="B332" s="772"/>
      <c r="C332" s="769"/>
      <c r="D332" s="768"/>
      <c r="E332" s="769"/>
      <c r="F332" s="769"/>
      <c r="G332" s="769"/>
      <c r="H332" s="804"/>
      <c r="I332" s="804"/>
      <c r="J332" s="804"/>
      <c r="K332" s="804"/>
      <c r="L332" s="804"/>
      <c r="M332" s="804"/>
      <c r="N332" s="804"/>
      <c r="O332" s="804"/>
      <c r="P332" s="804"/>
      <c r="Q332" s="769"/>
      <c r="R332" s="769"/>
      <c r="S332" s="769"/>
      <c r="T332" s="769"/>
      <c r="U332" s="769"/>
      <c r="V332" s="769"/>
      <c r="W332" s="769"/>
      <c r="X332" s="769"/>
      <c r="Y332" s="769"/>
      <c r="Z332" s="769"/>
    </row>
    <row r="333">
      <c r="A333" s="769"/>
      <c r="B333" s="772"/>
      <c r="C333" s="769"/>
      <c r="D333" s="768"/>
      <c r="E333" s="769"/>
      <c r="F333" s="769"/>
      <c r="G333" s="769"/>
      <c r="H333" s="804"/>
      <c r="I333" s="804"/>
      <c r="J333" s="804"/>
      <c r="K333" s="804"/>
      <c r="L333" s="804"/>
      <c r="M333" s="804"/>
      <c r="N333" s="804"/>
      <c r="O333" s="804"/>
      <c r="P333" s="804"/>
      <c r="Q333" s="769"/>
      <c r="R333" s="769"/>
      <c r="S333" s="769"/>
      <c r="T333" s="769"/>
      <c r="U333" s="769"/>
      <c r="V333" s="769"/>
      <c r="W333" s="769"/>
      <c r="X333" s="769"/>
      <c r="Y333" s="769"/>
      <c r="Z333" s="769"/>
    </row>
    <row r="334">
      <c r="A334" s="769"/>
      <c r="B334" s="772"/>
      <c r="C334" s="769"/>
      <c r="D334" s="768"/>
      <c r="E334" s="769"/>
      <c r="F334" s="769"/>
      <c r="G334" s="769"/>
      <c r="H334" s="804"/>
      <c r="I334" s="804"/>
      <c r="J334" s="804"/>
      <c r="K334" s="804"/>
      <c r="L334" s="804"/>
      <c r="M334" s="804"/>
      <c r="N334" s="804"/>
      <c r="O334" s="804"/>
      <c r="P334" s="804"/>
      <c r="Q334" s="769"/>
      <c r="R334" s="769"/>
      <c r="S334" s="769"/>
      <c r="T334" s="769"/>
      <c r="U334" s="769"/>
      <c r="V334" s="769"/>
      <c r="W334" s="769"/>
      <c r="X334" s="769"/>
      <c r="Y334" s="769"/>
      <c r="Z334" s="769"/>
    </row>
    <row r="335">
      <c r="A335" s="769"/>
      <c r="B335" s="772"/>
      <c r="C335" s="769"/>
      <c r="D335" s="768"/>
      <c r="E335" s="769"/>
      <c r="F335" s="769"/>
      <c r="G335" s="769"/>
      <c r="H335" s="804"/>
      <c r="I335" s="804"/>
      <c r="J335" s="804"/>
      <c r="K335" s="804"/>
      <c r="L335" s="804"/>
      <c r="M335" s="804"/>
      <c r="N335" s="804"/>
      <c r="O335" s="804"/>
      <c r="P335" s="804"/>
      <c r="Q335" s="769"/>
      <c r="R335" s="769"/>
      <c r="S335" s="769"/>
      <c r="T335" s="769"/>
      <c r="U335" s="769"/>
      <c r="V335" s="769"/>
      <c r="W335" s="769"/>
      <c r="X335" s="769"/>
      <c r="Y335" s="769"/>
      <c r="Z335" s="769"/>
    </row>
    <row r="336">
      <c r="A336" s="769"/>
      <c r="B336" s="772"/>
      <c r="C336" s="769"/>
      <c r="D336" s="768"/>
      <c r="E336" s="769"/>
      <c r="F336" s="769"/>
      <c r="G336" s="769"/>
      <c r="H336" s="804"/>
      <c r="I336" s="804"/>
      <c r="J336" s="804"/>
      <c r="K336" s="804"/>
      <c r="L336" s="804"/>
      <c r="M336" s="804"/>
      <c r="N336" s="804"/>
      <c r="O336" s="804"/>
      <c r="P336" s="804"/>
      <c r="Q336" s="769"/>
      <c r="R336" s="769"/>
      <c r="S336" s="769"/>
      <c r="T336" s="769"/>
      <c r="U336" s="769"/>
      <c r="V336" s="769"/>
      <c r="W336" s="769"/>
      <c r="X336" s="769"/>
      <c r="Y336" s="769"/>
      <c r="Z336" s="769"/>
    </row>
    <row r="337">
      <c r="A337" s="769"/>
      <c r="B337" s="772"/>
      <c r="C337" s="769"/>
      <c r="D337" s="768"/>
      <c r="E337" s="769"/>
      <c r="F337" s="769"/>
      <c r="G337" s="769"/>
      <c r="H337" s="804"/>
      <c r="I337" s="804"/>
      <c r="J337" s="804"/>
      <c r="K337" s="804"/>
      <c r="L337" s="804"/>
      <c r="M337" s="804"/>
      <c r="N337" s="804"/>
      <c r="O337" s="804"/>
      <c r="P337" s="804"/>
      <c r="Q337" s="769"/>
      <c r="R337" s="769"/>
      <c r="S337" s="769"/>
      <c r="T337" s="769"/>
      <c r="U337" s="769"/>
      <c r="V337" s="769"/>
      <c r="W337" s="769"/>
      <c r="X337" s="769"/>
      <c r="Y337" s="769"/>
      <c r="Z337" s="769"/>
    </row>
    <row r="338">
      <c r="A338" s="769"/>
      <c r="B338" s="772"/>
      <c r="C338" s="769"/>
      <c r="D338" s="768"/>
      <c r="E338" s="769"/>
      <c r="F338" s="769"/>
      <c r="G338" s="769"/>
      <c r="H338" s="804"/>
      <c r="I338" s="804"/>
      <c r="J338" s="804"/>
      <c r="K338" s="804"/>
      <c r="L338" s="804"/>
      <c r="M338" s="804"/>
      <c r="N338" s="804"/>
      <c r="O338" s="804"/>
      <c r="P338" s="804"/>
      <c r="Q338" s="769"/>
      <c r="R338" s="769"/>
      <c r="S338" s="769"/>
      <c r="T338" s="769"/>
      <c r="U338" s="769"/>
      <c r="V338" s="769"/>
      <c r="W338" s="769"/>
      <c r="X338" s="769"/>
      <c r="Y338" s="769"/>
      <c r="Z338" s="769"/>
    </row>
    <row r="339">
      <c r="A339" s="769"/>
      <c r="B339" s="772"/>
      <c r="C339" s="769"/>
      <c r="D339" s="768"/>
      <c r="E339" s="769"/>
      <c r="F339" s="769"/>
      <c r="G339" s="769"/>
      <c r="H339" s="804"/>
      <c r="I339" s="804"/>
      <c r="J339" s="804"/>
      <c r="K339" s="804"/>
      <c r="L339" s="804"/>
      <c r="M339" s="804"/>
      <c r="N339" s="804"/>
      <c r="O339" s="804"/>
      <c r="P339" s="804"/>
      <c r="Q339" s="769"/>
      <c r="R339" s="769"/>
      <c r="S339" s="769"/>
      <c r="T339" s="769"/>
      <c r="U339" s="769"/>
      <c r="V339" s="769"/>
      <c r="W339" s="769"/>
      <c r="X339" s="769"/>
      <c r="Y339" s="769"/>
      <c r="Z339" s="769"/>
    </row>
    <row r="340">
      <c r="A340" s="769"/>
      <c r="B340" s="772"/>
      <c r="C340" s="769"/>
      <c r="D340" s="768"/>
      <c r="E340" s="769"/>
      <c r="F340" s="769"/>
      <c r="G340" s="769"/>
      <c r="H340" s="804"/>
      <c r="I340" s="804"/>
      <c r="J340" s="804"/>
      <c r="K340" s="804"/>
      <c r="L340" s="804"/>
      <c r="M340" s="804"/>
      <c r="N340" s="804"/>
      <c r="O340" s="804"/>
      <c r="P340" s="804"/>
      <c r="Q340" s="769"/>
      <c r="R340" s="769"/>
      <c r="S340" s="769"/>
      <c r="T340" s="769"/>
      <c r="U340" s="769"/>
      <c r="V340" s="769"/>
      <c r="W340" s="769"/>
      <c r="X340" s="769"/>
      <c r="Y340" s="769"/>
      <c r="Z340" s="769"/>
    </row>
    <row r="341">
      <c r="A341" s="769"/>
      <c r="B341" s="772"/>
      <c r="C341" s="769"/>
      <c r="D341" s="768"/>
      <c r="E341" s="769"/>
      <c r="F341" s="769"/>
      <c r="G341" s="769"/>
      <c r="H341" s="804"/>
      <c r="I341" s="804"/>
      <c r="J341" s="804"/>
      <c r="K341" s="804"/>
      <c r="L341" s="804"/>
      <c r="M341" s="804"/>
      <c r="N341" s="804"/>
      <c r="O341" s="804"/>
      <c r="P341" s="804"/>
      <c r="Q341" s="769"/>
      <c r="R341" s="769"/>
      <c r="S341" s="769"/>
      <c r="T341" s="769"/>
      <c r="U341" s="769"/>
      <c r="V341" s="769"/>
      <c r="W341" s="769"/>
      <c r="X341" s="769"/>
      <c r="Y341" s="769"/>
      <c r="Z341" s="769"/>
    </row>
    <row r="342">
      <c r="A342" s="769"/>
      <c r="B342" s="772"/>
      <c r="C342" s="769"/>
      <c r="D342" s="768"/>
      <c r="E342" s="769"/>
      <c r="F342" s="769"/>
      <c r="G342" s="769"/>
      <c r="H342" s="804"/>
      <c r="I342" s="804"/>
      <c r="J342" s="804"/>
      <c r="K342" s="804"/>
      <c r="L342" s="804"/>
      <c r="M342" s="804"/>
      <c r="N342" s="804"/>
      <c r="O342" s="804"/>
      <c r="P342" s="804"/>
      <c r="Q342" s="769"/>
      <c r="R342" s="769"/>
      <c r="S342" s="769"/>
      <c r="T342" s="769"/>
      <c r="U342" s="769"/>
      <c r="V342" s="769"/>
      <c r="W342" s="769"/>
      <c r="X342" s="769"/>
      <c r="Y342" s="769"/>
      <c r="Z342" s="769"/>
    </row>
    <row r="343">
      <c r="A343" s="769"/>
      <c r="B343" s="772"/>
      <c r="C343" s="769"/>
      <c r="D343" s="768"/>
      <c r="E343" s="769"/>
      <c r="F343" s="769"/>
      <c r="G343" s="769"/>
      <c r="H343" s="804"/>
      <c r="I343" s="804"/>
      <c r="J343" s="804"/>
      <c r="K343" s="804"/>
      <c r="L343" s="804"/>
      <c r="M343" s="804"/>
      <c r="N343" s="804"/>
      <c r="O343" s="804"/>
      <c r="P343" s="804"/>
      <c r="Q343" s="769"/>
      <c r="R343" s="769"/>
      <c r="S343" s="769"/>
      <c r="T343" s="769"/>
      <c r="U343" s="769"/>
      <c r="V343" s="769"/>
      <c r="W343" s="769"/>
      <c r="X343" s="769"/>
      <c r="Y343" s="769"/>
      <c r="Z343" s="769"/>
    </row>
    <row r="344">
      <c r="A344" s="769"/>
      <c r="B344" s="772"/>
      <c r="C344" s="769"/>
      <c r="D344" s="768"/>
      <c r="E344" s="769"/>
      <c r="F344" s="769"/>
      <c r="G344" s="769"/>
      <c r="H344" s="804"/>
      <c r="I344" s="804"/>
      <c r="J344" s="804"/>
      <c r="K344" s="804"/>
      <c r="L344" s="804"/>
      <c r="M344" s="804"/>
      <c r="N344" s="804"/>
      <c r="O344" s="804"/>
      <c r="P344" s="804"/>
      <c r="Q344" s="769"/>
      <c r="R344" s="769"/>
      <c r="S344" s="769"/>
      <c r="T344" s="769"/>
      <c r="U344" s="769"/>
      <c r="V344" s="769"/>
      <c r="W344" s="769"/>
      <c r="X344" s="769"/>
      <c r="Y344" s="769"/>
      <c r="Z344" s="769"/>
    </row>
    <row r="345">
      <c r="A345" s="769"/>
      <c r="B345" s="772"/>
      <c r="C345" s="769"/>
      <c r="D345" s="768"/>
      <c r="E345" s="769"/>
      <c r="F345" s="769"/>
      <c r="G345" s="769"/>
      <c r="H345" s="804"/>
      <c r="I345" s="804"/>
      <c r="J345" s="804"/>
      <c r="K345" s="804"/>
      <c r="L345" s="804"/>
      <c r="M345" s="804"/>
      <c r="N345" s="804"/>
      <c r="O345" s="804"/>
      <c r="P345" s="804"/>
      <c r="Q345" s="769"/>
      <c r="R345" s="769"/>
      <c r="S345" s="769"/>
      <c r="T345" s="769"/>
      <c r="U345" s="769"/>
      <c r="V345" s="769"/>
      <c r="W345" s="769"/>
      <c r="X345" s="769"/>
      <c r="Y345" s="769"/>
      <c r="Z345" s="769"/>
    </row>
    <row r="346">
      <c r="A346" s="769"/>
      <c r="B346" s="772"/>
      <c r="C346" s="769"/>
      <c r="D346" s="768"/>
      <c r="E346" s="769"/>
      <c r="F346" s="769"/>
      <c r="G346" s="769"/>
      <c r="H346" s="804"/>
      <c r="I346" s="804"/>
      <c r="J346" s="804"/>
      <c r="K346" s="804"/>
      <c r="L346" s="804"/>
      <c r="M346" s="804"/>
      <c r="N346" s="804"/>
      <c r="O346" s="804"/>
      <c r="P346" s="804"/>
      <c r="Q346" s="769"/>
      <c r="R346" s="769"/>
      <c r="S346" s="769"/>
      <c r="T346" s="769"/>
      <c r="U346" s="769"/>
      <c r="V346" s="769"/>
      <c r="W346" s="769"/>
      <c r="X346" s="769"/>
      <c r="Y346" s="769"/>
      <c r="Z346" s="769"/>
    </row>
    <row r="347">
      <c r="A347" s="769"/>
      <c r="B347" s="772"/>
      <c r="C347" s="769"/>
      <c r="D347" s="768"/>
      <c r="E347" s="769"/>
      <c r="F347" s="769"/>
      <c r="G347" s="769"/>
      <c r="H347" s="804"/>
      <c r="I347" s="804"/>
      <c r="J347" s="804"/>
      <c r="K347" s="804"/>
      <c r="L347" s="804"/>
      <c r="M347" s="804"/>
      <c r="N347" s="804"/>
      <c r="O347" s="804"/>
      <c r="P347" s="804"/>
      <c r="Q347" s="769"/>
      <c r="R347" s="769"/>
      <c r="S347" s="769"/>
      <c r="T347" s="769"/>
      <c r="U347" s="769"/>
      <c r="V347" s="769"/>
      <c r="W347" s="769"/>
      <c r="X347" s="769"/>
      <c r="Y347" s="769"/>
      <c r="Z347" s="769"/>
    </row>
    <row r="348">
      <c r="A348" s="769"/>
      <c r="B348" s="772"/>
      <c r="C348" s="769"/>
      <c r="D348" s="768"/>
      <c r="E348" s="769"/>
      <c r="F348" s="769"/>
      <c r="G348" s="769"/>
      <c r="H348" s="804"/>
      <c r="I348" s="804"/>
      <c r="J348" s="804"/>
      <c r="K348" s="804"/>
      <c r="L348" s="804"/>
      <c r="M348" s="804"/>
      <c r="N348" s="804"/>
      <c r="O348" s="804"/>
      <c r="P348" s="804"/>
      <c r="Q348" s="769"/>
      <c r="R348" s="769"/>
      <c r="S348" s="769"/>
      <c r="T348" s="769"/>
      <c r="U348" s="769"/>
      <c r="V348" s="769"/>
      <c r="W348" s="769"/>
      <c r="X348" s="769"/>
      <c r="Y348" s="769"/>
      <c r="Z348" s="769"/>
    </row>
    <row r="349">
      <c r="A349" s="769"/>
      <c r="B349" s="772"/>
      <c r="C349" s="769"/>
      <c r="D349" s="768"/>
      <c r="E349" s="769"/>
      <c r="F349" s="769"/>
      <c r="G349" s="769"/>
      <c r="H349" s="804"/>
      <c r="I349" s="804"/>
      <c r="J349" s="804"/>
      <c r="K349" s="804"/>
      <c r="L349" s="804"/>
      <c r="M349" s="804"/>
      <c r="N349" s="804"/>
      <c r="O349" s="804"/>
      <c r="P349" s="804"/>
      <c r="Q349" s="769"/>
      <c r="R349" s="769"/>
      <c r="S349" s="769"/>
      <c r="T349" s="769"/>
      <c r="U349" s="769"/>
      <c r="V349" s="769"/>
      <c r="W349" s="769"/>
      <c r="X349" s="769"/>
      <c r="Y349" s="769"/>
      <c r="Z349" s="769"/>
    </row>
    <row r="350">
      <c r="A350" s="769"/>
      <c r="B350" s="772"/>
      <c r="C350" s="769"/>
      <c r="D350" s="768"/>
      <c r="E350" s="769"/>
      <c r="F350" s="769"/>
      <c r="G350" s="769"/>
      <c r="H350" s="804"/>
      <c r="I350" s="804"/>
      <c r="J350" s="804"/>
      <c r="K350" s="804"/>
      <c r="L350" s="804"/>
      <c r="M350" s="804"/>
      <c r="N350" s="804"/>
      <c r="O350" s="804"/>
      <c r="P350" s="804"/>
      <c r="Q350" s="769"/>
      <c r="R350" s="769"/>
      <c r="S350" s="769"/>
      <c r="T350" s="769"/>
      <c r="U350" s="769"/>
      <c r="V350" s="769"/>
      <c r="W350" s="769"/>
      <c r="X350" s="769"/>
      <c r="Y350" s="769"/>
      <c r="Z350" s="769"/>
    </row>
    <row r="351">
      <c r="A351" s="769"/>
      <c r="B351" s="772"/>
      <c r="C351" s="769"/>
      <c r="D351" s="768"/>
      <c r="E351" s="769"/>
      <c r="F351" s="769"/>
      <c r="G351" s="769"/>
      <c r="H351" s="804"/>
      <c r="I351" s="804"/>
      <c r="J351" s="804"/>
      <c r="K351" s="804"/>
      <c r="L351" s="804"/>
      <c r="M351" s="804"/>
      <c r="N351" s="804"/>
      <c r="O351" s="804"/>
      <c r="P351" s="804"/>
      <c r="Q351" s="769"/>
      <c r="R351" s="769"/>
      <c r="S351" s="769"/>
      <c r="T351" s="769"/>
      <c r="U351" s="769"/>
      <c r="V351" s="769"/>
      <c r="W351" s="769"/>
      <c r="X351" s="769"/>
      <c r="Y351" s="769"/>
      <c r="Z351" s="769"/>
    </row>
    <row r="352">
      <c r="A352" s="769"/>
      <c r="B352" s="772"/>
      <c r="C352" s="769"/>
      <c r="D352" s="768"/>
      <c r="E352" s="769"/>
      <c r="F352" s="769"/>
      <c r="G352" s="769"/>
      <c r="H352" s="804"/>
      <c r="I352" s="804"/>
      <c r="J352" s="804"/>
      <c r="K352" s="804"/>
      <c r="L352" s="804"/>
      <c r="M352" s="804"/>
      <c r="N352" s="804"/>
      <c r="O352" s="804"/>
      <c r="P352" s="804"/>
      <c r="Q352" s="769"/>
      <c r="R352" s="769"/>
      <c r="S352" s="769"/>
      <c r="T352" s="769"/>
      <c r="U352" s="769"/>
      <c r="V352" s="769"/>
      <c r="W352" s="769"/>
      <c r="X352" s="769"/>
      <c r="Y352" s="769"/>
      <c r="Z352" s="769"/>
    </row>
    <row r="353">
      <c r="A353" s="769"/>
      <c r="B353" s="772"/>
      <c r="C353" s="769"/>
      <c r="D353" s="768"/>
      <c r="E353" s="769"/>
      <c r="F353" s="769"/>
      <c r="G353" s="769"/>
      <c r="H353" s="804"/>
      <c r="I353" s="804"/>
      <c r="J353" s="804"/>
      <c r="K353" s="804"/>
      <c r="L353" s="804"/>
      <c r="M353" s="804"/>
      <c r="N353" s="804"/>
      <c r="O353" s="804"/>
      <c r="P353" s="804"/>
      <c r="Q353" s="769"/>
      <c r="R353" s="769"/>
      <c r="S353" s="769"/>
      <c r="T353" s="769"/>
      <c r="U353" s="769"/>
      <c r="V353" s="769"/>
      <c r="W353" s="769"/>
      <c r="X353" s="769"/>
      <c r="Y353" s="769"/>
      <c r="Z353" s="769"/>
    </row>
    <row r="354">
      <c r="A354" s="769"/>
      <c r="B354" s="772"/>
      <c r="C354" s="769"/>
      <c r="D354" s="768"/>
      <c r="E354" s="769"/>
      <c r="F354" s="769"/>
      <c r="G354" s="769"/>
      <c r="H354" s="804"/>
      <c r="I354" s="804"/>
      <c r="J354" s="804"/>
      <c r="K354" s="804"/>
      <c r="L354" s="804"/>
      <c r="M354" s="804"/>
      <c r="N354" s="804"/>
      <c r="O354" s="804"/>
      <c r="P354" s="804"/>
      <c r="Q354" s="769"/>
      <c r="R354" s="769"/>
      <c r="S354" s="769"/>
      <c r="T354" s="769"/>
      <c r="U354" s="769"/>
      <c r="V354" s="769"/>
      <c r="W354" s="769"/>
      <c r="X354" s="769"/>
      <c r="Y354" s="769"/>
      <c r="Z354" s="769"/>
    </row>
    <row r="355">
      <c r="A355" s="769"/>
      <c r="B355" s="772"/>
      <c r="C355" s="769"/>
      <c r="D355" s="768"/>
      <c r="E355" s="769"/>
      <c r="F355" s="769"/>
      <c r="G355" s="769"/>
      <c r="H355" s="804"/>
      <c r="I355" s="804"/>
      <c r="J355" s="804"/>
      <c r="K355" s="804"/>
      <c r="L355" s="804"/>
      <c r="M355" s="804"/>
      <c r="N355" s="804"/>
      <c r="O355" s="804"/>
      <c r="P355" s="804"/>
      <c r="Q355" s="769"/>
      <c r="R355" s="769"/>
      <c r="S355" s="769"/>
      <c r="T355" s="769"/>
      <c r="U355" s="769"/>
      <c r="V355" s="769"/>
      <c r="W355" s="769"/>
      <c r="X355" s="769"/>
      <c r="Y355" s="769"/>
      <c r="Z355" s="769"/>
    </row>
    <row r="356">
      <c r="A356" s="769"/>
      <c r="B356" s="772"/>
      <c r="C356" s="769"/>
      <c r="D356" s="768"/>
      <c r="E356" s="769"/>
      <c r="F356" s="769"/>
      <c r="G356" s="769"/>
      <c r="H356" s="804"/>
      <c r="I356" s="804"/>
      <c r="J356" s="804"/>
      <c r="K356" s="804"/>
      <c r="L356" s="804"/>
      <c r="M356" s="804"/>
      <c r="N356" s="804"/>
      <c r="O356" s="804"/>
      <c r="P356" s="804"/>
      <c r="Q356" s="769"/>
      <c r="R356" s="769"/>
      <c r="S356" s="769"/>
      <c r="T356" s="769"/>
      <c r="U356" s="769"/>
      <c r="V356" s="769"/>
      <c r="W356" s="769"/>
      <c r="X356" s="769"/>
      <c r="Y356" s="769"/>
      <c r="Z356" s="769"/>
    </row>
    <row r="357">
      <c r="A357" s="769"/>
      <c r="B357" s="772"/>
      <c r="C357" s="769"/>
      <c r="D357" s="768"/>
      <c r="E357" s="769"/>
      <c r="F357" s="769"/>
      <c r="G357" s="769"/>
      <c r="H357" s="804"/>
      <c r="I357" s="804"/>
      <c r="J357" s="804"/>
      <c r="K357" s="804"/>
      <c r="L357" s="804"/>
      <c r="M357" s="804"/>
      <c r="N357" s="804"/>
      <c r="O357" s="804"/>
      <c r="P357" s="804"/>
      <c r="Q357" s="769"/>
      <c r="R357" s="769"/>
      <c r="S357" s="769"/>
      <c r="T357" s="769"/>
      <c r="U357" s="769"/>
      <c r="V357" s="769"/>
      <c r="W357" s="769"/>
      <c r="X357" s="769"/>
      <c r="Y357" s="769"/>
      <c r="Z357" s="769"/>
    </row>
    <row r="358">
      <c r="A358" s="769"/>
      <c r="B358" s="772"/>
      <c r="C358" s="769"/>
      <c r="D358" s="768"/>
      <c r="E358" s="769"/>
      <c r="F358" s="769"/>
      <c r="G358" s="769"/>
      <c r="H358" s="804"/>
      <c r="I358" s="804"/>
      <c r="J358" s="804"/>
      <c r="K358" s="804"/>
      <c r="L358" s="804"/>
      <c r="M358" s="804"/>
      <c r="N358" s="804"/>
      <c r="O358" s="804"/>
      <c r="P358" s="804"/>
      <c r="Q358" s="769"/>
      <c r="R358" s="769"/>
      <c r="S358" s="769"/>
      <c r="T358" s="769"/>
      <c r="U358" s="769"/>
      <c r="V358" s="769"/>
      <c r="W358" s="769"/>
      <c r="X358" s="769"/>
      <c r="Y358" s="769"/>
      <c r="Z358" s="769"/>
    </row>
    <row r="359">
      <c r="A359" s="769"/>
      <c r="B359" s="772"/>
      <c r="C359" s="769"/>
      <c r="D359" s="768"/>
      <c r="E359" s="769"/>
      <c r="F359" s="769"/>
      <c r="G359" s="769"/>
      <c r="H359" s="804"/>
      <c r="I359" s="804"/>
      <c r="J359" s="804"/>
      <c r="K359" s="804"/>
      <c r="L359" s="804"/>
      <c r="M359" s="804"/>
      <c r="N359" s="804"/>
      <c r="O359" s="804"/>
      <c r="P359" s="804"/>
      <c r="Q359" s="769"/>
      <c r="R359" s="769"/>
      <c r="S359" s="769"/>
      <c r="T359" s="769"/>
      <c r="U359" s="769"/>
      <c r="V359" s="769"/>
      <c r="W359" s="769"/>
      <c r="X359" s="769"/>
      <c r="Y359" s="769"/>
      <c r="Z359" s="769"/>
    </row>
    <row r="360">
      <c r="A360" s="769"/>
      <c r="B360" s="772"/>
      <c r="C360" s="769"/>
      <c r="D360" s="768"/>
      <c r="E360" s="769"/>
      <c r="F360" s="769"/>
      <c r="G360" s="769"/>
      <c r="H360" s="804"/>
      <c r="I360" s="804"/>
      <c r="J360" s="804"/>
      <c r="K360" s="804"/>
      <c r="L360" s="804"/>
      <c r="M360" s="804"/>
      <c r="N360" s="804"/>
      <c r="O360" s="804"/>
      <c r="P360" s="804"/>
      <c r="Q360" s="769"/>
      <c r="R360" s="769"/>
      <c r="S360" s="769"/>
      <c r="T360" s="769"/>
      <c r="U360" s="769"/>
      <c r="V360" s="769"/>
      <c r="W360" s="769"/>
      <c r="X360" s="769"/>
      <c r="Y360" s="769"/>
      <c r="Z360" s="769"/>
    </row>
    <row r="361">
      <c r="A361" s="769"/>
      <c r="B361" s="772"/>
      <c r="C361" s="769"/>
      <c r="D361" s="768"/>
      <c r="E361" s="769"/>
      <c r="F361" s="769"/>
      <c r="G361" s="769"/>
      <c r="H361" s="804"/>
      <c r="I361" s="804"/>
      <c r="J361" s="804"/>
      <c r="K361" s="804"/>
      <c r="L361" s="804"/>
      <c r="M361" s="804"/>
      <c r="N361" s="804"/>
      <c r="O361" s="804"/>
      <c r="P361" s="804"/>
      <c r="Q361" s="769"/>
      <c r="R361" s="769"/>
      <c r="S361" s="769"/>
      <c r="T361" s="769"/>
      <c r="U361" s="769"/>
      <c r="V361" s="769"/>
      <c r="W361" s="769"/>
      <c r="X361" s="769"/>
      <c r="Y361" s="769"/>
      <c r="Z361" s="769"/>
    </row>
    <row r="362">
      <c r="A362" s="769"/>
      <c r="B362" s="772"/>
      <c r="C362" s="769"/>
      <c r="D362" s="768"/>
      <c r="E362" s="769"/>
      <c r="F362" s="769"/>
      <c r="G362" s="769"/>
      <c r="H362" s="804"/>
      <c r="I362" s="804"/>
      <c r="J362" s="804"/>
      <c r="K362" s="804"/>
      <c r="L362" s="804"/>
      <c r="M362" s="804"/>
      <c r="N362" s="804"/>
      <c r="O362" s="804"/>
      <c r="P362" s="804"/>
      <c r="Q362" s="769"/>
      <c r="R362" s="769"/>
      <c r="S362" s="769"/>
      <c r="T362" s="769"/>
      <c r="U362" s="769"/>
      <c r="V362" s="769"/>
      <c r="W362" s="769"/>
      <c r="X362" s="769"/>
      <c r="Y362" s="769"/>
      <c r="Z362" s="769"/>
    </row>
    <row r="363">
      <c r="A363" s="769"/>
      <c r="B363" s="772"/>
      <c r="C363" s="769"/>
      <c r="D363" s="768"/>
      <c r="E363" s="769"/>
      <c r="F363" s="769"/>
      <c r="G363" s="769"/>
      <c r="H363" s="804"/>
      <c r="I363" s="804"/>
      <c r="J363" s="804"/>
      <c r="K363" s="804"/>
      <c r="L363" s="804"/>
      <c r="M363" s="804"/>
      <c r="N363" s="804"/>
      <c r="O363" s="804"/>
      <c r="P363" s="804"/>
      <c r="Q363" s="769"/>
      <c r="R363" s="769"/>
      <c r="S363" s="769"/>
      <c r="T363" s="769"/>
      <c r="U363" s="769"/>
      <c r="V363" s="769"/>
      <c r="W363" s="769"/>
      <c r="X363" s="769"/>
      <c r="Y363" s="769"/>
      <c r="Z363" s="769"/>
    </row>
    <row r="364">
      <c r="A364" s="769"/>
      <c r="B364" s="772"/>
      <c r="C364" s="769"/>
      <c r="D364" s="768"/>
      <c r="E364" s="769"/>
      <c r="F364" s="769"/>
      <c r="G364" s="769"/>
      <c r="H364" s="804"/>
      <c r="I364" s="804"/>
      <c r="J364" s="804"/>
      <c r="K364" s="804"/>
      <c r="L364" s="804"/>
      <c r="M364" s="804"/>
      <c r="N364" s="804"/>
      <c r="O364" s="804"/>
      <c r="P364" s="804"/>
      <c r="Q364" s="769"/>
      <c r="R364" s="769"/>
      <c r="S364" s="769"/>
      <c r="T364" s="769"/>
      <c r="U364" s="769"/>
      <c r="V364" s="769"/>
      <c r="W364" s="769"/>
      <c r="X364" s="769"/>
      <c r="Y364" s="769"/>
      <c r="Z364" s="769"/>
    </row>
    <row r="365">
      <c r="A365" s="769"/>
      <c r="B365" s="772"/>
      <c r="C365" s="769"/>
      <c r="D365" s="768"/>
      <c r="E365" s="769"/>
      <c r="F365" s="769"/>
      <c r="G365" s="769"/>
      <c r="H365" s="804"/>
      <c r="I365" s="804"/>
      <c r="J365" s="804"/>
      <c r="K365" s="804"/>
      <c r="L365" s="804"/>
      <c r="M365" s="804"/>
      <c r="N365" s="804"/>
      <c r="O365" s="804"/>
      <c r="P365" s="804"/>
      <c r="Q365" s="769"/>
      <c r="R365" s="769"/>
      <c r="S365" s="769"/>
      <c r="T365" s="769"/>
      <c r="U365" s="769"/>
      <c r="V365" s="769"/>
      <c r="W365" s="769"/>
      <c r="X365" s="769"/>
      <c r="Y365" s="769"/>
      <c r="Z365" s="769"/>
    </row>
    <row r="366">
      <c r="A366" s="769"/>
      <c r="B366" s="772"/>
      <c r="C366" s="769"/>
      <c r="D366" s="768"/>
      <c r="E366" s="769"/>
      <c r="F366" s="769"/>
      <c r="G366" s="769"/>
      <c r="H366" s="804"/>
      <c r="I366" s="804"/>
      <c r="J366" s="804"/>
      <c r="K366" s="804"/>
      <c r="L366" s="804"/>
      <c r="M366" s="804"/>
      <c r="N366" s="804"/>
      <c r="O366" s="804"/>
      <c r="P366" s="804"/>
      <c r="Q366" s="769"/>
      <c r="R366" s="769"/>
      <c r="S366" s="769"/>
      <c r="T366" s="769"/>
      <c r="U366" s="769"/>
      <c r="V366" s="769"/>
      <c r="W366" s="769"/>
      <c r="X366" s="769"/>
      <c r="Y366" s="769"/>
      <c r="Z366" s="769"/>
    </row>
    <row r="367">
      <c r="A367" s="769"/>
      <c r="B367" s="772"/>
      <c r="C367" s="769"/>
      <c r="D367" s="768"/>
      <c r="E367" s="769"/>
      <c r="F367" s="769"/>
      <c r="G367" s="769"/>
      <c r="H367" s="804"/>
      <c r="I367" s="804"/>
      <c r="J367" s="804"/>
      <c r="K367" s="804"/>
      <c r="L367" s="804"/>
      <c r="M367" s="804"/>
      <c r="N367" s="804"/>
      <c r="O367" s="804"/>
      <c r="P367" s="804"/>
      <c r="Q367" s="769"/>
      <c r="R367" s="769"/>
      <c r="S367" s="769"/>
      <c r="T367" s="769"/>
      <c r="U367" s="769"/>
      <c r="V367" s="769"/>
      <c r="W367" s="769"/>
      <c r="X367" s="769"/>
      <c r="Y367" s="769"/>
      <c r="Z367" s="769"/>
    </row>
    <row r="368">
      <c r="A368" s="769"/>
      <c r="B368" s="772"/>
      <c r="C368" s="769"/>
      <c r="D368" s="768"/>
      <c r="E368" s="769"/>
      <c r="F368" s="769"/>
      <c r="G368" s="769"/>
      <c r="H368" s="804"/>
      <c r="I368" s="804"/>
      <c r="J368" s="804"/>
      <c r="K368" s="804"/>
      <c r="L368" s="804"/>
      <c r="M368" s="804"/>
      <c r="N368" s="804"/>
      <c r="O368" s="804"/>
      <c r="P368" s="804"/>
      <c r="Q368" s="769"/>
      <c r="R368" s="769"/>
      <c r="S368" s="769"/>
      <c r="T368" s="769"/>
      <c r="U368" s="769"/>
      <c r="V368" s="769"/>
      <c r="W368" s="769"/>
      <c r="X368" s="769"/>
      <c r="Y368" s="769"/>
      <c r="Z368" s="769"/>
    </row>
    <row r="369">
      <c r="A369" s="769"/>
      <c r="B369" s="772"/>
      <c r="C369" s="769"/>
      <c r="D369" s="768"/>
      <c r="E369" s="769"/>
      <c r="F369" s="769"/>
      <c r="G369" s="769"/>
      <c r="H369" s="804"/>
      <c r="I369" s="804"/>
      <c r="J369" s="804"/>
      <c r="K369" s="804"/>
      <c r="L369" s="804"/>
      <c r="M369" s="804"/>
      <c r="N369" s="804"/>
      <c r="O369" s="804"/>
      <c r="P369" s="804"/>
      <c r="Q369" s="769"/>
      <c r="R369" s="769"/>
      <c r="S369" s="769"/>
      <c r="T369" s="769"/>
      <c r="U369" s="769"/>
      <c r="V369" s="769"/>
      <c r="W369" s="769"/>
      <c r="X369" s="769"/>
      <c r="Y369" s="769"/>
      <c r="Z369" s="769"/>
    </row>
    <row r="370">
      <c r="A370" s="769"/>
      <c r="B370" s="772"/>
      <c r="C370" s="769"/>
      <c r="D370" s="768"/>
      <c r="E370" s="769"/>
      <c r="F370" s="769"/>
      <c r="G370" s="769"/>
      <c r="H370" s="804"/>
      <c r="I370" s="804"/>
      <c r="J370" s="804"/>
      <c r="K370" s="804"/>
      <c r="L370" s="804"/>
      <c r="M370" s="804"/>
      <c r="N370" s="804"/>
      <c r="O370" s="804"/>
      <c r="P370" s="804"/>
      <c r="Q370" s="769"/>
      <c r="R370" s="769"/>
      <c r="S370" s="769"/>
      <c r="T370" s="769"/>
      <c r="U370" s="769"/>
      <c r="V370" s="769"/>
      <c r="W370" s="769"/>
      <c r="X370" s="769"/>
      <c r="Y370" s="769"/>
      <c r="Z370" s="769"/>
    </row>
    <row r="371">
      <c r="A371" s="769"/>
      <c r="B371" s="772"/>
      <c r="C371" s="769"/>
      <c r="D371" s="768"/>
      <c r="E371" s="769"/>
      <c r="F371" s="769"/>
      <c r="G371" s="769"/>
      <c r="H371" s="804"/>
      <c r="I371" s="804"/>
      <c r="J371" s="804"/>
      <c r="K371" s="804"/>
      <c r="L371" s="804"/>
      <c r="M371" s="804"/>
      <c r="N371" s="804"/>
      <c r="O371" s="804"/>
      <c r="P371" s="804"/>
      <c r="Q371" s="769"/>
      <c r="R371" s="769"/>
      <c r="S371" s="769"/>
      <c r="T371" s="769"/>
      <c r="U371" s="769"/>
      <c r="V371" s="769"/>
      <c r="W371" s="769"/>
      <c r="X371" s="769"/>
      <c r="Y371" s="769"/>
      <c r="Z371" s="769"/>
    </row>
    <row r="372">
      <c r="A372" s="769"/>
      <c r="B372" s="772"/>
      <c r="C372" s="769"/>
      <c r="D372" s="768"/>
      <c r="E372" s="769"/>
      <c r="F372" s="769"/>
      <c r="G372" s="769"/>
      <c r="H372" s="804"/>
      <c r="I372" s="804"/>
      <c r="J372" s="804"/>
      <c r="K372" s="804"/>
      <c r="L372" s="804"/>
      <c r="M372" s="804"/>
      <c r="N372" s="804"/>
      <c r="O372" s="804"/>
      <c r="P372" s="804"/>
      <c r="Q372" s="769"/>
      <c r="R372" s="769"/>
      <c r="S372" s="769"/>
      <c r="T372" s="769"/>
      <c r="U372" s="769"/>
      <c r="V372" s="769"/>
      <c r="W372" s="769"/>
      <c r="X372" s="769"/>
      <c r="Y372" s="769"/>
      <c r="Z372" s="769"/>
    </row>
    <row r="373">
      <c r="A373" s="769"/>
      <c r="B373" s="772"/>
      <c r="C373" s="769"/>
      <c r="D373" s="768"/>
      <c r="E373" s="769"/>
      <c r="F373" s="769"/>
      <c r="G373" s="769"/>
      <c r="H373" s="804"/>
      <c r="I373" s="804"/>
      <c r="J373" s="804"/>
      <c r="K373" s="804"/>
      <c r="L373" s="804"/>
      <c r="M373" s="804"/>
      <c r="N373" s="804"/>
      <c r="O373" s="804"/>
      <c r="P373" s="804"/>
      <c r="Q373" s="769"/>
      <c r="R373" s="769"/>
      <c r="S373" s="769"/>
      <c r="T373" s="769"/>
      <c r="U373" s="769"/>
      <c r="V373" s="769"/>
      <c r="W373" s="769"/>
      <c r="X373" s="769"/>
      <c r="Y373" s="769"/>
      <c r="Z373" s="769"/>
    </row>
    <row r="374">
      <c r="A374" s="769"/>
      <c r="B374" s="772"/>
      <c r="C374" s="769"/>
      <c r="D374" s="768"/>
      <c r="E374" s="769"/>
      <c r="F374" s="769"/>
      <c r="G374" s="769"/>
      <c r="H374" s="804"/>
      <c r="I374" s="804"/>
      <c r="J374" s="804"/>
      <c r="K374" s="804"/>
      <c r="L374" s="804"/>
      <c r="M374" s="804"/>
      <c r="N374" s="804"/>
      <c r="O374" s="804"/>
      <c r="P374" s="804"/>
      <c r="Q374" s="769"/>
      <c r="R374" s="769"/>
      <c r="S374" s="769"/>
      <c r="T374" s="769"/>
      <c r="U374" s="769"/>
      <c r="V374" s="769"/>
      <c r="W374" s="769"/>
      <c r="X374" s="769"/>
      <c r="Y374" s="769"/>
      <c r="Z374" s="769"/>
    </row>
    <row r="375">
      <c r="A375" s="769"/>
      <c r="B375" s="772"/>
      <c r="C375" s="769"/>
      <c r="D375" s="768"/>
      <c r="E375" s="769"/>
      <c r="F375" s="769"/>
      <c r="G375" s="769"/>
      <c r="H375" s="804"/>
      <c r="I375" s="804"/>
      <c r="J375" s="804"/>
      <c r="K375" s="804"/>
      <c r="L375" s="804"/>
      <c r="M375" s="804"/>
      <c r="N375" s="804"/>
      <c r="O375" s="804"/>
      <c r="P375" s="804"/>
      <c r="Q375" s="769"/>
      <c r="R375" s="769"/>
      <c r="S375" s="769"/>
      <c r="T375" s="769"/>
      <c r="U375" s="769"/>
      <c r="V375" s="769"/>
      <c r="W375" s="769"/>
      <c r="X375" s="769"/>
      <c r="Y375" s="769"/>
      <c r="Z375" s="769"/>
    </row>
    <row r="376">
      <c r="A376" s="769"/>
      <c r="B376" s="772"/>
      <c r="C376" s="769"/>
      <c r="D376" s="768"/>
      <c r="E376" s="769"/>
      <c r="F376" s="769"/>
      <c r="G376" s="769"/>
      <c r="H376" s="804"/>
      <c r="I376" s="804"/>
      <c r="J376" s="804"/>
      <c r="K376" s="804"/>
      <c r="L376" s="804"/>
      <c r="M376" s="804"/>
      <c r="N376" s="804"/>
      <c r="O376" s="804"/>
      <c r="P376" s="804"/>
      <c r="Q376" s="769"/>
      <c r="R376" s="769"/>
      <c r="S376" s="769"/>
      <c r="T376" s="769"/>
      <c r="U376" s="769"/>
      <c r="V376" s="769"/>
      <c r="W376" s="769"/>
      <c r="X376" s="769"/>
      <c r="Y376" s="769"/>
      <c r="Z376" s="769"/>
    </row>
    <row r="377">
      <c r="A377" s="769"/>
      <c r="B377" s="772"/>
      <c r="C377" s="769"/>
      <c r="D377" s="768"/>
      <c r="E377" s="769"/>
      <c r="F377" s="769"/>
      <c r="G377" s="769"/>
      <c r="H377" s="804"/>
      <c r="I377" s="804"/>
      <c r="J377" s="804"/>
      <c r="K377" s="804"/>
      <c r="L377" s="804"/>
      <c r="M377" s="804"/>
      <c r="N377" s="804"/>
      <c r="O377" s="804"/>
      <c r="P377" s="804"/>
      <c r="Q377" s="769"/>
      <c r="R377" s="769"/>
      <c r="S377" s="769"/>
      <c r="T377" s="769"/>
      <c r="U377" s="769"/>
      <c r="V377" s="769"/>
      <c r="W377" s="769"/>
      <c r="X377" s="769"/>
      <c r="Y377" s="769"/>
      <c r="Z377" s="769"/>
    </row>
    <row r="378">
      <c r="A378" s="769"/>
      <c r="B378" s="772"/>
      <c r="C378" s="769"/>
      <c r="D378" s="768"/>
      <c r="E378" s="769"/>
      <c r="F378" s="769"/>
      <c r="G378" s="769"/>
      <c r="H378" s="804"/>
      <c r="I378" s="804"/>
      <c r="J378" s="804"/>
      <c r="K378" s="804"/>
      <c r="L378" s="804"/>
      <c r="M378" s="804"/>
      <c r="N378" s="804"/>
      <c r="O378" s="804"/>
      <c r="P378" s="804"/>
      <c r="Q378" s="769"/>
      <c r="R378" s="769"/>
      <c r="S378" s="769"/>
      <c r="T378" s="769"/>
      <c r="U378" s="769"/>
      <c r="V378" s="769"/>
      <c r="W378" s="769"/>
      <c r="X378" s="769"/>
      <c r="Y378" s="769"/>
      <c r="Z378" s="769"/>
    </row>
    <row r="379">
      <c r="A379" s="769"/>
      <c r="B379" s="772"/>
      <c r="C379" s="769"/>
      <c r="D379" s="768"/>
      <c r="E379" s="769"/>
      <c r="F379" s="769"/>
      <c r="G379" s="769"/>
      <c r="H379" s="804"/>
      <c r="I379" s="804"/>
      <c r="J379" s="804"/>
      <c r="K379" s="804"/>
      <c r="L379" s="804"/>
      <c r="M379" s="804"/>
      <c r="N379" s="804"/>
      <c r="O379" s="804"/>
      <c r="P379" s="804"/>
      <c r="Q379" s="769"/>
      <c r="R379" s="769"/>
      <c r="S379" s="769"/>
      <c r="T379" s="769"/>
      <c r="U379" s="769"/>
      <c r="V379" s="769"/>
      <c r="W379" s="769"/>
      <c r="X379" s="769"/>
      <c r="Y379" s="769"/>
      <c r="Z379" s="769"/>
    </row>
    <row r="380">
      <c r="A380" s="769"/>
      <c r="B380" s="772"/>
      <c r="C380" s="769"/>
      <c r="D380" s="768"/>
      <c r="E380" s="769"/>
      <c r="F380" s="769"/>
      <c r="G380" s="769"/>
      <c r="H380" s="804"/>
      <c r="I380" s="804"/>
      <c r="J380" s="804"/>
      <c r="K380" s="804"/>
      <c r="L380" s="804"/>
      <c r="M380" s="804"/>
      <c r="N380" s="804"/>
      <c r="O380" s="804"/>
      <c r="P380" s="804"/>
      <c r="Q380" s="769"/>
      <c r="R380" s="769"/>
      <c r="S380" s="769"/>
      <c r="T380" s="769"/>
      <c r="U380" s="769"/>
      <c r="V380" s="769"/>
      <c r="W380" s="769"/>
      <c r="X380" s="769"/>
      <c r="Y380" s="769"/>
      <c r="Z380" s="769"/>
    </row>
    <row r="381">
      <c r="A381" s="769"/>
      <c r="B381" s="772"/>
      <c r="C381" s="769"/>
      <c r="D381" s="768"/>
      <c r="E381" s="769"/>
      <c r="F381" s="769"/>
      <c r="G381" s="769"/>
      <c r="H381" s="804"/>
      <c r="I381" s="804"/>
      <c r="J381" s="804"/>
      <c r="K381" s="804"/>
      <c r="L381" s="804"/>
      <c r="M381" s="804"/>
      <c r="N381" s="804"/>
      <c r="O381" s="804"/>
      <c r="P381" s="804"/>
      <c r="Q381" s="769"/>
      <c r="R381" s="769"/>
      <c r="S381" s="769"/>
      <c r="T381" s="769"/>
      <c r="U381" s="769"/>
      <c r="V381" s="769"/>
      <c r="W381" s="769"/>
      <c r="X381" s="769"/>
      <c r="Y381" s="769"/>
      <c r="Z381" s="769"/>
    </row>
    <row r="382">
      <c r="A382" s="769"/>
      <c r="B382" s="772"/>
      <c r="C382" s="769"/>
      <c r="D382" s="768"/>
      <c r="E382" s="769"/>
      <c r="F382" s="769"/>
      <c r="G382" s="769"/>
      <c r="H382" s="804"/>
      <c r="I382" s="804"/>
      <c r="J382" s="804"/>
      <c r="K382" s="804"/>
      <c r="L382" s="804"/>
      <c r="M382" s="804"/>
      <c r="N382" s="804"/>
      <c r="O382" s="804"/>
      <c r="P382" s="804"/>
      <c r="Q382" s="769"/>
      <c r="R382" s="769"/>
      <c r="S382" s="769"/>
      <c r="T382" s="769"/>
      <c r="U382" s="769"/>
      <c r="V382" s="769"/>
      <c r="W382" s="769"/>
      <c r="X382" s="769"/>
      <c r="Y382" s="769"/>
      <c r="Z382" s="769"/>
    </row>
    <row r="383">
      <c r="A383" s="769"/>
      <c r="B383" s="772"/>
      <c r="C383" s="769"/>
      <c r="D383" s="768"/>
      <c r="E383" s="769"/>
      <c r="F383" s="769"/>
      <c r="G383" s="769"/>
      <c r="H383" s="804"/>
      <c r="I383" s="804"/>
      <c r="J383" s="804"/>
      <c r="K383" s="804"/>
      <c r="L383" s="804"/>
      <c r="M383" s="804"/>
      <c r="N383" s="804"/>
      <c r="O383" s="804"/>
      <c r="P383" s="804"/>
      <c r="Q383" s="769"/>
      <c r="R383" s="769"/>
      <c r="S383" s="769"/>
      <c r="T383" s="769"/>
      <c r="U383" s="769"/>
      <c r="V383" s="769"/>
      <c r="W383" s="769"/>
      <c r="X383" s="769"/>
      <c r="Y383" s="769"/>
      <c r="Z383" s="769"/>
    </row>
    <row r="384">
      <c r="A384" s="769"/>
      <c r="B384" s="772"/>
      <c r="C384" s="769"/>
      <c r="D384" s="768"/>
      <c r="E384" s="769"/>
      <c r="F384" s="769"/>
      <c r="G384" s="769"/>
      <c r="H384" s="804"/>
      <c r="I384" s="804"/>
      <c r="J384" s="804"/>
      <c r="K384" s="804"/>
      <c r="L384" s="804"/>
      <c r="M384" s="804"/>
      <c r="N384" s="804"/>
      <c r="O384" s="804"/>
      <c r="P384" s="804"/>
      <c r="Q384" s="769"/>
      <c r="R384" s="769"/>
      <c r="S384" s="769"/>
      <c r="T384" s="769"/>
      <c r="U384" s="769"/>
      <c r="V384" s="769"/>
      <c r="W384" s="769"/>
      <c r="X384" s="769"/>
      <c r="Y384" s="769"/>
      <c r="Z384" s="769"/>
    </row>
    <row r="385">
      <c r="A385" s="769"/>
      <c r="B385" s="772"/>
      <c r="C385" s="769"/>
      <c r="D385" s="768"/>
      <c r="E385" s="769"/>
      <c r="F385" s="769"/>
      <c r="G385" s="769"/>
      <c r="H385" s="804"/>
      <c r="I385" s="804"/>
      <c r="J385" s="804"/>
      <c r="K385" s="804"/>
      <c r="L385" s="804"/>
      <c r="M385" s="804"/>
      <c r="N385" s="804"/>
      <c r="O385" s="804"/>
      <c r="P385" s="804"/>
      <c r="Q385" s="769"/>
      <c r="R385" s="769"/>
      <c r="S385" s="769"/>
      <c r="T385" s="769"/>
      <c r="U385" s="769"/>
      <c r="V385" s="769"/>
      <c r="W385" s="769"/>
      <c r="X385" s="769"/>
      <c r="Y385" s="769"/>
      <c r="Z385" s="769"/>
    </row>
    <row r="386">
      <c r="A386" s="769"/>
      <c r="B386" s="772"/>
      <c r="C386" s="769"/>
      <c r="D386" s="768"/>
      <c r="E386" s="769"/>
      <c r="F386" s="769"/>
      <c r="G386" s="769"/>
      <c r="H386" s="804"/>
      <c r="I386" s="804"/>
      <c r="J386" s="804"/>
      <c r="K386" s="804"/>
      <c r="L386" s="804"/>
      <c r="M386" s="804"/>
      <c r="N386" s="804"/>
      <c r="O386" s="804"/>
      <c r="P386" s="804"/>
      <c r="Q386" s="769"/>
      <c r="R386" s="769"/>
      <c r="S386" s="769"/>
      <c r="T386" s="769"/>
      <c r="U386" s="769"/>
      <c r="V386" s="769"/>
      <c r="W386" s="769"/>
      <c r="X386" s="769"/>
      <c r="Y386" s="769"/>
      <c r="Z386" s="769"/>
    </row>
    <row r="387">
      <c r="A387" s="769"/>
      <c r="B387" s="772"/>
      <c r="C387" s="769"/>
      <c r="D387" s="768"/>
      <c r="E387" s="769"/>
      <c r="F387" s="769"/>
      <c r="G387" s="769"/>
      <c r="H387" s="804"/>
      <c r="I387" s="804"/>
      <c r="J387" s="804"/>
      <c r="K387" s="804"/>
      <c r="L387" s="804"/>
      <c r="M387" s="804"/>
      <c r="N387" s="804"/>
      <c r="O387" s="804"/>
      <c r="P387" s="804"/>
      <c r="Q387" s="769"/>
      <c r="R387" s="769"/>
      <c r="S387" s="769"/>
      <c r="T387" s="769"/>
      <c r="U387" s="769"/>
      <c r="V387" s="769"/>
      <c r="W387" s="769"/>
      <c r="X387" s="769"/>
      <c r="Y387" s="769"/>
      <c r="Z387" s="769"/>
    </row>
    <row r="388">
      <c r="A388" s="769"/>
      <c r="B388" s="772"/>
      <c r="C388" s="769"/>
      <c r="D388" s="768"/>
      <c r="E388" s="769"/>
      <c r="F388" s="769"/>
      <c r="G388" s="769"/>
      <c r="H388" s="804"/>
      <c r="I388" s="804"/>
      <c r="J388" s="804"/>
      <c r="K388" s="804"/>
      <c r="L388" s="804"/>
      <c r="M388" s="804"/>
      <c r="N388" s="804"/>
      <c r="O388" s="804"/>
      <c r="P388" s="804"/>
      <c r="Q388" s="769"/>
      <c r="R388" s="769"/>
      <c r="S388" s="769"/>
      <c r="T388" s="769"/>
      <c r="U388" s="769"/>
      <c r="V388" s="769"/>
      <c r="W388" s="769"/>
      <c r="X388" s="769"/>
      <c r="Y388" s="769"/>
      <c r="Z388" s="769"/>
    </row>
    <row r="389">
      <c r="A389" s="769"/>
      <c r="B389" s="772"/>
      <c r="C389" s="769"/>
      <c r="D389" s="768"/>
      <c r="E389" s="769"/>
      <c r="F389" s="769"/>
      <c r="G389" s="769"/>
      <c r="H389" s="804"/>
      <c r="I389" s="804"/>
      <c r="J389" s="804"/>
      <c r="K389" s="804"/>
      <c r="L389" s="804"/>
      <c r="M389" s="804"/>
      <c r="N389" s="804"/>
      <c r="O389" s="804"/>
      <c r="P389" s="804"/>
      <c r="Q389" s="769"/>
      <c r="R389" s="769"/>
      <c r="S389" s="769"/>
      <c r="T389" s="769"/>
      <c r="U389" s="769"/>
      <c r="V389" s="769"/>
      <c r="W389" s="769"/>
      <c r="X389" s="769"/>
      <c r="Y389" s="769"/>
      <c r="Z389" s="769"/>
    </row>
    <row r="390">
      <c r="A390" s="769"/>
      <c r="B390" s="772"/>
      <c r="C390" s="769"/>
      <c r="D390" s="768"/>
      <c r="E390" s="769"/>
      <c r="F390" s="769"/>
      <c r="G390" s="769"/>
      <c r="H390" s="804"/>
      <c r="I390" s="804"/>
      <c r="J390" s="804"/>
      <c r="K390" s="804"/>
      <c r="L390" s="804"/>
      <c r="M390" s="804"/>
      <c r="N390" s="804"/>
      <c r="O390" s="804"/>
      <c r="P390" s="804"/>
      <c r="Q390" s="769"/>
      <c r="R390" s="769"/>
      <c r="S390" s="769"/>
      <c r="T390" s="769"/>
      <c r="U390" s="769"/>
      <c r="V390" s="769"/>
      <c r="W390" s="769"/>
      <c r="X390" s="769"/>
      <c r="Y390" s="769"/>
      <c r="Z390" s="769"/>
    </row>
    <row r="391">
      <c r="A391" s="769"/>
      <c r="B391" s="772"/>
      <c r="C391" s="769"/>
      <c r="D391" s="768"/>
      <c r="E391" s="769"/>
      <c r="F391" s="769"/>
      <c r="G391" s="769"/>
      <c r="H391" s="804"/>
      <c r="I391" s="804"/>
      <c r="J391" s="804"/>
      <c r="K391" s="804"/>
      <c r="L391" s="804"/>
      <c r="M391" s="804"/>
      <c r="N391" s="804"/>
      <c r="O391" s="804"/>
      <c r="P391" s="804"/>
      <c r="Q391" s="769"/>
      <c r="R391" s="769"/>
      <c r="S391" s="769"/>
      <c r="T391" s="769"/>
      <c r="U391" s="769"/>
      <c r="V391" s="769"/>
      <c r="W391" s="769"/>
      <c r="X391" s="769"/>
      <c r="Y391" s="769"/>
      <c r="Z391" s="769"/>
    </row>
    <row r="392">
      <c r="A392" s="769"/>
      <c r="B392" s="772"/>
      <c r="C392" s="769"/>
      <c r="D392" s="768"/>
      <c r="E392" s="769"/>
      <c r="F392" s="769"/>
      <c r="G392" s="769"/>
      <c r="H392" s="804"/>
      <c r="I392" s="804"/>
      <c r="J392" s="804"/>
      <c r="K392" s="804"/>
      <c r="L392" s="804"/>
      <c r="M392" s="804"/>
      <c r="N392" s="804"/>
      <c r="O392" s="804"/>
      <c r="P392" s="804"/>
      <c r="Q392" s="769"/>
      <c r="R392" s="769"/>
      <c r="S392" s="769"/>
      <c r="T392" s="769"/>
      <c r="U392" s="769"/>
      <c r="V392" s="769"/>
      <c r="W392" s="769"/>
      <c r="X392" s="769"/>
      <c r="Y392" s="769"/>
      <c r="Z392" s="769"/>
    </row>
    <row r="393">
      <c r="A393" s="769"/>
      <c r="B393" s="772"/>
      <c r="C393" s="769"/>
      <c r="D393" s="768"/>
      <c r="E393" s="769"/>
      <c r="F393" s="769"/>
      <c r="G393" s="769"/>
      <c r="H393" s="804"/>
      <c r="I393" s="804"/>
      <c r="J393" s="804"/>
      <c r="K393" s="804"/>
      <c r="L393" s="804"/>
      <c r="M393" s="804"/>
      <c r="N393" s="804"/>
      <c r="O393" s="804"/>
      <c r="P393" s="804"/>
      <c r="Q393" s="769"/>
      <c r="R393" s="769"/>
      <c r="S393" s="769"/>
      <c r="T393" s="769"/>
      <c r="U393" s="769"/>
      <c r="V393" s="769"/>
      <c r="W393" s="769"/>
      <c r="X393" s="769"/>
      <c r="Y393" s="769"/>
      <c r="Z393" s="769"/>
    </row>
    <row r="394">
      <c r="A394" s="769"/>
      <c r="B394" s="772"/>
      <c r="C394" s="769"/>
      <c r="D394" s="768"/>
      <c r="E394" s="769"/>
      <c r="F394" s="769"/>
      <c r="G394" s="769"/>
      <c r="H394" s="804"/>
      <c r="I394" s="804"/>
      <c r="J394" s="804"/>
      <c r="K394" s="804"/>
      <c r="L394" s="804"/>
      <c r="M394" s="804"/>
      <c r="N394" s="804"/>
      <c r="O394" s="804"/>
      <c r="P394" s="804"/>
      <c r="Q394" s="769"/>
      <c r="R394" s="769"/>
      <c r="S394" s="769"/>
      <c r="T394" s="769"/>
      <c r="U394" s="769"/>
      <c r="V394" s="769"/>
      <c r="W394" s="769"/>
      <c r="X394" s="769"/>
      <c r="Y394" s="769"/>
      <c r="Z394" s="769"/>
    </row>
    <row r="395">
      <c r="A395" s="769"/>
      <c r="B395" s="772"/>
      <c r="C395" s="769"/>
      <c r="D395" s="768"/>
      <c r="E395" s="769"/>
      <c r="F395" s="769"/>
      <c r="G395" s="769"/>
      <c r="H395" s="804"/>
      <c r="I395" s="804"/>
      <c r="J395" s="804"/>
      <c r="K395" s="804"/>
      <c r="L395" s="804"/>
      <c r="M395" s="804"/>
      <c r="N395" s="804"/>
      <c r="O395" s="804"/>
      <c r="P395" s="804"/>
      <c r="Q395" s="769"/>
      <c r="R395" s="769"/>
      <c r="S395" s="769"/>
      <c r="T395" s="769"/>
      <c r="U395" s="769"/>
      <c r="V395" s="769"/>
      <c r="W395" s="769"/>
      <c r="X395" s="769"/>
      <c r="Y395" s="769"/>
      <c r="Z395" s="769"/>
    </row>
    <row r="396">
      <c r="A396" s="769"/>
      <c r="B396" s="772"/>
      <c r="C396" s="769"/>
      <c r="D396" s="768"/>
      <c r="E396" s="769"/>
      <c r="F396" s="769"/>
      <c r="G396" s="769"/>
      <c r="H396" s="804"/>
      <c r="I396" s="804"/>
      <c r="J396" s="804"/>
      <c r="K396" s="804"/>
      <c r="L396" s="804"/>
      <c r="M396" s="804"/>
      <c r="N396" s="804"/>
      <c r="O396" s="804"/>
      <c r="P396" s="804"/>
      <c r="Q396" s="769"/>
      <c r="R396" s="769"/>
      <c r="S396" s="769"/>
      <c r="T396" s="769"/>
      <c r="U396" s="769"/>
      <c r="V396" s="769"/>
      <c r="W396" s="769"/>
      <c r="X396" s="769"/>
      <c r="Y396" s="769"/>
      <c r="Z396" s="769"/>
    </row>
    <row r="397">
      <c r="A397" s="769"/>
      <c r="B397" s="772"/>
      <c r="C397" s="769"/>
      <c r="D397" s="768"/>
      <c r="E397" s="769"/>
      <c r="F397" s="769"/>
      <c r="G397" s="769"/>
      <c r="H397" s="804"/>
      <c r="I397" s="804"/>
      <c r="J397" s="804"/>
      <c r="K397" s="804"/>
      <c r="L397" s="804"/>
      <c r="M397" s="804"/>
      <c r="N397" s="804"/>
      <c r="O397" s="804"/>
      <c r="P397" s="804"/>
      <c r="Q397" s="769"/>
      <c r="R397" s="769"/>
      <c r="S397" s="769"/>
      <c r="T397" s="769"/>
      <c r="U397" s="769"/>
      <c r="V397" s="769"/>
      <c r="W397" s="769"/>
      <c r="X397" s="769"/>
      <c r="Y397" s="769"/>
      <c r="Z397" s="769"/>
    </row>
    <row r="398">
      <c r="A398" s="769"/>
      <c r="B398" s="772"/>
      <c r="C398" s="769"/>
      <c r="D398" s="768"/>
      <c r="E398" s="769"/>
      <c r="F398" s="769"/>
      <c r="G398" s="769"/>
      <c r="H398" s="804"/>
      <c r="I398" s="804"/>
      <c r="J398" s="804"/>
      <c r="K398" s="804"/>
      <c r="L398" s="804"/>
      <c r="M398" s="804"/>
      <c r="N398" s="804"/>
      <c r="O398" s="804"/>
      <c r="P398" s="804"/>
      <c r="Q398" s="769"/>
      <c r="R398" s="769"/>
      <c r="S398" s="769"/>
      <c r="T398" s="769"/>
      <c r="U398" s="769"/>
      <c r="V398" s="769"/>
      <c r="W398" s="769"/>
      <c r="X398" s="769"/>
      <c r="Y398" s="769"/>
      <c r="Z398" s="769"/>
    </row>
    <row r="399">
      <c r="A399" s="769"/>
      <c r="B399" s="772"/>
      <c r="C399" s="769"/>
      <c r="D399" s="768"/>
      <c r="E399" s="769"/>
      <c r="F399" s="769"/>
      <c r="G399" s="769"/>
      <c r="H399" s="804"/>
      <c r="I399" s="804"/>
      <c r="J399" s="804"/>
      <c r="K399" s="804"/>
      <c r="L399" s="804"/>
      <c r="M399" s="804"/>
      <c r="N399" s="804"/>
      <c r="O399" s="804"/>
      <c r="P399" s="804"/>
      <c r="Q399" s="769"/>
      <c r="R399" s="769"/>
      <c r="S399" s="769"/>
      <c r="T399" s="769"/>
      <c r="U399" s="769"/>
      <c r="V399" s="769"/>
      <c r="W399" s="769"/>
      <c r="X399" s="769"/>
      <c r="Y399" s="769"/>
      <c r="Z399" s="769"/>
    </row>
    <row r="400">
      <c r="A400" s="769"/>
      <c r="B400" s="772"/>
      <c r="C400" s="769"/>
      <c r="D400" s="768"/>
      <c r="E400" s="769"/>
      <c r="F400" s="769"/>
      <c r="G400" s="769"/>
      <c r="H400" s="804"/>
      <c r="I400" s="804"/>
      <c r="J400" s="804"/>
      <c r="K400" s="804"/>
      <c r="L400" s="804"/>
      <c r="M400" s="804"/>
      <c r="N400" s="804"/>
      <c r="O400" s="804"/>
      <c r="P400" s="804"/>
      <c r="Q400" s="769"/>
      <c r="R400" s="769"/>
      <c r="S400" s="769"/>
      <c r="T400" s="769"/>
      <c r="U400" s="769"/>
      <c r="V400" s="769"/>
      <c r="W400" s="769"/>
      <c r="X400" s="769"/>
      <c r="Y400" s="769"/>
      <c r="Z400" s="769"/>
    </row>
    <row r="401">
      <c r="A401" s="769"/>
      <c r="B401" s="772"/>
      <c r="C401" s="769"/>
      <c r="D401" s="768"/>
      <c r="E401" s="769"/>
      <c r="F401" s="769"/>
      <c r="G401" s="769"/>
      <c r="H401" s="804"/>
      <c r="I401" s="804"/>
      <c r="J401" s="804"/>
      <c r="K401" s="804"/>
      <c r="L401" s="804"/>
      <c r="M401" s="804"/>
      <c r="N401" s="804"/>
      <c r="O401" s="804"/>
      <c r="P401" s="804"/>
      <c r="Q401" s="769"/>
      <c r="R401" s="769"/>
      <c r="S401" s="769"/>
      <c r="T401" s="769"/>
      <c r="U401" s="769"/>
      <c r="V401" s="769"/>
      <c r="W401" s="769"/>
      <c r="X401" s="769"/>
      <c r="Y401" s="769"/>
      <c r="Z401" s="769"/>
    </row>
    <row r="402">
      <c r="A402" s="769"/>
      <c r="B402" s="772"/>
      <c r="C402" s="769"/>
      <c r="D402" s="768"/>
      <c r="E402" s="769"/>
      <c r="F402" s="769"/>
      <c r="G402" s="769"/>
      <c r="H402" s="804"/>
      <c r="I402" s="804"/>
      <c r="J402" s="804"/>
      <c r="K402" s="804"/>
      <c r="L402" s="804"/>
      <c r="M402" s="804"/>
      <c r="N402" s="804"/>
      <c r="O402" s="804"/>
      <c r="P402" s="804"/>
      <c r="Q402" s="769"/>
      <c r="R402" s="769"/>
      <c r="S402" s="769"/>
      <c r="T402" s="769"/>
      <c r="U402" s="769"/>
      <c r="V402" s="769"/>
      <c r="W402" s="769"/>
      <c r="X402" s="769"/>
      <c r="Y402" s="769"/>
      <c r="Z402" s="769"/>
    </row>
    <row r="403">
      <c r="A403" s="769"/>
      <c r="B403" s="772"/>
      <c r="C403" s="769"/>
      <c r="D403" s="768"/>
      <c r="E403" s="769"/>
      <c r="F403" s="769"/>
      <c r="G403" s="769"/>
      <c r="H403" s="804"/>
      <c r="I403" s="804"/>
      <c r="J403" s="804"/>
      <c r="K403" s="804"/>
      <c r="L403" s="804"/>
      <c r="M403" s="804"/>
      <c r="N403" s="804"/>
      <c r="O403" s="804"/>
      <c r="P403" s="804"/>
      <c r="Q403" s="769"/>
      <c r="R403" s="769"/>
      <c r="S403" s="769"/>
      <c r="T403" s="769"/>
      <c r="U403" s="769"/>
      <c r="V403" s="769"/>
      <c r="W403" s="769"/>
      <c r="X403" s="769"/>
      <c r="Y403" s="769"/>
      <c r="Z403" s="769"/>
    </row>
    <row r="404">
      <c r="A404" s="769"/>
      <c r="B404" s="772"/>
      <c r="C404" s="769"/>
      <c r="D404" s="768"/>
      <c r="E404" s="769"/>
      <c r="F404" s="769"/>
      <c r="G404" s="769"/>
      <c r="H404" s="804"/>
      <c r="I404" s="804"/>
      <c r="J404" s="804"/>
      <c r="K404" s="804"/>
      <c r="L404" s="804"/>
      <c r="M404" s="804"/>
      <c r="N404" s="804"/>
      <c r="O404" s="804"/>
      <c r="P404" s="804"/>
      <c r="Q404" s="769"/>
      <c r="R404" s="769"/>
      <c r="S404" s="769"/>
      <c r="T404" s="769"/>
      <c r="U404" s="769"/>
      <c r="V404" s="769"/>
      <c r="W404" s="769"/>
      <c r="X404" s="769"/>
      <c r="Y404" s="769"/>
      <c r="Z404" s="769"/>
    </row>
    <row r="405">
      <c r="A405" s="769"/>
      <c r="B405" s="772"/>
      <c r="C405" s="769"/>
      <c r="D405" s="768"/>
      <c r="E405" s="769"/>
      <c r="F405" s="769"/>
      <c r="G405" s="769"/>
      <c r="H405" s="804"/>
      <c r="I405" s="804"/>
      <c r="J405" s="804"/>
      <c r="K405" s="804"/>
      <c r="L405" s="804"/>
      <c r="M405" s="804"/>
      <c r="N405" s="804"/>
      <c r="O405" s="804"/>
      <c r="P405" s="804"/>
      <c r="Q405" s="769"/>
      <c r="R405" s="769"/>
      <c r="S405" s="769"/>
      <c r="T405" s="769"/>
      <c r="U405" s="769"/>
      <c r="V405" s="769"/>
      <c r="W405" s="769"/>
      <c r="X405" s="769"/>
      <c r="Y405" s="769"/>
      <c r="Z405" s="769"/>
    </row>
    <row r="406">
      <c r="A406" s="769"/>
      <c r="B406" s="772"/>
      <c r="C406" s="769"/>
      <c r="D406" s="768"/>
      <c r="E406" s="769"/>
      <c r="F406" s="769"/>
      <c r="G406" s="769"/>
      <c r="H406" s="804"/>
      <c r="I406" s="804"/>
      <c r="J406" s="804"/>
      <c r="K406" s="804"/>
      <c r="L406" s="804"/>
      <c r="M406" s="804"/>
      <c r="N406" s="804"/>
      <c r="O406" s="804"/>
      <c r="P406" s="804"/>
      <c r="Q406" s="769"/>
      <c r="R406" s="769"/>
      <c r="S406" s="769"/>
      <c r="T406" s="769"/>
      <c r="U406" s="769"/>
      <c r="V406" s="769"/>
      <c r="W406" s="769"/>
      <c r="X406" s="769"/>
      <c r="Y406" s="769"/>
      <c r="Z406" s="769"/>
    </row>
    <row r="407">
      <c r="A407" s="769"/>
      <c r="B407" s="772"/>
      <c r="C407" s="769"/>
      <c r="D407" s="768"/>
      <c r="E407" s="769"/>
      <c r="F407" s="769"/>
      <c r="G407" s="769"/>
      <c r="H407" s="804"/>
      <c r="I407" s="804"/>
      <c r="J407" s="804"/>
      <c r="K407" s="804"/>
      <c r="L407" s="804"/>
      <c r="M407" s="804"/>
      <c r="N407" s="804"/>
      <c r="O407" s="804"/>
      <c r="P407" s="804"/>
      <c r="Q407" s="769"/>
      <c r="R407" s="769"/>
      <c r="S407" s="769"/>
      <c r="T407" s="769"/>
      <c r="U407" s="769"/>
      <c r="V407" s="769"/>
      <c r="W407" s="769"/>
      <c r="X407" s="769"/>
      <c r="Y407" s="769"/>
      <c r="Z407" s="769"/>
    </row>
    <row r="408">
      <c r="A408" s="769"/>
      <c r="B408" s="772"/>
      <c r="C408" s="769"/>
      <c r="D408" s="768"/>
      <c r="E408" s="769"/>
      <c r="F408" s="769"/>
      <c r="G408" s="769"/>
      <c r="H408" s="804"/>
      <c r="I408" s="804"/>
      <c r="J408" s="804"/>
      <c r="K408" s="804"/>
      <c r="L408" s="804"/>
      <c r="M408" s="804"/>
      <c r="N408" s="804"/>
      <c r="O408" s="804"/>
      <c r="P408" s="804"/>
      <c r="Q408" s="769"/>
      <c r="R408" s="769"/>
      <c r="S408" s="769"/>
      <c r="T408" s="769"/>
      <c r="U408" s="769"/>
      <c r="V408" s="769"/>
      <c r="W408" s="769"/>
      <c r="X408" s="769"/>
      <c r="Y408" s="769"/>
      <c r="Z408" s="769"/>
    </row>
    <row r="409">
      <c r="A409" s="769"/>
      <c r="B409" s="772"/>
      <c r="C409" s="769"/>
      <c r="D409" s="768"/>
      <c r="E409" s="769"/>
      <c r="F409" s="769"/>
      <c r="G409" s="769"/>
      <c r="H409" s="804"/>
      <c r="I409" s="804"/>
      <c r="J409" s="804"/>
      <c r="K409" s="804"/>
      <c r="L409" s="804"/>
      <c r="M409" s="804"/>
      <c r="N409" s="804"/>
      <c r="O409" s="804"/>
      <c r="P409" s="804"/>
      <c r="Q409" s="769"/>
      <c r="R409" s="769"/>
      <c r="S409" s="769"/>
      <c r="T409" s="769"/>
      <c r="U409" s="769"/>
      <c r="V409" s="769"/>
      <c r="W409" s="769"/>
      <c r="X409" s="769"/>
      <c r="Y409" s="769"/>
      <c r="Z409" s="769"/>
    </row>
    <row r="410">
      <c r="A410" s="769"/>
      <c r="B410" s="772"/>
      <c r="C410" s="769"/>
      <c r="D410" s="768"/>
      <c r="E410" s="769"/>
      <c r="F410" s="769"/>
      <c r="G410" s="769"/>
      <c r="H410" s="804"/>
      <c r="I410" s="804"/>
      <c r="J410" s="804"/>
      <c r="K410" s="804"/>
      <c r="L410" s="804"/>
      <c r="M410" s="804"/>
      <c r="N410" s="804"/>
      <c r="O410" s="804"/>
      <c r="P410" s="804"/>
      <c r="Q410" s="769"/>
      <c r="R410" s="769"/>
      <c r="S410" s="769"/>
      <c r="T410" s="769"/>
      <c r="U410" s="769"/>
      <c r="V410" s="769"/>
      <c r="W410" s="769"/>
      <c r="X410" s="769"/>
      <c r="Y410" s="769"/>
      <c r="Z410" s="769"/>
    </row>
    <row r="411">
      <c r="A411" s="769"/>
      <c r="B411" s="772"/>
      <c r="C411" s="769"/>
      <c r="D411" s="768"/>
      <c r="E411" s="769"/>
      <c r="F411" s="769"/>
      <c r="G411" s="769"/>
      <c r="H411" s="804"/>
      <c r="I411" s="804"/>
      <c r="J411" s="804"/>
      <c r="K411" s="804"/>
      <c r="L411" s="804"/>
      <c r="M411" s="804"/>
      <c r="N411" s="804"/>
      <c r="O411" s="804"/>
      <c r="P411" s="804"/>
      <c r="Q411" s="769"/>
      <c r="R411" s="769"/>
      <c r="S411" s="769"/>
      <c r="T411" s="769"/>
      <c r="U411" s="769"/>
      <c r="V411" s="769"/>
      <c r="W411" s="769"/>
      <c r="X411" s="769"/>
      <c r="Y411" s="769"/>
      <c r="Z411" s="769"/>
    </row>
    <row r="412">
      <c r="A412" s="769"/>
      <c r="B412" s="772"/>
      <c r="C412" s="769"/>
      <c r="D412" s="768"/>
      <c r="E412" s="769"/>
      <c r="F412" s="769"/>
      <c r="G412" s="769"/>
      <c r="H412" s="804"/>
      <c r="I412" s="804"/>
      <c r="J412" s="804"/>
      <c r="K412" s="804"/>
      <c r="L412" s="804"/>
      <c r="M412" s="804"/>
      <c r="N412" s="804"/>
      <c r="O412" s="804"/>
      <c r="P412" s="804"/>
      <c r="Q412" s="769"/>
      <c r="R412" s="769"/>
      <c r="S412" s="769"/>
      <c r="T412" s="769"/>
      <c r="U412" s="769"/>
      <c r="V412" s="769"/>
      <c r="W412" s="769"/>
      <c r="X412" s="769"/>
      <c r="Y412" s="769"/>
      <c r="Z412" s="769"/>
    </row>
    <row r="413">
      <c r="A413" s="769"/>
      <c r="B413" s="772"/>
      <c r="C413" s="769"/>
      <c r="D413" s="768"/>
      <c r="E413" s="769"/>
      <c r="F413" s="769"/>
      <c r="G413" s="769"/>
      <c r="H413" s="804"/>
      <c r="I413" s="804"/>
      <c r="J413" s="804"/>
      <c r="K413" s="804"/>
      <c r="L413" s="804"/>
      <c r="M413" s="804"/>
      <c r="N413" s="804"/>
      <c r="O413" s="804"/>
      <c r="P413" s="804"/>
      <c r="Q413" s="769"/>
      <c r="R413" s="769"/>
      <c r="S413" s="769"/>
      <c r="T413" s="769"/>
      <c r="U413" s="769"/>
      <c r="V413" s="769"/>
      <c r="W413" s="769"/>
      <c r="X413" s="769"/>
      <c r="Y413" s="769"/>
      <c r="Z413" s="769"/>
    </row>
    <row r="414">
      <c r="A414" s="769"/>
      <c r="B414" s="772"/>
      <c r="C414" s="769"/>
      <c r="D414" s="768"/>
      <c r="E414" s="769"/>
      <c r="F414" s="769"/>
      <c r="G414" s="769"/>
      <c r="H414" s="804"/>
      <c r="I414" s="804"/>
      <c r="J414" s="804"/>
      <c r="K414" s="804"/>
      <c r="L414" s="804"/>
      <c r="M414" s="804"/>
      <c r="N414" s="804"/>
      <c r="O414" s="804"/>
      <c r="P414" s="804"/>
      <c r="Q414" s="769"/>
      <c r="R414" s="769"/>
      <c r="S414" s="769"/>
      <c r="T414" s="769"/>
      <c r="U414" s="769"/>
      <c r="V414" s="769"/>
      <c r="W414" s="769"/>
      <c r="X414" s="769"/>
      <c r="Y414" s="769"/>
      <c r="Z414" s="769"/>
    </row>
    <row r="415">
      <c r="A415" s="769"/>
      <c r="B415" s="772"/>
      <c r="C415" s="769"/>
      <c r="D415" s="768"/>
      <c r="E415" s="769"/>
      <c r="F415" s="769"/>
      <c r="G415" s="769"/>
      <c r="H415" s="804"/>
      <c r="I415" s="804"/>
      <c r="J415" s="804"/>
      <c r="K415" s="804"/>
      <c r="L415" s="804"/>
      <c r="M415" s="804"/>
      <c r="N415" s="804"/>
      <c r="O415" s="804"/>
      <c r="P415" s="804"/>
      <c r="Q415" s="769"/>
      <c r="R415" s="769"/>
      <c r="S415" s="769"/>
      <c r="T415" s="769"/>
      <c r="U415" s="769"/>
      <c r="V415" s="769"/>
      <c r="W415" s="769"/>
      <c r="X415" s="769"/>
      <c r="Y415" s="769"/>
      <c r="Z415" s="769"/>
    </row>
    <row r="416">
      <c r="A416" s="769"/>
      <c r="B416" s="772"/>
      <c r="C416" s="769"/>
      <c r="D416" s="768"/>
      <c r="E416" s="769"/>
      <c r="F416" s="769"/>
      <c r="G416" s="769"/>
      <c r="H416" s="804"/>
      <c r="I416" s="804"/>
      <c r="J416" s="804"/>
      <c r="K416" s="804"/>
      <c r="L416" s="804"/>
      <c r="M416" s="804"/>
      <c r="N416" s="804"/>
      <c r="O416" s="804"/>
      <c r="P416" s="804"/>
      <c r="Q416" s="769"/>
      <c r="R416" s="769"/>
      <c r="S416" s="769"/>
      <c r="T416" s="769"/>
      <c r="U416" s="769"/>
      <c r="V416" s="769"/>
      <c r="W416" s="769"/>
      <c r="X416" s="769"/>
      <c r="Y416" s="769"/>
      <c r="Z416" s="769"/>
    </row>
    <row r="417">
      <c r="A417" s="769"/>
      <c r="B417" s="772"/>
      <c r="C417" s="769"/>
      <c r="D417" s="768"/>
      <c r="E417" s="769"/>
      <c r="F417" s="769"/>
      <c r="G417" s="769"/>
      <c r="H417" s="804"/>
      <c r="I417" s="804"/>
      <c r="J417" s="804"/>
      <c r="K417" s="804"/>
      <c r="L417" s="804"/>
      <c r="M417" s="804"/>
      <c r="N417" s="804"/>
      <c r="O417" s="804"/>
      <c r="P417" s="804"/>
      <c r="Q417" s="769"/>
      <c r="R417" s="769"/>
      <c r="S417" s="769"/>
      <c r="T417" s="769"/>
      <c r="U417" s="769"/>
      <c r="V417" s="769"/>
      <c r="W417" s="769"/>
      <c r="X417" s="769"/>
      <c r="Y417" s="769"/>
      <c r="Z417" s="769"/>
    </row>
    <row r="418">
      <c r="A418" s="769"/>
      <c r="B418" s="772"/>
      <c r="C418" s="769"/>
      <c r="D418" s="768"/>
      <c r="E418" s="769"/>
      <c r="F418" s="769"/>
      <c r="G418" s="769"/>
      <c r="H418" s="804"/>
      <c r="I418" s="804"/>
      <c r="J418" s="804"/>
      <c r="K418" s="804"/>
      <c r="L418" s="804"/>
      <c r="M418" s="804"/>
      <c r="N418" s="804"/>
      <c r="O418" s="804"/>
      <c r="P418" s="804"/>
      <c r="Q418" s="769"/>
      <c r="R418" s="769"/>
      <c r="S418" s="769"/>
      <c r="T418" s="769"/>
      <c r="U418" s="769"/>
      <c r="V418" s="769"/>
      <c r="W418" s="769"/>
      <c r="X418" s="769"/>
      <c r="Y418" s="769"/>
      <c r="Z418" s="769"/>
    </row>
    <row r="419">
      <c r="A419" s="769"/>
      <c r="B419" s="772"/>
      <c r="C419" s="769"/>
      <c r="D419" s="768"/>
      <c r="E419" s="769"/>
      <c r="F419" s="769"/>
      <c r="G419" s="769"/>
      <c r="H419" s="804"/>
      <c r="I419" s="804"/>
      <c r="J419" s="804"/>
      <c r="K419" s="804"/>
      <c r="L419" s="804"/>
      <c r="M419" s="804"/>
      <c r="N419" s="804"/>
      <c r="O419" s="804"/>
      <c r="P419" s="804"/>
      <c r="Q419" s="769"/>
      <c r="R419" s="769"/>
      <c r="S419" s="769"/>
      <c r="T419" s="769"/>
      <c r="U419" s="769"/>
      <c r="V419" s="769"/>
      <c r="W419" s="769"/>
      <c r="X419" s="769"/>
      <c r="Y419" s="769"/>
      <c r="Z419" s="769"/>
    </row>
    <row r="420">
      <c r="A420" s="769"/>
      <c r="B420" s="772"/>
      <c r="C420" s="769"/>
      <c r="D420" s="768"/>
      <c r="E420" s="769"/>
      <c r="F420" s="769"/>
      <c r="G420" s="769"/>
      <c r="H420" s="804"/>
      <c r="I420" s="804"/>
      <c r="J420" s="804"/>
      <c r="K420" s="804"/>
      <c r="L420" s="804"/>
      <c r="M420" s="804"/>
      <c r="N420" s="804"/>
      <c r="O420" s="804"/>
      <c r="P420" s="804"/>
      <c r="Q420" s="769"/>
      <c r="R420" s="769"/>
      <c r="S420" s="769"/>
      <c r="T420" s="769"/>
      <c r="U420" s="769"/>
      <c r="V420" s="769"/>
      <c r="W420" s="769"/>
      <c r="X420" s="769"/>
      <c r="Y420" s="769"/>
      <c r="Z420" s="769"/>
    </row>
    <row r="421">
      <c r="A421" s="769"/>
      <c r="B421" s="772"/>
      <c r="C421" s="769"/>
      <c r="D421" s="768"/>
      <c r="E421" s="769"/>
      <c r="F421" s="769"/>
      <c r="G421" s="769"/>
      <c r="H421" s="804"/>
      <c r="I421" s="804"/>
      <c r="J421" s="804"/>
      <c r="K421" s="804"/>
      <c r="L421" s="804"/>
      <c r="M421" s="804"/>
      <c r="N421" s="804"/>
      <c r="O421" s="804"/>
      <c r="P421" s="804"/>
      <c r="Q421" s="769"/>
      <c r="R421" s="769"/>
      <c r="S421" s="769"/>
      <c r="T421" s="769"/>
      <c r="U421" s="769"/>
      <c r="V421" s="769"/>
      <c r="W421" s="769"/>
      <c r="X421" s="769"/>
      <c r="Y421" s="769"/>
      <c r="Z421" s="769"/>
    </row>
    <row r="422">
      <c r="A422" s="769"/>
      <c r="B422" s="772"/>
      <c r="C422" s="769"/>
      <c r="D422" s="768"/>
      <c r="E422" s="769"/>
      <c r="F422" s="769"/>
      <c r="G422" s="769"/>
      <c r="H422" s="804"/>
      <c r="I422" s="804"/>
      <c r="J422" s="804"/>
      <c r="K422" s="804"/>
      <c r="L422" s="804"/>
      <c r="M422" s="804"/>
      <c r="N422" s="804"/>
      <c r="O422" s="804"/>
      <c r="P422" s="804"/>
      <c r="Q422" s="769"/>
      <c r="R422" s="769"/>
      <c r="S422" s="769"/>
      <c r="T422" s="769"/>
      <c r="U422" s="769"/>
      <c r="V422" s="769"/>
      <c r="W422" s="769"/>
      <c r="X422" s="769"/>
      <c r="Y422" s="769"/>
      <c r="Z422" s="769"/>
    </row>
    <row r="423">
      <c r="A423" s="769"/>
      <c r="B423" s="772"/>
      <c r="C423" s="769"/>
      <c r="D423" s="768"/>
      <c r="E423" s="769"/>
      <c r="F423" s="769"/>
      <c r="G423" s="769"/>
      <c r="H423" s="804"/>
      <c r="I423" s="804"/>
      <c r="J423" s="804"/>
      <c r="K423" s="804"/>
      <c r="L423" s="804"/>
      <c r="M423" s="804"/>
      <c r="N423" s="804"/>
      <c r="O423" s="804"/>
      <c r="P423" s="804"/>
      <c r="Q423" s="769"/>
      <c r="R423" s="769"/>
      <c r="S423" s="769"/>
      <c r="T423" s="769"/>
      <c r="U423" s="769"/>
      <c r="V423" s="769"/>
      <c r="W423" s="769"/>
      <c r="X423" s="769"/>
      <c r="Y423" s="769"/>
      <c r="Z423" s="769"/>
    </row>
    <row r="424">
      <c r="A424" s="769"/>
      <c r="B424" s="772"/>
      <c r="C424" s="769"/>
      <c r="D424" s="768"/>
      <c r="E424" s="769"/>
      <c r="F424" s="769"/>
      <c r="G424" s="769"/>
      <c r="H424" s="804"/>
      <c r="I424" s="804"/>
      <c r="J424" s="804"/>
      <c r="K424" s="804"/>
      <c r="L424" s="804"/>
      <c r="M424" s="804"/>
      <c r="N424" s="804"/>
      <c r="O424" s="804"/>
      <c r="P424" s="804"/>
      <c r="Q424" s="769"/>
      <c r="R424" s="769"/>
      <c r="S424" s="769"/>
      <c r="T424" s="769"/>
      <c r="U424" s="769"/>
      <c r="V424" s="769"/>
      <c r="W424" s="769"/>
      <c r="X424" s="769"/>
      <c r="Y424" s="769"/>
      <c r="Z424" s="769"/>
    </row>
    <row r="425">
      <c r="A425" s="769"/>
      <c r="B425" s="772"/>
      <c r="C425" s="769"/>
      <c r="D425" s="768"/>
      <c r="E425" s="769"/>
      <c r="F425" s="769"/>
      <c r="G425" s="769"/>
      <c r="H425" s="804"/>
      <c r="I425" s="804"/>
      <c r="J425" s="804"/>
      <c r="K425" s="804"/>
      <c r="L425" s="804"/>
      <c r="M425" s="804"/>
      <c r="N425" s="804"/>
      <c r="O425" s="804"/>
      <c r="P425" s="804"/>
      <c r="Q425" s="769"/>
      <c r="R425" s="769"/>
      <c r="S425" s="769"/>
      <c r="T425" s="769"/>
      <c r="U425" s="769"/>
      <c r="V425" s="769"/>
      <c r="W425" s="769"/>
      <c r="X425" s="769"/>
      <c r="Y425" s="769"/>
      <c r="Z425" s="769"/>
    </row>
    <row r="426">
      <c r="A426" s="769"/>
      <c r="B426" s="772"/>
      <c r="C426" s="769"/>
      <c r="D426" s="768"/>
      <c r="E426" s="769"/>
      <c r="F426" s="769"/>
      <c r="G426" s="769"/>
      <c r="H426" s="804"/>
      <c r="I426" s="804"/>
      <c r="J426" s="804"/>
      <c r="K426" s="804"/>
      <c r="L426" s="804"/>
      <c r="M426" s="804"/>
      <c r="N426" s="804"/>
      <c r="O426" s="804"/>
      <c r="P426" s="804"/>
      <c r="Q426" s="769"/>
      <c r="R426" s="769"/>
      <c r="S426" s="769"/>
      <c r="T426" s="769"/>
      <c r="U426" s="769"/>
      <c r="V426" s="769"/>
      <c r="W426" s="769"/>
      <c r="X426" s="769"/>
      <c r="Y426" s="769"/>
      <c r="Z426" s="769"/>
    </row>
    <row r="427">
      <c r="A427" s="769"/>
      <c r="B427" s="772"/>
      <c r="C427" s="769"/>
      <c r="D427" s="768"/>
      <c r="E427" s="769"/>
      <c r="F427" s="769"/>
      <c r="G427" s="769"/>
      <c r="H427" s="804"/>
      <c r="I427" s="804"/>
      <c r="J427" s="804"/>
      <c r="K427" s="804"/>
      <c r="L427" s="804"/>
      <c r="M427" s="804"/>
      <c r="N427" s="804"/>
      <c r="O427" s="804"/>
      <c r="P427" s="804"/>
      <c r="Q427" s="769"/>
      <c r="R427" s="769"/>
      <c r="S427" s="769"/>
      <c r="T427" s="769"/>
      <c r="U427" s="769"/>
      <c r="V427" s="769"/>
      <c r="W427" s="769"/>
      <c r="X427" s="769"/>
      <c r="Y427" s="769"/>
      <c r="Z427" s="769"/>
    </row>
    <row r="428">
      <c r="A428" s="769"/>
      <c r="B428" s="772"/>
      <c r="C428" s="769"/>
      <c r="D428" s="768"/>
      <c r="E428" s="769"/>
      <c r="F428" s="769"/>
      <c r="G428" s="769"/>
      <c r="H428" s="804"/>
      <c r="I428" s="804"/>
      <c r="J428" s="804"/>
      <c r="K428" s="804"/>
      <c r="L428" s="804"/>
      <c r="M428" s="804"/>
      <c r="N428" s="804"/>
      <c r="O428" s="804"/>
      <c r="P428" s="804"/>
      <c r="Q428" s="769"/>
      <c r="R428" s="769"/>
      <c r="S428" s="769"/>
      <c r="T428" s="769"/>
      <c r="U428" s="769"/>
      <c r="V428" s="769"/>
      <c r="W428" s="769"/>
      <c r="X428" s="769"/>
      <c r="Y428" s="769"/>
      <c r="Z428" s="769"/>
    </row>
    <row r="429">
      <c r="A429" s="769"/>
      <c r="B429" s="772"/>
      <c r="C429" s="769"/>
      <c r="D429" s="768"/>
      <c r="E429" s="769"/>
      <c r="F429" s="769"/>
      <c r="G429" s="769"/>
      <c r="H429" s="804"/>
      <c r="I429" s="804"/>
      <c r="J429" s="804"/>
      <c r="K429" s="804"/>
      <c r="L429" s="804"/>
      <c r="M429" s="804"/>
      <c r="N429" s="804"/>
      <c r="O429" s="804"/>
      <c r="P429" s="804"/>
      <c r="Q429" s="769"/>
      <c r="R429" s="769"/>
      <c r="S429" s="769"/>
      <c r="T429" s="769"/>
      <c r="U429" s="769"/>
      <c r="V429" s="769"/>
      <c r="W429" s="769"/>
      <c r="X429" s="769"/>
      <c r="Y429" s="769"/>
      <c r="Z429" s="769"/>
    </row>
    <row r="430">
      <c r="A430" s="769"/>
      <c r="B430" s="772"/>
      <c r="C430" s="769"/>
      <c r="D430" s="768"/>
      <c r="E430" s="769"/>
      <c r="F430" s="769"/>
      <c r="G430" s="769"/>
      <c r="H430" s="804"/>
      <c r="I430" s="804"/>
      <c r="J430" s="804"/>
      <c r="K430" s="804"/>
      <c r="L430" s="804"/>
      <c r="M430" s="804"/>
      <c r="N430" s="804"/>
      <c r="O430" s="804"/>
      <c r="P430" s="804"/>
      <c r="Q430" s="769"/>
      <c r="R430" s="769"/>
      <c r="S430" s="769"/>
      <c r="T430" s="769"/>
      <c r="U430" s="769"/>
      <c r="V430" s="769"/>
      <c r="W430" s="769"/>
      <c r="X430" s="769"/>
      <c r="Y430" s="769"/>
      <c r="Z430" s="769"/>
    </row>
    <row r="431">
      <c r="A431" s="769"/>
      <c r="B431" s="772"/>
      <c r="C431" s="769"/>
      <c r="D431" s="768"/>
      <c r="E431" s="769"/>
      <c r="F431" s="769"/>
      <c r="G431" s="769"/>
      <c r="H431" s="804"/>
      <c r="I431" s="804"/>
      <c r="J431" s="804"/>
      <c r="K431" s="804"/>
      <c r="L431" s="804"/>
      <c r="M431" s="804"/>
      <c r="N431" s="804"/>
      <c r="O431" s="804"/>
      <c r="P431" s="804"/>
      <c r="Q431" s="769"/>
      <c r="R431" s="769"/>
      <c r="S431" s="769"/>
      <c r="T431" s="769"/>
      <c r="U431" s="769"/>
      <c r="V431" s="769"/>
      <c r="W431" s="769"/>
      <c r="X431" s="769"/>
      <c r="Y431" s="769"/>
      <c r="Z431" s="769"/>
    </row>
    <row r="432">
      <c r="A432" s="769"/>
      <c r="B432" s="772"/>
      <c r="C432" s="769"/>
      <c r="D432" s="768"/>
      <c r="E432" s="769"/>
      <c r="F432" s="769"/>
      <c r="G432" s="769"/>
      <c r="H432" s="804"/>
      <c r="I432" s="804"/>
      <c r="J432" s="804"/>
      <c r="K432" s="804"/>
      <c r="L432" s="804"/>
      <c r="M432" s="804"/>
      <c r="N432" s="804"/>
      <c r="O432" s="804"/>
      <c r="P432" s="804"/>
      <c r="Q432" s="769"/>
      <c r="R432" s="769"/>
      <c r="S432" s="769"/>
      <c r="T432" s="769"/>
      <c r="U432" s="769"/>
      <c r="V432" s="769"/>
      <c r="W432" s="769"/>
      <c r="X432" s="769"/>
      <c r="Y432" s="769"/>
      <c r="Z432" s="769"/>
    </row>
    <row r="433">
      <c r="A433" s="769"/>
      <c r="B433" s="772"/>
      <c r="C433" s="769"/>
      <c r="D433" s="768"/>
      <c r="E433" s="769"/>
      <c r="F433" s="769"/>
      <c r="G433" s="769"/>
      <c r="H433" s="804"/>
      <c r="I433" s="804"/>
      <c r="J433" s="804"/>
      <c r="K433" s="804"/>
      <c r="L433" s="804"/>
      <c r="M433" s="804"/>
      <c r="N433" s="804"/>
      <c r="O433" s="804"/>
      <c r="P433" s="804"/>
      <c r="Q433" s="769"/>
      <c r="R433" s="769"/>
      <c r="S433" s="769"/>
      <c r="T433" s="769"/>
      <c r="U433" s="769"/>
      <c r="V433" s="769"/>
      <c r="W433" s="769"/>
      <c r="X433" s="769"/>
      <c r="Y433" s="769"/>
      <c r="Z433" s="769"/>
    </row>
    <row r="434">
      <c r="A434" s="769"/>
      <c r="B434" s="772"/>
      <c r="C434" s="769"/>
      <c r="D434" s="768"/>
      <c r="E434" s="769"/>
      <c r="F434" s="769"/>
      <c r="G434" s="769"/>
      <c r="H434" s="804"/>
      <c r="I434" s="804"/>
      <c r="J434" s="804"/>
      <c r="K434" s="804"/>
      <c r="L434" s="804"/>
      <c r="M434" s="804"/>
      <c r="N434" s="804"/>
      <c r="O434" s="804"/>
      <c r="P434" s="804"/>
      <c r="Q434" s="769"/>
      <c r="R434" s="769"/>
      <c r="S434" s="769"/>
      <c r="T434" s="769"/>
      <c r="U434" s="769"/>
      <c r="V434" s="769"/>
      <c r="W434" s="769"/>
      <c r="X434" s="769"/>
      <c r="Y434" s="769"/>
      <c r="Z434" s="769"/>
    </row>
    <row r="435">
      <c r="A435" s="769"/>
      <c r="B435" s="772"/>
      <c r="C435" s="769"/>
      <c r="D435" s="768"/>
      <c r="E435" s="769"/>
      <c r="F435" s="769"/>
      <c r="G435" s="769"/>
      <c r="H435" s="804"/>
      <c r="I435" s="804"/>
      <c r="J435" s="804"/>
      <c r="K435" s="804"/>
      <c r="L435" s="804"/>
      <c r="M435" s="804"/>
      <c r="N435" s="804"/>
      <c r="O435" s="804"/>
      <c r="P435" s="804"/>
      <c r="Q435" s="769"/>
      <c r="R435" s="769"/>
      <c r="S435" s="769"/>
      <c r="T435" s="769"/>
      <c r="U435" s="769"/>
      <c r="V435" s="769"/>
      <c r="W435" s="769"/>
      <c r="X435" s="769"/>
      <c r="Y435" s="769"/>
      <c r="Z435" s="769"/>
    </row>
    <row r="436">
      <c r="A436" s="769"/>
      <c r="B436" s="772"/>
      <c r="C436" s="769"/>
      <c r="D436" s="768"/>
      <c r="E436" s="769"/>
      <c r="F436" s="769"/>
      <c r="G436" s="769"/>
      <c r="H436" s="804"/>
      <c r="I436" s="804"/>
      <c r="J436" s="804"/>
      <c r="K436" s="804"/>
      <c r="L436" s="804"/>
      <c r="M436" s="804"/>
      <c r="N436" s="804"/>
      <c r="O436" s="804"/>
      <c r="P436" s="804"/>
      <c r="Q436" s="769"/>
      <c r="R436" s="769"/>
      <c r="S436" s="769"/>
      <c r="T436" s="769"/>
      <c r="U436" s="769"/>
      <c r="V436" s="769"/>
      <c r="W436" s="769"/>
      <c r="X436" s="769"/>
      <c r="Y436" s="769"/>
      <c r="Z436" s="769"/>
    </row>
    <row r="437">
      <c r="A437" s="769"/>
      <c r="B437" s="772"/>
      <c r="C437" s="769"/>
      <c r="D437" s="768"/>
      <c r="E437" s="769"/>
      <c r="F437" s="769"/>
      <c r="G437" s="769"/>
      <c r="H437" s="804"/>
      <c r="I437" s="804"/>
      <c r="J437" s="804"/>
      <c r="K437" s="804"/>
      <c r="L437" s="804"/>
      <c r="M437" s="804"/>
      <c r="N437" s="804"/>
      <c r="O437" s="804"/>
      <c r="P437" s="804"/>
      <c r="Q437" s="769"/>
      <c r="R437" s="769"/>
      <c r="S437" s="769"/>
      <c r="T437" s="769"/>
      <c r="U437" s="769"/>
      <c r="V437" s="769"/>
      <c r="W437" s="769"/>
      <c r="X437" s="769"/>
      <c r="Y437" s="769"/>
      <c r="Z437" s="769"/>
    </row>
    <row r="438">
      <c r="A438" s="769"/>
      <c r="B438" s="772"/>
      <c r="C438" s="769"/>
      <c r="D438" s="768"/>
      <c r="E438" s="769"/>
      <c r="F438" s="769"/>
      <c r="G438" s="769"/>
      <c r="H438" s="804"/>
      <c r="I438" s="804"/>
      <c r="J438" s="804"/>
      <c r="K438" s="804"/>
      <c r="L438" s="804"/>
      <c r="M438" s="804"/>
      <c r="N438" s="804"/>
      <c r="O438" s="804"/>
      <c r="P438" s="804"/>
      <c r="Q438" s="769"/>
      <c r="R438" s="769"/>
      <c r="S438" s="769"/>
      <c r="T438" s="769"/>
      <c r="U438" s="769"/>
      <c r="V438" s="769"/>
      <c r="W438" s="769"/>
      <c r="X438" s="769"/>
      <c r="Y438" s="769"/>
      <c r="Z438" s="769"/>
    </row>
    <row r="439">
      <c r="A439" s="769"/>
      <c r="B439" s="772"/>
      <c r="C439" s="769"/>
      <c r="D439" s="768"/>
      <c r="E439" s="769"/>
      <c r="F439" s="769"/>
      <c r="G439" s="769"/>
      <c r="H439" s="804"/>
      <c r="I439" s="804"/>
      <c r="J439" s="804"/>
      <c r="K439" s="804"/>
      <c r="L439" s="804"/>
      <c r="M439" s="804"/>
      <c r="N439" s="804"/>
      <c r="O439" s="804"/>
      <c r="P439" s="804"/>
      <c r="Q439" s="769"/>
      <c r="R439" s="769"/>
      <c r="S439" s="769"/>
      <c r="T439" s="769"/>
      <c r="U439" s="769"/>
      <c r="V439" s="769"/>
      <c r="W439" s="769"/>
      <c r="X439" s="769"/>
      <c r="Y439" s="769"/>
      <c r="Z439" s="769"/>
    </row>
    <row r="440">
      <c r="A440" s="769"/>
      <c r="B440" s="772"/>
      <c r="C440" s="769"/>
      <c r="D440" s="768"/>
      <c r="E440" s="769"/>
      <c r="F440" s="769"/>
      <c r="G440" s="769"/>
      <c r="H440" s="804"/>
      <c r="I440" s="804"/>
      <c r="J440" s="804"/>
      <c r="K440" s="804"/>
      <c r="L440" s="804"/>
      <c r="M440" s="804"/>
      <c r="N440" s="804"/>
      <c r="O440" s="804"/>
      <c r="P440" s="804"/>
      <c r="Q440" s="769"/>
      <c r="R440" s="769"/>
      <c r="S440" s="769"/>
      <c r="T440" s="769"/>
      <c r="U440" s="769"/>
      <c r="V440" s="769"/>
      <c r="W440" s="769"/>
      <c r="X440" s="769"/>
      <c r="Y440" s="769"/>
      <c r="Z440" s="769"/>
    </row>
    <row r="441">
      <c r="A441" s="769"/>
      <c r="B441" s="772"/>
      <c r="C441" s="769"/>
      <c r="D441" s="768"/>
      <c r="E441" s="769"/>
      <c r="F441" s="769"/>
      <c r="G441" s="769"/>
      <c r="H441" s="804"/>
      <c r="I441" s="804"/>
      <c r="J441" s="804"/>
      <c r="K441" s="804"/>
      <c r="L441" s="804"/>
      <c r="M441" s="804"/>
      <c r="N441" s="804"/>
      <c r="O441" s="804"/>
      <c r="P441" s="804"/>
      <c r="Q441" s="769"/>
      <c r="R441" s="769"/>
      <c r="S441" s="769"/>
      <c r="T441" s="769"/>
      <c r="U441" s="769"/>
      <c r="V441" s="769"/>
      <c r="W441" s="769"/>
      <c r="X441" s="769"/>
      <c r="Y441" s="769"/>
      <c r="Z441" s="769"/>
    </row>
    <row r="442">
      <c r="A442" s="769"/>
      <c r="B442" s="772"/>
      <c r="C442" s="769"/>
      <c r="D442" s="768"/>
      <c r="E442" s="769"/>
      <c r="F442" s="769"/>
      <c r="G442" s="769"/>
      <c r="H442" s="804"/>
      <c r="I442" s="804"/>
      <c r="J442" s="804"/>
      <c r="K442" s="804"/>
      <c r="L442" s="804"/>
      <c r="M442" s="804"/>
      <c r="N442" s="804"/>
      <c r="O442" s="804"/>
      <c r="P442" s="804"/>
      <c r="Q442" s="769"/>
      <c r="R442" s="769"/>
      <c r="S442" s="769"/>
      <c r="T442" s="769"/>
      <c r="U442" s="769"/>
      <c r="V442" s="769"/>
      <c r="W442" s="769"/>
      <c r="X442" s="769"/>
      <c r="Y442" s="769"/>
      <c r="Z442" s="769"/>
    </row>
    <row r="443">
      <c r="A443" s="769"/>
      <c r="B443" s="772"/>
      <c r="C443" s="769"/>
      <c r="D443" s="768"/>
      <c r="E443" s="769"/>
      <c r="F443" s="769"/>
      <c r="G443" s="769"/>
      <c r="H443" s="804"/>
      <c r="I443" s="804"/>
      <c r="J443" s="804"/>
      <c r="K443" s="804"/>
      <c r="L443" s="804"/>
      <c r="M443" s="804"/>
      <c r="N443" s="804"/>
      <c r="O443" s="804"/>
      <c r="P443" s="804"/>
      <c r="Q443" s="769"/>
      <c r="R443" s="769"/>
      <c r="S443" s="769"/>
      <c r="T443" s="769"/>
      <c r="U443" s="769"/>
      <c r="V443" s="769"/>
      <c r="W443" s="769"/>
      <c r="X443" s="769"/>
      <c r="Y443" s="769"/>
      <c r="Z443" s="769"/>
    </row>
    <row r="444">
      <c r="A444" s="769"/>
      <c r="B444" s="772"/>
      <c r="C444" s="769"/>
      <c r="D444" s="768"/>
      <c r="E444" s="769"/>
      <c r="F444" s="769"/>
      <c r="G444" s="769"/>
      <c r="H444" s="804"/>
      <c r="I444" s="804"/>
      <c r="J444" s="804"/>
      <c r="K444" s="804"/>
      <c r="L444" s="804"/>
      <c r="M444" s="804"/>
      <c r="N444" s="804"/>
      <c r="O444" s="804"/>
      <c r="P444" s="804"/>
      <c r="Q444" s="769"/>
      <c r="R444" s="769"/>
      <c r="S444" s="769"/>
      <c r="T444" s="769"/>
      <c r="U444" s="769"/>
      <c r="V444" s="769"/>
      <c r="W444" s="769"/>
      <c r="X444" s="769"/>
      <c r="Y444" s="769"/>
      <c r="Z444" s="769"/>
    </row>
    <row r="445">
      <c r="A445" s="769"/>
      <c r="B445" s="772"/>
      <c r="C445" s="769"/>
      <c r="D445" s="768"/>
      <c r="E445" s="769"/>
      <c r="F445" s="769"/>
      <c r="G445" s="769"/>
      <c r="H445" s="804"/>
      <c r="I445" s="804"/>
      <c r="J445" s="804"/>
      <c r="K445" s="804"/>
      <c r="L445" s="804"/>
      <c r="M445" s="804"/>
      <c r="N445" s="804"/>
      <c r="O445" s="804"/>
      <c r="P445" s="804"/>
      <c r="Q445" s="769"/>
      <c r="R445" s="769"/>
      <c r="S445" s="769"/>
      <c r="T445" s="769"/>
      <c r="U445" s="769"/>
      <c r="V445" s="769"/>
      <c r="W445" s="769"/>
      <c r="X445" s="769"/>
      <c r="Y445" s="769"/>
      <c r="Z445" s="769"/>
    </row>
    <row r="446">
      <c r="A446" s="769"/>
      <c r="B446" s="772"/>
      <c r="C446" s="769"/>
      <c r="D446" s="768"/>
      <c r="E446" s="769"/>
      <c r="F446" s="769"/>
      <c r="G446" s="769"/>
      <c r="H446" s="804"/>
      <c r="I446" s="804"/>
      <c r="J446" s="804"/>
      <c r="K446" s="804"/>
      <c r="L446" s="804"/>
      <c r="M446" s="804"/>
      <c r="N446" s="804"/>
      <c r="O446" s="804"/>
      <c r="P446" s="804"/>
      <c r="Q446" s="769"/>
      <c r="R446" s="769"/>
      <c r="S446" s="769"/>
      <c r="T446" s="769"/>
      <c r="U446" s="769"/>
      <c r="V446" s="769"/>
      <c r="W446" s="769"/>
      <c r="X446" s="769"/>
      <c r="Y446" s="769"/>
      <c r="Z446" s="769"/>
    </row>
    <row r="447">
      <c r="A447" s="769"/>
      <c r="B447" s="772"/>
      <c r="C447" s="769"/>
      <c r="D447" s="768"/>
      <c r="E447" s="769"/>
      <c r="F447" s="769"/>
      <c r="G447" s="769"/>
      <c r="H447" s="804"/>
      <c r="I447" s="804"/>
      <c r="J447" s="804"/>
      <c r="K447" s="804"/>
      <c r="L447" s="804"/>
      <c r="M447" s="804"/>
      <c r="N447" s="804"/>
      <c r="O447" s="804"/>
      <c r="P447" s="804"/>
      <c r="Q447" s="769"/>
      <c r="R447" s="769"/>
      <c r="S447" s="769"/>
      <c r="T447" s="769"/>
      <c r="U447" s="769"/>
      <c r="V447" s="769"/>
      <c r="W447" s="769"/>
      <c r="X447" s="769"/>
      <c r="Y447" s="769"/>
      <c r="Z447" s="769"/>
    </row>
    <row r="448">
      <c r="A448" s="769"/>
      <c r="B448" s="772"/>
      <c r="C448" s="769"/>
      <c r="D448" s="768"/>
      <c r="E448" s="769"/>
      <c r="F448" s="769"/>
      <c r="G448" s="769"/>
      <c r="H448" s="804"/>
      <c r="I448" s="804"/>
      <c r="J448" s="804"/>
      <c r="K448" s="804"/>
      <c r="L448" s="804"/>
      <c r="M448" s="804"/>
      <c r="N448" s="804"/>
      <c r="O448" s="804"/>
      <c r="P448" s="804"/>
      <c r="Q448" s="769"/>
      <c r="R448" s="769"/>
      <c r="S448" s="769"/>
      <c r="T448" s="769"/>
      <c r="U448" s="769"/>
      <c r="V448" s="769"/>
      <c r="W448" s="769"/>
      <c r="X448" s="769"/>
      <c r="Y448" s="769"/>
      <c r="Z448" s="769"/>
    </row>
    <row r="449">
      <c r="A449" s="769"/>
      <c r="B449" s="772"/>
      <c r="C449" s="769"/>
      <c r="D449" s="768"/>
      <c r="E449" s="769"/>
      <c r="F449" s="769"/>
      <c r="G449" s="769"/>
      <c r="H449" s="804"/>
      <c r="I449" s="804"/>
      <c r="J449" s="804"/>
      <c r="K449" s="804"/>
      <c r="L449" s="804"/>
      <c r="M449" s="804"/>
      <c r="N449" s="804"/>
      <c r="O449" s="804"/>
      <c r="P449" s="804"/>
      <c r="Q449" s="769"/>
      <c r="R449" s="769"/>
      <c r="S449" s="769"/>
      <c r="T449" s="769"/>
      <c r="U449" s="769"/>
      <c r="V449" s="769"/>
      <c r="W449" s="769"/>
      <c r="X449" s="769"/>
      <c r="Y449" s="769"/>
      <c r="Z449" s="769"/>
    </row>
    <row r="450">
      <c r="A450" s="769"/>
      <c r="B450" s="772"/>
      <c r="C450" s="769"/>
      <c r="D450" s="768"/>
      <c r="E450" s="769"/>
      <c r="F450" s="769"/>
      <c r="G450" s="769"/>
      <c r="H450" s="804"/>
      <c r="I450" s="804"/>
      <c r="J450" s="804"/>
      <c r="K450" s="804"/>
      <c r="L450" s="804"/>
      <c r="M450" s="804"/>
      <c r="N450" s="804"/>
      <c r="O450" s="804"/>
      <c r="P450" s="804"/>
      <c r="Q450" s="769"/>
      <c r="R450" s="769"/>
      <c r="S450" s="769"/>
      <c r="T450" s="769"/>
      <c r="U450" s="769"/>
      <c r="V450" s="769"/>
      <c r="W450" s="769"/>
      <c r="X450" s="769"/>
      <c r="Y450" s="769"/>
      <c r="Z450" s="769"/>
    </row>
    <row r="451">
      <c r="A451" s="769"/>
      <c r="B451" s="772"/>
      <c r="C451" s="769"/>
      <c r="D451" s="768"/>
      <c r="E451" s="769"/>
      <c r="F451" s="769"/>
      <c r="G451" s="769"/>
      <c r="H451" s="804"/>
      <c r="I451" s="804"/>
      <c r="J451" s="804"/>
      <c r="K451" s="804"/>
      <c r="L451" s="804"/>
      <c r="M451" s="804"/>
      <c r="N451" s="804"/>
      <c r="O451" s="804"/>
      <c r="P451" s="804"/>
      <c r="Q451" s="769"/>
      <c r="R451" s="769"/>
      <c r="S451" s="769"/>
      <c r="T451" s="769"/>
      <c r="U451" s="769"/>
      <c r="V451" s="769"/>
      <c r="W451" s="769"/>
      <c r="X451" s="769"/>
      <c r="Y451" s="769"/>
      <c r="Z451" s="769"/>
    </row>
    <row r="452">
      <c r="A452" s="769"/>
      <c r="B452" s="772"/>
      <c r="C452" s="769"/>
      <c r="D452" s="768"/>
      <c r="E452" s="769"/>
      <c r="F452" s="769"/>
      <c r="G452" s="769"/>
      <c r="H452" s="804"/>
      <c r="I452" s="804"/>
      <c r="J452" s="804"/>
      <c r="K452" s="804"/>
      <c r="L452" s="804"/>
      <c r="M452" s="804"/>
      <c r="N452" s="804"/>
      <c r="O452" s="804"/>
      <c r="P452" s="804"/>
      <c r="Q452" s="769"/>
      <c r="R452" s="769"/>
      <c r="S452" s="769"/>
      <c r="T452" s="769"/>
      <c r="U452" s="769"/>
      <c r="V452" s="769"/>
      <c r="W452" s="769"/>
      <c r="X452" s="769"/>
      <c r="Y452" s="769"/>
      <c r="Z452" s="769"/>
    </row>
    <row r="453">
      <c r="A453" s="769"/>
      <c r="B453" s="772"/>
      <c r="C453" s="769"/>
      <c r="D453" s="768"/>
      <c r="E453" s="769"/>
      <c r="F453" s="769"/>
      <c r="G453" s="769"/>
      <c r="H453" s="804"/>
      <c r="I453" s="804"/>
      <c r="J453" s="804"/>
      <c r="K453" s="804"/>
      <c r="L453" s="804"/>
      <c r="M453" s="804"/>
      <c r="N453" s="804"/>
      <c r="O453" s="804"/>
      <c r="P453" s="804"/>
      <c r="Q453" s="769"/>
      <c r="R453" s="769"/>
      <c r="S453" s="769"/>
      <c r="T453" s="769"/>
      <c r="U453" s="769"/>
      <c r="V453" s="769"/>
      <c r="W453" s="769"/>
      <c r="X453" s="769"/>
      <c r="Y453" s="769"/>
      <c r="Z453" s="769"/>
    </row>
    <row r="454">
      <c r="A454" s="769"/>
      <c r="B454" s="772"/>
      <c r="C454" s="769"/>
      <c r="D454" s="768"/>
      <c r="E454" s="769"/>
      <c r="F454" s="769"/>
      <c r="G454" s="769"/>
      <c r="H454" s="804"/>
      <c r="I454" s="804"/>
      <c r="J454" s="804"/>
      <c r="K454" s="804"/>
      <c r="L454" s="804"/>
      <c r="M454" s="804"/>
      <c r="N454" s="804"/>
      <c r="O454" s="804"/>
      <c r="P454" s="804"/>
      <c r="Q454" s="769"/>
      <c r="R454" s="769"/>
      <c r="S454" s="769"/>
      <c r="T454" s="769"/>
      <c r="U454" s="769"/>
      <c r="V454" s="769"/>
      <c r="W454" s="769"/>
      <c r="X454" s="769"/>
      <c r="Y454" s="769"/>
      <c r="Z454" s="769"/>
    </row>
    <row r="455">
      <c r="A455" s="769"/>
      <c r="B455" s="772"/>
      <c r="C455" s="769"/>
      <c r="D455" s="768"/>
      <c r="E455" s="769"/>
      <c r="F455" s="769"/>
      <c r="G455" s="769"/>
      <c r="H455" s="804"/>
      <c r="I455" s="804"/>
      <c r="J455" s="804"/>
      <c r="K455" s="804"/>
      <c r="L455" s="804"/>
      <c r="M455" s="804"/>
      <c r="N455" s="804"/>
      <c r="O455" s="804"/>
      <c r="P455" s="804"/>
      <c r="Q455" s="769"/>
      <c r="R455" s="769"/>
      <c r="S455" s="769"/>
      <c r="T455" s="769"/>
      <c r="U455" s="769"/>
      <c r="V455" s="769"/>
      <c r="W455" s="769"/>
      <c r="X455" s="769"/>
      <c r="Y455" s="769"/>
      <c r="Z455" s="769"/>
    </row>
    <row r="456">
      <c r="A456" s="769"/>
      <c r="B456" s="772"/>
      <c r="C456" s="769"/>
      <c r="D456" s="768"/>
      <c r="E456" s="769"/>
      <c r="F456" s="769"/>
      <c r="G456" s="769"/>
      <c r="H456" s="804"/>
      <c r="I456" s="804"/>
      <c r="J456" s="804"/>
      <c r="K456" s="804"/>
      <c r="L456" s="804"/>
      <c r="M456" s="804"/>
      <c r="N456" s="804"/>
      <c r="O456" s="804"/>
      <c r="P456" s="804"/>
      <c r="Q456" s="769"/>
      <c r="R456" s="769"/>
      <c r="S456" s="769"/>
      <c r="T456" s="769"/>
      <c r="U456" s="769"/>
      <c r="V456" s="769"/>
      <c r="W456" s="769"/>
      <c r="X456" s="769"/>
      <c r="Y456" s="769"/>
      <c r="Z456" s="769"/>
    </row>
    <row r="457">
      <c r="A457" s="769"/>
      <c r="B457" s="772"/>
      <c r="C457" s="769"/>
      <c r="D457" s="768"/>
      <c r="E457" s="769"/>
      <c r="F457" s="769"/>
      <c r="G457" s="769"/>
      <c r="H457" s="804"/>
      <c r="I457" s="804"/>
      <c r="J457" s="804"/>
      <c r="K457" s="804"/>
      <c r="L457" s="804"/>
      <c r="M457" s="804"/>
      <c r="N457" s="804"/>
      <c r="O457" s="804"/>
      <c r="P457" s="804"/>
      <c r="Q457" s="769"/>
      <c r="R457" s="769"/>
      <c r="S457" s="769"/>
      <c r="T457" s="769"/>
      <c r="U457" s="769"/>
      <c r="V457" s="769"/>
      <c r="W457" s="769"/>
      <c r="X457" s="769"/>
      <c r="Y457" s="769"/>
      <c r="Z457" s="769"/>
    </row>
    <row r="458">
      <c r="A458" s="769"/>
      <c r="B458" s="772"/>
      <c r="C458" s="769"/>
      <c r="D458" s="768"/>
      <c r="E458" s="769"/>
      <c r="F458" s="769"/>
      <c r="G458" s="769"/>
      <c r="H458" s="804"/>
      <c r="I458" s="804"/>
      <c r="J458" s="804"/>
      <c r="K458" s="804"/>
      <c r="L458" s="804"/>
      <c r="M458" s="804"/>
      <c r="N458" s="804"/>
      <c r="O458" s="804"/>
      <c r="P458" s="804"/>
      <c r="Q458" s="769"/>
      <c r="R458" s="769"/>
      <c r="S458" s="769"/>
      <c r="T458" s="769"/>
      <c r="U458" s="769"/>
      <c r="V458" s="769"/>
      <c r="W458" s="769"/>
      <c r="X458" s="769"/>
      <c r="Y458" s="769"/>
      <c r="Z458" s="769"/>
    </row>
    <row r="459">
      <c r="A459" s="769"/>
      <c r="B459" s="772"/>
      <c r="C459" s="769"/>
      <c r="D459" s="768"/>
      <c r="E459" s="769"/>
      <c r="F459" s="769"/>
      <c r="G459" s="769"/>
      <c r="H459" s="804"/>
      <c r="I459" s="804"/>
      <c r="J459" s="804"/>
      <c r="K459" s="804"/>
      <c r="L459" s="804"/>
      <c r="M459" s="804"/>
      <c r="N459" s="804"/>
      <c r="O459" s="804"/>
      <c r="P459" s="804"/>
      <c r="Q459" s="769"/>
      <c r="R459" s="769"/>
      <c r="S459" s="769"/>
      <c r="T459" s="769"/>
      <c r="U459" s="769"/>
      <c r="V459" s="769"/>
      <c r="W459" s="769"/>
      <c r="X459" s="769"/>
      <c r="Y459" s="769"/>
      <c r="Z459" s="769"/>
    </row>
    <row r="460">
      <c r="A460" s="769"/>
      <c r="B460" s="772"/>
      <c r="C460" s="769"/>
      <c r="D460" s="768"/>
      <c r="E460" s="769"/>
      <c r="F460" s="769"/>
      <c r="G460" s="769"/>
      <c r="H460" s="804"/>
      <c r="I460" s="804"/>
      <c r="J460" s="804"/>
      <c r="K460" s="804"/>
      <c r="L460" s="804"/>
      <c r="M460" s="804"/>
      <c r="N460" s="804"/>
      <c r="O460" s="804"/>
      <c r="P460" s="804"/>
      <c r="Q460" s="769"/>
      <c r="R460" s="769"/>
      <c r="S460" s="769"/>
      <c r="T460" s="769"/>
      <c r="U460" s="769"/>
      <c r="V460" s="769"/>
      <c r="W460" s="769"/>
      <c r="X460" s="769"/>
      <c r="Y460" s="769"/>
      <c r="Z460" s="769"/>
    </row>
    <row r="461">
      <c r="A461" s="769"/>
      <c r="B461" s="772"/>
      <c r="C461" s="769"/>
      <c r="D461" s="768"/>
      <c r="E461" s="769"/>
      <c r="F461" s="769"/>
      <c r="G461" s="769"/>
      <c r="H461" s="804"/>
      <c r="I461" s="804"/>
      <c r="J461" s="804"/>
      <c r="K461" s="804"/>
      <c r="L461" s="804"/>
      <c r="M461" s="804"/>
      <c r="N461" s="804"/>
      <c r="O461" s="804"/>
      <c r="P461" s="804"/>
      <c r="Q461" s="769"/>
      <c r="R461" s="769"/>
      <c r="S461" s="769"/>
      <c r="T461" s="769"/>
      <c r="U461" s="769"/>
      <c r="V461" s="769"/>
      <c r="W461" s="769"/>
      <c r="X461" s="769"/>
      <c r="Y461" s="769"/>
      <c r="Z461" s="769"/>
    </row>
    <row r="462">
      <c r="A462" s="769"/>
      <c r="B462" s="772"/>
      <c r="C462" s="769"/>
      <c r="D462" s="768"/>
      <c r="E462" s="769"/>
      <c r="F462" s="769"/>
      <c r="G462" s="769"/>
      <c r="H462" s="804"/>
      <c r="I462" s="804"/>
      <c r="J462" s="804"/>
      <c r="K462" s="804"/>
      <c r="L462" s="804"/>
      <c r="M462" s="804"/>
      <c r="N462" s="804"/>
      <c r="O462" s="804"/>
      <c r="P462" s="804"/>
      <c r="Q462" s="769"/>
      <c r="R462" s="769"/>
      <c r="S462" s="769"/>
      <c r="T462" s="769"/>
      <c r="U462" s="769"/>
      <c r="V462" s="769"/>
      <c r="W462" s="769"/>
      <c r="X462" s="769"/>
      <c r="Y462" s="769"/>
      <c r="Z462" s="769"/>
    </row>
    <row r="463">
      <c r="A463" s="769"/>
      <c r="B463" s="772"/>
      <c r="C463" s="769"/>
      <c r="D463" s="768"/>
      <c r="E463" s="769"/>
      <c r="F463" s="769"/>
      <c r="G463" s="769"/>
      <c r="H463" s="804"/>
      <c r="I463" s="804"/>
      <c r="J463" s="804"/>
      <c r="K463" s="804"/>
      <c r="L463" s="804"/>
      <c r="M463" s="804"/>
      <c r="N463" s="804"/>
      <c r="O463" s="804"/>
      <c r="P463" s="804"/>
      <c r="Q463" s="769"/>
      <c r="R463" s="769"/>
      <c r="S463" s="769"/>
      <c r="T463" s="769"/>
      <c r="U463" s="769"/>
      <c r="V463" s="769"/>
      <c r="W463" s="769"/>
      <c r="X463" s="769"/>
      <c r="Y463" s="769"/>
      <c r="Z463" s="769"/>
    </row>
    <row r="464">
      <c r="A464" s="769"/>
      <c r="B464" s="772"/>
      <c r="C464" s="769"/>
      <c r="D464" s="768"/>
      <c r="E464" s="769"/>
      <c r="F464" s="769"/>
      <c r="G464" s="769"/>
      <c r="H464" s="804"/>
      <c r="I464" s="804"/>
      <c r="J464" s="804"/>
      <c r="K464" s="804"/>
      <c r="L464" s="804"/>
      <c r="M464" s="804"/>
      <c r="N464" s="804"/>
      <c r="O464" s="804"/>
      <c r="P464" s="804"/>
      <c r="Q464" s="769"/>
      <c r="R464" s="769"/>
      <c r="S464" s="769"/>
      <c r="T464" s="769"/>
      <c r="U464" s="769"/>
      <c r="V464" s="769"/>
      <c r="W464" s="769"/>
      <c r="X464" s="769"/>
      <c r="Y464" s="769"/>
      <c r="Z464" s="769"/>
    </row>
    <row r="465">
      <c r="A465" s="769"/>
      <c r="B465" s="772"/>
      <c r="C465" s="769"/>
      <c r="D465" s="768"/>
      <c r="E465" s="769"/>
      <c r="F465" s="769"/>
      <c r="G465" s="769"/>
      <c r="H465" s="804"/>
      <c r="I465" s="804"/>
      <c r="J465" s="804"/>
      <c r="K465" s="804"/>
      <c r="L465" s="804"/>
      <c r="M465" s="804"/>
      <c r="N465" s="804"/>
      <c r="O465" s="804"/>
      <c r="P465" s="804"/>
      <c r="Q465" s="769"/>
      <c r="R465" s="769"/>
      <c r="S465" s="769"/>
      <c r="T465" s="769"/>
      <c r="U465" s="769"/>
      <c r="V465" s="769"/>
      <c r="W465" s="769"/>
      <c r="X465" s="769"/>
      <c r="Y465" s="769"/>
      <c r="Z465" s="769"/>
    </row>
    <row r="466">
      <c r="A466" s="769"/>
      <c r="B466" s="772"/>
      <c r="C466" s="769"/>
      <c r="D466" s="768"/>
      <c r="E466" s="769"/>
      <c r="F466" s="769"/>
      <c r="G466" s="769"/>
      <c r="H466" s="804"/>
      <c r="I466" s="804"/>
      <c r="J466" s="804"/>
      <c r="K466" s="804"/>
      <c r="L466" s="804"/>
      <c r="M466" s="804"/>
      <c r="N466" s="804"/>
      <c r="O466" s="804"/>
      <c r="P466" s="804"/>
      <c r="Q466" s="769"/>
      <c r="R466" s="769"/>
      <c r="S466" s="769"/>
      <c r="T466" s="769"/>
      <c r="U466" s="769"/>
      <c r="V466" s="769"/>
      <c r="W466" s="769"/>
      <c r="X466" s="769"/>
      <c r="Y466" s="769"/>
      <c r="Z466" s="769"/>
    </row>
    <row r="467">
      <c r="A467" s="769"/>
      <c r="B467" s="772"/>
      <c r="C467" s="769"/>
      <c r="D467" s="768"/>
      <c r="E467" s="769"/>
      <c r="F467" s="769"/>
      <c r="G467" s="769"/>
      <c r="H467" s="804"/>
      <c r="I467" s="804"/>
      <c r="J467" s="804"/>
      <c r="K467" s="804"/>
      <c r="L467" s="804"/>
      <c r="M467" s="804"/>
      <c r="N467" s="804"/>
      <c r="O467" s="804"/>
      <c r="P467" s="804"/>
      <c r="Q467" s="769"/>
      <c r="R467" s="769"/>
      <c r="S467" s="769"/>
      <c r="T467" s="769"/>
      <c r="U467" s="769"/>
      <c r="V467" s="769"/>
      <c r="W467" s="769"/>
      <c r="X467" s="769"/>
      <c r="Y467" s="769"/>
      <c r="Z467" s="769"/>
    </row>
    <row r="468">
      <c r="A468" s="769"/>
      <c r="B468" s="772"/>
      <c r="C468" s="769"/>
      <c r="D468" s="768"/>
      <c r="E468" s="769"/>
      <c r="F468" s="769"/>
      <c r="G468" s="769"/>
      <c r="H468" s="804"/>
      <c r="I468" s="804"/>
      <c r="J468" s="804"/>
      <c r="K468" s="804"/>
      <c r="L468" s="804"/>
      <c r="M468" s="804"/>
      <c r="N468" s="804"/>
      <c r="O468" s="804"/>
      <c r="P468" s="804"/>
      <c r="Q468" s="769"/>
      <c r="R468" s="769"/>
      <c r="S468" s="769"/>
      <c r="T468" s="769"/>
      <c r="U468" s="769"/>
      <c r="V468" s="769"/>
      <c r="W468" s="769"/>
      <c r="X468" s="769"/>
      <c r="Y468" s="769"/>
      <c r="Z468" s="769"/>
    </row>
    <row r="469">
      <c r="A469" s="769"/>
      <c r="B469" s="772"/>
      <c r="C469" s="769"/>
      <c r="D469" s="768"/>
      <c r="E469" s="769"/>
      <c r="F469" s="769"/>
      <c r="G469" s="769"/>
      <c r="H469" s="804"/>
      <c r="I469" s="804"/>
      <c r="J469" s="804"/>
      <c r="K469" s="804"/>
      <c r="L469" s="804"/>
      <c r="M469" s="804"/>
      <c r="N469" s="804"/>
      <c r="O469" s="804"/>
      <c r="P469" s="804"/>
      <c r="Q469" s="769"/>
      <c r="R469" s="769"/>
      <c r="S469" s="769"/>
      <c r="T469" s="769"/>
      <c r="U469" s="769"/>
      <c r="V469" s="769"/>
      <c r="W469" s="769"/>
      <c r="X469" s="769"/>
      <c r="Y469" s="769"/>
      <c r="Z469" s="769"/>
    </row>
    <row r="470">
      <c r="A470" s="769"/>
      <c r="B470" s="772"/>
      <c r="C470" s="769"/>
      <c r="D470" s="768"/>
      <c r="E470" s="769"/>
      <c r="F470" s="769"/>
      <c r="G470" s="769"/>
      <c r="H470" s="804"/>
      <c r="I470" s="804"/>
      <c r="J470" s="804"/>
      <c r="K470" s="804"/>
      <c r="L470" s="804"/>
      <c r="M470" s="804"/>
      <c r="N470" s="804"/>
      <c r="O470" s="804"/>
      <c r="P470" s="804"/>
      <c r="Q470" s="769"/>
      <c r="R470" s="769"/>
      <c r="S470" s="769"/>
      <c r="T470" s="769"/>
      <c r="U470" s="769"/>
      <c r="V470" s="769"/>
      <c r="W470" s="769"/>
      <c r="X470" s="769"/>
      <c r="Y470" s="769"/>
      <c r="Z470" s="769"/>
    </row>
    <row r="471">
      <c r="A471" s="769"/>
      <c r="B471" s="772"/>
      <c r="C471" s="769"/>
      <c r="D471" s="768"/>
      <c r="E471" s="769"/>
      <c r="F471" s="769"/>
      <c r="G471" s="769"/>
      <c r="H471" s="804"/>
      <c r="I471" s="804"/>
      <c r="J471" s="804"/>
      <c r="K471" s="804"/>
      <c r="L471" s="804"/>
      <c r="M471" s="804"/>
      <c r="N471" s="804"/>
      <c r="O471" s="804"/>
      <c r="P471" s="804"/>
      <c r="Q471" s="769"/>
      <c r="R471" s="769"/>
      <c r="S471" s="769"/>
      <c r="T471" s="769"/>
      <c r="U471" s="769"/>
      <c r="V471" s="769"/>
      <c r="W471" s="769"/>
      <c r="X471" s="769"/>
      <c r="Y471" s="769"/>
      <c r="Z471" s="769"/>
    </row>
    <row r="472">
      <c r="A472" s="769"/>
      <c r="B472" s="772"/>
      <c r="C472" s="769"/>
      <c r="D472" s="768"/>
      <c r="E472" s="769"/>
      <c r="F472" s="769"/>
      <c r="G472" s="769"/>
      <c r="H472" s="804"/>
      <c r="I472" s="804"/>
      <c r="J472" s="804"/>
      <c r="K472" s="804"/>
      <c r="L472" s="804"/>
      <c r="M472" s="804"/>
      <c r="N472" s="804"/>
      <c r="O472" s="804"/>
      <c r="P472" s="804"/>
      <c r="Q472" s="769"/>
      <c r="R472" s="769"/>
      <c r="S472" s="769"/>
      <c r="T472" s="769"/>
      <c r="U472" s="769"/>
      <c r="V472" s="769"/>
      <c r="W472" s="769"/>
      <c r="X472" s="769"/>
      <c r="Y472" s="769"/>
      <c r="Z472" s="769"/>
    </row>
    <row r="473">
      <c r="A473" s="769"/>
      <c r="B473" s="772"/>
      <c r="C473" s="769"/>
      <c r="D473" s="768"/>
      <c r="E473" s="769"/>
      <c r="F473" s="769"/>
      <c r="G473" s="769"/>
      <c r="H473" s="804"/>
      <c r="I473" s="804"/>
      <c r="J473" s="804"/>
      <c r="K473" s="804"/>
      <c r="L473" s="804"/>
      <c r="M473" s="804"/>
      <c r="N473" s="804"/>
      <c r="O473" s="804"/>
      <c r="P473" s="804"/>
      <c r="Q473" s="769"/>
      <c r="R473" s="769"/>
      <c r="S473" s="769"/>
      <c r="T473" s="769"/>
      <c r="U473" s="769"/>
      <c r="V473" s="769"/>
      <c r="W473" s="769"/>
      <c r="X473" s="769"/>
      <c r="Y473" s="769"/>
      <c r="Z473" s="769"/>
    </row>
    <row r="474">
      <c r="A474" s="769"/>
      <c r="B474" s="772"/>
      <c r="C474" s="769"/>
      <c r="D474" s="768"/>
      <c r="E474" s="769"/>
      <c r="F474" s="769"/>
      <c r="G474" s="769"/>
      <c r="H474" s="804"/>
      <c r="I474" s="804"/>
      <c r="J474" s="804"/>
      <c r="K474" s="804"/>
      <c r="L474" s="804"/>
      <c r="M474" s="804"/>
      <c r="N474" s="804"/>
      <c r="O474" s="804"/>
      <c r="P474" s="804"/>
      <c r="Q474" s="769"/>
      <c r="R474" s="769"/>
      <c r="S474" s="769"/>
      <c r="T474" s="769"/>
      <c r="U474" s="769"/>
      <c r="V474" s="769"/>
      <c r="W474" s="769"/>
      <c r="X474" s="769"/>
      <c r="Y474" s="769"/>
      <c r="Z474" s="769"/>
    </row>
    <row r="475">
      <c r="A475" s="769"/>
      <c r="B475" s="772"/>
      <c r="C475" s="769"/>
      <c r="D475" s="768"/>
      <c r="E475" s="769"/>
      <c r="F475" s="769"/>
      <c r="G475" s="769"/>
      <c r="H475" s="804"/>
      <c r="I475" s="804"/>
      <c r="J475" s="804"/>
      <c r="K475" s="804"/>
      <c r="L475" s="804"/>
      <c r="M475" s="804"/>
      <c r="N475" s="804"/>
      <c r="O475" s="804"/>
      <c r="P475" s="804"/>
      <c r="Q475" s="769"/>
      <c r="R475" s="769"/>
      <c r="S475" s="769"/>
      <c r="T475" s="769"/>
      <c r="U475" s="769"/>
      <c r="V475" s="769"/>
      <c r="W475" s="769"/>
      <c r="X475" s="769"/>
      <c r="Y475" s="769"/>
      <c r="Z475" s="769"/>
    </row>
    <row r="476">
      <c r="A476" s="769"/>
      <c r="B476" s="772"/>
      <c r="C476" s="769"/>
      <c r="D476" s="768"/>
      <c r="E476" s="769"/>
      <c r="F476" s="769"/>
      <c r="G476" s="769"/>
      <c r="H476" s="804"/>
      <c r="I476" s="804"/>
      <c r="J476" s="804"/>
      <c r="K476" s="804"/>
      <c r="L476" s="804"/>
      <c r="M476" s="804"/>
      <c r="N476" s="804"/>
      <c r="O476" s="804"/>
      <c r="P476" s="804"/>
      <c r="Q476" s="769"/>
      <c r="R476" s="769"/>
      <c r="S476" s="769"/>
      <c r="T476" s="769"/>
      <c r="U476" s="769"/>
      <c r="V476" s="769"/>
      <c r="W476" s="769"/>
      <c r="X476" s="769"/>
      <c r="Y476" s="769"/>
      <c r="Z476" s="769"/>
    </row>
    <row r="477">
      <c r="A477" s="769"/>
      <c r="B477" s="772"/>
      <c r="C477" s="769"/>
      <c r="D477" s="768"/>
      <c r="E477" s="769"/>
      <c r="F477" s="769"/>
      <c r="G477" s="769"/>
      <c r="H477" s="804"/>
      <c r="I477" s="804"/>
      <c r="J477" s="804"/>
      <c r="K477" s="804"/>
      <c r="L477" s="804"/>
      <c r="M477" s="804"/>
      <c r="N477" s="804"/>
      <c r="O477" s="804"/>
      <c r="P477" s="804"/>
      <c r="Q477" s="769"/>
      <c r="R477" s="769"/>
      <c r="S477" s="769"/>
      <c r="T477" s="769"/>
      <c r="U477" s="769"/>
      <c r="V477" s="769"/>
      <c r="W477" s="769"/>
      <c r="X477" s="769"/>
      <c r="Y477" s="769"/>
      <c r="Z477" s="769"/>
    </row>
    <row r="478">
      <c r="A478" s="769"/>
      <c r="B478" s="772"/>
      <c r="C478" s="769"/>
      <c r="D478" s="768"/>
      <c r="E478" s="769"/>
      <c r="F478" s="769"/>
      <c r="G478" s="769"/>
      <c r="H478" s="804"/>
      <c r="I478" s="804"/>
      <c r="J478" s="804"/>
      <c r="K478" s="804"/>
      <c r="L478" s="804"/>
      <c r="M478" s="804"/>
      <c r="N478" s="804"/>
      <c r="O478" s="804"/>
      <c r="P478" s="804"/>
      <c r="Q478" s="769"/>
      <c r="R478" s="769"/>
      <c r="S478" s="769"/>
      <c r="T478" s="769"/>
      <c r="U478" s="769"/>
      <c r="V478" s="769"/>
      <c r="W478" s="769"/>
      <c r="X478" s="769"/>
      <c r="Y478" s="769"/>
      <c r="Z478" s="769"/>
    </row>
    <row r="479">
      <c r="A479" s="769"/>
      <c r="B479" s="772"/>
      <c r="C479" s="769"/>
      <c r="D479" s="768"/>
      <c r="E479" s="769"/>
      <c r="F479" s="769"/>
      <c r="G479" s="769"/>
      <c r="H479" s="804"/>
      <c r="I479" s="804"/>
      <c r="J479" s="804"/>
      <c r="K479" s="804"/>
      <c r="L479" s="804"/>
      <c r="M479" s="804"/>
      <c r="N479" s="804"/>
      <c r="O479" s="804"/>
      <c r="P479" s="804"/>
      <c r="Q479" s="769"/>
      <c r="R479" s="769"/>
      <c r="S479" s="769"/>
      <c r="T479" s="769"/>
      <c r="U479" s="769"/>
      <c r="V479" s="769"/>
      <c r="W479" s="769"/>
      <c r="X479" s="769"/>
      <c r="Y479" s="769"/>
      <c r="Z479" s="769"/>
    </row>
    <row r="480">
      <c r="A480" s="769"/>
      <c r="B480" s="772"/>
      <c r="C480" s="769"/>
      <c r="D480" s="768"/>
      <c r="E480" s="769"/>
      <c r="F480" s="769"/>
      <c r="G480" s="769"/>
      <c r="H480" s="804"/>
      <c r="I480" s="804"/>
      <c r="J480" s="804"/>
      <c r="K480" s="804"/>
      <c r="L480" s="804"/>
      <c r="M480" s="804"/>
      <c r="N480" s="804"/>
      <c r="O480" s="804"/>
      <c r="P480" s="804"/>
      <c r="Q480" s="769"/>
      <c r="R480" s="769"/>
      <c r="S480" s="769"/>
      <c r="T480" s="769"/>
      <c r="U480" s="769"/>
      <c r="V480" s="769"/>
      <c r="W480" s="769"/>
      <c r="X480" s="769"/>
      <c r="Y480" s="769"/>
      <c r="Z480" s="769"/>
    </row>
    <row r="481">
      <c r="A481" s="769"/>
      <c r="B481" s="772"/>
      <c r="C481" s="769"/>
      <c r="D481" s="768"/>
      <c r="E481" s="769"/>
      <c r="F481" s="769"/>
      <c r="G481" s="769"/>
      <c r="H481" s="804"/>
      <c r="I481" s="804"/>
      <c r="J481" s="804"/>
      <c r="K481" s="804"/>
      <c r="L481" s="804"/>
      <c r="M481" s="804"/>
      <c r="N481" s="804"/>
      <c r="O481" s="804"/>
      <c r="P481" s="804"/>
      <c r="Q481" s="769"/>
      <c r="R481" s="769"/>
      <c r="S481" s="769"/>
      <c r="T481" s="769"/>
      <c r="U481" s="769"/>
      <c r="V481" s="769"/>
      <c r="W481" s="769"/>
      <c r="X481" s="769"/>
      <c r="Y481" s="769"/>
      <c r="Z481" s="769"/>
    </row>
    <row r="482">
      <c r="A482" s="769"/>
      <c r="B482" s="772"/>
      <c r="C482" s="769"/>
      <c r="D482" s="768"/>
      <c r="E482" s="769"/>
      <c r="F482" s="769"/>
      <c r="G482" s="769"/>
      <c r="H482" s="804"/>
      <c r="I482" s="804"/>
      <c r="J482" s="804"/>
      <c r="K482" s="804"/>
      <c r="L482" s="804"/>
      <c r="M482" s="804"/>
      <c r="N482" s="804"/>
      <c r="O482" s="804"/>
      <c r="P482" s="804"/>
      <c r="Q482" s="769"/>
      <c r="R482" s="769"/>
      <c r="S482" s="769"/>
      <c r="T482" s="769"/>
      <c r="U482" s="769"/>
      <c r="V482" s="769"/>
      <c r="W482" s="769"/>
      <c r="X482" s="769"/>
      <c r="Y482" s="769"/>
      <c r="Z482" s="769"/>
    </row>
    <row r="483">
      <c r="A483" s="769"/>
      <c r="B483" s="772"/>
      <c r="C483" s="769"/>
      <c r="D483" s="768"/>
      <c r="E483" s="769"/>
      <c r="F483" s="769"/>
      <c r="G483" s="769"/>
      <c r="H483" s="804"/>
      <c r="I483" s="804"/>
      <c r="J483" s="804"/>
      <c r="K483" s="804"/>
      <c r="L483" s="804"/>
      <c r="M483" s="804"/>
      <c r="N483" s="804"/>
      <c r="O483" s="804"/>
      <c r="P483" s="804"/>
      <c r="Q483" s="769"/>
      <c r="R483" s="769"/>
      <c r="S483" s="769"/>
      <c r="T483" s="769"/>
      <c r="U483" s="769"/>
      <c r="V483" s="769"/>
      <c r="W483" s="769"/>
      <c r="X483" s="769"/>
      <c r="Y483" s="769"/>
      <c r="Z483" s="769"/>
    </row>
    <row r="484">
      <c r="A484" s="769"/>
      <c r="B484" s="772"/>
      <c r="C484" s="769"/>
      <c r="D484" s="768"/>
      <c r="E484" s="769"/>
      <c r="F484" s="769"/>
      <c r="G484" s="769"/>
      <c r="H484" s="804"/>
      <c r="I484" s="804"/>
      <c r="J484" s="804"/>
      <c r="K484" s="804"/>
      <c r="L484" s="804"/>
      <c r="M484" s="804"/>
      <c r="N484" s="804"/>
      <c r="O484" s="804"/>
      <c r="P484" s="804"/>
      <c r="Q484" s="769"/>
      <c r="R484" s="769"/>
      <c r="S484" s="769"/>
      <c r="T484" s="769"/>
      <c r="U484" s="769"/>
      <c r="V484" s="769"/>
      <c r="W484" s="769"/>
      <c r="X484" s="769"/>
      <c r="Y484" s="769"/>
      <c r="Z484" s="769"/>
    </row>
    <row r="485">
      <c r="A485" s="769"/>
      <c r="B485" s="772"/>
      <c r="C485" s="769"/>
      <c r="D485" s="768"/>
      <c r="E485" s="769"/>
      <c r="F485" s="769"/>
      <c r="G485" s="769"/>
      <c r="H485" s="804"/>
      <c r="I485" s="804"/>
      <c r="J485" s="804"/>
      <c r="K485" s="804"/>
      <c r="L485" s="804"/>
      <c r="M485" s="804"/>
      <c r="N485" s="804"/>
      <c r="O485" s="804"/>
      <c r="P485" s="804"/>
      <c r="Q485" s="769"/>
      <c r="R485" s="769"/>
      <c r="S485" s="769"/>
      <c r="T485" s="769"/>
      <c r="U485" s="769"/>
      <c r="V485" s="769"/>
      <c r="W485" s="769"/>
      <c r="X485" s="769"/>
      <c r="Y485" s="769"/>
      <c r="Z485" s="769"/>
    </row>
    <row r="486">
      <c r="A486" s="769"/>
      <c r="B486" s="772"/>
      <c r="C486" s="769"/>
      <c r="D486" s="768"/>
      <c r="E486" s="769"/>
      <c r="F486" s="769"/>
      <c r="G486" s="769"/>
      <c r="H486" s="804"/>
      <c r="I486" s="804"/>
      <c r="J486" s="804"/>
      <c r="K486" s="804"/>
      <c r="L486" s="804"/>
      <c r="M486" s="804"/>
      <c r="N486" s="804"/>
      <c r="O486" s="804"/>
      <c r="P486" s="804"/>
      <c r="Q486" s="769"/>
      <c r="R486" s="769"/>
      <c r="S486" s="769"/>
      <c r="T486" s="769"/>
      <c r="U486" s="769"/>
      <c r="V486" s="769"/>
      <c r="W486" s="769"/>
      <c r="X486" s="769"/>
      <c r="Y486" s="769"/>
      <c r="Z486" s="769"/>
    </row>
    <row r="487">
      <c r="A487" s="769"/>
      <c r="B487" s="772"/>
      <c r="C487" s="769"/>
      <c r="D487" s="768"/>
      <c r="E487" s="769"/>
      <c r="F487" s="769"/>
      <c r="G487" s="769"/>
      <c r="H487" s="804"/>
      <c r="I487" s="804"/>
      <c r="J487" s="804"/>
      <c r="K487" s="804"/>
      <c r="L487" s="804"/>
      <c r="M487" s="804"/>
      <c r="N487" s="804"/>
      <c r="O487" s="804"/>
      <c r="P487" s="804"/>
      <c r="Q487" s="769"/>
      <c r="R487" s="769"/>
      <c r="S487" s="769"/>
      <c r="T487" s="769"/>
      <c r="U487" s="769"/>
      <c r="V487" s="769"/>
      <c r="W487" s="769"/>
      <c r="X487" s="769"/>
      <c r="Y487" s="769"/>
      <c r="Z487" s="769"/>
    </row>
    <row r="488">
      <c r="A488" s="769"/>
      <c r="B488" s="772"/>
      <c r="C488" s="769"/>
      <c r="D488" s="768"/>
      <c r="E488" s="769"/>
      <c r="F488" s="769"/>
      <c r="G488" s="769"/>
      <c r="H488" s="804"/>
      <c r="I488" s="804"/>
      <c r="J488" s="804"/>
      <c r="K488" s="804"/>
      <c r="L488" s="804"/>
      <c r="M488" s="804"/>
      <c r="N488" s="804"/>
      <c r="O488" s="804"/>
      <c r="P488" s="804"/>
      <c r="Q488" s="769"/>
      <c r="R488" s="769"/>
      <c r="S488" s="769"/>
      <c r="T488" s="769"/>
      <c r="U488" s="769"/>
      <c r="V488" s="769"/>
      <c r="W488" s="769"/>
      <c r="X488" s="769"/>
      <c r="Y488" s="769"/>
      <c r="Z488" s="769"/>
    </row>
    <row r="489">
      <c r="A489" s="769"/>
      <c r="B489" s="772"/>
      <c r="C489" s="769"/>
      <c r="D489" s="768"/>
      <c r="E489" s="769"/>
      <c r="F489" s="769"/>
      <c r="G489" s="769"/>
      <c r="H489" s="804"/>
      <c r="I489" s="804"/>
      <c r="J489" s="804"/>
      <c r="K489" s="804"/>
      <c r="L489" s="804"/>
      <c r="M489" s="804"/>
      <c r="N489" s="804"/>
      <c r="O489" s="804"/>
      <c r="P489" s="804"/>
      <c r="Q489" s="769"/>
      <c r="R489" s="769"/>
      <c r="S489" s="769"/>
      <c r="T489" s="769"/>
      <c r="U489" s="769"/>
      <c r="V489" s="769"/>
      <c r="W489" s="769"/>
      <c r="X489" s="769"/>
      <c r="Y489" s="769"/>
      <c r="Z489" s="769"/>
    </row>
    <row r="490">
      <c r="A490" s="769"/>
      <c r="B490" s="772"/>
      <c r="C490" s="769"/>
      <c r="D490" s="768"/>
      <c r="E490" s="769"/>
      <c r="F490" s="769"/>
      <c r="G490" s="769"/>
      <c r="H490" s="804"/>
      <c r="I490" s="804"/>
      <c r="J490" s="804"/>
      <c r="K490" s="804"/>
      <c r="L490" s="804"/>
      <c r="M490" s="804"/>
      <c r="N490" s="804"/>
      <c r="O490" s="804"/>
      <c r="P490" s="804"/>
      <c r="Q490" s="769"/>
      <c r="R490" s="769"/>
      <c r="S490" s="769"/>
      <c r="T490" s="769"/>
      <c r="U490" s="769"/>
      <c r="V490" s="769"/>
      <c r="W490" s="769"/>
      <c r="X490" s="769"/>
      <c r="Y490" s="769"/>
      <c r="Z490" s="769"/>
    </row>
    <row r="491">
      <c r="A491" s="769"/>
      <c r="B491" s="772"/>
      <c r="C491" s="769"/>
      <c r="D491" s="768"/>
      <c r="E491" s="769"/>
      <c r="F491" s="769"/>
      <c r="G491" s="769"/>
      <c r="H491" s="804"/>
      <c r="I491" s="804"/>
      <c r="J491" s="804"/>
      <c r="K491" s="804"/>
      <c r="L491" s="804"/>
      <c r="M491" s="804"/>
      <c r="N491" s="804"/>
      <c r="O491" s="804"/>
      <c r="P491" s="804"/>
      <c r="Q491" s="769"/>
      <c r="R491" s="769"/>
      <c r="S491" s="769"/>
      <c r="T491" s="769"/>
      <c r="U491" s="769"/>
      <c r="V491" s="769"/>
      <c r="W491" s="769"/>
      <c r="X491" s="769"/>
      <c r="Y491" s="769"/>
      <c r="Z491" s="769"/>
    </row>
    <row r="492">
      <c r="A492" s="769"/>
      <c r="B492" s="772"/>
      <c r="C492" s="769"/>
      <c r="D492" s="768"/>
      <c r="E492" s="769"/>
      <c r="F492" s="769"/>
      <c r="G492" s="769"/>
      <c r="H492" s="804"/>
      <c r="I492" s="804"/>
      <c r="J492" s="804"/>
      <c r="K492" s="804"/>
      <c r="L492" s="804"/>
      <c r="M492" s="804"/>
      <c r="N492" s="804"/>
      <c r="O492" s="804"/>
      <c r="P492" s="804"/>
      <c r="Q492" s="769"/>
      <c r="R492" s="769"/>
      <c r="S492" s="769"/>
      <c r="T492" s="769"/>
      <c r="U492" s="769"/>
      <c r="V492" s="769"/>
      <c r="W492" s="769"/>
      <c r="X492" s="769"/>
      <c r="Y492" s="769"/>
      <c r="Z492" s="769"/>
    </row>
    <row r="493">
      <c r="A493" s="769"/>
      <c r="B493" s="772"/>
      <c r="C493" s="769"/>
      <c r="D493" s="768"/>
      <c r="E493" s="769"/>
      <c r="F493" s="769"/>
      <c r="G493" s="769"/>
      <c r="H493" s="804"/>
      <c r="I493" s="804"/>
      <c r="J493" s="804"/>
      <c r="K493" s="804"/>
      <c r="L493" s="804"/>
      <c r="M493" s="804"/>
      <c r="N493" s="804"/>
      <c r="O493" s="804"/>
      <c r="P493" s="804"/>
      <c r="Q493" s="769"/>
      <c r="R493" s="769"/>
      <c r="S493" s="769"/>
      <c r="T493" s="769"/>
      <c r="U493" s="769"/>
      <c r="V493" s="769"/>
      <c r="W493" s="769"/>
      <c r="X493" s="769"/>
      <c r="Y493" s="769"/>
      <c r="Z493" s="769"/>
    </row>
    <row r="494">
      <c r="A494" s="769"/>
      <c r="B494" s="772"/>
      <c r="C494" s="769"/>
      <c r="D494" s="768"/>
      <c r="E494" s="769"/>
      <c r="F494" s="769"/>
      <c r="G494" s="769"/>
      <c r="H494" s="804"/>
      <c r="I494" s="804"/>
      <c r="J494" s="804"/>
      <c r="K494" s="804"/>
      <c r="L494" s="804"/>
      <c r="M494" s="804"/>
      <c r="N494" s="804"/>
      <c r="O494" s="804"/>
      <c r="P494" s="804"/>
      <c r="Q494" s="769"/>
      <c r="R494" s="769"/>
      <c r="S494" s="769"/>
      <c r="T494" s="769"/>
      <c r="U494" s="769"/>
      <c r="V494" s="769"/>
      <c r="W494" s="769"/>
      <c r="X494" s="769"/>
      <c r="Y494" s="769"/>
      <c r="Z494" s="769"/>
    </row>
    <row r="495">
      <c r="A495" s="769"/>
      <c r="B495" s="772"/>
      <c r="C495" s="769"/>
      <c r="D495" s="768"/>
      <c r="E495" s="769"/>
      <c r="F495" s="769"/>
      <c r="G495" s="769"/>
      <c r="H495" s="804"/>
      <c r="I495" s="804"/>
      <c r="J495" s="804"/>
      <c r="K495" s="804"/>
      <c r="L495" s="804"/>
      <c r="M495" s="804"/>
      <c r="N495" s="804"/>
      <c r="O495" s="804"/>
      <c r="P495" s="804"/>
      <c r="Q495" s="769"/>
      <c r="R495" s="769"/>
      <c r="S495" s="769"/>
      <c r="T495" s="769"/>
      <c r="U495" s="769"/>
      <c r="V495" s="769"/>
      <c r="W495" s="769"/>
      <c r="X495" s="769"/>
      <c r="Y495" s="769"/>
      <c r="Z495" s="769"/>
    </row>
    <row r="496">
      <c r="A496" s="769"/>
      <c r="B496" s="772"/>
      <c r="C496" s="769"/>
      <c r="D496" s="768"/>
      <c r="E496" s="769"/>
      <c r="F496" s="769"/>
      <c r="G496" s="769"/>
      <c r="H496" s="804"/>
      <c r="I496" s="804"/>
      <c r="J496" s="804"/>
      <c r="K496" s="804"/>
      <c r="L496" s="804"/>
      <c r="M496" s="804"/>
      <c r="N496" s="804"/>
      <c r="O496" s="804"/>
      <c r="P496" s="804"/>
      <c r="Q496" s="769"/>
      <c r="R496" s="769"/>
      <c r="S496" s="769"/>
      <c r="T496" s="769"/>
      <c r="U496" s="769"/>
      <c r="V496" s="769"/>
      <c r="W496" s="769"/>
      <c r="X496" s="769"/>
      <c r="Y496" s="769"/>
      <c r="Z496" s="769"/>
    </row>
    <row r="497">
      <c r="A497" s="769"/>
      <c r="B497" s="772"/>
      <c r="C497" s="769"/>
      <c r="D497" s="768"/>
      <c r="E497" s="769"/>
      <c r="F497" s="769"/>
      <c r="G497" s="769"/>
      <c r="H497" s="804"/>
      <c r="I497" s="804"/>
      <c r="J497" s="804"/>
      <c r="K497" s="804"/>
      <c r="L497" s="804"/>
      <c r="M497" s="804"/>
      <c r="N497" s="804"/>
      <c r="O497" s="804"/>
      <c r="P497" s="804"/>
      <c r="Q497" s="769"/>
      <c r="R497" s="769"/>
      <c r="S497" s="769"/>
      <c r="T497" s="769"/>
      <c r="U497" s="769"/>
      <c r="V497" s="769"/>
      <c r="W497" s="769"/>
      <c r="X497" s="769"/>
      <c r="Y497" s="769"/>
      <c r="Z497" s="769"/>
    </row>
    <row r="498">
      <c r="A498" s="769"/>
      <c r="B498" s="772"/>
      <c r="C498" s="769"/>
      <c r="D498" s="768"/>
      <c r="E498" s="769"/>
      <c r="F498" s="769"/>
      <c r="G498" s="769"/>
      <c r="H498" s="804"/>
      <c r="I498" s="804"/>
      <c r="J498" s="804"/>
      <c r="K498" s="804"/>
      <c r="L498" s="804"/>
      <c r="M498" s="804"/>
      <c r="N498" s="804"/>
      <c r="O498" s="804"/>
      <c r="P498" s="804"/>
      <c r="Q498" s="769"/>
      <c r="R498" s="769"/>
      <c r="S498" s="769"/>
      <c r="T498" s="769"/>
      <c r="U498" s="769"/>
      <c r="V498" s="769"/>
      <c r="W498" s="769"/>
      <c r="X498" s="769"/>
      <c r="Y498" s="769"/>
      <c r="Z498" s="769"/>
    </row>
    <row r="499">
      <c r="A499" s="769"/>
      <c r="B499" s="772"/>
      <c r="C499" s="769"/>
      <c r="D499" s="768"/>
      <c r="E499" s="769"/>
      <c r="F499" s="769"/>
      <c r="G499" s="769"/>
      <c r="H499" s="804"/>
      <c r="I499" s="804"/>
      <c r="J499" s="804"/>
      <c r="K499" s="804"/>
      <c r="L499" s="804"/>
      <c r="M499" s="804"/>
      <c r="N499" s="804"/>
      <c r="O499" s="804"/>
      <c r="P499" s="804"/>
      <c r="Q499" s="769"/>
      <c r="R499" s="769"/>
      <c r="S499" s="769"/>
      <c r="T499" s="769"/>
      <c r="U499" s="769"/>
      <c r="V499" s="769"/>
      <c r="W499" s="769"/>
      <c r="X499" s="769"/>
      <c r="Y499" s="769"/>
      <c r="Z499" s="769"/>
    </row>
    <row r="500">
      <c r="A500" s="769"/>
      <c r="B500" s="772"/>
      <c r="C500" s="769"/>
      <c r="D500" s="768"/>
      <c r="E500" s="769"/>
      <c r="F500" s="769"/>
      <c r="G500" s="769"/>
      <c r="H500" s="804"/>
      <c r="I500" s="804"/>
      <c r="J500" s="804"/>
      <c r="K500" s="804"/>
      <c r="L500" s="804"/>
      <c r="M500" s="804"/>
      <c r="N500" s="804"/>
      <c r="O500" s="804"/>
      <c r="P500" s="804"/>
      <c r="Q500" s="769"/>
      <c r="R500" s="769"/>
      <c r="S500" s="769"/>
      <c r="T500" s="769"/>
      <c r="U500" s="769"/>
      <c r="V500" s="769"/>
      <c r="W500" s="769"/>
      <c r="X500" s="769"/>
      <c r="Y500" s="769"/>
      <c r="Z500" s="769"/>
    </row>
    <row r="501">
      <c r="A501" s="769"/>
      <c r="B501" s="772"/>
      <c r="C501" s="769"/>
      <c r="D501" s="768"/>
      <c r="E501" s="769"/>
      <c r="F501" s="769"/>
      <c r="G501" s="769"/>
      <c r="H501" s="804"/>
      <c r="I501" s="804"/>
      <c r="J501" s="804"/>
      <c r="K501" s="804"/>
      <c r="L501" s="804"/>
      <c r="M501" s="804"/>
      <c r="N501" s="804"/>
      <c r="O501" s="804"/>
      <c r="P501" s="804"/>
      <c r="Q501" s="769"/>
      <c r="R501" s="769"/>
      <c r="S501" s="769"/>
      <c r="T501" s="769"/>
      <c r="U501" s="769"/>
      <c r="V501" s="769"/>
      <c r="W501" s="769"/>
      <c r="X501" s="769"/>
      <c r="Y501" s="769"/>
      <c r="Z501" s="769"/>
    </row>
    <row r="502">
      <c r="A502" s="769"/>
      <c r="B502" s="772"/>
      <c r="C502" s="769"/>
      <c r="D502" s="768"/>
      <c r="E502" s="769"/>
      <c r="F502" s="769"/>
      <c r="G502" s="769"/>
      <c r="H502" s="804"/>
      <c r="I502" s="804"/>
      <c r="J502" s="804"/>
      <c r="K502" s="804"/>
      <c r="L502" s="804"/>
      <c r="M502" s="804"/>
      <c r="N502" s="804"/>
      <c r="O502" s="804"/>
      <c r="P502" s="804"/>
      <c r="Q502" s="769"/>
      <c r="R502" s="769"/>
      <c r="S502" s="769"/>
      <c r="T502" s="769"/>
      <c r="U502" s="769"/>
      <c r="V502" s="769"/>
      <c r="W502" s="769"/>
      <c r="X502" s="769"/>
      <c r="Y502" s="769"/>
      <c r="Z502" s="769"/>
    </row>
    <row r="503">
      <c r="A503" s="769"/>
      <c r="B503" s="772"/>
      <c r="C503" s="769"/>
      <c r="D503" s="768"/>
      <c r="E503" s="769"/>
      <c r="F503" s="769"/>
      <c r="G503" s="769"/>
      <c r="H503" s="804"/>
      <c r="I503" s="804"/>
      <c r="J503" s="804"/>
      <c r="K503" s="804"/>
      <c r="L503" s="804"/>
      <c r="M503" s="804"/>
      <c r="N503" s="804"/>
      <c r="O503" s="804"/>
      <c r="P503" s="804"/>
      <c r="Q503" s="769"/>
      <c r="R503" s="769"/>
      <c r="S503" s="769"/>
      <c r="T503" s="769"/>
      <c r="U503" s="769"/>
      <c r="V503" s="769"/>
      <c r="W503" s="769"/>
      <c r="X503" s="769"/>
      <c r="Y503" s="769"/>
      <c r="Z503" s="769"/>
    </row>
    <row r="504">
      <c r="A504" s="769"/>
      <c r="B504" s="772"/>
      <c r="C504" s="769"/>
      <c r="D504" s="768"/>
      <c r="E504" s="769"/>
      <c r="F504" s="769"/>
      <c r="G504" s="769"/>
      <c r="H504" s="804"/>
      <c r="I504" s="804"/>
      <c r="J504" s="804"/>
      <c r="K504" s="804"/>
      <c r="L504" s="804"/>
      <c r="M504" s="804"/>
      <c r="N504" s="804"/>
      <c r="O504" s="804"/>
      <c r="P504" s="804"/>
      <c r="Q504" s="769"/>
      <c r="R504" s="769"/>
      <c r="S504" s="769"/>
      <c r="T504" s="769"/>
      <c r="U504" s="769"/>
      <c r="V504" s="769"/>
      <c r="W504" s="769"/>
      <c r="X504" s="769"/>
      <c r="Y504" s="769"/>
      <c r="Z504" s="769"/>
    </row>
    <row r="505">
      <c r="A505" s="769"/>
      <c r="B505" s="772"/>
      <c r="C505" s="769"/>
      <c r="D505" s="768"/>
      <c r="E505" s="769"/>
      <c r="F505" s="769"/>
      <c r="G505" s="769"/>
      <c r="H505" s="804"/>
      <c r="I505" s="804"/>
      <c r="J505" s="804"/>
      <c r="K505" s="804"/>
      <c r="L505" s="804"/>
      <c r="M505" s="804"/>
      <c r="N505" s="804"/>
      <c r="O505" s="804"/>
      <c r="P505" s="804"/>
      <c r="Q505" s="769"/>
      <c r="R505" s="769"/>
      <c r="S505" s="769"/>
      <c r="T505" s="769"/>
      <c r="U505" s="769"/>
      <c r="V505" s="769"/>
      <c r="W505" s="769"/>
      <c r="X505" s="769"/>
      <c r="Y505" s="769"/>
      <c r="Z505" s="769"/>
    </row>
    <row r="506">
      <c r="A506" s="769"/>
      <c r="B506" s="772"/>
      <c r="C506" s="769"/>
      <c r="D506" s="768"/>
      <c r="E506" s="769"/>
      <c r="F506" s="769"/>
      <c r="G506" s="769"/>
      <c r="H506" s="804"/>
      <c r="I506" s="804"/>
      <c r="J506" s="804"/>
      <c r="K506" s="804"/>
      <c r="L506" s="804"/>
      <c r="M506" s="804"/>
      <c r="N506" s="804"/>
      <c r="O506" s="804"/>
      <c r="P506" s="804"/>
      <c r="Q506" s="769"/>
      <c r="R506" s="769"/>
      <c r="S506" s="769"/>
      <c r="T506" s="769"/>
      <c r="U506" s="769"/>
      <c r="V506" s="769"/>
      <c r="W506" s="769"/>
      <c r="X506" s="769"/>
      <c r="Y506" s="769"/>
      <c r="Z506" s="769"/>
    </row>
    <row r="507">
      <c r="A507" s="769"/>
      <c r="B507" s="772"/>
      <c r="C507" s="769"/>
      <c r="D507" s="768"/>
      <c r="E507" s="769"/>
      <c r="F507" s="769"/>
      <c r="G507" s="769"/>
      <c r="H507" s="804"/>
      <c r="I507" s="804"/>
      <c r="J507" s="804"/>
      <c r="K507" s="804"/>
      <c r="L507" s="804"/>
      <c r="M507" s="804"/>
      <c r="N507" s="804"/>
      <c r="O507" s="804"/>
      <c r="P507" s="804"/>
      <c r="Q507" s="769"/>
      <c r="R507" s="769"/>
      <c r="S507" s="769"/>
      <c r="T507" s="769"/>
      <c r="U507" s="769"/>
      <c r="V507" s="769"/>
      <c r="W507" s="769"/>
      <c r="X507" s="769"/>
      <c r="Y507" s="769"/>
      <c r="Z507" s="769"/>
    </row>
    <row r="508">
      <c r="A508" s="769"/>
      <c r="B508" s="772"/>
      <c r="C508" s="769"/>
      <c r="D508" s="768"/>
      <c r="E508" s="769"/>
      <c r="F508" s="769"/>
      <c r="G508" s="769"/>
      <c r="H508" s="804"/>
      <c r="I508" s="804"/>
      <c r="J508" s="804"/>
      <c r="K508" s="804"/>
      <c r="L508" s="804"/>
      <c r="M508" s="804"/>
      <c r="N508" s="804"/>
      <c r="O508" s="804"/>
      <c r="P508" s="804"/>
      <c r="Q508" s="769"/>
      <c r="R508" s="769"/>
      <c r="S508" s="769"/>
      <c r="T508" s="769"/>
      <c r="U508" s="769"/>
      <c r="V508" s="769"/>
      <c r="W508" s="769"/>
      <c r="X508" s="769"/>
      <c r="Y508" s="769"/>
      <c r="Z508" s="769"/>
    </row>
    <row r="509">
      <c r="A509" s="769"/>
      <c r="B509" s="772"/>
      <c r="C509" s="769"/>
      <c r="D509" s="768"/>
      <c r="E509" s="769"/>
      <c r="F509" s="769"/>
      <c r="G509" s="769"/>
      <c r="H509" s="804"/>
      <c r="I509" s="804"/>
      <c r="J509" s="804"/>
      <c r="K509" s="804"/>
      <c r="L509" s="804"/>
      <c r="M509" s="804"/>
      <c r="N509" s="804"/>
      <c r="O509" s="804"/>
      <c r="P509" s="804"/>
      <c r="Q509" s="769"/>
      <c r="R509" s="769"/>
      <c r="S509" s="769"/>
      <c r="T509" s="769"/>
      <c r="U509" s="769"/>
      <c r="V509" s="769"/>
      <c r="W509" s="769"/>
      <c r="X509" s="769"/>
      <c r="Y509" s="769"/>
      <c r="Z509" s="769"/>
    </row>
    <row r="510">
      <c r="A510" s="769"/>
      <c r="B510" s="772"/>
      <c r="C510" s="769"/>
      <c r="D510" s="768"/>
      <c r="E510" s="769"/>
      <c r="F510" s="769"/>
      <c r="G510" s="769"/>
      <c r="H510" s="804"/>
      <c r="I510" s="804"/>
      <c r="J510" s="804"/>
      <c r="K510" s="804"/>
      <c r="L510" s="804"/>
      <c r="M510" s="804"/>
      <c r="N510" s="804"/>
      <c r="O510" s="804"/>
      <c r="P510" s="804"/>
      <c r="Q510" s="769"/>
      <c r="R510" s="769"/>
      <c r="S510" s="769"/>
      <c r="T510" s="769"/>
      <c r="U510" s="769"/>
      <c r="V510" s="769"/>
      <c r="W510" s="769"/>
      <c r="X510" s="769"/>
      <c r="Y510" s="769"/>
      <c r="Z510" s="769"/>
    </row>
    <row r="511">
      <c r="A511" s="769"/>
      <c r="B511" s="772"/>
      <c r="C511" s="769"/>
      <c r="D511" s="768"/>
      <c r="E511" s="769"/>
      <c r="F511" s="769"/>
      <c r="G511" s="769"/>
      <c r="H511" s="804"/>
      <c r="I511" s="804"/>
      <c r="J511" s="804"/>
      <c r="K511" s="804"/>
      <c r="L511" s="804"/>
      <c r="M511" s="804"/>
      <c r="N511" s="804"/>
      <c r="O511" s="804"/>
      <c r="P511" s="804"/>
      <c r="Q511" s="769"/>
      <c r="R511" s="769"/>
      <c r="S511" s="769"/>
      <c r="T511" s="769"/>
      <c r="U511" s="769"/>
      <c r="V511" s="769"/>
      <c r="W511" s="769"/>
      <c r="X511" s="769"/>
      <c r="Y511" s="769"/>
      <c r="Z511" s="769"/>
    </row>
    <row r="512">
      <c r="A512" s="769"/>
      <c r="B512" s="772"/>
      <c r="C512" s="769"/>
      <c r="D512" s="768"/>
      <c r="E512" s="769"/>
      <c r="F512" s="769"/>
      <c r="G512" s="769"/>
      <c r="H512" s="804"/>
      <c r="I512" s="804"/>
      <c r="J512" s="804"/>
      <c r="K512" s="804"/>
      <c r="L512" s="804"/>
      <c r="M512" s="804"/>
      <c r="N512" s="804"/>
      <c r="O512" s="804"/>
      <c r="P512" s="804"/>
      <c r="Q512" s="769"/>
      <c r="R512" s="769"/>
      <c r="S512" s="769"/>
      <c r="T512" s="769"/>
      <c r="U512" s="769"/>
      <c r="V512" s="769"/>
      <c r="W512" s="769"/>
      <c r="X512" s="769"/>
      <c r="Y512" s="769"/>
      <c r="Z512" s="769"/>
    </row>
    <row r="513">
      <c r="A513" s="769"/>
      <c r="B513" s="772"/>
      <c r="C513" s="769"/>
      <c r="D513" s="768"/>
      <c r="E513" s="769"/>
      <c r="F513" s="769"/>
      <c r="G513" s="769"/>
      <c r="H513" s="804"/>
      <c r="I513" s="804"/>
      <c r="J513" s="804"/>
      <c r="K513" s="804"/>
      <c r="L513" s="804"/>
      <c r="M513" s="804"/>
      <c r="N513" s="804"/>
      <c r="O513" s="804"/>
      <c r="P513" s="804"/>
      <c r="Q513" s="769"/>
      <c r="R513" s="769"/>
      <c r="S513" s="769"/>
      <c r="T513" s="769"/>
      <c r="U513" s="769"/>
      <c r="V513" s="769"/>
      <c r="W513" s="769"/>
      <c r="X513" s="769"/>
      <c r="Y513" s="769"/>
      <c r="Z513" s="769"/>
    </row>
    <row r="514">
      <c r="A514" s="769"/>
      <c r="B514" s="772"/>
      <c r="C514" s="769"/>
      <c r="D514" s="768"/>
      <c r="E514" s="769"/>
      <c r="F514" s="769"/>
      <c r="G514" s="769"/>
      <c r="H514" s="804"/>
      <c r="I514" s="804"/>
      <c r="J514" s="804"/>
      <c r="K514" s="804"/>
      <c r="L514" s="804"/>
      <c r="M514" s="804"/>
      <c r="N514" s="804"/>
      <c r="O514" s="804"/>
      <c r="P514" s="804"/>
      <c r="Q514" s="769"/>
      <c r="R514" s="769"/>
      <c r="S514" s="769"/>
      <c r="T514" s="769"/>
      <c r="U514" s="769"/>
      <c r="V514" s="769"/>
      <c r="W514" s="769"/>
      <c r="X514" s="769"/>
      <c r="Y514" s="769"/>
      <c r="Z514" s="769"/>
    </row>
    <row r="515">
      <c r="A515" s="769"/>
      <c r="B515" s="772"/>
      <c r="C515" s="769"/>
      <c r="D515" s="768"/>
      <c r="E515" s="769"/>
      <c r="F515" s="769"/>
      <c r="G515" s="769"/>
      <c r="H515" s="804"/>
      <c r="I515" s="804"/>
      <c r="J515" s="804"/>
      <c r="K515" s="804"/>
      <c r="L515" s="804"/>
      <c r="M515" s="804"/>
      <c r="N515" s="804"/>
      <c r="O515" s="804"/>
      <c r="P515" s="804"/>
      <c r="Q515" s="769"/>
      <c r="R515" s="769"/>
      <c r="S515" s="769"/>
      <c r="T515" s="769"/>
      <c r="U515" s="769"/>
      <c r="V515" s="769"/>
      <c r="W515" s="769"/>
      <c r="X515" s="769"/>
      <c r="Y515" s="769"/>
      <c r="Z515" s="769"/>
    </row>
    <row r="516">
      <c r="A516" s="769"/>
      <c r="B516" s="772"/>
      <c r="C516" s="769"/>
      <c r="D516" s="768"/>
      <c r="E516" s="769"/>
      <c r="F516" s="769"/>
      <c r="G516" s="769"/>
      <c r="H516" s="804"/>
      <c r="I516" s="804"/>
      <c r="J516" s="804"/>
      <c r="K516" s="804"/>
      <c r="L516" s="804"/>
      <c r="M516" s="804"/>
      <c r="N516" s="804"/>
      <c r="O516" s="804"/>
      <c r="P516" s="804"/>
      <c r="Q516" s="769"/>
      <c r="R516" s="769"/>
      <c r="S516" s="769"/>
      <c r="T516" s="769"/>
      <c r="U516" s="769"/>
      <c r="V516" s="769"/>
      <c r="W516" s="769"/>
      <c r="X516" s="769"/>
      <c r="Y516" s="769"/>
      <c r="Z516" s="769"/>
    </row>
    <row r="517">
      <c r="A517" s="769"/>
      <c r="B517" s="772"/>
      <c r="C517" s="769"/>
      <c r="D517" s="768"/>
      <c r="E517" s="769"/>
      <c r="F517" s="769"/>
      <c r="G517" s="769"/>
      <c r="H517" s="804"/>
      <c r="I517" s="804"/>
      <c r="J517" s="804"/>
      <c r="K517" s="804"/>
      <c r="L517" s="804"/>
      <c r="M517" s="804"/>
      <c r="N517" s="804"/>
      <c r="O517" s="804"/>
      <c r="P517" s="804"/>
      <c r="Q517" s="769"/>
      <c r="R517" s="769"/>
      <c r="S517" s="769"/>
      <c r="T517" s="769"/>
      <c r="U517" s="769"/>
      <c r="V517" s="769"/>
      <c r="W517" s="769"/>
      <c r="X517" s="769"/>
      <c r="Y517" s="769"/>
      <c r="Z517" s="769"/>
    </row>
    <row r="518">
      <c r="A518" s="769"/>
      <c r="B518" s="772"/>
      <c r="C518" s="769"/>
      <c r="D518" s="768"/>
      <c r="E518" s="769"/>
      <c r="F518" s="769"/>
      <c r="G518" s="769"/>
      <c r="H518" s="804"/>
      <c r="I518" s="804"/>
      <c r="J518" s="804"/>
      <c r="K518" s="804"/>
      <c r="L518" s="804"/>
      <c r="M518" s="804"/>
      <c r="N518" s="804"/>
      <c r="O518" s="804"/>
      <c r="P518" s="804"/>
      <c r="Q518" s="769"/>
      <c r="R518" s="769"/>
      <c r="S518" s="769"/>
      <c r="T518" s="769"/>
      <c r="U518" s="769"/>
      <c r="V518" s="769"/>
      <c r="W518" s="769"/>
      <c r="X518" s="769"/>
      <c r="Y518" s="769"/>
      <c r="Z518" s="769"/>
    </row>
    <row r="519">
      <c r="A519" s="769"/>
      <c r="B519" s="772"/>
      <c r="C519" s="769"/>
      <c r="D519" s="768"/>
      <c r="E519" s="769"/>
      <c r="F519" s="769"/>
      <c r="G519" s="769"/>
      <c r="H519" s="804"/>
      <c r="I519" s="804"/>
      <c r="J519" s="804"/>
      <c r="K519" s="804"/>
      <c r="L519" s="804"/>
      <c r="M519" s="804"/>
      <c r="N519" s="804"/>
      <c r="O519" s="804"/>
      <c r="P519" s="804"/>
      <c r="Q519" s="769"/>
      <c r="R519" s="769"/>
      <c r="S519" s="769"/>
      <c r="T519" s="769"/>
      <c r="U519" s="769"/>
      <c r="V519" s="769"/>
      <c r="W519" s="769"/>
      <c r="X519" s="769"/>
      <c r="Y519" s="769"/>
      <c r="Z519" s="769"/>
    </row>
    <row r="520">
      <c r="A520" s="769"/>
      <c r="B520" s="772"/>
      <c r="C520" s="769"/>
      <c r="D520" s="768"/>
      <c r="E520" s="769"/>
      <c r="F520" s="769"/>
      <c r="G520" s="769"/>
      <c r="H520" s="804"/>
      <c r="I520" s="804"/>
      <c r="J520" s="804"/>
      <c r="K520" s="804"/>
      <c r="L520" s="804"/>
      <c r="M520" s="804"/>
      <c r="N520" s="804"/>
      <c r="O520" s="804"/>
      <c r="P520" s="804"/>
      <c r="Q520" s="769"/>
      <c r="R520" s="769"/>
      <c r="S520" s="769"/>
      <c r="T520" s="769"/>
      <c r="U520" s="769"/>
      <c r="V520" s="769"/>
      <c r="W520" s="769"/>
      <c r="X520" s="769"/>
      <c r="Y520" s="769"/>
      <c r="Z520" s="769"/>
    </row>
    <row r="521">
      <c r="A521" s="769"/>
      <c r="B521" s="772"/>
      <c r="C521" s="769"/>
      <c r="D521" s="768"/>
      <c r="E521" s="769"/>
      <c r="F521" s="769"/>
      <c r="G521" s="769"/>
      <c r="H521" s="804"/>
      <c r="I521" s="804"/>
      <c r="J521" s="804"/>
      <c r="K521" s="804"/>
      <c r="L521" s="804"/>
      <c r="M521" s="804"/>
      <c r="N521" s="804"/>
      <c r="O521" s="804"/>
      <c r="P521" s="804"/>
      <c r="Q521" s="769"/>
      <c r="R521" s="769"/>
      <c r="S521" s="769"/>
      <c r="T521" s="769"/>
      <c r="U521" s="769"/>
      <c r="V521" s="769"/>
      <c r="W521" s="769"/>
      <c r="X521" s="769"/>
      <c r="Y521" s="769"/>
      <c r="Z521" s="769"/>
    </row>
    <row r="522">
      <c r="A522" s="769"/>
      <c r="B522" s="772"/>
      <c r="C522" s="769"/>
      <c r="D522" s="768"/>
      <c r="E522" s="769"/>
      <c r="F522" s="769"/>
      <c r="G522" s="769"/>
      <c r="H522" s="804"/>
      <c r="I522" s="804"/>
      <c r="J522" s="804"/>
      <c r="K522" s="804"/>
      <c r="L522" s="804"/>
      <c r="M522" s="804"/>
      <c r="N522" s="804"/>
      <c r="O522" s="804"/>
      <c r="P522" s="804"/>
      <c r="Q522" s="769"/>
      <c r="R522" s="769"/>
      <c r="S522" s="769"/>
      <c r="T522" s="769"/>
      <c r="U522" s="769"/>
      <c r="V522" s="769"/>
      <c r="W522" s="769"/>
      <c r="X522" s="769"/>
      <c r="Y522" s="769"/>
      <c r="Z522" s="769"/>
    </row>
    <row r="523">
      <c r="A523" s="769"/>
      <c r="B523" s="772"/>
      <c r="C523" s="769"/>
      <c r="D523" s="768"/>
      <c r="E523" s="769"/>
      <c r="F523" s="769"/>
      <c r="G523" s="769"/>
      <c r="H523" s="804"/>
      <c r="I523" s="804"/>
      <c r="J523" s="804"/>
      <c r="K523" s="804"/>
      <c r="L523" s="804"/>
      <c r="M523" s="804"/>
      <c r="N523" s="804"/>
      <c r="O523" s="804"/>
      <c r="P523" s="804"/>
      <c r="Q523" s="769"/>
      <c r="R523" s="769"/>
      <c r="S523" s="769"/>
      <c r="T523" s="769"/>
      <c r="U523" s="769"/>
      <c r="V523" s="769"/>
      <c r="W523" s="769"/>
      <c r="X523" s="769"/>
      <c r="Y523" s="769"/>
      <c r="Z523" s="769"/>
    </row>
    <row r="524">
      <c r="A524" s="769"/>
      <c r="B524" s="772"/>
      <c r="C524" s="769"/>
      <c r="D524" s="768"/>
      <c r="E524" s="769"/>
      <c r="F524" s="769"/>
      <c r="G524" s="769"/>
      <c r="H524" s="804"/>
      <c r="I524" s="804"/>
      <c r="J524" s="804"/>
      <c r="K524" s="804"/>
      <c r="L524" s="804"/>
      <c r="M524" s="804"/>
      <c r="N524" s="804"/>
      <c r="O524" s="804"/>
      <c r="P524" s="804"/>
      <c r="Q524" s="769"/>
      <c r="R524" s="769"/>
      <c r="S524" s="769"/>
      <c r="T524" s="769"/>
      <c r="U524" s="769"/>
      <c r="V524" s="769"/>
      <c r="W524" s="769"/>
      <c r="X524" s="769"/>
      <c r="Y524" s="769"/>
      <c r="Z524" s="769"/>
    </row>
    <row r="525">
      <c r="A525" s="769"/>
      <c r="B525" s="772"/>
      <c r="C525" s="769"/>
      <c r="D525" s="768"/>
      <c r="E525" s="769"/>
      <c r="F525" s="769"/>
      <c r="G525" s="769"/>
      <c r="H525" s="804"/>
      <c r="I525" s="804"/>
      <c r="J525" s="804"/>
      <c r="K525" s="804"/>
      <c r="L525" s="804"/>
      <c r="M525" s="804"/>
      <c r="N525" s="804"/>
      <c r="O525" s="804"/>
      <c r="P525" s="804"/>
      <c r="Q525" s="769"/>
      <c r="R525" s="769"/>
      <c r="S525" s="769"/>
      <c r="T525" s="769"/>
      <c r="U525" s="769"/>
      <c r="V525" s="769"/>
      <c r="W525" s="769"/>
      <c r="X525" s="769"/>
      <c r="Y525" s="769"/>
      <c r="Z525" s="769"/>
    </row>
    <row r="526">
      <c r="A526" s="769"/>
      <c r="B526" s="772"/>
      <c r="C526" s="769"/>
      <c r="D526" s="768"/>
      <c r="E526" s="769"/>
      <c r="F526" s="769"/>
      <c r="G526" s="769"/>
      <c r="H526" s="804"/>
      <c r="I526" s="804"/>
      <c r="J526" s="804"/>
      <c r="K526" s="804"/>
      <c r="L526" s="804"/>
      <c r="M526" s="804"/>
      <c r="N526" s="804"/>
      <c r="O526" s="804"/>
      <c r="P526" s="804"/>
      <c r="Q526" s="769"/>
      <c r="R526" s="769"/>
      <c r="S526" s="769"/>
      <c r="T526" s="769"/>
      <c r="U526" s="769"/>
      <c r="V526" s="769"/>
      <c r="W526" s="769"/>
      <c r="X526" s="769"/>
      <c r="Y526" s="769"/>
      <c r="Z526" s="769"/>
    </row>
    <row r="527">
      <c r="A527" s="769"/>
      <c r="B527" s="772"/>
      <c r="C527" s="769"/>
      <c r="D527" s="768"/>
      <c r="E527" s="769"/>
      <c r="F527" s="769"/>
      <c r="G527" s="769"/>
      <c r="H527" s="804"/>
      <c r="I527" s="804"/>
      <c r="J527" s="804"/>
      <c r="K527" s="804"/>
      <c r="L527" s="804"/>
      <c r="M527" s="804"/>
      <c r="N527" s="804"/>
      <c r="O527" s="804"/>
      <c r="P527" s="804"/>
      <c r="Q527" s="769"/>
      <c r="R527" s="769"/>
      <c r="S527" s="769"/>
      <c r="T527" s="769"/>
      <c r="U527" s="769"/>
      <c r="V527" s="769"/>
      <c r="W527" s="769"/>
      <c r="X527" s="769"/>
      <c r="Y527" s="769"/>
      <c r="Z527" s="769"/>
    </row>
    <row r="528">
      <c r="A528" s="769"/>
      <c r="B528" s="772"/>
      <c r="C528" s="769"/>
      <c r="D528" s="768"/>
      <c r="E528" s="769"/>
      <c r="F528" s="769"/>
      <c r="G528" s="769"/>
      <c r="H528" s="804"/>
      <c r="I528" s="804"/>
      <c r="J528" s="804"/>
      <c r="K528" s="804"/>
      <c r="L528" s="804"/>
      <c r="M528" s="804"/>
      <c r="N528" s="804"/>
      <c r="O528" s="804"/>
      <c r="P528" s="804"/>
      <c r="Q528" s="769"/>
      <c r="R528" s="769"/>
      <c r="S528" s="769"/>
      <c r="T528" s="769"/>
      <c r="U528" s="769"/>
      <c r="V528" s="769"/>
      <c r="W528" s="769"/>
      <c r="X528" s="769"/>
      <c r="Y528" s="769"/>
      <c r="Z528" s="769"/>
    </row>
    <row r="529">
      <c r="A529" s="769"/>
      <c r="B529" s="772"/>
      <c r="C529" s="769"/>
      <c r="D529" s="768"/>
      <c r="E529" s="769"/>
      <c r="F529" s="769"/>
      <c r="G529" s="769"/>
      <c r="H529" s="804"/>
      <c r="I529" s="804"/>
      <c r="J529" s="804"/>
      <c r="K529" s="804"/>
      <c r="L529" s="804"/>
      <c r="M529" s="804"/>
      <c r="N529" s="804"/>
      <c r="O529" s="804"/>
      <c r="P529" s="804"/>
      <c r="Q529" s="769"/>
      <c r="R529" s="769"/>
      <c r="S529" s="769"/>
      <c r="T529" s="769"/>
      <c r="U529" s="769"/>
      <c r="V529" s="769"/>
      <c r="W529" s="769"/>
      <c r="X529" s="769"/>
      <c r="Y529" s="769"/>
      <c r="Z529" s="769"/>
    </row>
    <row r="530">
      <c r="A530" s="769"/>
      <c r="B530" s="772"/>
      <c r="C530" s="769"/>
      <c r="D530" s="768"/>
      <c r="E530" s="769"/>
      <c r="F530" s="769"/>
      <c r="G530" s="769"/>
      <c r="H530" s="804"/>
      <c r="I530" s="804"/>
      <c r="J530" s="804"/>
      <c r="K530" s="804"/>
      <c r="L530" s="804"/>
      <c r="M530" s="804"/>
      <c r="N530" s="804"/>
      <c r="O530" s="804"/>
      <c r="P530" s="804"/>
      <c r="Q530" s="769"/>
      <c r="R530" s="769"/>
      <c r="S530" s="769"/>
      <c r="T530" s="769"/>
      <c r="U530" s="769"/>
      <c r="V530" s="769"/>
      <c r="W530" s="769"/>
      <c r="X530" s="769"/>
      <c r="Y530" s="769"/>
      <c r="Z530" s="769"/>
    </row>
    <row r="531">
      <c r="A531" s="769"/>
      <c r="B531" s="772"/>
      <c r="C531" s="769"/>
      <c r="D531" s="768"/>
      <c r="E531" s="769"/>
      <c r="F531" s="769"/>
      <c r="G531" s="769"/>
      <c r="H531" s="804"/>
      <c r="I531" s="804"/>
      <c r="J531" s="804"/>
      <c r="K531" s="804"/>
      <c r="L531" s="804"/>
      <c r="M531" s="804"/>
      <c r="N531" s="804"/>
      <c r="O531" s="804"/>
      <c r="P531" s="804"/>
      <c r="Q531" s="769"/>
      <c r="R531" s="769"/>
      <c r="S531" s="769"/>
      <c r="T531" s="769"/>
      <c r="U531" s="769"/>
      <c r="V531" s="769"/>
      <c r="W531" s="769"/>
      <c r="X531" s="769"/>
      <c r="Y531" s="769"/>
      <c r="Z531" s="769"/>
    </row>
    <row r="532">
      <c r="A532" s="769"/>
      <c r="B532" s="772"/>
      <c r="C532" s="769"/>
      <c r="D532" s="768"/>
      <c r="E532" s="769"/>
      <c r="F532" s="769"/>
      <c r="G532" s="769"/>
      <c r="H532" s="804"/>
      <c r="I532" s="804"/>
      <c r="J532" s="804"/>
      <c r="K532" s="804"/>
      <c r="L532" s="804"/>
      <c r="M532" s="804"/>
      <c r="N532" s="804"/>
      <c r="O532" s="804"/>
      <c r="P532" s="804"/>
      <c r="Q532" s="769"/>
      <c r="R532" s="769"/>
      <c r="S532" s="769"/>
      <c r="T532" s="769"/>
      <c r="U532" s="769"/>
      <c r="V532" s="769"/>
      <c r="W532" s="769"/>
      <c r="X532" s="769"/>
      <c r="Y532" s="769"/>
      <c r="Z532" s="769"/>
    </row>
    <row r="533">
      <c r="A533" s="769"/>
      <c r="B533" s="772"/>
      <c r="C533" s="769"/>
      <c r="D533" s="768"/>
      <c r="E533" s="769"/>
      <c r="F533" s="769"/>
      <c r="G533" s="769"/>
      <c r="H533" s="804"/>
      <c r="I533" s="804"/>
      <c r="J533" s="804"/>
      <c r="K533" s="804"/>
      <c r="L533" s="804"/>
      <c r="M533" s="804"/>
      <c r="N533" s="804"/>
      <c r="O533" s="804"/>
      <c r="P533" s="804"/>
      <c r="Q533" s="769"/>
      <c r="R533" s="769"/>
      <c r="S533" s="769"/>
      <c r="T533" s="769"/>
      <c r="U533" s="769"/>
      <c r="V533" s="769"/>
      <c r="W533" s="769"/>
      <c r="X533" s="769"/>
      <c r="Y533" s="769"/>
      <c r="Z533" s="769"/>
    </row>
    <row r="534">
      <c r="A534" s="769"/>
      <c r="B534" s="772"/>
      <c r="C534" s="769"/>
      <c r="D534" s="768"/>
      <c r="E534" s="769"/>
      <c r="F534" s="769"/>
      <c r="G534" s="769"/>
      <c r="H534" s="804"/>
      <c r="I534" s="804"/>
      <c r="J534" s="804"/>
      <c r="K534" s="804"/>
      <c r="L534" s="804"/>
      <c r="M534" s="804"/>
      <c r="N534" s="804"/>
      <c r="O534" s="804"/>
      <c r="P534" s="804"/>
      <c r="Q534" s="769"/>
      <c r="R534" s="769"/>
      <c r="S534" s="769"/>
      <c r="T534" s="769"/>
      <c r="U534" s="769"/>
      <c r="V534" s="769"/>
      <c r="W534" s="769"/>
      <c r="X534" s="769"/>
      <c r="Y534" s="769"/>
      <c r="Z534" s="769"/>
    </row>
    <row r="535">
      <c r="A535" s="769"/>
      <c r="B535" s="772"/>
      <c r="C535" s="769"/>
      <c r="D535" s="768"/>
      <c r="E535" s="769"/>
      <c r="F535" s="769"/>
      <c r="G535" s="769"/>
      <c r="H535" s="804"/>
      <c r="I535" s="804"/>
      <c r="J535" s="804"/>
      <c r="K535" s="804"/>
      <c r="L535" s="804"/>
      <c r="M535" s="804"/>
      <c r="N535" s="804"/>
      <c r="O535" s="804"/>
      <c r="P535" s="804"/>
      <c r="Q535" s="769"/>
      <c r="R535" s="769"/>
      <c r="S535" s="769"/>
      <c r="T535" s="769"/>
      <c r="U535" s="769"/>
      <c r="V535" s="769"/>
      <c r="W535" s="769"/>
      <c r="X535" s="769"/>
      <c r="Y535" s="769"/>
      <c r="Z535" s="769"/>
    </row>
    <row r="536">
      <c r="A536" s="769"/>
      <c r="B536" s="772"/>
      <c r="C536" s="769"/>
      <c r="D536" s="768"/>
      <c r="E536" s="769"/>
      <c r="F536" s="769"/>
      <c r="G536" s="769"/>
      <c r="H536" s="804"/>
      <c r="I536" s="804"/>
      <c r="J536" s="804"/>
      <c r="K536" s="804"/>
      <c r="L536" s="804"/>
      <c r="M536" s="804"/>
      <c r="N536" s="804"/>
      <c r="O536" s="804"/>
      <c r="P536" s="804"/>
      <c r="Q536" s="769"/>
      <c r="R536" s="769"/>
      <c r="S536" s="769"/>
      <c r="T536" s="769"/>
      <c r="U536" s="769"/>
      <c r="V536" s="769"/>
      <c r="W536" s="769"/>
      <c r="X536" s="769"/>
      <c r="Y536" s="769"/>
      <c r="Z536" s="769"/>
    </row>
    <row r="537">
      <c r="A537" s="769"/>
      <c r="B537" s="772"/>
      <c r="C537" s="769"/>
      <c r="D537" s="768"/>
      <c r="E537" s="769"/>
      <c r="F537" s="769"/>
      <c r="G537" s="769"/>
      <c r="H537" s="804"/>
      <c r="I537" s="804"/>
      <c r="J537" s="804"/>
      <c r="K537" s="804"/>
      <c r="L537" s="804"/>
      <c r="M537" s="804"/>
      <c r="N537" s="804"/>
      <c r="O537" s="804"/>
      <c r="P537" s="804"/>
      <c r="Q537" s="769"/>
      <c r="R537" s="769"/>
      <c r="S537" s="769"/>
      <c r="T537" s="769"/>
      <c r="U537" s="769"/>
      <c r="V537" s="769"/>
      <c r="W537" s="769"/>
      <c r="X537" s="769"/>
      <c r="Y537" s="769"/>
      <c r="Z537" s="769"/>
    </row>
    <row r="538">
      <c r="A538" s="769"/>
      <c r="B538" s="772"/>
      <c r="C538" s="769"/>
      <c r="D538" s="768"/>
      <c r="E538" s="769"/>
      <c r="F538" s="769"/>
      <c r="G538" s="769"/>
      <c r="H538" s="804"/>
      <c r="I538" s="804"/>
      <c r="J538" s="804"/>
      <c r="K538" s="804"/>
      <c r="L538" s="804"/>
      <c r="M538" s="804"/>
      <c r="N538" s="804"/>
      <c r="O538" s="804"/>
      <c r="P538" s="804"/>
      <c r="Q538" s="769"/>
      <c r="R538" s="769"/>
      <c r="S538" s="769"/>
      <c r="T538" s="769"/>
      <c r="U538" s="769"/>
      <c r="V538" s="769"/>
      <c r="W538" s="769"/>
      <c r="X538" s="769"/>
      <c r="Y538" s="769"/>
      <c r="Z538" s="769"/>
    </row>
    <row r="539">
      <c r="A539" s="769"/>
      <c r="B539" s="772"/>
      <c r="C539" s="769"/>
      <c r="D539" s="768"/>
      <c r="E539" s="769"/>
      <c r="F539" s="769"/>
      <c r="G539" s="769"/>
      <c r="H539" s="804"/>
      <c r="I539" s="804"/>
      <c r="J539" s="804"/>
      <c r="K539" s="804"/>
      <c r="L539" s="804"/>
      <c r="M539" s="804"/>
      <c r="N539" s="804"/>
      <c r="O539" s="804"/>
      <c r="P539" s="804"/>
      <c r="Q539" s="769"/>
      <c r="R539" s="769"/>
      <c r="S539" s="769"/>
      <c r="T539" s="769"/>
      <c r="U539" s="769"/>
      <c r="V539" s="769"/>
      <c r="W539" s="769"/>
      <c r="X539" s="769"/>
      <c r="Y539" s="769"/>
      <c r="Z539" s="769"/>
    </row>
    <row r="540">
      <c r="A540" s="769"/>
      <c r="B540" s="772"/>
      <c r="C540" s="769"/>
      <c r="D540" s="768"/>
      <c r="E540" s="769"/>
      <c r="F540" s="769"/>
      <c r="G540" s="769"/>
      <c r="H540" s="804"/>
      <c r="I540" s="804"/>
      <c r="J540" s="804"/>
      <c r="K540" s="804"/>
      <c r="L540" s="804"/>
      <c r="M540" s="804"/>
      <c r="N540" s="804"/>
      <c r="O540" s="804"/>
      <c r="P540" s="804"/>
      <c r="Q540" s="769"/>
      <c r="R540" s="769"/>
      <c r="S540" s="769"/>
      <c r="T540" s="769"/>
      <c r="U540" s="769"/>
      <c r="V540" s="769"/>
      <c r="W540" s="769"/>
      <c r="X540" s="769"/>
      <c r="Y540" s="769"/>
      <c r="Z540" s="769"/>
    </row>
    <row r="541">
      <c r="A541" s="769"/>
      <c r="B541" s="772"/>
      <c r="C541" s="769"/>
      <c r="D541" s="768"/>
      <c r="E541" s="769"/>
      <c r="F541" s="769"/>
      <c r="G541" s="769"/>
      <c r="H541" s="804"/>
      <c r="I541" s="804"/>
      <c r="J541" s="804"/>
      <c r="K541" s="804"/>
      <c r="L541" s="804"/>
      <c r="M541" s="804"/>
      <c r="N541" s="804"/>
      <c r="O541" s="804"/>
      <c r="P541" s="804"/>
      <c r="Q541" s="769"/>
      <c r="R541" s="769"/>
      <c r="S541" s="769"/>
      <c r="T541" s="769"/>
      <c r="U541" s="769"/>
      <c r="V541" s="769"/>
      <c r="W541" s="769"/>
      <c r="X541" s="769"/>
      <c r="Y541" s="769"/>
      <c r="Z541" s="769"/>
    </row>
    <row r="542">
      <c r="A542" s="769"/>
      <c r="B542" s="772"/>
      <c r="C542" s="769"/>
      <c r="D542" s="768"/>
      <c r="E542" s="769"/>
      <c r="F542" s="769"/>
      <c r="G542" s="769"/>
      <c r="H542" s="804"/>
      <c r="I542" s="804"/>
      <c r="J542" s="804"/>
      <c r="K542" s="804"/>
      <c r="L542" s="804"/>
      <c r="M542" s="804"/>
      <c r="N542" s="804"/>
      <c r="O542" s="804"/>
      <c r="P542" s="804"/>
      <c r="Q542" s="769"/>
      <c r="R542" s="769"/>
      <c r="S542" s="769"/>
      <c r="T542" s="769"/>
      <c r="U542" s="769"/>
      <c r="V542" s="769"/>
      <c r="W542" s="769"/>
      <c r="X542" s="769"/>
      <c r="Y542" s="769"/>
      <c r="Z542" s="769"/>
    </row>
    <row r="543">
      <c r="A543" s="769"/>
      <c r="B543" s="772"/>
      <c r="C543" s="769"/>
      <c r="D543" s="768"/>
      <c r="E543" s="769"/>
      <c r="F543" s="769"/>
      <c r="G543" s="769"/>
      <c r="H543" s="804"/>
      <c r="I543" s="804"/>
      <c r="J543" s="804"/>
      <c r="K543" s="804"/>
      <c r="L543" s="804"/>
      <c r="M543" s="804"/>
      <c r="N543" s="804"/>
      <c r="O543" s="804"/>
      <c r="P543" s="804"/>
      <c r="Q543" s="769"/>
      <c r="R543" s="769"/>
      <c r="S543" s="769"/>
      <c r="T543" s="769"/>
      <c r="U543" s="769"/>
      <c r="V543" s="769"/>
      <c r="W543" s="769"/>
      <c r="X543" s="769"/>
      <c r="Y543" s="769"/>
      <c r="Z543" s="769"/>
    </row>
    <row r="544">
      <c r="A544" s="769"/>
      <c r="B544" s="772"/>
      <c r="C544" s="769"/>
      <c r="D544" s="768"/>
      <c r="E544" s="769"/>
      <c r="F544" s="769"/>
      <c r="G544" s="769"/>
      <c r="H544" s="804"/>
      <c r="I544" s="804"/>
      <c r="J544" s="804"/>
      <c r="K544" s="804"/>
      <c r="L544" s="804"/>
      <c r="M544" s="804"/>
      <c r="N544" s="804"/>
      <c r="O544" s="804"/>
      <c r="P544" s="804"/>
      <c r="Q544" s="769"/>
      <c r="R544" s="769"/>
      <c r="S544" s="769"/>
      <c r="T544" s="769"/>
      <c r="U544" s="769"/>
      <c r="V544" s="769"/>
      <c r="W544" s="769"/>
      <c r="X544" s="769"/>
      <c r="Y544" s="769"/>
      <c r="Z544" s="769"/>
    </row>
    <row r="545">
      <c r="A545" s="769"/>
      <c r="B545" s="772"/>
      <c r="C545" s="769"/>
      <c r="D545" s="768"/>
      <c r="E545" s="769"/>
      <c r="F545" s="769"/>
      <c r="G545" s="769"/>
      <c r="H545" s="804"/>
      <c r="I545" s="804"/>
      <c r="J545" s="804"/>
      <c r="K545" s="804"/>
      <c r="L545" s="804"/>
      <c r="M545" s="804"/>
      <c r="N545" s="804"/>
      <c r="O545" s="804"/>
      <c r="P545" s="804"/>
      <c r="Q545" s="769"/>
      <c r="R545" s="769"/>
      <c r="S545" s="769"/>
      <c r="T545" s="769"/>
      <c r="U545" s="769"/>
      <c r="V545" s="769"/>
      <c r="W545" s="769"/>
      <c r="X545" s="769"/>
      <c r="Y545" s="769"/>
      <c r="Z545" s="769"/>
    </row>
    <row r="546">
      <c r="A546" s="769"/>
      <c r="B546" s="772"/>
      <c r="C546" s="769"/>
      <c r="D546" s="768"/>
      <c r="E546" s="769"/>
      <c r="F546" s="769"/>
      <c r="G546" s="769"/>
      <c r="H546" s="804"/>
      <c r="I546" s="804"/>
      <c r="J546" s="804"/>
      <c r="K546" s="804"/>
      <c r="L546" s="804"/>
      <c r="M546" s="804"/>
      <c r="N546" s="804"/>
      <c r="O546" s="804"/>
      <c r="P546" s="804"/>
      <c r="Q546" s="769"/>
      <c r="R546" s="769"/>
      <c r="S546" s="769"/>
      <c r="T546" s="769"/>
      <c r="U546" s="769"/>
      <c r="V546" s="769"/>
      <c r="W546" s="769"/>
      <c r="X546" s="769"/>
      <c r="Y546" s="769"/>
      <c r="Z546" s="769"/>
    </row>
    <row r="547">
      <c r="A547" s="769"/>
      <c r="B547" s="772"/>
      <c r="C547" s="769"/>
      <c r="D547" s="768"/>
      <c r="E547" s="769"/>
      <c r="F547" s="769"/>
      <c r="G547" s="769"/>
      <c r="H547" s="804"/>
      <c r="I547" s="804"/>
      <c r="J547" s="804"/>
      <c r="K547" s="804"/>
      <c r="L547" s="804"/>
      <c r="M547" s="804"/>
      <c r="N547" s="804"/>
      <c r="O547" s="804"/>
      <c r="P547" s="804"/>
      <c r="Q547" s="769"/>
      <c r="R547" s="769"/>
      <c r="S547" s="769"/>
      <c r="T547" s="769"/>
      <c r="U547" s="769"/>
      <c r="V547" s="769"/>
      <c r="W547" s="769"/>
      <c r="X547" s="769"/>
      <c r="Y547" s="769"/>
      <c r="Z547" s="769"/>
    </row>
    <row r="548">
      <c r="A548" s="769"/>
      <c r="B548" s="772"/>
      <c r="C548" s="769"/>
      <c r="D548" s="768"/>
      <c r="E548" s="769"/>
      <c r="F548" s="769"/>
      <c r="G548" s="769"/>
      <c r="H548" s="804"/>
      <c r="I548" s="804"/>
      <c r="J548" s="804"/>
      <c r="K548" s="804"/>
      <c r="L548" s="804"/>
      <c r="M548" s="804"/>
      <c r="N548" s="804"/>
      <c r="O548" s="804"/>
      <c r="P548" s="804"/>
      <c r="Q548" s="769"/>
      <c r="R548" s="769"/>
      <c r="S548" s="769"/>
      <c r="T548" s="769"/>
      <c r="U548" s="769"/>
      <c r="V548" s="769"/>
      <c r="W548" s="769"/>
      <c r="X548" s="769"/>
      <c r="Y548" s="769"/>
      <c r="Z548" s="769"/>
    </row>
    <row r="549">
      <c r="A549" s="769"/>
      <c r="B549" s="772"/>
      <c r="C549" s="769"/>
      <c r="D549" s="768"/>
      <c r="E549" s="769"/>
      <c r="F549" s="769"/>
      <c r="G549" s="769"/>
      <c r="H549" s="804"/>
      <c r="I549" s="804"/>
      <c r="J549" s="804"/>
      <c r="K549" s="804"/>
      <c r="L549" s="804"/>
      <c r="M549" s="804"/>
      <c r="N549" s="804"/>
      <c r="O549" s="804"/>
      <c r="P549" s="804"/>
      <c r="Q549" s="769"/>
      <c r="R549" s="769"/>
      <c r="S549" s="769"/>
      <c r="T549" s="769"/>
      <c r="U549" s="769"/>
      <c r="V549" s="769"/>
      <c r="W549" s="769"/>
      <c r="X549" s="769"/>
      <c r="Y549" s="769"/>
      <c r="Z549" s="769"/>
    </row>
    <row r="550">
      <c r="A550" s="769"/>
      <c r="B550" s="772"/>
      <c r="C550" s="769"/>
      <c r="D550" s="768"/>
      <c r="E550" s="769"/>
      <c r="F550" s="769"/>
      <c r="G550" s="769"/>
      <c r="H550" s="804"/>
      <c r="I550" s="804"/>
      <c r="J550" s="804"/>
      <c r="K550" s="804"/>
      <c r="L550" s="804"/>
      <c r="M550" s="804"/>
      <c r="N550" s="804"/>
      <c r="O550" s="804"/>
      <c r="P550" s="804"/>
      <c r="Q550" s="769"/>
      <c r="R550" s="769"/>
      <c r="S550" s="769"/>
      <c r="T550" s="769"/>
      <c r="U550" s="769"/>
      <c r="V550" s="769"/>
      <c r="W550" s="769"/>
      <c r="X550" s="769"/>
      <c r="Y550" s="769"/>
      <c r="Z550" s="769"/>
    </row>
    <row r="551">
      <c r="A551" s="769"/>
      <c r="B551" s="772"/>
      <c r="C551" s="769"/>
      <c r="D551" s="768"/>
      <c r="E551" s="769"/>
      <c r="F551" s="769"/>
      <c r="G551" s="769"/>
      <c r="H551" s="804"/>
      <c r="I551" s="804"/>
      <c r="J551" s="804"/>
      <c r="K551" s="804"/>
      <c r="L551" s="804"/>
      <c r="M551" s="804"/>
      <c r="N551" s="804"/>
      <c r="O551" s="804"/>
      <c r="P551" s="804"/>
      <c r="Q551" s="769"/>
      <c r="R551" s="769"/>
      <c r="S551" s="769"/>
      <c r="T551" s="769"/>
      <c r="U551" s="769"/>
      <c r="V551" s="769"/>
      <c r="W551" s="769"/>
      <c r="X551" s="769"/>
      <c r="Y551" s="769"/>
      <c r="Z551" s="769"/>
    </row>
    <row r="552">
      <c r="A552" s="769"/>
      <c r="B552" s="772"/>
      <c r="C552" s="769"/>
      <c r="D552" s="768"/>
      <c r="E552" s="769"/>
      <c r="F552" s="769"/>
      <c r="G552" s="769"/>
      <c r="H552" s="804"/>
      <c r="I552" s="804"/>
      <c r="J552" s="804"/>
      <c r="K552" s="804"/>
      <c r="L552" s="804"/>
      <c r="M552" s="804"/>
      <c r="N552" s="804"/>
      <c r="O552" s="804"/>
      <c r="P552" s="804"/>
      <c r="Q552" s="769"/>
      <c r="R552" s="769"/>
      <c r="S552" s="769"/>
      <c r="T552" s="769"/>
      <c r="U552" s="769"/>
      <c r="V552" s="769"/>
      <c r="W552" s="769"/>
      <c r="X552" s="769"/>
      <c r="Y552" s="769"/>
      <c r="Z552" s="769"/>
    </row>
    <row r="553">
      <c r="A553" s="769"/>
      <c r="B553" s="772"/>
      <c r="C553" s="769"/>
      <c r="D553" s="768"/>
      <c r="E553" s="769"/>
      <c r="F553" s="769"/>
      <c r="G553" s="769"/>
      <c r="H553" s="804"/>
      <c r="I553" s="804"/>
      <c r="J553" s="804"/>
      <c r="K553" s="804"/>
      <c r="L553" s="804"/>
      <c r="M553" s="804"/>
      <c r="N553" s="804"/>
      <c r="O553" s="804"/>
      <c r="P553" s="804"/>
      <c r="Q553" s="769"/>
      <c r="R553" s="769"/>
      <c r="S553" s="769"/>
      <c r="T553" s="769"/>
      <c r="U553" s="769"/>
      <c r="V553" s="769"/>
      <c r="W553" s="769"/>
      <c r="X553" s="769"/>
      <c r="Y553" s="769"/>
      <c r="Z553" s="769"/>
    </row>
    <row r="554">
      <c r="A554" s="769"/>
      <c r="B554" s="772"/>
      <c r="C554" s="769"/>
      <c r="D554" s="768"/>
      <c r="E554" s="769"/>
      <c r="F554" s="769"/>
      <c r="G554" s="769"/>
      <c r="H554" s="804"/>
      <c r="I554" s="804"/>
      <c r="J554" s="804"/>
      <c r="K554" s="804"/>
      <c r="L554" s="804"/>
      <c r="M554" s="804"/>
      <c r="N554" s="804"/>
      <c r="O554" s="804"/>
      <c r="P554" s="804"/>
      <c r="Q554" s="769"/>
      <c r="R554" s="769"/>
      <c r="S554" s="769"/>
      <c r="T554" s="769"/>
      <c r="U554" s="769"/>
      <c r="V554" s="769"/>
      <c r="W554" s="769"/>
      <c r="X554" s="769"/>
      <c r="Y554" s="769"/>
      <c r="Z554" s="769"/>
    </row>
    <row r="555">
      <c r="A555" s="769"/>
      <c r="B555" s="772"/>
      <c r="C555" s="769"/>
      <c r="D555" s="768"/>
      <c r="E555" s="769"/>
      <c r="F555" s="769"/>
      <c r="G555" s="769"/>
      <c r="H555" s="804"/>
      <c r="I555" s="804"/>
      <c r="J555" s="804"/>
      <c r="K555" s="804"/>
      <c r="L555" s="804"/>
      <c r="M555" s="804"/>
      <c r="N555" s="804"/>
      <c r="O555" s="804"/>
      <c r="P555" s="804"/>
      <c r="Q555" s="769"/>
      <c r="R555" s="769"/>
      <c r="S555" s="769"/>
      <c r="T555" s="769"/>
      <c r="U555" s="769"/>
      <c r="V555" s="769"/>
      <c r="W555" s="769"/>
      <c r="X555" s="769"/>
      <c r="Y555" s="769"/>
      <c r="Z555" s="769"/>
    </row>
    <row r="556">
      <c r="A556" s="769"/>
      <c r="B556" s="772"/>
      <c r="C556" s="769"/>
      <c r="D556" s="768"/>
      <c r="E556" s="769"/>
      <c r="F556" s="769"/>
      <c r="G556" s="769"/>
      <c r="H556" s="804"/>
      <c r="I556" s="804"/>
      <c r="J556" s="804"/>
      <c r="K556" s="804"/>
      <c r="L556" s="804"/>
      <c r="M556" s="804"/>
      <c r="N556" s="804"/>
      <c r="O556" s="804"/>
      <c r="P556" s="804"/>
      <c r="Q556" s="769"/>
      <c r="R556" s="769"/>
      <c r="S556" s="769"/>
      <c r="T556" s="769"/>
      <c r="U556" s="769"/>
      <c r="V556" s="769"/>
      <c r="W556" s="769"/>
      <c r="X556" s="769"/>
      <c r="Y556" s="769"/>
      <c r="Z556" s="769"/>
    </row>
    <row r="557">
      <c r="A557" s="769"/>
      <c r="B557" s="772"/>
      <c r="C557" s="769"/>
      <c r="D557" s="768"/>
      <c r="E557" s="769"/>
      <c r="F557" s="769"/>
      <c r="G557" s="769"/>
      <c r="H557" s="804"/>
      <c r="I557" s="804"/>
      <c r="J557" s="804"/>
      <c r="K557" s="804"/>
      <c r="L557" s="804"/>
      <c r="M557" s="804"/>
      <c r="N557" s="804"/>
      <c r="O557" s="804"/>
      <c r="P557" s="804"/>
      <c r="Q557" s="769"/>
      <c r="R557" s="769"/>
      <c r="S557" s="769"/>
      <c r="T557" s="769"/>
      <c r="U557" s="769"/>
      <c r="V557" s="769"/>
      <c r="W557" s="769"/>
      <c r="X557" s="769"/>
      <c r="Y557" s="769"/>
      <c r="Z557" s="769"/>
    </row>
    <row r="558">
      <c r="A558" s="769"/>
      <c r="B558" s="772"/>
      <c r="C558" s="769"/>
      <c r="D558" s="768"/>
      <c r="E558" s="769"/>
      <c r="F558" s="769"/>
      <c r="G558" s="769"/>
      <c r="H558" s="804"/>
      <c r="I558" s="804"/>
      <c r="J558" s="804"/>
      <c r="K558" s="804"/>
      <c r="L558" s="804"/>
      <c r="M558" s="804"/>
      <c r="N558" s="804"/>
      <c r="O558" s="804"/>
      <c r="P558" s="804"/>
      <c r="Q558" s="769"/>
      <c r="R558" s="769"/>
      <c r="S558" s="769"/>
      <c r="T558" s="769"/>
      <c r="U558" s="769"/>
      <c r="V558" s="769"/>
      <c r="W558" s="769"/>
      <c r="X558" s="769"/>
      <c r="Y558" s="769"/>
      <c r="Z558" s="769"/>
    </row>
    <row r="559">
      <c r="A559" s="769"/>
      <c r="B559" s="772"/>
      <c r="C559" s="769"/>
      <c r="D559" s="768"/>
      <c r="E559" s="769"/>
      <c r="F559" s="769"/>
      <c r="G559" s="769"/>
      <c r="H559" s="804"/>
      <c r="I559" s="804"/>
      <c r="J559" s="804"/>
      <c r="K559" s="804"/>
      <c r="L559" s="804"/>
      <c r="M559" s="804"/>
      <c r="N559" s="804"/>
      <c r="O559" s="804"/>
      <c r="P559" s="804"/>
      <c r="Q559" s="769"/>
      <c r="R559" s="769"/>
      <c r="S559" s="769"/>
      <c r="T559" s="769"/>
      <c r="U559" s="769"/>
      <c r="V559" s="769"/>
      <c r="W559" s="769"/>
      <c r="X559" s="769"/>
      <c r="Y559" s="769"/>
      <c r="Z559" s="769"/>
    </row>
    <row r="560">
      <c r="A560" s="769"/>
      <c r="B560" s="772"/>
      <c r="C560" s="769"/>
      <c r="D560" s="768"/>
      <c r="E560" s="769"/>
      <c r="F560" s="769"/>
      <c r="G560" s="769"/>
      <c r="H560" s="804"/>
      <c r="I560" s="804"/>
      <c r="J560" s="804"/>
      <c r="K560" s="804"/>
      <c r="L560" s="804"/>
      <c r="M560" s="804"/>
      <c r="N560" s="804"/>
      <c r="O560" s="804"/>
      <c r="P560" s="804"/>
      <c r="Q560" s="769"/>
      <c r="R560" s="769"/>
      <c r="S560" s="769"/>
      <c r="T560" s="769"/>
      <c r="U560" s="769"/>
      <c r="V560" s="769"/>
      <c r="W560" s="769"/>
      <c r="X560" s="769"/>
      <c r="Y560" s="769"/>
      <c r="Z560" s="769"/>
    </row>
    <row r="561">
      <c r="A561" s="769"/>
      <c r="B561" s="772"/>
      <c r="C561" s="769"/>
      <c r="D561" s="768"/>
      <c r="E561" s="769"/>
      <c r="F561" s="769"/>
      <c r="G561" s="769"/>
      <c r="H561" s="804"/>
      <c r="I561" s="804"/>
      <c r="J561" s="804"/>
      <c r="K561" s="804"/>
      <c r="L561" s="804"/>
      <c r="M561" s="804"/>
      <c r="N561" s="804"/>
      <c r="O561" s="804"/>
      <c r="P561" s="804"/>
      <c r="Q561" s="769"/>
      <c r="R561" s="769"/>
      <c r="S561" s="769"/>
      <c r="T561" s="769"/>
      <c r="U561" s="769"/>
      <c r="V561" s="769"/>
      <c r="W561" s="769"/>
      <c r="X561" s="769"/>
      <c r="Y561" s="769"/>
      <c r="Z561" s="769"/>
    </row>
    <row r="562">
      <c r="A562" s="769"/>
      <c r="B562" s="772"/>
      <c r="C562" s="769"/>
      <c r="D562" s="768"/>
      <c r="E562" s="769"/>
      <c r="F562" s="769"/>
      <c r="G562" s="769"/>
      <c r="H562" s="804"/>
      <c r="I562" s="804"/>
      <c r="J562" s="804"/>
      <c r="K562" s="804"/>
      <c r="L562" s="804"/>
      <c r="M562" s="804"/>
      <c r="N562" s="804"/>
      <c r="O562" s="804"/>
      <c r="P562" s="804"/>
      <c r="Q562" s="769"/>
      <c r="R562" s="769"/>
      <c r="S562" s="769"/>
      <c r="T562" s="769"/>
      <c r="U562" s="769"/>
      <c r="V562" s="769"/>
      <c r="W562" s="769"/>
      <c r="X562" s="769"/>
      <c r="Y562" s="769"/>
      <c r="Z562" s="769"/>
    </row>
    <row r="563">
      <c r="A563" s="769"/>
      <c r="B563" s="772"/>
      <c r="C563" s="769"/>
      <c r="D563" s="768"/>
      <c r="E563" s="769"/>
      <c r="F563" s="769"/>
      <c r="G563" s="769"/>
      <c r="H563" s="804"/>
      <c r="I563" s="804"/>
      <c r="J563" s="804"/>
      <c r="K563" s="804"/>
      <c r="L563" s="804"/>
      <c r="M563" s="804"/>
      <c r="N563" s="804"/>
      <c r="O563" s="804"/>
      <c r="P563" s="804"/>
      <c r="Q563" s="769"/>
      <c r="R563" s="769"/>
      <c r="S563" s="769"/>
      <c r="T563" s="769"/>
      <c r="U563" s="769"/>
      <c r="V563" s="769"/>
      <c r="W563" s="769"/>
      <c r="X563" s="769"/>
      <c r="Y563" s="769"/>
      <c r="Z563" s="769"/>
    </row>
    <row r="564">
      <c r="A564" s="769"/>
      <c r="B564" s="772"/>
      <c r="C564" s="769"/>
      <c r="D564" s="768"/>
      <c r="E564" s="769"/>
      <c r="F564" s="769"/>
      <c r="G564" s="769"/>
      <c r="H564" s="804"/>
      <c r="I564" s="804"/>
      <c r="J564" s="804"/>
      <c r="K564" s="804"/>
      <c r="L564" s="804"/>
      <c r="M564" s="804"/>
      <c r="N564" s="804"/>
      <c r="O564" s="804"/>
      <c r="P564" s="804"/>
      <c r="Q564" s="769"/>
      <c r="R564" s="769"/>
      <c r="S564" s="769"/>
      <c r="T564" s="769"/>
      <c r="U564" s="769"/>
      <c r="V564" s="769"/>
      <c r="W564" s="769"/>
      <c r="X564" s="769"/>
      <c r="Y564" s="769"/>
      <c r="Z564" s="769"/>
    </row>
    <row r="565">
      <c r="A565" s="769"/>
      <c r="B565" s="772"/>
      <c r="C565" s="769"/>
      <c r="D565" s="768"/>
      <c r="E565" s="769"/>
      <c r="F565" s="769"/>
      <c r="G565" s="769"/>
      <c r="H565" s="804"/>
      <c r="I565" s="804"/>
      <c r="J565" s="804"/>
      <c r="K565" s="804"/>
      <c r="L565" s="804"/>
      <c r="M565" s="804"/>
      <c r="N565" s="804"/>
      <c r="O565" s="804"/>
      <c r="P565" s="804"/>
      <c r="Q565" s="769"/>
      <c r="R565" s="769"/>
      <c r="S565" s="769"/>
      <c r="T565" s="769"/>
      <c r="U565" s="769"/>
      <c r="V565" s="769"/>
      <c r="W565" s="769"/>
      <c r="X565" s="769"/>
      <c r="Y565" s="769"/>
      <c r="Z565" s="769"/>
    </row>
    <row r="566">
      <c r="A566" s="769"/>
      <c r="B566" s="772"/>
      <c r="C566" s="769"/>
      <c r="D566" s="768"/>
      <c r="E566" s="769"/>
      <c r="F566" s="769"/>
      <c r="G566" s="769"/>
      <c r="H566" s="804"/>
      <c r="I566" s="804"/>
      <c r="J566" s="804"/>
      <c r="K566" s="804"/>
      <c r="L566" s="804"/>
      <c r="M566" s="804"/>
      <c r="N566" s="804"/>
      <c r="O566" s="804"/>
      <c r="P566" s="804"/>
      <c r="Q566" s="769"/>
      <c r="R566" s="769"/>
      <c r="S566" s="769"/>
      <c r="T566" s="769"/>
      <c r="U566" s="769"/>
      <c r="V566" s="769"/>
      <c r="W566" s="769"/>
      <c r="X566" s="769"/>
      <c r="Y566" s="769"/>
      <c r="Z566" s="769"/>
    </row>
    <row r="567">
      <c r="A567" s="769"/>
      <c r="B567" s="772"/>
      <c r="C567" s="769"/>
      <c r="D567" s="768"/>
      <c r="E567" s="769"/>
      <c r="F567" s="769"/>
      <c r="G567" s="769"/>
      <c r="H567" s="804"/>
      <c r="I567" s="804"/>
      <c r="J567" s="804"/>
      <c r="K567" s="804"/>
      <c r="L567" s="804"/>
      <c r="M567" s="804"/>
      <c r="N567" s="804"/>
      <c r="O567" s="804"/>
      <c r="P567" s="804"/>
      <c r="Q567" s="769"/>
      <c r="R567" s="769"/>
      <c r="S567" s="769"/>
      <c r="T567" s="769"/>
      <c r="U567" s="769"/>
      <c r="V567" s="769"/>
      <c r="W567" s="769"/>
      <c r="X567" s="769"/>
      <c r="Y567" s="769"/>
      <c r="Z567" s="769"/>
    </row>
    <row r="568">
      <c r="A568" s="769"/>
      <c r="B568" s="772"/>
      <c r="C568" s="769"/>
      <c r="D568" s="768"/>
      <c r="E568" s="769"/>
      <c r="F568" s="769"/>
      <c r="G568" s="769"/>
      <c r="H568" s="804"/>
      <c r="I568" s="804"/>
      <c r="J568" s="804"/>
      <c r="K568" s="804"/>
      <c r="L568" s="804"/>
      <c r="M568" s="804"/>
      <c r="N568" s="804"/>
      <c r="O568" s="804"/>
      <c r="P568" s="804"/>
      <c r="Q568" s="769"/>
      <c r="R568" s="769"/>
      <c r="S568" s="769"/>
      <c r="T568" s="769"/>
      <c r="U568" s="769"/>
      <c r="V568" s="769"/>
      <c r="W568" s="769"/>
      <c r="X568" s="769"/>
      <c r="Y568" s="769"/>
      <c r="Z568" s="769"/>
    </row>
    <row r="569">
      <c r="A569" s="769"/>
      <c r="B569" s="772"/>
      <c r="C569" s="769"/>
      <c r="D569" s="768"/>
      <c r="E569" s="769"/>
      <c r="F569" s="769"/>
      <c r="G569" s="769"/>
      <c r="H569" s="804"/>
      <c r="I569" s="804"/>
      <c r="J569" s="804"/>
      <c r="K569" s="804"/>
      <c r="L569" s="804"/>
      <c r="M569" s="804"/>
      <c r="N569" s="804"/>
      <c r="O569" s="804"/>
      <c r="P569" s="804"/>
      <c r="Q569" s="769"/>
      <c r="R569" s="769"/>
      <c r="S569" s="769"/>
      <c r="T569" s="769"/>
      <c r="U569" s="769"/>
      <c r="V569" s="769"/>
      <c r="W569" s="769"/>
      <c r="X569" s="769"/>
      <c r="Y569" s="769"/>
      <c r="Z569" s="769"/>
    </row>
    <row r="570">
      <c r="A570" s="769"/>
      <c r="B570" s="772"/>
      <c r="C570" s="769"/>
      <c r="D570" s="768"/>
      <c r="E570" s="769"/>
      <c r="F570" s="769"/>
      <c r="G570" s="769"/>
      <c r="H570" s="804"/>
      <c r="I570" s="804"/>
      <c r="J570" s="804"/>
      <c r="K570" s="804"/>
      <c r="L570" s="804"/>
      <c r="M570" s="804"/>
      <c r="N570" s="804"/>
      <c r="O570" s="804"/>
      <c r="P570" s="804"/>
      <c r="Q570" s="769"/>
      <c r="R570" s="769"/>
      <c r="S570" s="769"/>
      <c r="T570" s="769"/>
      <c r="U570" s="769"/>
      <c r="V570" s="769"/>
      <c r="W570" s="769"/>
      <c r="X570" s="769"/>
      <c r="Y570" s="769"/>
      <c r="Z570" s="769"/>
    </row>
    <row r="571">
      <c r="A571" s="769"/>
      <c r="B571" s="772"/>
      <c r="C571" s="769"/>
      <c r="D571" s="768"/>
      <c r="E571" s="769"/>
      <c r="F571" s="769"/>
      <c r="G571" s="769"/>
      <c r="H571" s="804"/>
      <c r="I571" s="804"/>
      <c r="J571" s="804"/>
      <c r="K571" s="804"/>
      <c r="L571" s="804"/>
      <c r="M571" s="804"/>
      <c r="N571" s="804"/>
      <c r="O571" s="804"/>
      <c r="P571" s="804"/>
      <c r="Q571" s="769"/>
      <c r="R571" s="769"/>
      <c r="S571" s="769"/>
      <c r="T571" s="769"/>
      <c r="U571" s="769"/>
      <c r="V571" s="769"/>
      <c r="W571" s="769"/>
      <c r="X571" s="769"/>
      <c r="Y571" s="769"/>
      <c r="Z571" s="769"/>
    </row>
    <row r="572">
      <c r="A572" s="769"/>
      <c r="B572" s="772"/>
      <c r="C572" s="769"/>
      <c r="D572" s="768"/>
      <c r="E572" s="769"/>
      <c r="F572" s="769"/>
      <c r="G572" s="769"/>
      <c r="H572" s="804"/>
      <c r="I572" s="804"/>
      <c r="J572" s="804"/>
      <c r="K572" s="804"/>
      <c r="L572" s="804"/>
      <c r="M572" s="804"/>
      <c r="N572" s="804"/>
      <c r="O572" s="804"/>
      <c r="P572" s="804"/>
      <c r="Q572" s="769"/>
      <c r="R572" s="769"/>
      <c r="S572" s="769"/>
      <c r="T572" s="769"/>
      <c r="U572" s="769"/>
      <c r="V572" s="769"/>
      <c r="W572" s="769"/>
      <c r="X572" s="769"/>
      <c r="Y572" s="769"/>
      <c r="Z572" s="769"/>
    </row>
    <row r="573">
      <c r="A573" s="769"/>
      <c r="B573" s="772"/>
      <c r="C573" s="769"/>
      <c r="D573" s="768"/>
      <c r="E573" s="769"/>
      <c r="F573" s="769"/>
      <c r="G573" s="769"/>
      <c r="H573" s="804"/>
      <c r="I573" s="804"/>
      <c r="J573" s="804"/>
      <c r="K573" s="804"/>
      <c r="L573" s="804"/>
      <c r="M573" s="804"/>
      <c r="N573" s="804"/>
      <c r="O573" s="804"/>
      <c r="P573" s="804"/>
      <c r="Q573" s="769"/>
      <c r="R573" s="769"/>
      <c r="S573" s="769"/>
      <c r="T573" s="769"/>
      <c r="U573" s="769"/>
      <c r="V573" s="769"/>
      <c r="W573" s="769"/>
      <c r="X573" s="769"/>
      <c r="Y573" s="769"/>
      <c r="Z573" s="769"/>
    </row>
    <row r="574">
      <c r="A574" s="769"/>
      <c r="B574" s="772"/>
      <c r="C574" s="769"/>
      <c r="D574" s="768"/>
      <c r="E574" s="769"/>
      <c r="F574" s="769"/>
      <c r="G574" s="769"/>
      <c r="H574" s="804"/>
      <c r="I574" s="804"/>
      <c r="J574" s="804"/>
      <c r="K574" s="804"/>
      <c r="L574" s="804"/>
      <c r="M574" s="804"/>
      <c r="N574" s="804"/>
      <c r="O574" s="804"/>
      <c r="P574" s="804"/>
      <c r="Q574" s="769"/>
      <c r="R574" s="769"/>
      <c r="S574" s="769"/>
      <c r="T574" s="769"/>
      <c r="U574" s="769"/>
      <c r="V574" s="769"/>
      <c r="W574" s="769"/>
      <c r="X574" s="769"/>
      <c r="Y574" s="769"/>
      <c r="Z574" s="769"/>
    </row>
    <row r="575">
      <c r="A575" s="769"/>
      <c r="B575" s="772"/>
      <c r="C575" s="769"/>
      <c r="D575" s="768"/>
      <c r="E575" s="769"/>
      <c r="F575" s="769"/>
      <c r="G575" s="769"/>
      <c r="H575" s="804"/>
      <c r="I575" s="804"/>
      <c r="J575" s="804"/>
      <c r="K575" s="804"/>
      <c r="L575" s="804"/>
      <c r="M575" s="804"/>
      <c r="N575" s="804"/>
      <c r="O575" s="804"/>
      <c r="P575" s="804"/>
      <c r="Q575" s="769"/>
      <c r="R575" s="769"/>
      <c r="S575" s="769"/>
      <c r="T575" s="769"/>
      <c r="U575" s="769"/>
      <c r="V575" s="769"/>
      <c r="W575" s="769"/>
      <c r="X575" s="769"/>
      <c r="Y575" s="769"/>
      <c r="Z575" s="769"/>
    </row>
    <row r="576">
      <c r="A576" s="769"/>
      <c r="B576" s="772"/>
      <c r="C576" s="769"/>
      <c r="D576" s="768"/>
      <c r="E576" s="769"/>
      <c r="F576" s="769"/>
      <c r="G576" s="769"/>
      <c r="H576" s="804"/>
      <c r="I576" s="804"/>
      <c r="J576" s="804"/>
      <c r="K576" s="804"/>
      <c r="L576" s="804"/>
      <c r="M576" s="804"/>
      <c r="N576" s="804"/>
      <c r="O576" s="804"/>
      <c r="P576" s="804"/>
      <c r="Q576" s="769"/>
      <c r="R576" s="769"/>
      <c r="S576" s="769"/>
      <c r="T576" s="769"/>
      <c r="U576" s="769"/>
      <c r="V576" s="769"/>
      <c r="W576" s="769"/>
      <c r="X576" s="769"/>
      <c r="Y576" s="769"/>
      <c r="Z576" s="769"/>
    </row>
    <row r="577">
      <c r="A577" s="769"/>
      <c r="B577" s="772"/>
      <c r="C577" s="769"/>
      <c r="D577" s="768"/>
      <c r="E577" s="769"/>
      <c r="F577" s="769"/>
      <c r="G577" s="769"/>
      <c r="H577" s="804"/>
      <c r="I577" s="804"/>
      <c r="J577" s="804"/>
      <c r="K577" s="804"/>
      <c r="L577" s="804"/>
      <c r="M577" s="804"/>
      <c r="N577" s="804"/>
      <c r="O577" s="804"/>
      <c r="P577" s="804"/>
      <c r="Q577" s="769"/>
      <c r="R577" s="769"/>
      <c r="S577" s="769"/>
      <c r="T577" s="769"/>
      <c r="U577" s="769"/>
      <c r="V577" s="769"/>
      <c r="W577" s="769"/>
      <c r="X577" s="769"/>
      <c r="Y577" s="769"/>
      <c r="Z577" s="769"/>
    </row>
    <row r="578">
      <c r="A578" s="769"/>
      <c r="B578" s="772"/>
      <c r="C578" s="769"/>
      <c r="D578" s="768"/>
      <c r="E578" s="769"/>
      <c r="F578" s="769"/>
      <c r="G578" s="769"/>
      <c r="H578" s="804"/>
      <c r="I578" s="804"/>
      <c r="J578" s="804"/>
      <c r="K578" s="804"/>
      <c r="L578" s="804"/>
      <c r="M578" s="804"/>
      <c r="N578" s="804"/>
      <c r="O578" s="804"/>
      <c r="P578" s="804"/>
      <c r="Q578" s="769"/>
      <c r="R578" s="769"/>
      <c r="S578" s="769"/>
      <c r="T578" s="769"/>
      <c r="U578" s="769"/>
      <c r="V578" s="769"/>
      <c r="W578" s="769"/>
      <c r="X578" s="769"/>
      <c r="Y578" s="769"/>
      <c r="Z578" s="769"/>
    </row>
    <row r="579">
      <c r="A579" s="769"/>
      <c r="B579" s="772"/>
      <c r="C579" s="769"/>
      <c r="D579" s="768"/>
      <c r="E579" s="769"/>
      <c r="F579" s="769"/>
      <c r="G579" s="769"/>
      <c r="H579" s="804"/>
      <c r="I579" s="804"/>
      <c r="J579" s="804"/>
      <c r="K579" s="804"/>
      <c r="L579" s="804"/>
      <c r="M579" s="804"/>
      <c r="N579" s="804"/>
      <c r="O579" s="804"/>
      <c r="P579" s="804"/>
      <c r="Q579" s="769"/>
      <c r="R579" s="769"/>
      <c r="S579" s="769"/>
      <c r="T579" s="769"/>
      <c r="U579" s="769"/>
      <c r="V579" s="769"/>
      <c r="W579" s="769"/>
      <c r="X579" s="769"/>
      <c r="Y579" s="769"/>
      <c r="Z579" s="769"/>
    </row>
    <row r="580">
      <c r="A580" s="769"/>
      <c r="B580" s="772"/>
      <c r="C580" s="769"/>
      <c r="D580" s="768"/>
      <c r="E580" s="769"/>
      <c r="F580" s="769"/>
      <c r="G580" s="769"/>
      <c r="H580" s="804"/>
      <c r="I580" s="804"/>
      <c r="J580" s="804"/>
      <c r="K580" s="804"/>
      <c r="L580" s="804"/>
      <c r="M580" s="804"/>
      <c r="N580" s="804"/>
      <c r="O580" s="804"/>
      <c r="P580" s="804"/>
      <c r="Q580" s="769"/>
      <c r="R580" s="769"/>
      <c r="S580" s="769"/>
      <c r="T580" s="769"/>
      <c r="U580" s="769"/>
      <c r="V580" s="769"/>
      <c r="W580" s="769"/>
      <c r="X580" s="769"/>
      <c r="Y580" s="769"/>
      <c r="Z580" s="769"/>
    </row>
    <row r="581">
      <c r="A581" s="769"/>
      <c r="B581" s="772"/>
      <c r="C581" s="769"/>
      <c r="D581" s="768"/>
      <c r="E581" s="769"/>
      <c r="F581" s="769"/>
      <c r="G581" s="769"/>
      <c r="H581" s="804"/>
      <c r="I581" s="804"/>
      <c r="J581" s="804"/>
      <c r="K581" s="804"/>
      <c r="L581" s="804"/>
      <c r="M581" s="804"/>
      <c r="N581" s="804"/>
      <c r="O581" s="804"/>
      <c r="P581" s="804"/>
      <c r="Q581" s="769"/>
      <c r="R581" s="769"/>
      <c r="S581" s="769"/>
      <c r="T581" s="769"/>
      <c r="U581" s="769"/>
      <c r="V581" s="769"/>
      <c r="W581" s="769"/>
      <c r="X581" s="769"/>
      <c r="Y581" s="769"/>
      <c r="Z581" s="769"/>
    </row>
    <row r="582">
      <c r="A582" s="769"/>
      <c r="B582" s="772"/>
      <c r="C582" s="769"/>
      <c r="D582" s="768"/>
      <c r="E582" s="769"/>
      <c r="F582" s="769"/>
      <c r="G582" s="769"/>
      <c r="H582" s="804"/>
      <c r="I582" s="804"/>
      <c r="J582" s="804"/>
      <c r="K582" s="804"/>
      <c r="L582" s="804"/>
      <c r="M582" s="804"/>
      <c r="N582" s="804"/>
      <c r="O582" s="804"/>
      <c r="P582" s="804"/>
      <c r="Q582" s="769"/>
      <c r="R582" s="769"/>
      <c r="S582" s="769"/>
      <c r="T582" s="769"/>
      <c r="U582" s="769"/>
      <c r="V582" s="769"/>
      <c r="W582" s="769"/>
      <c r="X582" s="769"/>
      <c r="Y582" s="769"/>
      <c r="Z582" s="769"/>
    </row>
    <row r="583">
      <c r="A583" s="769"/>
      <c r="B583" s="772"/>
      <c r="C583" s="769"/>
      <c r="D583" s="768"/>
      <c r="E583" s="769"/>
      <c r="F583" s="769"/>
      <c r="G583" s="769"/>
      <c r="H583" s="804"/>
      <c r="I583" s="804"/>
      <c r="J583" s="804"/>
      <c r="K583" s="804"/>
      <c r="L583" s="804"/>
      <c r="M583" s="804"/>
      <c r="N583" s="804"/>
      <c r="O583" s="804"/>
      <c r="P583" s="804"/>
      <c r="Q583" s="769"/>
      <c r="R583" s="769"/>
      <c r="S583" s="769"/>
      <c r="T583" s="769"/>
      <c r="U583" s="769"/>
      <c r="V583" s="769"/>
      <c r="W583" s="769"/>
      <c r="X583" s="769"/>
      <c r="Y583" s="769"/>
      <c r="Z583" s="769"/>
    </row>
    <row r="584">
      <c r="A584" s="769"/>
      <c r="B584" s="772"/>
      <c r="C584" s="769"/>
      <c r="D584" s="768"/>
      <c r="E584" s="769"/>
      <c r="F584" s="769"/>
      <c r="G584" s="769"/>
      <c r="H584" s="804"/>
      <c r="I584" s="804"/>
      <c r="J584" s="804"/>
      <c r="K584" s="804"/>
      <c r="L584" s="804"/>
      <c r="M584" s="804"/>
      <c r="N584" s="804"/>
      <c r="O584" s="804"/>
      <c r="P584" s="804"/>
      <c r="Q584" s="769"/>
      <c r="R584" s="769"/>
      <c r="S584" s="769"/>
      <c r="T584" s="769"/>
      <c r="U584" s="769"/>
      <c r="V584" s="769"/>
      <c r="W584" s="769"/>
      <c r="X584" s="769"/>
      <c r="Y584" s="769"/>
      <c r="Z584" s="769"/>
    </row>
    <row r="585">
      <c r="A585" s="769"/>
      <c r="B585" s="772"/>
      <c r="C585" s="769"/>
      <c r="D585" s="768"/>
      <c r="E585" s="769"/>
      <c r="F585" s="769"/>
      <c r="G585" s="769"/>
      <c r="H585" s="804"/>
      <c r="I585" s="804"/>
      <c r="J585" s="804"/>
      <c r="K585" s="804"/>
      <c r="L585" s="804"/>
      <c r="M585" s="804"/>
      <c r="N585" s="804"/>
      <c r="O585" s="804"/>
      <c r="P585" s="804"/>
      <c r="Q585" s="769"/>
      <c r="R585" s="769"/>
      <c r="S585" s="769"/>
      <c r="T585" s="769"/>
      <c r="U585" s="769"/>
      <c r="V585" s="769"/>
      <c r="W585" s="769"/>
      <c r="X585" s="769"/>
      <c r="Y585" s="769"/>
      <c r="Z585" s="769"/>
    </row>
    <row r="586">
      <c r="A586" s="769"/>
      <c r="B586" s="772"/>
      <c r="C586" s="769"/>
      <c r="D586" s="768"/>
      <c r="E586" s="769"/>
      <c r="F586" s="769"/>
      <c r="G586" s="769"/>
      <c r="H586" s="804"/>
      <c r="I586" s="804"/>
      <c r="J586" s="804"/>
      <c r="K586" s="804"/>
      <c r="L586" s="804"/>
      <c r="M586" s="804"/>
      <c r="N586" s="804"/>
      <c r="O586" s="804"/>
      <c r="P586" s="804"/>
      <c r="Q586" s="769"/>
      <c r="R586" s="769"/>
      <c r="S586" s="769"/>
      <c r="T586" s="769"/>
      <c r="U586" s="769"/>
      <c r="V586" s="769"/>
      <c r="W586" s="769"/>
      <c r="X586" s="769"/>
      <c r="Y586" s="769"/>
      <c r="Z586" s="769"/>
    </row>
    <row r="587">
      <c r="A587" s="769"/>
      <c r="B587" s="772"/>
      <c r="C587" s="769"/>
      <c r="D587" s="768"/>
      <c r="E587" s="769"/>
      <c r="F587" s="769"/>
      <c r="G587" s="769"/>
      <c r="H587" s="804"/>
      <c r="I587" s="804"/>
      <c r="J587" s="804"/>
      <c r="K587" s="804"/>
      <c r="L587" s="804"/>
      <c r="M587" s="804"/>
      <c r="N587" s="804"/>
      <c r="O587" s="804"/>
      <c r="P587" s="804"/>
      <c r="Q587" s="769"/>
      <c r="R587" s="769"/>
      <c r="S587" s="769"/>
      <c r="T587" s="769"/>
      <c r="U587" s="769"/>
      <c r="V587" s="769"/>
      <c r="W587" s="769"/>
      <c r="X587" s="769"/>
      <c r="Y587" s="769"/>
      <c r="Z587" s="769"/>
    </row>
    <row r="588">
      <c r="A588" s="769"/>
      <c r="B588" s="772"/>
      <c r="C588" s="769"/>
      <c r="D588" s="768"/>
      <c r="E588" s="769"/>
      <c r="F588" s="769"/>
      <c r="G588" s="769"/>
      <c r="H588" s="804"/>
      <c r="I588" s="804"/>
      <c r="J588" s="804"/>
      <c r="K588" s="804"/>
      <c r="L588" s="804"/>
      <c r="M588" s="804"/>
      <c r="N588" s="804"/>
      <c r="O588" s="804"/>
      <c r="P588" s="804"/>
      <c r="Q588" s="769"/>
      <c r="R588" s="769"/>
      <c r="S588" s="769"/>
      <c r="T588" s="769"/>
      <c r="U588" s="769"/>
      <c r="V588" s="769"/>
      <c r="W588" s="769"/>
      <c r="X588" s="769"/>
      <c r="Y588" s="769"/>
      <c r="Z588" s="769"/>
    </row>
    <row r="589">
      <c r="A589" s="769"/>
      <c r="B589" s="772"/>
      <c r="C589" s="769"/>
      <c r="D589" s="768"/>
      <c r="E589" s="769"/>
      <c r="F589" s="769"/>
      <c r="G589" s="769"/>
      <c r="H589" s="804"/>
      <c r="I589" s="804"/>
      <c r="J589" s="804"/>
      <c r="K589" s="804"/>
      <c r="L589" s="804"/>
      <c r="M589" s="804"/>
      <c r="N589" s="804"/>
      <c r="O589" s="804"/>
      <c r="P589" s="804"/>
      <c r="Q589" s="769"/>
      <c r="R589" s="769"/>
      <c r="S589" s="769"/>
      <c r="T589" s="769"/>
      <c r="U589" s="769"/>
      <c r="V589" s="769"/>
      <c r="W589" s="769"/>
      <c r="X589" s="769"/>
      <c r="Y589" s="769"/>
      <c r="Z589" s="769"/>
    </row>
    <row r="590">
      <c r="A590" s="769"/>
      <c r="B590" s="772"/>
      <c r="C590" s="769"/>
      <c r="D590" s="768"/>
      <c r="E590" s="769"/>
      <c r="F590" s="769"/>
      <c r="G590" s="769"/>
      <c r="H590" s="804"/>
      <c r="I590" s="804"/>
      <c r="J590" s="804"/>
      <c r="K590" s="804"/>
      <c r="L590" s="804"/>
      <c r="M590" s="804"/>
      <c r="N590" s="804"/>
      <c r="O590" s="804"/>
      <c r="P590" s="804"/>
      <c r="Q590" s="769"/>
      <c r="R590" s="769"/>
      <c r="S590" s="769"/>
      <c r="T590" s="769"/>
      <c r="U590" s="769"/>
      <c r="V590" s="769"/>
      <c r="W590" s="769"/>
      <c r="X590" s="769"/>
      <c r="Y590" s="769"/>
      <c r="Z590" s="769"/>
    </row>
    <row r="591">
      <c r="A591" s="769"/>
      <c r="B591" s="772"/>
      <c r="C591" s="769"/>
      <c r="D591" s="768"/>
      <c r="E591" s="769"/>
      <c r="F591" s="769"/>
      <c r="G591" s="769"/>
      <c r="H591" s="804"/>
      <c r="I591" s="804"/>
      <c r="J591" s="804"/>
      <c r="K591" s="804"/>
      <c r="L591" s="804"/>
      <c r="M591" s="804"/>
      <c r="N591" s="804"/>
      <c r="O591" s="804"/>
      <c r="P591" s="804"/>
      <c r="Q591" s="769"/>
      <c r="R591" s="769"/>
      <c r="S591" s="769"/>
      <c r="T591" s="769"/>
      <c r="U591" s="769"/>
      <c r="V591" s="769"/>
      <c r="W591" s="769"/>
      <c r="X591" s="769"/>
      <c r="Y591" s="769"/>
      <c r="Z591" s="769"/>
    </row>
    <row r="592">
      <c r="A592" s="769"/>
      <c r="B592" s="772"/>
      <c r="C592" s="769"/>
      <c r="D592" s="768"/>
      <c r="E592" s="769"/>
      <c r="F592" s="769"/>
      <c r="G592" s="769"/>
      <c r="H592" s="804"/>
      <c r="I592" s="804"/>
      <c r="J592" s="804"/>
      <c r="K592" s="804"/>
      <c r="L592" s="804"/>
      <c r="M592" s="804"/>
      <c r="N592" s="804"/>
      <c r="O592" s="804"/>
      <c r="P592" s="804"/>
      <c r="Q592" s="769"/>
      <c r="R592" s="769"/>
      <c r="S592" s="769"/>
      <c r="T592" s="769"/>
      <c r="U592" s="769"/>
      <c r="V592" s="769"/>
      <c r="W592" s="769"/>
      <c r="X592" s="769"/>
      <c r="Y592" s="769"/>
      <c r="Z592" s="769"/>
    </row>
    <row r="593">
      <c r="A593" s="769"/>
      <c r="B593" s="772"/>
      <c r="C593" s="769"/>
      <c r="D593" s="768"/>
      <c r="E593" s="769"/>
      <c r="F593" s="769"/>
      <c r="G593" s="769"/>
      <c r="H593" s="804"/>
      <c r="I593" s="804"/>
      <c r="J593" s="804"/>
      <c r="K593" s="804"/>
      <c r="L593" s="804"/>
      <c r="M593" s="804"/>
      <c r="N593" s="804"/>
      <c r="O593" s="804"/>
      <c r="P593" s="804"/>
      <c r="Q593" s="769"/>
      <c r="R593" s="769"/>
      <c r="S593" s="769"/>
      <c r="T593" s="769"/>
      <c r="U593" s="769"/>
      <c r="V593" s="769"/>
      <c r="W593" s="769"/>
      <c r="X593" s="769"/>
      <c r="Y593" s="769"/>
      <c r="Z593" s="769"/>
    </row>
    <row r="594">
      <c r="A594" s="769"/>
      <c r="B594" s="772"/>
      <c r="C594" s="769"/>
      <c r="D594" s="768"/>
      <c r="E594" s="769"/>
      <c r="F594" s="769"/>
      <c r="G594" s="769"/>
      <c r="H594" s="804"/>
      <c r="I594" s="804"/>
      <c r="J594" s="804"/>
      <c r="K594" s="804"/>
      <c r="L594" s="804"/>
      <c r="M594" s="804"/>
      <c r="N594" s="804"/>
      <c r="O594" s="804"/>
      <c r="P594" s="804"/>
      <c r="Q594" s="769"/>
      <c r="R594" s="769"/>
      <c r="S594" s="769"/>
      <c r="T594" s="769"/>
      <c r="U594" s="769"/>
      <c r="V594" s="769"/>
      <c r="W594" s="769"/>
      <c r="X594" s="769"/>
      <c r="Y594" s="769"/>
      <c r="Z594" s="769"/>
    </row>
    <row r="595">
      <c r="A595" s="769"/>
      <c r="B595" s="772"/>
      <c r="C595" s="769"/>
      <c r="D595" s="768"/>
      <c r="E595" s="769"/>
      <c r="F595" s="769"/>
      <c r="G595" s="769"/>
      <c r="H595" s="804"/>
      <c r="I595" s="804"/>
      <c r="J595" s="804"/>
      <c r="K595" s="804"/>
      <c r="L595" s="804"/>
      <c r="M595" s="804"/>
      <c r="N595" s="804"/>
      <c r="O595" s="804"/>
      <c r="P595" s="804"/>
      <c r="Q595" s="769"/>
      <c r="R595" s="769"/>
      <c r="S595" s="769"/>
      <c r="T595" s="769"/>
      <c r="U595" s="769"/>
      <c r="V595" s="769"/>
      <c r="W595" s="769"/>
      <c r="X595" s="769"/>
      <c r="Y595" s="769"/>
      <c r="Z595" s="769"/>
    </row>
    <row r="596">
      <c r="A596" s="769"/>
      <c r="B596" s="772"/>
      <c r="C596" s="769"/>
      <c r="D596" s="768"/>
      <c r="E596" s="769"/>
      <c r="F596" s="769"/>
      <c r="G596" s="769"/>
      <c r="H596" s="804"/>
      <c r="I596" s="804"/>
      <c r="J596" s="804"/>
      <c r="K596" s="804"/>
      <c r="L596" s="804"/>
      <c r="M596" s="804"/>
      <c r="N596" s="804"/>
      <c r="O596" s="804"/>
      <c r="P596" s="804"/>
      <c r="Q596" s="769"/>
      <c r="R596" s="769"/>
      <c r="S596" s="769"/>
      <c r="T596" s="769"/>
      <c r="U596" s="769"/>
      <c r="V596" s="769"/>
      <c r="W596" s="769"/>
      <c r="X596" s="769"/>
      <c r="Y596" s="769"/>
      <c r="Z596" s="769"/>
    </row>
    <row r="597">
      <c r="A597" s="769"/>
      <c r="B597" s="772"/>
      <c r="C597" s="769"/>
      <c r="D597" s="768"/>
      <c r="E597" s="769"/>
      <c r="F597" s="769"/>
      <c r="G597" s="769"/>
      <c r="H597" s="804"/>
      <c r="I597" s="804"/>
      <c r="J597" s="804"/>
      <c r="K597" s="804"/>
      <c r="L597" s="804"/>
      <c r="M597" s="804"/>
      <c r="N597" s="804"/>
      <c r="O597" s="804"/>
      <c r="P597" s="804"/>
      <c r="Q597" s="769"/>
      <c r="R597" s="769"/>
      <c r="S597" s="769"/>
      <c r="T597" s="769"/>
      <c r="U597" s="769"/>
      <c r="V597" s="769"/>
      <c r="W597" s="769"/>
      <c r="X597" s="769"/>
      <c r="Y597" s="769"/>
      <c r="Z597" s="769"/>
    </row>
    <row r="598">
      <c r="A598" s="769"/>
      <c r="B598" s="772"/>
      <c r="C598" s="769"/>
      <c r="D598" s="768"/>
      <c r="E598" s="769"/>
      <c r="F598" s="769"/>
      <c r="G598" s="769"/>
      <c r="H598" s="804"/>
      <c r="I598" s="804"/>
      <c r="J598" s="804"/>
      <c r="K598" s="804"/>
      <c r="L598" s="804"/>
      <c r="M598" s="804"/>
      <c r="N598" s="804"/>
      <c r="O598" s="804"/>
      <c r="P598" s="804"/>
      <c r="Q598" s="769"/>
      <c r="R598" s="769"/>
      <c r="S598" s="769"/>
      <c r="T598" s="769"/>
      <c r="U598" s="769"/>
      <c r="V598" s="769"/>
      <c r="W598" s="769"/>
      <c r="X598" s="769"/>
      <c r="Y598" s="769"/>
      <c r="Z598" s="769"/>
    </row>
    <row r="599">
      <c r="A599" s="769"/>
      <c r="B599" s="772"/>
      <c r="C599" s="769"/>
      <c r="D599" s="768"/>
      <c r="E599" s="769"/>
      <c r="F599" s="769"/>
      <c r="G599" s="769"/>
      <c r="H599" s="804"/>
      <c r="I599" s="804"/>
      <c r="J599" s="804"/>
      <c r="K599" s="804"/>
      <c r="L599" s="804"/>
      <c r="M599" s="804"/>
      <c r="N599" s="804"/>
      <c r="O599" s="804"/>
      <c r="P599" s="804"/>
      <c r="Q599" s="769"/>
      <c r="R599" s="769"/>
      <c r="S599" s="769"/>
      <c r="T599" s="769"/>
      <c r="U599" s="769"/>
      <c r="V599" s="769"/>
      <c r="W599" s="769"/>
      <c r="X599" s="769"/>
      <c r="Y599" s="769"/>
      <c r="Z599" s="769"/>
    </row>
    <row r="600">
      <c r="A600" s="769"/>
      <c r="B600" s="772"/>
      <c r="C600" s="769"/>
      <c r="D600" s="768"/>
      <c r="E600" s="769"/>
      <c r="F600" s="769"/>
      <c r="G600" s="769"/>
      <c r="H600" s="804"/>
      <c r="I600" s="804"/>
      <c r="J600" s="804"/>
      <c r="K600" s="804"/>
      <c r="L600" s="804"/>
      <c r="M600" s="804"/>
      <c r="N600" s="804"/>
      <c r="O600" s="804"/>
      <c r="P600" s="804"/>
      <c r="Q600" s="769"/>
      <c r="R600" s="769"/>
      <c r="S600" s="769"/>
      <c r="T600" s="769"/>
      <c r="U600" s="769"/>
      <c r="V600" s="769"/>
      <c r="W600" s="769"/>
      <c r="X600" s="769"/>
      <c r="Y600" s="769"/>
      <c r="Z600" s="769"/>
    </row>
    <row r="601">
      <c r="A601" s="769"/>
      <c r="B601" s="772"/>
      <c r="C601" s="769"/>
      <c r="D601" s="768"/>
      <c r="E601" s="769"/>
      <c r="F601" s="769"/>
      <c r="G601" s="769"/>
      <c r="H601" s="804"/>
      <c r="I601" s="804"/>
      <c r="J601" s="804"/>
      <c r="K601" s="804"/>
      <c r="L601" s="804"/>
      <c r="M601" s="804"/>
      <c r="N601" s="804"/>
      <c r="O601" s="804"/>
      <c r="P601" s="804"/>
      <c r="Q601" s="769"/>
      <c r="R601" s="769"/>
      <c r="S601" s="769"/>
      <c r="T601" s="769"/>
      <c r="U601" s="769"/>
      <c r="V601" s="769"/>
      <c r="W601" s="769"/>
      <c r="X601" s="769"/>
      <c r="Y601" s="769"/>
      <c r="Z601" s="769"/>
    </row>
    <row r="602">
      <c r="A602" s="769"/>
      <c r="B602" s="772"/>
      <c r="C602" s="769"/>
      <c r="D602" s="768"/>
      <c r="E602" s="769"/>
      <c r="F602" s="769"/>
      <c r="G602" s="769"/>
      <c r="H602" s="804"/>
      <c r="I602" s="804"/>
      <c r="J602" s="804"/>
      <c r="K602" s="804"/>
      <c r="L602" s="804"/>
      <c r="M602" s="804"/>
      <c r="N602" s="804"/>
      <c r="O602" s="804"/>
      <c r="P602" s="804"/>
      <c r="Q602" s="769"/>
      <c r="R602" s="769"/>
      <c r="S602" s="769"/>
      <c r="T602" s="769"/>
      <c r="U602" s="769"/>
      <c r="V602" s="769"/>
      <c r="W602" s="769"/>
      <c r="X602" s="769"/>
      <c r="Y602" s="769"/>
      <c r="Z602" s="769"/>
    </row>
    <row r="603">
      <c r="A603" s="769"/>
      <c r="B603" s="772"/>
      <c r="C603" s="769"/>
      <c r="D603" s="768"/>
      <c r="E603" s="769"/>
      <c r="F603" s="769"/>
      <c r="G603" s="769"/>
      <c r="H603" s="804"/>
      <c r="I603" s="804"/>
      <c r="J603" s="804"/>
      <c r="K603" s="804"/>
      <c r="L603" s="804"/>
      <c r="M603" s="804"/>
      <c r="N603" s="804"/>
      <c r="O603" s="804"/>
      <c r="P603" s="804"/>
      <c r="Q603" s="769"/>
      <c r="R603" s="769"/>
      <c r="S603" s="769"/>
      <c r="T603" s="769"/>
      <c r="U603" s="769"/>
      <c r="V603" s="769"/>
      <c r="W603" s="769"/>
      <c r="X603" s="769"/>
      <c r="Y603" s="769"/>
      <c r="Z603" s="769"/>
    </row>
    <row r="604">
      <c r="A604" s="769"/>
      <c r="B604" s="772"/>
      <c r="C604" s="769"/>
      <c r="D604" s="768"/>
      <c r="E604" s="769"/>
      <c r="F604" s="769"/>
      <c r="G604" s="769"/>
      <c r="H604" s="804"/>
      <c r="I604" s="804"/>
      <c r="J604" s="804"/>
      <c r="K604" s="804"/>
      <c r="L604" s="804"/>
      <c r="M604" s="804"/>
      <c r="N604" s="804"/>
      <c r="O604" s="804"/>
      <c r="P604" s="804"/>
      <c r="Q604" s="769"/>
      <c r="R604" s="769"/>
      <c r="S604" s="769"/>
      <c r="T604" s="769"/>
      <c r="U604" s="769"/>
      <c r="V604" s="769"/>
      <c r="W604" s="769"/>
      <c r="X604" s="769"/>
      <c r="Y604" s="769"/>
      <c r="Z604" s="769"/>
    </row>
    <row r="605">
      <c r="A605" s="769"/>
      <c r="B605" s="772"/>
      <c r="C605" s="769"/>
      <c r="D605" s="768"/>
      <c r="E605" s="769"/>
      <c r="F605" s="769"/>
      <c r="G605" s="769"/>
      <c r="H605" s="804"/>
      <c r="I605" s="804"/>
      <c r="J605" s="804"/>
      <c r="K605" s="804"/>
      <c r="L605" s="804"/>
      <c r="M605" s="804"/>
      <c r="N605" s="804"/>
      <c r="O605" s="804"/>
      <c r="P605" s="804"/>
      <c r="Q605" s="769"/>
      <c r="R605" s="769"/>
      <c r="S605" s="769"/>
      <c r="T605" s="769"/>
      <c r="U605" s="769"/>
      <c r="V605" s="769"/>
      <c r="W605" s="769"/>
      <c r="X605" s="769"/>
      <c r="Y605" s="769"/>
      <c r="Z605" s="769"/>
    </row>
    <row r="606">
      <c r="A606" s="769"/>
      <c r="B606" s="772"/>
      <c r="C606" s="769"/>
      <c r="D606" s="768"/>
      <c r="E606" s="769"/>
      <c r="F606" s="769"/>
      <c r="G606" s="769"/>
      <c r="H606" s="804"/>
      <c r="I606" s="804"/>
      <c r="J606" s="804"/>
      <c r="K606" s="804"/>
      <c r="L606" s="804"/>
      <c r="M606" s="804"/>
      <c r="N606" s="804"/>
      <c r="O606" s="804"/>
      <c r="P606" s="804"/>
      <c r="Q606" s="769"/>
      <c r="R606" s="769"/>
      <c r="S606" s="769"/>
      <c r="T606" s="769"/>
      <c r="U606" s="769"/>
      <c r="V606" s="769"/>
      <c r="W606" s="769"/>
      <c r="X606" s="769"/>
      <c r="Y606" s="769"/>
      <c r="Z606" s="769"/>
    </row>
    <row r="607">
      <c r="A607" s="769"/>
      <c r="B607" s="772"/>
      <c r="C607" s="769"/>
      <c r="D607" s="768"/>
      <c r="E607" s="769"/>
      <c r="F607" s="769"/>
      <c r="G607" s="769"/>
      <c r="H607" s="804"/>
      <c r="I607" s="804"/>
      <c r="J607" s="804"/>
      <c r="K607" s="804"/>
      <c r="L607" s="804"/>
      <c r="M607" s="804"/>
      <c r="N607" s="804"/>
      <c r="O607" s="804"/>
      <c r="P607" s="804"/>
      <c r="Q607" s="769"/>
      <c r="R607" s="769"/>
      <c r="S607" s="769"/>
      <c r="T607" s="769"/>
      <c r="U607" s="769"/>
      <c r="V607" s="769"/>
      <c r="W607" s="769"/>
      <c r="X607" s="769"/>
      <c r="Y607" s="769"/>
      <c r="Z607" s="769"/>
    </row>
    <row r="608">
      <c r="A608" s="769"/>
      <c r="B608" s="772"/>
      <c r="C608" s="769"/>
      <c r="D608" s="768"/>
      <c r="E608" s="769"/>
      <c r="F608" s="769"/>
      <c r="G608" s="769"/>
      <c r="H608" s="804"/>
      <c r="I608" s="804"/>
      <c r="J608" s="804"/>
      <c r="K608" s="804"/>
      <c r="L608" s="804"/>
      <c r="M608" s="804"/>
      <c r="N608" s="804"/>
      <c r="O608" s="804"/>
      <c r="P608" s="804"/>
      <c r="Q608" s="769"/>
      <c r="R608" s="769"/>
      <c r="S608" s="769"/>
      <c r="T608" s="769"/>
      <c r="U608" s="769"/>
      <c r="V608" s="769"/>
      <c r="W608" s="769"/>
      <c r="X608" s="769"/>
      <c r="Y608" s="769"/>
      <c r="Z608" s="769"/>
    </row>
    <row r="609">
      <c r="A609" s="769"/>
      <c r="B609" s="772"/>
      <c r="C609" s="769"/>
      <c r="D609" s="768"/>
      <c r="E609" s="769"/>
      <c r="F609" s="769"/>
      <c r="G609" s="769"/>
      <c r="H609" s="804"/>
      <c r="I609" s="804"/>
      <c r="J609" s="804"/>
      <c r="K609" s="804"/>
      <c r="L609" s="804"/>
      <c r="M609" s="804"/>
      <c r="N609" s="804"/>
      <c r="O609" s="804"/>
      <c r="P609" s="804"/>
      <c r="Q609" s="769"/>
      <c r="R609" s="769"/>
      <c r="S609" s="769"/>
      <c r="T609" s="769"/>
      <c r="U609" s="769"/>
      <c r="V609" s="769"/>
      <c r="W609" s="769"/>
      <c r="X609" s="769"/>
      <c r="Y609" s="769"/>
      <c r="Z609" s="769"/>
    </row>
    <row r="610">
      <c r="A610" s="769"/>
      <c r="B610" s="772"/>
      <c r="C610" s="769"/>
      <c r="D610" s="768"/>
      <c r="E610" s="769"/>
      <c r="F610" s="769"/>
      <c r="G610" s="769"/>
      <c r="H610" s="804"/>
      <c r="I610" s="804"/>
      <c r="J610" s="804"/>
      <c r="K610" s="804"/>
      <c r="L610" s="804"/>
      <c r="M610" s="804"/>
      <c r="N610" s="804"/>
      <c r="O610" s="804"/>
      <c r="P610" s="804"/>
      <c r="Q610" s="769"/>
      <c r="R610" s="769"/>
      <c r="S610" s="769"/>
      <c r="T610" s="769"/>
      <c r="U610" s="769"/>
      <c r="V610" s="769"/>
      <c r="W610" s="769"/>
      <c r="X610" s="769"/>
      <c r="Y610" s="769"/>
      <c r="Z610" s="769"/>
    </row>
    <row r="611">
      <c r="A611" s="769"/>
      <c r="B611" s="772"/>
      <c r="C611" s="769"/>
      <c r="D611" s="768"/>
      <c r="E611" s="769"/>
      <c r="F611" s="769"/>
      <c r="G611" s="769"/>
      <c r="H611" s="804"/>
      <c r="I611" s="804"/>
      <c r="J611" s="804"/>
      <c r="K611" s="804"/>
      <c r="L611" s="804"/>
      <c r="M611" s="804"/>
      <c r="N611" s="804"/>
      <c r="O611" s="804"/>
      <c r="P611" s="804"/>
      <c r="Q611" s="769"/>
      <c r="R611" s="769"/>
      <c r="S611" s="769"/>
      <c r="T611" s="769"/>
      <c r="U611" s="769"/>
      <c r="V611" s="769"/>
      <c r="W611" s="769"/>
      <c r="X611" s="769"/>
      <c r="Y611" s="769"/>
      <c r="Z611" s="769"/>
    </row>
    <row r="612">
      <c r="A612" s="769"/>
      <c r="B612" s="772"/>
      <c r="C612" s="769"/>
      <c r="D612" s="768"/>
      <c r="E612" s="769"/>
      <c r="F612" s="769"/>
      <c r="G612" s="769"/>
      <c r="H612" s="804"/>
      <c r="I612" s="804"/>
      <c r="J612" s="804"/>
      <c r="K612" s="804"/>
      <c r="L612" s="804"/>
      <c r="M612" s="804"/>
      <c r="N612" s="804"/>
      <c r="O612" s="804"/>
      <c r="P612" s="804"/>
      <c r="Q612" s="769"/>
      <c r="R612" s="769"/>
      <c r="S612" s="769"/>
      <c r="T612" s="769"/>
      <c r="U612" s="769"/>
      <c r="V612" s="769"/>
      <c r="W612" s="769"/>
      <c r="X612" s="769"/>
      <c r="Y612" s="769"/>
      <c r="Z612" s="769"/>
    </row>
    <row r="613">
      <c r="A613" s="769"/>
      <c r="B613" s="772"/>
      <c r="C613" s="769"/>
      <c r="D613" s="768"/>
      <c r="E613" s="769"/>
      <c r="F613" s="769"/>
      <c r="G613" s="769"/>
      <c r="H613" s="804"/>
      <c r="I613" s="804"/>
      <c r="J613" s="804"/>
      <c r="K613" s="804"/>
      <c r="L613" s="804"/>
      <c r="M613" s="804"/>
      <c r="N613" s="804"/>
      <c r="O613" s="804"/>
      <c r="P613" s="804"/>
      <c r="Q613" s="769"/>
      <c r="R613" s="769"/>
      <c r="S613" s="769"/>
      <c r="T613" s="769"/>
      <c r="U613" s="769"/>
      <c r="V613" s="769"/>
      <c r="W613" s="769"/>
      <c r="X613" s="769"/>
      <c r="Y613" s="769"/>
      <c r="Z613" s="769"/>
    </row>
    <row r="614">
      <c r="A614" s="769"/>
      <c r="B614" s="772"/>
      <c r="C614" s="769"/>
      <c r="D614" s="768"/>
      <c r="E614" s="769"/>
      <c r="F614" s="769"/>
      <c r="G614" s="769"/>
      <c r="H614" s="804"/>
      <c r="I614" s="804"/>
      <c r="J614" s="804"/>
      <c r="K614" s="804"/>
      <c r="L614" s="804"/>
      <c r="M614" s="804"/>
      <c r="N614" s="804"/>
      <c r="O614" s="804"/>
      <c r="P614" s="804"/>
      <c r="Q614" s="769"/>
      <c r="R614" s="769"/>
      <c r="S614" s="769"/>
      <c r="T614" s="769"/>
      <c r="U614" s="769"/>
      <c r="V614" s="769"/>
      <c r="W614" s="769"/>
      <c r="X614" s="769"/>
      <c r="Y614" s="769"/>
      <c r="Z614" s="769"/>
    </row>
    <row r="615">
      <c r="A615" s="769"/>
      <c r="B615" s="772"/>
      <c r="C615" s="769"/>
      <c r="D615" s="768"/>
      <c r="E615" s="769"/>
      <c r="F615" s="769"/>
      <c r="G615" s="769"/>
      <c r="H615" s="804"/>
      <c r="I615" s="804"/>
      <c r="J615" s="804"/>
      <c r="K615" s="804"/>
      <c r="L615" s="804"/>
      <c r="M615" s="804"/>
      <c r="N615" s="804"/>
      <c r="O615" s="804"/>
      <c r="P615" s="804"/>
      <c r="Q615" s="769"/>
      <c r="R615" s="769"/>
      <c r="S615" s="769"/>
      <c r="T615" s="769"/>
      <c r="U615" s="769"/>
      <c r="V615" s="769"/>
      <c r="W615" s="769"/>
      <c r="X615" s="769"/>
      <c r="Y615" s="769"/>
      <c r="Z615" s="769"/>
    </row>
    <row r="616">
      <c r="A616" s="769"/>
      <c r="B616" s="772"/>
      <c r="C616" s="769"/>
      <c r="D616" s="768"/>
      <c r="E616" s="769"/>
      <c r="F616" s="769"/>
      <c r="G616" s="769"/>
      <c r="H616" s="804"/>
      <c r="I616" s="804"/>
      <c r="J616" s="804"/>
      <c r="K616" s="804"/>
      <c r="L616" s="804"/>
      <c r="M616" s="804"/>
      <c r="N616" s="804"/>
      <c r="O616" s="804"/>
      <c r="P616" s="804"/>
      <c r="Q616" s="769"/>
      <c r="R616" s="769"/>
      <c r="S616" s="769"/>
      <c r="T616" s="769"/>
      <c r="U616" s="769"/>
      <c r="V616" s="769"/>
      <c r="W616" s="769"/>
      <c r="X616" s="769"/>
      <c r="Y616" s="769"/>
      <c r="Z616" s="769"/>
    </row>
    <row r="617">
      <c r="A617" s="769"/>
      <c r="B617" s="772"/>
      <c r="C617" s="769"/>
      <c r="D617" s="768"/>
      <c r="E617" s="769"/>
      <c r="F617" s="769"/>
      <c r="G617" s="769"/>
      <c r="H617" s="804"/>
      <c r="I617" s="804"/>
      <c r="J617" s="804"/>
      <c r="K617" s="804"/>
      <c r="L617" s="804"/>
      <c r="M617" s="804"/>
      <c r="N617" s="804"/>
      <c r="O617" s="804"/>
      <c r="P617" s="804"/>
      <c r="Q617" s="769"/>
      <c r="R617" s="769"/>
      <c r="S617" s="769"/>
      <c r="T617" s="769"/>
      <c r="U617" s="769"/>
      <c r="V617" s="769"/>
      <c r="W617" s="769"/>
      <c r="X617" s="769"/>
      <c r="Y617" s="769"/>
      <c r="Z617" s="769"/>
    </row>
    <row r="618">
      <c r="A618" s="769"/>
      <c r="B618" s="772"/>
      <c r="C618" s="769"/>
      <c r="D618" s="768"/>
      <c r="E618" s="769"/>
      <c r="F618" s="769"/>
      <c r="G618" s="769"/>
      <c r="H618" s="804"/>
      <c r="I618" s="804"/>
      <c r="J618" s="804"/>
      <c r="K618" s="804"/>
      <c r="L618" s="804"/>
      <c r="M618" s="804"/>
      <c r="N618" s="804"/>
      <c r="O618" s="804"/>
      <c r="P618" s="804"/>
      <c r="Q618" s="769"/>
      <c r="R618" s="769"/>
      <c r="S618" s="769"/>
      <c r="T618" s="769"/>
      <c r="U618" s="769"/>
      <c r="V618" s="769"/>
      <c r="W618" s="769"/>
      <c r="X618" s="769"/>
      <c r="Y618" s="769"/>
      <c r="Z618" s="769"/>
    </row>
    <row r="619">
      <c r="A619" s="769"/>
      <c r="B619" s="772"/>
      <c r="C619" s="769"/>
      <c r="D619" s="768"/>
      <c r="E619" s="769"/>
      <c r="F619" s="769"/>
      <c r="G619" s="769"/>
      <c r="H619" s="804"/>
      <c r="I619" s="804"/>
      <c r="J619" s="804"/>
      <c r="K619" s="804"/>
      <c r="L619" s="804"/>
      <c r="M619" s="804"/>
      <c r="N619" s="804"/>
      <c r="O619" s="804"/>
      <c r="P619" s="804"/>
      <c r="Q619" s="769"/>
      <c r="R619" s="769"/>
      <c r="S619" s="769"/>
      <c r="T619" s="769"/>
      <c r="U619" s="769"/>
      <c r="V619" s="769"/>
      <c r="W619" s="769"/>
      <c r="X619" s="769"/>
      <c r="Y619" s="769"/>
      <c r="Z619" s="769"/>
    </row>
    <row r="620">
      <c r="A620" s="769"/>
      <c r="B620" s="772"/>
      <c r="C620" s="769"/>
      <c r="D620" s="768"/>
      <c r="E620" s="769"/>
      <c r="F620" s="769"/>
      <c r="G620" s="769"/>
      <c r="H620" s="804"/>
      <c r="I620" s="804"/>
      <c r="J620" s="804"/>
      <c r="K620" s="804"/>
      <c r="L620" s="804"/>
      <c r="M620" s="804"/>
      <c r="N620" s="804"/>
      <c r="O620" s="804"/>
      <c r="P620" s="804"/>
      <c r="Q620" s="769"/>
      <c r="R620" s="769"/>
      <c r="S620" s="769"/>
      <c r="T620" s="769"/>
      <c r="U620" s="769"/>
      <c r="V620" s="769"/>
      <c r="W620" s="769"/>
      <c r="X620" s="769"/>
      <c r="Y620" s="769"/>
      <c r="Z620" s="769"/>
    </row>
    <row r="621">
      <c r="A621" s="769"/>
      <c r="B621" s="772"/>
      <c r="C621" s="769"/>
      <c r="D621" s="768"/>
      <c r="E621" s="769"/>
      <c r="F621" s="769"/>
      <c r="G621" s="769"/>
      <c r="H621" s="804"/>
      <c r="I621" s="804"/>
      <c r="J621" s="804"/>
      <c r="K621" s="804"/>
      <c r="L621" s="804"/>
      <c r="M621" s="804"/>
      <c r="N621" s="804"/>
      <c r="O621" s="804"/>
      <c r="P621" s="804"/>
      <c r="Q621" s="769"/>
      <c r="R621" s="769"/>
      <c r="S621" s="769"/>
      <c r="T621" s="769"/>
      <c r="U621" s="769"/>
      <c r="V621" s="769"/>
      <c r="W621" s="769"/>
      <c r="X621" s="769"/>
      <c r="Y621" s="769"/>
      <c r="Z621" s="769"/>
    </row>
    <row r="622">
      <c r="A622" s="769"/>
      <c r="B622" s="772"/>
      <c r="C622" s="769"/>
      <c r="D622" s="768"/>
      <c r="E622" s="769"/>
      <c r="F622" s="769"/>
      <c r="G622" s="769"/>
      <c r="H622" s="804"/>
      <c r="I622" s="804"/>
      <c r="J622" s="804"/>
      <c r="K622" s="804"/>
      <c r="L622" s="804"/>
      <c r="M622" s="804"/>
      <c r="N622" s="804"/>
      <c r="O622" s="804"/>
      <c r="P622" s="804"/>
      <c r="Q622" s="769"/>
      <c r="R622" s="769"/>
      <c r="S622" s="769"/>
      <c r="T622" s="769"/>
      <c r="U622" s="769"/>
      <c r="V622" s="769"/>
      <c r="W622" s="769"/>
      <c r="X622" s="769"/>
      <c r="Y622" s="769"/>
      <c r="Z622" s="769"/>
    </row>
    <row r="623">
      <c r="A623" s="769"/>
      <c r="B623" s="772"/>
      <c r="C623" s="769"/>
      <c r="D623" s="768"/>
      <c r="E623" s="769"/>
      <c r="F623" s="769"/>
      <c r="G623" s="769"/>
      <c r="H623" s="804"/>
      <c r="I623" s="804"/>
      <c r="J623" s="804"/>
      <c r="K623" s="804"/>
      <c r="L623" s="804"/>
      <c r="M623" s="804"/>
      <c r="N623" s="804"/>
      <c r="O623" s="804"/>
      <c r="P623" s="804"/>
      <c r="Q623" s="769"/>
      <c r="R623" s="769"/>
      <c r="S623" s="769"/>
      <c r="T623" s="769"/>
      <c r="U623" s="769"/>
      <c r="V623" s="769"/>
      <c r="W623" s="769"/>
      <c r="X623" s="769"/>
      <c r="Y623" s="769"/>
      <c r="Z623" s="769"/>
    </row>
    <row r="624">
      <c r="A624" s="769"/>
      <c r="B624" s="772"/>
      <c r="C624" s="769"/>
      <c r="D624" s="768"/>
      <c r="E624" s="769"/>
      <c r="F624" s="769"/>
      <c r="G624" s="769"/>
      <c r="H624" s="804"/>
      <c r="I624" s="804"/>
      <c r="J624" s="804"/>
      <c r="K624" s="804"/>
      <c r="L624" s="804"/>
      <c r="M624" s="804"/>
      <c r="N624" s="804"/>
      <c r="O624" s="804"/>
      <c r="P624" s="804"/>
      <c r="Q624" s="769"/>
      <c r="R624" s="769"/>
      <c r="S624" s="769"/>
      <c r="T624" s="769"/>
      <c r="U624" s="769"/>
      <c r="V624" s="769"/>
      <c r="W624" s="769"/>
      <c r="X624" s="769"/>
      <c r="Y624" s="769"/>
      <c r="Z624" s="769"/>
    </row>
    <row r="625">
      <c r="A625" s="769"/>
      <c r="B625" s="772"/>
      <c r="C625" s="769"/>
      <c r="D625" s="768"/>
      <c r="E625" s="769"/>
      <c r="F625" s="769"/>
      <c r="G625" s="769"/>
      <c r="H625" s="804"/>
      <c r="I625" s="804"/>
      <c r="J625" s="804"/>
      <c r="K625" s="804"/>
      <c r="L625" s="804"/>
      <c r="M625" s="804"/>
      <c r="N625" s="804"/>
      <c r="O625" s="804"/>
      <c r="P625" s="804"/>
      <c r="Q625" s="769"/>
      <c r="R625" s="769"/>
      <c r="S625" s="769"/>
      <c r="T625" s="769"/>
      <c r="U625" s="769"/>
      <c r="V625" s="769"/>
      <c r="W625" s="769"/>
      <c r="X625" s="769"/>
      <c r="Y625" s="769"/>
      <c r="Z625" s="769"/>
    </row>
    <row r="626">
      <c r="A626" s="769"/>
      <c r="B626" s="772"/>
      <c r="C626" s="769"/>
      <c r="D626" s="768"/>
      <c r="E626" s="769"/>
      <c r="F626" s="769"/>
      <c r="G626" s="769"/>
      <c r="H626" s="804"/>
      <c r="I626" s="804"/>
      <c r="J626" s="804"/>
      <c r="K626" s="804"/>
      <c r="L626" s="804"/>
      <c r="M626" s="804"/>
      <c r="N626" s="804"/>
      <c r="O626" s="804"/>
      <c r="P626" s="804"/>
      <c r="Q626" s="769"/>
      <c r="R626" s="769"/>
      <c r="S626" s="769"/>
      <c r="T626" s="769"/>
      <c r="U626" s="769"/>
      <c r="V626" s="769"/>
      <c r="W626" s="769"/>
      <c r="X626" s="769"/>
      <c r="Y626" s="769"/>
      <c r="Z626" s="769"/>
    </row>
    <row r="627">
      <c r="A627" s="769"/>
      <c r="B627" s="772"/>
      <c r="C627" s="769"/>
      <c r="D627" s="768"/>
      <c r="E627" s="769"/>
      <c r="F627" s="769"/>
      <c r="G627" s="769"/>
      <c r="H627" s="804"/>
      <c r="I627" s="804"/>
      <c r="J627" s="804"/>
      <c r="K627" s="804"/>
      <c r="L627" s="804"/>
      <c r="M627" s="804"/>
      <c r="N627" s="804"/>
      <c r="O627" s="804"/>
      <c r="P627" s="804"/>
      <c r="Q627" s="769"/>
      <c r="R627" s="769"/>
      <c r="S627" s="769"/>
      <c r="T627" s="769"/>
      <c r="U627" s="769"/>
      <c r="V627" s="769"/>
      <c r="W627" s="769"/>
      <c r="X627" s="769"/>
      <c r="Y627" s="769"/>
      <c r="Z627" s="769"/>
    </row>
    <row r="628">
      <c r="A628" s="769"/>
      <c r="B628" s="772"/>
      <c r="C628" s="769"/>
      <c r="D628" s="768"/>
      <c r="E628" s="769"/>
      <c r="F628" s="769"/>
      <c r="G628" s="769"/>
      <c r="H628" s="804"/>
      <c r="I628" s="804"/>
      <c r="J628" s="804"/>
      <c r="K628" s="804"/>
      <c r="L628" s="804"/>
      <c r="M628" s="804"/>
      <c r="N628" s="804"/>
      <c r="O628" s="804"/>
      <c r="P628" s="804"/>
      <c r="Q628" s="769"/>
      <c r="R628" s="769"/>
      <c r="S628" s="769"/>
      <c r="T628" s="769"/>
      <c r="U628" s="769"/>
      <c r="V628" s="769"/>
      <c r="W628" s="769"/>
      <c r="X628" s="769"/>
      <c r="Y628" s="769"/>
      <c r="Z628" s="769"/>
    </row>
    <row r="629">
      <c r="A629" s="769"/>
      <c r="B629" s="772"/>
      <c r="C629" s="769"/>
      <c r="D629" s="768"/>
      <c r="E629" s="769"/>
      <c r="F629" s="769"/>
      <c r="G629" s="769"/>
      <c r="H629" s="804"/>
      <c r="I629" s="804"/>
      <c r="J629" s="804"/>
      <c r="K629" s="804"/>
      <c r="L629" s="804"/>
      <c r="M629" s="804"/>
      <c r="N629" s="804"/>
      <c r="O629" s="804"/>
      <c r="P629" s="804"/>
      <c r="Q629" s="769"/>
      <c r="R629" s="769"/>
      <c r="S629" s="769"/>
      <c r="T629" s="769"/>
      <c r="U629" s="769"/>
      <c r="V629" s="769"/>
      <c r="W629" s="769"/>
      <c r="X629" s="769"/>
      <c r="Y629" s="769"/>
      <c r="Z629" s="769"/>
    </row>
    <row r="630">
      <c r="A630" s="769"/>
      <c r="B630" s="772"/>
      <c r="C630" s="769"/>
      <c r="D630" s="768"/>
      <c r="E630" s="769"/>
      <c r="F630" s="769"/>
      <c r="G630" s="769"/>
      <c r="H630" s="804"/>
      <c r="I630" s="804"/>
      <c r="J630" s="804"/>
      <c r="K630" s="804"/>
      <c r="L630" s="804"/>
      <c r="M630" s="804"/>
      <c r="N630" s="804"/>
      <c r="O630" s="804"/>
      <c r="P630" s="804"/>
      <c r="Q630" s="769"/>
      <c r="R630" s="769"/>
      <c r="S630" s="769"/>
      <c r="T630" s="769"/>
      <c r="U630" s="769"/>
      <c r="V630" s="769"/>
      <c r="W630" s="769"/>
      <c r="X630" s="769"/>
      <c r="Y630" s="769"/>
      <c r="Z630" s="769"/>
    </row>
    <row r="631">
      <c r="A631" s="769"/>
      <c r="B631" s="772"/>
      <c r="C631" s="769"/>
      <c r="D631" s="768"/>
      <c r="E631" s="769"/>
      <c r="F631" s="769"/>
      <c r="G631" s="769"/>
      <c r="H631" s="804"/>
      <c r="I631" s="804"/>
      <c r="J631" s="804"/>
      <c r="K631" s="804"/>
      <c r="L631" s="804"/>
      <c r="M631" s="804"/>
      <c r="N631" s="804"/>
      <c r="O631" s="804"/>
      <c r="P631" s="804"/>
      <c r="Q631" s="769"/>
      <c r="R631" s="769"/>
      <c r="S631" s="769"/>
      <c r="T631" s="769"/>
      <c r="U631" s="769"/>
      <c r="V631" s="769"/>
      <c r="W631" s="769"/>
      <c r="X631" s="769"/>
      <c r="Y631" s="769"/>
      <c r="Z631" s="769"/>
    </row>
    <row r="632">
      <c r="A632" s="769"/>
      <c r="B632" s="772"/>
      <c r="C632" s="769"/>
      <c r="D632" s="768"/>
      <c r="E632" s="769"/>
      <c r="F632" s="769"/>
      <c r="G632" s="769"/>
      <c r="H632" s="804"/>
      <c r="I632" s="804"/>
      <c r="J632" s="804"/>
      <c r="K632" s="804"/>
      <c r="L632" s="804"/>
      <c r="M632" s="804"/>
      <c r="N632" s="804"/>
      <c r="O632" s="804"/>
      <c r="P632" s="804"/>
      <c r="Q632" s="769"/>
      <c r="R632" s="769"/>
      <c r="S632" s="769"/>
      <c r="T632" s="769"/>
      <c r="U632" s="769"/>
      <c r="V632" s="769"/>
      <c r="W632" s="769"/>
      <c r="X632" s="769"/>
      <c r="Y632" s="769"/>
      <c r="Z632" s="769"/>
    </row>
    <row r="633">
      <c r="A633" s="769"/>
      <c r="B633" s="772"/>
      <c r="C633" s="769"/>
      <c r="D633" s="768"/>
      <c r="E633" s="769"/>
      <c r="F633" s="769"/>
      <c r="G633" s="769"/>
      <c r="H633" s="804"/>
      <c r="I633" s="804"/>
      <c r="J633" s="804"/>
      <c r="K633" s="804"/>
      <c r="L633" s="804"/>
      <c r="M633" s="804"/>
      <c r="N633" s="804"/>
      <c r="O633" s="804"/>
      <c r="P633" s="804"/>
      <c r="Q633" s="769"/>
      <c r="R633" s="769"/>
      <c r="S633" s="769"/>
      <c r="T633" s="769"/>
      <c r="U633" s="769"/>
      <c r="V633" s="769"/>
      <c r="W633" s="769"/>
      <c r="X633" s="769"/>
      <c r="Y633" s="769"/>
      <c r="Z633" s="769"/>
    </row>
    <row r="634">
      <c r="A634" s="769"/>
      <c r="B634" s="772"/>
      <c r="C634" s="769"/>
      <c r="D634" s="768"/>
      <c r="E634" s="769"/>
      <c r="F634" s="769"/>
      <c r="G634" s="769"/>
      <c r="H634" s="804"/>
      <c r="I634" s="804"/>
      <c r="J634" s="804"/>
      <c r="K634" s="804"/>
      <c r="L634" s="804"/>
      <c r="M634" s="804"/>
      <c r="N634" s="804"/>
      <c r="O634" s="804"/>
      <c r="P634" s="804"/>
      <c r="Q634" s="769"/>
      <c r="R634" s="769"/>
      <c r="S634" s="769"/>
      <c r="T634" s="769"/>
      <c r="U634" s="769"/>
      <c r="V634" s="769"/>
      <c r="W634" s="769"/>
      <c r="X634" s="769"/>
      <c r="Y634" s="769"/>
      <c r="Z634" s="769"/>
    </row>
    <row r="635">
      <c r="A635" s="769"/>
      <c r="B635" s="772"/>
      <c r="C635" s="769"/>
      <c r="D635" s="768"/>
      <c r="E635" s="769"/>
      <c r="F635" s="769"/>
      <c r="G635" s="769"/>
      <c r="H635" s="804"/>
      <c r="I635" s="804"/>
      <c r="J635" s="804"/>
      <c r="K635" s="804"/>
      <c r="L635" s="804"/>
      <c r="M635" s="804"/>
      <c r="N635" s="804"/>
      <c r="O635" s="804"/>
      <c r="P635" s="804"/>
      <c r="Q635" s="769"/>
      <c r="R635" s="769"/>
      <c r="S635" s="769"/>
      <c r="T635" s="769"/>
      <c r="U635" s="769"/>
      <c r="V635" s="769"/>
      <c r="W635" s="769"/>
      <c r="X635" s="769"/>
      <c r="Y635" s="769"/>
      <c r="Z635" s="769"/>
    </row>
    <row r="636">
      <c r="A636" s="769"/>
      <c r="B636" s="772"/>
      <c r="C636" s="769"/>
      <c r="D636" s="768"/>
      <c r="E636" s="769"/>
      <c r="F636" s="769"/>
      <c r="G636" s="769"/>
      <c r="H636" s="804"/>
      <c r="I636" s="804"/>
      <c r="J636" s="804"/>
      <c r="K636" s="804"/>
      <c r="L636" s="804"/>
      <c r="M636" s="804"/>
      <c r="N636" s="804"/>
      <c r="O636" s="804"/>
      <c r="P636" s="804"/>
      <c r="Q636" s="769"/>
      <c r="R636" s="769"/>
      <c r="S636" s="769"/>
      <c r="T636" s="769"/>
      <c r="U636" s="769"/>
      <c r="V636" s="769"/>
      <c r="W636" s="769"/>
      <c r="X636" s="769"/>
      <c r="Y636" s="769"/>
      <c r="Z636" s="769"/>
    </row>
    <row r="637">
      <c r="A637" s="769"/>
      <c r="B637" s="772"/>
      <c r="C637" s="769"/>
      <c r="D637" s="768"/>
      <c r="E637" s="769"/>
      <c r="F637" s="769"/>
      <c r="G637" s="769"/>
      <c r="H637" s="804"/>
      <c r="I637" s="804"/>
      <c r="J637" s="804"/>
      <c r="K637" s="804"/>
      <c r="L637" s="804"/>
      <c r="M637" s="804"/>
      <c r="N637" s="804"/>
      <c r="O637" s="804"/>
      <c r="P637" s="804"/>
      <c r="Q637" s="769"/>
      <c r="R637" s="769"/>
      <c r="S637" s="769"/>
      <c r="T637" s="769"/>
      <c r="U637" s="769"/>
      <c r="V637" s="769"/>
      <c r="W637" s="769"/>
      <c r="X637" s="769"/>
      <c r="Y637" s="769"/>
      <c r="Z637" s="769"/>
    </row>
    <row r="638">
      <c r="A638" s="769"/>
      <c r="B638" s="772"/>
      <c r="C638" s="769"/>
      <c r="D638" s="768"/>
      <c r="E638" s="769"/>
      <c r="F638" s="769"/>
      <c r="G638" s="769"/>
      <c r="H638" s="804"/>
      <c r="I638" s="804"/>
      <c r="J638" s="804"/>
      <c r="K638" s="804"/>
      <c r="L638" s="804"/>
      <c r="M638" s="804"/>
      <c r="N638" s="804"/>
      <c r="O638" s="804"/>
      <c r="P638" s="804"/>
      <c r="Q638" s="769"/>
      <c r="R638" s="769"/>
      <c r="S638" s="769"/>
      <c r="T638" s="769"/>
      <c r="U638" s="769"/>
      <c r="V638" s="769"/>
      <c r="W638" s="769"/>
      <c r="X638" s="769"/>
      <c r="Y638" s="769"/>
      <c r="Z638" s="769"/>
    </row>
    <row r="639">
      <c r="A639" s="769"/>
      <c r="B639" s="772"/>
      <c r="C639" s="769"/>
      <c r="D639" s="768"/>
      <c r="E639" s="769"/>
      <c r="F639" s="769"/>
      <c r="G639" s="769"/>
      <c r="H639" s="804"/>
      <c r="I639" s="804"/>
      <c r="J639" s="804"/>
      <c r="K639" s="804"/>
      <c r="L639" s="804"/>
      <c r="M639" s="804"/>
      <c r="N639" s="804"/>
      <c r="O639" s="804"/>
      <c r="P639" s="804"/>
      <c r="Q639" s="769"/>
      <c r="R639" s="769"/>
      <c r="S639" s="769"/>
      <c r="T639" s="769"/>
      <c r="U639" s="769"/>
      <c r="V639" s="769"/>
      <c r="W639" s="769"/>
      <c r="X639" s="769"/>
      <c r="Y639" s="769"/>
      <c r="Z639" s="769"/>
    </row>
    <row r="640">
      <c r="A640" s="769"/>
      <c r="B640" s="772"/>
      <c r="C640" s="769"/>
      <c r="D640" s="768"/>
      <c r="E640" s="769"/>
      <c r="F640" s="769"/>
      <c r="G640" s="769"/>
      <c r="H640" s="804"/>
      <c r="I640" s="804"/>
      <c r="J640" s="804"/>
      <c r="K640" s="804"/>
      <c r="L640" s="804"/>
      <c r="M640" s="804"/>
      <c r="N640" s="804"/>
      <c r="O640" s="804"/>
      <c r="P640" s="804"/>
      <c r="Q640" s="769"/>
      <c r="R640" s="769"/>
      <c r="S640" s="769"/>
      <c r="T640" s="769"/>
      <c r="U640" s="769"/>
      <c r="V640" s="769"/>
      <c r="W640" s="769"/>
      <c r="X640" s="769"/>
      <c r="Y640" s="769"/>
      <c r="Z640" s="769"/>
    </row>
    <row r="641">
      <c r="A641" s="769"/>
      <c r="B641" s="772"/>
      <c r="C641" s="769"/>
      <c r="D641" s="768"/>
      <c r="E641" s="769"/>
      <c r="F641" s="769"/>
      <c r="G641" s="769"/>
      <c r="H641" s="804"/>
      <c r="I641" s="804"/>
      <c r="J641" s="804"/>
      <c r="K641" s="804"/>
      <c r="L641" s="804"/>
      <c r="M641" s="804"/>
      <c r="N641" s="804"/>
      <c r="O641" s="804"/>
      <c r="P641" s="804"/>
      <c r="Q641" s="769"/>
      <c r="R641" s="769"/>
      <c r="S641" s="769"/>
      <c r="T641" s="769"/>
      <c r="U641" s="769"/>
      <c r="V641" s="769"/>
      <c r="W641" s="769"/>
      <c r="X641" s="769"/>
      <c r="Y641" s="769"/>
      <c r="Z641" s="769"/>
    </row>
    <row r="642">
      <c r="A642" s="769"/>
      <c r="B642" s="772"/>
      <c r="C642" s="769"/>
      <c r="D642" s="768"/>
      <c r="E642" s="769"/>
      <c r="F642" s="769"/>
      <c r="G642" s="769"/>
      <c r="H642" s="804"/>
      <c r="I642" s="804"/>
      <c r="J642" s="804"/>
      <c r="K642" s="804"/>
      <c r="L642" s="804"/>
      <c r="M642" s="804"/>
      <c r="N642" s="804"/>
      <c r="O642" s="804"/>
      <c r="P642" s="804"/>
      <c r="Q642" s="769"/>
      <c r="R642" s="769"/>
      <c r="S642" s="769"/>
      <c r="T642" s="769"/>
      <c r="U642" s="769"/>
      <c r="V642" s="769"/>
      <c r="W642" s="769"/>
      <c r="X642" s="769"/>
      <c r="Y642" s="769"/>
      <c r="Z642" s="769"/>
    </row>
    <row r="643">
      <c r="A643" s="769"/>
      <c r="B643" s="772"/>
      <c r="C643" s="769"/>
      <c r="D643" s="768"/>
      <c r="E643" s="769"/>
      <c r="F643" s="769"/>
      <c r="G643" s="769"/>
      <c r="H643" s="804"/>
      <c r="I643" s="804"/>
      <c r="J643" s="804"/>
      <c r="K643" s="804"/>
      <c r="L643" s="804"/>
      <c r="M643" s="804"/>
      <c r="N643" s="804"/>
      <c r="O643" s="804"/>
      <c r="P643" s="804"/>
      <c r="Q643" s="769"/>
      <c r="R643" s="769"/>
      <c r="S643" s="769"/>
      <c r="T643" s="769"/>
      <c r="U643" s="769"/>
      <c r="V643" s="769"/>
      <c r="W643" s="769"/>
      <c r="X643" s="769"/>
      <c r="Y643" s="769"/>
      <c r="Z643" s="769"/>
    </row>
    <row r="644">
      <c r="A644" s="769"/>
      <c r="B644" s="772"/>
      <c r="C644" s="769"/>
      <c r="D644" s="768"/>
      <c r="E644" s="769"/>
      <c r="F644" s="769"/>
      <c r="G644" s="769"/>
      <c r="H644" s="804"/>
      <c r="I644" s="804"/>
      <c r="J644" s="804"/>
      <c r="K644" s="804"/>
      <c r="L644" s="804"/>
      <c r="M644" s="804"/>
      <c r="N644" s="804"/>
      <c r="O644" s="804"/>
      <c r="P644" s="804"/>
      <c r="Q644" s="769"/>
      <c r="R644" s="769"/>
      <c r="S644" s="769"/>
      <c r="T644" s="769"/>
      <c r="U644" s="769"/>
      <c r="V644" s="769"/>
      <c r="W644" s="769"/>
      <c r="X644" s="769"/>
      <c r="Y644" s="769"/>
      <c r="Z644" s="769"/>
    </row>
    <row r="645">
      <c r="A645" s="769"/>
      <c r="B645" s="772"/>
      <c r="C645" s="769"/>
      <c r="D645" s="768"/>
      <c r="E645" s="769"/>
      <c r="F645" s="769"/>
      <c r="G645" s="769"/>
      <c r="H645" s="804"/>
      <c r="I645" s="804"/>
      <c r="J645" s="804"/>
      <c r="K645" s="804"/>
      <c r="L645" s="804"/>
      <c r="M645" s="804"/>
      <c r="N645" s="804"/>
      <c r="O645" s="804"/>
      <c r="P645" s="804"/>
      <c r="Q645" s="769"/>
      <c r="R645" s="769"/>
      <c r="S645" s="769"/>
      <c r="T645" s="769"/>
      <c r="U645" s="769"/>
      <c r="V645" s="769"/>
      <c r="W645" s="769"/>
      <c r="X645" s="769"/>
      <c r="Y645" s="769"/>
      <c r="Z645" s="769"/>
    </row>
    <row r="646">
      <c r="A646" s="769"/>
      <c r="B646" s="772"/>
      <c r="C646" s="769"/>
      <c r="D646" s="768"/>
      <c r="E646" s="769"/>
      <c r="F646" s="769"/>
      <c r="G646" s="769"/>
      <c r="H646" s="804"/>
      <c r="I646" s="804"/>
      <c r="J646" s="804"/>
      <c r="K646" s="804"/>
      <c r="L646" s="804"/>
      <c r="M646" s="804"/>
      <c r="N646" s="804"/>
      <c r="O646" s="804"/>
      <c r="P646" s="804"/>
      <c r="Q646" s="769"/>
      <c r="R646" s="769"/>
      <c r="S646" s="769"/>
      <c r="T646" s="769"/>
      <c r="U646" s="769"/>
      <c r="V646" s="769"/>
      <c r="W646" s="769"/>
      <c r="X646" s="769"/>
      <c r="Y646" s="769"/>
      <c r="Z646" s="769"/>
    </row>
    <row r="647">
      <c r="A647" s="769"/>
      <c r="B647" s="772"/>
      <c r="C647" s="769"/>
      <c r="D647" s="768"/>
      <c r="E647" s="769"/>
      <c r="F647" s="769"/>
      <c r="G647" s="769"/>
      <c r="H647" s="804"/>
      <c r="I647" s="804"/>
      <c r="J647" s="804"/>
      <c r="K647" s="804"/>
      <c r="L647" s="804"/>
      <c r="M647" s="804"/>
      <c r="N647" s="804"/>
      <c r="O647" s="804"/>
      <c r="P647" s="804"/>
      <c r="Q647" s="769"/>
      <c r="R647" s="769"/>
      <c r="S647" s="769"/>
      <c r="T647" s="769"/>
      <c r="U647" s="769"/>
      <c r="V647" s="769"/>
      <c r="W647" s="769"/>
      <c r="X647" s="769"/>
      <c r="Y647" s="769"/>
      <c r="Z647" s="769"/>
    </row>
    <row r="648">
      <c r="A648" s="769"/>
      <c r="B648" s="772"/>
      <c r="C648" s="769"/>
      <c r="D648" s="768"/>
      <c r="E648" s="769"/>
      <c r="F648" s="769"/>
      <c r="G648" s="769"/>
      <c r="H648" s="804"/>
      <c r="I648" s="804"/>
      <c r="J648" s="804"/>
      <c r="K648" s="804"/>
      <c r="L648" s="804"/>
      <c r="M648" s="804"/>
      <c r="N648" s="804"/>
      <c r="O648" s="804"/>
      <c r="P648" s="804"/>
      <c r="Q648" s="769"/>
      <c r="R648" s="769"/>
      <c r="S648" s="769"/>
      <c r="T648" s="769"/>
      <c r="U648" s="769"/>
      <c r="V648" s="769"/>
      <c r="W648" s="769"/>
      <c r="X648" s="769"/>
      <c r="Y648" s="769"/>
      <c r="Z648" s="769"/>
    </row>
    <row r="649">
      <c r="A649" s="769"/>
      <c r="B649" s="772"/>
      <c r="C649" s="769"/>
      <c r="D649" s="768"/>
      <c r="E649" s="769"/>
      <c r="F649" s="769"/>
      <c r="G649" s="769"/>
      <c r="H649" s="804"/>
      <c r="I649" s="804"/>
      <c r="J649" s="804"/>
      <c r="K649" s="804"/>
      <c r="L649" s="804"/>
      <c r="M649" s="804"/>
      <c r="N649" s="804"/>
      <c r="O649" s="804"/>
      <c r="P649" s="804"/>
      <c r="Q649" s="769"/>
      <c r="R649" s="769"/>
      <c r="S649" s="769"/>
      <c r="T649" s="769"/>
      <c r="U649" s="769"/>
      <c r="V649" s="769"/>
      <c r="W649" s="769"/>
      <c r="X649" s="769"/>
      <c r="Y649" s="769"/>
      <c r="Z649" s="769"/>
    </row>
    <row r="650">
      <c r="A650" s="769"/>
      <c r="B650" s="772"/>
      <c r="C650" s="769"/>
      <c r="D650" s="768"/>
      <c r="E650" s="769"/>
      <c r="F650" s="769"/>
      <c r="G650" s="769"/>
      <c r="H650" s="804"/>
      <c r="I650" s="804"/>
      <c r="J650" s="804"/>
      <c r="K650" s="804"/>
      <c r="L650" s="804"/>
      <c r="M650" s="804"/>
      <c r="N650" s="804"/>
      <c r="O650" s="804"/>
      <c r="P650" s="804"/>
      <c r="Q650" s="769"/>
      <c r="R650" s="769"/>
      <c r="S650" s="769"/>
      <c r="T650" s="769"/>
      <c r="U650" s="769"/>
      <c r="V650" s="769"/>
      <c r="W650" s="769"/>
      <c r="X650" s="769"/>
      <c r="Y650" s="769"/>
      <c r="Z650" s="769"/>
    </row>
    <row r="651">
      <c r="A651" s="769"/>
      <c r="B651" s="772"/>
      <c r="C651" s="769"/>
      <c r="D651" s="768"/>
      <c r="E651" s="769"/>
      <c r="F651" s="769"/>
      <c r="G651" s="769"/>
      <c r="H651" s="804"/>
      <c r="I651" s="804"/>
      <c r="J651" s="804"/>
      <c r="K651" s="804"/>
      <c r="L651" s="804"/>
      <c r="M651" s="804"/>
      <c r="N651" s="804"/>
      <c r="O651" s="804"/>
      <c r="P651" s="804"/>
      <c r="Q651" s="769"/>
      <c r="R651" s="769"/>
      <c r="S651" s="769"/>
      <c r="T651" s="769"/>
      <c r="U651" s="769"/>
      <c r="V651" s="769"/>
      <c r="W651" s="769"/>
      <c r="X651" s="769"/>
      <c r="Y651" s="769"/>
      <c r="Z651" s="769"/>
    </row>
    <row r="652">
      <c r="A652" s="769"/>
      <c r="B652" s="772"/>
      <c r="C652" s="769"/>
      <c r="D652" s="768"/>
      <c r="E652" s="769"/>
      <c r="F652" s="769"/>
      <c r="G652" s="769"/>
      <c r="H652" s="804"/>
      <c r="I652" s="804"/>
      <c r="J652" s="804"/>
      <c r="K652" s="804"/>
      <c r="L652" s="804"/>
      <c r="M652" s="804"/>
      <c r="N652" s="804"/>
      <c r="O652" s="804"/>
      <c r="P652" s="804"/>
      <c r="Q652" s="769"/>
      <c r="R652" s="769"/>
      <c r="S652" s="769"/>
      <c r="T652" s="769"/>
      <c r="U652" s="769"/>
      <c r="V652" s="769"/>
      <c r="W652" s="769"/>
      <c r="X652" s="769"/>
      <c r="Y652" s="769"/>
      <c r="Z652" s="769"/>
    </row>
    <row r="653">
      <c r="A653" s="769"/>
      <c r="B653" s="772"/>
      <c r="C653" s="769"/>
      <c r="D653" s="768"/>
      <c r="E653" s="769"/>
      <c r="F653" s="769"/>
      <c r="G653" s="769"/>
      <c r="H653" s="804"/>
      <c r="I653" s="804"/>
      <c r="J653" s="804"/>
      <c r="K653" s="804"/>
      <c r="L653" s="804"/>
      <c r="M653" s="804"/>
      <c r="N653" s="804"/>
      <c r="O653" s="804"/>
      <c r="P653" s="804"/>
      <c r="Q653" s="769"/>
      <c r="R653" s="769"/>
      <c r="S653" s="769"/>
      <c r="T653" s="769"/>
      <c r="U653" s="769"/>
      <c r="V653" s="769"/>
      <c r="W653" s="769"/>
      <c r="X653" s="769"/>
      <c r="Y653" s="769"/>
      <c r="Z653" s="769"/>
    </row>
    <row r="654">
      <c r="A654" s="769"/>
      <c r="B654" s="772"/>
      <c r="C654" s="769"/>
      <c r="D654" s="768"/>
      <c r="E654" s="769"/>
      <c r="F654" s="769"/>
      <c r="G654" s="769"/>
      <c r="H654" s="804"/>
      <c r="I654" s="804"/>
      <c r="J654" s="804"/>
      <c r="K654" s="804"/>
      <c r="L654" s="804"/>
      <c r="M654" s="804"/>
      <c r="N654" s="804"/>
      <c r="O654" s="804"/>
      <c r="P654" s="804"/>
      <c r="Q654" s="769"/>
      <c r="R654" s="769"/>
      <c r="S654" s="769"/>
      <c r="T654" s="769"/>
      <c r="U654" s="769"/>
      <c r="V654" s="769"/>
      <c r="W654" s="769"/>
      <c r="X654" s="769"/>
      <c r="Y654" s="769"/>
      <c r="Z654" s="769"/>
    </row>
    <row r="655">
      <c r="A655" s="769"/>
      <c r="B655" s="772"/>
      <c r="C655" s="769"/>
      <c r="D655" s="768"/>
      <c r="E655" s="769"/>
      <c r="F655" s="769"/>
      <c r="G655" s="769"/>
      <c r="H655" s="804"/>
      <c r="I655" s="804"/>
      <c r="J655" s="804"/>
      <c r="K655" s="804"/>
      <c r="L655" s="804"/>
      <c r="M655" s="804"/>
      <c r="N655" s="804"/>
      <c r="O655" s="804"/>
      <c r="P655" s="804"/>
      <c r="Q655" s="769"/>
      <c r="R655" s="769"/>
      <c r="S655" s="769"/>
      <c r="T655" s="769"/>
      <c r="U655" s="769"/>
      <c r="V655" s="769"/>
      <c r="W655" s="769"/>
      <c r="X655" s="769"/>
      <c r="Y655" s="769"/>
      <c r="Z655" s="769"/>
    </row>
    <row r="656">
      <c r="A656" s="769"/>
      <c r="B656" s="772"/>
      <c r="C656" s="769"/>
      <c r="D656" s="768"/>
      <c r="E656" s="769"/>
      <c r="F656" s="769"/>
      <c r="G656" s="769"/>
      <c r="H656" s="804"/>
      <c r="I656" s="804"/>
      <c r="J656" s="804"/>
      <c r="K656" s="804"/>
      <c r="L656" s="804"/>
      <c r="M656" s="804"/>
      <c r="N656" s="804"/>
      <c r="O656" s="804"/>
      <c r="P656" s="804"/>
      <c r="Q656" s="769"/>
      <c r="R656" s="769"/>
      <c r="S656" s="769"/>
      <c r="T656" s="769"/>
      <c r="U656" s="769"/>
      <c r="V656" s="769"/>
      <c r="W656" s="769"/>
      <c r="X656" s="769"/>
      <c r="Y656" s="769"/>
      <c r="Z656" s="769"/>
    </row>
    <row r="657">
      <c r="A657" s="769"/>
      <c r="B657" s="772"/>
      <c r="C657" s="769"/>
      <c r="D657" s="768"/>
      <c r="E657" s="769"/>
      <c r="F657" s="769"/>
      <c r="G657" s="769"/>
      <c r="H657" s="804"/>
      <c r="I657" s="804"/>
      <c r="J657" s="804"/>
      <c r="K657" s="804"/>
      <c r="L657" s="804"/>
      <c r="M657" s="804"/>
      <c r="N657" s="804"/>
      <c r="O657" s="804"/>
      <c r="P657" s="804"/>
      <c r="Q657" s="769"/>
      <c r="R657" s="769"/>
      <c r="S657" s="769"/>
      <c r="T657" s="769"/>
      <c r="U657" s="769"/>
      <c r="V657" s="769"/>
      <c r="W657" s="769"/>
      <c r="X657" s="769"/>
      <c r="Y657" s="769"/>
      <c r="Z657" s="769"/>
    </row>
    <row r="658">
      <c r="A658" s="769"/>
      <c r="B658" s="772"/>
      <c r="C658" s="769"/>
      <c r="D658" s="768"/>
      <c r="E658" s="769"/>
      <c r="F658" s="769"/>
      <c r="G658" s="769"/>
      <c r="H658" s="804"/>
      <c r="I658" s="804"/>
      <c r="J658" s="804"/>
      <c r="K658" s="804"/>
      <c r="L658" s="804"/>
      <c r="M658" s="804"/>
      <c r="N658" s="804"/>
      <c r="O658" s="804"/>
      <c r="P658" s="804"/>
      <c r="Q658" s="769"/>
      <c r="R658" s="769"/>
      <c r="S658" s="769"/>
      <c r="T658" s="769"/>
      <c r="U658" s="769"/>
      <c r="V658" s="769"/>
      <c r="W658" s="769"/>
      <c r="X658" s="769"/>
      <c r="Y658" s="769"/>
      <c r="Z658" s="769"/>
    </row>
    <row r="659">
      <c r="A659" s="769"/>
      <c r="B659" s="772"/>
      <c r="C659" s="769"/>
      <c r="D659" s="768"/>
      <c r="E659" s="769"/>
      <c r="F659" s="769"/>
      <c r="G659" s="769"/>
      <c r="H659" s="804"/>
      <c r="I659" s="804"/>
      <c r="J659" s="804"/>
      <c r="K659" s="804"/>
      <c r="L659" s="804"/>
      <c r="M659" s="804"/>
      <c r="N659" s="804"/>
      <c r="O659" s="804"/>
      <c r="P659" s="804"/>
      <c r="Q659" s="769"/>
      <c r="R659" s="769"/>
      <c r="S659" s="769"/>
      <c r="T659" s="769"/>
      <c r="U659" s="769"/>
      <c r="V659" s="769"/>
      <c r="W659" s="769"/>
      <c r="X659" s="769"/>
      <c r="Y659" s="769"/>
      <c r="Z659" s="769"/>
    </row>
    <row r="660">
      <c r="A660" s="769"/>
      <c r="B660" s="772"/>
      <c r="C660" s="769"/>
      <c r="D660" s="768"/>
      <c r="E660" s="769"/>
      <c r="F660" s="769"/>
      <c r="G660" s="769"/>
      <c r="H660" s="804"/>
      <c r="I660" s="804"/>
      <c r="J660" s="804"/>
      <c r="K660" s="804"/>
      <c r="L660" s="804"/>
      <c r="M660" s="804"/>
      <c r="N660" s="804"/>
      <c r="O660" s="804"/>
      <c r="P660" s="804"/>
      <c r="Q660" s="769"/>
      <c r="R660" s="769"/>
      <c r="S660" s="769"/>
      <c r="T660" s="769"/>
      <c r="U660" s="769"/>
      <c r="V660" s="769"/>
      <c r="W660" s="769"/>
      <c r="X660" s="769"/>
      <c r="Y660" s="769"/>
      <c r="Z660" s="769"/>
    </row>
    <row r="661">
      <c r="A661" s="769"/>
      <c r="B661" s="772"/>
      <c r="C661" s="769"/>
      <c r="D661" s="768"/>
      <c r="E661" s="769"/>
      <c r="F661" s="769"/>
      <c r="G661" s="769"/>
      <c r="H661" s="804"/>
      <c r="I661" s="804"/>
      <c r="J661" s="804"/>
      <c r="K661" s="804"/>
      <c r="L661" s="804"/>
      <c r="M661" s="804"/>
      <c r="N661" s="804"/>
      <c r="O661" s="804"/>
      <c r="P661" s="804"/>
      <c r="Q661" s="769"/>
      <c r="R661" s="769"/>
      <c r="S661" s="769"/>
      <c r="T661" s="769"/>
      <c r="U661" s="769"/>
      <c r="V661" s="769"/>
      <c r="W661" s="769"/>
      <c r="X661" s="769"/>
      <c r="Y661" s="769"/>
      <c r="Z661" s="769"/>
    </row>
    <row r="662">
      <c r="A662" s="769"/>
      <c r="B662" s="772"/>
      <c r="C662" s="769"/>
      <c r="D662" s="768"/>
      <c r="E662" s="769"/>
      <c r="F662" s="769"/>
      <c r="G662" s="769"/>
      <c r="H662" s="804"/>
      <c r="I662" s="804"/>
      <c r="J662" s="804"/>
      <c r="K662" s="804"/>
      <c r="L662" s="804"/>
      <c r="M662" s="804"/>
      <c r="N662" s="804"/>
      <c r="O662" s="804"/>
      <c r="P662" s="804"/>
      <c r="Q662" s="769"/>
      <c r="R662" s="769"/>
      <c r="S662" s="769"/>
      <c r="T662" s="769"/>
      <c r="U662" s="769"/>
      <c r="V662" s="769"/>
      <c r="W662" s="769"/>
      <c r="X662" s="769"/>
      <c r="Y662" s="769"/>
      <c r="Z662" s="769"/>
    </row>
    <row r="663">
      <c r="A663" s="769"/>
      <c r="B663" s="772"/>
      <c r="C663" s="769"/>
      <c r="D663" s="768"/>
      <c r="E663" s="769"/>
      <c r="F663" s="769"/>
      <c r="G663" s="769"/>
      <c r="H663" s="804"/>
      <c r="I663" s="804"/>
      <c r="J663" s="804"/>
      <c r="K663" s="804"/>
      <c r="L663" s="804"/>
      <c r="M663" s="804"/>
      <c r="N663" s="804"/>
      <c r="O663" s="804"/>
      <c r="P663" s="804"/>
      <c r="Q663" s="769"/>
      <c r="R663" s="769"/>
      <c r="S663" s="769"/>
      <c r="T663" s="769"/>
      <c r="U663" s="769"/>
      <c r="V663" s="769"/>
      <c r="W663" s="769"/>
      <c r="X663" s="769"/>
      <c r="Y663" s="769"/>
      <c r="Z663" s="769"/>
    </row>
    <row r="664">
      <c r="A664" s="769"/>
      <c r="B664" s="772"/>
      <c r="C664" s="769"/>
      <c r="D664" s="768"/>
      <c r="E664" s="769"/>
      <c r="F664" s="769"/>
      <c r="G664" s="769"/>
      <c r="H664" s="804"/>
      <c r="I664" s="804"/>
      <c r="J664" s="804"/>
      <c r="K664" s="804"/>
      <c r="L664" s="804"/>
      <c r="M664" s="804"/>
      <c r="N664" s="804"/>
      <c r="O664" s="804"/>
      <c r="P664" s="804"/>
      <c r="Q664" s="769"/>
      <c r="R664" s="769"/>
      <c r="S664" s="769"/>
      <c r="T664" s="769"/>
      <c r="U664" s="769"/>
      <c r="V664" s="769"/>
      <c r="W664" s="769"/>
      <c r="X664" s="769"/>
      <c r="Y664" s="769"/>
      <c r="Z664" s="769"/>
    </row>
    <row r="665">
      <c r="A665" s="769"/>
      <c r="B665" s="772"/>
      <c r="C665" s="769"/>
      <c r="D665" s="768"/>
      <c r="E665" s="769"/>
      <c r="F665" s="769"/>
      <c r="G665" s="769"/>
      <c r="H665" s="804"/>
      <c r="I665" s="804"/>
      <c r="J665" s="804"/>
      <c r="K665" s="804"/>
      <c r="L665" s="804"/>
      <c r="M665" s="804"/>
      <c r="N665" s="804"/>
      <c r="O665" s="804"/>
      <c r="P665" s="804"/>
      <c r="Q665" s="769"/>
      <c r="R665" s="769"/>
      <c r="S665" s="769"/>
      <c r="T665" s="769"/>
      <c r="U665" s="769"/>
      <c r="V665" s="769"/>
      <c r="W665" s="769"/>
      <c r="X665" s="769"/>
      <c r="Y665" s="769"/>
      <c r="Z665" s="769"/>
    </row>
    <row r="666">
      <c r="A666" s="769"/>
      <c r="B666" s="772"/>
      <c r="C666" s="769"/>
      <c r="D666" s="768"/>
      <c r="E666" s="769"/>
      <c r="F666" s="769"/>
      <c r="G666" s="769"/>
      <c r="H666" s="804"/>
      <c r="I666" s="804"/>
      <c r="J666" s="804"/>
      <c r="K666" s="804"/>
      <c r="L666" s="804"/>
      <c r="M666" s="804"/>
      <c r="N666" s="804"/>
      <c r="O666" s="804"/>
      <c r="P666" s="804"/>
      <c r="Q666" s="769"/>
      <c r="R666" s="769"/>
      <c r="S666" s="769"/>
      <c r="T666" s="769"/>
      <c r="U666" s="769"/>
      <c r="V666" s="769"/>
      <c r="W666" s="769"/>
      <c r="X666" s="769"/>
      <c r="Y666" s="769"/>
      <c r="Z666" s="769"/>
    </row>
    <row r="667">
      <c r="A667" s="769"/>
      <c r="B667" s="772"/>
      <c r="C667" s="769"/>
      <c r="D667" s="768"/>
      <c r="E667" s="769"/>
      <c r="F667" s="769"/>
      <c r="G667" s="769"/>
      <c r="H667" s="804"/>
      <c r="I667" s="804"/>
      <c r="J667" s="804"/>
      <c r="K667" s="804"/>
      <c r="L667" s="804"/>
      <c r="M667" s="804"/>
      <c r="N667" s="804"/>
      <c r="O667" s="804"/>
      <c r="P667" s="804"/>
      <c r="Q667" s="769"/>
      <c r="R667" s="769"/>
      <c r="S667" s="769"/>
      <c r="T667" s="769"/>
      <c r="U667" s="769"/>
      <c r="V667" s="769"/>
      <c r="W667" s="769"/>
      <c r="X667" s="769"/>
      <c r="Y667" s="769"/>
      <c r="Z667" s="769"/>
    </row>
    <row r="668">
      <c r="A668" s="769"/>
      <c r="B668" s="772"/>
      <c r="C668" s="769"/>
      <c r="D668" s="768"/>
      <c r="E668" s="769"/>
      <c r="F668" s="769"/>
      <c r="G668" s="769"/>
      <c r="H668" s="804"/>
      <c r="I668" s="804"/>
      <c r="J668" s="804"/>
      <c r="K668" s="804"/>
      <c r="L668" s="804"/>
      <c r="M668" s="804"/>
      <c r="N668" s="804"/>
      <c r="O668" s="804"/>
      <c r="P668" s="804"/>
      <c r="Q668" s="769"/>
      <c r="R668" s="769"/>
      <c r="S668" s="769"/>
      <c r="T668" s="769"/>
      <c r="U668" s="769"/>
      <c r="V668" s="769"/>
      <c r="W668" s="769"/>
      <c r="X668" s="769"/>
      <c r="Y668" s="769"/>
      <c r="Z668" s="769"/>
    </row>
    <row r="669">
      <c r="A669" s="769"/>
      <c r="B669" s="772"/>
      <c r="C669" s="769"/>
      <c r="D669" s="768"/>
      <c r="E669" s="769"/>
      <c r="F669" s="769"/>
      <c r="G669" s="769"/>
      <c r="H669" s="804"/>
      <c r="I669" s="804"/>
      <c r="J669" s="804"/>
      <c r="K669" s="804"/>
      <c r="L669" s="804"/>
      <c r="M669" s="804"/>
      <c r="N669" s="804"/>
      <c r="O669" s="804"/>
      <c r="P669" s="804"/>
      <c r="Q669" s="769"/>
      <c r="R669" s="769"/>
      <c r="S669" s="769"/>
      <c r="T669" s="769"/>
      <c r="U669" s="769"/>
      <c r="V669" s="769"/>
      <c r="W669" s="769"/>
      <c r="X669" s="769"/>
      <c r="Y669" s="769"/>
      <c r="Z669" s="769"/>
    </row>
    <row r="670">
      <c r="A670" s="769"/>
      <c r="B670" s="772"/>
      <c r="C670" s="769"/>
      <c r="D670" s="768"/>
      <c r="E670" s="769"/>
      <c r="F670" s="769"/>
      <c r="G670" s="769"/>
      <c r="H670" s="804"/>
      <c r="I670" s="804"/>
      <c r="J670" s="804"/>
      <c r="K670" s="804"/>
      <c r="L670" s="804"/>
      <c r="M670" s="804"/>
      <c r="N670" s="804"/>
      <c r="O670" s="804"/>
      <c r="P670" s="804"/>
      <c r="Q670" s="769"/>
      <c r="R670" s="769"/>
      <c r="S670" s="769"/>
      <c r="T670" s="769"/>
      <c r="U670" s="769"/>
      <c r="V670" s="769"/>
      <c r="W670" s="769"/>
      <c r="X670" s="769"/>
      <c r="Y670" s="769"/>
      <c r="Z670" s="769"/>
    </row>
    <row r="671">
      <c r="A671" s="769"/>
      <c r="B671" s="772"/>
      <c r="C671" s="769"/>
      <c r="D671" s="768"/>
      <c r="E671" s="769"/>
      <c r="F671" s="769"/>
      <c r="G671" s="769"/>
      <c r="H671" s="804"/>
      <c r="I671" s="804"/>
      <c r="J671" s="804"/>
      <c r="K671" s="804"/>
      <c r="L671" s="804"/>
      <c r="M671" s="804"/>
      <c r="N671" s="804"/>
      <c r="O671" s="804"/>
      <c r="P671" s="804"/>
      <c r="Q671" s="769"/>
      <c r="R671" s="769"/>
      <c r="S671" s="769"/>
      <c r="T671" s="769"/>
      <c r="U671" s="769"/>
      <c r="V671" s="769"/>
      <c r="W671" s="769"/>
      <c r="X671" s="769"/>
      <c r="Y671" s="769"/>
      <c r="Z671" s="769"/>
    </row>
    <row r="672">
      <c r="A672" s="769"/>
      <c r="B672" s="772"/>
      <c r="C672" s="769"/>
      <c r="D672" s="768"/>
      <c r="E672" s="769"/>
      <c r="F672" s="769"/>
      <c r="G672" s="769"/>
      <c r="H672" s="804"/>
      <c r="I672" s="804"/>
      <c r="J672" s="804"/>
      <c r="K672" s="804"/>
      <c r="L672" s="804"/>
      <c r="M672" s="804"/>
      <c r="N672" s="804"/>
      <c r="O672" s="804"/>
      <c r="P672" s="804"/>
      <c r="Q672" s="769"/>
      <c r="R672" s="769"/>
      <c r="S672" s="769"/>
      <c r="T672" s="769"/>
      <c r="U672" s="769"/>
      <c r="V672" s="769"/>
      <c r="W672" s="769"/>
      <c r="X672" s="769"/>
      <c r="Y672" s="769"/>
      <c r="Z672" s="769"/>
    </row>
    <row r="673">
      <c r="A673" s="769"/>
      <c r="B673" s="772"/>
      <c r="C673" s="769"/>
      <c r="D673" s="768"/>
      <c r="E673" s="769"/>
      <c r="F673" s="769"/>
      <c r="G673" s="769"/>
      <c r="H673" s="804"/>
      <c r="I673" s="804"/>
      <c r="J673" s="804"/>
      <c r="K673" s="804"/>
      <c r="L673" s="804"/>
      <c r="M673" s="804"/>
      <c r="N673" s="804"/>
      <c r="O673" s="804"/>
      <c r="P673" s="804"/>
      <c r="Q673" s="769"/>
      <c r="R673" s="769"/>
      <c r="S673" s="769"/>
      <c r="T673" s="769"/>
      <c r="U673" s="769"/>
      <c r="V673" s="769"/>
      <c r="W673" s="769"/>
      <c r="X673" s="769"/>
      <c r="Y673" s="769"/>
      <c r="Z673" s="769"/>
    </row>
    <row r="674">
      <c r="A674" s="769"/>
      <c r="B674" s="772"/>
      <c r="C674" s="769"/>
      <c r="D674" s="768"/>
      <c r="E674" s="769"/>
      <c r="F674" s="769"/>
      <c r="G674" s="769"/>
      <c r="H674" s="804"/>
      <c r="I674" s="804"/>
      <c r="J674" s="804"/>
      <c r="K674" s="804"/>
      <c r="L674" s="804"/>
      <c r="M674" s="804"/>
      <c r="N674" s="804"/>
      <c r="O674" s="804"/>
      <c r="P674" s="804"/>
      <c r="Q674" s="769"/>
      <c r="R674" s="769"/>
      <c r="S674" s="769"/>
      <c r="T674" s="769"/>
      <c r="U674" s="769"/>
      <c r="V674" s="769"/>
      <c r="W674" s="769"/>
      <c r="X674" s="769"/>
      <c r="Y674" s="769"/>
      <c r="Z674" s="769"/>
    </row>
    <row r="675">
      <c r="A675" s="769"/>
      <c r="B675" s="772"/>
      <c r="C675" s="769"/>
      <c r="D675" s="768"/>
      <c r="E675" s="769"/>
      <c r="F675" s="769"/>
      <c r="G675" s="769"/>
      <c r="H675" s="804"/>
      <c r="I675" s="804"/>
      <c r="J675" s="804"/>
      <c r="K675" s="804"/>
      <c r="L675" s="804"/>
      <c r="M675" s="804"/>
      <c r="N675" s="804"/>
      <c r="O675" s="804"/>
      <c r="P675" s="804"/>
      <c r="Q675" s="769"/>
      <c r="R675" s="769"/>
      <c r="S675" s="769"/>
      <c r="T675" s="769"/>
      <c r="U675" s="769"/>
      <c r="V675" s="769"/>
      <c r="W675" s="769"/>
      <c r="X675" s="769"/>
      <c r="Y675" s="769"/>
      <c r="Z675" s="769"/>
    </row>
    <row r="676">
      <c r="A676" s="769"/>
      <c r="B676" s="772"/>
      <c r="C676" s="769"/>
      <c r="D676" s="768"/>
      <c r="E676" s="769"/>
      <c r="F676" s="769"/>
      <c r="G676" s="769"/>
      <c r="H676" s="804"/>
      <c r="I676" s="804"/>
      <c r="J676" s="804"/>
      <c r="K676" s="804"/>
      <c r="L676" s="804"/>
      <c r="M676" s="804"/>
      <c r="N676" s="804"/>
      <c r="O676" s="804"/>
      <c r="P676" s="804"/>
      <c r="Q676" s="769"/>
      <c r="R676" s="769"/>
      <c r="S676" s="769"/>
      <c r="T676" s="769"/>
      <c r="U676" s="769"/>
      <c r="V676" s="769"/>
      <c r="W676" s="769"/>
      <c r="X676" s="769"/>
      <c r="Y676" s="769"/>
      <c r="Z676" s="769"/>
    </row>
    <row r="677">
      <c r="A677" s="769"/>
      <c r="B677" s="772"/>
      <c r="C677" s="769"/>
      <c r="D677" s="768"/>
      <c r="E677" s="769"/>
      <c r="F677" s="769"/>
      <c r="G677" s="769"/>
      <c r="H677" s="804"/>
      <c r="I677" s="804"/>
      <c r="J677" s="804"/>
      <c r="K677" s="804"/>
      <c r="L677" s="804"/>
      <c r="M677" s="804"/>
      <c r="N677" s="804"/>
      <c r="O677" s="804"/>
      <c r="P677" s="804"/>
      <c r="Q677" s="769"/>
      <c r="R677" s="769"/>
      <c r="S677" s="769"/>
      <c r="T677" s="769"/>
      <c r="U677" s="769"/>
      <c r="V677" s="769"/>
      <c r="W677" s="769"/>
      <c r="X677" s="769"/>
      <c r="Y677" s="769"/>
      <c r="Z677" s="769"/>
    </row>
    <row r="678">
      <c r="A678" s="769"/>
      <c r="B678" s="772"/>
      <c r="C678" s="769"/>
      <c r="D678" s="768"/>
      <c r="E678" s="769"/>
      <c r="F678" s="769"/>
      <c r="G678" s="769"/>
      <c r="H678" s="804"/>
      <c r="I678" s="804"/>
      <c r="J678" s="804"/>
      <c r="K678" s="804"/>
      <c r="L678" s="804"/>
      <c r="M678" s="804"/>
      <c r="N678" s="804"/>
      <c r="O678" s="804"/>
      <c r="P678" s="804"/>
      <c r="Q678" s="769"/>
      <c r="R678" s="769"/>
      <c r="S678" s="769"/>
      <c r="T678" s="769"/>
      <c r="U678" s="769"/>
      <c r="V678" s="769"/>
      <c r="W678" s="769"/>
      <c r="X678" s="769"/>
      <c r="Y678" s="769"/>
      <c r="Z678" s="769"/>
    </row>
    <row r="679">
      <c r="A679" s="769"/>
      <c r="B679" s="772"/>
      <c r="C679" s="769"/>
      <c r="D679" s="768"/>
      <c r="E679" s="769"/>
      <c r="F679" s="769"/>
      <c r="G679" s="769"/>
      <c r="H679" s="804"/>
      <c r="I679" s="804"/>
      <c r="J679" s="804"/>
      <c r="K679" s="804"/>
      <c r="L679" s="804"/>
      <c r="M679" s="804"/>
      <c r="N679" s="804"/>
      <c r="O679" s="804"/>
      <c r="P679" s="804"/>
      <c r="Q679" s="769"/>
      <c r="R679" s="769"/>
      <c r="S679" s="769"/>
      <c r="T679" s="769"/>
      <c r="U679" s="769"/>
      <c r="V679" s="769"/>
      <c r="W679" s="769"/>
      <c r="X679" s="769"/>
      <c r="Y679" s="769"/>
      <c r="Z679" s="769"/>
    </row>
    <row r="680">
      <c r="A680" s="769"/>
      <c r="B680" s="772"/>
      <c r="C680" s="769"/>
      <c r="D680" s="768"/>
      <c r="E680" s="769"/>
      <c r="F680" s="769"/>
      <c r="G680" s="769"/>
      <c r="H680" s="804"/>
      <c r="I680" s="804"/>
      <c r="J680" s="804"/>
      <c r="K680" s="804"/>
      <c r="L680" s="804"/>
      <c r="M680" s="804"/>
      <c r="N680" s="804"/>
      <c r="O680" s="804"/>
      <c r="P680" s="804"/>
      <c r="Q680" s="769"/>
      <c r="R680" s="769"/>
      <c r="S680" s="769"/>
      <c r="T680" s="769"/>
      <c r="U680" s="769"/>
      <c r="V680" s="769"/>
      <c r="W680" s="769"/>
      <c r="X680" s="769"/>
      <c r="Y680" s="769"/>
      <c r="Z680" s="769"/>
    </row>
    <row r="681">
      <c r="A681" s="769"/>
      <c r="B681" s="772"/>
      <c r="C681" s="769"/>
      <c r="D681" s="768"/>
      <c r="E681" s="769"/>
      <c r="F681" s="769"/>
      <c r="G681" s="769"/>
      <c r="H681" s="804"/>
      <c r="I681" s="804"/>
      <c r="J681" s="804"/>
      <c r="K681" s="804"/>
      <c r="L681" s="804"/>
      <c r="M681" s="804"/>
      <c r="N681" s="804"/>
      <c r="O681" s="804"/>
      <c r="P681" s="804"/>
      <c r="Q681" s="769"/>
      <c r="R681" s="769"/>
      <c r="S681" s="769"/>
      <c r="T681" s="769"/>
      <c r="U681" s="769"/>
      <c r="V681" s="769"/>
      <c r="W681" s="769"/>
      <c r="X681" s="769"/>
      <c r="Y681" s="769"/>
      <c r="Z681" s="769"/>
    </row>
    <row r="682">
      <c r="A682" s="769"/>
      <c r="B682" s="772"/>
      <c r="C682" s="769"/>
      <c r="D682" s="768"/>
      <c r="E682" s="769"/>
      <c r="F682" s="769"/>
      <c r="G682" s="769"/>
      <c r="H682" s="804"/>
      <c r="I682" s="804"/>
      <c r="J682" s="804"/>
      <c r="K682" s="804"/>
      <c r="L682" s="804"/>
      <c r="M682" s="804"/>
      <c r="N682" s="804"/>
      <c r="O682" s="804"/>
      <c r="P682" s="804"/>
      <c r="Q682" s="769"/>
      <c r="R682" s="769"/>
      <c r="S682" s="769"/>
      <c r="T682" s="769"/>
      <c r="U682" s="769"/>
      <c r="V682" s="769"/>
      <c r="W682" s="769"/>
      <c r="X682" s="769"/>
      <c r="Y682" s="769"/>
      <c r="Z682" s="769"/>
    </row>
    <row r="683">
      <c r="A683" s="769"/>
      <c r="B683" s="772"/>
      <c r="C683" s="769"/>
      <c r="D683" s="768"/>
      <c r="E683" s="769"/>
      <c r="F683" s="769"/>
      <c r="G683" s="769"/>
      <c r="H683" s="804"/>
      <c r="I683" s="804"/>
      <c r="J683" s="804"/>
      <c r="K683" s="804"/>
      <c r="L683" s="804"/>
      <c r="M683" s="804"/>
      <c r="N683" s="804"/>
      <c r="O683" s="804"/>
      <c r="P683" s="804"/>
      <c r="Q683" s="769"/>
      <c r="R683" s="769"/>
      <c r="S683" s="769"/>
      <c r="T683" s="769"/>
      <c r="U683" s="769"/>
      <c r="V683" s="769"/>
      <c r="W683" s="769"/>
      <c r="X683" s="769"/>
      <c r="Y683" s="769"/>
      <c r="Z683" s="769"/>
    </row>
    <row r="684">
      <c r="A684" s="769"/>
      <c r="B684" s="772"/>
      <c r="C684" s="769"/>
      <c r="D684" s="768"/>
      <c r="E684" s="769"/>
      <c r="F684" s="769"/>
      <c r="G684" s="769"/>
      <c r="H684" s="804"/>
      <c r="I684" s="804"/>
      <c r="J684" s="804"/>
      <c r="K684" s="804"/>
      <c r="L684" s="804"/>
      <c r="M684" s="804"/>
      <c r="N684" s="804"/>
      <c r="O684" s="804"/>
      <c r="P684" s="804"/>
      <c r="Q684" s="769"/>
      <c r="R684" s="769"/>
      <c r="S684" s="769"/>
      <c r="T684" s="769"/>
      <c r="U684" s="769"/>
      <c r="V684" s="769"/>
      <c r="W684" s="769"/>
      <c r="X684" s="769"/>
      <c r="Y684" s="769"/>
      <c r="Z684" s="769"/>
    </row>
    <row r="685">
      <c r="A685" s="769"/>
      <c r="B685" s="772"/>
      <c r="C685" s="769"/>
      <c r="D685" s="768"/>
      <c r="E685" s="769"/>
      <c r="F685" s="769"/>
      <c r="G685" s="769"/>
      <c r="H685" s="804"/>
      <c r="I685" s="804"/>
      <c r="J685" s="804"/>
      <c r="K685" s="804"/>
      <c r="L685" s="804"/>
      <c r="M685" s="804"/>
      <c r="N685" s="804"/>
      <c r="O685" s="804"/>
      <c r="P685" s="804"/>
      <c r="Q685" s="769"/>
      <c r="R685" s="769"/>
      <c r="S685" s="769"/>
      <c r="T685" s="769"/>
      <c r="U685" s="769"/>
      <c r="V685" s="769"/>
      <c r="W685" s="769"/>
      <c r="X685" s="769"/>
      <c r="Y685" s="769"/>
      <c r="Z685" s="769"/>
    </row>
    <row r="686">
      <c r="A686" s="769"/>
      <c r="B686" s="772"/>
      <c r="C686" s="769"/>
      <c r="D686" s="768"/>
      <c r="E686" s="769"/>
      <c r="F686" s="769"/>
      <c r="G686" s="769"/>
      <c r="H686" s="804"/>
      <c r="I686" s="804"/>
      <c r="J686" s="804"/>
      <c r="K686" s="804"/>
      <c r="L686" s="804"/>
      <c r="M686" s="804"/>
      <c r="N686" s="804"/>
      <c r="O686" s="804"/>
      <c r="P686" s="804"/>
      <c r="Q686" s="769"/>
      <c r="R686" s="769"/>
      <c r="S686" s="769"/>
      <c r="T686" s="769"/>
      <c r="U686" s="769"/>
      <c r="V686" s="769"/>
      <c r="W686" s="769"/>
      <c r="X686" s="769"/>
      <c r="Y686" s="769"/>
      <c r="Z686" s="769"/>
    </row>
    <row r="687">
      <c r="A687" s="769"/>
      <c r="B687" s="772"/>
      <c r="C687" s="769"/>
      <c r="D687" s="768"/>
      <c r="E687" s="769"/>
      <c r="F687" s="769"/>
      <c r="G687" s="769"/>
      <c r="H687" s="804"/>
      <c r="I687" s="804"/>
      <c r="J687" s="804"/>
      <c r="K687" s="804"/>
      <c r="L687" s="804"/>
      <c r="M687" s="804"/>
      <c r="N687" s="804"/>
      <c r="O687" s="804"/>
      <c r="P687" s="804"/>
      <c r="Q687" s="769"/>
      <c r="R687" s="769"/>
      <c r="S687" s="769"/>
      <c r="T687" s="769"/>
      <c r="U687" s="769"/>
      <c r="V687" s="769"/>
      <c r="W687" s="769"/>
      <c r="X687" s="769"/>
      <c r="Y687" s="769"/>
      <c r="Z687" s="769"/>
    </row>
    <row r="688">
      <c r="A688" s="769"/>
      <c r="B688" s="772"/>
      <c r="C688" s="769"/>
      <c r="D688" s="768"/>
      <c r="E688" s="769"/>
      <c r="F688" s="769"/>
      <c r="G688" s="769"/>
      <c r="H688" s="804"/>
      <c r="I688" s="804"/>
      <c r="J688" s="804"/>
      <c r="K688" s="804"/>
      <c r="L688" s="804"/>
      <c r="M688" s="804"/>
      <c r="N688" s="804"/>
      <c r="O688" s="804"/>
      <c r="P688" s="804"/>
      <c r="Q688" s="769"/>
      <c r="R688" s="769"/>
      <c r="S688" s="769"/>
      <c r="T688" s="769"/>
      <c r="U688" s="769"/>
      <c r="V688" s="769"/>
      <c r="W688" s="769"/>
      <c r="X688" s="769"/>
      <c r="Y688" s="769"/>
      <c r="Z688" s="769"/>
    </row>
    <row r="689">
      <c r="A689" s="769"/>
      <c r="B689" s="772"/>
      <c r="C689" s="769"/>
      <c r="D689" s="768"/>
      <c r="E689" s="769"/>
      <c r="F689" s="769"/>
      <c r="G689" s="769"/>
      <c r="H689" s="804"/>
      <c r="I689" s="804"/>
      <c r="J689" s="804"/>
      <c r="K689" s="804"/>
      <c r="L689" s="804"/>
      <c r="M689" s="804"/>
      <c r="N689" s="804"/>
      <c r="O689" s="804"/>
      <c r="P689" s="804"/>
      <c r="Q689" s="769"/>
      <c r="R689" s="769"/>
      <c r="S689" s="769"/>
      <c r="T689" s="769"/>
      <c r="U689" s="769"/>
      <c r="V689" s="769"/>
      <c r="W689" s="769"/>
      <c r="X689" s="769"/>
      <c r="Y689" s="769"/>
      <c r="Z689" s="769"/>
    </row>
    <row r="690">
      <c r="A690" s="769"/>
      <c r="B690" s="772"/>
      <c r="C690" s="769"/>
      <c r="D690" s="768"/>
      <c r="E690" s="769"/>
      <c r="F690" s="769"/>
      <c r="G690" s="769"/>
      <c r="H690" s="804"/>
      <c r="I690" s="804"/>
      <c r="J690" s="804"/>
      <c r="K690" s="804"/>
      <c r="L690" s="804"/>
      <c r="M690" s="804"/>
      <c r="N690" s="804"/>
      <c r="O690" s="804"/>
      <c r="P690" s="804"/>
      <c r="Q690" s="769"/>
      <c r="R690" s="769"/>
      <c r="S690" s="769"/>
      <c r="T690" s="769"/>
      <c r="U690" s="769"/>
      <c r="V690" s="769"/>
      <c r="W690" s="769"/>
      <c r="X690" s="769"/>
      <c r="Y690" s="769"/>
      <c r="Z690" s="769"/>
    </row>
    <row r="691">
      <c r="A691" s="769"/>
      <c r="B691" s="772"/>
      <c r="C691" s="769"/>
      <c r="D691" s="768"/>
      <c r="E691" s="769"/>
      <c r="F691" s="769"/>
      <c r="G691" s="769"/>
      <c r="H691" s="804"/>
      <c r="I691" s="804"/>
      <c r="J691" s="804"/>
      <c r="K691" s="804"/>
      <c r="L691" s="804"/>
      <c r="M691" s="804"/>
      <c r="N691" s="804"/>
      <c r="O691" s="804"/>
      <c r="P691" s="804"/>
      <c r="Q691" s="769"/>
      <c r="R691" s="769"/>
      <c r="S691" s="769"/>
      <c r="T691" s="769"/>
      <c r="U691" s="769"/>
      <c r="V691" s="769"/>
      <c r="W691" s="769"/>
      <c r="X691" s="769"/>
      <c r="Y691" s="769"/>
      <c r="Z691" s="769"/>
    </row>
    <row r="692">
      <c r="A692" s="769"/>
      <c r="B692" s="772"/>
      <c r="C692" s="769"/>
      <c r="D692" s="768"/>
      <c r="E692" s="769"/>
      <c r="F692" s="769"/>
      <c r="G692" s="769"/>
      <c r="H692" s="804"/>
      <c r="I692" s="804"/>
      <c r="J692" s="804"/>
      <c r="K692" s="804"/>
      <c r="L692" s="804"/>
      <c r="M692" s="804"/>
      <c r="N692" s="804"/>
      <c r="O692" s="804"/>
      <c r="P692" s="804"/>
      <c r="Q692" s="769"/>
      <c r="R692" s="769"/>
      <c r="S692" s="769"/>
      <c r="T692" s="769"/>
      <c r="U692" s="769"/>
      <c r="V692" s="769"/>
      <c r="W692" s="769"/>
      <c r="X692" s="769"/>
      <c r="Y692" s="769"/>
      <c r="Z692" s="769"/>
    </row>
    <row r="693">
      <c r="A693" s="769"/>
      <c r="B693" s="772"/>
      <c r="C693" s="769"/>
      <c r="D693" s="768"/>
      <c r="E693" s="769"/>
      <c r="F693" s="769"/>
      <c r="G693" s="769"/>
      <c r="H693" s="804"/>
      <c r="I693" s="804"/>
      <c r="J693" s="804"/>
      <c r="K693" s="804"/>
      <c r="L693" s="804"/>
      <c r="M693" s="804"/>
      <c r="N693" s="804"/>
      <c r="O693" s="804"/>
      <c r="P693" s="804"/>
      <c r="Q693" s="769"/>
      <c r="R693" s="769"/>
      <c r="S693" s="769"/>
      <c r="T693" s="769"/>
      <c r="U693" s="769"/>
      <c r="V693" s="769"/>
      <c r="W693" s="769"/>
      <c r="X693" s="769"/>
      <c r="Y693" s="769"/>
      <c r="Z693" s="769"/>
    </row>
    <row r="694">
      <c r="A694" s="769"/>
      <c r="B694" s="772"/>
      <c r="C694" s="769"/>
      <c r="D694" s="768"/>
      <c r="E694" s="769"/>
      <c r="F694" s="769"/>
      <c r="G694" s="769"/>
      <c r="H694" s="804"/>
      <c r="I694" s="804"/>
      <c r="J694" s="804"/>
      <c r="K694" s="804"/>
      <c r="L694" s="804"/>
      <c r="M694" s="804"/>
      <c r="N694" s="804"/>
      <c r="O694" s="804"/>
      <c r="P694" s="804"/>
      <c r="Q694" s="769"/>
      <c r="R694" s="769"/>
      <c r="S694" s="769"/>
      <c r="T694" s="769"/>
      <c r="U694" s="769"/>
      <c r="V694" s="769"/>
      <c r="W694" s="769"/>
      <c r="X694" s="769"/>
      <c r="Y694" s="769"/>
      <c r="Z694" s="769"/>
    </row>
    <row r="695">
      <c r="A695" s="769"/>
      <c r="B695" s="772"/>
      <c r="C695" s="769"/>
      <c r="D695" s="768"/>
      <c r="E695" s="769"/>
      <c r="F695" s="769"/>
      <c r="G695" s="769"/>
      <c r="H695" s="804"/>
      <c r="I695" s="804"/>
      <c r="J695" s="804"/>
      <c r="K695" s="804"/>
      <c r="L695" s="804"/>
      <c r="M695" s="804"/>
      <c r="N695" s="804"/>
      <c r="O695" s="804"/>
      <c r="P695" s="804"/>
      <c r="Q695" s="769"/>
      <c r="R695" s="769"/>
      <c r="S695" s="769"/>
      <c r="T695" s="769"/>
      <c r="U695" s="769"/>
      <c r="V695" s="769"/>
      <c r="W695" s="769"/>
      <c r="X695" s="769"/>
      <c r="Y695" s="769"/>
      <c r="Z695" s="769"/>
    </row>
    <row r="696">
      <c r="A696" s="769"/>
      <c r="B696" s="772"/>
      <c r="C696" s="769"/>
      <c r="D696" s="768"/>
      <c r="E696" s="769"/>
      <c r="F696" s="769"/>
      <c r="G696" s="769"/>
      <c r="H696" s="804"/>
      <c r="I696" s="804"/>
      <c r="J696" s="804"/>
      <c r="K696" s="804"/>
      <c r="L696" s="804"/>
      <c r="M696" s="804"/>
      <c r="N696" s="804"/>
      <c r="O696" s="804"/>
      <c r="P696" s="804"/>
      <c r="Q696" s="769"/>
      <c r="R696" s="769"/>
      <c r="S696" s="769"/>
      <c r="T696" s="769"/>
      <c r="U696" s="769"/>
      <c r="V696" s="769"/>
      <c r="W696" s="769"/>
      <c r="X696" s="769"/>
      <c r="Y696" s="769"/>
      <c r="Z696" s="769"/>
    </row>
    <row r="697">
      <c r="A697" s="769"/>
      <c r="B697" s="772"/>
      <c r="C697" s="769"/>
      <c r="D697" s="768"/>
      <c r="E697" s="769"/>
      <c r="F697" s="769"/>
      <c r="G697" s="769"/>
      <c r="H697" s="804"/>
      <c r="I697" s="804"/>
      <c r="J697" s="804"/>
      <c r="K697" s="804"/>
      <c r="L697" s="804"/>
      <c r="M697" s="804"/>
      <c r="N697" s="804"/>
      <c r="O697" s="804"/>
      <c r="P697" s="804"/>
      <c r="Q697" s="769"/>
      <c r="R697" s="769"/>
      <c r="S697" s="769"/>
      <c r="T697" s="769"/>
      <c r="U697" s="769"/>
      <c r="V697" s="769"/>
      <c r="W697" s="769"/>
      <c r="X697" s="769"/>
      <c r="Y697" s="769"/>
      <c r="Z697" s="769"/>
    </row>
    <row r="698">
      <c r="A698" s="769"/>
      <c r="B698" s="772"/>
      <c r="C698" s="769"/>
      <c r="D698" s="768"/>
      <c r="E698" s="769"/>
      <c r="F698" s="769"/>
      <c r="G698" s="769"/>
      <c r="H698" s="804"/>
      <c r="I698" s="804"/>
      <c r="J698" s="804"/>
      <c r="K698" s="804"/>
      <c r="L698" s="804"/>
      <c r="M698" s="804"/>
      <c r="N698" s="804"/>
      <c r="O698" s="804"/>
      <c r="P698" s="804"/>
      <c r="Q698" s="769"/>
      <c r="R698" s="769"/>
      <c r="S698" s="769"/>
      <c r="T698" s="769"/>
      <c r="U698" s="769"/>
      <c r="V698" s="769"/>
      <c r="W698" s="769"/>
      <c r="X698" s="769"/>
      <c r="Y698" s="769"/>
      <c r="Z698" s="769"/>
    </row>
    <row r="699">
      <c r="A699" s="769"/>
      <c r="B699" s="772"/>
      <c r="C699" s="769"/>
      <c r="D699" s="768"/>
      <c r="E699" s="769"/>
      <c r="F699" s="769"/>
      <c r="G699" s="769"/>
      <c r="H699" s="804"/>
      <c r="I699" s="804"/>
      <c r="J699" s="804"/>
      <c r="K699" s="804"/>
      <c r="L699" s="804"/>
      <c r="M699" s="804"/>
      <c r="N699" s="804"/>
      <c r="O699" s="804"/>
      <c r="P699" s="804"/>
      <c r="Q699" s="769"/>
      <c r="R699" s="769"/>
      <c r="S699" s="769"/>
      <c r="T699" s="769"/>
      <c r="U699" s="769"/>
      <c r="V699" s="769"/>
      <c r="W699" s="769"/>
      <c r="X699" s="769"/>
      <c r="Y699" s="769"/>
      <c r="Z699" s="769"/>
    </row>
    <row r="700">
      <c r="A700" s="769"/>
      <c r="B700" s="772"/>
      <c r="C700" s="769"/>
      <c r="D700" s="768"/>
      <c r="E700" s="769"/>
      <c r="F700" s="769"/>
      <c r="G700" s="769"/>
      <c r="H700" s="804"/>
      <c r="I700" s="804"/>
      <c r="J700" s="804"/>
      <c r="K700" s="804"/>
      <c r="L700" s="804"/>
      <c r="M700" s="804"/>
      <c r="N700" s="804"/>
      <c r="O700" s="804"/>
      <c r="P700" s="804"/>
      <c r="Q700" s="769"/>
      <c r="R700" s="769"/>
      <c r="S700" s="769"/>
      <c r="T700" s="769"/>
      <c r="U700" s="769"/>
      <c r="V700" s="769"/>
      <c r="W700" s="769"/>
      <c r="X700" s="769"/>
      <c r="Y700" s="769"/>
      <c r="Z700" s="769"/>
    </row>
    <row r="701">
      <c r="A701" s="769"/>
      <c r="B701" s="772"/>
      <c r="C701" s="769"/>
      <c r="D701" s="768"/>
      <c r="E701" s="769"/>
      <c r="F701" s="769"/>
      <c r="G701" s="769"/>
      <c r="H701" s="804"/>
      <c r="I701" s="804"/>
      <c r="J701" s="804"/>
      <c r="K701" s="804"/>
      <c r="L701" s="804"/>
      <c r="M701" s="804"/>
      <c r="N701" s="804"/>
      <c r="O701" s="804"/>
      <c r="P701" s="804"/>
      <c r="Q701" s="769"/>
      <c r="R701" s="769"/>
      <c r="S701" s="769"/>
      <c r="T701" s="769"/>
      <c r="U701" s="769"/>
      <c r="V701" s="769"/>
      <c r="W701" s="769"/>
      <c r="X701" s="769"/>
      <c r="Y701" s="769"/>
      <c r="Z701" s="769"/>
    </row>
    <row r="702">
      <c r="A702" s="769"/>
      <c r="B702" s="772"/>
      <c r="C702" s="769"/>
      <c r="D702" s="768"/>
      <c r="E702" s="769"/>
      <c r="F702" s="769"/>
      <c r="G702" s="769"/>
      <c r="H702" s="804"/>
      <c r="I702" s="804"/>
      <c r="J702" s="804"/>
      <c r="K702" s="804"/>
      <c r="L702" s="804"/>
      <c r="M702" s="804"/>
      <c r="N702" s="804"/>
      <c r="O702" s="804"/>
      <c r="P702" s="804"/>
      <c r="Q702" s="769"/>
      <c r="R702" s="769"/>
      <c r="S702" s="769"/>
      <c r="T702" s="769"/>
      <c r="U702" s="769"/>
      <c r="V702" s="769"/>
      <c r="W702" s="769"/>
      <c r="X702" s="769"/>
      <c r="Y702" s="769"/>
      <c r="Z702" s="769"/>
    </row>
    <row r="703">
      <c r="A703" s="769"/>
      <c r="B703" s="772"/>
      <c r="C703" s="769"/>
      <c r="D703" s="768"/>
      <c r="E703" s="769"/>
      <c r="F703" s="769"/>
      <c r="G703" s="769"/>
      <c r="H703" s="804"/>
      <c r="I703" s="804"/>
      <c r="J703" s="804"/>
      <c r="K703" s="804"/>
      <c r="L703" s="804"/>
      <c r="M703" s="804"/>
      <c r="N703" s="804"/>
      <c r="O703" s="804"/>
      <c r="P703" s="804"/>
      <c r="Q703" s="769"/>
      <c r="R703" s="769"/>
      <c r="S703" s="769"/>
      <c r="T703" s="769"/>
      <c r="U703" s="769"/>
      <c r="V703" s="769"/>
      <c r="W703" s="769"/>
      <c r="X703" s="769"/>
      <c r="Y703" s="769"/>
      <c r="Z703" s="769"/>
    </row>
    <row r="704">
      <c r="A704" s="769"/>
      <c r="B704" s="772"/>
      <c r="C704" s="769"/>
      <c r="D704" s="768"/>
      <c r="E704" s="769"/>
      <c r="F704" s="769"/>
      <c r="G704" s="769"/>
      <c r="H704" s="804"/>
      <c r="I704" s="804"/>
      <c r="J704" s="804"/>
      <c r="K704" s="804"/>
      <c r="L704" s="804"/>
      <c r="M704" s="804"/>
      <c r="N704" s="804"/>
      <c r="O704" s="804"/>
      <c r="P704" s="804"/>
      <c r="Q704" s="769"/>
      <c r="R704" s="769"/>
      <c r="S704" s="769"/>
      <c r="T704" s="769"/>
      <c r="U704" s="769"/>
      <c r="V704" s="769"/>
      <c r="W704" s="769"/>
      <c r="X704" s="769"/>
      <c r="Y704" s="769"/>
      <c r="Z704" s="769"/>
    </row>
    <row r="705">
      <c r="A705" s="769"/>
      <c r="B705" s="772"/>
      <c r="C705" s="769"/>
      <c r="D705" s="768"/>
      <c r="E705" s="769"/>
      <c r="F705" s="769"/>
      <c r="G705" s="769"/>
      <c r="H705" s="804"/>
      <c r="I705" s="804"/>
      <c r="J705" s="804"/>
      <c r="K705" s="804"/>
      <c r="L705" s="804"/>
      <c r="M705" s="804"/>
      <c r="N705" s="804"/>
      <c r="O705" s="804"/>
      <c r="P705" s="804"/>
      <c r="Q705" s="769"/>
      <c r="R705" s="769"/>
      <c r="S705" s="769"/>
      <c r="T705" s="769"/>
      <c r="U705" s="769"/>
      <c r="V705" s="769"/>
      <c r="W705" s="769"/>
      <c r="X705" s="769"/>
      <c r="Y705" s="769"/>
      <c r="Z705" s="769"/>
    </row>
    <row r="706">
      <c r="A706" s="769"/>
      <c r="B706" s="772"/>
      <c r="C706" s="769"/>
      <c r="D706" s="768"/>
      <c r="E706" s="769"/>
      <c r="F706" s="769"/>
      <c r="G706" s="769"/>
      <c r="H706" s="804"/>
      <c r="I706" s="804"/>
      <c r="J706" s="804"/>
      <c r="K706" s="804"/>
      <c r="L706" s="804"/>
      <c r="M706" s="804"/>
      <c r="N706" s="804"/>
      <c r="O706" s="804"/>
      <c r="P706" s="804"/>
      <c r="Q706" s="769"/>
      <c r="R706" s="769"/>
      <c r="S706" s="769"/>
      <c r="T706" s="769"/>
      <c r="U706" s="769"/>
      <c r="V706" s="769"/>
      <c r="W706" s="769"/>
      <c r="X706" s="769"/>
      <c r="Y706" s="769"/>
      <c r="Z706" s="769"/>
    </row>
    <row r="707">
      <c r="A707" s="769"/>
      <c r="B707" s="772"/>
      <c r="C707" s="769"/>
      <c r="D707" s="768"/>
      <c r="E707" s="769"/>
      <c r="F707" s="769"/>
      <c r="G707" s="769"/>
      <c r="H707" s="804"/>
      <c r="I707" s="804"/>
      <c r="J707" s="804"/>
      <c r="K707" s="804"/>
      <c r="L707" s="804"/>
      <c r="M707" s="804"/>
      <c r="N707" s="804"/>
      <c r="O707" s="804"/>
      <c r="P707" s="804"/>
      <c r="Q707" s="769"/>
      <c r="R707" s="769"/>
      <c r="S707" s="769"/>
      <c r="T707" s="769"/>
      <c r="U707" s="769"/>
      <c r="V707" s="769"/>
      <c r="W707" s="769"/>
      <c r="X707" s="769"/>
      <c r="Y707" s="769"/>
      <c r="Z707" s="769"/>
    </row>
    <row r="708">
      <c r="A708" s="769"/>
      <c r="B708" s="772"/>
      <c r="C708" s="769"/>
      <c r="D708" s="768"/>
      <c r="E708" s="769"/>
      <c r="F708" s="769"/>
      <c r="G708" s="769"/>
      <c r="H708" s="804"/>
      <c r="I708" s="804"/>
      <c r="J708" s="804"/>
      <c r="K708" s="804"/>
      <c r="L708" s="804"/>
      <c r="M708" s="804"/>
      <c r="N708" s="804"/>
      <c r="O708" s="804"/>
      <c r="P708" s="804"/>
      <c r="Q708" s="769"/>
      <c r="R708" s="769"/>
      <c r="S708" s="769"/>
      <c r="T708" s="769"/>
      <c r="U708" s="769"/>
      <c r="V708" s="769"/>
      <c r="W708" s="769"/>
      <c r="X708" s="769"/>
      <c r="Y708" s="769"/>
      <c r="Z708" s="769"/>
    </row>
    <row r="709">
      <c r="A709" s="769"/>
      <c r="B709" s="772"/>
      <c r="C709" s="769"/>
      <c r="D709" s="768"/>
      <c r="E709" s="769"/>
      <c r="F709" s="769"/>
      <c r="G709" s="769"/>
      <c r="H709" s="804"/>
      <c r="I709" s="804"/>
      <c r="J709" s="804"/>
      <c r="K709" s="804"/>
      <c r="L709" s="804"/>
      <c r="M709" s="804"/>
      <c r="N709" s="804"/>
      <c r="O709" s="804"/>
      <c r="P709" s="804"/>
      <c r="Q709" s="769"/>
      <c r="R709" s="769"/>
      <c r="S709" s="769"/>
      <c r="T709" s="769"/>
      <c r="U709" s="769"/>
      <c r="V709" s="769"/>
      <c r="W709" s="769"/>
      <c r="X709" s="769"/>
      <c r="Y709" s="769"/>
      <c r="Z709" s="769"/>
    </row>
    <row r="710">
      <c r="A710" s="769"/>
      <c r="B710" s="772"/>
      <c r="C710" s="769"/>
      <c r="D710" s="768"/>
      <c r="E710" s="769"/>
      <c r="F710" s="769"/>
      <c r="G710" s="769"/>
      <c r="H710" s="804"/>
      <c r="I710" s="804"/>
      <c r="J710" s="804"/>
      <c r="K710" s="804"/>
      <c r="L710" s="804"/>
      <c r="M710" s="804"/>
      <c r="N710" s="804"/>
      <c r="O710" s="804"/>
      <c r="P710" s="804"/>
      <c r="Q710" s="769"/>
      <c r="R710" s="769"/>
      <c r="S710" s="769"/>
      <c r="T710" s="769"/>
      <c r="U710" s="769"/>
      <c r="V710" s="769"/>
      <c r="W710" s="769"/>
      <c r="X710" s="769"/>
      <c r="Y710" s="769"/>
      <c r="Z710" s="769"/>
    </row>
    <row r="711">
      <c r="A711" s="769"/>
      <c r="B711" s="772"/>
      <c r="C711" s="769"/>
      <c r="D711" s="768"/>
      <c r="E711" s="769"/>
      <c r="F711" s="769"/>
      <c r="G711" s="769"/>
      <c r="H711" s="804"/>
      <c r="I711" s="804"/>
      <c r="J711" s="804"/>
      <c r="K711" s="804"/>
      <c r="L711" s="804"/>
      <c r="M711" s="804"/>
      <c r="N711" s="804"/>
      <c r="O711" s="804"/>
      <c r="P711" s="804"/>
      <c r="Q711" s="769"/>
      <c r="R711" s="769"/>
      <c r="S711" s="769"/>
      <c r="T711" s="769"/>
      <c r="U711" s="769"/>
      <c r="V711" s="769"/>
      <c r="W711" s="769"/>
      <c r="X711" s="769"/>
      <c r="Y711" s="769"/>
      <c r="Z711" s="769"/>
    </row>
    <row r="712">
      <c r="A712" s="769"/>
      <c r="B712" s="772"/>
      <c r="C712" s="769"/>
      <c r="D712" s="768"/>
      <c r="E712" s="769"/>
      <c r="F712" s="769"/>
      <c r="G712" s="769"/>
      <c r="H712" s="804"/>
      <c r="I712" s="804"/>
      <c r="J712" s="804"/>
      <c r="K712" s="804"/>
      <c r="L712" s="804"/>
      <c r="M712" s="804"/>
      <c r="N712" s="804"/>
      <c r="O712" s="804"/>
      <c r="P712" s="804"/>
      <c r="Q712" s="769"/>
      <c r="R712" s="769"/>
      <c r="S712" s="769"/>
      <c r="T712" s="769"/>
      <c r="U712" s="769"/>
      <c r="V712" s="769"/>
      <c r="W712" s="769"/>
      <c r="X712" s="769"/>
      <c r="Y712" s="769"/>
      <c r="Z712" s="769"/>
    </row>
    <row r="713">
      <c r="A713" s="769"/>
      <c r="B713" s="772"/>
      <c r="C713" s="769"/>
      <c r="D713" s="768"/>
      <c r="E713" s="769"/>
      <c r="F713" s="769"/>
      <c r="G713" s="769"/>
      <c r="H713" s="804"/>
      <c r="I713" s="804"/>
      <c r="J713" s="804"/>
      <c r="K713" s="804"/>
      <c r="L713" s="804"/>
      <c r="M713" s="804"/>
      <c r="N713" s="804"/>
      <c r="O713" s="804"/>
      <c r="P713" s="804"/>
      <c r="Q713" s="769"/>
      <c r="R713" s="769"/>
      <c r="S713" s="769"/>
      <c r="T713" s="769"/>
      <c r="U713" s="769"/>
      <c r="V713" s="769"/>
      <c r="W713" s="769"/>
      <c r="X713" s="769"/>
      <c r="Y713" s="769"/>
      <c r="Z713" s="769"/>
    </row>
    <row r="714">
      <c r="A714" s="769"/>
      <c r="B714" s="772"/>
      <c r="C714" s="769"/>
      <c r="D714" s="768"/>
      <c r="E714" s="769"/>
      <c r="F714" s="769"/>
      <c r="G714" s="769"/>
      <c r="H714" s="804"/>
      <c r="I714" s="804"/>
      <c r="J714" s="804"/>
      <c r="K714" s="804"/>
      <c r="L714" s="804"/>
      <c r="M714" s="804"/>
      <c r="N714" s="804"/>
      <c r="O714" s="804"/>
      <c r="P714" s="804"/>
      <c r="Q714" s="769"/>
      <c r="R714" s="769"/>
      <c r="S714" s="769"/>
      <c r="T714" s="769"/>
      <c r="U714" s="769"/>
      <c r="V714" s="769"/>
      <c r="W714" s="769"/>
      <c r="X714" s="769"/>
      <c r="Y714" s="769"/>
      <c r="Z714" s="769"/>
    </row>
    <row r="715">
      <c r="A715" s="769"/>
      <c r="B715" s="772"/>
      <c r="C715" s="769"/>
      <c r="D715" s="768"/>
      <c r="E715" s="769"/>
      <c r="F715" s="769"/>
      <c r="G715" s="769"/>
      <c r="H715" s="804"/>
      <c r="I715" s="804"/>
      <c r="J715" s="804"/>
      <c r="K715" s="804"/>
      <c r="L715" s="804"/>
      <c r="M715" s="804"/>
      <c r="N715" s="804"/>
      <c r="O715" s="804"/>
      <c r="P715" s="804"/>
      <c r="Q715" s="769"/>
      <c r="R715" s="769"/>
      <c r="S715" s="769"/>
      <c r="T715" s="769"/>
      <c r="U715" s="769"/>
      <c r="V715" s="769"/>
      <c r="W715" s="769"/>
      <c r="X715" s="769"/>
      <c r="Y715" s="769"/>
      <c r="Z715" s="769"/>
    </row>
    <row r="716">
      <c r="A716" s="769"/>
      <c r="B716" s="772"/>
      <c r="C716" s="769"/>
      <c r="D716" s="768"/>
      <c r="E716" s="769"/>
      <c r="F716" s="769"/>
      <c r="G716" s="769"/>
      <c r="H716" s="804"/>
      <c r="I716" s="804"/>
      <c r="J716" s="804"/>
      <c r="K716" s="804"/>
      <c r="L716" s="804"/>
      <c r="M716" s="804"/>
      <c r="N716" s="804"/>
      <c r="O716" s="804"/>
      <c r="P716" s="804"/>
      <c r="Q716" s="769"/>
      <c r="R716" s="769"/>
      <c r="S716" s="769"/>
      <c r="T716" s="769"/>
      <c r="U716" s="769"/>
      <c r="V716" s="769"/>
      <c r="W716" s="769"/>
      <c r="X716" s="769"/>
      <c r="Y716" s="769"/>
      <c r="Z716" s="769"/>
    </row>
    <row r="717">
      <c r="A717" s="769"/>
      <c r="B717" s="772"/>
      <c r="C717" s="769"/>
      <c r="D717" s="768"/>
      <c r="E717" s="769"/>
      <c r="F717" s="769"/>
      <c r="G717" s="769"/>
      <c r="H717" s="804"/>
      <c r="I717" s="804"/>
      <c r="J717" s="804"/>
      <c r="K717" s="804"/>
      <c r="L717" s="804"/>
      <c r="M717" s="804"/>
      <c r="N717" s="804"/>
      <c r="O717" s="804"/>
      <c r="P717" s="804"/>
      <c r="Q717" s="769"/>
      <c r="R717" s="769"/>
      <c r="S717" s="769"/>
      <c r="T717" s="769"/>
      <c r="U717" s="769"/>
      <c r="V717" s="769"/>
      <c r="W717" s="769"/>
      <c r="X717" s="769"/>
      <c r="Y717" s="769"/>
      <c r="Z717" s="769"/>
    </row>
    <row r="718">
      <c r="A718" s="769"/>
      <c r="B718" s="772"/>
      <c r="C718" s="769"/>
      <c r="D718" s="768"/>
      <c r="E718" s="769"/>
      <c r="F718" s="769"/>
      <c r="G718" s="769"/>
      <c r="H718" s="804"/>
      <c r="I718" s="804"/>
      <c r="J718" s="804"/>
      <c r="K718" s="804"/>
      <c r="L718" s="804"/>
      <c r="M718" s="804"/>
      <c r="N718" s="804"/>
      <c r="O718" s="804"/>
      <c r="P718" s="804"/>
      <c r="Q718" s="769"/>
      <c r="R718" s="769"/>
      <c r="S718" s="769"/>
      <c r="T718" s="769"/>
      <c r="U718" s="769"/>
      <c r="V718" s="769"/>
      <c r="W718" s="769"/>
      <c r="X718" s="769"/>
      <c r="Y718" s="769"/>
      <c r="Z718" s="769"/>
    </row>
    <row r="719">
      <c r="A719" s="769"/>
      <c r="B719" s="772"/>
      <c r="C719" s="769"/>
      <c r="D719" s="768"/>
      <c r="E719" s="769"/>
      <c r="F719" s="769"/>
      <c r="G719" s="769"/>
      <c r="H719" s="804"/>
      <c r="I719" s="804"/>
      <c r="J719" s="804"/>
      <c r="K719" s="804"/>
      <c r="L719" s="804"/>
      <c r="M719" s="804"/>
      <c r="N719" s="804"/>
      <c r="O719" s="804"/>
      <c r="P719" s="804"/>
      <c r="Q719" s="769"/>
      <c r="R719" s="769"/>
      <c r="S719" s="769"/>
      <c r="T719" s="769"/>
      <c r="U719" s="769"/>
      <c r="V719" s="769"/>
      <c r="W719" s="769"/>
      <c r="X719" s="769"/>
      <c r="Y719" s="769"/>
      <c r="Z719" s="769"/>
    </row>
    <row r="720">
      <c r="A720" s="769"/>
      <c r="B720" s="772"/>
      <c r="C720" s="769"/>
      <c r="D720" s="768"/>
      <c r="E720" s="769"/>
      <c r="F720" s="769"/>
      <c r="G720" s="769"/>
      <c r="H720" s="804"/>
      <c r="I720" s="804"/>
      <c r="J720" s="804"/>
      <c r="K720" s="804"/>
      <c r="L720" s="804"/>
      <c r="M720" s="804"/>
      <c r="N720" s="804"/>
      <c r="O720" s="804"/>
      <c r="P720" s="804"/>
      <c r="Q720" s="769"/>
      <c r="R720" s="769"/>
      <c r="S720" s="769"/>
      <c r="T720" s="769"/>
      <c r="U720" s="769"/>
      <c r="V720" s="769"/>
      <c r="W720" s="769"/>
      <c r="X720" s="769"/>
      <c r="Y720" s="769"/>
      <c r="Z720" s="769"/>
    </row>
    <row r="721">
      <c r="A721" s="769"/>
      <c r="B721" s="772"/>
      <c r="C721" s="769"/>
      <c r="D721" s="768"/>
      <c r="E721" s="769"/>
      <c r="F721" s="769"/>
      <c r="G721" s="769"/>
      <c r="H721" s="804"/>
      <c r="I721" s="804"/>
      <c r="J721" s="804"/>
      <c r="K721" s="804"/>
      <c r="L721" s="804"/>
      <c r="M721" s="804"/>
      <c r="N721" s="804"/>
      <c r="O721" s="804"/>
      <c r="P721" s="804"/>
      <c r="Q721" s="769"/>
      <c r="R721" s="769"/>
      <c r="S721" s="769"/>
      <c r="T721" s="769"/>
      <c r="U721" s="769"/>
      <c r="V721" s="769"/>
      <c r="W721" s="769"/>
      <c r="X721" s="769"/>
      <c r="Y721" s="769"/>
      <c r="Z721" s="769"/>
    </row>
    <row r="722">
      <c r="A722" s="769"/>
      <c r="B722" s="772"/>
      <c r="C722" s="769"/>
      <c r="D722" s="768"/>
      <c r="E722" s="769"/>
      <c r="F722" s="769"/>
      <c r="G722" s="769"/>
      <c r="H722" s="804"/>
      <c r="I722" s="804"/>
      <c r="J722" s="804"/>
      <c r="K722" s="804"/>
      <c r="L722" s="804"/>
      <c r="M722" s="804"/>
      <c r="N722" s="804"/>
      <c r="O722" s="804"/>
      <c r="P722" s="804"/>
      <c r="Q722" s="769"/>
      <c r="R722" s="769"/>
      <c r="S722" s="769"/>
      <c r="T722" s="769"/>
      <c r="U722" s="769"/>
      <c r="V722" s="769"/>
      <c r="W722" s="769"/>
      <c r="X722" s="769"/>
      <c r="Y722" s="769"/>
      <c r="Z722" s="769"/>
    </row>
    <row r="723">
      <c r="A723" s="769"/>
      <c r="B723" s="772"/>
      <c r="C723" s="769"/>
      <c r="D723" s="768"/>
      <c r="E723" s="769"/>
      <c r="F723" s="769"/>
      <c r="G723" s="769"/>
      <c r="H723" s="804"/>
      <c r="I723" s="804"/>
      <c r="J723" s="804"/>
      <c r="K723" s="804"/>
      <c r="L723" s="804"/>
      <c r="M723" s="804"/>
      <c r="N723" s="804"/>
      <c r="O723" s="804"/>
      <c r="P723" s="804"/>
      <c r="Q723" s="769"/>
      <c r="R723" s="769"/>
      <c r="S723" s="769"/>
      <c r="T723" s="769"/>
      <c r="U723" s="769"/>
      <c r="V723" s="769"/>
      <c r="W723" s="769"/>
      <c r="X723" s="769"/>
      <c r="Y723" s="769"/>
      <c r="Z723" s="769"/>
    </row>
    <row r="724">
      <c r="A724" s="769"/>
      <c r="B724" s="772"/>
      <c r="C724" s="769"/>
      <c r="D724" s="768"/>
      <c r="E724" s="769"/>
      <c r="F724" s="769"/>
      <c r="G724" s="769"/>
      <c r="H724" s="804"/>
      <c r="I724" s="804"/>
      <c r="J724" s="804"/>
      <c r="K724" s="804"/>
      <c r="L724" s="804"/>
      <c r="M724" s="804"/>
      <c r="N724" s="804"/>
      <c r="O724" s="804"/>
      <c r="P724" s="804"/>
      <c r="Q724" s="769"/>
      <c r="R724" s="769"/>
      <c r="S724" s="769"/>
      <c r="T724" s="769"/>
      <c r="U724" s="769"/>
      <c r="V724" s="769"/>
      <c r="W724" s="769"/>
      <c r="X724" s="769"/>
      <c r="Y724" s="769"/>
      <c r="Z724" s="769"/>
    </row>
    <row r="725">
      <c r="A725" s="769"/>
      <c r="B725" s="772"/>
      <c r="C725" s="769"/>
      <c r="D725" s="768"/>
      <c r="E725" s="769"/>
      <c r="F725" s="769"/>
      <c r="G725" s="769"/>
      <c r="H725" s="804"/>
      <c r="I725" s="804"/>
      <c r="J725" s="804"/>
      <c r="K725" s="804"/>
      <c r="L725" s="804"/>
      <c r="M725" s="804"/>
      <c r="N725" s="804"/>
      <c r="O725" s="804"/>
      <c r="P725" s="804"/>
      <c r="Q725" s="769"/>
      <c r="R725" s="769"/>
      <c r="S725" s="769"/>
      <c r="T725" s="769"/>
      <c r="U725" s="769"/>
      <c r="V725" s="769"/>
      <c r="W725" s="769"/>
      <c r="X725" s="769"/>
      <c r="Y725" s="769"/>
      <c r="Z725" s="769"/>
    </row>
    <row r="726">
      <c r="A726" s="769"/>
      <c r="B726" s="772"/>
      <c r="C726" s="769"/>
      <c r="D726" s="768"/>
      <c r="E726" s="769"/>
      <c r="F726" s="769"/>
      <c r="G726" s="769"/>
      <c r="H726" s="804"/>
      <c r="I726" s="804"/>
      <c r="J726" s="804"/>
      <c r="K726" s="804"/>
      <c r="L726" s="804"/>
      <c r="M726" s="804"/>
      <c r="N726" s="804"/>
      <c r="O726" s="804"/>
      <c r="P726" s="804"/>
      <c r="Q726" s="769"/>
      <c r="R726" s="769"/>
      <c r="S726" s="769"/>
      <c r="T726" s="769"/>
      <c r="U726" s="769"/>
      <c r="V726" s="769"/>
      <c r="W726" s="769"/>
      <c r="X726" s="769"/>
      <c r="Y726" s="769"/>
      <c r="Z726" s="769"/>
    </row>
    <row r="727">
      <c r="A727" s="769"/>
      <c r="B727" s="772"/>
      <c r="C727" s="769"/>
      <c r="D727" s="768"/>
      <c r="E727" s="769"/>
      <c r="F727" s="769"/>
      <c r="G727" s="769"/>
      <c r="H727" s="804"/>
      <c r="I727" s="804"/>
      <c r="J727" s="804"/>
      <c r="K727" s="804"/>
      <c r="L727" s="804"/>
      <c r="M727" s="804"/>
      <c r="N727" s="804"/>
      <c r="O727" s="804"/>
      <c r="P727" s="804"/>
      <c r="Q727" s="769"/>
      <c r="R727" s="769"/>
      <c r="S727" s="769"/>
      <c r="T727" s="769"/>
      <c r="U727" s="769"/>
      <c r="V727" s="769"/>
      <c r="W727" s="769"/>
      <c r="X727" s="769"/>
      <c r="Y727" s="769"/>
      <c r="Z727" s="769"/>
    </row>
    <row r="728">
      <c r="A728" s="769"/>
      <c r="B728" s="772"/>
      <c r="C728" s="769"/>
      <c r="D728" s="768"/>
      <c r="E728" s="769"/>
      <c r="F728" s="769"/>
      <c r="G728" s="769"/>
      <c r="H728" s="804"/>
      <c r="I728" s="804"/>
      <c r="J728" s="804"/>
      <c r="K728" s="804"/>
      <c r="L728" s="804"/>
      <c r="M728" s="804"/>
      <c r="N728" s="804"/>
      <c r="O728" s="804"/>
      <c r="P728" s="804"/>
      <c r="Q728" s="769"/>
      <c r="R728" s="769"/>
      <c r="S728" s="769"/>
      <c r="T728" s="769"/>
      <c r="U728" s="769"/>
      <c r="V728" s="769"/>
      <c r="W728" s="769"/>
      <c r="X728" s="769"/>
      <c r="Y728" s="769"/>
      <c r="Z728" s="769"/>
    </row>
    <row r="729">
      <c r="A729" s="769"/>
      <c r="B729" s="772"/>
      <c r="C729" s="769"/>
      <c r="D729" s="768"/>
      <c r="E729" s="769"/>
      <c r="F729" s="769"/>
      <c r="G729" s="769"/>
      <c r="H729" s="804"/>
      <c r="I729" s="804"/>
      <c r="J729" s="804"/>
      <c r="K729" s="804"/>
      <c r="L729" s="804"/>
      <c r="M729" s="804"/>
      <c r="N729" s="804"/>
      <c r="O729" s="804"/>
      <c r="P729" s="804"/>
      <c r="Q729" s="769"/>
      <c r="R729" s="769"/>
      <c r="S729" s="769"/>
      <c r="T729" s="769"/>
      <c r="U729" s="769"/>
      <c r="V729" s="769"/>
      <c r="W729" s="769"/>
      <c r="X729" s="769"/>
      <c r="Y729" s="769"/>
      <c r="Z729" s="769"/>
    </row>
    <row r="730">
      <c r="A730" s="769"/>
      <c r="B730" s="772"/>
      <c r="C730" s="769"/>
      <c r="D730" s="768"/>
      <c r="E730" s="769"/>
      <c r="F730" s="769"/>
      <c r="G730" s="769"/>
      <c r="H730" s="804"/>
      <c r="I730" s="804"/>
      <c r="J730" s="804"/>
      <c r="K730" s="804"/>
      <c r="L730" s="804"/>
      <c r="M730" s="804"/>
      <c r="N730" s="804"/>
      <c r="O730" s="804"/>
      <c r="P730" s="804"/>
      <c r="Q730" s="769"/>
      <c r="R730" s="769"/>
      <c r="S730" s="769"/>
      <c r="T730" s="769"/>
      <c r="U730" s="769"/>
      <c r="V730" s="769"/>
      <c r="W730" s="769"/>
      <c r="X730" s="769"/>
      <c r="Y730" s="769"/>
      <c r="Z730" s="769"/>
    </row>
    <row r="731">
      <c r="A731" s="769"/>
      <c r="B731" s="772"/>
      <c r="C731" s="769"/>
      <c r="D731" s="768"/>
      <c r="E731" s="769"/>
      <c r="F731" s="769"/>
      <c r="G731" s="769"/>
      <c r="H731" s="804"/>
      <c r="I731" s="804"/>
      <c r="J731" s="804"/>
      <c r="K731" s="804"/>
      <c r="L731" s="804"/>
      <c r="M731" s="804"/>
      <c r="N731" s="804"/>
      <c r="O731" s="804"/>
      <c r="P731" s="804"/>
      <c r="Q731" s="769"/>
      <c r="R731" s="769"/>
      <c r="S731" s="769"/>
      <c r="T731" s="769"/>
      <c r="U731" s="769"/>
      <c r="V731" s="769"/>
      <c r="W731" s="769"/>
      <c r="X731" s="769"/>
      <c r="Y731" s="769"/>
      <c r="Z731" s="769"/>
    </row>
    <row r="732">
      <c r="A732" s="769"/>
      <c r="B732" s="772"/>
      <c r="C732" s="769"/>
      <c r="D732" s="768"/>
      <c r="E732" s="769"/>
      <c r="F732" s="769"/>
      <c r="G732" s="769"/>
      <c r="H732" s="804"/>
      <c r="I732" s="804"/>
      <c r="J732" s="804"/>
      <c r="K732" s="804"/>
      <c r="L732" s="804"/>
      <c r="M732" s="804"/>
      <c r="N732" s="804"/>
      <c r="O732" s="804"/>
      <c r="P732" s="804"/>
      <c r="Q732" s="769"/>
      <c r="R732" s="769"/>
      <c r="S732" s="769"/>
      <c r="T732" s="769"/>
      <c r="U732" s="769"/>
      <c r="V732" s="769"/>
      <c r="W732" s="769"/>
      <c r="X732" s="769"/>
      <c r="Y732" s="769"/>
      <c r="Z732" s="769"/>
    </row>
    <row r="733">
      <c r="A733" s="769"/>
      <c r="B733" s="772"/>
      <c r="C733" s="769"/>
      <c r="D733" s="768"/>
      <c r="E733" s="769"/>
      <c r="F733" s="769"/>
      <c r="G733" s="769"/>
      <c r="H733" s="804"/>
      <c r="I733" s="804"/>
      <c r="J733" s="804"/>
      <c r="K733" s="804"/>
      <c r="L733" s="804"/>
      <c r="M733" s="804"/>
      <c r="N733" s="804"/>
      <c r="O733" s="804"/>
      <c r="P733" s="804"/>
      <c r="Q733" s="769"/>
      <c r="R733" s="769"/>
      <c r="S733" s="769"/>
      <c r="T733" s="769"/>
      <c r="U733" s="769"/>
      <c r="V733" s="769"/>
      <c r="W733" s="769"/>
      <c r="X733" s="769"/>
      <c r="Y733" s="769"/>
      <c r="Z733" s="769"/>
    </row>
    <row r="734">
      <c r="A734" s="769"/>
      <c r="B734" s="772"/>
      <c r="C734" s="769"/>
      <c r="D734" s="768"/>
      <c r="E734" s="769"/>
      <c r="F734" s="769"/>
      <c r="G734" s="769"/>
      <c r="H734" s="804"/>
      <c r="I734" s="804"/>
      <c r="J734" s="804"/>
      <c r="K734" s="804"/>
      <c r="L734" s="804"/>
      <c r="M734" s="804"/>
      <c r="N734" s="804"/>
      <c r="O734" s="804"/>
      <c r="P734" s="804"/>
      <c r="Q734" s="769"/>
      <c r="R734" s="769"/>
      <c r="S734" s="769"/>
      <c r="T734" s="769"/>
      <c r="U734" s="769"/>
      <c r="V734" s="769"/>
      <c r="W734" s="769"/>
      <c r="X734" s="769"/>
      <c r="Y734" s="769"/>
      <c r="Z734" s="769"/>
    </row>
    <row r="735">
      <c r="A735" s="769"/>
      <c r="B735" s="772"/>
      <c r="C735" s="769"/>
      <c r="D735" s="768"/>
      <c r="E735" s="769"/>
      <c r="F735" s="769"/>
      <c r="G735" s="769"/>
      <c r="H735" s="804"/>
      <c r="I735" s="804"/>
      <c r="J735" s="804"/>
      <c r="K735" s="804"/>
      <c r="L735" s="804"/>
      <c r="M735" s="804"/>
      <c r="N735" s="804"/>
      <c r="O735" s="804"/>
      <c r="P735" s="804"/>
      <c r="Q735" s="769"/>
      <c r="R735" s="769"/>
      <c r="S735" s="769"/>
      <c r="T735" s="769"/>
      <c r="U735" s="769"/>
      <c r="V735" s="769"/>
      <c r="W735" s="769"/>
      <c r="X735" s="769"/>
      <c r="Y735" s="769"/>
      <c r="Z735" s="769"/>
    </row>
    <row r="736">
      <c r="A736" s="769"/>
      <c r="B736" s="772"/>
      <c r="C736" s="769"/>
      <c r="D736" s="768"/>
      <c r="E736" s="769"/>
      <c r="F736" s="769"/>
      <c r="G736" s="769"/>
      <c r="H736" s="804"/>
      <c r="I736" s="804"/>
      <c r="J736" s="804"/>
      <c r="K736" s="804"/>
      <c r="L736" s="804"/>
      <c r="M736" s="804"/>
      <c r="N736" s="804"/>
      <c r="O736" s="804"/>
      <c r="P736" s="804"/>
      <c r="Q736" s="769"/>
      <c r="R736" s="769"/>
      <c r="S736" s="769"/>
      <c r="T736" s="769"/>
      <c r="U736" s="769"/>
      <c r="V736" s="769"/>
      <c r="W736" s="769"/>
      <c r="X736" s="769"/>
      <c r="Y736" s="769"/>
      <c r="Z736" s="769"/>
    </row>
    <row r="737">
      <c r="A737" s="769"/>
      <c r="B737" s="772"/>
      <c r="C737" s="769"/>
      <c r="D737" s="768"/>
      <c r="E737" s="769"/>
      <c r="F737" s="769"/>
      <c r="G737" s="769"/>
      <c r="H737" s="804"/>
      <c r="I737" s="804"/>
      <c r="J737" s="804"/>
      <c r="K737" s="804"/>
      <c r="L737" s="804"/>
      <c r="M737" s="804"/>
      <c r="N737" s="804"/>
      <c r="O737" s="804"/>
      <c r="P737" s="804"/>
      <c r="Q737" s="769"/>
      <c r="R737" s="769"/>
      <c r="S737" s="769"/>
      <c r="T737" s="769"/>
      <c r="U737" s="769"/>
      <c r="V737" s="769"/>
      <c r="W737" s="769"/>
      <c r="X737" s="769"/>
      <c r="Y737" s="769"/>
      <c r="Z737" s="769"/>
    </row>
    <row r="738">
      <c r="A738" s="769"/>
      <c r="B738" s="772"/>
      <c r="C738" s="769"/>
      <c r="D738" s="768"/>
      <c r="E738" s="769"/>
      <c r="F738" s="769"/>
      <c r="G738" s="769"/>
      <c r="H738" s="804"/>
      <c r="I738" s="804"/>
      <c r="J738" s="804"/>
      <c r="K738" s="804"/>
      <c r="L738" s="804"/>
      <c r="M738" s="804"/>
      <c r="N738" s="804"/>
      <c r="O738" s="804"/>
      <c r="P738" s="804"/>
      <c r="Q738" s="769"/>
      <c r="R738" s="769"/>
      <c r="S738" s="769"/>
      <c r="T738" s="769"/>
      <c r="U738" s="769"/>
      <c r="V738" s="769"/>
      <c r="W738" s="769"/>
      <c r="X738" s="769"/>
      <c r="Y738" s="769"/>
      <c r="Z738" s="769"/>
    </row>
    <row r="739">
      <c r="A739" s="769"/>
      <c r="B739" s="772"/>
      <c r="C739" s="769"/>
      <c r="D739" s="768"/>
      <c r="E739" s="769"/>
      <c r="F739" s="769"/>
      <c r="G739" s="769"/>
      <c r="H739" s="804"/>
      <c r="I739" s="804"/>
      <c r="J739" s="804"/>
      <c r="K739" s="804"/>
      <c r="L739" s="804"/>
      <c r="M739" s="804"/>
      <c r="N739" s="804"/>
      <c r="O739" s="804"/>
      <c r="P739" s="804"/>
      <c r="Q739" s="769"/>
      <c r="R739" s="769"/>
      <c r="S739" s="769"/>
      <c r="T739" s="769"/>
      <c r="U739" s="769"/>
      <c r="V739" s="769"/>
      <c r="W739" s="769"/>
      <c r="X739" s="769"/>
      <c r="Y739" s="769"/>
      <c r="Z739" s="769"/>
    </row>
    <row r="740">
      <c r="A740" s="769"/>
      <c r="B740" s="772"/>
      <c r="C740" s="769"/>
      <c r="D740" s="768"/>
      <c r="E740" s="769"/>
      <c r="F740" s="769"/>
      <c r="G740" s="769"/>
      <c r="H740" s="804"/>
      <c r="I740" s="804"/>
      <c r="J740" s="804"/>
      <c r="K740" s="804"/>
      <c r="L740" s="804"/>
      <c r="M740" s="804"/>
      <c r="N740" s="804"/>
      <c r="O740" s="804"/>
      <c r="P740" s="804"/>
      <c r="Q740" s="769"/>
      <c r="R740" s="769"/>
      <c r="S740" s="769"/>
      <c r="T740" s="769"/>
      <c r="U740" s="769"/>
      <c r="V740" s="769"/>
      <c r="W740" s="769"/>
      <c r="X740" s="769"/>
      <c r="Y740" s="769"/>
      <c r="Z740" s="769"/>
    </row>
    <row r="741">
      <c r="A741" s="769"/>
      <c r="B741" s="772"/>
      <c r="C741" s="769"/>
      <c r="D741" s="768"/>
      <c r="E741" s="769"/>
      <c r="F741" s="769"/>
      <c r="G741" s="769"/>
      <c r="H741" s="804"/>
      <c r="I741" s="804"/>
      <c r="J741" s="804"/>
      <c r="K741" s="804"/>
      <c r="L741" s="804"/>
      <c r="M741" s="804"/>
      <c r="N741" s="804"/>
      <c r="O741" s="804"/>
      <c r="P741" s="804"/>
      <c r="Q741" s="769"/>
      <c r="R741" s="769"/>
      <c r="S741" s="769"/>
      <c r="T741" s="769"/>
      <c r="U741" s="769"/>
      <c r="V741" s="769"/>
      <c r="W741" s="769"/>
      <c r="X741" s="769"/>
      <c r="Y741" s="769"/>
      <c r="Z741" s="769"/>
    </row>
    <row r="742">
      <c r="A742" s="769"/>
      <c r="B742" s="772"/>
      <c r="C742" s="769"/>
      <c r="D742" s="768"/>
      <c r="E742" s="769"/>
      <c r="F742" s="769"/>
      <c r="G742" s="769"/>
      <c r="H742" s="804"/>
      <c r="I742" s="804"/>
      <c r="J742" s="804"/>
      <c r="K742" s="804"/>
      <c r="L742" s="804"/>
      <c r="M742" s="804"/>
      <c r="N742" s="804"/>
      <c r="O742" s="804"/>
      <c r="P742" s="804"/>
      <c r="Q742" s="769"/>
      <c r="R742" s="769"/>
      <c r="S742" s="769"/>
      <c r="T742" s="769"/>
      <c r="U742" s="769"/>
      <c r="V742" s="769"/>
      <c r="W742" s="769"/>
      <c r="X742" s="769"/>
      <c r="Y742" s="769"/>
      <c r="Z742" s="769"/>
    </row>
    <row r="743">
      <c r="A743" s="769"/>
      <c r="B743" s="772"/>
      <c r="C743" s="769"/>
      <c r="D743" s="768"/>
      <c r="E743" s="769"/>
      <c r="F743" s="769"/>
      <c r="G743" s="769"/>
      <c r="H743" s="804"/>
      <c r="I743" s="804"/>
      <c r="J743" s="804"/>
      <c r="K743" s="804"/>
      <c r="L743" s="804"/>
      <c r="M743" s="804"/>
      <c r="N743" s="804"/>
      <c r="O743" s="804"/>
      <c r="P743" s="804"/>
      <c r="Q743" s="769"/>
      <c r="R743" s="769"/>
      <c r="S743" s="769"/>
      <c r="T743" s="769"/>
      <c r="U743" s="769"/>
      <c r="V743" s="769"/>
      <c r="W743" s="769"/>
      <c r="X743" s="769"/>
      <c r="Y743" s="769"/>
      <c r="Z743" s="769"/>
    </row>
    <row r="744">
      <c r="A744" s="769"/>
      <c r="B744" s="772"/>
      <c r="C744" s="769"/>
      <c r="D744" s="768"/>
      <c r="E744" s="769"/>
      <c r="F744" s="769"/>
      <c r="G744" s="769"/>
      <c r="H744" s="804"/>
      <c r="I744" s="804"/>
      <c r="J744" s="804"/>
      <c r="K744" s="804"/>
      <c r="L744" s="804"/>
      <c r="M744" s="804"/>
      <c r="N744" s="804"/>
      <c r="O744" s="804"/>
      <c r="P744" s="804"/>
      <c r="Q744" s="769"/>
      <c r="R744" s="769"/>
      <c r="S744" s="769"/>
      <c r="T744" s="769"/>
      <c r="U744" s="769"/>
      <c r="V744" s="769"/>
      <c r="W744" s="769"/>
      <c r="X744" s="769"/>
      <c r="Y744" s="769"/>
      <c r="Z744" s="769"/>
    </row>
    <row r="745">
      <c r="A745" s="769"/>
      <c r="B745" s="772"/>
      <c r="C745" s="769"/>
      <c r="D745" s="768"/>
      <c r="E745" s="769"/>
      <c r="F745" s="769"/>
      <c r="G745" s="769"/>
      <c r="H745" s="804"/>
      <c r="I745" s="804"/>
      <c r="J745" s="804"/>
      <c r="K745" s="804"/>
      <c r="L745" s="804"/>
      <c r="M745" s="804"/>
      <c r="N745" s="804"/>
      <c r="O745" s="804"/>
      <c r="P745" s="804"/>
      <c r="Q745" s="769"/>
      <c r="R745" s="769"/>
      <c r="S745" s="769"/>
      <c r="T745" s="769"/>
      <c r="U745" s="769"/>
      <c r="V745" s="769"/>
      <c r="W745" s="769"/>
      <c r="X745" s="769"/>
      <c r="Y745" s="769"/>
      <c r="Z745" s="769"/>
    </row>
    <row r="746">
      <c r="A746" s="769"/>
      <c r="B746" s="772"/>
      <c r="C746" s="769"/>
      <c r="D746" s="768"/>
      <c r="E746" s="769"/>
      <c r="F746" s="769"/>
      <c r="G746" s="769"/>
      <c r="H746" s="804"/>
      <c r="I746" s="804"/>
      <c r="J746" s="804"/>
      <c r="K746" s="804"/>
      <c r="L746" s="804"/>
      <c r="M746" s="804"/>
      <c r="N746" s="804"/>
      <c r="O746" s="804"/>
      <c r="P746" s="804"/>
      <c r="Q746" s="769"/>
      <c r="R746" s="769"/>
      <c r="S746" s="769"/>
      <c r="T746" s="769"/>
      <c r="U746" s="769"/>
      <c r="V746" s="769"/>
      <c r="W746" s="769"/>
      <c r="X746" s="769"/>
      <c r="Y746" s="769"/>
      <c r="Z746" s="769"/>
    </row>
    <row r="747">
      <c r="A747" s="769"/>
      <c r="B747" s="772"/>
      <c r="C747" s="769"/>
      <c r="D747" s="768"/>
      <c r="E747" s="769"/>
      <c r="F747" s="769"/>
      <c r="G747" s="769"/>
      <c r="H747" s="804"/>
      <c r="I747" s="804"/>
      <c r="J747" s="804"/>
      <c r="K747" s="804"/>
      <c r="L747" s="804"/>
      <c r="M747" s="804"/>
      <c r="N747" s="804"/>
      <c r="O747" s="804"/>
      <c r="P747" s="804"/>
      <c r="Q747" s="769"/>
      <c r="R747" s="769"/>
      <c r="S747" s="769"/>
      <c r="T747" s="769"/>
      <c r="U747" s="769"/>
      <c r="V747" s="769"/>
      <c r="W747" s="769"/>
      <c r="X747" s="769"/>
      <c r="Y747" s="769"/>
      <c r="Z747" s="769"/>
    </row>
    <row r="748">
      <c r="A748" s="769"/>
      <c r="B748" s="772"/>
      <c r="C748" s="769"/>
      <c r="D748" s="768"/>
      <c r="E748" s="769"/>
      <c r="F748" s="769"/>
      <c r="G748" s="769"/>
      <c r="H748" s="804"/>
      <c r="I748" s="804"/>
      <c r="J748" s="804"/>
      <c r="K748" s="804"/>
      <c r="L748" s="804"/>
      <c r="M748" s="804"/>
      <c r="N748" s="804"/>
      <c r="O748" s="804"/>
      <c r="P748" s="804"/>
      <c r="Q748" s="769"/>
      <c r="R748" s="769"/>
      <c r="S748" s="769"/>
      <c r="T748" s="769"/>
      <c r="U748" s="769"/>
      <c r="V748" s="769"/>
      <c r="W748" s="769"/>
      <c r="X748" s="769"/>
      <c r="Y748" s="769"/>
      <c r="Z748" s="769"/>
    </row>
    <row r="749">
      <c r="A749" s="769"/>
      <c r="B749" s="772"/>
      <c r="C749" s="769"/>
      <c r="D749" s="768"/>
      <c r="E749" s="769"/>
      <c r="F749" s="769"/>
      <c r="G749" s="769"/>
      <c r="H749" s="804"/>
      <c r="I749" s="804"/>
      <c r="J749" s="804"/>
      <c r="K749" s="804"/>
      <c r="L749" s="804"/>
      <c r="M749" s="804"/>
      <c r="N749" s="804"/>
      <c r="O749" s="804"/>
      <c r="P749" s="804"/>
      <c r="Q749" s="769"/>
      <c r="R749" s="769"/>
      <c r="S749" s="769"/>
      <c r="T749" s="769"/>
      <c r="U749" s="769"/>
      <c r="V749" s="769"/>
      <c r="W749" s="769"/>
      <c r="X749" s="769"/>
      <c r="Y749" s="769"/>
      <c r="Z749" s="769"/>
    </row>
    <row r="750">
      <c r="A750" s="769"/>
      <c r="B750" s="772"/>
      <c r="C750" s="769"/>
      <c r="D750" s="768"/>
      <c r="E750" s="769"/>
      <c r="F750" s="769"/>
      <c r="G750" s="769"/>
      <c r="H750" s="804"/>
      <c r="I750" s="804"/>
      <c r="J750" s="804"/>
      <c r="K750" s="804"/>
      <c r="L750" s="804"/>
      <c r="M750" s="804"/>
      <c r="N750" s="804"/>
      <c r="O750" s="804"/>
      <c r="P750" s="804"/>
      <c r="Q750" s="769"/>
      <c r="R750" s="769"/>
      <c r="S750" s="769"/>
      <c r="T750" s="769"/>
      <c r="U750" s="769"/>
      <c r="V750" s="769"/>
      <c r="W750" s="769"/>
      <c r="X750" s="769"/>
      <c r="Y750" s="769"/>
      <c r="Z750" s="769"/>
    </row>
    <row r="751">
      <c r="A751" s="769"/>
      <c r="B751" s="772"/>
      <c r="C751" s="769"/>
      <c r="D751" s="768"/>
      <c r="E751" s="769"/>
      <c r="F751" s="769"/>
      <c r="G751" s="769"/>
      <c r="H751" s="804"/>
      <c r="I751" s="804"/>
      <c r="J751" s="804"/>
      <c r="K751" s="804"/>
      <c r="L751" s="804"/>
      <c r="M751" s="804"/>
      <c r="N751" s="804"/>
      <c r="O751" s="804"/>
      <c r="P751" s="804"/>
      <c r="Q751" s="769"/>
      <c r="R751" s="769"/>
      <c r="S751" s="769"/>
      <c r="T751" s="769"/>
      <c r="U751" s="769"/>
      <c r="V751" s="769"/>
      <c r="W751" s="769"/>
      <c r="X751" s="769"/>
      <c r="Y751" s="769"/>
      <c r="Z751" s="769"/>
    </row>
    <row r="752">
      <c r="A752" s="769"/>
      <c r="B752" s="772"/>
      <c r="C752" s="769"/>
      <c r="D752" s="768"/>
      <c r="E752" s="769"/>
      <c r="F752" s="769"/>
      <c r="G752" s="769"/>
      <c r="H752" s="804"/>
      <c r="I752" s="804"/>
      <c r="J752" s="804"/>
      <c r="K752" s="804"/>
      <c r="L752" s="804"/>
      <c r="M752" s="804"/>
      <c r="N752" s="804"/>
      <c r="O752" s="804"/>
      <c r="P752" s="804"/>
      <c r="Q752" s="769"/>
      <c r="R752" s="769"/>
      <c r="S752" s="769"/>
      <c r="T752" s="769"/>
      <c r="U752" s="769"/>
      <c r="V752" s="769"/>
      <c r="W752" s="769"/>
      <c r="X752" s="769"/>
      <c r="Y752" s="769"/>
      <c r="Z752" s="769"/>
    </row>
    <row r="753">
      <c r="A753" s="769"/>
      <c r="B753" s="772"/>
      <c r="C753" s="769"/>
      <c r="D753" s="768"/>
      <c r="E753" s="769"/>
      <c r="F753" s="769"/>
      <c r="G753" s="769"/>
      <c r="H753" s="804"/>
      <c r="I753" s="804"/>
      <c r="J753" s="804"/>
      <c r="K753" s="804"/>
      <c r="L753" s="804"/>
      <c r="M753" s="804"/>
      <c r="N753" s="804"/>
      <c r="O753" s="804"/>
      <c r="P753" s="804"/>
      <c r="Q753" s="769"/>
      <c r="R753" s="769"/>
      <c r="S753" s="769"/>
      <c r="T753" s="769"/>
      <c r="U753" s="769"/>
      <c r="V753" s="769"/>
      <c r="W753" s="769"/>
      <c r="X753" s="769"/>
      <c r="Y753" s="769"/>
      <c r="Z753" s="769"/>
    </row>
    <row r="754">
      <c r="A754" s="769"/>
      <c r="B754" s="772"/>
      <c r="C754" s="769"/>
      <c r="D754" s="768"/>
      <c r="E754" s="769"/>
      <c r="F754" s="769"/>
      <c r="G754" s="769"/>
      <c r="H754" s="804"/>
      <c r="I754" s="804"/>
      <c r="J754" s="804"/>
      <c r="K754" s="804"/>
      <c r="L754" s="804"/>
      <c r="M754" s="804"/>
      <c r="N754" s="804"/>
      <c r="O754" s="804"/>
      <c r="P754" s="804"/>
      <c r="Q754" s="769"/>
      <c r="R754" s="769"/>
      <c r="S754" s="769"/>
      <c r="T754" s="769"/>
      <c r="U754" s="769"/>
      <c r="V754" s="769"/>
      <c r="W754" s="769"/>
      <c r="X754" s="769"/>
      <c r="Y754" s="769"/>
      <c r="Z754" s="769"/>
    </row>
    <row r="755">
      <c r="A755" s="769"/>
      <c r="B755" s="772"/>
      <c r="C755" s="769"/>
      <c r="D755" s="768"/>
      <c r="E755" s="769"/>
      <c r="F755" s="769"/>
      <c r="G755" s="769"/>
      <c r="H755" s="804"/>
      <c r="I755" s="804"/>
      <c r="J755" s="804"/>
      <c r="K755" s="804"/>
      <c r="L755" s="804"/>
      <c r="M755" s="804"/>
      <c r="N755" s="804"/>
      <c r="O755" s="804"/>
      <c r="P755" s="804"/>
      <c r="Q755" s="769"/>
      <c r="R755" s="769"/>
      <c r="S755" s="769"/>
      <c r="T755" s="769"/>
      <c r="U755" s="769"/>
      <c r="V755" s="769"/>
      <c r="W755" s="769"/>
      <c r="X755" s="769"/>
      <c r="Y755" s="769"/>
      <c r="Z755" s="769"/>
    </row>
    <row r="756">
      <c r="A756" s="769"/>
      <c r="B756" s="772"/>
      <c r="C756" s="769"/>
      <c r="D756" s="768"/>
      <c r="E756" s="769"/>
      <c r="F756" s="769"/>
      <c r="G756" s="769"/>
      <c r="H756" s="804"/>
      <c r="I756" s="804"/>
      <c r="J756" s="804"/>
      <c r="K756" s="804"/>
      <c r="L756" s="804"/>
      <c r="M756" s="804"/>
      <c r="N756" s="804"/>
      <c r="O756" s="804"/>
      <c r="P756" s="804"/>
      <c r="Q756" s="769"/>
      <c r="R756" s="769"/>
      <c r="S756" s="769"/>
      <c r="T756" s="769"/>
      <c r="U756" s="769"/>
      <c r="V756" s="769"/>
      <c r="W756" s="769"/>
      <c r="X756" s="769"/>
      <c r="Y756" s="769"/>
      <c r="Z756" s="769"/>
    </row>
    <row r="757">
      <c r="A757" s="769"/>
      <c r="B757" s="772"/>
      <c r="C757" s="769"/>
      <c r="D757" s="768"/>
      <c r="E757" s="769"/>
      <c r="F757" s="769"/>
      <c r="G757" s="769"/>
      <c r="H757" s="804"/>
      <c r="I757" s="804"/>
      <c r="J757" s="804"/>
      <c r="K757" s="804"/>
      <c r="L757" s="804"/>
      <c r="M757" s="804"/>
      <c r="N757" s="804"/>
      <c r="O757" s="804"/>
      <c r="P757" s="804"/>
      <c r="Q757" s="769"/>
      <c r="R757" s="769"/>
      <c r="S757" s="769"/>
      <c r="T757" s="769"/>
      <c r="U757" s="769"/>
      <c r="V757" s="769"/>
      <c r="W757" s="769"/>
      <c r="X757" s="769"/>
      <c r="Y757" s="769"/>
      <c r="Z757" s="769"/>
    </row>
    <row r="758">
      <c r="A758" s="769"/>
      <c r="B758" s="772"/>
      <c r="C758" s="769"/>
      <c r="D758" s="768"/>
      <c r="E758" s="769"/>
      <c r="F758" s="769"/>
      <c r="G758" s="769"/>
      <c r="H758" s="804"/>
      <c r="I758" s="804"/>
      <c r="J758" s="804"/>
      <c r="K758" s="804"/>
      <c r="L758" s="804"/>
      <c r="M758" s="804"/>
      <c r="N758" s="804"/>
      <c r="O758" s="804"/>
      <c r="P758" s="804"/>
      <c r="Q758" s="769"/>
      <c r="R758" s="769"/>
      <c r="S758" s="769"/>
      <c r="T758" s="769"/>
      <c r="U758" s="769"/>
      <c r="V758" s="769"/>
      <c r="W758" s="769"/>
      <c r="X758" s="769"/>
      <c r="Y758" s="769"/>
      <c r="Z758" s="769"/>
    </row>
    <row r="759">
      <c r="A759" s="769"/>
      <c r="B759" s="772"/>
      <c r="C759" s="769"/>
      <c r="D759" s="768"/>
      <c r="E759" s="769"/>
      <c r="F759" s="769"/>
      <c r="G759" s="769"/>
      <c r="H759" s="804"/>
      <c r="I759" s="804"/>
      <c r="J759" s="804"/>
      <c r="K759" s="804"/>
      <c r="L759" s="804"/>
      <c r="M759" s="804"/>
      <c r="N759" s="804"/>
      <c r="O759" s="804"/>
      <c r="P759" s="804"/>
      <c r="Q759" s="769"/>
      <c r="R759" s="769"/>
      <c r="S759" s="769"/>
      <c r="T759" s="769"/>
      <c r="U759" s="769"/>
      <c r="V759" s="769"/>
      <c r="W759" s="769"/>
      <c r="X759" s="769"/>
      <c r="Y759" s="769"/>
      <c r="Z759" s="769"/>
    </row>
    <row r="760">
      <c r="A760" s="769"/>
      <c r="B760" s="772"/>
      <c r="C760" s="769"/>
      <c r="D760" s="768"/>
      <c r="E760" s="769"/>
      <c r="F760" s="769"/>
      <c r="G760" s="769"/>
      <c r="H760" s="804"/>
      <c r="I760" s="804"/>
      <c r="J760" s="804"/>
      <c r="K760" s="804"/>
      <c r="L760" s="804"/>
      <c r="M760" s="804"/>
      <c r="N760" s="804"/>
      <c r="O760" s="804"/>
      <c r="P760" s="804"/>
      <c r="Q760" s="769"/>
      <c r="R760" s="769"/>
      <c r="S760" s="769"/>
      <c r="T760" s="769"/>
      <c r="U760" s="769"/>
      <c r="V760" s="769"/>
      <c r="W760" s="769"/>
      <c r="X760" s="769"/>
      <c r="Y760" s="769"/>
      <c r="Z760" s="769"/>
    </row>
    <row r="761">
      <c r="A761" s="769"/>
      <c r="B761" s="772"/>
      <c r="C761" s="769"/>
      <c r="D761" s="768"/>
      <c r="E761" s="769"/>
      <c r="F761" s="769"/>
      <c r="G761" s="769"/>
      <c r="H761" s="804"/>
      <c r="I761" s="804"/>
      <c r="J761" s="804"/>
      <c r="K761" s="804"/>
      <c r="L761" s="804"/>
      <c r="M761" s="804"/>
      <c r="N761" s="804"/>
      <c r="O761" s="804"/>
      <c r="P761" s="804"/>
      <c r="Q761" s="769"/>
      <c r="R761" s="769"/>
      <c r="S761" s="769"/>
      <c r="T761" s="769"/>
      <c r="U761" s="769"/>
      <c r="V761" s="769"/>
      <c r="W761" s="769"/>
      <c r="X761" s="769"/>
      <c r="Y761" s="769"/>
      <c r="Z761" s="769"/>
    </row>
    <row r="762">
      <c r="A762" s="769"/>
      <c r="B762" s="772"/>
      <c r="C762" s="769"/>
      <c r="D762" s="768"/>
      <c r="E762" s="769"/>
      <c r="F762" s="769"/>
      <c r="G762" s="769"/>
      <c r="H762" s="804"/>
      <c r="I762" s="804"/>
      <c r="J762" s="804"/>
      <c r="K762" s="804"/>
      <c r="L762" s="804"/>
      <c r="M762" s="804"/>
      <c r="N762" s="804"/>
      <c r="O762" s="804"/>
      <c r="P762" s="804"/>
      <c r="Q762" s="769"/>
      <c r="R762" s="769"/>
      <c r="S762" s="769"/>
      <c r="T762" s="769"/>
      <c r="U762" s="769"/>
      <c r="V762" s="769"/>
      <c r="W762" s="769"/>
      <c r="X762" s="769"/>
      <c r="Y762" s="769"/>
      <c r="Z762" s="769"/>
    </row>
    <row r="763">
      <c r="A763" s="769"/>
      <c r="B763" s="772"/>
      <c r="C763" s="769"/>
      <c r="D763" s="768"/>
      <c r="E763" s="769"/>
      <c r="F763" s="769"/>
      <c r="G763" s="769"/>
      <c r="H763" s="804"/>
      <c r="I763" s="804"/>
      <c r="J763" s="804"/>
      <c r="K763" s="804"/>
      <c r="L763" s="804"/>
      <c r="M763" s="804"/>
      <c r="N763" s="804"/>
      <c r="O763" s="804"/>
      <c r="P763" s="804"/>
      <c r="Q763" s="769"/>
      <c r="R763" s="769"/>
      <c r="S763" s="769"/>
      <c r="T763" s="769"/>
      <c r="U763" s="769"/>
      <c r="V763" s="769"/>
      <c r="W763" s="769"/>
      <c r="X763" s="769"/>
      <c r="Y763" s="769"/>
      <c r="Z763" s="769"/>
    </row>
    <row r="764">
      <c r="A764" s="769"/>
      <c r="B764" s="772"/>
      <c r="C764" s="769"/>
      <c r="D764" s="768"/>
      <c r="E764" s="769"/>
      <c r="F764" s="769"/>
      <c r="G764" s="769"/>
      <c r="H764" s="804"/>
      <c r="I764" s="804"/>
      <c r="J764" s="804"/>
      <c r="K764" s="804"/>
      <c r="L764" s="804"/>
      <c r="M764" s="804"/>
      <c r="N764" s="804"/>
      <c r="O764" s="804"/>
      <c r="P764" s="804"/>
      <c r="Q764" s="769"/>
      <c r="R764" s="769"/>
      <c r="S764" s="769"/>
      <c r="T764" s="769"/>
      <c r="U764" s="769"/>
      <c r="V764" s="769"/>
      <c r="W764" s="769"/>
      <c r="X764" s="769"/>
      <c r="Y764" s="769"/>
      <c r="Z764" s="769"/>
    </row>
    <row r="765">
      <c r="A765" s="769"/>
      <c r="B765" s="772"/>
      <c r="C765" s="769"/>
      <c r="D765" s="768"/>
      <c r="E765" s="769"/>
      <c r="F765" s="769"/>
      <c r="G765" s="769"/>
      <c r="H765" s="804"/>
      <c r="I765" s="804"/>
      <c r="J765" s="804"/>
      <c r="K765" s="804"/>
      <c r="L765" s="804"/>
      <c r="M765" s="804"/>
      <c r="N765" s="804"/>
      <c r="O765" s="804"/>
      <c r="P765" s="804"/>
      <c r="Q765" s="769"/>
      <c r="R765" s="769"/>
      <c r="S765" s="769"/>
      <c r="T765" s="769"/>
      <c r="U765" s="769"/>
      <c r="V765" s="769"/>
      <c r="W765" s="769"/>
      <c r="X765" s="769"/>
      <c r="Y765" s="769"/>
      <c r="Z765" s="769"/>
    </row>
    <row r="766">
      <c r="A766" s="769"/>
      <c r="B766" s="772"/>
      <c r="C766" s="769"/>
      <c r="D766" s="768"/>
      <c r="E766" s="769"/>
      <c r="F766" s="769"/>
      <c r="G766" s="769"/>
      <c r="H766" s="804"/>
      <c r="I766" s="804"/>
      <c r="J766" s="804"/>
      <c r="K766" s="804"/>
      <c r="L766" s="804"/>
      <c r="M766" s="804"/>
      <c r="N766" s="804"/>
      <c r="O766" s="804"/>
      <c r="P766" s="804"/>
      <c r="Q766" s="769"/>
      <c r="R766" s="769"/>
      <c r="S766" s="769"/>
      <c r="T766" s="769"/>
      <c r="U766" s="769"/>
      <c r="V766" s="769"/>
      <c r="W766" s="769"/>
      <c r="X766" s="769"/>
      <c r="Y766" s="769"/>
      <c r="Z766" s="769"/>
    </row>
    <row r="767">
      <c r="A767" s="769"/>
      <c r="B767" s="772"/>
      <c r="C767" s="769"/>
      <c r="D767" s="768"/>
      <c r="E767" s="769"/>
      <c r="F767" s="769"/>
      <c r="G767" s="769"/>
      <c r="H767" s="804"/>
      <c r="I767" s="804"/>
      <c r="J767" s="804"/>
      <c r="K767" s="804"/>
      <c r="L767" s="804"/>
      <c r="M767" s="804"/>
      <c r="N767" s="804"/>
      <c r="O767" s="804"/>
      <c r="P767" s="804"/>
      <c r="Q767" s="769"/>
      <c r="R767" s="769"/>
      <c r="S767" s="769"/>
      <c r="T767" s="769"/>
      <c r="U767" s="769"/>
      <c r="V767" s="769"/>
      <c r="W767" s="769"/>
      <c r="X767" s="769"/>
      <c r="Y767" s="769"/>
      <c r="Z767" s="769"/>
    </row>
    <row r="768">
      <c r="A768" s="769"/>
      <c r="B768" s="772"/>
      <c r="C768" s="769"/>
      <c r="D768" s="768"/>
      <c r="E768" s="769"/>
      <c r="F768" s="769"/>
      <c r="G768" s="769"/>
      <c r="H768" s="804"/>
      <c r="I768" s="804"/>
      <c r="J768" s="804"/>
      <c r="K768" s="804"/>
      <c r="L768" s="804"/>
      <c r="M768" s="804"/>
      <c r="N768" s="804"/>
      <c r="O768" s="804"/>
      <c r="P768" s="804"/>
      <c r="Q768" s="769"/>
      <c r="R768" s="769"/>
      <c r="S768" s="769"/>
      <c r="T768" s="769"/>
      <c r="U768" s="769"/>
      <c r="V768" s="769"/>
      <c r="W768" s="769"/>
      <c r="X768" s="769"/>
      <c r="Y768" s="769"/>
      <c r="Z768" s="769"/>
    </row>
    <row r="769">
      <c r="A769" s="769"/>
      <c r="B769" s="772"/>
      <c r="C769" s="769"/>
      <c r="D769" s="768"/>
      <c r="E769" s="769"/>
      <c r="F769" s="769"/>
      <c r="G769" s="769"/>
      <c r="H769" s="804"/>
      <c r="I769" s="804"/>
      <c r="J769" s="804"/>
      <c r="K769" s="804"/>
      <c r="L769" s="804"/>
      <c r="M769" s="804"/>
      <c r="N769" s="804"/>
      <c r="O769" s="804"/>
      <c r="P769" s="804"/>
      <c r="Q769" s="769"/>
      <c r="R769" s="769"/>
      <c r="S769" s="769"/>
      <c r="T769" s="769"/>
      <c r="U769" s="769"/>
      <c r="V769" s="769"/>
      <c r="W769" s="769"/>
      <c r="X769" s="769"/>
      <c r="Y769" s="769"/>
      <c r="Z769" s="769"/>
    </row>
    <row r="770">
      <c r="A770" s="769"/>
      <c r="B770" s="772"/>
      <c r="C770" s="769"/>
      <c r="D770" s="768"/>
      <c r="E770" s="769"/>
      <c r="F770" s="769"/>
      <c r="G770" s="769"/>
      <c r="H770" s="804"/>
      <c r="I770" s="804"/>
      <c r="J770" s="804"/>
      <c r="K770" s="804"/>
      <c r="L770" s="804"/>
      <c r="M770" s="804"/>
      <c r="N770" s="804"/>
      <c r="O770" s="804"/>
      <c r="P770" s="804"/>
      <c r="Q770" s="769"/>
      <c r="R770" s="769"/>
      <c r="S770" s="769"/>
      <c r="T770" s="769"/>
      <c r="U770" s="769"/>
      <c r="V770" s="769"/>
      <c r="W770" s="769"/>
      <c r="X770" s="769"/>
      <c r="Y770" s="769"/>
      <c r="Z770" s="769"/>
    </row>
    <row r="771">
      <c r="A771" s="769"/>
      <c r="B771" s="772"/>
      <c r="C771" s="769"/>
      <c r="D771" s="768"/>
      <c r="E771" s="769"/>
      <c r="F771" s="769"/>
      <c r="G771" s="769"/>
      <c r="H771" s="804"/>
      <c r="I771" s="804"/>
      <c r="J771" s="804"/>
      <c r="K771" s="804"/>
      <c r="L771" s="804"/>
      <c r="M771" s="804"/>
      <c r="N771" s="804"/>
      <c r="O771" s="804"/>
      <c r="P771" s="804"/>
      <c r="Q771" s="769"/>
      <c r="R771" s="769"/>
      <c r="S771" s="769"/>
      <c r="T771" s="769"/>
      <c r="U771" s="769"/>
      <c r="V771" s="769"/>
      <c r="W771" s="769"/>
      <c r="X771" s="769"/>
      <c r="Y771" s="769"/>
      <c r="Z771" s="769"/>
    </row>
    <row r="772">
      <c r="A772" s="769"/>
      <c r="B772" s="772"/>
      <c r="C772" s="769"/>
      <c r="D772" s="768"/>
      <c r="E772" s="769"/>
      <c r="F772" s="769"/>
      <c r="G772" s="769"/>
      <c r="H772" s="804"/>
      <c r="I772" s="804"/>
      <c r="J772" s="804"/>
      <c r="K772" s="804"/>
      <c r="L772" s="804"/>
      <c r="M772" s="804"/>
      <c r="N772" s="804"/>
      <c r="O772" s="804"/>
      <c r="P772" s="804"/>
      <c r="Q772" s="769"/>
      <c r="R772" s="769"/>
      <c r="S772" s="769"/>
      <c r="T772" s="769"/>
      <c r="U772" s="769"/>
      <c r="V772" s="769"/>
      <c r="W772" s="769"/>
      <c r="X772" s="769"/>
      <c r="Y772" s="769"/>
      <c r="Z772" s="769"/>
    </row>
    <row r="773">
      <c r="A773" s="769"/>
      <c r="B773" s="772"/>
      <c r="C773" s="769"/>
      <c r="D773" s="768"/>
      <c r="E773" s="769"/>
      <c r="F773" s="769"/>
      <c r="G773" s="769"/>
      <c r="H773" s="804"/>
      <c r="I773" s="804"/>
      <c r="J773" s="804"/>
      <c r="K773" s="804"/>
      <c r="L773" s="804"/>
      <c r="M773" s="804"/>
      <c r="N773" s="804"/>
      <c r="O773" s="804"/>
      <c r="P773" s="804"/>
      <c r="Q773" s="769"/>
      <c r="R773" s="769"/>
      <c r="S773" s="769"/>
      <c r="T773" s="769"/>
      <c r="U773" s="769"/>
      <c r="V773" s="769"/>
      <c r="W773" s="769"/>
      <c r="X773" s="769"/>
      <c r="Y773" s="769"/>
      <c r="Z773" s="769"/>
    </row>
    <row r="774">
      <c r="A774" s="769"/>
      <c r="B774" s="772"/>
      <c r="C774" s="769"/>
      <c r="D774" s="768"/>
      <c r="E774" s="769"/>
      <c r="F774" s="769"/>
      <c r="G774" s="769"/>
      <c r="H774" s="804"/>
      <c r="I774" s="804"/>
      <c r="J774" s="804"/>
      <c r="K774" s="804"/>
      <c r="L774" s="804"/>
      <c r="M774" s="804"/>
      <c r="N774" s="804"/>
      <c r="O774" s="804"/>
      <c r="P774" s="804"/>
      <c r="Q774" s="769"/>
      <c r="R774" s="769"/>
      <c r="S774" s="769"/>
      <c r="T774" s="769"/>
      <c r="U774" s="769"/>
      <c r="V774" s="769"/>
      <c r="W774" s="769"/>
      <c r="X774" s="769"/>
      <c r="Y774" s="769"/>
      <c r="Z774" s="769"/>
    </row>
    <row r="775">
      <c r="A775" s="769"/>
      <c r="B775" s="772"/>
      <c r="C775" s="769"/>
      <c r="D775" s="768"/>
      <c r="E775" s="769"/>
      <c r="F775" s="769"/>
      <c r="G775" s="769"/>
      <c r="H775" s="804"/>
      <c r="I775" s="804"/>
      <c r="J775" s="804"/>
      <c r="K775" s="804"/>
      <c r="L775" s="804"/>
      <c r="M775" s="804"/>
      <c r="N775" s="804"/>
      <c r="O775" s="804"/>
      <c r="P775" s="804"/>
      <c r="Q775" s="769"/>
      <c r="R775" s="769"/>
      <c r="S775" s="769"/>
      <c r="T775" s="769"/>
      <c r="U775" s="769"/>
      <c r="V775" s="769"/>
      <c r="W775" s="769"/>
      <c r="X775" s="769"/>
      <c r="Y775" s="769"/>
      <c r="Z775" s="769"/>
    </row>
    <row r="776">
      <c r="A776" s="769"/>
      <c r="B776" s="772"/>
      <c r="C776" s="769"/>
      <c r="D776" s="768"/>
      <c r="E776" s="769"/>
      <c r="F776" s="769"/>
      <c r="G776" s="769"/>
      <c r="H776" s="804"/>
      <c r="I776" s="804"/>
      <c r="J776" s="804"/>
      <c r="K776" s="804"/>
      <c r="L776" s="804"/>
      <c r="M776" s="804"/>
      <c r="N776" s="804"/>
      <c r="O776" s="804"/>
      <c r="P776" s="804"/>
      <c r="Q776" s="769"/>
      <c r="R776" s="769"/>
      <c r="S776" s="769"/>
      <c r="T776" s="769"/>
      <c r="U776" s="769"/>
      <c r="V776" s="769"/>
      <c r="W776" s="769"/>
      <c r="X776" s="769"/>
      <c r="Y776" s="769"/>
      <c r="Z776" s="769"/>
    </row>
    <row r="777">
      <c r="A777" s="769"/>
      <c r="B777" s="772"/>
      <c r="C777" s="769"/>
      <c r="D777" s="768"/>
      <c r="E777" s="769"/>
      <c r="F777" s="769"/>
      <c r="G777" s="769"/>
      <c r="H777" s="804"/>
      <c r="I777" s="804"/>
      <c r="J777" s="804"/>
      <c r="K777" s="804"/>
      <c r="L777" s="804"/>
      <c r="M777" s="804"/>
      <c r="N777" s="804"/>
      <c r="O777" s="804"/>
      <c r="P777" s="804"/>
      <c r="Q777" s="769"/>
      <c r="R777" s="769"/>
      <c r="S777" s="769"/>
      <c r="T777" s="769"/>
      <c r="U777" s="769"/>
      <c r="V777" s="769"/>
      <c r="W777" s="769"/>
      <c r="X777" s="769"/>
      <c r="Y777" s="769"/>
      <c r="Z777" s="769"/>
    </row>
    <row r="778">
      <c r="A778" s="769"/>
      <c r="B778" s="772"/>
      <c r="C778" s="769"/>
      <c r="D778" s="768"/>
      <c r="E778" s="769"/>
      <c r="F778" s="769"/>
      <c r="G778" s="769"/>
      <c r="H778" s="804"/>
      <c r="I778" s="804"/>
      <c r="J778" s="804"/>
      <c r="K778" s="804"/>
      <c r="L778" s="804"/>
      <c r="M778" s="804"/>
      <c r="N778" s="804"/>
      <c r="O778" s="804"/>
      <c r="P778" s="804"/>
      <c r="Q778" s="769"/>
      <c r="R778" s="769"/>
      <c r="S778" s="769"/>
      <c r="T778" s="769"/>
      <c r="U778" s="769"/>
      <c r="V778" s="769"/>
      <c r="W778" s="769"/>
      <c r="X778" s="769"/>
      <c r="Y778" s="769"/>
      <c r="Z778" s="769"/>
    </row>
    <row r="779">
      <c r="A779" s="769"/>
      <c r="B779" s="772"/>
      <c r="C779" s="769"/>
      <c r="D779" s="768"/>
      <c r="E779" s="769"/>
      <c r="F779" s="769"/>
      <c r="G779" s="769"/>
      <c r="H779" s="804"/>
      <c r="I779" s="804"/>
      <c r="J779" s="804"/>
      <c r="K779" s="804"/>
      <c r="L779" s="804"/>
      <c r="M779" s="804"/>
      <c r="N779" s="804"/>
      <c r="O779" s="804"/>
      <c r="P779" s="804"/>
      <c r="Q779" s="769"/>
      <c r="R779" s="769"/>
      <c r="S779" s="769"/>
      <c r="T779" s="769"/>
      <c r="U779" s="769"/>
      <c r="V779" s="769"/>
      <c r="W779" s="769"/>
      <c r="X779" s="769"/>
      <c r="Y779" s="769"/>
      <c r="Z779" s="769"/>
    </row>
    <row r="780">
      <c r="A780" s="769"/>
      <c r="B780" s="772"/>
      <c r="C780" s="769"/>
      <c r="D780" s="768"/>
      <c r="E780" s="769"/>
      <c r="F780" s="769"/>
      <c r="G780" s="769"/>
      <c r="H780" s="804"/>
      <c r="I780" s="804"/>
      <c r="J780" s="804"/>
      <c r="K780" s="804"/>
      <c r="L780" s="804"/>
      <c r="M780" s="804"/>
      <c r="N780" s="804"/>
      <c r="O780" s="804"/>
      <c r="P780" s="804"/>
      <c r="Q780" s="769"/>
      <c r="R780" s="769"/>
      <c r="S780" s="769"/>
      <c r="T780" s="769"/>
      <c r="U780" s="769"/>
      <c r="V780" s="769"/>
      <c r="W780" s="769"/>
      <c r="X780" s="769"/>
      <c r="Y780" s="769"/>
      <c r="Z780" s="769"/>
    </row>
    <row r="781">
      <c r="A781" s="769"/>
      <c r="B781" s="772"/>
      <c r="C781" s="769"/>
      <c r="D781" s="768"/>
      <c r="E781" s="769"/>
      <c r="F781" s="769"/>
      <c r="G781" s="769"/>
      <c r="H781" s="804"/>
      <c r="I781" s="804"/>
      <c r="J781" s="804"/>
      <c r="K781" s="804"/>
      <c r="L781" s="804"/>
      <c r="M781" s="804"/>
      <c r="N781" s="804"/>
      <c r="O781" s="804"/>
      <c r="P781" s="804"/>
      <c r="Q781" s="769"/>
      <c r="R781" s="769"/>
      <c r="S781" s="769"/>
      <c r="T781" s="769"/>
      <c r="U781" s="769"/>
      <c r="V781" s="769"/>
      <c r="W781" s="769"/>
      <c r="X781" s="769"/>
      <c r="Y781" s="769"/>
      <c r="Z781" s="769"/>
    </row>
    <row r="782">
      <c r="A782" s="769"/>
      <c r="B782" s="772"/>
      <c r="C782" s="769"/>
      <c r="D782" s="768"/>
      <c r="E782" s="769"/>
      <c r="F782" s="769"/>
      <c r="G782" s="769"/>
      <c r="H782" s="804"/>
      <c r="I782" s="804"/>
      <c r="J782" s="804"/>
      <c r="K782" s="804"/>
      <c r="L782" s="804"/>
      <c r="M782" s="804"/>
      <c r="N782" s="804"/>
      <c r="O782" s="804"/>
      <c r="P782" s="804"/>
      <c r="Q782" s="769"/>
      <c r="R782" s="769"/>
      <c r="S782" s="769"/>
      <c r="T782" s="769"/>
      <c r="U782" s="769"/>
      <c r="V782" s="769"/>
      <c r="W782" s="769"/>
      <c r="X782" s="769"/>
      <c r="Y782" s="769"/>
      <c r="Z782" s="769"/>
    </row>
    <row r="783">
      <c r="A783" s="769"/>
      <c r="B783" s="772"/>
      <c r="C783" s="769"/>
      <c r="D783" s="768"/>
      <c r="E783" s="769"/>
      <c r="F783" s="769"/>
      <c r="G783" s="769"/>
      <c r="H783" s="804"/>
      <c r="I783" s="804"/>
      <c r="J783" s="804"/>
      <c r="K783" s="804"/>
      <c r="L783" s="804"/>
      <c r="M783" s="804"/>
      <c r="N783" s="804"/>
      <c r="O783" s="804"/>
      <c r="P783" s="804"/>
      <c r="Q783" s="769"/>
      <c r="R783" s="769"/>
      <c r="S783" s="769"/>
      <c r="T783" s="769"/>
      <c r="U783" s="769"/>
      <c r="V783" s="769"/>
      <c r="W783" s="769"/>
      <c r="X783" s="769"/>
      <c r="Y783" s="769"/>
      <c r="Z783" s="769"/>
    </row>
    <row r="784">
      <c r="A784" s="769"/>
      <c r="B784" s="772"/>
      <c r="C784" s="769"/>
      <c r="D784" s="768"/>
      <c r="E784" s="769"/>
      <c r="F784" s="769"/>
      <c r="G784" s="769"/>
      <c r="H784" s="804"/>
      <c r="I784" s="804"/>
      <c r="J784" s="804"/>
      <c r="K784" s="804"/>
      <c r="L784" s="804"/>
      <c r="M784" s="804"/>
      <c r="N784" s="804"/>
      <c r="O784" s="804"/>
      <c r="P784" s="804"/>
      <c r="Q784" s="769"/>
      <c r="R784" s="769"/>
      <c r="S784" s="769"/>
      <c r="T784" s="769"/>
      <c r="U784" s="769"/>
      <c r="V784" s="769"/>
      <c r="W784" s="769"/>
      <c r="X784" s="769"/>
      <c r="Y784" s="769"/>
      <c r="Z784" s="769"/>
    </row>
    <row r="785">
      <c r="A785" s="769"/>
      <c r="B785" s="772"/>
      <c r="C785" s="769"/>
      <c r="D785" s="768"/>
      <c r="E785" s="769"/>
      <c r="F785" s="769"/>
      <c r="G785" s="769"/>
      <c r="H785" s="804"/>
      <c r="I785" s="804"/>
      <c r="J785" s="804"/>
      <c r="K785" s="804"/>
      <c r="L785" s="804"/>
      <c r="M785" s="804"/>
      <c r="N785" s="804"/>
      <c r="O785" s="804"/>
      <c r="P785" s="804"/>
      <c r="Q785" s="769"/>
      <c r="R785" s="769"/>
      <c r="S785" s="769"/>
      <c r="T785" s="769"/>
      <c r="U785" s="769"/>
      <c r="V785" s="769"/>
      <c r="W785" s="769"/>
      <c r="X785" s="769"/>
      <c r="Y785" s="769"/>
      <c r="Z785" s="769"/>
    </row>
    <row r="786">
      <c r="A786" s="769"/>
      <c r="B786" s="772"/>
      <c r="C786" s="769"/>
      <c r="D786" s="768"/>
      <c r="E786" s="769"/>
      <c r="F786" s="769"/>
      <c r="G786" s="769"/>
      <c r="H786" s="804"/>
      <c r="I786" s="804"/>
      <c r="J786" s="804"/>
      <c r="K786" s="804"/>
      <c r="L786" s="804"/>
      <c r="M786" s="804"/>
      <c r="N786" s="804"/>
      <c r="O786" s="804"/>
      <c r="P786" s="804"/>
      <c r="Q786" s="769"/>
      <c r="R786" s="769"/>
      <c r="S786" s="769"/>
      <c r="T786" s="769"/>
      <c r="U786" s="769"/>
      <c r="V786" s="769"/>
      <c r="W786" s="769"/>
      <c r="X786" s="769"/>
      <c r="Y786" s="769"/>
      <c r="Z786" s="769"/>
    </row>
    <row r="787">
      <c r="A787" s="769"/>
      <c r="B787" s="772"/>
      <c r="C787" s="769"/>
      <c r="D787" s="768"/>
      <c r="E787" s="769"/>
      <c r="F787" s="769"/>
      <c r="G787" s="769"/>
      <c r="H787" s="804"/>
      <c r="I787" s="804"/>
      <c r="J787" s="804"/>
      <c r="K787" s="804"/>
      <c r="L787" s="804"/>
      <c r="M787" s="804"/>
      <c r="N787" s="804"/>
      <c r="O787" s="804"/>
      <c r="P787" s="804"/>
      <c r="Q787" s="769"/>
      <c r="R787" s="769"/>
      <c r="S787" s="769"/>
      <c r="T787" s="769"/>
      <c r="U787" s="769"/>
      <c r="V787" s="769"/>
      <c r="W787" s="769"/>
      <c r="X787" s="769"/>
      <c r="Y787" s="769"/>
      <c r="Z787" s="769"/>
    </row>
    <row r="788">
      <c r="A788" s="769"/>
      <c r="B788" s="772"/>
      <c r="C788" s="769"/>
      <c r="D788" s="768"/>
      <c r="E788" s="769"/>
      <c r="F788" s="769"/>
      <c r="G788" s="769"/>
      <c r="H788" s="804"/>
      <c r="I788" s="804"/>
      <c r="J788" s="804"/>
      <c r="K788" s="804"/>
      <c r="L788" s="804"/>
      <c r="M788" s="804"/>
      <c r="N788" s="804"/>
      <c r="O788" s="804"/>
      <c r="P788" s="804"/>
      <c r="Q788" s="769"/>
      <c r="R788" s="769"/>
      <c r="S788" s="769"/>
      <c r="T788" s="769"/>
      <c r="U788" s="769"/>
      <c r="V788" s="769"/>
      <c r="W788" s="769"/>
      <c r="X788" s="769"/>
      <c r="Y788" s="769"/>
      <c r="Z788" s="769"/>
    </row>
    <row r="789">
      <c r="A789" s="769"/>
      <c r="B789" s="772"/>
      <c r="C789" s="769"/>
      <c r="D789" s="768"/>
      <c r="E789" s="769"/>
      <c r="F789" s="769"/>
      <c r="G789" s="769"/>
      <c r="H789" s="804"/>
      <c r="I789" s="804"/>
      <c r="J789" s="804"/>
      <c r="K789" s="804"/>
      <c r="L789" s="804"/>
      <c r="M789" s="804"/>
      <c r="N789" s="804"/>
      <c r="O789" s="804"/>
      <c r="P789" s="804"/>
      <c r="Q789" s="769"/>
      <c r="R789" s="769"/>
      <c r="S789" s="769"/>
      <c r="T789" s="769"/>
      <c r="U789" s="769"/>
      <c r="V789" s="769"/>
      <c r="W789" s="769"/>
      <c r="X789" s="769"/>
      <c r="Y789" s="769"/>
      <c r="Z789" s="769"/>
    </row>
    <row r="790">
      <c r="A790" s="769"/>
      <c r="B790" s="772"/>
      <c r="C790" s="769"/>
      <c r="D790" s="768"/>
      <c r="E790" s="769"/>
      <c r="F790" s="769"/>
      <c r="G790" s="769"/>
      <c r="H790" s="804"/>
      <c r="I790" s="804"/>
      <c r="J790" s="804"/>
      <c r="K790" s="804"/>
      <c r="L790" s="804"/>
      <c r="M790" s="804"/>
      <c r="N790" s="804"/>
      <c r="O790" s="804"/>
      <c r="P790" s="804"/>
      <c r="Q790" s="769"/>
      <c r="R790" s="769"/>
      <c r="S790" s="769"/>
      <c r="T790" s="769"/>
      <c r="U790" s="769"/>
      <c r="V790" s="769"/>
      <c r="W790" s="769"/>
      <c r="X790" s="769"/>
      <c r="Y790" s="769"/>
      <c r="Z790" s="769"/>
    </row>
    <row r="791">
      <c r="A791" s="769"/>
      <c r="B791" s="772"/>
      <c r="C791" s="769"/>
      <c r="D791" s="768"/>
      <c r="E791" s="769"/>
      <c r="F791" s="769"/>
      <c r="G791" s="769"/>
      <c r="H791" s="804"/>
      <c r="I791" s="804"/>
      <c r="J791" s="804"/>
      <c r="K791" s="804"/>
      <c r="L791" s="804"/>
      <c r="M791" s="804"/>
      <c r="N791" s="804"/>
      <c r="O791" s="804"/>
      <c r="P791" s="804"/>
      <c r="Q791" s="769"/>
      <c r="R791" s="769"/>
      <c r="S791" s="769"/>
      <c r="T791" s="769"/>
      <c r="U791" s="769"/>
      <c r="V791" s="769"/>
      <c r="W791" s="769"/>
      <c r="X791" s="769"/>
      <c r="Y791" s="769"/>
      <c r="Z791" s="769"/>
    </row>
    <row r="792">
      <c r="A792" s="769"/>
      <c r="B792" s="772"/>
      <c r="C792" s="769"/>
      <c r="D792" s="768"/>
      <c r="E792" s="769"/>
      <c r="F792" s="769"/>
      <c r="G792" s="769"/>
      <c r="H792" s="804"/>
      <c r="I792" s="804"/>
      <c r="J792" s="804"/>
      <c r="K792" s="804"/>
      <c r="L792" s="804"/>
      <c r="M792" s="804"/>
      <c r="N792" s="804"/>
      <c r="O792" s="804"/>
      <c r="P792" s="804"/>
      <c r="Q792" s="769"/>
      <c r="R792" s="769"/>
      <c r="S792" s="769"/>
      <c r="T792" s="769"/>
      <c r="U792" s="769"/>
      <c r="V792" s="769"/>
      <c r="W792" s="769"/>
      <c r="X792" s="769"/>
      <c r="Y792" s="769"/>
      <c r="Z792" s="769"/>
    </row>
    <row r="793">
      <c r="A793" s="769"/>
      <c r="B793" s="772"/>
      <c r="C793" s="769"/>
      <c r="D793" s="768"/>
      <c r="E793" s="769"/>
      <c r="F793" s="769"/>
      <c r="G793" s="769"/>
      <c r="H793" s="804"/>
      <c r="I793" s="804"/>
      <c r="J793" s="804"/>
      <c r="K793" s="804"/>
      <c r="L793" s="804"/>
      <c r="M793" s="804"/>
      <c r="N793" s="804"/>
      <c r="O793" s="804"/>
      <c r="P793" s="804"/>
      <c r="Q793" s="769"/>
      <c r="R793" s="769"/>
      <c r="S793" s="769"/>
      <c r="T793" s="769"/>
      <c r="U793" s="769"/>
      <c r="V793" s="769"/>
      <c r="W793" s="769"/>
      <c r="X793" s="769"/>
      <c r="Y793" s="769"/>
      <c r="Z793" s="769"/>
    </row>
    <row r="794">
      <c r="A794" s="769"/>
      <c r="B794" s="772"/>
      <c r="C794" s="769"/>
      <c r="D794" s="768"/>
      <c r="E794" s="769"/>
      <c r="F794" s="769"/>
      <c r="G794" s="769"/>
      <c r="H794" s="804"/>
      <c r="I794" s="804"/>
      <c r="J794" s="804"/>
      <c r="K794" s="804"/>
      <c r="L794" s="804"/>
      <c r="M794" s="804"/>
      <c r="N794" s="804"/>
      <c r="O794" s="804"/>
      <c r="P794" s="804"/>
      <c r="Q794" s="769"/>
      <c r="R794" s="769"/>
      <c r="S794" s="769"/>
      <c r="T794" s="769"/>
      <c r="U794" s="769"/>
      <c r="V794" s="769"/>
      <c r="W794" s="769"/>
      <c r="X794" s="769"/>
      <c r="Y794" s="769"/>
      <c r="Z794" s="769"/>
    </row>
    <row r="795">
      <c r="A795" s="769"/>
      <c r="B795" s="772"/>
      <c r="C795" s="769"/>
      <c r="D795" s="768"/>
      <c r="E795" s="769"/>
      <c r="F795" s="769"/>
      <c r="G795" s="769"/>
      <c r="H795" s="804"/>
      <c r="I795" s="804"/>
      <c r="J795" s="804"/>
      <c r="K795" s="804"/>
      <c r="L795" s="804"/>
      <c r="M795" s="804"/>
      <c r="N795" s="804"/>
      <c r="O795" s="804"/>
      <c r="P795" s="804"/>
      <c r="Q795" s="769"/>
      <c r="R795" s="769"/>
      <c r="S795" s="769"/>
      <c r="T795" s="769"/>
      <c r="U795" s="769"/>
      <c r="V795" s="769"/>
      <c r="W795" s="769"/>
      <c r="X795" s="769"/>
      <c r="Y795" s="769"/>
      <c r="Z795" s="769"/>
    </row>
    <row r="796">
      <c r="A796" s="769"/>
      <c r="B796" s="772"/>
      <c r="C796" s="769"/>
      <c r="D796" s="768"/>
      <c r="E796" s="769"/>
      <c r="F796" s="769"/>
      <c r="G796" s="769"/>
      <c r="H796" s="804"/>
      <c r="I796" s="804"/>
      <c r="J796" s="804"/>
      <c r="K796" s="804"/>
      <c r="L796" s="804"/>
      <c r="M796" s="804"/>
      <c r="N796" s="804"/>
      <c r="O796" s="804"/>
      <c r="P796" s="804"/>
      <c r="Q796" s="769"/>
      <c r="R796" s="769"/>
      <c r="S796" s="769"/>
      <c r="T796" s="769"/>
      <c r="U796" s="769"/>
      <c r="V796" s="769"/>
      <c r="W796" s="769"/>
      <c r="X796" s="769"/>
      <c r="Y796" s="769"/>
      <c r="Z796" s="769"/>
    </row>
    <row r="797">
      <c r="A797" s="769"/>
      <c r="B797" s="772"/>
      <c r="C797" s="769"/>
      <c r="D797" s="768"/>
      <c r="E797" s="769"/>
      <c r="F797" s="769"/>
      <c r="G797" s="769"/>
      <c r="H797" s="804"/>
      <c r="I797" s="804"/>
      <c r="J797" s="804"/>
      <c r="K797" s="804"/>
      <c r="L797" s="804"/>
      <c r="M797" s="804"/>
      <c r="N797" s="804"/>
      <c r="O797" s="804"/>
      <c r="P797" s="804"/>
      <c r="Q797" s="769"/>
      <c r="R797" s="769"/>
      <c r="S797" s="769"/>
      <c r="T797" s="769"/>
      <c r="U797" s="769"/>
      <c r="V797" s="769"/>
      <c r="W797" s="769"/>
      <c r="X797" s="769"/>
      <c r="Y797" s="769"/>
      <c r="Z797" s="769"/>
    </row>
    <row r="798">
      <c r="A798" s="769"/>
      <c r="B798" s="772"/>
      <c r="C798" s="769"/>
      <c r="D798" s="768"/>
      <c r="E798" s="769"/>
      <c r="F798" s="769"/>
      <c r="G798" s="769"/>
      <c r="H798" s="804"/>
      <c r="I798" s="804"/>
      <c r="J798" s="804"/>
      <c r="K798" s="804"/>
      <c r="L798" s="804"/>
      <c r="M798" s="804"/>
      <c r="N798" s="804"/>
      <c r="O798" s="804"/>
      <c r="P798" s="804"/>
      <c r="Q798" s="769"/>
      <c r="R798" s="769"/>
      <c r="S798" s="769"/>
      <c r="T798" s="769"/>
      <c r="U798" s="769"/>
      <c r="V798" s="769"/>
      <c r="W798" s="769"/>
      <c r="X798" s="769"/>
      <c r="Y798" s="769"/>
      <c r="Z798" s="769"/>
    </row>
    <row r="799">
      <c r="A799" s="769"/>
      <c r="B799" s="772"/>
      <c r="C799" s="769"/>
      <c r="D799" s="768"/>
      <c r="E799" s="769"/>
      <c r="F799" s="769"/>
      <c r="G799" s="769"/>
      <c r="H799" s="804"/>
      <c r="I799" s="804"/>
      <c r="J799" s="804"/>
      <c r="K799" s="804"/>
      <c r="L799" s="804"/>
      <c r="M799" s="804"/>
      <c r="N799" s="804"/>
      <c r="O799" s="804"/>
      <c r="P799" s="804"/>
      <c r="Q799" s="769"/>
      <c r="R799" s="769"/>
      <c r="S799" s="769"/>
      <c r="T799" s="769"/>
      <c r="U799" s="769"/>
      <c r="V799" s="769"/>
      <c r="W799" s="769"/>
      <c r="X799" s="769"/>
      <c r="Y799" s="769"/>
      <c r="Z799" s="769"/>
    </row>
    <row r="800">
      <c r="A800" s="769"/>
      <c r="B800" s="772"/>
      <c r="C800" s="769"/>
      <c r="D800" s="768"/>
      <c r="E800" s="769"/>
      <c r="F800" s="769"/>
      <c r="G800" s="769"/>
      <c r="H800" s="804"/>
      <c r="I800" s="804"/>
      <c r="J800" s="804"/>
      <c r="K800" s="804"/>
      <c r="L800" s="804"/>
      <c r="M800" s="804"/>
      <c r="N800" s="804"/>
      <c r="O800" s="804"/>
      <c r="P800" s="804"/>
      <c r="Q800" s="769"/>
      <c r="R800" s="769"/>
      <c r="S800" s="769"/>
      <c r="T800" s="769"/>
      <c r="U800" s="769"/>
      <c r="V800" s="769"/>
      <c r="W800" s="769"/>
      <c r="X800" s="769"/>
      <c r="Y800" s="769"/>
      <c r="Z800" s="769"/>
    </row>
    <row r="801">
      <c r="A801" s="769"/>
      <c r="B801" s="772"/>
      <c r="C801" s="769"/>
      <c r="D801" s="768"/>
      <c r="E801" s="769"/>
      <c r="F801" s="769"/>
      <c r="G801" s="769"/>
      <c r="H801" s="804"/>
      <c r="I801" s="804"/>
      <c r="J801" s="804"/>
      <c r="K801" s="804"/>
      <c r="L801" s="804"/>
      <c r="M801" s="804"/>
      <c r="N801" s="804"/>
      <c r="O801" s="804"/>
      <c r="P801" s="804"/>
      <c r="Q801" s="769"/>
      <c r="R801" s="769"/>
      <c r="S801" s="769"/>
      <c r="T801" s="769"/>
      <c r="U801" s="769"/>
      <c r="V801" s="769"/>
      <c r="W801" s="769"/>
      <c r="X801" s="769"/>
      <c r="Y801" s="769"/>
      <c r="Z801" s="769"/>
    </row>
    <row r="802">
      <c r="A802" s="769"/>
      <c r="B802" s="772"/>
      <c r="C802" s="769"/>
      <c r="D802" s="768"/>
      <c r="E802" s="769"/>
      <c r="F802" s="769"/>
      <c r="G802" s="769"/>
      <c r="H802" s="804"/>
      <c r="I802" s="804"/>
      <c r="J802" s="804"/>
      <c r="K802" s="804"/>
      <c r="L802" s="804"/>
      <c r="M802" s="804"/>
      <c r="N802" s="804"/>
      <c r="O802" s="804"/>
      <c r="P802" s="804"/>
      <c r="Q802" s="769"/>
      <c r="R802" s="769"/>
      <c r="S802" s="769"/>
      <c r="T802" s="769"/>
      <c r="U802" s="769"/>
      <c r="V802" s="769"/>
      <c r="W802" s="769"/>
      <c r="X802" s="769"/>
      <c r="Y802" s="769"/>
      <c r="Z802" s="769"/>
    </row>
    <row r="803">
      <c r="A803" s="769"/>
      <c r="B803" s="772"/>
      <c r="C803" s="769"/>
      <c r="D803" s="768"/>
      <c r="E803" s="769"/>
      <c r="F803" s="769"/>
      <c r="G803" s="769"/>
      <c r="H803" s="804"/>
      <c r="I803" s="804"/>
      <c r="J803" s="804"/>
      <c r="K803" s="804"/>
      <c r="L803" s="804"/>
      <c r="M803" s="804"/>
      <c r="N803" s="804"/>
      <c r="O803" s="804"/>
      <c r="P803" s="804"/>
      <c r="Q803" s="769"/>
      <c r="R803" s="769"/>
      <c r="S803" s="769"/>
      <c r="T803" s="769"/>
      <c r="U803" s="769"/>
      <c r="V803" s="769"/>
      <c r="W803" s="769"/>
      <c r="X803" s="769"/>
      <c r="Y803" s="769"/>
      <c r="Z803" s="769"/>
    </row>
    <row r="804">
      <c r="A804" s="769"/>
      <c r="B804" s="772"/>
      <c r="C804" s="769"/>
      <c r="D804" s="768"/>
      <c r="E804" s="769"/>
      <c r="F804" s="769"/>
      <c r="G804" s="769"/>
      <c r="H804" s="804"/>
      <c r="I804" s="804"/>
      <c r="J804" s="804"/>
      <c r="K804" s="804"/>
      <c r="L804" s="804"/>
      <c r="M804" s="804"/>
      <c r="N804" s="804"/>
      <c r="O804" s="804"/>
      <c r="P804" s="804"/>
      <c r="Q804" s="769"/>
      <c r="R804" s="769"/>
      <c r="S804" s="769"/>
      <c r="T804" s="769"/>
      <c r="U804" s="769"/>
      <c r="V804" s="769"/>
      <c r="W804" s="769"/>
      <c r="X804" s="769"/>
      <c r="Y804" s="769"/>
      <c r="Z804" s="769"/>
    </row>
    <row r="805">
      <c r="A805" s="769"/>
      <c r="B805" s="772"/>
      <c r="C805" s="769"/>
      <c r="D805" s="768"/>
      <c r="E805" s="769"/>
      <c r="F805" s="769"/>
      <c r="G805" s="769"/>
      <c r="H805" s="804"/>
      <c r="I805" s="804"/>
      <c r="J805" s="804"/>
      <c r="K805" s="804"/>
      <c r="L805" s="804"/>
      <c r="M805" s="804"/>
      <c r="N805" s="804"/>
      <c r="O805" s="804"/>
      <c r="P805" s="804"/>
      <c r="Q805" s="769"/>
      <c r="R805" s="769"/>
      <c r="S805" s="769"/>
      <c r="T805" s="769"/>
      <c r="U805" s="769"/>
      <c r="V805" s="769"/>
      <c r="W805" s="769"/>
      <c r="X805" s="769"/>
      <c r="Y805" s="769"/>
      <c r="Z805" s="769"/>
    </row>
    <row r="806">
      <c r="A806" s="769"/>
      <c r="B806" s="772"/>
      <c r="C806" s="769"/>
      <c r="D806" s="768"/>
      <c r="E806" s="769"/>
      <c r="F806" s="769"/>
      <c r="G806" s="769"/>
      <c r="H806" s="804"/>
      <c r="I806" s="804"/>
      <c r="J806" s="804"/>
      <c r="K806" s="804"/>
      <c r="L806" s="804"/>
      <c r="M806" s="804"/>
      <c r="N806" s="804"/>
      <c r="O806" s="804"/>
      <c r="P806" s="804"/>
      <c r="Q806" s="769"/>
      <c r="R806" s="769"/>
      <c r="S806" s="769"/>
      <c r="T806" s="769"/>
      <c r="U806" s="769"/>
      <c r="V806" s="769"/>
      <c r="W806" s="769"/>
      <c r="X806" s="769"/>
      <c r="Y806" s="769"/>
      <c r="Z806" s="769"/>
    </row>
    <row r="807">
      <c r="A807" s="769"/>
      <c r="B807" s="772"/>
      <c r="C807" s="769"/>
      <c r="D807" s="768"/>
      <c r="E807" s="769"/>
      <c r="F807" s="769"/>
      <c r="G807" s="769"/>
      <c r="H807" s="804"/>
      <c r="I807" s="804"/>
      <c r="J807" s="804"/>
      <c r="K807" s="804"/>
      <c r="L807" s="804"/>
      <c r="M807" s="804"/>
      <c r="N807" s="804"/>
      <c r="O807" s="804"/>
      <c r="P807" s="804"/>
      <c r="Q807" s="769"/>
      <c r="R807" s="769"/>
      <c r="S807" s="769"/>
      <c r="T807" s="769"/>
      <c r="U807" s="769"/>
      <c r="V807" s="769"/>
      <c r="W807" s="769"/>
      <c r="X807" s="769"/>
      <c r="Y807" s="769"/>
      <c r="Z807" s="769"/>
    </row>
    <row r="808">
      <c r="A808" s="769"/>
      <c r="B808" s="772"/>
      <c r="C808" s="769"/>
      <c r="D808" s="768"/>
      <c r="E808" s="769"/>
      <c r="F808" s="769"/>
      <c r="G808" s="769"/>
      <c r="H808" s="804"/>
      <c r="I808" s="804"/>
      <c r="J808" s="804"/>
      <c r="K808" s="804"/>
      <c r="L808" s="804"/>
      <c r="M808" s="804"/>
      <c r="N808" s="804"/>
      <c r="O808" s="804"/>
      <c r="P808" s="804"/>
      <c r="Q808" s="769"/>
      <c r="R808" s="769"/>
      <c r="S808" s="769"/>
      <c r="T808" s="769"/>
      <c r="U808" s="769"/>
      <c r="V808" s="769"/>
      <c r="W808" s="769"/>
      <c r="X808" s="769"/>
      <c r="Y808" s="769"/>
      <c r="Z808" s="769"/>
    </row>
    <row r="809">
      <c r="A809" s="769"/>
      <c r="B809" s="772"/>
      <c r="C809" s="769"/>
      <c r="D809" s="768"/>
      <c r="E809" s="769"/>
      <c r="F809" s="769"/>
      <c r="G809" s="769"/>
      <c r="H809" s="804"/>
      <c r="I809" s="804"/>
      <c r="J809" s="804"/>
      <c r="K809" s="804"/>
      <c r="L809" s="804"/>
      <c r="M809" s="804"/>
      <c r="N809" s="804"/>
      <c r="O809" s="804"/>
      <c r="P809" s="804"/>
      <c r="Q809" s="769"/>
      <c r="R809" s="769"/>
      <c r="S809" s="769"/>
      <c r="T809" s="769"/>
      <c r="U809" s="769"/>
      <c r="V809" s="769"/>
      <c r="W809" s="769"/>
      <c r="X809" s="769"/>
      <c r="Y809" s="769"/>
      <c r="Z809" s="769"/>
    </row>
    <row r="810">
      <c r="A810" s="769"/>
      <c r="B810" s="772"/>
      <c r="C810" s="769"/>
      <c r="D810" s="768"/>
      <c r="E810" s="769"/>
      <c r="F810" s="769"/>
      <c r="G810" s="769"/>
      <c r="H810" s="804"/>
      <c r="I810" s="804"/>
      <c r="J810" s="804"/>
      <c r="K810" s="804"/>
      <c r="L810" s="804"/>
      <c r="M810" s="804"/>
      <c r="N810" s="804"/>
      <c r="O810" s="804"/>
      <c r="P810" s="804"/>
      <c r="Q810" s="769"/>
      <c r="R810" s="769"/>
      <c r="S810" s="769"/>
      <c r="T810" s="769"/>
      <c r="U810" s="769"/>
      <c r="V810" s="769"/>
      <c r="W810" s="769"/>
      <c r="X810" s="769"/>
      <c r="Y810" s="769"/>
      <c r="Z810" s="769"/>
    </row>
    <row r="811">
      <c r="A811" s="769"/>
      <c r="B811" s="772"/>
      <c r="C811" s="769"/>
      <c r="D811" s="768"/>
      <c r="E811" s="769"/>
      <c r="F811" s="769"/>
      <c r="G811" s="769"/>
      <c r="H811" s="804"/>
      <c r="I811" s="804"/>
      <c r="J811" s="804"/>
      <c r="K811" s="804"/>
      <c r="L811" s="804"/>
      <c r="M811" s="804"/>
      <c r="N811" s="804"/>
      <c r="O811" s="804"/>
      <c r="P811" s="804"/>
      <c r="Q811" s="769"/>
      <c r="R811" s="769"/>
      <c r="S811" s="769"/>
      <c r="T811" s="769"/>
      <c r="U811" s="769"/>
      <c r="V811" s="769"/>
      <c r="W811" s="769"/>
      <c r="X811" s="769"/>
      <c r="Y811" s="769"/>
      <c r="Z811" s="769"/>
    </row>
    <row r="812">
      <c r="A812" s="769"/>
      <c r="B812" s="772"/>
      <c r="C812" s="769"/>
      <c r="D812" s="768"/>
      <c r="E812" s="769"/>
      <c r="F812" s="769"/>
      <c r="G812" s="769"/>
      <c r="H812" s="804"/>
      <c r="I812" s="804"/>
      <c r="J812" s="804"/>
      <c r="K812" s="804"/>
      <c r="L812" s="804"/>
      <c r="M812" s="804"/>
      <c r="N812" s="804"/>
      <c r="O812" s="804"/>
      <c r="P812" s="804"/>
      <c r="Q812" s="769"/>
      <c r="R812" s="769"/>
      <c r="S812" s="769"/>
      <c r="T812" s="769"/>
      <c r="U812" s="769"/>
      <c r="V812" s="769"/>
      <c r="W812" s="769"/>
      <c r="X812" s="769"/>
      <c r="Y812" s="769"/>
      <c r="Z812" s="769"/>
    </row>
    <row r="813">
      <c r="A813" s="769"/>
      <c r="B813" s="772"/>
      <c r="C813" s="769"/>
      <c r="D813" s="768"/>
      <c r="E813" s="769"/>
      <c r="F813" s="769"/>
      <c r="G813" s="769"/>
      <c r="H813" s="804"/>
      <c r="I813" s="804"/>
      <c r="J813" s="804"/>
      <c r="K813" s="804"/>
      <c r="L813" s="804"/>
      <c r="M813" s="804"/>
      <c r="N813" s="804"/>
      <c r="O813" s="804"/>
      <c r="P813" s="804"/>
      <c r="Q813" s="769"/>
      <c r="R813" s="769"/>
      <c r="S813" s="769"/>
      <c r="T813" s="769"/>
      <c r="U813" s="769"/>
      <c r="V813" s="769"/>
      <c r="W813" s="769"/>
      <c r="X813" s="769"/>
      <c r="Y813" s="769"/>
      <c r="Z813" s="769"/>
    </row>
    <row r="814">
      <c r="A814" s="769"/>
      <c r="B814" s="772"/>
      <c r="C814" s="769"/>
      <c r="D814" s="768"/>
      <c r="E814" s="769"/>
      <c r="F814" s="769"/>
      <c r="G814" s="769"/>
      <c r="H814" s="804"/>
      <c r="I814" s="804"/>
      <c r="J814" s="804"/>
      <c r="K814" s="804"/>
      <c r="L814" s="804"/>
      <c r="M814" s="804"/>
      <c r="N814" s="804"/>
      <c r="O814" s="804"/>
      <c r="P814" s="804"/>
      <c r="Q814" s="769"/>
      <c r="R814" s="769"/>
      <c r="S814" s="769"/>
      <c r="T814" s="769"/>
      <c r="U814" s="769"/>
      <c r="V814" s="769"/>
      <c r="W814" s="769"/>
      <c r="X814" s="769"/>
      <c r="Y814" s="769"/>
      <c r="Z814" s="769"/>
    </row>
    <row r="815">
      <c r="A815" s="769"/>
      <c r="B815" s="772"/>
      <c r="C815" s="769"/>
      <c r="D815" s="768"/>
      <c r="E815" s="769"/>
      <c r="F815" s="769"/>
      <c r="G815" s="769"/>
      <c r="H815" s="804"/>
      <c r="I815" s="804"/>
      <c r="J815" s="804"/>
      <c r="K815" s="804"/>
      <c r="L815" s="804"/>
      <c r="M815" s="804"/>
      <c r="N815" s="804"/>
      <c r="O815" s="804"/>
      <c r="P815" s="804"/>
      <c r="Q815" s="769"/>
      <c r="R815" s="769"/>
      <c r="S815" s="769"/>
      <c r="T815" s="769"/>
      <c r="U815" s="769"/>
      <c r="V815" s="769"/>
      <c r="W815" s="769"/>
      <c r="X815" s="769"/>
      <c r="Y815" s="769"/>
      <c r="Z815" s="769"/>
    </row>
    <row r="816">
      <c r="A816" s="769"/>
      <c r="B816" s="772"/>
      <c r="C816" s="769"/>
      <c r="D816" s="768"/>
      <c r="E816" s="769"/>
      <c r="F816" s="769"/>
      <c r="G816" s="769"/>
      <c r="H816" s="804"/>
      <c r="I816" s="804"/>
      <c r="J816" s="804"/>
      <c r="K816" s="804"/>
      <c r="L816" s="804"/>
      <c r="M816" s="804"/>
      <c r="N816" s="804"/>
      <c r="O816" s="804"/>
      <c r="P816" s="804"/>
      <c r="Q816" s="769"/>
      <c r="R816" s="769"/>
      <c r="S816" s="769"/>
      <c r="T816" s="769"/>
      <c r="U816" s="769"/>
      <c r="V816" s="769"/>
      <c r="W816" s="769"/>
      <c r="X816" s="769"/>
      <c r="Y816" s="769"/>
      <c r="Z816" s="769"/>
    </row>
    <row r="817">
      <c r="A817" s="769"/>
      <c r="B817" s="772"/>
      <c r="C817" s="769"/>
      <c r="D817" s="768"/>
      <c r="E817" s="769"/>
      <c r="F817" s="769"/>
      <c r="G817" s="769"/>
      <c r="H817" s="804"/>
      <c r="I817" s="804"/>
      <c r="J817" s="804"/>
      <c r="K817" s="804"/>
      <c r="L817" s="804"/>
      <c r="M817" s="804"/>
      <c r="N817" s="804"/>
      <c r="O817" s="804"/>
      <c r="P817" s="804"/>
      <c r="Q817" s="769"/>
      <c r="R817" s="769"/>
      <c r="S817" s="769"/>
      <c r="T817" s="769"/>
      <c r="U817" s="769"/>
      <c r="V817" s="769"/>
      <c r="W817" s="769"/>
      <c r="X817" s="769"/>
      <c r="Y817" s="769"/>
      <c r="Z817" s="769"/>
    </row>
    <row r="818">
      <c r="A818" s="769"/>
      <c r="B818" s="772"/>
      <c r="C818" s="769"/>
      <c r="D818" s="768"/>
      <c r="E818" s="769"/>
      <c r="F818" s="769"/>
      <c r="G818" s="769"/>
      <c r="H818" s="804"/>
      <c r="I818" s="804"/>
      <c r="J818" s="804"/>
      <c r="K818" s="804"/>
      <c r="L818" s="804"/>
      <c r="M818" s="804"/>
      <c r="N818" s="804"/>
      <c r="O818" s="804"/>
      <c r="P818" s="804"/>
      <c r="Q818" s="769"/>
      <c r="R818" s="769"/>
      <c r="S818" s="769"/>
      <c r="T818" s="769"/>
      <c r="U818" s="769"/>
      <c r="V818" s="769"/>
      <c r="W818" s="769"/>
      <c r="X818" s="769"/>
      <c r="Y818" s="769"/>
      <c r="Z818" s="769"/>
    </row>
    <row r="819">
      <c r="A819" s="769"/>
      <c r="B819" s="772"/>
      <c r="C819" s="769"/>
      <c r="D819" s="768"/>
      <c r="E819" s="769"/>
      <c r="F819" s="769"/>
      <c r="G819" s="769"/>
      <c r="H819" s="804"/>
      <c r="I819" s="804"/>
      <c r="J819" s="804"/>
      <c r="K819" s="804"/>
      <c r="L819" s="804"/>
      <c r="M819" s="804"/>
      <c r="N819" s="804"/>
      <c r="O819" s="804"/>
      <c r="P819" s="804"/>
      <c r="Q819" s="769"/>
      <c r="R819" s="769"/>
      <c r="S819" s="769"/>
      <c r="T819" s="769"/>
      <c r="U819" s="769"/>
      <c r="V819" s="769"/>
      <c r="W819" s="769"/>
      <c r="X819" s="769"/>
      <c r="Y819" s="769"/>
      <c r="Z819" s="769"/>
    </row>
    <row r="820">
      <c r="A820" s="769"/>
      <c r="B820" s="772"/>
      <c r="C820" s="769"/>
      <c r="D820" s="768"/>
      <c r="E820" s="769"/>
      <c r="F820" s="769"/>
      <c r="G820" s="769"/>
      <c r="H820" s="804"/>
      <c r="I820" s="804"/>
      <c r="J820" s="804"/>
      <c r="K820" s="804"/>
      <c r="L820" s="804"/>
      <c r="M820" s="804"/>
      <c r="N820" s="804"/>
      <c r="O820" s="804"/>
      <c r="P820" s="804"/>
      <c r="Q820" s="769"/>
      <c r="R820" s="769"/>
      <c r="S820" s="769"/>
      <c r="T820" s="769"/>
      <c r="U820" s="769"/>
      <c r="V820" s="769"/>
      <c r="W820" s="769"/>
      <c r="X820" s="769"/>
      <c r="Y820" s="769"/>
      <c r="Z820" s="769"/>
    </row>
    <row r="821">
      <c r="A821" s="769"/>
      <c r="B821" s="772"/>
      <c r="C821" s="769"/>
      <c r="D821" s="768"/>
      <c r="E821" s="769"/>
      <c r="F821" s="769"/>
      <c r="G821" s="769"/>
      <c r="H821" s="804"/>
      <c r="I821" s="804"/>
      <c r="J821" s="804"/>
      <c r="K821" s="804"/>
      <c r="L821" s="804"/>
      <c r="M821" s="804"/>
      <c r="N821" s="804"/>
      <c r="O821" s="804"/>
      <c r="P821" s="804"/>
      <c r="Q821" s="769"/>
      <c r="R821" s="769"/>
      <c r="S821" s="769"/>
      <c r="T821" s="769"/>
      <c r="U821" s="769"/>
      <c r="V821" s="769"/>
      <c r="W821" s="769"/>
      <c r="X821" s="769"/>
      <c r="Y821" s="769"/>
      <c r="Z821" s="769"/>
    </row>
    <row r="822">
      <c r="A822" s="769"/>
      <c r="B822" s="772"/>
      <c r="C822" s="769"/>
      <c r="D822" s="768"/>
      <c r="E822" s="769"/>
      <c r="F822" s="769"/>
      <c r="G822" s="769"/>
      <c r="H822" s="804"/>
      <c r="I822" s="804"/>
      <c r="J822" s="804"/>
      <c r="K822" s="804"/>
      <c r="L822" s="804"/>
      <c r="M822" s="804"/>
      <c r="N822" s="804"/>
      <c r="O822" s="804"/>
      <c r="P822" s="804"/>
      <c r="Q822" s="769"/>
      <c r="R822" s="769"/>
      <c r="S822" s="769"/>
      <c r="T822" s="769"/>
      <c r="U822" s="769"/>
      <c r="V822" s="769"/>
      <c r="W822" s="769"/>
      <c r="X822" s="769"/>
      <c r="Y822" s="769"/>
      <c r="Z822" s="769"/>
    </row>
    <row r="823">
      <c r="A823" s="769"/>
      <c r="B823" s="772"/>
      <c r="C823" s="769"/>
      <c r="D823" s="768"/>
      <c r="E823" s="769"/>
      <c r="F823" s="769"/>
      <c r="G823" s="769"/>
      <c r="H823" s="804"/>
      <c r="I823" s="804"/>
      <c r="J823" s="804"/>
      <c r="K823" s="804"/>
      <c r="L823" s="804"/>
      <c r="M823" s="804"/>
      <c r="N823" s="804"/>
      <c r="O823" s="804"/>
      <c r="P823" s="804"/>
      <c r="Q823" s="769"/>
      <c r="R823" s="769"/>
      <c r="S823" s="769"/>
      <c r="T823" s="769"/>
      <c r="U823" s="769"/>
      <c r="V823" s="769"/>
      <c r="W823" s="769"/>
      <c r="X823" s="769"/>
      <c r="Y823" s="769"/>
      <c r="Z823" s="769"/>
    </row>
    <row r="824">
      <c r="A824" s="769"/>
      <c r="B824" s="772"/>
      <c r="C824" s="769"/>
      <c r="D824" s="768"/>
      <c r="E824" s="769"/>
      <c r="F824" s="769"/>
      <c r="G824" s="769"/>
      <c r="H824" s="804"/>
      <c r="I824" s="804"/>
      <c r="J824" s="804"/>
      <c r="K824" s="804"/>
      <c r="L824" s="804"/>
      <c r="M824" s="804"/>
      <c r="N824" s="804"/>
      <c r="O824" s="804"/>
      <c r="P824" s="804"/>
      <c r="Q824" s="769"/>
      <c r="R824" s="769"/>
      <c r="S824" s="769"/>
      <c r="T824" s="769"/>
      <c r="U824" s="769"/>
      <c r="V824" s="769"/>
      <c r="W824" s="769"/>
      <c r="X824" s="769"/>
      <c r="Y824" s="769"/>
      <c r="Z824" s="769"/>
    </row>
    <row r="825">
      <c r="A825" s="769"/>
      <c r="B825" s="772"/>
      <c r="C825" s="769"/>
      <c r="D825" s="768"/>
      <c r="E825" s="769"/>
      <c r="F825" s="769"/>
      <c r="G825" s="769"/>
      <c r="H825" s="804"/>
      <c r="I825" s="804"/>
      <c r="J825" s="804"/>
      <c r="K825" s="804"/>
      <c r="L825" s="804"/>
      <c r="M825" s="804"/>
      <c r="N825" s="804"/>
      <c r="O825" s="804"/>
      <c r="P825" s="804"/>
      <c r="Q825" s="769"/>
      <c r="R825" s="769"/>
      <c r="S825" s="769"/>
      <c r="T825" s="769"/>
      <c r="U825" s="769"/>
      <c r="V825" s="769"/>
      <c r="W825" s="769"/>
      <c r="X825" s="769"/>
      <c r="Y825" s="769"/>
      <c r="Z825" s="769"/>
    </row>
    <row r="826">
      <c r="A826" s="769"/>
      <c r="B826" s="772"/>
      <c r="C826" s="769"/>
      <c r="D826" s="768"/>
      <c r="E826" s="769"/>
      <c r="F826" s="769"/>
      <c r="G826" s="769"/>
      <c r="H826" s="804"/>
      <c r="I826" s="804"/>
      <c r="J826" s="804"/>
      <c r="K826" s="804"/>
      <c r="L826" s="804"/>
      <c r="M826" s="804"/>
      <c r="N826" s="804"/>
      <c r="O826" s="804"/>
      <c r="P826" s="804"/>
      <c r="Q826" s="769"/>
      <c r="R826" s="769"/>
      <c r="S826" s="769"/>
      <c r="T826" s="769"/>
      <c r="U826" s="769"/>
      <c r="V826" s="769"/>
      <c r="W826" s="769"/>
      <c r="X826" s="769"/>
      <c r="Y826" s="769"/>
      <c r="Z826" s="769"/>
    </row>
    <row r="827">
      <c r="A827" s="769"/>
      <c r="B827" s="772"/>
      <c r="C827" s="769"/>
      <c r="D827" s="768"/>
      <c r="E827" s="769"/>
      <c r="F827" s="769"/>
      <c r="G827" s="769"/>
      <c r="H827" s="804"/>
      <c r="I827" s="804"/>
      <c r="J827" s="804"/>
      <c r="K827" s="804"/>
      <c r="L827" s="804"/>
      <c r="M827" s="804"/>
      <c r="N827" s="804"/>
      <c r="O827" s="804"/>
      <c r="P827" s="804"/>
      <c r="Q827" s="769"/>
      <c r="R827" s="769"/>
      <c r="S827" s="769"/>
      <c r="T827" s="769"/>
      <c r="U827" s="769"/>
      <c r="V827" s="769"/>
      <c r="W827" s="769"/>
      <c r="X827" s="769"/>
      <c r="Y827" s="769"/>
      <c r="Z827" s="769"/>
    </row>
    <row r="828">
      <c r="A828" s="769"/>
      <c r="B828" s="772"/>
      <c r="C828" s="769"/>
      <c r="D828" s="768"/>
      <c r="E828" s="769"/>
      <c r="F828" s="769"/>
      <c r="G828" s="769"/>
      <c r="H828" s="804"/>
      <c r="I828" s="804"/>
      <c r="J828" s="804"/>
      <c r="K828" s="804"/>
      <c r="L828" s="804"/>
      <c r="M828" s="804"/>
      <c r="N828" s="804"/>
      <c r="O828" s="804"/>
      <c r="P828" s="804"/>
      <c r="Q828" s="769"/>
      <c r="R828" s="769"/>
      <c r="S828" s="769"/>
      <c r="T828" s="769"/>
      <c r="U828" s="769"/>
      <c r="V828" s="769"/>
      <c r="W828" s="769"/>
      <c r="X828" s="769"/>
      <c r="Y828" s="769"/>
      <c r="Z828" s="769"/>
    </row>
    <row r="829">
      <c r="A829" s="769"/>
      <c r="B829" s="772"/>
      <c r="C829" s="769"/>
      <c r="D829" s="768"/>
      <c r="E829" s="769"/>
      <c r="F829" s="769"/>
      <c r="G829" s="769"/>
      <c r="H829" s="804"/>
      <c r="I829" s="804"/>
      <c r="J829" s="804"/>
      <c r="K829" s="804"/>
      <c r="L829" s="804"/>
      <c r="M829" s="804"/>
      <c r="N829" s="804"/>
      <c r="O829" s="804"/>
      <c r="P829" s="804"/>
      <c r="Q829" s="769"/>
      <c r="R829" s="769"/>
      <c r="S829" s="769"/>
      <c r="T829" s="769"/>
      <c r="U829" s="769"/>
      <c r="V829" s="769"/>
      <c r="W829" s="769"/>
      <c r="X829" s="769"/>
      <c r="Y829" s="769"/>
      <c r="Z829" s="769"/>
    </row>
    <row r="830">
      <c r="A830" s="769"/>
      <c r="B830" s="772"/>
      <c r="C830" s="769"/>
      <c r="D830" s="768"/>
      <c r="E830" s="769"/>
      <c r="F830" s="769"/>
      <c r="G830" s="769"/>
      <c r="H830" s="804"/>
      <c r="I830" s="804"/>
      <c r="J830" s="804"/>
      <c r="K830" s="804"/>
      <c r="L830" s="804"/>
      <c r="M830" s="804"/>
      <c r="N830" s="804"/>
      <c r="O830" s="804"/>
      <c r="P830" s="804"/>
      <c r="Q830" s="769"/>
      <c r="R830" s="769"/>
      <c r="S830" s="769"/>
      <c r="T830" s="769"/>
      <c r="U830" s="769"/>
      <c r="V830" s="769"/>
      <c r="W830" s="769"/>
      <c r="X830" s="769"/>
      <c r="Y830" s="769"/>
      <c r="Z830" s="769"/>
    </row>
    <row r="831">
      <c r="A831" s="769"/>
      <c r="B831" s="772"/>
      <c r="C831" s="769"/>
      <c r="D831" s="768"/>
      <c r="E831" s="769"/>
      <c r="F831" s="769"/>
      <c r="G831" s="769"/>
      <c r="H831" s="804"/>
      <c r="I831" s="804"/>
      <c r="J831" s="804"/>
      <c r="K831" s="804"/>
      <c r="L831" s="804"/>
      <c r="M831" s="804"/>
      <c r="N831" s="804"/>
      <c r="O831" s="804"/>
      <c r="P831" s="804"/>
      <c r="Q831" s="769"/>
      <c r="R831" s="769"/>
      <c r="S831" s="769"/>
      <c r="T831" s="769"/>
      <c r="U831" s="769"/>
      <c r="V831" s="769"/>
      <c r="W831" s="769"/>
      <c r="X831" s="769"/>
      <c r="Y831" s="769"/>
      <c r="Z831" s="769"/>
    </row>
    <row r="832">
      <c r="A832" s="769"/>
      <c r="B832" s="772"/>
      <c r="C832" s="769"/>
      <c r="D832" s="768"/>
      <c r="E832" s="769"/>
      <c r="F832" s="769"/>
      <c r="G832" s="769"/>
      <c r="H832" s="804"/>
      <c r="I832" s="804"/>
      <c r="J832" s="804"/>
      <c r="K832" s="804"/>
      <c r="L832" s="804"/>
      <c r="M832" s="804"/>
      <c r="N832" s="804"/>
      <c r="O832" s="804"/>
      <c r="P832" s="804"/>
      <c r="Q832" s="769"/>
      <c r="R832" s="769"/>
      <c r="S832" s="769"/>
      <c r="T832" s="769"/>
      <c r="U832" s="769"/>
      <c r="V832" s="769"/>
      <c r="W832" s="769"/>
      <c r="X832" s="769"/>
      <c r="Y832" s="769"/>
      <c r="Z832" s="769"/>
    </row>
    <row r="833">
      <c r="A833" s="769"/>
      <c r="B833" s="772"/>
      <c r="C833" s="769"/>
      <c r="D833" s="768"/>
      <c r="E833" s="769"/>
      <c r="F833" s="769"/>
      <c r="G833" s="769"/>
      <c r="H833" s="804"/>
      <c r="I833" s="804"/>
      <c r="J833" s="804"/>
      <c r="K833" s="804"/>
      <c r="L833" s="804"/>
      <c r="M833" s="804"/>
      <c r="N833" s="804"/>
      <c r="O833" s="804"/>
      <c r="P833" s="804"/>
      <c r="Q833" s="769"/>
      <c r="R833" s="769"/>
      <c r="S833" s="769"/>
      <c r="T833" s="769"/>
      <c r="U833" s="769"/>
      <c r="V833" s="769"/>
      <c r="W833" s="769"/>
      <c r="X833" s="769"/>
      <c r="Y833" s="769"/>
      <c r="Z833" s="769"/>
    </row>
    <row r="834">
      <c r="A834" s="769"/>
      <c r="B834" s="772"/>
      <c r="C834" s="769"/>
      <c r="D834" s="768"/>
      <c r="E834" s="769"/>
      <c r="F834" s="769"/>
      <c r="G834" s="769"/>
      <c r="H834" s="804"/>
      <c r="I834" s="804"/>
      <c r="J834" s="804"/>
      <c r="K834" s="804"/>
      <c r="L834" s="804"/>
      <c r="M834" s="804"/>
      <c r="N834" s="804"/>
      <c r="O834" s="804"/>
      <c r="P834" s="804"/>
      <c r="Q834" s="769"/>
      <c r="R834" s="769"/>
      <c r="S834" s="769"/>
      <c r="T834" s="769"/>
      <c r="U834" s="769"/>
      <c r="V834" s="769"/>
      <c r="W834" s="769"/>
      <c r="X834" s="769"/>
      <c r="Y834" s="769"/>
      <c r="Z834" s="769"/>
    </row>
    <row r="835">
      <c r="A835" s="769"/>
      <c r="B835" s="772"/>
      <c r="C835" s="769"/>
      <c r="D835" s="768"/>
      <c r="E835" s="769"/>
      <c r="F835" s="769"/>
      <c r="G835" s="769"/>
      <c r="H835" s="804"/>
      <c r="I835" s="804"/>
      <c r="J835" s="804"/>
      <c r="K835" s="804"/>
      <c r="L835" s="804"/>
      <c r="M835" s="804"/>
      <c r="N835" s="804"/>
      <c r="O835" s="804"/>
      <c r="P835" s="804"/>
      <c r="Q835" s="769"/>
      <c r="R835" s="769"/>
      <c r="S835" s="769"/>
      <c r="T835" s="769"/>
      <c r="U835" s="769"/>
      <c r="V835" s="769"/>
      <c r="W835" s="769"/>
      <c r="X835" s="769"/>
      <c r="Y835" s="769"/>
      <c r="Z835" s="769"/>
    </row>
    <row r="836">
      <c r="A836" s="769"/>
      <c r="B836" s="772"/>
      <c r="C836" s="769"/>
      <c r="D836" s="768"/>
      <c r="E836" s="769"/>
      <c r="F836" s="769"/>
      <c r="G836" s="769"/>
      <c r="H836" s="804"/>
      <c r="I836" s="804"/>
      <c r="J836" s="804"/>
      <c r="K836" s="804"/>
      <c r="L836" s="804"/>
      <c r="M836" s="804"/>
      <c r="N836" s="804"/>
      <c r="O836" s="804"/>
      <c r="P836" s="804"/>
      <c r="Q836" s="769"/>
      <c r="R836" s="769"/>
      <c r="S836" s="769"/>
      <c r="T836" s="769"/>
      <c r="U836" s="769"/>
      <c r="V836" s="769"/>
      <c r="W836" s="769"/>
      <c r="X836" s="769"/>
      <c r="Y836" s="769"/>
      <c r="Z836" s="769"/>
    </row>
    <row r="837">
      <c r="A837" s="769"/>
      <c r="B837" s="772"/>
      <c r="C837" s="769"/>
      <c r="D837" s="768"/>
      <c r="E837" s="769"/>
      <c r="F837" s="769"/>
      <c r="G837" s="769"/>
      <c r="H837" s="804"/>
      <c r="I837" s="804"/>
      <c r="J837" s="804"/>
      <c r="K837" s="804"/>
      <c r="L837" s="804"/>
      <c r="M837" s="804"/>
      <c r="N837" s="804"/>
      <c r="O837" s="804"/>
      <c r="P837" s="804"/>
      <c r="Q837" s="769"/>
      <c r="R837" s="769"/>
      <c r="S837" s="769"/>
      <c r="T837" s="769"/>
      <c r="U837" s="769"/>
      <c r="V837" s="769"/>
      <c r="W837" s="769"/>
      <c r="X837" s="769"/>
      <c r="Y837" s="769"/>
      <c r="Z837" s="769"/>
    </row>
    <row r="838">
      <c r="A838" s="769"/>
      <c r="B838" s="772"/>
      <c r="C838" s="769"/>
      <c r="D838" s="768"/>
      <c r="E838" s="769"/>
      <c r="F838" s="769"/>
      <c r="G838" s="769"/>
      <c r="H838" s="804"/>
      <c r="I838" s="804"/>
      <c r="J838" s="804"/>
      <c r="K838" s="804"/>
      <c r="L838" s="804"/>
      <c r="M838" s="804"/>
      <c r="N838" s="804"/>
      <c r="O838" s="804"/>
      <c r="P838" s="804"/>
      <c r="Q838" s="769"/>
      <c r="R838" s="769"/>
      <c r="S838" s="769"/>
      <c r="T838" s="769"/>
      <c r="U838" s="769"/>
      <c r="V838" s="769"/>
      <c r="W838" s="769"/>
      <c r="X838" s="769"/>
      <c r="Y838" s="769"/>
      <c r="Z838" s="769"/>
    </row>
    <row r="839">
      <c r="A839" s="769"/>
      <c r="B839" s="772"/>
      <c r="C839" s="769"/>
      <c r="D839" s="768"/>
      <c r="E839" s="769"/>
      <c r="F839" s="769"/>
      <c r="G839" s="769"/>
      <c r="H839" s="804"/>
      <c r="I839" s="804"/>
      <c r="J839" s="804"/>
      <c r="K839" s="804"/>
      <c r="L839" s="804"/>
      <c r="M839" s="804"/>
      <c r="N839" s="804"/>
      <c r="O839" s="804"/>
      <c r="P839" s="804"/>
      <c r="Q839" s="769"/>
      <c r="R839" s="769"/>
      <c r="S839" s="769"/>
      <c r="T839" s="769"/>
      <c r="U839" s="769"/>
      <c r="V839" s="769"/>
      <c r="W839" s="769"/>
      <c r="X839" s="769"/>
      <c r="Y839" s="769"/>
      <c r="Z839" s="769"/>
    </row>
    <row r="840">
      <c r="A840" s="769"/>
      <c r="B840" s="772"/>
      <c r="C840" s="769"/>
      <c r="D840" s="768"/>
      <c r="E840" s="769"/>
      <c r="F840" s="769"/>
      <c r="G840" s="769"/>
      <c r="H840" s="804"/>
      <c r="I840" s="804"/>
      <c r="J840" s="804"/>
      <c r="K840" s="804"/>
      <c r="L840" s="804"/>
      <c r="M840" s="804"/>
      <c r="N840" s="804"/>
      <c r="O840" s="804"/>
      <c r="P840" s="804"/>
      <c r="Q840" s="769"/>
      <c r="R840" s="769"/>
      <c r="S840" s="769"/>
      <c r="T840" s="769"/>
      <c r="U840" s="769"/>
      <c r="V840" s="769"/>
      <c r="W840" s="769"/>
      <c r="X840" s="769"/>
      <c r="Y840" s="769"/>
      <c r="Z840" s="769"/>
    </row>
    <row r="841">
      <c r="A841" s="769"/>
      <c r="B841" s="772"/>
      <c r="C841" s="769"/>
      <c r="D841" s="768"/>
      <c r="E841" s="769"/>
      <c r="F841" s="769"/>
      <c r="G841" s="769"/>
      <c r="H841" s="804"/>
      <c r="I841" s="804"/>
      <c r="J841" s="804"/>
      <c r="K841" s="804"/>
      <c r="L841" s="804"/>
      <c r="M841" s="804"/>
      <c r="N841" s="804"/>
      <c r="O841" s="804"/>
      <c r="P841" s="804"/>
      <c r="Q841" s="769"/>
      <c r="R841" s="769"/>
      <c r="S841" s="769"/>
      <c r="T841" s="769"/>
      <c r="U841" s="769"/>
      <c r="V841" s="769"/>
      <c r="W841" s="769"/>
      <c r="X841" s="769"/>
      <c r="Y841" s="769"/>
      <c r="Z841" s="769"/>
    </row>
    <row r="842">
      <c r="A842" s="769"/>
      <c r="B842" s="772"/>
      <c r="C842" s="769"/>
      <c r="D842" s="768"/>
      <c r="E842" s="769"/>
      <c r="F842" s="769"/>
      <c r="G842" s="769"/>
      <c r="H842" s="804"/>
      <c r="I842" s="804"/>
      <c r="J842" s="804"/>
      <c r="K842" s="804"/>
      <c r="L842" s="804"/>
      <c r="M842" s="804"/>
      <c r="N842" s="804"/>
      <c r="O842" s="804"/>
      <c r="P842" s="804"/>
      <c r="Q842" s="769"/>
      <c r="R842" s="769"/>
      <c r="S842" s="769"/>
      <c r="T842" s="769"/>
      <c r="U842" s="769"/>
      <c r="V842" s="769"/>
      <c r="W842" s="769"/>
      <c r="X842" s="769"/>
      <c r="Y842" s="769"/>
      <c r="Z842" s="769"/>
    </row>
    <row r="843">
      <c r="A843" s="769"/>
      <c r="B843" s="772"/>
      <c r="C843" s="769"/>
      <c r="D843" s="768"/>
      <c r="E843" s="769"/>
      <c r="F843" s="769"/>
      <c r="G843" s="769"/>
      <c r="H843" s="804"/>
      <c r="I843" s="804"/>
      <c r="J843" s="804"/>
      <c r="K843" s="804"/>
      <c r="L843" s="804"/>
      <c r="M843" s="804"/>
      <c r="N843" s="804"/>
      <c r="O843" s="804"/>
      <c r="P843" s="804"/>
      <c r="Q843" s="769"/>
      <c r="R843" s="769"/>
      <c r="S843" s="769"/>
      <c r="T843" s="769"/>
      <c r="U843" s="769"/>
      <c r="V843" s="769"/>
      <c r="W843" s="769"/>
      <c r="X843" s="769"/>
      <c r="Y843" s="769"/>
      <c r="Z843" s="769"/>
    </row>
    <row r="844">
      <c r="A844" s="769"/>
      <c r="B844" s="772"/>
      <c r="C844" s="769"/>
      <c r="D844" s="768"/>
      <c r="E844" s="769"/>
      <c r="F844" s="769"/>
      <c r="G844" s="769"/>
      <c r="H844" s="804"/>
      <c r="I844" s="804"/>
      <c r="J844" s="804"/>
      <c r="K844" s="804"/>
      <c r="L844" s="804"/>
      <c r="M844" s="804"/>
      <c r="N844" s="804"/>
      <c r="O844" s="804"/>
      <c r="P844" s="804"/>
      <c r="Q844" s="769"/>
      <c r="R844" s="769"/>
      <c r="S844" s="769"/>
      <c r="T844" s="769"/>
      <c r="U844" s="769"/>
      <c r="V844" s="769"/>
      <c r="W844" s="769"/>
      <c r="X844" s="769"/>
      <c r="Y844" s="769"/>
      <c r="Z844" s="769"/>
    </row>
    <row r="845">
      <c r="A845" s="769"/>
      <c r="B845" s="772"/>
      <c r="C845" s="769"/>
      <c r="D845" s="768"/>
      <c r="E845" s="769"/>
      <c r="F845" s="769"/>
      <c r="G845" s="769"/>
      <c r="H845" s="804"/>
      <c r="I845" s="804"/>
      <c r="J845" s="804"/>
      <c r="K845" s="804"/>
      <c r="L845" s="804"/>
      <c r="M845" s="804"/>
      <c r="N845" s="804"/>
      <c r="O845" s="804"/>
      <c r="P845" s="804"/>
      <c r="Q845" s="769"/>
      <c r="R845" s="769"/>
      <c r="S845" s="769"/>
      <c r="T845" s="769"/>
      <c r="U845" s="769"/>
      <c r="V845" s="769"/>
      <c r="W845" s="769"/>
      <c r="X845" s="769"/>
      <c r="Y845" s="769"/>
      <c r="Z845" s="769"/>
    </row>
    <row r="846">
      <c r="A846" s="769"/>
      <c r="B846" s="772"/>
      <c r="C846" s="769"/>
      <c r="D846" s="768"/>
      <c r="E846" s="769"/>
      <c r="F846" s="769"/>
      <c r="G846" s="769"/>
      <c r="H846" s="804"/>
      <c r="I846" s="804"/>
      <c r="J846" s="804"/>
      <c r="K846" s="804"/>
      <c r="L846" s="804"/>
      <c r="M846" s="804"/>
      <c r="N846" s="804"/>
      <c r="O846" s="804"/>
      <c r="P846" s="804"/>
      <c r="Q846" s="769"/>
      <c r="R846" s="769"/>
      <c r="S846" s="769"/>
      <c r="T846" s="769"/>
      <c r="U846" s="769"/>
      <c r="V846" s="769"/>
      <c r="W846" s="769"/>
      <c r="X846" s="769"/>
      <c r="Y846" s="769"/>
      <c r="Z846" s="769"/>
    </row>
    <row r="847">
      <c r="A847" s="769"/>
      <c r="B847" s="772"/>
      <c r="C847" s="769"/>
      <c r="D847" s="768"/>
      <c r="E847" s="769"/>
      <c r="F847" s="769"/>
      <c r="G847" s="769"/>
      <c r="H847" s="804"/>
      <c r="I847" s="804"/>
      <c r="J847" s="804"/>
      <c r="K847" s="804"/>
      <c r="L847" s="804"/>
      <c r="M847" s="804"/>
      <c r="N847" s="804"/>
      <c r="O847" s="804"/>
      <c r="P847" s="804"/>
      <c r="Q847" s="769"/>
      <c r="R847" s="769"/>
      <c r="S847" s="769"/>
      <c r="T847" s="769"/>
      <c r="U847" s="769"/>
      <c r="V847" s="769"/>
      <c r="W847" s="769"/>
      <c r="X847" s="769"/>
      <c r="Y847" s="769"/>
      <c r="Z847" s="769"/>
    </row>
    <row r="848">
      <c r="A848" s="769"/>
      <c r="B848" s="772"/>
      <c r="C848" s="769"/>
      <c r="D848" s="768"/>
      <c r="E848" s="769"/>
      <c r="F848" s="769"/>
      <c r="G848" s="769"/>
      <c r="H848" s="804"/>
      <c r="I848" s="804"/>
      <c r="J848" s="804"/>
      <c r="K848" s="804"/>
      <c r="L848" s="804"/>
      <c r="M848" s="804"/>
      <c r="N848" s="804"/>
      <c r="O848" s="804"/>
      <c r="P848" s="804"/>
      <c r="Q848" s="769"/>
      <c r="R848" s="769"/>
      <c r="S848" s="769"/>
      <c r="T848" s="769"/>
      <c r="U848" s="769"/>
      <c r="V848" s="769"/>
      <c r="W848" s="769"/>
      <c r="X848" s="769"/>
      <c r="Y848" s="769"/>
      <c r="Z848" s="769"/>
    </row>
    <row r="849">
      <c r="A849" s="769"/>
      <c r="B849" s="772"/>
      <c r="C849" s="769"/>
      <c r="D849" s="768"/>
      <c r="E849" s="769"/>
      <c r="F849" s="769"/>
      <c r="G849" s="769"/>
      <c r="H849" s="804"/>
      <c r="I849" s="804"/>
      <c r="J849" s="804"/>
      <c r="K849" s="804"/>
      <c r="L849" s="804"/>
      <c r="M849" s="804"/>
      <c r="N849" s="804"/>
      <c r="O849" s="804"/>
      <c r="P849" s="804"/>
      <c r="Q849" s="769"/>
      <c r="R849" s="769"/>
      <c r="S849" s="769"/>
      <c r="T849" s="769"/>
      <c r="U849" s="769"/>
      <c r="V849" s="769"/>
      <c r="W849" s="769"/>
      <c r="X849" s="769"/>
      <c r="Y849" s="769"/>
      <c r="Z849" s="769"/>
    </row>
    <row r="850">
      <c r="A850" s="769"/>
      <c r="B850" s="772"/>
      <c r="C850" s="769"/>
      <c r="D850" s="768"/>
      <c r="E850" s="769"/>
      <c r="F850" s="769"/>
      <c r="G850" s="769"/>
      <c r="H850" s="804"/>
      <c r="I850" s="804"/>
      <c r="J850" s="804"/>
      <c r="K850" s="804"/>
      <c r="L850" s="804"/>
      <c r="M850" s="804"/>
      <c r="N850" s="804"/>
      <c r="O850" s="804"/>
      <c r="P850" s="804"/>
      <c r="Q850" s="769"/>
      <c r="R850" s="769"/>
      <c r="S850" s="769"/>
      <c r="T850" s="769"/>
      <c r="U850" s="769"/>
      <c r="V850" s="769"/>
      <c r="W850" s="769"/>
      <c r="X850" s="769"/>
      <c r="Y850" s="769"/>
      <c r="Z850" s="769"/>
    </row>
    <row r="851">
      <c r="A851" s="769"/>
      <c r="B851" s="772"/>
      <c r="C851" s="769"/>
      <c r="D851" s="768"/>
      <c r="E851" s="769"/>
      <c r="F851" s="769"/>
      <c r="G851" s="769"/>
      <c r="H851" s="804"/>
      <c r="I851" s="804"/>
      <c r="J851" s="804"/>
      <c r="K851" s="804"/>
      <c r="L851" s="804"/>
      <c r="M851" s="804"/>
      <c r="N851" s="804"/>
      <c r="O851" s="804"/>
      <c r="P851" s="804"/>
      <c r="Q851" s="769"/>
      <c r="R851" s="769"/>
      <c r="S851" s="769"/>
      <c r="T851" s="769"/>
      <c r="U851" s="769"/>
      <c r="V851" s="769"/>
      <c r="W851" s="769"/>
      <c r="X851" s="769"/>
      <c r="Y851" s="769"/>
      <c r="Z851" s="769"/>
    </row>
    <row r="852">
      <c r="A852" s="769"/>
      <c r="B852" s="772"/>
      <c r="C852" s="769"/>
      <c r="D852" s="768"/>
      <c r="E852" s="769"/>
      <c r="F852" s="769"/>
      <c r="G852" s="769"/>
      <c r="H852" s="804"/>
      <c r="I852" s="804"/>
      <c r="J852" s="804"/>
      <c r="K852" s="804"/>
      <c r="L852" s="804"/>
      <c r="M852" s="804"/>
      <c r="N852" s="804"/>
      <c r="O852" s="804"/>
      <c r="P852" s="804"/>
      <c r="Q852" s="769"/>
      <c r="R852" s="769"/>
      <c r="S852" s="769"/>
      <c r="T852" s="769"/>
      <c r="U852" s="769"/>
      <c r="V852" s="769"/>
      <c r="W852" s="769"/>
      <c r="X852" s="769"/>
      <c r="Y852" s="769"/>
      <c r="Z852" s="769"/>
    </row>
    <row r="853">
      <c r="A853" s="769"/>
      <c r="B853" s="772"/>
      <c r="C853" s="769"/>
      <c r="D853" s="768"/>
      <c r="E853" s="769"/>
      <c r="F853" s="769"/>
      <c r="G853" s="769"/>
      <c r="H853" s="804"/>
      <c r="I853" s="804"/>
      <c r="J853" s="804"/>
      <c r="K853" s="804"/>
      <c r="L853" s="804"/>
      <c r="M853" s="804"/>
      <c r="N853" s="804"/>
      <c r="O853" s="804"/>
      <c r="P853" s="804"/>
      <c r="Q853" s="769"/>
      <c r="R853" s="769"/>
      <c r="S853" s="769"/>
      <c r="T853" s="769"/>
      <c r="U853" s="769"/>
      <c r="V853" s="769"/>
      <c r="W853" s="769"/>
      <c r="X853" s="769"/>
      <c r="Y853" s="769"/>
      <c r="Z853" s="769"/>
    </row>
    <row r="854">
      <c r="A854" s="769"/>
      <c r="B854" s="772"/>
      <c r="C854" s="769"/>
      <c r="D854" s="768"/>
      <c r="E854" s="769"/>
      <c r="F854" s="769"/>
      <c r="G854" s="769"/>
      <c r="H854" s="804"/>
      <c r="I854" s="804"/>
      <c r="J854" s="804"/>
      <c r="K854" s="804"/>
      <c r="L854" s="804"/>
      <c r="M854" s="804"/>
      <c r="N854" s="804"/>
      <c r="O854" s="804"/>
      <c r="P854" s="804"/>
      <c r="Q854" s="769"/>
      <c r="R854" s="769"/>
      <c r="S854" s="769"/>
      <c r="T854" s="769"/>
      <c r="U854" s="769"/>
      <c r="V854" s="769"/>
      <c r="W854" s="769"/>
      <c r="X854" s="769"/>
      <c r="Y854" s="769"/>
      <c r="Z854" s="769"/>
    </row>
    <row r="855">
      <c r="A855" s="769"/>
      <c r="B855" s="772"/>
      <c r="C855" s="769"/>
      <c r="D855" s="768"/>
      <c r="E855" s="769"/>
      <c r="F855" s="769"/>
      <c r="G855" s="769"/>
      <c r="H855" s="804"/>
      <c r="I855" s="804"/>
      <c r="J855" s="804"/>
      <c r="K855" s="804"/>
      <c r="L855" s="804"/>
      <c r="M855" s="804"/>
      <c r="N855" s="804"/>
      <c r="O855" s="804"/>
      <c r="P855" s="804"/>
      <c r="Q855" s="769"/>
      <c r="R855" s="769"/>
      <c r="S855" s="769"/>
      <c r="T855" s="769"/>
      <c r="U855" s="769"/>
      <c r="V855" s="769"/>
      <c r="W855" s="769"/>
      <c r="X855" s="769"/>
      <c r="Y855" s="769"/>
      <c r="Z855" s="769"/>
    </row>
    <row r="856">
      <c r="A856" s="769"/>
      <c r="B856" s="772"/>
      <c r="C856" s="769"/>
      <c r="D856" s="768"/>
      <c r="E856" s="769"/>
      <c r="F856" s="769"/>
      <c r="G856" s="769"/>
      <c r="H856" s="804"/>
      <c r="I856" s="804"/>
      <c r="J856" s="804"/>
      <c r="K856" s="804"/>
      <c r="L856" s="804"/>
      <c r="M856" s="804"/>
      <c r="N856" s="804"/>
      <c r="O856" s="804"/>
      <c r="P856" s="804"/>
      <c r="Q856" s="769"/>
      <c r="R856" s="769"/>
      <c r="S856" s="769"/>
      <c r="T856" s="769"/>
      <c r="U856" s="769"/>
      <c r="V856" s="769"/>
      <c r="W856" s="769"/>
      <c r="X856" s="769"/>
      <c r="Y856" s="769"/>
      <c r="Z856" s="769"/>
    </row>
    <row r="857">
      <c r="A857" s="769"/>
      <c r="B857" s="772"/>
      <c r="C857" s="769"/>
      <c r="D857" s="768"/>
      <c r="E857" s="769"/>
      <c r="F857" s="769"/>
      <c r="G857" s="769"/>
      <c r="H857" s="804"/>
      <c r="I857" s="804"/>
      <c r="J857" s="804"/>
      <c r="K857" s="804"/>
      <c r="L857" s="804"/>
      <c r="M857" s="804"/>
      <c r="N857" s="804"/>
      <c r="O857" s="804"/>
      <c r="P857" s="804"/>
      <c r="Q857" s="769"/>
      <c r="R857" s="769"/>
      <c r="S857" s="769"/>
      <c r="T857" s="769"/>
      <c r="U857" s="769"/>
      <c r="V857" s="769"/>
      <c r="W857" s="769"/>
      <c r="X857" s="769"/>
      <c r="Y857" s="769"/>
      <c r="Z857" s="769"/>
    </row>
    <row r="858">
      <c r="A858" s="769"/>
      <c r="B858" s="772"/>
      <c r="C858" s="769"/>
      <c r="D858" s="768"/>
      <c r="E858" s="769"/>
      <c r="F858" s="769"/>
      <c r="G858" s="769"/>
      <c r="H858" s="804"/>
      <c r="I858" s="804"/>
      <c r="J858" s="804"/>
      <c r="K858" s="804"/>
      <c r="L858" s="804"/>
      <c r="M858" s="804"/>
      <c r="N858" s="804"/>
      <c r="O858" s="804"/>
      <c r="P858" s="804"/>
      <c r="Q858" s="769"/>
      <c r="R858" s="769"/>
      <c r="S858" s="769"/>
      <c r="T858" s="769"/>
      <c r="U858" s="769"/>
      <c r="V858" s="769"/>
      <c r="W858" s="769"/>
      <c r="X858" s="769"/>
      <c r="Y858" s="769"/>
      <c r="Z858" s="769"/>
    </row>
    <row r="859">
      <c r="A859" s="769"/>
      <c r="B859" s="772"/>
      <c r="C859" s="769"/>
      <c r="D859" s="768"/>
      <c r="E859" s="769"/>
      <c r="F859" s="769"/>
      <c r="G859" s="769"/>
      <c r="H859" s="804"/>
      <c r="I859" s="804"/>
      <c r="J859" s="804"/>
      <c r="K859" s="804"/>
      <c r="L859" s="804"/>
      <c r="M859" s="804"/>
      <c r="N859" s="804"/>
      <c r="O859" s="804"/>
      <c r="P859" s="804"/>
      <c r="Q859" s="769"/>
      <c r="R859" s="769"/>
      <c r="S859" s="769"/>
      <c r="T859" s="769"/>
      <c r="U859" s="769"/>
      <c r="V859" s="769"/>
      <c r="W859" s="769"/>
      <c r="X859" s="769"/>
      <c r="Y859" s="769"/>
      <c r="Z859" s="769"/>
    </row>
    <row r="860">
      <c r="A860" s="769"/>
      <c r="B860" s="772"/>
      <c r="C860" s="769"/>
      <c r="D860" s="768"/>
      <c r="E860" s="769"/>
      <c r="F860" s="769"/>
      <c r="G860" s="769"/>
      <c r="H860" s="804"/>
      <c r="I860" s="804"/>
      <c r="J860" s="804"/>
      <c r="K860" s="804"/>
      <c r="L860" s="804"/>
      <c r="M860" s="804"/>
      <c r="N860" s="804"/>
      <c r="O860" s="804"/>
      <c r="P860" s="804"/>
      <c r="Q860" s="769"/>
      <c r="R860" s="769"/>
      <c r="S860" s="769"/>
      <c r="T860" s="769"/>
      <c r="U860" s="769"/>
      <c r="V860" s="769"/>
      <c r="W860" s="769"/>
      <c r="X860" s="769"/>
      <c r="Y860" s="769"/>
      <c r="Z860" s="769"/>
    </row>
    <row r="861">
      <c r="A861" s="769"/>
      <c r="B861" s="772"/>
      <c r="C861" s="769"/>
      <c r="D861" s="768"/>
      <c r="E861" s="769"/>
      <c r="F861" s="769"/>
      <c r="G861" s="769"/>
      <c r="H861" s="804"/>
      <c r="I861" s="804"/>
      <c r="J861" s="804"/>
      <c r="K861" s="804"/>
      <c r="L861" s="804"/>
      <c r="M861" s="804"/>
      <c r="N861" s="804"/>
      <c r="O861" s="804"/>
      <c r="P861" s="804"/>
      <c r="Q861" s="769"/>
      <c r="R861" s="769"/>
      <c r="S861" s="769"/>
      <c r="T861" s="769"/>
      <c r="U861" s="769"/>
      <c r="V861" s="769"/>
      <c r="W861" s="769"/>
      <c r="X861" s="769"/>
      <c r="Y861" s="769"/>
      <c r="Z861" s="769"/>
    </row>
    <row r="862">
      <c r="A862" s="769"/>
      <c r="B862" s="772"/>
      <c r="C862" s="769"/>
      <c r="D862" s="768"/>
      <c r="E862" s="769"/>
      <c r="F862" s="769"/>
      <c r="G862" s="769"/>
      <c r="H862" s="804"/>
      <c r="I862" s="804"/>
      <c r="J862" s="804"/>
      <c r="K862" s="804"/>
      <c r="L862" s="804"/>
      <c r="M862" s="804"/>
      <c r="N862" s="804"/>
      <c r="O862" s="804"/>
      <c r="P862" s="804"/>
      <c r="Q862" s="769"/>
      <c r="R862" s="769"/>
      <c r="S862" s="769"/>
      <c r="T862" s="769"/>
      <c r="U862" s="769"/>
      <c r="V862" s="769"/>
      <c r="W862" s="769"/>
      <c r="X862" s="769"/>
      <c r="Y862" s="769"/>
      <c r="Z862" s="769"/>
    </row>
    <row r="863">
      <c r="A863" s="769"/>
      <c r="B863" s="772"/>
      <c r="C863" s="769"/>
      <c r="D863" s="768"/>
      <c r="E863" s="769"/>
      <c r="F863" s="769"/>
      <c r="G863" s="769"/>
      <c r="H863" s="804"/>
      <c r="I863" s="804"/>
      <c r="J863" s="804"/>
      <c r="K863" s="804"/>
      <c r="L863" s="804"/>
      <c r="M863" s="804"/>
      <c r="N863" s="804"/>
      <c r="O863" s="804"/>
      <c r="P863" s="804"/>
      <c r="Q863" s="769"/>
      <c r="R863" s="769"/>
      <c r="S863" s="769"/>
      <c r="T863" s="769"/>
      <c r="U863" s="769"/>
      <c r="V863" s="769"/>
      <c r="W863" s="769"/>
      <c r="X863" s="769"/>
      <c r="Y863" s="769"/>
      <c r="Z863" s="769"/>
    </row>
    <row r="864">
      <c r="A864" s="769"/>
      <c r="B864" s="772"/>
      <c r="C864" s="769"/>
      <c r="D864" s="768"/>
      <c r="E864" s="769"/>
      <c r="F864" s="769"/>
      <c r="G864" s="769"/>
      <c r="H864" s="804"/>
      <c r="I864" s="804"/>
      <c r="J864" s="804"/>
      <c r="K864" s="804"/>
      <c r="L864" s="804"/>
      <c r="M864" s="804"/>
      <c r="N864" s="804"/>
      <c r="O864" s="804"/>
      <c r="P864" s="804"/>
      <c r="Q864" s="769"/>
      <c r="R864" s="769"/>
      <c r="S864" s="769"/>
      <c r="T864" s="769"/>
      <c r="U864" s="769"/>
      <c r="V864" s="769"/>
      <c r="W864" s="769"/>
      <c r="X864" s="769"/>
      <c r="Y864" s="769"/>
      <c r="Z864" s="769"/>
    </row>
    <row r="865">
      <c r="A865" s="769"/>
      <c r="B865" s="772"/>
      <c r="C865" s="769"/>
      <c r="D865" s="768"/>
      <c r="E865" s="769"/>
      <c r="F865" s="769"/>
      <c r="G865" s="769"/>
      <c r="H865" s="804"/>
      <c r="I865" s="804"/>
      <c r="J865" s="804"/>
      <c r="K865" s="804"/>
      <c r="L865" s="804"/>
      <c r="M865" s="804"/>
      <c r="N865" s="804"/>
      <c r="O865" s="804"/>
      <c r="P865" s="804"/>
      <c r="Q865" s="769"/>
      <c r="R865" s="769"/>
      <c r="S865" s="769"/>
      <c r="T865" s="769"/>
      <c r="U865" s="769"/>
      <c r="V865" s="769"/>
      <c r="W865" s="769"/>
      <c r="X865" s="769"/>
      <c r="Y865" s="769"/>
      <c r="Z865" s="769"/>
    </row>
    <row r="866">
      <c r="A866" s="769"/>
      <c r="B866" s="772"/>
      <c r="C866" s="769"/>
      <c r="D866" s="768"/>
      <c r="E866" s="769"/>
      <c r="F866" s="769"/>
      <c r="G866" s="769"/>
      <c r="H866" s="804"/>
      <c r="I866" s="804"/>
      <c r="J866" s="804"/>
      <c r="K866" s="804"/>
      <c r="L866" s="804"/>
      <c r="M866" s="804"/>
      <c r="N866" s="804"/>
      <c r="O866" s="804"/>
      <c r="P866" s="804"/>
      <c r="Q866" s="769"/>
      <c r="R866" s="769"/>
      <c r="S866" s="769"/>
      <c r="T866" s="769"/>
      <c r="U866" s="769"/>
      <c r="V866" s="769"/>
      <c r="W866" s="769"/>
      <c r="X866" s="769"/>
      <c r="Y866" s="769"/>
      <c r="Z866" s="769"/>
    </row>
    <row r="867">
      <c r="A867" s="769"/>
      <c r="B867" s="772"/>
      <c r="C867" s="769"/>
      <c r="D867" s="768"/>
      <c r="E867" s="769"/>
      <c r="F867" s="769"/>
      <c r="G867" s="769"/>
      <c r="H867" s="804"/>
      <c r="I867" s="804"/>
      <c r="J867" s="804"/>
      <c r="K867" s="804"/>
      <c r="L867" s="804"/>
      <c r="M867" s="804"/>
      <c r="N867" s="804"/>
      <c r="O867" s="804"/>
      <c r="P867" s="804"/>
      <c r="Q867" s="769"/>
      <c r="R867" s="769"/>
      <c r="S867" s="769"/>
      <c r="T867" s="769"/>
      <c r="U867" s="769"/>
      <c r="V867" s="769"/>
      <c r="W867" s="769"/>
      <c r="X867" s="769"/>
      <c r="Y867" s="769"/>
      <c r="Z867" s="769"/>
    </row>
    <row r="868">
      <c r="A868" s="769"/>
      <c r="B868" s="772"/>
      <c r="C868" s="769"/>
      <c r="D868" s="768"/>
      <c r="E868" s="769"/>
      <c r="F868" s="769"/>
      <c r="G868" s="769"/>
      <c r="H868" s="804"/>
      <c r="I868" s="804"/>
      <c r="J868" s="804"/>
      <c r="K868" s="804"/>
      <c r="L868" s="804"/>
      <c r="M868" s="804"/>
      <c r="N868" s="804"/>
      <c r="O868" s="804"/>
      <c r="P868" s="804"/>
      <c r="Q868" s="769"/>
      <c r="R868" s="769"/>
      <c r="S868" s="769"/>
      <c r="T868" s="769"/>
      <c r="U868" s="769"/>
      <c r="V868" s="769"/>
      <c r="W868" s="769"/>
      <c r="X868" s="769"/>
      <c r="Y868" s="769"/>
      <c r="Z868" s="769"/>
    </row>
    <row r="869">
      <c r="A869" s="769"/>
      <c r="B869" s="772"/>
      <c r="C869" s="769"/>
      <c r="D869" s="768"/>
      <c r="E869" s="769"/>
      <c r="F869" s="769"/>
      <c r="G869" s="769"/>
      <c r="H869" s="804"/>
      <c r="I869" s="804"/>
      <c r="J869" s="804"/>
      <c r="K869" s="804"/>
      <c r="L869" s="804"/>
      <c r="M869" s="804"/>
      <c r="N869" s="804"/>
      <c r="O869" s="804"/>
      <c r="P869" s="804"/>
      <c r="Q869" s="769"/>
      <c r="R869" s="769"/>
      <c r="S869" s="769"/>
      <c r="T869" s="769"/>
      <c r="U869" s="769"/>
      <c r="V869" s="769"/>
      <c r="W869" s="769"/>
      <c r="X869" s="769"/>
      <c r="Y869" s="769"/>
      <c r="Z869" s="769"/>
    </row>
    <row r="870">
      <c r="A870" s="769"/>
      <c r="B870" s="772"/>
      <c r="C870" s="769"/>
      <c r="D870" s="768"/>
      <c r="E870" s="769"/>
      <c r="F870" s="769"/>
      <c r="G870" s="769"/>
      <c r="H870" s="804"/>
      <c r="I870" s="804"/>
      <c r="J870" s="804"/>
      <c r="K870" s="804"/>
      <c r="L870" s="804"/>
      <c r="M870" s="804"/>
      <c r="N870" s="804"/>
      <c r="O870" s="804"/>
      <c r="P870" s="804"/>
      <c r="Q870" s="769"/>
      <c r="R870" s="769"/>
      <c r="S870" s="769"/>
      <c r="T870" s="769"/>
      <c r="U870" s="769"/>
      <c r="V870" s="769"/>
      <c r="W870" s="769"/>
      <c r="X870" s="769"/>
      <c r="Y870" s="769"/>
      <c r="Z870" s="769"/>
    </row>
    <row r="871">
      <c r="A871" s="769"/>
      <c r="B871" s="772"/>
      <c r="C871" s="769"/>
      <c r="D871" s="768"/>
      <c r="E871" s="769"/>
      <c r="F871" s="769"/>
      <c r="G871" s="769"/>
      <c r="H871" s="804"/>
      <c r="I871" s="804"/>
      <c r="J871" s="804"/>
      <c r="K871" s="804"/>
      <c r="L871" s="804"/>
      <c r="M871" s="804"/>
      <c r="N871" s="804"/>
      <c r="O871" s="804"/>
      <c r="P871" s="804"/>
      <c r="Q871" s="769"/>
      <c r="R871" s="769"/>
      <c r="S871" s="769"/>
      <c r="T871" s="769"/>
      <c r="U871" s="769"/>
      <c r="V871" s="769"/>
      <c r="W871" s="769"/>
      <c r="X871" s="769"/>
      <c r="Y871" s="769"/>
      <c r="Z871" s="769"/>
    </row>
    <row r="872">
      <c r="A872" s="769"/>
      <c r="B872" s="772"/>
      <c r="C872" s="769"/>
      <c r="D872" s="768"/>
      <c r="E872" s="769"/>
      <c r="F872" s="769"/>
      <c r="G872" s="769"/>
      <c r="H872" s="804"/>
      <c r="I872" s="804"/>
      <c r="J872" s="804"/>
      <c r="K872" s="804"/>
      <c r="L872" s="804"/>
      <c r="M872" s="804"/>
      <c r="N872" s="804"/>
      <c r="O872" s="804"/>
      <c r="P872" s="804"/>
      <c r="Q872" s="769"/>
      <c r="R872" s="769"/>
      <c r="S872" s="769"/>
      <c r="T872" s="769"/>
      <c r="U872" s="769"/>
      <c r="V872" s="769"/>
      <c r="W872" s="769"/>
      <c r="X872" s="769"/>
      <c r="Y872" s="769"/>
      <c r="Z872" s="769"/>
    </row>
    <row r="873">
      <c r="A873" s="769"/>
      <c r="B873" s="772"/>
      <c r="C873" s="769"/>
      <c r="D873" s="768"/>
      <c r="E873" s="769"/>
      <c r="F873" s="769"/>
      <c r="G873" s="769"/>
      <c r="H873" s="804"/>
      <c r="I873" s="804"/>
      <c r="J873" s="804"/>
      <c r="K873" s="804"/>
      <c r="L873" s="804"/>
      <c r="M873" s="804"/>
      <c r="N873" s="804"/>
      <c r="O873" s="804"/>
      <c r="P873" s="804"/>
      <c r="Q873" s="769"/>
      <c r="R873" s="769"/>
      <c r="S873" s="769"/>
      <c r="T873" s="769"/>
      <c r="U873" s="769"/>
      <c r="V873" s="769"/>
      <c r="W873" s="769"/>
      <c r="X873" s="769"/>
      <c r="Y873" s="769"/>
      <c r="Z873" s="769"/>
    </row>
    <row r="874">
      <c r="A874" s="769"/>
      <c r="B874" s="772"/>
      <c r="C874" s="769"/>
      <c r="D874" s="768"/>
      <c r="E874" s="769"/>
      <c r="F874" s="769"/>
      <c r="G874" s="769"/>
      <c r="H874" s="804"/>
      <c r="I874" s="804"/>
      <c r="J874" s="804"/>
      <c r="K874" s="804"/>
      <c r="L874" s="804"/>
      <c r="M874" s="804"/>
      <c r="N874" s="804"/>
      <c r="O874" s="804"/>
      <c r="P874" s="804"/>
      <c r="Q874" s="769"/>
      <c r="R874" s="769"/>
      <c r="S874" s="769"/>
      <c r="T874" s="769"/>
      <c r="U874" s="769"/>
      <c r="V874" s="769"/>
      <c r="W874" s="769"/>
      <c r="X874" s="769"/>
      <c r="Y874" s="769"/>
      <c r="Z874" s="769"/>
    </row>
    <row r="875">
      <c r="A875" s="769"/>
      <c r="B875" s="772"/>
      <c r="C875" s="769"/>
      <c r="D875" s="768"/>
      <c r="E875" s="769"/>
      <c r="F875" s="769"/>
      <c r="G875" s="769"/>
      <c r="H875" s="804"/>
      <c r="I875" s="804"/>
      <c r="J875" s="804"/>
      <c r="K875" s="804"/>
      <c r="L875" s="804"/>
      <c r="M875" s="804"/>
      <c r="N875" s="804"/>
      <c r="O875" s="804"/>
      <c r="P875" s="804"/>
      <c r="Q875" s="769"/>
      <c r="R875" s="769"/>
      <c r="S875" s="769"/>
      <c r="T875" s="769"/>
      <c r="U875" s="769"/>
      <c r="V875" s="769"/>
      <c r="W875" s="769"/>
      <c r="X875" s="769"/>
      <c r="Y875" s="769"/>
      <c r="Z875" s="769"/>
    </row>
    <row r="876">
      <c r="A876" s="769"/>
      <c r="B876" s="772"/>
      <c r="C876" s="769"/>
      <c r="D876" s="768"/>
      <c r="E876" s="769"/>
      <c r="F876" s="769"/>
      <c r="G876" s="769"/>
      <c r="H876" s="804"/>
      <c r="I876" s="804"/>
      <c r="J876" s="804"/>
      <c r="K876" s="804"/>
      <c r="L876" s="804"/>
      <c r="M876" s="804"/>
      <c r="N876" s="804"/>
      <c r="O876" s="804"/>
      <c r="P876" s="804"/>
      <c r="Q876" s="769"/>
      <c r="R876" s="769"/>
      <c r="S876" s="769"/>
      <c r="T876" s="769"/>
      <c r="U876" s="769"/>
      <c r="V876" s="769"/>
      <c r="W876" s="769"/>
      <c r="X876" s="769"/>
      <c r="Y876" s="769"/>
      <c r="Z876" s="769"/>
    </row>
    <row r="877">
      <c r="A877" s="769"/>
      <c r="B877" s="772"/>
      <c r="C877" s="769"/>
      <c r="D877" s="768"/>
      <c r="E877" s="769"/>
      <c r="F877" s="769"/>
      <c r="G877" s="769"/>
      <c r="H877" s="804"/>
      <c r="I877" s="804"/>
      <c r="J877" s="804"/>
      <c r="K877" s="804"/>
      <c r="L877" s="804"/>
      <c r="M877" s="804"/>
      <c r="N877" s="804"/>
      <c r="O877" s="804"/>
      <c r="P877" s="804"/>
      <c r="Q877" s="769"/>
      <c r="R877" s="769"/>
      <c r="S877" s="769"/>
      <c r="T877" s="769"/>
      <c r="U877" s="769"/>
      <c r="V877" s="769"/>
      <c r="W877" s="769"/>
      <c r="X877" s="769"/>
      <c r="Y877" s="769"/>
      <c r="Z877" s="769"/>
    </row>
    <row r="878">
      <c r="A878" s="769"/>
      <c r="B878" s="772"/>
      <c r="C878" s="769"/>
      <c r="D878" s="768"/>
      <c r="E878" s="769"/>
      <c r="F878" s="769"/>
      <c r="G878" s="769"/>
      <c r="H878" s="804"/>
      <c r="I878" s="804"/>
      <c r="J878" s="804"/>
      <c r="K878" s="804"/>
      <c r="L878" s="804"/>
      <c r="M878" s="804"/>
      <c r="N878" s="804"/>
      <c r="O878" s="804"/>
      <c r="P878" s="804"/>
      <c r="Q878" s="769"/>
      <c r="R878" s="769"/>
      <c r="S878" s="769"/>
      <c r="T878" s="769"/>
      <c r="U878" s="769"/>
      <c r="V878" s="769"/>
      <c r="W878" s="769"/>
      <c r="X878" s="769"/>
      <c r="Y878" s="769"/>
      <c r="Z878" s="769"/>
    </row>
    <row r="879">
      <c r="A879" s="769"/>
      <c r="B879" s="772"/>
      <c r="C879" s="769"/>
      <c r="D879" s="768"/>
      <c r="E879" s="769"/>
      <c r="F879" s="769"/>
      <c r="G879" s="769"/>
      <c r="H879" s="804"/>
      <c r="I879" s="804"/>
      <c r="J879" s="804"/>
      <c r="K879" s="804"/>
      <c r="L879" s="804"/>
      <c r="M879" s="804"/>
      <c r="N879" s="804"/>
      <c r="O879" s="804"/>
      <c r="P879" s="804"/>
      <c r="Q879" s="769"/>
      <c r="R879" s="769"/>
      <c r="S879" s="769"/>
      <c r="T879" s="769"/>
      <c r="U879" s="769"/>
      <c r="V879" s="769"/>
      <c r="W879" s="769"/>
      <c r="X879" s="769"/>
      <c r="Y879" s="769"/>
      <c r="Z879" s="769"/>
    </row>
    <row r="880">
      <c r="A880" s="769"/>
      <c r="B880" s="772"/>
      <c r="C880" s="769"/>
      <c r="D880" s="768"/>
      <c r="E880" s="769"/>
      <c r="F880" s="769"/>
      <c r="G880" s="769"/>
      <c r="H880" s="804"/>
      <c r="I880" s="804"/>
      <c r="J880" s="804"/>
      <c r="K880" s="804"/>
      <c r="L880" s="804"/>
      <c r="M880" s="804"/>
      <c r="N880" s="804"/>
      <c r="O880" s="804"/>
      <c r="P880" s="804"/>
      <c r="Q880" s="769"/>
      <c r="R880" s="769"/>
      <c r="S880" s="769"/>
      <c r="T880" s="769"/>
      <c r="U880" s="769"/>
      <c r="V880" s="769"/>
      <c r="W880" s="769"/>
      <c r="X880" s="769"/>
      <c r="Y880" s="769"/>
      <c r="Z880" s="769"/>
    </row>
    <row r="881">
      <c r="A881" s="769"/>
      <c r="B881" s="772"/>
      <c r="C881" s="769"/>
      <c r="D881" s="768"/>
      <c r="E881" s="769"/>
      <c r="F881" s="769"/>
      <c r="G881" s="769"/>
      <c r="H881" s="804"/>
      <c r="I881" s="804"/>
      <c r="J881" s="804"/>
      <c r="K881" s="804"/>
      <c r="L881" s="804"/>
      <c r="M881" s="804"/>
      <c r="N881" s="804"/>
      <c r="O881" s="804"/>
      <c r="P881" s="804"/>
      <c r="Q881" s="769"/>
      <c r="R881" s="769"/>
      <c r="S881" s="769"/>
      <c r="T881" s="769"/>
      <c r="U881" s="769"/>
      <c r="V881" s="769"/>
      <c r="W881" s="769"/>
      <c r="X881" s="769"/>
      <c r="Y881" s="769"/>
      <c r="Z881" s="769"/>
    </row>
    <row r="882">
      <c r="A882" s="769"/>
      <c r="B882" s="772"/>
      <c r="C882" s="769"/>
      <c r="D882" s="768"/>
      <c r="E882" s="769"/>
      <c r="F882" s="769"/>
      <c r="G882" s="769"/>
      <c r="H882" s="804"/>
      <c r="I882" s="804"/>
      <c r="J882" s="804"/>
      <c r="K882" s="804"/>
      <c r="L882" s="804"/>
      <c r="M882" s="804"/>
      <c r="N882" s="804"/>
      <c r="O882" s="804"/>
      <c r="P882" s="804"/>
      <c r="Q882" s="769"/>
      <c r="R882" s="769"/>
      <c r="S882" s="769"/>
      <c r="T882" s="769"/>
      <c r="U882" s="769"/>
      <c r="V882" s="769"/>
      <c r="W882" s="769"/>
      <c r="X882" s="769"/>
      <c r="Y882" s="769"/>
      <c r="Z882" s="769"/>
    </row>
    <row r="883">
      <c r="A883" s="769"/>
      <c r="B883" s="772"/>
      <c r="C883" s="769"/>
      <c r="D883" s="768"/>
      <c r="E883" s="769"/>
      <c r="F883" s="769"/>
      <c r="G883" s="769"/>
      <c r="H883" s="804"/>
      <c r="I883" s="804"/>
      <c r="J883" s="804"/>
      <c r="K883" s="804"/>
      <c r="L883" s="804"/>
      <c r="M883" s="804"/>
      <c r="N883" s="804"/>
      <c r="O883" s="804"/>
      <c r="P883" s="804"/>
      <c r="Q883" s="769"/>
      <c r="R883" s="769"/>
      <c r="S883" s="769"/>
      <c r="T883" s="769"/>
      <c r="U883" s="769"/>
      <c r="V883" s="769"/>
      <c r="W883" s="769"/>
      <c r="X883" s="769"/>
      <c r="Y883" s="769"/>
      <c r="Z883" s="769"/>
    </row>
    <row r="884">
      <c r="A884" s="769"/>
      <c r="B884" s="772"/>
      <c r="C884" s="769"/>
      <c r="D884" s="768"/>
      <c r="E884" s="769"/>
      <c r="F884" s="769"/>
      <c r="G884" s="769"/>
      <c r="H884" s="804"/>
      <c r="I884" s="804"/>
      <c r="J884" s="804"/>
      <c r="K884" s="804"/>
      <c r="L884" s="804"/>
      <c r="M884" s="804"/>
      <c r="N884" s="804"/>
      <c r="O884" s="804"/>
      <c r="P884" s="804"/>
      <c r="Q884" s="769"/>
      <c r="R884" s="769"/>
      <c r="S884" s="769"/>
      <c r="T884" s="769"/>
      <c r="U884" s="769"/>
      <c r="V884" s="769"/>
      <c r="W884" s="769"/>
      <c r="X884" s="769"/>
      <c r="Y884" s="769"/>
      <c r="Z884" s="769"/>
    </row>
    <row r="885">
      <c r="A885" s="769"/>
      <c r="B885" s="772"/>
      <c r="C885" s="769"/>
      <c r="D885" s="768"/>
      <c r="E885" s="769"/>
      <c r="F885" s="769"/>
      <c r="G885" s="769"/>
      <c r="H885" s="804"/>
      <c r="I885" s="804"/>
      <c r="J885" s="804"/>
      <c r="K885" s="804"/>
      <c r="L885" s="804"/>
      <c r="M885" s="804"/>
      <c r="N885" s="804"/>
      <c r="O885" s="804"/>
      <c r="P885" s="804"/>
      <c r="Q885" s="769"/>
      <c r="R885" s="769"/>
      <c r="S885" s="769"/>
      <c r="T885" s="769"/>
      <c r="U885" s="769"/>
      <c r="V885" s="769"/>
      <c r="W885" s="769"/>
      <c r="X885" s="769"/>
      <c r="Y885" s="769"/>
      <c r="Z885" s="769"/>
    </row>
    <row r="886">
      <c r="A886" s="769"/>
      <c r="B886" s="772"/>
      <c r="C886" s="769"/>
      <c r="D886" s="768"/>
      <c r="E886" s="769"/>
      <c r="F886" s="769"/>
      <c r="G886" s="769"/>
      <c r="H886" s="804"/>
      <c r="I886" s="804"/>
      <c r="J886" s="804"/>
      <c r="K886" s="804"/>
      <c r="L886" s="804"/>
      <c r="M886" s="804"/>
      <c r="N886" s="804"/>
      <c r="O886" s="804"/>
      <c r="P886" s="804"/>
      <c r="Q886" s="769"/>
      <c r="R886" s="769"/>
      <c r="S886" s="769"/>
      <c r="T886" s="769"/>
      <c r="U886" s="769"/>
      <c r="V886" s="769"/>
      <c r="W886" s="769"/>
      <c r="X886" s="769"/>
      <c r="Y886" s="769"/>
      <c r="Z886" s="769"/>
    </row>
    <row r="887">
      <c r="A887" s="769"/>
      <c r="B887" s="772"/>
      <c r="C887" s="769"/>
      <c r="D887" s="768"/>
      <c r="E887" s="769"/>
      <c r="F887" s="769"/>
      <c r="G887" s="769"/>
      <c r="H887" s="804"/>
      <c r="I887" s="804"/>
      <c r="J887" s="804"/>
      <c r="K887" s="804"/>
      <c r="L887" s="804"/>
      <c r="M887" s="804"/>
      <c r="N887" s="804"/>
      <c r="O887" s="804"/>
      <c r="P887" s="804"/>
      <c r="Q887" s="769"/>
      <c r="R887" s="769"/>
      <c r="S887" s="769"/>
      <c r="T887" s="769"/>
      <c r="U887" s="769"/>
      <c r="V887" s="769"/>
      <c r="W887" s="769"/>
      <c r="X887" s="769"/>
      <c r="Y887" s="769"/>
      <c r="Z887" s="769"/>
    </row>
    <row r="888">
      <c r="A888" s="769"/>
      <c r="B888" s="772"/>
      <c r="C888" s="769"/>
      <c r="D888" s="768"/>
      <c r="E888" s="769"/>
      <c r="F888" s="769"/>
      <c r="G888" s="769"/>
      <c r="H888" s="804"/>
      <c r="I888" s="804"/>
      <c r="J888" s="804"/>
      <c r="K888" s="804"/>
      <c r="L888" s="804"/>
      <c r="M888" s="804"/>
      <c r="N888" s="804"/>
      <c r="O888" s="804"/>
      <c r="P888" s="804"/>
      <c r="Q888" s="769"/>
      <c r="R888" s="769"/>
      <c r="S888" s="769"/>
      <c r="T888" s="769"/>
      <c r="U888" s="769"/>
      <c r="V888" s="769"/>
      <c r="W888" s="769"/>
      <c r="X888" s="769"/>
      <c r="Y888" s="769"/>
      <c r="Z888" s="769"/>
    </row>
    <row r="889">
      <c r="A889" s="769"/>
      <c r="B889" s="772"/>
      <c r="C889" s="769"/>
      <c r="D889" s="768"/>
      <c r="E889" s="769"/>
      <c r="F889" s="769"/>
      <c r="G889" s="769"/>
      <c r="H889" s="804"/>
      <c r="I889" s="804"/>
      <c r="J889" s="804"/>
      <c r="K889" s="804"/>
      <c r="L889" s="804"/>
      <c r="M889" s="804"/>
      <c r="N889" s="804"/>
      <c r="O889" s="804"/>
      <c r="P889" s="804"/>
      <c r="Q889" s="769"/>
      <c r="R889" s="769"/>
      <c r="S889" s="769"/>
      <c r="T889" s="769"/>
      <c r="U889" s="769"/>
      <c r="V889" s="769"/>
      <c r="W889" s="769"/>
      <c r="X889" s="769"/>
      <c r="Y889" s="769"/>
      <c r="Z889" s="769"/>
    </row>
    <row r="890">
      <c r="A890" s="769"/>
      <c r="B890" s="772"/>
      <c r="C890" s="769"/>
      <c r="D890" s="768"/>
      <c r="E890" s="769"/>
      <c r="F890" s="769"/>
      <c r="G890" s="769"/>
      <c r="H890" s="804"/>
      <c r="I890" s="804"/>
      <c r="J890" s="804"/>
      <c r="K890" s="804"/>
      <c r="L890" s="804"/>
      <c r="M890" s="804"/>
      <c r="N890" s="804"/>
      <c r="O890" s="804"/>
      <c r="P890" s="804"/>
      <c r="Q890" s="769"/>
      <c r="R890" s="769"/>
      <c r="S890" s="769"/>
      <c r="T890" s="769"/>
      <c r="U890" s="769"/>
      <c r="V890" s="769"/>
      <c r="W890" s="769"/>
      <c r="X890" s="769"/>
      <c r="Y890" s="769"/>
      <c r="Z890" s="769"/>
    </row>
    <row r="891">
      <c r="A891" s="769"/>
      <c r="B891" s="772"/>
      <c r="C891" s="769"/>
      <c r="D891" s="768"/>
      <c r="E891" s="769"/>
      <c r="F891" s="769"/>
      <c r="G891" s="769"/>
      <c r="H891" s="804"/>
      <c r="I891" s="804"/>
      <c r="J891" s="804"/>
      <c r="K891" s="804"/>
      <c r="L891" s="804"/>
      <c r="M891" s="804"/>
      <c r="N891" s="804"/>
      <c r="O891" s="804"/>
      <c r="P891" s="804"/>
      <c r="Q891" s="769"/>
      <c r="R891" s="769"/>
      <c r="S891" s="769"/>
      <c r="T891" s="769"/>
      <c r="U891" s="769"/>
      <c r="V891" s="769"/>
      <c r="W891" s="769"/>
      <c r="X891" s="769"/>
      <c r="Y891" s="769"/>
      <c r="Z891" s="769"/>
    </row>
    <row r="892">
      <c r="A892" s="769"/>
      <c r="B892" s="772"/>
      <c r="C892" s="769"/>
      <c r="D892" s="768"/>
      <c r="E892" s="769"/>
      <c r="F892" s="769"/>
      <c r="G892" s="769"/>
      <c r="H892" s="804"/>
      <c r="I892" s="804"/>
      <c r="J892" s="804"/>
      <c r="K892" s="804"/>
      <c r="L892" s="804"/>
      <c r="M892" s="804"/>
      <c r="N892" s="804"/>
      <c r="O892" s="804"/>
      <c r="P892" s="804"/>
      <c r="Q892" s="769"/>
      <c r="R892" s="769"/>
      <c r="S892" s="769"/>
      <c r="T892" s="769"/>
      <c r="U892" s="769"/>
      <c r="V892" s="769"/>
      <c r="W892" s="769"/>
      <c r="X892" s="769"/>
      <c r="Y892" s="769"/>
      <c r="Z892" s="769"/>
    </row>
    <row r="893">
      <c r="A893" s="769"/>
      <c r="B893" s="772"/>
      <c r="C893" s="769"/>
      <c r="D893" s="768"/>
      <c r="E893" s="769"/>
      <c r="F893" s="769"/>
      <c r="G893" s="769"/>
      <c r="H893" s="804"/>
      <c r="I893" s="804"/>
      <c r="J893" s="804"/>
      <c r="K893" s="804"/>
      <c r="L893" s="804"/>
      <c r="M893" s="804"/>
      <c r="N893" s="804"/>
      <c r="O893" s="804"/>
      <c r="P893" s="804"/>
      <c r="Q893" s="769"/>
      <c r="R893" s="769"/>
      <c r="S893" s="769"/>
      <c r="T893" s="769"/>
      <c r="U893" s="769"/>
      <c r="V893" s="769"/>
      <c r="W893" s="769"/>
      <c r="X893" s="769"/>
      <c r="Y893" s="769"/>
      <c r="Z893" s="769"/>
    </row>
    <row r="894">
      <c r="A894" s="769"/>
      <c r="B894" s="772"/>
      <c r="C894" s="769"/>
      <c r="D894" s="768"/>
      <c r="E894" s="769"/>
      <c r="F894" s="769"/>
      <c r="G894" s="769"/>
      <c r="H894" s="804"/>
      <c r="I894" s="804"/>
      <c r="J894" s="804"/>
      <c r="K894" s="804"/>
      <c r="L894" s="804"/>
      <c r="M894" s="804"/>
      <c r="N894" s="804"/>
      <c r="O894" s="804"/>
      <c r="P894" s="804"/>
      <c r="Q894" s="769"/>
      <c r="R894" s="769"/>
      <c r="S894" s="769"/>
      <c r="T894" s="769"/>
      <c r="U894" s="769"/>
      <c r="V894" s="769"/>
      <c r="W894" s="769"/>
      <c r="X894" s="769"/>
      <c r="Y894" s="769"/>
      <c r="Z894" s="769"/>
    </row>
    <row r="895">
      <c r="A895" s="769"/>
      <c r="B895" s="772"/>
      <c r="C895" s="769"/>
      <c r="D895" s="768"/>
      <c r="E895" s="769"/>
      <c r="F895" s="769"/>
      <c r="G895" s="769"/>
      <c r="H895" s="804"/>
      <c r="I895" s="804"/>
      <c r="J895" s="804"/>
      <c r="K895" s="804"/>
      <c r="L895" s="804"/>
      <c r="M895" s="804"/>
      <c r="N895" s="804"/>
      <c r="O895" s="804"/>
      <c r="P895" s="804"/>
      <c r="Q895" s="769"/>
      <c r="R895" s="769"/>
      <c r="S895" s="769"/>
      <c r="T895" s="769"/>
      <c r="U895" s="769"/>
      <c r="V895" s="769"/>
      <c r="W895" s="769"/>
      <c r="X895" s="769"/>
      <c r="Y895" s="769"/>
      <c r="Z895" s="769"/>
    </row>
    <row r="896">
      <c r="A896" s="769"/>
      <c r="B896" s="772"/>
      <c r="C896" s="769"/>
      <c r="D896" s="768"/>
      <c r="E896" s="769"/>
      <c r="F896" s="769"/>
      <c r="G896" s="769"/>
      <c r="H896" s="804"/>
      <c r="I896" s="804"/>
      <c r="J896" s="804"/>
      <c r="K896" s="804"/>
      <c r="L896" s="804"/>
      <c r="M896" s="804"/>
      <c r="N896" s="804"/>
      <c r="O896" s="804"/>
      <c r="P896" s="804"/>
      <c r="Q896" s="769"/>
      <c r="R896" s="769"/>
      <c r="S896" s="769"/>
      <c r="T896" s="769"/>
      <c r="U896" s="769"/>
      <c r="V896" s="769"/>
      <c r="W896" s="769"/>
      <c r="X896" s="769"/>
      <c r="Y896" s="769"/>
      <c r="Z896" s="769"/>
    </row>
    <row r="897">
      <c r="A897" s="769"/>
      <c r="B897" s="772"/>
      <c r="C897" s="769"/>
      <c r="D897" s="768"/>
      <c r="E897" s="769"/>
      <c r="F897" s="769"/>
      <c r="G897" s="769"/>
      <c r="H897" s="804"/>
      <c r="I897" s="804"/>
      <c r="J897" s="804"/>
      <c r="K897" s="804"/>
      <c r="L897" s="804"/>
      <c r="M897" s="804"/>
      <c r="N897" s="804"/>
      <c r="O897" s="804"/>
      <c r="P897" s="804"/>
      <c r="Q897" s="769"/>
      <c r="R897" s="769"/>
      <c r="S897" s="769"/>
      <c r="T897" s="769"/>
      <c r="U897" s="769"/>
      <c r="V897" s="769"/>
      <c r="W897" s="769"/>
      <c r="X897" s="769"/>
      <c r="Y897" s="769"/>
      <c r="Z897" s="769"/>
    </row>
    <row r="898">
      <c r="A898" s="769"/>
      <c r="B898" s="772"/>
      <c r="C898" s="769"/>
      <c r="D898" s="768"/>
      <c r="E898" s="769"/>
      <c r="F898" s="769"/>
      <c r="G898" s="769"/>
      <c r="H898" s="804"/>
      <c r="I898" s="804"/>
      <c r="J898" s="804"/>
      <c r="K898" s="804"/>
      <c r="L898" s="804"/>
      <c r="M898" s="804"/>
      <c r="N898" s="804"/>
      <c r="O898" s="804"/>
      <c r="P898" s="804"/>
      <c r="Q898" s="769"/>
      <c r="R898" s="769"/>
      <c r="S898" s="769"/>
      <c r="T898" s="769"/>
      <c r="U898" s="769"/>
      <c r="V898" s="769"/>
      <c r="W898" s="769"/>
      <c r="X898" s="769"/>
      <c r="Y898" s="769"/>
      <c r="Z898" s="769"/>
    </row>
    <row r="899">
      <c r="A899" s="769"/>
      <c r="B899" s="772"/>
      <c r="C899" s="769"/>
      <c r="D899" s="768"/>
      <c r="E899" s="769"/>
      <c r="F899" s="769"/>
      <c r="G899" s="769"/>
      <c r="H899" s="804"/>
      <c r="I899" s="804"/>
      <c r="J899" s="804"/>
      <c r="K899" s="804"/>
      <c r="L899" s="804"/>
      <c r="M899" s="804"/>
      <c r="N899" s="804"/>
      <c r="O899" s="804"/>
      <c r="P899" s="804"/>
      <c r="Q899" s="769"/>
      <c r="R899" s="769"/>
      <c r="S899" s="769"/>
      <c r="T899" s="769"/>
      <c r="U899" s="769"/>
      <c r="V899" s="769"/>
      <c r="W899" s="769"/>
      <c r="X899" s="769"/>
      <c r="Y899" s="769"/>
      <c r="Z899" s="769"/>
    </row>
    <row r="900">
      <c r="A900" s="769"/>
      <c r="B900" s="772"/>
      <c r="C900" s="769"/>
      <c r="D900" s="768"/>
      <c r="E900" s="769"/>
      <c r="F900" s="769"/>
      <c r="G900" s="769"/>
      <c r="H900" s="804"/>
      <c r="I900" s="804"/>
      <c r="J900" s="804"/>
      <c r="K900" s="804"/>
      <c r="L900" s="804"/>
      <c r="M900" s="804"/>
      <c r="N900" s="804"/>
      <c r="O900" s="804"/>
      <c r="P900" s="804"/>
      <c r="Q900" s="769"/>
      <c r="R900" s="769"/>
      <c r="S900" s="769"/>
      <c r="T900" s="769"/>
      <c r="U900" s="769"/>
      <c r="V900" s="769"/>
      <c r="W900" s="769"/>
      <c r="X900" s="769"/>
      <c r="Y900" s="769"/>
      <c r="Z900" s="769"/>
    </row>
    <row r="901">
      <c r="A901" s="769"/>
      <c r="B901" s="772"/>
      <c r="C901" s="769"/>
      <c r="D901" s="768"/>
      <c r="E901" s="769"/>
      <c r="F901" s="769"/>
      <c r="G901" s="769"/>
      <c r="H901" s="804"/>
      <c r="I901" s="804"/>
      <c r="J901" s="804"/>
      <c r="K901" s="804"/>
      <c r="L901" s="804"/>
      <c r="M901" s="804"/>
      <c r="N901" s="804"/>
      <c r="O901" s="804"/>
      <c r="P901" s="804"/>
      <c r="Q901" s="769"/>
      <c r="R901" s="769"/>
      <c r="S901" s="769"/>
      <c r="T901" s="769"/>
      <c r="U901" s="769"/>
      <c r="V901" s="769"/>
      <c r="W901" s="769"/>
      <c r="X901" s="769"/>
      <c r="Y901" s="769"/>
      <c r="Z901" s="769"/>
    </row>
    <row r="902">
      <c r="A902" s="769"/>
      <c r="B902" s="772"/>
      <c r="C902" s="769"/>
      <c r="D902" s="768"/>
      <c r="E902" s="769"/>
      <c r="F902" s="769"/>
      <c r="G902" s="769"/>
      <c r="H902" s="804"/>
      <c r="I902" s="804"/>
      <c r="J902" s="804"/>
      <c r="K902" s="804"/>
      <c r="L902" s="804"/>
      <c r="M902" s="804"/>
      <c r="N902" s="804"/>
      <c r="O902" s="804"/>
      <c r="P902" s="804"/>
      <c r="Q902" s="769"/>
      <c r="R902" s="769"/>
      <c r="S902" s="769"/>
      <c r="T902" s="769"/>
      <c r="U902" s="769"/>
      <c r="V902" s="769"/>
      <c r="W902" s="769"/>
      <c r="X902" s="769"/>
      <c r="Y902" s="769"/>
      <c r="Z902" s="769"/>
    </row>
    <row r="903">
      <c r="A903" s="769"/>
      <c r="B903" s="772"/>
      <c r="C903" s="769"/>
      <c r="D903" s="768"/>
      <c r="E903" s="769"/>
      <c r="F903" s="769"/>
      <c r="G903" s="769"/>
      <c r="H903" s="804"/>
      <c r="I903" s="804"/>
      <c r="J903" s="804"/>
      <c r="K903" s="804"/>
      <c r="L903" s="804"/>
      <c r="M903" s="804"/>
      <c r="N903" s="804"/>
      <c r="O903" s="804"/>
      <c r="P903" s="804"/>
      <c r="Q903" s="769"/>
      <c r="R903" s="769"/>
      <c r="S903" s="769"/>
      <c r="T903" s="769"/>
      <c r="U903" s="769"/>
      <c r="V903" s="769"/>
      <c r="W903" s="769"/>
      <c r="X903" s="769"/>
      <c r="Y903" s="769"/>
      <c r="Z903" s="769"/>
    </row>
    <row r="904">
      <c r="A904" s="769"/>
      <c r="B904" s="772"/>
      <c r="C904" s="769"/>
      <c r="D904" s="768"/>
      <c r="E904" s="769"/>
      <c r="F904" s="769"/>
      <c r="G904" s="769"/>
      <c r="H904" s="804"/>
      <c r="I904" s="804"/>
      <c r="J904" s="804"/>
      <c r="K904" s="804"/>
      <c r="L904" s="804"/>
      <c r="M904" s="804"/>
      <c r="N904" s="804"/>
      <c r="O904" s="804"/>
      <c r="P904" s="804"/>
      <c r="Q904" s="769"/>
      <c r="R904" s="769"/>
      <c r="S904" s="769"/>
      <c r="T904" s="769"/>
      <c r="U904" s="769"/>
      <c r="V904" s="769"/>
      <c r="W904" s="769"/>
      <c r="X904" s="769"/>
      <c r="Y904" s="769"/>
      <c r="Z904" s="769"/>
    </row>
    <row r="905">
      <c r="A905" s="769"/>
      <c r="B905" s="772"/>
      <c r="C905" s="769"/>
      <c r="D905" s="768"/>
      <c r="E905" s="769"/>
      <c r="F905" s="769"/>
      <c r="G905" s="769"/>
      <c r="H905" s="804"/>
      <c r="I905" s="804"/>
      <c r="J905" s="804"/>
      <c r="K905" s="804"/>
      <c r="L905" s="804"/>
      <c r="M905" s="804"/>
      <c r="N905" s="804"/>
      <c r="O905" s="804"/>
      <c r="P905" s="804"/>
      <c r="Q905" s="769"/>
      <c r="R905" s="769"/>
      <c r="S905" s="769"/>
      <c r="T905" s="769"/>
      <c r="U905" s="769"/>
      <c r="V905" s="769"/>
      <c r="W905" s="769"/>
      <c r="X905" s="769"/>
      <c r="Y905" s="769"/>
      <c r="Z905" s="769"/>
    </row>
    <row r="906">
      <c r="A906" s="769"/>
      <c r="B906" s="772"/>
      <c r="C906" s="769"/>
      <c r="D906" s="768"/>
      <c r="E906" s="769"/>
      <c r="F906" s="769"/>
      <c r="G906" s="769"/>
      <c r="H906" s="804"/>
      <c r="I906" s="804"/>
      <c r="J906" s="804"/>
      <c r="K906" s="804"/>
      <c r="L906" s="804"/>
      <c r="M906" s="804"/>
      <c r="N906" s="804"/>
      <c r="O906" s="804"/>
      <c r="P906" s="804"/>
      <c r="Q906" s="769"/>
      <c r="R906" s="769"/>
      <c r="S906" s="769"/>
      <c r="T906" s="769"/>
      <c r="U906" s="769"/>
      <c r="V906" s="769"/>
      <c r="W906" s="769"/>
      <c r="X906" s="769"/>
      <c r="Y906" s="769"/>
      <c r="Z906" s="769"/>
    </row>
    <row r="907">
      <c r="A907" s="769"/>
      <c r="B907" s="772"/>
      <c r="C907" s="769"/>
      <c r="D907" s="768"/>
      <c r="E907" s="769"/>
      <c r="F907" s="769"/>
      <c r="G907" s="769"/>
      <c r="H907" s="804"/>
      <c r="I907" s="804"/>
      <c r="J907" s="804"/>
      <c r="K907" s="804"/>
      <c r="L907" s="804"/>
      <c r="M907" s="804"/>
      <c r="N907" s="804"/>
      <c r="O907" s="804"/>
      <c r="P907" s="804"/>
      <c r="Q907" s="769"/>
      <c r="R907" s="769"/>
      <c r="S907" s="769"/>
      <c r="T907" s="769"/>
      <c r="U907" s="769"/>
      <c r="V907" s="769"/>
      <c r="W907" s="769"/>
      <c r="X907" s="769"/>
      <c r="Y907" s="769"/>
      <c r="Z907" s="769"/>
    </row>
    <row r="908">
      <c r="A908" s="769"/>
      <c r="B908" s="772"/>
      <c r="C908" s="769"/>
      <c r="D908" s="768"/>
      <c r="E908" s="769"/>
      <c r="F908" s="769"/>
      <c r="G908" s="769"/>
      <c r="H908" s="804"/>
      <c r="I908" s="804"/>
      <c r="J908" s="804"/>
      <c r="K908" s="804"/>
      <c r="L908" s="804"/>
      <c r="M908" s="804"/>
      <c r="N908" s="804"/>
      <c r="O908" s="804"/>
      <c r="P908" s="804"/>
      <c r="Q908" s="769"/>
      <c r="R908" s="769"/>
      <c r="S908" s="769"/>
      <c r="T908" s="769"/>
      <c r="U908" s="769"/>
      <c r="V908" s="769"/>
      <c r="W908" s="769"/>
      <c r="X908" s="769"/>
      <c r="Y908" s="769"/>
      <c r="Z908" s="769"/>
    </row>
    <row r="909">
      <c r="A909" s="769"/>
      <c r="B909" s="772"/>
      <c r="C909" s="769"/>
      <c r="D909" s="768"/>
      <c r="E909" s="769"/>
      <c r="F909" s="769"/>
      <c r="G909" s="769"/>
      <c r="H909" s="804"/>
      <c r="I909" s="804"/>
      <c r="J909" s="804"/>
      <c r="K909" s="804"/>
      <c r="L909" s="804"/>
      <c r="M909" s="804"/>
      <c r="N909" s="804"/>
      <c r="O909" s="804"/>
      <c r="P909" s="804"/>
      <c r="Q909" s="769"/>
      <c r="R909" s="769"/>
      <c r="S909" s="769"/>
      <c r="T909" s="769"/>
      <c r="U909" s="769"/>
      <c r="V909" s="769"/>
      <c r="W909" s="769"/>
      <c r="X909" s="769"/>
      <c r="Y909" s="769"/>
      <c r="Z909" s="769"/>
    </row>
    <row r="910">
      <c r="A910" s="769"/>
      <c r="B910" s="772"/>
      <c r="C910" s="769"/>
      <c r="D910" s="768"/>
      <c r="E910" s="769"/>
      <c r="F910" s="769"/>
      <c r="G910" s="769"/>
      <c r="H910" s="804"/>
      <c r="I910" s="804"/>
      <c r="J910" s="804"/>
      <c r="K910" s="804"/>
      <c r="L910" s="804"/>
      <c r="M910" s="804"/>
      <c r="N910" s="804"/>
      <c r="O910" s="804"/>
      <c r="P910" s="804"/>
      <c r="Q910" s="769"/>
      <c r="R910" s="769"/>
      <c r="S910" s="769"/>
      <c r="T910" s="769"/>
      <c r="U910" s="769"/>
      <c r="V910" s="769"/>
      <c r="W910" s="769"/>
      <c r="X910" s="769"/>
      <c r="Y910" s="769"/>
      <c r="Z910" s="769"/>
    </row>
    <row r="911">
      <c r="A911" s="769"/>
      <c r="B911" s="772"/>
      <c r="C911" s="769"/>
      <c r="D911" s="768"/>
      <c r="E911" s="769"/>
      <c r="F911" s="769"/>
      <c r="G911" s="769"/>
      <c r="H911" s="804"/>
      <c r="I911" s="804"/>
      <c r="J911" s="804"/>
      <c r="K911" s="804"/>
      <c r="L911" s="804"/>
      <c r="M911" s="804"/>
      <c r="N911" s="804"/>
      <c r="O911" s="804"/>
      <c r="P911" s="804"/>
      <c r="Q911" s="769"/>
      <c r="R911" s="769"/>
      <c r="S911" s="769"/>
      <c r="T911" s="769"/>
      <c r="U911" s="769"/>
      <c r="V911" s="769"/>
      <c r="W911" s="769"/>
      <c r="X911" s="769"/>
      <c r="Y911" s="769"/>
      <c r="Z911" s="769"/>
    </row>
    <row r="912">
      <c r="A912" s="769"/>
      <c r="B912" s="772"/>
      <c r="C912" s="769"/>
      <c r="D912" s="768"/>
      <c r="E912" s="769"/>
      <c r="F912" s="769"/>
      <c r="G912" s="769"/>
      <c r="H912" s="804"/>
      <c r="I912" s="804"/>
      <c r="J912" s="804"/>
      <c r="K912" s="804"/>
      <c r="L912" s="804"/>
      <c r="M912" s="804"/>
      <c r="N912" s="804"/>
      <c r="O912" s="804"/>
      <c r="P912" s="804"/>
      <c r="Q912" s="769"/>
      <c r="R912" s="769"/>
      <c r="S912" s="769"/>
      <c r="T912" s="769"/>
      <c r="U912" s="769"/>
      <c r="V912" s="769"/>
      <c r="W912" s="769"/>
      <c r="X912" s="769"/>
      <c r="Y912" s="769"/>
      <c r="Z912" s="769"/>
    </row>
    <row r="913">
      <c r="A913" s="769"/>
      <c r="B913" s="772"/>
      <c r="C913" s="769"/>
      <c r="D913" s="768"/>
      <c r="E913" s="769"/>
      <c r="F913" s="769"/>
      <c r="G913" s="769"/>
      <c r="H913" s="804"/>
      <c r="I913" s="804"/>
      <c r="J913" s="804"/>
      <c r="K913" s="804"/>
      <c r="L913" s="804"/>
      <c r="M913" s="804"/>
      <c r="N913" s="804"/>
      <c r="O913" s="804"/>
      <c r="P913" s="804"/>
      <c r="Q913" s="769"/>
      <c r="R913" s="769"/>
      <c r="S913" s="769"/>
      <c r="T913" s="769"/>
      <c r="U913" s="769"/>
      <c r="V913" s="769"/>
      <c r="W913" s="769"/>
      <c r="X913" s="769"/>
      <c r="Y913" s="769"/>
      <c r="Z913" s="769"/>
    </row>
    <row r="914">
      <c r="A914" s="769"/>
      <c r="B914" s="772"/>
      <c r="C914" s="769"/>
      <c r="D914" s="768"/>
      <c r="E914" s="769"/>
      <c r="F914" s="769"/>
      <c r="G914" s="769"/>
      <c r="H914" s="804"/>
      <c r="I914" s="804"/>
      <c r="J914" s="804"/>
      <c r="K914" s="804"/>
      <c r="L914" s="804"/>
      <c r="M914" s="804"/>
      <c r="N914" s="804"/>
      <c r="O914" s="804"/>
      <c r="P914" s="804"/>
      <c r="Q914" s="769"/>
      <c r="R914" s="769"/>
      <c r="S914" s="769"/>
      <c r="T914" s="769"/>
      <c r="U914" s="769"/>
      <c r="V914" s="769"/>
      <c r="W914" s="769"/>
      <c r="X914" s="769"/>
      <c r="Y914" s="769"/>
      <c r="Z914" s="769"/>
    </row>
    <row r="915">
      <c r="A915" s="769"/>
      <c r="B915" s="772"/>
      <c r="C915" s="769"/>
      <c r="D915" s="768"/>
      <c r="E915" s="769"/>
      <c r="F915" s="769"/>
      <c r="G915" s="769"/>
      <c r="H915" s="804"/>
      <c r="I915" s="804"/>
      <c r="J915" s="804"/>
      <c r="K915" s="804"/>
      <c r="L915" s="804"/>
      <c r="M915" s="804"/>
      <c r="N915" s="804"/>
      <c r="O915" s="804"/>
      <c r="P915" s="804"/>
      <c r="Q915" s="769"/>
      <c r="R915" s="769"/>
      <c r="S915" s="769"/>
      <c r="T915" s="769"/>
      <c r="U915" s="769"/>
      <c r="V915" s="769"/>
      <c r="W915" s="769"/>
      <c r="X915" s="769"/>
      <c r="Y915" s="769"/>
      <c r="Z915" s="769"/>
    </row>
    <row r="916">
      <c r="A916" s="769"/>
      <c r="B916" s="772"/>
      <c r="C916" s="769"/>
      <c r="D916" s="768"/>
      <c r="E916" s="769"/>
      <c r="F916" s="769"/>
      <c r="G916" s="769"/>
      <c r="H916" s="804"/>
      <c r="I916" s="804"/>
      <c r="J916" s="804"/>
      <c r="K916" s="804"/>
      <c r="L916" s="804"/>
      <c r="M916" s="804"/>
      <c r="N916" s="804"/>
      <c r="O916" s="804"/>
      <c r="P916" s="804"/>
      <c r="Q916" s="769"/>
      <c r="R916" s="769"/>
      <c r="S916" s="769"/>
      <c r="T916" s="769"/>
      <c r="U916" s="769"/>
      <c r="V916" s="769"/>
      <c r="W916" s="769"/>
      <c r="X916" s="769"/>
      <c r="Y916" s="769"/>
      <c r="Z916" s="769"/>
    </row>
    <row r="917">
      <c r="A917" s="769"/>
      <c r="B917" s="772"/>
      <c r="C917" s="769"/>
      <c r="D917" s="768"/>
      <c r="E917" s="769"/>
      <c r="F917" s="769"/>
      <c r="G917" s="769"/>
      <c r="H917" s="804"/>
      <c r="I917" s="804"/>
      <c r="J917" s="804"/>
      <c r="K917" s="804"/>
      <c r="L917" s="804"/>
      <c r="M917" s="804"/>
      <c r="N917" s="804"/>
      <c r="O917" s="804"/>
      <c r="P917" s="804"/>
      <c r="Q917" s="769"/>
      <c r="R917" s="769"/>
      <c r="S917" s="769"/>
      <c r="T917" s="769"/>
      <c r="U917" s="769"/>
      <c r="V917" s="769"/>
      <c r="W917" s="769"/>
      <c r="X917" s="769"/>
      <c r="Y917" s="769"/>
      <c r="Z917" s="769"/>
    </row>
    <row r="918">
      <c r="A918" s="769"/>
      <c r="B918" s="772"/>
      <c r="C918" s="769"/>
      <c r="D918" s="768"/>
      <c r="E918" s="769"/>
      <c r="F918" s="769"/>
      <c r="G918" s="769"/>
      <c r="H918" s="804"/>
      <c r="I918" s="804"/>
      <c r="J918" s="804"/>
      <c r="K918" s="804"/>
      <c r="L918" s="804"/>
      <c r="M918" s="804"/>
      <c r="N918" s="804"/>
      <c r="O918" s="804"/>
      <c r="P918" s="804"/>
      <c r="Q918" s="769"/>
      <c r="R918" s="769"/>
      <c r="S918" s="769"/>
      <c r="T918" s="769"/>
      <c r="U918" s="769"/>
      <c r="V918" s="769"/>
      <c r="W918" s="769"/>
      <c r="X918" s="769"/>
      <c r="Y918" s="769"/>
      <c r="Z918" s="769"/>
    </row>
    <row r="919">
      <c r="A919" s="769"/>
      <c r="B919" s="772"/>
      <c r="C919" s="769"/>
      <c r="D919" s="768"/>
      <c r="E919" s="769"/>
      <c r="F919" s="769"/>
      <c r="G919" s="769"/>
      <c r="H919" s="804"/>
      <c r="I919" s="804"/>
      <c r="J919" s="804"/>
      <c r="K919" s="804"/>
      <c r="L919" s="804"/>
      <c r="M919" s="804"/>
      <c r="N919" s="804"/>
      <c r="O919" s="804"/>
      <c r="P919" s="804"/>
      <c r="Q919" s="769"/>
      <c r="R919" s="769"/>
      <c r="S919" s="769"/>
      <c r="T919" s="769"/>
      <c r="U919" s="769"/>
      <c r="V919" s="769"/>
      <c r="W919" s="769"/>
      <c r="X919" s="769"/>
      <c r="Y919" s="769"/>
      <c r="Z919" s="769"/>
    </row>
    <row r="920">
      <c r="A920" s="769"/>
      <c r="B920" s="772"/>
      <c r="C920" s="769"/>
      <c r="D920" s="768"/>
      <c r="E920" s="769"/>
      <c r="F920" s="769"/>
      <c r="G920" s="769"/>
      <c r="H920" s="804"/>
      <c r="I920" s="804"/>
      <c r="J920" s="804"/>
      <c r="K920" s="804"/>
      <c r="L920" s="804"/>
      <c r="M920" s="804"/>
      <c r="N920" s="804"/>
      <c r="O920" s="804"/>
      <c r="P920" s="804"/>
      <c r="Q920" s="769"/>
      <c r="R920" s="769"/>
      <c r="S920" s="769"/>
      <c r="T920" s="769"/>
      <c r="U920" s="769"/>
      <c r="V920" s="769"/>
      <c r="W920" s="769"/>
      <c r="X920" s="769"/>
      <c r="Y920" s="769"/>
      <c r="Z920" s="769"/>
    </row>
    <row r="921">
      <c r="A921" s="769"/>
      <c r="B921" s="772"/>
      <c r="C921" s="769"/>
      <c r="D921" s="768"/>
      <c r="E921" s="769"/>
      <c r="F921" s="769"/>
      <c r="G921" s="769"/>
      <c r="H921" s="804"/>
      <c r="I921" s="804"/>
      <c r="J921" s="804"/>
      <c r="K921" s="804"/>
      <c r="L921" s="804"/>
      <c r="M921" s="804"/>
      <c r="N921" s="804"/>
      <c r="O921" s="804"/>
      <c r="P921" s="804"/>
      <c r="Q921" s="769"/>
      <c r="R921" s="769"/>
      <c r="S921" s="769"/>
      <c r="T921" s="769"/>
      <c r="U921" s="769"/>
      <c r="V921" s="769"/>
      <c r="W921" s="769"/>
      <c r="X921" s="769"/>
      <c r="Y921" s="769"/>
      <c r="Z921" s="769"/>
    </row>
    <row r="922">
      <c r="A922" s="769"/>
      <c r="B922" s="772"/>
      <c r="C922" s="769"/>
      <c r="D922" s="768"/>
      <c r="E922" s="769"/>
      <c r="F922" s="769"/>
      <c r="G922" s="769"/>
      <c r="H922" s="804"/>
      <c r="I922" s="804"/>
      <c r="J922" s="804"/>
      <c r="K922" s="804"/>
      <c r="L922" s="804"/>
      <c r="M922" s="804"/>
      <c r="N922" s="804"/>
      <c r="O922" s="804"/>
      <c r="P922" s="804"/>
      <c r="Q922" s="769"/>
      <c r="R922" s="769"/>
      <c r="S922" s="769"/>
      <c r="T922" s="769"/>
      <c r="U922" s="769"/>
      <c r="V922" s="769"/>
      <c r="W922" s="769"/>
      <c r="X922" s="769"/>
      <c r="Y922" s="769"/>
      <c r="Z922" s="769"/>
    </row>
    <row r="923">
      <c r="A923" s="769"/>
      <c r="B923" s="772"/>
      <c r="C923" s="769"/>
      <c r="D923" s="768"/>
      <c r="E923" s="769"/>
      <c r="F923" s="769"/>
      <c r="G923" s="769"/>
      <c r="H923" s="804"/>
      <c r="I923" s="804"/>
      <c r="J923" s="804"/>
      <c r="K923" s="804"/>
      <c r="L923" s="804"/>
      <c r="M923" s="804"/>
      <c r="N923" s="804"/>
      <c r="O923" s="804"/>
      <c r="P923" s="804"/>
      <c r="Q923" s="769"/>
      <c r="R923" s="769"/>
      <c r="S923" s="769"/>
      <c r="T923" s="769"/>
      <c r="U923" s="769"/>
      <c r="V923" s="769"/>
      <c r="W923" s="769"/>
      <c r="X923" s="769"/>
      <c r="Y923" s="769"/>
      <c r="Z923" s="769"/>
    </row>
    <row r="924">
      <c r="A924" s="769"/>
      <c r="B924" s="772"/>
      <c r="C924" s="769"/>
      <c r="D924" s="768"/>
      <c r="E924" s="769"/>
      <c r="F924" s="769"/>
      <c r="G924" s="769"/>
      <c r="H924" s="804"/>
      <c r="I924" s="804"/>
      <c r="J924" s="804"/>
      <c r="K924" s="804"/>
      <c r="L924" s="804"/>
      <c r="M924" s="804"/>
      <c r="N924" s="804"/>
      <c r="O924" s="804"/>
      <c r="P924" s="804"/>
      <c r="Q924" s="769"/>
      <c r="R924" s="769"/>
      <c r="S924" s="769"/>
      <c r="T924" s="769"/>
      <c r="U924" s="769"/>
      <c r="V924" s="769"/>
      <c r="W924" s="769"/>
      <c r="X924" s="769"/>
      <c r="Y924" s="769"/>
      <c r="Z924" s="769"/>
    </row>
    <row r="925">
      <c r="A925" s="769"/>
      <c r="B925" s="772"/>
      <c r="C925" s="769"/>
      <c r="D925" s="768"/>
      <c r="E925" s="769"/>
      <c r="F925" s="769"/>
      <c r="G925" s="769"/>
      <c r="H925" s="804"/>
      <c r="I925" s="804"/>
      <c r="J925" s="804"/>
      <c r="K925" s="804"/>
      <c r="L925" s="804"/>
      <c r="M925" s="804"/>
      <c r="N925" s="804"/>
      <c r="O925" s="804"/>
      <c r="P925" s="804"/>
      <c r="Q925" s="769"/>
      <c r="R925" s="769"/>
      <c r="S925" s="769"/>
      <c r="T925" s="769"/>
      <c r="U925" s="769"/>
      <c r="V925" s="769"/>
      <c r="W925" s="769"/>
      <c r="X925" s="769"/>
      <c r="Y925" s="769"/>
      <c r="Z925" s="769"/>
    </row>
    <row r="926">
      <c r="A926" s="769"/>
      <c r="B926" s="772"/>
      <c r="C926" s="769"/>
      <c r="D926" s="768"/>
      <c r="E926" s="769"/>
      <c r="F926" s="769"/>
      <c r="G926" s="769"/>
      <c r="H926" s="804"/>
      <c r="I926" s="804"/>
      <c r="J926" s="804"/>
      <c r="K926" s="804"/>
      <c r="L926" s="804"/>
      <c r="M926" s="804"/>
      <c r="N926" s="804"/>
      <c r="O926" s="804"/>
      <c r="P926" s="804"/>
      <c r="Q926" s="769"/>
      <c r="R926" s="769"/>
      <c r="S926" s="769"/>
      <c r="T926" s="769"/>
      <c r="U926" s="769"/>
      <c r="V926" s="769"/>
      <c r="W926" s="769"/>
      <c r="X926" s="769"/>
      <c r="Y926" s="769"/>
      <c r="Z926" s="769"/>
    </row>
    <row r="927">
      <c r="A927" s="769"/>
      <c r="B927" s="772"/>
      <c r="C927" s="769"/>
      <c r="D927" s="768"/>
      <c r="E927" s="769"/>
      <c r="F927" s="769"/>
      <c r="G927" s="769"/>
      <c r="H927" s="804"/>
      <c r="I927" s="804"/>
      <c r="J927" s="804"/>
      <c r="K927" s="804"/>
      <c r="L927" s="804"/>
      <c r="M927" s="804"/>
      <c r="N927" s="804"/>
      <c r="O927" s="804"/>
      <c r="P927" s="804"/>
      <c r="Q927" s="769"/>
      <c r="R927" s="769"/>
      <c r="S927" s="769"/>
      <c r="T927" s="769"/>
      <c r="U927" s="769"/>
      <c r="V927" s="769"/>
      <c r="W927" s="769"/>
      <c r="X927" s="769"/>
      <c r="Y927" s="769"/>
      <c r="Z927" s="769"/>
    </row>
    <row r="928">
      <c r="A928" s="769"/>
      <c r="B928" s="772"/>
      <c r="C928" s="769"/>
      <c r="D928" s="768"/>
      <c r="E928" s="769"/>
      <c r="F928" s="769"/>
      <c r="G928" s="769"/>
      <c r="H928" s="804"/>
      <c r="I928" s="804"/>
      <c r="J928" s="804"/>
      <c r="K928" s="804"/>
      <c r="L928" s="804"/>
      <c r="M928" s="804"/>
      <c r="N928" s="804"/>
      <c r="O928" s="804"/>
      <c r="P928" s="804"/>
      <c r="Q928" s="769"/>
      <c r="R928" s="769"/>
      <c r="S928" s="769"/>
      <c r="T928" s="769"/>
      <c r="U928" s="769"/>
      <c r="V928" s="769"/>
      <c r="W928" s="769"/>
      <c r="X928" s="769"/>
      <c r="Y928" s="769"/>
      <c r="Z928" s="769"/>
    </row>
    <row r="929">
      <c r="A929" s="769"/>
      <c r="B929" s="772"/>
      <c r="C929" s="769"/>
      <c r="D929" s="768"/>
      <c r="E929" s="769"/>
      <c r="F929" s="769"/>
      <c r="G929" s="769"/>
      <c r="H929" s="804"/>
      <c r="I929" s="804"/>
      <c r="J929" s="804"/>
      <c r="K929" s="804"/>
      <c r="L929" s="804"/>
      <c r="M929" s="804"/>
      <c r="N929" s="804"/>
      <c r="O929" s="804"/>
      <c r="P929" s="804"/>
      <c r="Q929" s="769"/>
      <c r="R929" s="769"/>
      <c r="S929" s="769"/>
      <c r="T929" s="769"/>
      <c r="U929" s="769"/>
      <c r="V929" s="769"/>
      <c r="W929" s="769"/>
      <c r="X929" s="769"/>
      <c r="Y929" s="769"/>
      <c r="Z929" s="769"/>
    </row>
    <row r="930">
      <c r="A930" s="769"/>
      <c r="B930" s="772"/>
      <c r="C930" s="769"/>
      <c r="D930" s="768"/>
      <c r="E930" s="769"/>
      <c r="F930" s="769"/>
      <c r="G930" s="769"/>
      <c r="H930" s="804"/>
      <c r="I930" s="804"/>
      <c r="J930" s="804"/>
      <c r="K930" s="804"/>
      <c r="L930" s="804"/>
      <c r="M930" s="804"/>
      <c r="N930" s="804"/>
      <c r="O930" s="804"/>
      <c r="P930" s="804"/>
      <c r="Q930" s="769"/>
      <c r="R930" s="769"/>
      <c r="S930" s="769"/>
      <c r="T930" s="769"/>
      <c r="U930" s="769"/>
      <c r="V930" s="769"/>
      <c r="W930" s="769"/>
      <c r="X930" s="769"/>
      <c r="Y930" s="769"/>
      <c r="Z930" s="769"/>
    </row>
    <row r="931">
      <c r="A931" s="769"/>
      <c r="B931" s="772"/>
      <c r="C931" s="769"/>
      <c r="D931" s="768"/>
      <c r="E931" s="769"/>
      <c r="F931" s="769"/>
      <c r="G931" s="769"/>
      <c r="H931" s="804"/>
      <c r="I931" s="804"/>
      <c r="J931" s="804"/>
      <c r="K931" s="804"/>
      <c r="L931" s="804"/>
      <c r="M931" s="804"/>
      <c r="N931" s="804"/>
      <c r="O931" s="804"/>
      <c r="P931" s="804"/>
      <c r="Q931" s="769"/>
      <c r="R931" s="769"/>
      <c r="S931" s="769"/>
      <c r="T931" s="769"/>
      <c r="U931" s="769"/>
      <c r="V931" s="769"/>
      <c r="W931" s="769"/>
      <c r="X931" s="769"/>
      <c r="Y931" s="769"/>
      <c r="Z931" s="769"/>
    </row>
    <row r="932">
      <c r="A932" s="769"/>
      <c r="B932" s="772"/>
      <c r="C932" s="769"/>
      <c r="D932" s="768"/>
      <c r="E932" s="769"/>
      <c r="F932" s="769"/>
      <c r="G932" s="769"/>
      <c r="H932" s="804"/>
      <c r="I932" s="804"/>
      <c r="J932" s="804"/>
      <c r="K932" s="804"/>
      <c r="L932" s="804"/>
      <c r="M932" s="804"/>
      <c r="N932" s="804"/>
      <c r="O932" s="804"/>
      <c r="P932" s="804"/>
      <c r="Q932" s="769"/>
      <c r="R932" s="769"/>
      <c r="S932" s="769"/>
      <c r="T932" s="769"/>
      <c r="U932" s="769"/>
      <c r="V932" s="769"/>
      <c r="W932" s="769"/>
      <c r="X932" s="769"/>
      <c r="Y932" s="769"/>
      <c r="Z932" s="769"/>
    </row>
    <row r="933">
      <c r="A933" s="769"/>
      <c r="B933" s="772"/>
      <c r="C933" s="769"/>
      <c r="D933" s="768"/>
      <c r="E933" s="769"/>
      <c r="F933" s="769"/>
      <c r="G933" s="769"/>
      <c r="H933" s="804"/>
      <c r="I933" s="804"/>
      <c r="J933" s="804"/>
      <c r="K933" s="804"/>
      <c r="L933" s="804"/>
      <c r="M933" s="804"/>
      <c r="N933" s="804"/>
      <c r="O933" s="804"/>
      <c r="P933" s="804"/>
      <c r="Q933" s="769"/>
      <c r="R933" s="769"/>
      <c r="S933" s="769"/>
      <c r="T933" s="769"/>
      <c r="U933" s="769"/>
      <c r="V933" s="769"/>
      <c r="W933" s="769"/>
      <c r="X933" s="769"/>
      <c r="Y933" s="769"/>
      <c r="Z933" s="769"/>
    </row>
    <row r="934">
      <c r="A934" s="769"/>
      <c r="B934" s="772"/>
      <c r="C934" s="769"/>
      <c r="D934" s="768"/>
      <c r="E934" s="769"/>
      <c r="F934" s="769"/>
      <c r="G934" s="769"/>
      <c r="H934" s="804"/>
      <c r="I934" s="804"/>
      <c r="J934" s="804"/>
      <c r="K934" s="804"/>
      <c r="L934" s="804"/>
      <c r="M934" s="804"/>
      <c r="N934" s="804"/>
      <c r="O934" s="804"/>
      <c r="P934" s="804"/>
      <c r="Q934" s="769"/>
      <c r="R934" s="769"/>
      <c r="S934" s="769"/>
      <c r="T934" s="769"/>
      <c r="U934" s="769"/>
      <c r="V934" s="769"/>
      <c r="W934" s="769"/>
      <c r="X934" s="769"/>
      <c r="Y934" s="769"/>
      <c r="Z934" s="769"/>
    </row>
    <row r="935">
      <c r="A935" s="769"/>
      <c r="B935" s="772"/>
      <c r="C935" s="769"/>
      <c r="D935" s="768"/>
      <c r="E935" s="769"/>
      <c r="F935" s="769"/>
      <c r="G935" s="769"/>
      <c r="H935" s="804"/>
      <c r="I935" s="804"/>
      <c r="J935" s="804"/>
      <c r="K935" s="804"/>
      <c r="L935" s="804"/>
      <c r="M935" s="804"/>
      <c r="N935" s="804"/>
      <c r="O935" s="804"/>
      <c r="P935" s="804"/>
      <c r="Q935" s="769"/>
      <c r="R935" s="769"/>
      <c r="S935" s="769"/>
      <c r="T935" s="769"/>
      <c r="U935" s="769"/>
      <c r="V935" s="769"/>
      <c r="W935" s="769"/>
      <c r="X935" s="769"/>
      <c r="Y935" s="769"/>
      <c r="Z935" s="769"/>
    </row>
    <row r="936">
      <c r="A936" s="769"/>
      <c r="B936" s="772"/>
      <c r="C936" s="769"/>
      <c r="D936" s="768"/>
      <c r="E936" s="769"/>
      <c r="F936" s="769"/>
      <c r="G936" s="769"/>
      <c r="H936" s="804"/>
      <c r="I936" s="804"/>
      <c r="J936" s="804"/>
      <c r="K936" s="804"/>
      <c r="L936" s="804"/>
      <c r="M936" s="804"/>
      <c r="N936" s="804"/>
      <c r="O936" s="804"/>
      <c r="P936" s="804"/>
      <c r="Q936" s="769"/>
      <c r="R936" s="769"/>
      <c r="S936" s="769"/>
      <c r="T936" s="769"/>
      <c r="U936" s="769"/>
      <c r="V936" s="769"/>
      <c r="W936" s="769"/>
      <c r="X936" s="769"/>
      <c r="Y936" s="769"/>
      <c r="Z936" s="769"/>
    </row>
    <row r="937">
      <c r="A937" s="769"/>
      <c r="B937" s="772"/>
      <c r="C937" s="769"/>
      <c r="D937" s="768"/>
      <c r="E937" s="769"/>
      <c r="F937" s="769"/>
      <c r="G937" s="769"/>
      <c r="H937" s="804"/>
      <c r="I937" s="804"/>
      <c r="J937" s="804"/>
      <c r="K937" s="804"/>
      <c r="L937" s="804"/>
      <c r="M937" s="804"/>
      <c r="N937" s="804"/>
      <c r="O937" s="804"/>
      <c r="P937" s="804"/>
      <c r="Q937" s="769"/>
      <c r="R937" s="769"/>
      <c r="S937" s="769"/>
      <c r="T937" s="769"/>
      <c r="U937" s="769"/>
      <c r="V937" s="769"/>
      <c r="W937" s="769"/>
      <c r="X937" s="769"/>
      <c r="Y937" s="769"/>
      <c r="Z937" s="769"/>
    </row>
    <row r="938">
      <c r="A938" s="769"/>
      <c r="B938" s="772"/>
      <c r="C938" s="769"/>
      <c r="D938" s="768"/>
      <c r="E938" s="769"/>
      <c r="F938" s="769"/>
      <c r="G938" s="769"/>
      <c r="H938" s="804"/>
      <c r="I938" s="804"/>
      <c r="J938" s="804"/>
      <c r="K938" s="804"/>
      <c r="L938" s="804"/>
      <c r="M938" s="804"/>
      <c r="N938" s="804"/>
      <c r="O938" s="804"/>
      <c r="P938" s="804"/>
      <c r="Q938" s="769"/>
      <c r="R938" s="769"/>
      <c r="S938" s="769"/>
      <c r="T938" s="769"/>
      <c r="U938" s="769"/>
      <c r="V938" s="769"/>
      <c r="W938" s="769"/>
      <c r="X938" s="769"/>
      <c r="Y938" s="769"/>
      <c r="Z938" s="769"/>
    </row>
    <row r="939">
      <c r="A939" s="769"/>
      <c r="B939" s="772"/>
      <c r="C939" s="769"/>
      <c r="D939" s="768"/>
      <c r="E939" s="769"/>
      <c r="F939" s="769"/>
      <c r="G939" s="769"/>
      <c r="H939" s="804"/>
      <c r="I939" s="804"/>
      <c r="J939" s="804"/>
      <c r="K939" s="804"/>
      <c r="L939" s="804"/>
      <c r="M939" s="804"/>
      <c r="N939" s="804"/>
      <c r="O939" s="804"/>
      <c r="P939" s="804"/>
      <c r="Q939" s="769"/>
      <c r="R939" s="769"/>
      <c r="S939" s="769"/>
      <c r="T939" s="769"/>
      <c r="U939" s="769"/>
      <c r="V939" s="769"/>
      <c r="W939" s="769"/>
      <c r="X939" s="769"/>
      <c r="Y939" s="769"/>
      <c r="Z939" s="769"/>
    </row>
    <row r="940">
      <c r="A940" s="769"/>
      <c r="B940" s="772"/>
      <c r="C940" s="769"/>
      <c r="D940" s="768"/>
      <c r="E940" s="769"/>
      <c r="F940" s="769"/>
      <c r="G940" s="769"/>
      <c r="H940" s="804"/>
      <c r="I940" s="804"/>
      <c r="J940" s="804"/>
      <c r="K940" s="804"/>
      <c r="L940" s="804"/>
      <c r="M940" s="804"/>
      <c r="N940" s="804"/>
      <c r="O940" s="804"/>
      <c r="P940" s="804"/>
      <c r="Q940" s="769"/>
      <c r="R940" s="769"/>
      <c r="S940" s="769"/>
      <c r="T940" s="769"/>
      <c r="U940" s="769"/>
      <c r="V940" s="769"/>
      <c r="W940" s="769"/>
      <c r="X940" s="769"/>
      <c r="Y940" s="769"/>
      <c r="Z940" s="769"/>
    </row>
    <row r="941">
      <c r="A941" s="769"/>
      <c r="B941" s="772"/>
      <c r="C941" s="769"/>
      <c r="D941" s="768"/>
      <c r="E941" s="769"/>
      <c r="F941" s="769"/>
      <c r="G941" s="769"/>
      <c r="H941" s="804"/>
      <c r="I941" s="804"/>
      <c r="J941" s="804"/>
      <c r="K941" s="804"/>
      <c r="L941" s="804"/>
      <c r="M941" s="804"/>
      <c r="N941" s="804"/>
      <c r="O941" s="804"/>
      <c r="P941" s="804"/>
      <c r="Q941" s="769"/>
      <c r="R941" s="769"/>
      <c r="S941" s="769"/>
      <c r="T941" s="769"/>
      <c r="U941" s="769"/>
      <c r="V941" s="769"/>
      <c r="W941" s="769"/>
      <c r="X941" s="769"/>
      <c r="Y941" s="769"/>
      <c r="Z941" s="769"/>
    </row>
    <row r="942">
      <c r="A942" s="769"/>
      <c r="B942" s="772"/>
      <c r="C942" s="769"/>
      <c r="D942" s="768"/>
      <c r="E942" s="769"/>
      <c r="F942" s="769"/>
      <c r="G942" s="769"/>
      <c r="H942" s="804"/>
      <c r="I942" s="804"/>
      <c r="J942" s="804"/>
      <c r="K942" s="804"/>
      <c r="L942" s="804"/>
      <c r="M942" s="804"/>
      <c r="N942" s="804"/>
      <c r="O942" s="804"/>
      <c r="P942" s="804"/>
      <c r="Q942" s="769"/>
      <c r="R942" s="769"/>
      <c r="S942" s="769"/>
      <c r="T942" s="769"/>
      <c r="U942" s="769"/>
      <c r="V942" s="769"/>
      <c r="W942" s="769"/>
      <c r="X942" s="769"/>
      <c r="Y942" s="769"/>
      <c r="Z942" s="769"/>
    </row>
    <row r="943">
      <c r="A943" s="769"/>
      <c r="B943" s="772"/>
      <c r="C943" s="769"/>
      <c r="D943" s="768"/>
      <c r="E943" s="769"/>
      <c r="F943" s="769"/>
      <c r="G943" s="769"/>
      <c r="H943" s="804"/>
      <c r="I943" s="804"/>
      <c r="J943" s="804"/>
      <c r="K943" s="804"/>
      <c r="L943" s="804"/>
      <c r="M943" s="804"/>
      <c r="N943" s="804"/>
      <c r="O943" s="804"/>
      <c r="P943" s="804"/>
      <c r="Q943" s="769"/>
      <c r="R943" s="769"/>
      <c r="S943" s="769"/>
      <c r="T943" s="769"/>
      <c r="U943" s="769"/>
      <c r="V943" s="769"/>
      <c r="W943" s="769"/>
      <c r="X943" s="769"/>
      <c r="Y943" s="769"/>
      <c r="Z943" s="769"/>
    </row>
    <row r="944">
      <c r="A944" s="769"/>
      <c r="B944" s="772"/>
      <c r="C944" s="769"/>
      <c r="D944" s="768"/>
      <c r="E944" s="769"/>
      <c r="F944" s="769"/>
      <c r="G944" s="769"/>
      <c r="H944" s="804"/>
      <c r="I944" s="804"/>
      <c r="J944" s="804"/>
      <c r="K944" s="804"/>
      <c r="L944" s="804"/>
      <c r="M944" s="804"/>
      <c r="N944" s="804"/>
      <c r="O944" s="804"/>
      <c r="P944" s="804"/>
      <c r="Q944" s="769"/>
      <c r="R944" s="769"/>
      <c r="S944" s="769"/>
      <c r="T944" s="769"/>
      <c r="U944" s="769"/>
      <c r="V944" s="769"/>
      <c r="W944" s="769"/>
      <c r="X944" s="769"/>
      <c r="Y944" s="769"/>
      <c r="Z944" s="769"/>
    </row>
    <row r="945">
      <c r="A945" s="769"/>
      <c r="B945" s="772"/>
      <c r="C945" s="769"/>
      <c r="D945" s="768"/>
      <c r="E945" s="769"/>
      <c r="F945" s="769"/>
      <c r="G945" s="769"/>
      <c r="H945" s="804"/>
      <c r="I945" s="804"/>
      <c r="J945" s="804"/>
      <c r="K945" s="804"/>
      <c r="L945" s="804"/>
      <c r="M945" s="804"/>
      <c r="N945" s="804"/>
      <c r="O945" s="804"/>
      <c r="P945" s="804"/>
      <c r="Q945" s="769"/>
      <c r="R945" s="769"/>
      <c r="S945" s="769"/>
      <c r="T945" s="769"/>
      <c r="U945" s="769"/>
      <c r="V945" s="769"/>
      <c r="W945" s="769"/>
      <c r="X945" s="769"/>
      <c r="Y945" s="769"/>
      <c r="Z945" s="769"/>
    </row>
    <row r="946">
      <c r="A946" s="769"/>
      <c r="B946" s="772"/>
      <c r="C946" s="769"/>
      <c r="D946" s="768"/>
      <c r="E946" s="769"/>
      <c r="F946" s="769"/>
      <c r="G946" s="769"/>
      <c r="H946" s="804"/>
      <c r="I946" s="804"/>
      <c r="J946" s="804"/>
      <c r="K946" s="804"/>
      <c r="L946" s="804"/>
      <c r="M946" s="804"/>
      <c r="N946" s="804"/>
      <c r="O946" s="804"/>
      <c r="P946" s="804"/>
      <c r="Q946" s="769"/>
      <c r="R946" s="769"/>
      <c r="S946" s="769"/>
      <c r="T946" s="769"/>
      <c r="U946" s="769"/>
      <c r="V946" s="769"/>
      <c r="W946" s="769"/>
      <c r="X946" s="769"/>
      <c r="Y946" s="769"/>
      <c r="Z946" s="769"/>
    </row>
    <row r="947">
      <c r="A947" s="769"/>
      <c r="B947" s="772"/>
      <c r="C947" s="769"/>
      <c r="D947" s="768"/>
      <c r="E947" s="769"/>
      <c r="F947" s="769"/>
      <c r="G947" s="769"/>
      <c r="H947" s="804"/>
      <c r="I947" s="804"/>
      <c r="J947" s="804"/>
      <c r="K947" s="804"/>
      <c r="L947" s="804"/>
      <c r="M947" s="804"/>
      <c r="N947" s="804"/>
      <c r="O947" s="804"/>
      <c r="P947" s="804"/>
      <c r="Q947" s="769"/>
      <c r="R947" s="769"/>
      <c r="S947" s="769"/>
      <c r="T947" s="769"/>
      <c r="U947" s="769"/>
      <c r="V947" s="769"/>
      <c r="W947" s="769"/>
      <c r="X947" s="769"/>
      <c r="Y947" s="769"/>
      <c r="Z947" s="769"/>
    </row>
    <row r="948">
      <c r="A948" s="769"/>
      <c r="B948" s="772"/>
      <c r="C948" s="769"/>
      <c r="D948" s="768"/>
      <c r="E948" s="769"/>
      <c r="F948" s="769"/>
      <c r="G948" s="769"/>
      <c r="H948" s="804"/>
      <c r="I948" s="804"/>
      <c r="J948" s="804"/>
      <c r="K948" s="804"/>
      <c r="L948" s="804"/>
      <c r="M948" s="804"/>
      <c r="N948" s="804"/>
      <c r="O948" s="804"/>
      <c r="P948" s="804"/>
      <c r="Q948" s="769"/>
      <c r="R948" s="769"/>
      <c r="S948" s="769"/>
      <c r="T948" s="769"/>
      <c r="U948" s="769"/>
      <c r="V948" s="769"/>
      <c r="W948" s="769"/>
      <c r="X948" s="769"/>
      <c r="Y948" s="769"/>
      <c r="Z948" s="769"/>
    </row>
    <row r="949">
      <c r="A949" s="769"/>
      <c r="B949" s="772"/>
      <c r="C949" s="769"/>
      <c r="D949" s="768"/>
      <c r="E949" s="769"/>
      <c r="F949" s="769"/>
      <c r="G949" s="769"/>
      <c r="H949" s="804"/>
      <c r="I949" s="804"/>
      <c r="J949" s="804"/>
      <c r="K949" s="804"/>
      <c r="L949" s="804"/>
      <c r="M949" s="804"/>
      <c r="N949" s="804"/>
      <c r="O949" s="804"/>
      <c r="P949" s="804"/>
      <c r="Q949" s="769"/>
      <c r="R949" s="769"/>
      <c r="S949" s="769"/>
      <c r="T949" s="769"/>
      <c r="U949" s="769"/>
      <c r="V949" s="769"/>
      <c r="W949" s="769"/>
      <c r="X949" s="769"/>
      <c r="Y949" s="769"/>
      <c r="Z949" s="769"/>
    </row>
    <row r="950">
      <c r="A950" s="769"/>
      <c r="B950" s="772"/>
      <c r="C950" s="769"/>
      <c r="D950" s="768"/>
      <c r="E950" s="769"/>
      <c r="F950" s="769"/>
      <c r="G950" s="769"/>
      <c r="H950" s="804"/>
      <c r="I950" s="804"/>
      <c r="J950" s="804"/>
      <c r="K950" s="804"/>
      <c r="L950" s="804"/>
      <c r="M950" s="804"/>
      <c r="N950" s="804"/>
      <c r="O950" s="804"/>
      <c r="P950" s="804"/>
      <c r="Q950" s="769"/>
      <c r="R950" s="769"/>
      <c r="S950" s="769"/>
      <c r="T950" s="769"/>
      <c r="U950" s="769"/>
      <c r="V950" s="769"/>
      <c r="W950" s="769"/>
      <c r="X950" s="769"/>
      <c r="Y950" s="769"/>
      <c r="Z950" s="769"/>
    </row>
    <row r="951">
      <c r="A951" s="769"/>
      <c r="B951" s="772"/>
      <c r="C951" s="769"/>
      <c r="D951" s="768"/>
      <c r="E951" s="769"/>
      <c r="F951" s="769"/>
      <c r="G951" s="769"/>
      <c r="H951" s="804"/>
      <c r="I951" s="804"/>
      <c r="J951" s="804"/>
      <c r="K951" s="804"/>
      <c r="L951" s="804"/>
      <c r="M951" s="804"/>
      <c r="N951" s="804"/>
      <c r="O951" s="804"/>
      <c r="P951" s="804"/>
      <c r="Q951" s="769"/>
      <c r="R951" s="769"/>
      <c r="S951" s="769"/>
      <c r="T951" s="769"/>
      <c r="U951" s="769"/>
      <c r="V951" s="769"/>
      <c r="W951" s="769"/>
      <c r="X951" s="769"/>
      <c r="Y951" s="769"/>
      <c r="Z951" s="769"/>
    </row>
    <row r="952">
      <c r="A952" s="769"/>
      <c r="B952" s="772"/>
      <c r="C952" s="769"/>
      <c r="D952" s="768"/>
      <c r="E952" s="769"/>
      <c r="F952" s="769"/>
      <c r="G952" s="769"/>
      <c r="H952" s="804"/>
      <c r="I952" s="804"/>
      <c r="J952" s="804"/>
      <c r="K952" s="804"/>
      <c r="L952" s="804"/>
      <c r="M952" s="804"/>
      <c r="N952" s="804"/>
      <c r="O952" s="804"/>
      <c r="P952" s="804"/>
      <c r="Q952" s="769"/>
      <c r="R952" s="769"/>
      <c r="S952" s="769"/>
      <c r="T952" s="769"/>
      <c r="U952" s="769"/>
      <c r="V952" s="769"/>
      <c r="W952" s="769"/>
      <c r="X952" s="769"/>
      <c r="Y952" s="769"/>
      <c r="Z952" s="769"/>
    </row>
    <row r="953">
      <c r="A953" s="769"/>
      <c r="B953" s="772"/>
      <c r="C953" s="769"/>
      <c r="D953" s="768"/>
      <c r="E953" s="769"/>
      <c r="F953" s="769"/>
      <c r="G953" s="769"/>
      <c r="H953" s="804"/>
      <c r="I953" s="804"/>
      <c r="J953" s="804"/>
      <c r="K953" s="804"/>
      <c r="L953" s="804"/>
      <c r="M953" s="804"/>
      <c r="N953" s="804"/>
      <c r="O953" s="804"/>
      <c r="P953" s="804"/>
      <c r="Q953" s="769"/>
      <c r="R953" s="769"/>
      <c r="S953" s="769"/>
      <c r="T953" s="769"/>
      <c r="U953" s="769"/>
      <c r="V953" s="769"/>
      <c r="W953" s="769"/>
      <c r="X953" s="769"/>
      <c r="Y953" s="769"/>
      <c r="Z953" s="769"/>
    </row>
    <row r="954">
      <c r="A954" s="769"/>
      <c r="B954" s="772"/>
      <c r="C954" s="769"/>
      <c r="D954" s="768"/>
      <c r="E954" s="769"/>
      <c r="F954" s="769"/>
      <c r="G954" s="769"/>
      <c r="H954" s="804"/>
      <c r="I954" s="804"/>
      <c r="J954" s="804"/>
      <c r="K954" s="804"/>
      <c r="L954" s="804"/>
      <c r="M954" s="804"/>
      <c r="N954" s="804"/>
      <c r="O954" s="804"/>
      <c r="P954" s="804"/>
      <c r="Q954" s="769"/>
      <c r="R954" s="769"/>
      <c r="S954" s="769"/>
      <c r="T954" s="769"/>
      <c r="U954" s="769"/>
      <c r="V954" s="769"/>
      <c r="W954" s="769"/>
      <c r="X954" s="769"/>
      <c r="Y954" s="769"/>
      <c r="Z954" s="769"/>
    </row>
    <row r="955">
      <c r="A955" s="769"/>
      <c r="B955" s="772"/>
      <c r="C955" s="769"/>
      <c r="D955" s="768"/>
      <c r="E955" s="769"/>
      <c r="F955" s="769"/>
      <c r="G955" s="769"/>
      <c r="H955" s="804"/>
      <c r="I955" s="804"/>
      <c r="J955" s="804"/>
      <c r="K955" s="804"/>
      <c r="L955" s="804"/>
      <c r="M955" s="804"/>
      <c r="N955" s="804"/>
      <c r="O955" s="804"/>
      <c r="P955" s="804"/>
      <c r="Q955" s="769"/>
      <c r="R955" s="769"/>
      <c r="S955" s="769"/>
      <c r="T955" s="769"/>
      <c r="U955" s="769"/>
      <c r="V955" s="769"/>
      <c r="W955" s="769"/>
      <c r="X955" s="769"/>
      <c r="Y955" s="769"/>
      <c r="Z955" s="769"/>
    </row>
    <row r="956">
      <c r="A956" s="769"/>
      <c r="B956" s="772"/>
      <c r="C956" s="769"/>
      <c r="D956" s="768"/>
      <c r="E956" s="769"/>
      <c r="F956" s="769"/>
      <c r="G956" s="769"/>
      <c r="H956" s="804"/>
      <c r="I956" s="804"/>
      <c r="J956" s="804"/>
      <c r="K956" s="804"/>
      <c r="L956" s="804"/>
      <c r="M956" s="804"/>
      <c r="N956" s="804"/>
      <c r="O956" s="804"/>
      <c r="P956" s="804"/>
      <c r="Q956" s="769"/>
      <c r="R956" s="769"/>
      <c r="S956" s="769"/>
      <c r="T956" s="769"/>
      <c r="U956" s="769"/>
      <c r="V956" s="769"/>
      <c r="W956" s="769"/>
      <c r="X956" s="769"/>
      <c r="Y956" s="769"/>
      <c r="Z956" s="769"/>
    </row>
    <row r="957">
      <c r="A957" s="769"/>
      <c r="B957" s="772"/>
      <c r="C957" s="769"/>
      <c r="D957" s="768"/>
      <c r="E957" s="769"/>
      <c r="F957" s="769"/>
      <c r="G957" s="769"/>
      <c r="H957" s="804"/>
      <c r="I957" s="804"/>
      <c r="J957" s="804"/>
      <c r="K957" s="804"/>
      <c r="L957" s="804"/>
      <c r="M957" s="804"/>
      <c r="N957" s="804"/>
      <c r="O957" s="804"/>
      <c r="P957" s="804"/>
      <c r="Q957" s="769"/>
      <c r="R957" s="769"/>
      <c r="S957" s="769"/>
      <c r="T957" s="769"/>
      <c r="U957" s="769"/>
      <c r="V957" s="769"/>
      <c r="W957" s="769"/>
      <c r="X957" s="769"/>
      <c r="Y957" s="769"/>
      <c r="Z957" s="769"/>
    </row>
    <row r="958">
      <c r="A958" s="769"/>
      <c r="B958" s="772"/>
      <c r="C958" s="769"/>
      <c r="D958" s="768"/>
      <c r="E958" s="769"/>
      <c r="F958" s="769"/>
      <c r="G958" s="769"/>
      <c r="H958" s="804"/>
      <c r="I958" s="804"/>
      <c r="J958" s="804"/>
      <c r="K958" s="804"/>
      <c r="L958" s="804"/>
      <c r="M958" s="804"/>
      <c r="N958" s="804"/>
      <c r="O958" s="804"/>
      <c r="P958" s="804"/>
      <c r="Q958" s="769"/>
      <c r="R958" s="769"/>
      <c r="S958" s="769"/>
      <c r="T958" s="769"/>
      <c r="U958" s="769"/>
      <c r="V958" s="769"/>
      <c r="W958" s="769"/>
      <c r="X958" s="769"/>
      <c r="Y958" s="769"/>
      <c r="Z958" s="769"/>
    </row>
    <row r="959">
      <c r="A959" s="769"/>
      <c r="B959" s="772"/>
      <c r="C959" s="769"/>
      <c r="D959" s="768"/>
      <c r="E959" s="769"/>
      <c r="F959" s="769"/>
      <c r="G959" s="769"/>
      <c r="H959" s="804"/>
      <c r="I959" s="804"/>
      <c r="J959" s="804"/>
      <c r="K959" s="804"/>
      <c r="L959" s="804"/>
      <c r="M959" s="804"/>
      <c r="N959" s="804"/>
      <c r="O959" s="804"/>
      <c r="P959" s="804"/>
      <c r="Q959" s="769"/>
      <c r="R959" s="769"/>
      <c r="S959" s="769"/>
      <c r="T959" s="769"/>
      <c r="U959" s="769"/>
      <c r="V959" s="769"/>
      <c r="W959" s="769"/>
      <c r="X959" s="769"/>
      <c r="Y959" s="769"/>
      <c r="Z959" s="769"/>
    </row>
    <row r="960">
      <c r="A960" s="769"/>
      <c r="B960" s="772"/>
      <c r="C960" s="769"/>
      <c r="D960" s="768"/>
      <c r="E960" s="769"/>
      <c r="F960" s="769"/>
      <c r="G960" s="769"/>
      <c r="H960" s="804"/>
      <c r="I960" s="804"/>
      <c r="J960" s="804"/>
      <c r="K960" s="804"/>
      <c r="L960" s="804"/>
      <c r="M960" s="804"/>
      <c r="N960" s="804"/>
      <c r="O960" s="804"/>
      <c r="P960" s="804"/>
      <c r="Q960" s="769"/>
      <c r="R960" s="769"/>
      <c r="S960" s="769"/>
      <c r="T960" s="769"/>
      <c r="U960" s="769"/>
      <c r="V960" s="769"/>
      <c r="W960" s="769"/>
      <c r="X960" s="769"/>
      <c r="Y960" s="769"/>
      <c r="Z960" s="769"/>
    </row>
    <row r="961">
      <c r="A961" s="769"/>
      <c r="B961" s="772"/>
      <c r="C961" s="769"/>
      <c r="D961" s="768"/>
      <c r="E961" s="769"/>
      <c r="F961" s="769"/>
      <c r="G961" s="769"/>
      <c r="H961" s="804"/>
      <c r="I961" s="804"/>
      <c r="J961" s="804"/>
      <c r="K961" s="804"/>
      <c r="L961" s="804"/>
      <c r="M961" s="804"/>
      <c r="N961" s="804"/>
      <c r="O961" s="804"/>
      <c r="P961" s="804"/>
      <c r="Q961" s="769"/>
      <c r="R961" s="769"/>
      <c r="S961" s="769"/>
      <c r="T961" s="769"/>
      <c r="U961" s="769"/>
      <c r="V961" s="769"/>
      <c r="W961" s="769"/>
      <c r="X961" s="769"/>
      <c r="Y961" s="769"/>
      <c r="Z961" s="769"/>
    </row>
    <row r="962">
      <c r="A962" s="769"/>
      <c r="B962" s="772"/>
      <c r="C962" s="769"/>
      <c r="D962" s="768"/>
      <c r="E962" s="769"/>
      <c r="F962" s="769"/>
      <c r="G962" s="769"/>
      <c r="H962" s="804"/>
      <c r="I962" s="804"/>
      <c r="J962" s="804"/>
      <c r="K962" s="804"/>
      <c r="L962" s="804"/>
      <c r="M962" s="804"/>
      <c r="N962" s="804"/>
      <c r="O962" s="804"/>
      <c r="P962" s="804"/>
      <c r="Q962" s="769"/>
      <c r="R962" s="769"/>
      <c r="S962" s="769"/>
      <c r="T962" s="769"/>
      <c r="U962" s="769"/>
      <c r="V962" s="769"/>
      <c r="W962" s="769"/>
      <c r="X962" s="769"/>
      <c r="Y962" s="769"/>
      <c r="Z962" s="769"/>
    </row>
    <row r="963">
      <c r="A963" s="769"/>
      <c r="B963" s="772"/>
      <c r="C963" s="769"/>
      <c r="D963" s="768"/>
      <c r="E963" s="769"/>
      <c r="F963" s="769"/>
      <c r="G963" s="769"/>
      <c r="H963" s="804"/>
      <c r="I963" s="804"/>
      <c r="J963" s="804"/>
      <c r="K963" s="804"/>
      <c r="L963" s="804"/>
      <c r="M963" s="804"/>
      <c r="N963" s="804"/>
      <c r="O963" s="804"/>
      <c r="P963" s="804"/>
      <c r="Q963" s="769"/>
      <c r="R963" s="769"/>
      <c r="S963" s="769"/>
      <c r="T963" s="769"/>
      <c r="U963" s="769"/>
      <c r="V963" s="769"/>
      <c r="W963" s="769"/>
      <c r="X963" s="769"/>
      <c r="Y963" s="769"/>
      <c r="Z963" s="769"/>
    </row>
    <row r="964">
      <c r="A964" s="769"/>
      <c r="B964" s="772"/>
      <c r="C964" s="769"/>
      <c r="D964" s="768"/>
      <c r="E964" s="769"/>
      <c r="F964" s="769"/>
      <c r="G964" s="769"/>
      <c r="H964" s="804"/>
      <c r="I964" s="804"/>
      <c r="J964" s="804"/>
      <c r="K964" s="804"/>
      <c r="L964" s="804"/>
      <c r="M964" s="804"/>
      <c r="N964" s="804"/>
      <c r="O964" s="804"/>
      <c r="P964" s="804"/>
      <c r="Q964" s="769"/>
      <c r="R964" s="769"/>
      <c r="S964" s="769"/>
      <c r="T964" s="769"/>
      <c r="U964" s="769"/>
      <c r="V964" s="769"/>
      <c r="W964" s="769"/>
      <c r="X964" s="769"/>
      <c r="Y964" s="769"/>
      <c r="Z964" s="769"/>
    </row>
    <row r="965">
      <c r="A965" s="769"/>
      <c r="B965" s="772"/>
      <c r="C965" s="769"/>
      <c r="D965" s="768"/>
      <c r="E965" s="769"/>
      <c r="F965" s="769"/>
      <c r="G965" s="769"/>
      <c r="H965" s="804"/>
      <c r="I965" s="804"/>
      <c r="J965" s="804"/>
      <c r="K965" s="804"/>
      <c r="L965" s="804"/>
      <c r="M965" s="804"/>
      <c r="N965" s="804"/>
      <c r="O965" s="804"/>
      <c r="P965" s="804"/>
      <c r="Q965" s="769"/>
      <c r="R965" s="769"/>
      <c r="S965" s="769"/>
      <c r="T965" s="769"/>
      <c r="U965" s="769"/>
      <c r="V965" s="769"/>
      <c r="W965" s="769"/>
      <c r="X965" s="769"/>
      <c r="Y965" s="769"/>
      <c r="Z965" s="769"/>
    </row>
    <row r="966">
      <c r="A966" s="769"/>
      <c r="B966" s="772"/>
      <c r="C966" s="769"/>
      <c r="D966" s="768"/>
      <c r="E966" s="769"/>
      <c r="F966" s="769"/>
      <c r="G966" s="769"/>
      <c r="H966" s="804"/>
      <c r="I966" s="804"/>
      <c r="J966" s="804"/>
      <c r="K966" s="804"/>
      <c r="L966" s="804"/>
      <c r="M966" s="804"/>
      <c r="N966" s="804"/>
      <c r="O966" s="804"/>
      <c r="P966" s="804"/>
      <c r="Q966" s="769"/>
      <c r="R966" s="769"/>
      <c r="S966" s="769"/>
      <c r="T966" s="769"/>
      <c r="U966" s="769"/>
      <c r="V966" s="769"/>
      <c r="W966" s="769"/>
      <c r="X966" s="769"/>
      <c r="Y966" s="769"/>
      <c r="Z966" s="769"/>
    </row>
    <row r="967">
      <c r="A967" s="769"/>
      <c r="B967" s="772"/>
      <c r="C967" s="769"/>
      <c r="D967" s="768"/>
      <c r="E967" s="769"/>
      <c r="F967" s="769"/>
      <c r="G967" s="769"/>
      <c r="H967" s="804"/>
      <c r="I967" s="804"/>
      <c r="J967" s="804"/>
      <c r="K967" s="804"/>
      <c r="L967" s="804"/>
      <c r="M967" s="804"/>
      <c r="N967" s="804"/>
      <c r="O967" s="804"/>
      <c r="P967" s="804"/>
      <c r="Q967" s="769"/>
      <c r="R967" s="769"/>
      <c r="S967" s="769"/>
      <c r="T967" s="769"/>
      <c r="U967" s="769"/>
      <c r="V967" s="769"/>
      <c r="W967" s="769"/>
      <c r="X967" s="769"/>
      <c r="Y967" s="769"/>
      <c r="Z967" s="769"/>
    </row>
    <row r="968">
      <c r="A968" s="769"/>
      <c r="B968" s="772"/>
      <c r="C968" s="769"/>
      <c r="D968" s="768"/>
      <c r="E968" s="769"/>
      <c r="F968" s="769"/>
      <c r="G968" s="769"/>
      <c r="H968" s="804"/>
      <c r="I968" s="804"/>
      <c r="J968" s="804"/>
      <c r="K968" s="804"/>
      <c r="L968" s="804"/>
      <c r="M968" s="804"/>
      <c r="N968" s="804"/>
      <c r="O968" s="804"/>
      <c r="P968" s="804"/>
      <c r="Q968" s="769"/>
      <c r="R968" s="769"/>
      <c r="S968" s="769"/>
      <c r="T968" s="769"/>
      <c r="U968" s="769"/>
      <c r="V968" s="769"/>
      <c r="W968" s="769"/>
      <c r="X968" s="769"/>
      <c r="Y968" s="769"/>
      <c r="Z968" s="769"/>
    </row>
    <row r="969">
      <c r="A969" s="769"/>
      <c r="B969" s="772"/>
      <c r="C969" s="769"/>
      <c r="D969" s="768"/>
      <c r="E969" s="769"/>
      <c r="F969" s="769"/>
      <c r="G969" s="769"/>
      <c r="H969" s="804"/>
      <c r="I969" s="804"/>
      <c r="J969" s="804"/>
      <c r="K969" s="804"/>
      <c r="L969" s="804"/>
      <c r="M969" s="804"/>
      <c r="N969" s="804"/>
      <c r="O969" s="804"/>
      <c r="P969" s="804"/>
      <c r="Q969" s="769"/>
      <c r="R969" s="769"/>
      <c r="S969" s="769"/>
      <c r="T969" s="769"/>
      <c r="U969" s="769"/>
      <c r="V969" s="769"/>
      <c r="W969" s="769"/>
      <c r="X969" s="769"/>
      <c r="Y969" s="769"/>
      <c r="Z969" s="769"/>
    </row>
    <row r="970">
      <c r="A970" s="769"/>
      <c r="B970" s="772"/>
      <c r="C970" s="769"/>
      <c r="D970" s="768"/>
      <c r="E970" s="769"/>
      <c r="F970" s="769"/>
      <c r="G970" s="769"/>
      <c r="H970" s="804"/>
      <c r="I970" s="804"/>
      <c r="J970" s="804"/>
      <c r="K970" s="804"/>
      <c r="L970" s="804"/>
      <c r="M970" s="804"/>
      <c r="N970" s="804"/>
      <c r="O970" s="804"/>
      <c r="P970" s="804"/>
      <c r="Q970" s="769"/>
      <c r="R970" s="769"/>
      <c r="S970" s="769"/>
      <c r="T970" s="769"/>
      <c r="U970" s="769"/>
      <c r="V970" s="769"/>
      <c r="W970" s="769"/>
      <c r="X970" s="769"/>
      <c r="Y970" s="769"/>
      <c r="Z970" s="769"/>
    </row>
    <row r="971">
      <c r="A971" s="769"/>
      <c r="B971" s="772"/>
      <c r="C971" s="769"/>
      <c r="D971" s="768"/>
      <c r="E971" s="769"/>
      <c r="F971" s="769"/>
      <c r="G971" s="769"/>
      <c r="H971" s="804"/>
      <c r="I971" s="804"/>
      <c r="J971" s="804"/>
      <c r="K971" s="804"/>
      <c r="L971" s="804"/>
      <c r="M971" s="804"/>
      <c r="N971" s="804"/>
      <c r="O971" s="804"/>
      <c r="P971" s="804"/>
      <c r="Q971" s="769"/>
      <c r="R971" s="769"/>
      <c r="S971" s="769"/>
      <c r="T971" s="769"/>
      <c r="U971" s="769"/>
      <c r="V971" s="769"/>
      <c r="W971" s="769"/>
      <c r="X971" s="769"/>
      <c r="Y971" s="769"/>
      <c r="Z971" s="769"/>
    </row>
    <row r="972">
      <c r="A972" s="769"/>
      <c r="B972" s="772"/>
      <c r="C972" s="769"/>
      <c r="D972" s="768"/>
      <c r="E972" s="769"/>
      <c r="F972" s="769"/>
      <c r="G972" s="769"/>
      <c r="H972" s="804"/>
      <c r="I972" s="804"/>
      <c r="J972" s="804"/>
      <c r="K972" s="804"/>
      <c r="L972" s="804"/>
      <c r="M972" s="804"/>
      <c r="N972" s="804"/>
      <c r="O972" s="804"/>
      <c r="P972" s="804"/>
      <c r="Q972" s="769"/>
      <c r="R972" s="769"/>
      <c r="S972" s="769"/>
      <c r="T972" s="769"/>
      <c r="U972" s="769"/>
      <c r="V972" s="769"/>
      <c r="W972" s="769"/>
      <c r="X972" s="769"/>
      <c r="Y972" s="769"/>
      <c r="Z972" s="769"/>
    </row>
    <row r="973">
      <c r="A973" s="769"/>
      <c r="B973" s="772"/>
      <c r="C973" s="769"/>
      <c r="D973" s="768"/>
      <c r="E973" s="769"/>
      <c r="F973" s="769"/>
      <c r="G973" s="769"/>
      <c r="H973" s="804"/>
      <c r="I973" s="804"/>
      <c r="J973" s="804"/>
      <c r="K973" s="804"/>
      <c r="L973" s="804"/>
      <c r="M973" s="804"/>
      <c r="N973" s="804"/>
      <c r="O973" s="804"/>
      <c r="P973" s="804"/>
      <c r="Q973" s="769"/>
      <c r="R973" s="769"/>
      <c r="S973" s="769"/>
      <c r="T973" s="769"/>
      <c r="U973" s="769"/>
      <c r="V973" s="769"/>
      <c r="W973" s="769"/>
      <c r="X973" s="769"/>
      <c r="Y973" s="769"/>
      <c r="Z973" s="769"/>
    </row>
    <row r="974">
      <c r="A974" s="769"/>
      <c r="B974" s="772"/>
      <c r="C974" s="769"/>
      <c r="D974" s="768"/>
      <c r="E974" s="769"/>
      <c r="F974" s="769"/>
      <c r="G974" s="769"/>
      <c r="H974" s="804"/>
      <c r="I974" s="804"/>
      <c r="J974" s="804"/>
      <c r="K974" s="804"/>
      <c r="L974" s="804"/>
      <c r="M974" s="804"/>
      <c r="N974" s="804"/>
      <c r="O974" s="804"/>
      <c r="P974" s="804"/>
      <c r="Q974" s="769"/>
      <c r="R974" s="769"/>
      <c r="S974" s="769"/>
      <c r="T974" s="769"/>
      <c r="U974" s="769"/>
      <c r="V974" s="769"/>
      <c r="W974" s="769"/>
      <c r="X974" s="769"/>
      <c r="Y974" s="769"/>
      <c r="Z974" s="769"/>
    </row>
    <row r="975">
      <c r="A975" s="769"/>
      <c r="B975" s="772"/>
      <c r="C975" s="769"/>
      <c r="D975" s="768"/>
      <c r="E975" s="769"/>
      <c r="F975" s="769"/>
      <c r="G975" s="769"/>
      <c r="H975" s="804"/>
      <c r="I975" s="804"/>
      <c r="J975" s="804"/>
      <c r="K975" s="804"/>
      <c r="L975" s="804"/>
      <c r="M975" s="804"/>
      <c r="N975" s="804"/>
      <c r="O975" s="804"/>
      <c r="P975" s="804"/>
      <c r="Q975" s="769"/>
      <c r="R975" s="769"/>
      <c r="S975" s="769"/>
      <c r="T975" s="769"/>
      <c r="U975" s="769"/>
      <c r="V975" s="769"/>
      <c r="W975" s="769"/>
      <c r="X975" s="769"/>
      <c r="Y975" s="769"/>
      <c r="Z975" s="769"/>
    </row>
    <row r="976">
      <c r="A976" s="769"/>
      <c r="B976" s="772"/>
      <c r="C976" s="769"/>
      <c r="D976" s="768"/>
      <c r="E976" s="769"/>
      <c r="F976" s="769"/>
      <c r="G976" s="769"/>
      <c r="H976" s="804"/>
      <c r="I976" s="804"/>
      <c r="J976" s="804"/>
      <c r="K976" s="804"/>
      <c r="L976" s="804"/>
      <c r="M976" s="804"/>
      <c r="N976" s="804"/>
      <c r="O976" s="804"/>
      <c r="P976" s="804"/>
      <c r="Q976" s="769"/>
      <c r="R976" s="769"/>
      <c r="S976" s="769"/>
      <c r="T976" s="769"/>
      <c r="U976" s="769"/>
      <c r="V976" s="769"/>
      <c r="W976" s="769"/>
      <c r="X976" s="769"/>
      <c r="Y976" s="769"/>
      <c r="Z976" s="769"/>
    </row>
    <row r="977">
      <c r="A977" s="769"/>
      <c r="B977" s="772"/>
      <c r="C977" s="769"/>
      <c r="D977" s="768"/>
      <c r="E977" s="769"/>
      <c r="F977" s="769"/>
      <c r="G977" s="769"/>
      <c r="H977" s="804"/>
      <c r="I977" s="804"/>
      <c r="J977" s="804"/>
      <c r="K977" s="804"/>
      <c r="L977" s="804"/>
      <c r="M977" s="804"/>
      <c r="N977" s="804"/>
      <c r="O977" s="804"/>
      <c r="P977" s="804"/>
      <c r="Q977" s="769"/>
      <c r="R977" s="769"/>
      <c r="S977" s="769"/>
      <c r="T977" s="769"/>
      <c r="U977" s="769"/>
      <c r="V977" s="769"/>
      <c r="W977" s="769"/>
      <c r="X977" s="769"/>
      <c r="Y977" s="769"/>
      <c r="Z977" s="769"/>
    </row>
    <row r="978">
      <c r="A978" s="769"/>
      <c r="B978" s="772"/>
      <c r="C978" s="769"/>
      <c r="D978" s="768"/>
      <c r="E978" s="769"/>
      <c r="F978" s="769"/>
      <c r="G978" s="769"/>
      <c r="H978" s="804"/>
      <c r="I978" s="804"/>
      <c r="J978" s="804"/>
      <c r="K978" s="804"/>
      <c r="L978" s="804"/>
      <c r="M978" s="804"/>
      <c r="N978" s="804"/>
      <c r="O978" s="804"/>
      <c r="P978" s="804"/>
      <c r="Q978" s="769"/>
      <c r="R978" s="769"/>
      <c r="S978" s="769"/>
      <c r="T978" s="769"/>
      <c r="U978" s="769"/>
      <c r="V978" s="769"/>
      <c r="W978" s="769"/>
      <c r="X978" s="769"/>
      <c r="Y978" s="769"/>
      <c r="Z978" s="769"/>
    </row>
    <row r="979">
      <c r="A979" s="769"/>
      <c r="B979" s="772"/>
      <c r="C979" s="769"/>
      <c r="D979" s="768"/>
      <c r="E979" s="769"/>
      <c r="F979" s="769"/>
      <c r="G979" s="769"/>
      <c r="H979" s="804"/>
      <c r="I979" s="804"/>
      <c r="J979" s="804"/>
      <c r="K979" s="804"/>
      <c r="L979" s="804"/>
      <c r="M979" s="804"/>
      <c r="N979" s="804"/>
      <c r="O979" s="804"/>
      <c r="P979" s="804"/>
      <c r="Q979" s="769"/>
      <c r="R979" s="769"/>
      <c r="S979" s="769"/>
      <c r="T979" s="769"/>
      <c r="U979" s="769"/>
      <c r="V979" s="769"/>
      <c r="W979" s="769"/>
      <c r="X979" s="769"/>
      <c r="Y979" s="769"/>
      <c r="Z979" s="769"/>
    </row>
    <row r="980">
      <c r="A980" s="769"/>
      <c r="B980" s="772"/>
      <c r="C980" s="769"/>
      <c r="D980" s="768"/>
      <c r="E980" s="769"/>
      <c r="F980" s="769"/>
      <c r="G980" s="769"/>
      <c r="H980" s="804"/>
      <c r="I980" s="804"/>
      <c r="J980" s="804"/>
      <c r="K980" s="804"/>
      <c r="L980" s="804"/>
      <c r="M980" s="804"/>
      <c r="N980" s="804"/>
      <c r="O980" s="804"/>
      <c r="P980" s="804"/>
      <c r="Q980" s="769"/>
      <c r="R980" s="769"/>
      <c r="S980" s="769"/>
      <c r="T980" s="769"/>
      <c r="U980" s="769"/>
      <c r="V980" s="769"/>
      <c r="W980" s="769"/>
      <c r="X980" s="769"/>
      <c r="Y980" s="769"/>
      <c r="Z980" s="769"/>
    </row>
    <row r="981">
      <c r="A981" s="769"/>
      <c r="B981" s="772"/>
      <c r="C981" s="769"/>
      <c r="D981" s="768"/>
      <c r="E981" s="769"/>
      <c r="F981" s="769"/>
      <c r="G981" s="769"/>
      <c r="H981" s="804"/>
      <c r="I981" s="804"/>
      <c r="J981" s="804"/>
      <c r="K981" s="804"/>
      <c r="L981" s="804"/>
      <c r="M981" s="804"/>
      <c r="N981" s="804"/>
      <c r="O981" s="804"/>
      <c r="P981" s="804"/>
      <c r="Q981" s="769"/>
      <c r="R981" s="769"/>
      <c r="S981" s="769"/>
      <c r="T981" s="769"/>
      <c r="U981" s="769"/>
      <c r="V981" s="769"/>
      <c r="W981" s="769"/>
      <c r="X981" s="769"/>
      <c r="Y981" s="769"/>
      <c r="Z981" s="769"/>
    </row>
    <row r="982">
      <c r="A982" s="769"/>
      <c r="B982" s="772"/>
      <c r="C982" s="769"/>
      <c r="D982" s="768"/>
      <c r="E982" s="769"/>
      <c r="F982" s="769"/>
      <c r="G982" s="769"/>
      <c r="H982" s="804"/>
      <c r="I982" s="804"/>
      <c r="J982" s="804"/>
      <c r="K982" s="804"/>
      <c r="L982" s="804"/>
      <c r="M982" s="804"/>
      <c r="N982" s="804"/>
      <c r="O982" s="804"/>
      <c r="P982" s="804"/>
      <c r="Q982" s="769"/>
      <c r="R982" s="769"/>
      <c r="S982" s="769"/>
      <c r="T982" s="769"/>
      <c r="U982" s="769"/>
      <c r="V982" s="769"/>
      <c r="W982" s="769"/>
      <c r="X982" s="769"/>
      <c r="Y982" s="769"/>
      <c r="Z982" s="769"/>
    </row>
    <row r="983">
      <c r="A983" s="769"/>
      <c r="B983" s="772"/>
      <c r="C983" s="769"/>
      <c r="D983" s="768"/>
      <c r="E983" s="769"/>
      <c r="F983" s="769"/>
      <c r="G983" s="769"/>
      <c r="H983" s="804"/>
      <c r="I983" s="804"/>
      <c r="J983" s="804"/>
      <c r="K983" s="804"/>
      <c r="L983" s="804"/>
      <c r="M983" s="804"/>
      <c r="N983" s="804"/>
      <c r="O983" s="804"/>
      <c r="P983" s="804"/>
      <c r="Q983" s="769"/>
      <c r="R983" s="769"/>
      <c r="S983" s="769"/>
      <c r="T983" s="769"/>
      <c r="U983" s="769"/>
      <c r="V983" s="769"/>
      <c r="W983" s="769"/>
      <c r="X983" s="769"/>
      <c r="Y983" s="769"/>
      <c r="Z983" s="769"/>
    </row>
    <row r="984">
      <c r="A984" s="769"/>
      <c r="B984" s="772"/>
      <c r="C984" s="769"/>
      <c r="D984" s="768"/>
      <c r="E984" s="769"/>
      <c r="F984" s="769"/>
      <c r="G984" s="769"/>
      <c r="H984" s="804"/>
      <c r="I984" s="804"/>
      <c r="J984" s="804"/>
      <c r="K984" s="804"/>
      <c r="L984" s="804"/>
      <c r="M984" s="804"/>
      <c r="N984" s="804"/>
      <c r="O984" s="804"/>
      <c r="P984" s="804"/>
      <c r="Q984" s="769"/>
      <c r="R984" s="769"/>
      <c r="S984" s="769"/>
      <c r="T984" s="769"/>
      <c r="U984" s="769"/>
      <c r="V984" s="769"/>
      <c r="W984" s="769"/>
      <c r="X984" s="769"/>
      <c r="Y984" s="769"/>
      <c r="Z984" s="769"/>
    </row>
    <row r="985">
      <c r="A985" s="769"/>
      <c r="B985" s="772"/>
      <c r="C985" s="769"/>
      <c r="D985" s="768"/>
      <c r="E985" s="769"/>
      <c r="F985" s="769"/>
      <c r="G985" s="769"/>
      <c r="H985" s="804"/>
      <c r="I985" s="804"/>
      <c r="J985" s="804"/>
      <c r="K985" s="804"/>
      <c r="L985" s="804"/>
      <c r="M985" s="804"/>
      <c r="N985" s="804"/>
      <c r="O985" s="804"/>
      <c r="P985" s="804"/>
      <c r="Q985" s="769"/>
      <c r="R985" s="769"/>
      <c r="S985" s="769"/>
      <c r="T985" s="769"/>
      <c r="U985" s="769"/>
      <c r="V985" s="769"/>
      <c r="W985" s="769"/>
      <c r="X985" s="769"/>
      <c r="Y985" s="769"/>
      <c r="Z985" s="769"/>
    </row>
    <row r="986">
      <c r="A986" s="769"/>
      <c r="B986" s="772"/>
      <c r="C986" s="769"/>
      <c r="D986" s="768"/>
      <c r="E986" s="769"/>
      <c r="F986" s="769"/>
      <c r="G986" s="769"/>
      <c r="H986" s="804"/>
      <c r="I986" s="804"/>
      <c r="J986" s="804"/>
      <c r="K986" s="804"/>
      <c r="L986" s="804"/>
      <c r="M986" s="804"/>
      <c r="N986" s="804"/>
      <c r="O986" s="804"/>
      <c r="P986" s="804"/>
      <c r="Q986" s="769"/>
      <c r="R986" s="769"/>
      <c r="S986" s="769"/>
      <c r="T986" s="769"/>
      <c r="U986" s="769"/>
      <c r="V986" s="769"/>
      <c r="W986" s="769"/>
      <c r="X986" s="769"/>
      <c r="Y986" s="769"/>
      <c r="Z986" s="769"/>
    </row>
    <row r="987">
      <c r="A987" s="769"/>
      <c r="B987" s="772"/>
      <c r="C987" s="769"/>
      <c r="D987" s="768"/>
      <c r="E987" s="769"/>
      <c r="F987" s="769"/>
      <c r="G987" s="769"/>
      <c r="H987" s="804"/>
      <c r="I987" s="804"/>
      <c r="J987" s="804"/>
      <c r="K987" s="804"/>
      <c r="L987" s="804"/>
      <c r="M987" s="804"/>
      <c r="N987" s="804"/>
      <c r="O987" s="804"/>
      <c r="P987" s="804"/>
      <c r="Q987" s="769"/>
      <c r="R987" s="769"/>
      <c r="S987" s="769"/>
      <c r="T987" s="769"/>
      <c r="U987" s="769"/>
      <c r="V987" s="769"/>
      <c r="W987" s="769"/>
      <c r="X987" s="769"/>
      <c r="Y987" s="769"/>
      <c r="Z987" s="769"/>
    </row>
    <row r="988">
      <c r="A988" s="769"/>
      <c r="B988" s="772"/>
      <c r="C988" s="769"/>
      <c r="D988" s="768"/>
      <c r="E988" s="769"/>
      <c r="F988" s="769"/>
      <c r="G988" s="769"/>
      <c r="H988" s="804"/>
      <c r="I988" s="804"/>
      <c r="J988" s="804"/>
      <c r="K988" s="804"/>
      <c r="L988" s="804"/>
      <c r="M988" s="804"/>
      <c r="N988" s="804"/>
      <c r="O988" s="804"/>
      <c r="P988" s="804"/>
      <c r="Q988" s="769"/>
      <c r="R988" s="769"/>
      <c r="S988" s="769"/>
      <c r="T988" s="769"/>
      <c r="U988" s="769"/>
      <c r="V988" s="769"/>
      <c r="W988" s="769"/>
      <c r="X988" s="769"/>
      <c r="Y988" s="769"/>
      <c r="Z988" s="769"/>
    </row>
    <row r="989">
      <c r="A989" s="769"/>
      <c r="B989" s="772"/>
      <c r="C989" s="769"/>
      <c r="D989" s="768"/>
      <c r="E989" s="769"/>
      <c r="F989" s="769"/>
      <c r="G989" s="769"/>
      <c r="H989" s="804"/>
      <c r="I989" s="804"/>
      <c r="J989" s="804"/>
      <c r="K989" s="804"/>
      <c r="L989" s="804"/>
      <c r="M989" s="804"/>
      <c r="N989" s="804"/>
      <c r="O989" s="804"/>
      <c r="P989" s="804"/>
      <c r="Q989" s="769"/>
      <c r="R989" s="769"/>
      <c r="S989" s="769"/>
      <c r="T989" s="769"/>
      <c r="U989" s="769"/>
      <c r="V989" s="769"/>
      <c r="W989" s="769"/>
      <c r="X989" s="769"/>
      <c r="Y989" s="769"/>
      <c r="Z989" s="769"/>
    </row>
    <row r="990">
      <c r="A990" s="769"/>
      <c r="B990" s="772"/>
      <c r="C990" s="769"/>
      <c r="D990" s="768"/>
      <c r="E990" s="769"/>
      <c r="F990" s="769"/>
      <c r="G990" s="769"/>
      <c r="H990" s="804"/>
      <c r="I990" s="804"/>
      <c r="J990" s="804"/>
      <c r="K990" s="804"/>
      <c r="L990" s="804"/>
      <c r="M990" s="804"/>
      <c r="N990" s="804"/>
      <c r="O990" s="804"/>
      <c r="P990" s="804"/>
      <c r="Q990" s="769"/>
      <c r="R990" s="769"/>
      <c r="S990" s="769"/>
      <c r="T990" s="769"/>
      <c r="U990" s="769"/>
      <c r="V990" s="769"/>
      <c r="W990" s="769"/>
      <c r="X990" s="769"/>
      <c r="Y990" s="769"/>
      <c r="Z990" s="769"/>
    </row>
    <row r="991">
      <c r="A991" s="769"/>
      <c r="B991" s="772"/>
      <c r="C991" s="769"/>
      <c r="D991" s="768"/>
      <c r="E991" s="769"/>
      <c r="F991" s="769"/>
      <c r="G991" s="769"/>
      <c r="H991" s="804"/>
      <c r="I991" s="804"/>
      <c r="J991" s="804"/>
      <c r="K991" s="804"/>
      <c r="L991" s="804"/>
      <c r="M991" s="804"/>
      <c r="N991" s="804"/>
      <c r="O991" s="804"/>
      <c r="P991" s="804"/>
      <c r="Q991" s="769"/>
      <c r="R991" s="769"/>
      <c r="S991" s="769"/>
      <c r="T991" s="769"/>
      <c r="U991" s="769"/>
      <c r="V991" s="769"/>
      <c r="W991" s="769"/>
      <c r="X991" s="769"/>
      <c r="Y991" s="769"/>
      <c r="Z991" s="769"/>
    </row>
    <row r="992">
      <c r="A992" s="769"/>
      <c r="B992" s="772"/>
      <c r="C992" s="769"/>
      <c r="D992" s="768"/>
      <c r="E992" s="769"/>
      <c r="F992" s="769"/>
      <c r="G992" s="769"/>
      <c r="H992" s="804"/>
      <c r="I992" s="804"/>
      <c r="J992" s="804"/>
      <c r="K992" s="804"/>
      <c r="L992" s="804"/>
      <c r="M992" s="804"/>
      <c r="N992" s="804"/>
      <c r="O992" s="804"/>
      <c r="P992" s="804"/>
      <c r="Q992" s="769"/>
      <c r="R992" s="769"/>
      <c r="S992" s="769"/>
      <c r="T992" s="769"/>
      <c r="U992" s="769"/>
      <c r="V992" s="769"/>
      <c r="W992" s="769"/>
      <c r="X992" s="769"/>
      <c r="Y992" s="769"/>
      <c r="Z992" s="769"/>
    </row>
    <row r="993">
      <c r="A993" s="769"/>
      <c r="B993" s="772"/>
      <c r="C993" s="769"/>
      <c r="D993" s="768"/>
      <c r="E993" s="769"/>
      <c r="F993" s="769"/>
      <c r="G993" s="769"/>
      <c r="H993" s="804"/>
      <c r="J993" s="804"/>
      <c r="K993" s="804"/>
      <c r="L993" s="804"/>
      <c r="M993" s="804"/>
      <c r="N993" s="804"/>
      <c r="O993" s="804"/>
      <c r="P993" s="804"/>
      <c r="Q993" s="769"/>
      <c r="R993" s="769"/>
      <c r="S993" s="769"/>
      <c r="T993" s="769"/>
      <c r="U993" s="769"/>
      <c r="V993" s="769"/>
      <c r="W993" s="769"/>
      <c r="X993" s="769"/>
      <c r="Y993" s="769"/>
      <c r="Z993" s="769"/>
    </row>
    <row r="994">
      <c r="A994" s="769"/>
      <c r="B994" s="772"/>
      <c r="C994" s="769"/>
      <c r="D994" s="768"/>
      <c r="E994" s="769"/>
      <c r="F994" s="769"/>
      <c r="G994" s="769"/>
      <c r="H994" s="804"/>
      <c r="J994" s="804"/>
      <c r="K994" s="804"/>
      <c r="L994" s="804"/>
      <c r="M994" s="804"/>
      <c r="N994" s="804"/>
      <c r="O994" s="804"/>
      <c r="P994" s="804"/>
      <c r="Q994" s="769"/>
      <c r="R994" s="769"/>
      <c r="S994" s="769"/>
      <c r="T994" s="769"/>
      <c r="U994" s="769"/>
      <c r="V994" s="769"/>
      <c r="W994" s="769"/>
      <c r="X994" s="769"/>
      <c r="Y994" s="769"/>
      <c r="Z994" s="769"/>
    </row>
  </sheetData>
  <mergeCells count="73">
    <mergeCell ref="E150:E151"/>
    <mergeCell ref="F150:F151"/>
    <mergeCell ref="E153:E154"/>
    <mergeCell ref="F153:F154"/>
    <mergeCell ref="E156:E157"/>
    <mergeCell ref="F156:F157"/>
    <mergeCell ref="F159:F160"/>
    <mergeCell ref="E171:E172"/>
    <mergeCell ref="E174:E175"/>
    <mergeCell ref="F174:F175"/>
    <mergeCell ref="E177:E178"/>
    <mergeCell ref="F177:F178"/>
    <mergeCell ref="E180:E181"/>
    <mergeCell ref="F180:F181"/>
    <mergeCell ref="A184:C184"/>
    <mergeCell ref="E191:E192"/>
    <mergeCell ref="F191:F192"/>
    <mergeCell ref="E197:E198"/>
    <mergeCell ref="F197:F198"/>
    <mergeCell ref="E159:E160"/>
    <mergeCell ref="E162:E163"/>
    <mergeCell ref="F162:F163"/>
    <mergeCell ref="E165:E166"/>
    <mergeCell ref="E168:E169"/>
    <mergeCell ref="F168:F169"/>
    <mergeCell ref="F171:F172"/>
    <mergeCell ref="A1:C1"/>
    <mergeCell ref="E5:E6"/>
    <mergeCell ref="M6:N6"/>
    <mergeCell ref="E8:E9"/>
    <mergeCell ref="O10:P10"/>
    <mergeCell ref="E11:E12"/>
    <mergeCell ref="M15:N15"/>
    <mergeCell ref="E14:E15"/>
    <mergeCell ref="A18:C18"/>
    <mergeCell ref="E22:E23"/>
    <mergeCell ref="E25:E26"/>
    <mergeCell ref="E28:E29"/>
    <mergeCell ref="E34:E35"/>
    <mergeCell ref="E37:E38"/>
    <mergeCell ref="E40:E41"/>
    <mergeCell ref="E46:E47"/>
    <mergeCell ref="A50:C50"/>
    <mergeCell ref="E57:E58"/>
    <mergeCell ref="E60:E61"/>
    <mergeCell ref="E63:E64"/>
    <mergeCell ref="E66:E67"/>
    <mergeCell ref="E69:E70"/>
    <mergeCell ref="E72:E73"/>
    <mergeCell ref="A76:C76"/>
    <mergeCell ref="E83:E84"/>
    <mergeCell ref="E86:E87"/>
    <mergeCell ref="E89:E90"/>
    <mergeCell ref="E92:E93"/>
    <mergeCell ref="E98:E99"/>
    <mergeCell ref="E101:E102"/>
    <mergeCell ref="E107:E108"/>
    <mergeCell ref="A111:C111"/>
    <mergeCell ref="E115:E116"/>
    <mergeCell ref="F115:F116"/>
    <mergeCell ref="F118:F119"/>
    <mergeCell ref="E136:E137"/>
    <mergeCell ref="F136:F137"/>
    <mergeCell ref="E139:E140"/>
    <mergeCell ref="F139:F140"/>
    <mergeCell ref="A143:C143"/>
    <mergeCell ref="E118:E119"/>
    <mergeCell ref="E121:E122"/>
    <mergeCell ref="F121:F122"/>
    <mergeCell ref="E124:E125"/>
    <mergeCell ref="F124:F125"/>
    <mergeCell ref="E130:E131"/>
    <mergeCell ref="F130:F131"/>
  </mergeCells>
  <hyperlinks>
    <hyperlink r:id="rId1" ref="E5"/>
    <hyperlink r:id="rId2" ref="E8"/>
    <hyperlink display="5-0" location="t.Rocket!A1:B2" ref="B11"/>
    <hyperlink r:id="rId3" ref="E11"/>
    <hyperlink r:id="rId4" ref="E14"/>
    <hyperlink r:id="rId5" ref="E22"/>
    <hyperlink r:id="rId6" ref="E25"/>
    <hyperlink r:id="rId7" ref="E28"/>
    <hyperlink r:id="rId8" ref="E31"/>
    <hyperlink r:id="rId9" ref="E32"/>
    <hyperlink r:id="rId10" ref="E34"/>
    <hyperlink r:id="rId11" ref="E37"/>
    <hyperlink r:id="rId12" ref="E40"/>
    <hyperlink r:id="rId13" ref="E43"/>
    <hyperlink r:id="rId14" ref="E44"/>
    <hyperlink r:id="rId15" ref="E46"/>
    <hyperlink r:id="rId16" ref="E54"/>
    <hyperlink r:id="rId17" ref="E55"/>
    <hyperlink r:id="rId18" ref="E57"/>
    <hyperlink r:id="rId19" ref="E60"/>
    <hyperlink r:id="rId20" ref="E63"/>
    <hyperlink r:id="rId21" ref="E66"/>
    <hyperlink r:id="rId22" ref="E69"/>
    <hyperlink r:id="rId23" ref="E72"/>
    <hyperlink r:id="rId24" ref="E80"/>
    <hyperlink r:id="rId25" ref="E81"/>
    <hyperlink r:id="rId26" ref="E83"/>
    <hyperlink r:id="rId27" ref="E86"/>
    <hyperlink r:id="rId28" ref="E89"/>
    <hyperlink r:id="rId29" ref="E92"/>
    <hyperlink r:id="rId30" ref="E95"/>
    <hyperlink r:id="rId31" ref="E96"/>
    <hyperlink r:id="rId32" ref="E98"/>
    <hyperlink r:id="rId33" ref="E101"/>
    <hyperlink r:id="rId34" ref="E104"/>
    <hyperlink r:id="rId35" ref="E105"/>
    <hyperlink r:id="rId36" ref="E107"/>
    <hyperlink r:id="rId37" ref="E115"/>
    <hyperlink r:id="rId38" ref="E118"/>
    <hyperlink r:id="rId39" ref="E121"/>
    <hyperlink r:id="rId40" ref="E124"/>
    <hyperlink r:id="rId41" ref="E127"/>
    <hyperlink r:id="rId42" ref="E128"/>
    <hyperlink r:id="rId43" ref="E130"/>
    <hyperlink r:id="rId44" ref="E133"/>
    <hyperlink r:id="rId45" ref="E134"/>
    <hyperlink r:id="rId46" ref="E136"/>
    <hyperlink r:id="rId47" ref="E139"/>
    <hyperlink r:id="rId48" ref="E147"/>
    <hyperlink r:id="rId49" ref="E148"/>
    <hyperlink r:id="rId50" ref="E150"/>
    <hyperlink r:id="rId51" ref="E153"/>
    <hyperlink r:id="rId52" ref="E156"/>
    <hyperlink r:id="rId53" ref="E159"/>
    <hyperlink r:id="rId54" ref="E162"/>
    <hyperlink r:id="rId55" ref="E165"/>
    <hyperlink r:id="rId56" ref="E168"/>
    <hyperlink r:id="rId57" ref="E171"/>
    <hyperlink r:id="rId58" ref="E174"/>
    <hyperlink r:id="rId59" ref="E177"/>
    <hyperlink r:id="rId60" ref="E180"/>
    <hyperlink r:id="rId61" ref="E188"/>
    <hyperlink r:id="rId62" ref="E191"/>
    <hyperlink r:id="rId63" ref="E197"/>
  </hyperlinks>
  <drawing r:id="rId6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EEFF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6.63"/>
  </cols>
  <sheetData>
    <row r="1">
      <c r="A1" s="537" t="s">
        <v>394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54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544" t="s">
        <v>104</v>
      </c>
      <c r="Q1" s="545"/>
      <c r="R1" s="546" t="s">
        <v>395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54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544" t="s">
        <v>104</v>
      </c>
      <c r="AH1" s="560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545"/>
      <c r="R2" s="550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560"/>
    </row>
    <row r="3">
      <c r="A3" s="551" t="s">
        <v>168</v>
      </c>
      <c r="B3" s="552"/>
      <c r="C3" s="825"/>
      <c r="D3" s="554">
        <v>99.0</v>
      </c>
      <c r="E3" s="554">
        <v>1.0</v>
      </c>
      <c r="F3" s="554">
        <v>92.0</v>
      </c>
      <c r="G3" s="555">
        <v>0.015810185185185184</v>
      </c>
      <c r="H3" s="556">
        <f t="shared" ref="H3:H5" si="1">D3-F3</f>
        <v>7</v>
      </c>
      <c r="I3" s="557">
        <f t="shared" ref="I3:I5" si="2">H3/(HOUR(G3)*60+(MINUTE(G3)+((SECOND(G3)/60))))</f>
        <v>0.3074670571</v>
      </c>
      <c r="J3" s="554">
        <v>2.0</v>
      </c>
      <c r="K3" s="554">
        <v>20.0</v>
      </c>
      <c r="L3" s="554">
        <v>5.0</v>
      </c>
      <c r="M3" s="554">
        <v>1.0</v>
      </c>
      <c r="N3" s="554">
        <v>4.0</v>
      </c>
      <c r="O3" s="558"/>
      <c r="P3" s="559"/>
      <c r="Q3" s="560"/>
      <c r="R3" s="551" t="s">
        <v>168</v>
      </c>
      <c r="S3" s="552"/>
      <c r="T3" s="553">
        <v>3.0</v>
      </c>
      <c r="U3" s="554">
        <v>87.0</v>
      </c>
      <c r="V3" s="554">
        <v>2.0</v>
      </c>
      <c r="W3" s="554">
        <v>79.0</v>
      </c>
      <c r="X3" s="555">
        <v>0.01568287037037037</v>
      </c>
      <c r="Y3" s="556">
        <f t="shared" ref="Y3:Y6" si="3">U3-W3</f>
        <v>8</v>
      </c>
      <c r="Z3" s="557">
        <f t="shared" ref="Z3:Z6" si="4">Y3/(HOUR(X3)*60+(MINUTE(X3)+((SECOND(X3)/60))))</f>
        <v>0.3542435424</v>
      </c>
      <c r="AA3" s="554">
        <v>6.0</v>
      </c>
      <c r="AB3" s="554">
        <v>13.0</v>
      </c>
      <c r="AC3" s="554">
        <v>1.0</v>
      </c>
      <c r="AD3" s="554">
        <v>1.0</v>
      </c>
      <c r="AE3" s="554">
        <v>1.0</v>
      </c>
      <c r="AF3" s="558"/>
      <c r="AG3" s="559"/>
      <c r="AH3" s="560"/>
    </row>
    <row r="4">
      <c r="A4" s="561" t="s">
        <v>169</v>
      </c>
      <c r="B4" s="562"/>
      <c r="C4" s="563">
        <v>1.0</v>
      </c>
      <c r="D4" s="564">
        <v>94.0</v>
      </c>
      <c r="E4" s="564">
        <v>1.0</v>
      </c>
      <c r="F4" s="564">
        <v>82.0</v>
      </c>
      <c r="G4" s="565">
        <f>G3</f>
        <v>0.01581018519</v>
      </c>
      <c r="H4" s="566">
        <f t="shared" si="1"/>
        <v>12</v>
      </c>
      <c r="I4" s="567">
        <f t="shared" si="2"/>
        <v>0.5270863836</v>
      </c>
      <c r="J4" s="564">
        <v>7.0</v>
      </c>
      <c r="K4" s="564">
        <v>14.0</v>
      </c>
      <c r="L4" s="564">
        <v>2.0</v>
      </c>
      <c r="M4" s="571"/>
      <c r="N4" s="564">
        <v>3.0</v>
      </c>
      <c r="O4" s="568"/>
      <c r="P4" s="569"/>
      <c r="Q4" s="560"/>
      <c r="R4" s="561" t="s">
        <v>169</v>
      </c>
      <c r="S4" s="562"/>
      <c r="T4" s="570"/>
      <c r="U4" s="564">
        <v>88.0</v>
      </c>
      <c r="V4" s="571"/>
      <c r="W4" s="564">
        <v>81.0</v>
      </c>
      <c r="X4" s="565">
        <v>0.01568287037037037</v>
      </c>
      <c r="Y4" s="566">
        <f t="shared" si="3"/>
        <v>7</v>
      </c>
      <c r="Z4" s="567">
        <f t="shared" si="4"/>
        <v>0.3099630996</v>
      </c>
      <c r="AA4" s="564">
        <v>2.0</v>
      </c>
      <c r="AB4" s="564">
        <v>12.0</v>
      </c>
      <c r="AC4" s="564">
        <v>2.0</v>
      </c>
      <c r="AD4" s="564">
        <v>2.0</v>
      </c>
      <c r="AE4" s="564">
        <v>4.0</v>
      </c>
      <c r="AF4" s="568"/>
      <c r="AG4" s="569"/>
      <c r="AH4" s="560"/>
    </row>
    <row r="5">
      <c r="A5" s="572" t="s">
        <v>170</v>
      </c>
      <c r="B5" s="562"/>
      <c r="C5" s="573">
        <v>1.0</v>
      </c>
      <c r="D5" s="574">
        <v>38.0</v>
      </c>
      <c r="E5" s="574">
        <v>1.0</v>
      </c>
      <c r="F5" s="574">
        <v>37.0</v>
      </c>
      <c r="G5" s="575">
        <f>G3</f>
        <v>0.01581018519</v>
      </c>
      <c r="H5" s="576">
        <f t="shared" si="1"/>
        <v>1</v>
      </c>
      <c r="I5" s="577">
        <f t="shared" si="2"/>
        <v>0.0439238653</v>
      </c>
      <c r="J5" s="574">
        <v>6.0</v>
      </c>
      <c r="K5" s="574">
        <v>4.0</v>
      </c>
      <c r="L5" s="574">
        <v>3.0</v>
      </c>
      <c r="M5" s="581"/>
      <c r="N5" s="574">
        <v>1.0</v>
      </c>
      <c r="O5" s="578"/>
      <c r="P5" s="579"/>
      <c r="Q5" s="560"/>
      <c r="R5" s="572" t="s">
        <v>170</v>
      </c>
      <c r="S5" s="562"/>
      <c r="T5" s="580">
        <v>1.0</v>
      </c>
      <c r="U5" s="574">
        <v>51.0</v>
      </c>
      <c r="V5" s="581"/>
      <c r="W5" s="574">
        <v>66.0</v>
      </c>
      <c r="X5" s="575">
        <v>0.01568287037037037</v>
      </c>
      <c r="Y5" s="576">
        <f t="shared" si="3"/>
        <v>-15</v>
      </c>
      <c r="Z5" s="577">
        <f t="shared" si="4"/>
        <v>-0.6642066421</v>
      </c>
      <c r="AA5" s="574">
        <v>2.0</v>
      </c>
      <c r="AB5" s="574">
        <v>4.0</v>
      </c>
      <c r="AC5" s="574">
        <v>2.0</v>
      </c>
      <c r="AD5" s="574">
        <v>2.0</v>
      </c>
      <c r="AE5" s="574">
        <v>2.0</v>
      </c>
      <c r="AF5" s="578"/>
      <c r="AG5" s="579"/>
      <c r="AH5" s="560"/>
    </row>
    <row r="6">
      <c r="A6" s="582" t="s">
        <v>171</v>
      </c>
      <c r="B6" s="583"/>
      <c r="C6" s="570"/>
      <c r="D6" s="571"/>
      <c r="E6" s="571"/>
      <c r="F6" s="571"/>
      <c r="G6" s="826"/>
      <c r="H6" s="566"/>
      <c r="I6" s="567"/>
      <c r="J6" s="571"/>
      <c r="K6" s="571"/>
      <c r="L6" s="571"/>
      <c r="M6" s="571"/>
      <c r="N6" s="571"/>
      <c r="O6" s="568"/>
      <c r="P6" s="569"/>
      <c r="Q6" s="560"/>
      <c r="R6" s="582" t="s">
        <v>171</v>
      </c>
      <c r="S6" s="583"/>
      <c r="T6" s="585"/>
      <c r="U6" s="564">
        <v>56.0</v>
      </c>
      <c r="V6" s="564"/>
      <c r="W6" s="564">
        <v>91.0</v>
      </c>
      <c r="X6" s="565">
        <v>0.01568287037037037</v>
      </c>
      <c r="Y6" s="566">
        <f t="shared" si="3"/>
        <v>-35</v>
      </c>
      <c r="Z6" s="567">
        <f t="shared" si="4"/>
        <v>-1.549815498</v>
      </c>
      <c r="AA6" s="564">
        <v>4.0</v>
      </c>
      <c r="AB6" s="564">
        <v>6.0</v>
      </c>
      <c r="AC6" s="564">
        <v>3.0</v>
      </c>
      <c r="AD6" s="571"/>
      <c r="AE6" s="571"/>
      <c r="AF6" s="568"/>
      <c r="AG6" s="569"/>
      <c r="AH6" s="560"/>
    </row>
    <row r="7">
      <c r="A7" s="586" t="s">
        <v>172</v>
      </c>
      <c r="B7" s="548"/>
      <c r="C7" s="587"/>
      <c r="D7" s="588">
        <v>56.0</v>
      </c>
      <c r="E7" s="588">
        <v>1.0</v>
      </c>
      <c r="F7" s="588">
        <v>89.0</v>
      </c>
      <c r="G7" s="589">
        <f>G3</f>
        <v>0.01581018519</v>
      </c>
      <c r="H7" s="590">
        <f>D7-F7</f>
        <v>-33</v>
      </c>
      <c r="I7" s="591">
        <f>H7/(HOUR(G7)*60+(MINUTE(G7)+((SECOND(G7)/60))))</f>
        <v>-1.449487555</v>
      </c>
      <c r="J7" s="588">
        <v>1.0</v>
      </c>
      <c r="K7" s="588">
        <v>4.0</v>
      </c>
      <c r="L7" s="592"/>
      <c r="M7" s="592"/>
      <c r="N7" s="592"/>
      <c r="O7" s="593"/>
      <c r="P7" s="594"/>
      <c r="Q7" s="560"/>
      <c r="R7" s="586" t="s">
        <v>172</v>
      </c>
      <c r="S7" s="548"/>
      <c r="T7" s="587"/>
      <c r="U7" s="592"/>
      <c r="V7" s="592"/>
      <c r="W7" s="592"/>
      <c r="X7" s="589"/>
      <c r="Y7" s="590"/>
      <c r="Z7" s="591"/>
      <c r="AA7" s="592"/>
      <c r="AB7" s="592"/>
      <c r="AC7" s="592"/>
      <c r="AD7" s="592"/>
      <c r="AE7" s="592"/>
      <c r="AF7" s="593"/>
      <c r="AG7" s="594"/>
      <c r="AH7" s="560"/>
    </row>
    <row r="8">
      <c r="A8" s="595"/>
      <c r="B8" s="595"/>
      <c r="C8" s="596" t="s">
        <v>293</v>
      </c>
      <c r="D8" s="595"/>
      <c r="E8" s="595"/>
      <c r="F8" s="595"/>
      <c r="G8" s="597"/>
      <c r="H8" s="595"/>
      <c r="I8" s="595"/>
      <c r="J8" s="595"/>
      <c r="K8" s="595"/>
      <c r="L8" s="595"/>
      <c r="M8" s="595"/>
      <c r="N8" s="595"/>
      <c r="O8" s="598"/>
      <c r="P8" s="599"/>
      <c r="Q8" s="600"/>
      <c r="R8" s="595"/>
      <c r="S8" s="595"/>
      <c r="T8" s="596" t="s">
        <v>293</v>
      </c>
      <c r="U8" s="595"/>
      <c r="V8" s="595"/>
      <c r="W8" s="595"/>
      <c r="X8" s="597"/>
      <c r="Y8" s="595"/>
      <c r="Z8" s="595"/>
      <c r="AA8" s="595"/>
      <c r="AB8" s="595"/>
      <c r="AC8" s="595"/>
      <c r="AD8" s="595"/>
      <c r="AE8" s="595"/>
      <c r="AF8" s="598"/>
      <c r="AG8" s="599"/>
      <c r="AH8" s="600"/>
    </row>
    <row r="9">
      <c r="A9" s="827" t="s">
        <v>396</v>
      </c>
      <c r="B9" s="583"/>
      <c r="C9" s="539" t="s">
        <v>91</v>
      </c>
      <c r="D9" s="539" t="s">
        <v>92</v>
      </c>
      <c r="E9" s="539" t="s">
        <v>220</v>
      </c>
      <c r="F9" s="539" t="s">
        <v>94</v>
      </c>
      <c r="G9" s="540" t="s">
        <v>95</v>
      </c>
      <c r="H9" s="541" t="s">
        <v>96</v>
      </c>
      <c r="I9" s="542" t="s">
        <v>221</v>
      </c>
      <c r="J9" s="541" t="s">
        <v>98</v>
      </c>
      <c r="K9" s="539" t="s">
        <v>99</v>
      </c>
      <c r="L9" s="539" t="s">
        <v>100</v>
      </c>
      <c r="M9" s="539" t="s">
        <v>101</v>
      </c>
      <c r="N9" s="539" t="s">
        <v>102</v>
      </c>
      <c r="O9" s="543" t="s">
        <v>103</v>
      </c>
      <c r="P9" s="544" t="s">
        <v>104</v>
      </c>
      <c r="Q9" s="545"/>
      <c r="R9" s="828" t="s">
        <v>397</v>
      </c>
      <c r="S9" s="583"/>
      <c r="T9" s="539" t="s">
        <v>91</v>
      </c>
      <c r="U9" s="539" t="s">
        <v>92</v>
      </c>
      <c r="V9" s="539" t="s">
        <v>220</v>
      </c>
      <c r="W9" s="539" t="s">
        <v>94</v>
      </c>
      <c r="X9" s="540" t="s">
        <v>95</v>
      </c>
      <c r="Y9" s="541" t="s">
        <v>96</v>
      </c>
      <c r="Z9" s="542" t="s">
        <v>221</v>
      </c>
      <c r="AA9" s="541" t="s">
        <v>98</v>
      </c>
      <c r="AB9" s="539" t="s">
        <v>99</v>
      </c>
      <c r="AC9" s="539" t="s">
        <v>100</v>
      </c>
      <c r="AD9" s="539" t="s">
        <v>101</v>
      </c>
      <c r="AE9" s="539" t="s">
        <v>102</v>
      </c>
      <c r="AF9" s="543" t="s">
        <v>103</v>
      </c>
      <c r="AG9" s="544" t="s">
        <v>104</v>
      </c>
      <c r="AH9" s="560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545"/>
      <c r="R10" s="550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560"/>
    </row>
    <row r="11">
      <c r="A11" s="551" t="s">
        <v>168</v>
      </c>
      <c r="B11" s="552"/>
      <c r="C11" s="825"/>
      <c r="D11" s="554">
        <v>100.0</v>
      </c>
      <c r="E11" s="554">
        <v>3.0</v>
      </c>
      <c r="F11" s="554">
        <v>134.0</v>
      </c>
      <c r="G11" s="555">
        <v>0.02644675925925926</v>
      </c>
      <c r="H11" s="829">
        <f t="shared" ref="H11:H14" si="5">D11-F11</f>
        <v>-34</v>
      </c>
      <c r="I11" s="830">
        <f t="shared" ref="I11:I14" si="6">H11/(HOUR(G11)*60+(MINUTE(G11)+((SECOND(G11)/60))))</f>
        <v>-0.8927789934</v>
      </c>
      <c r="J11" s="554">
        <v>5.0</v>
      </c>
      <c r="K11" s="554">
        <v>17.0</v>
      </c>
      <c r="L11" s="554">
        <v>3.0</v>
      </c>
      <c r="M11" s="831"/>
      <c r="N11" s="831"/>
      <c r="O11" s="558"/>
      <c r="P11" s="559"/>
      <c r="Q11" s="560"/>
      <c r="R11" s="551" t="s">
        <v>168</v>
      </c>
      <c r="S11" s="552"/>
      <c r="T11" s="825"/>
      <c r="U11" s="554">
        <v>120.0</v>
      </c>
      <c r="V11" s="831"/>
      <c r="W11" s="554">
        <v>118.0</v>
      </c>
      <c r="X11" s="555">
        <v>0.023206018518518518</v>
      </c>
      <c r="Y11" s="829">
        <f t="shared" ref="Y11:Y14" si="7">U11-W11</f>
        <v>2</v>
      </c>
      <c r="Z11" s="830">
        <f t="shared" ref="Z11:Z14" si="8">Y11/(HOUR(X11)*60+(MINUTE(X11)+((SECOND(X11)/60))))</f>
        <v>0.05985037406</v>
      </c>
      <c r="AA11" s="554">
        <v>4.0</v>
      </c>
      <c r="AB11" s="554">
        <v>16.0</v>
      </c>
      <c r="AC11" s="554">
        <v>3.0</v>
      </c>
      <c r="AD11" s="831"/>
      <c r="AE11" s="554">
        <v>1.0</v>
      </c>
      <c r="AF11" s="558"/>
      <c r="AG11" s="559"/>
      <c r="AH11" s="560"/>
    </row>
    <row r="12">
      <c r="A12" s="561" t="s">
        <v>169</v>
      </c>
      <c r="B12" s="562"/>
      <c r="C12" s="570"/>
      <c r="D12" s="564">
        <v>136.0</v>
      </c>
      <c r="E12" s="564">
        <v>1.0</v>
      </c>
      <c r="F12" s="564">
        <v>124.0</v>
      </c>
      <c r="G12" s="826">
        <v>0.02644675925925926</v>
      </c>
      <c r="H12" s="832">
        <f t="shared" si="5"/>
        <v>12</v>
      </c>
      <c r="I12" s="833">
        <f t="shared" si="6"/>
        <v>0.3150984683</v>
      </c>
      <c r="J12" s="564">
        <v>10.0</v>
      </c>
      <c r="K12" s="564">
        <v>17.0</v>
      </c>
      <c r="L12" s="564">
        <v>4.0</v>
      </c>
      <c r="M12" s="571"/>
      <c r="N12" s="564">
        <v>4.0</v>
      </c>
      <c r="O12" s="568"/>
      <c r="P12" s="569"/>
      <c r="Q12" s="560"/>
      <c r="R12" s="561" t="s">
        <v>169</v>
      </c>
      <c r="S12" s="562"/>
      <c r="T12" s="585">
        <v>1.0</v>
      </c>
      <c r="U12" s="564">
        <v>114.0</v>
      </c>
      <c r="V12" s="564">
        <v>1.0</v>
      </c>
      <c r="W12" s="564">
        <v>107.0</v>
      </c>
      <c r="X12" s="826">
        <v>0.023206018518518518</v>
      </c>
      <c r="Y12" s="832">
        <f t="shared" si="7"/>
        <v>7</v>
      </c>
      <c r="Z12" s="833">
        <f t="shared" si="8"/>
        <v>0.2094763092</v>
      </c>
      <c r="AA12" s="564">
        <v>6.0</v>
      </c>
      <c r="AB12" s="564">
        <v>15.0</v>
      </c>
      <c r="AC12" s="564">
        <v>1.0</v>
      </c>
      <c r="AD12" s="571"/>
      <c r="AE12" s="564">
        <v>2.0</v>
      </c>
      <c r="AF12" s="568"/>
      <c r="AG12" s="569"/>
      <c r="AH12" s="560"/>
    </row>
    <row r="13">
      <c r="A13" s="572" t="s">
        <v>170</v>
      </c>
      <c r="B13" s="562"/>
      <c r="C13" s="834"/>
      <c r="D13" s="574">
        <v>104.0</v>
      </c>
      <c r="E13" s="581"/>
      <c r="F13" s="574">
        <v>122.0</v>
      </c>
      <c r="G13" s="835">
        <v>0.02644675925925926</v>
      </c>
      <c r="H13" s="836">
        <f t="shared" si="5"/>
        <v>-18</v>
      </c>
      <c r="I13" s="837">
        <f t="shared" si="6"/>
        <v>-0.4726477024</v>
      </c>
      <c r="J13" s="574">
        <v>2.0</v>
      </c>
      <c r="K13" s="574">
        <v>19.0</v>
      </c>
      <c r="L13" s="574">
        <v>1.0</v>
      </c>
      <c r="M13" s="581"/>
      <c r="N13" s="574">
        <v>1.0</v>
      </c>
      <c r="O13" s="578"/>
      <c r="P13" s="579"/>
      <c r="Q13" s="560"/>
      <c r="R13" s="572" t="s">
        <v>170</v>
      </c>
      <c r="S13" s="562"/>
      <c r="T13" s="580">
        <v>2.0</v>
      </c>
      <c r="U13" s="574">
        <v>87.0</v>
      </c>
      <c r="V13" s="581"/>
      <c r="W13" s="574">
        <v>103.0</v>
      </c>
      <c r="X13" s="835">
        <v>0.023206018518518518</v>
      </c>
      <c r="Y13" s="836">
        <f t="shared" si="7"/>
        <v>-16</v>
      </c>
      <c r="Z13" s="837">
        <f t="shared" si="8"/>
        <v>-0.4788029925</v>
      </c>
      <c r="AA13" s="574">
        <v>3.0</v>
      </c>
      <c r="AB13" s="574">
        <v>7.0</v>
      </c>
      <c r="AC13" s="574">
        <v>1.0</v>
      </c>
      <c r="AD13" s="581"/>
      <c r="AE13" s="581"/>
      <c r="AF13" s="578"/>
      <c r="AG13" s="579"/>
      <c r="AH13" s="560"/>
    </row>
    <row r="14">
      <c r="A14" s="582" t="s">
        <v>171</v>
      </c>
      <c r="B14" s="583"/>
      <c r="C14" s="585">
        <v>1.0</v>
      </c>
      <c r="D14" s="564">
        <v>111.0</v>
      </c>
      <c r="E14" s="564">
        <v>2.0</v>
      </c>
      <c r="F14" s="564">
        <v>142.0</v>
      </c>
      <c r="G14" s="826">
        <v>0.02644675925925926</v>
      </c>
      <c r="H14" s="832">
        <f t="shared" si="5"/>
        <v>-31</v>
      </c>
      <c r="I14" s="833">
        <f t="shared" si="6"/>
        <v>-0.8140043764</v>
      </c>
      <c r="J14" s="564">
        <v>5.0</v>
      </c>
      <c r="K14" s="564">
        <v>15.0</v>
      </c>
      <c r="L14" s="564">
        <v>4.0</v>
      </c>
      <c r="M14" s="571"/>
      <c r="N14" s="564">
        <v>1.0</v>
      </c>
      <c r="O14" s="568"/>
      <c r="P14" s="838"/>
      <c r="Q14" s="560"/>
      <c r="R14" s="582" t="s">
        <v>171</v>
      </c>
      <c r="S14" s="583"/>
      <c r="T14" s="570"/>
      <c r="U14" s="564">
        <v>90.0</v>
      </c>
      <c r="V14" s="571"/>
      <c r="W14" s="564">
        <v>144.0</v>
      </c>
      <c r="X14" s="826">
        <v>0.023206018518518518</v>
      </c>
      <c r="Y14" s="832">
        <f t="shared" si="7"/>
        <v>-54</v>
      </c>
      <c r="Z14" s="833">
        <f t="shared" si="8"/>
        <v>-1.6159601</v>
      </c>
      <c r="AA14" s="564">
        <v>4.0</v>
      </c>
      <c r="AB14" s="564">
        <v>7.0</v>
      </c>
      <c r="AC14" s="571"/>
      <c r="AD14" s="571"/>
      <c r="AE14" s="571"/>
      <c r="AF14" s="568"/>
      <c r="AG14" s="838"/>
      <c r="AH14" s="560"/>
    </row>
    <row r="15">
      <c r="A15" s="586" t="s">
        <v>172</v>
      </c>
      <c r="B15" s="548"/>
      <c r="C15" s="587"/>
      <c r="D15" s="592"/>
      <c r="E15" s="592"/>
      <c r="F15" s="592"/>
      <c r="G15" s="589"/>
      <c r="H15" s="590"/>
      <c r="I15" s="591"/>
      <c r="J15" s="592"/>
      <c r="K15" s="592"/>
      <c r="L15" s="592"/>
      <c r="M15" s="592"/>
      <c r="N15" s="592"/>
      <c r="O15" s="593"/>
      <c r="P15" s="594"/>
      <c r="Q15" s="560"/>
      <c r="R15" s="586" t="s">
        <v>172</v>
      </c>
      <c r="S15" s="548"/>
      <c r="T15" s="587"/>
      <c r="U15" s="592"/>
      <c r="V15" s="592"/>
      <c r="W15" s="592"/>
      <c r="X15" s="589"/>
      <c r="Y15" s="590"/>
      <c r="Z15" s="591"/>
      <c r="AA15" s="592"/>
      <c r="AB15" s="592"/>
      <c r="AC15" s="592"/>
      <c r="AD15" s="592"/>
      <c r="AE15" s="592"/>
      <c r="AF15" s="593"/>
      <c r="AG15" s="594"/>
      <c r="AH15" s="560"/>
    </row>
    <row r="16">
      <c r="A16" s="839"/>
      <c r="B16" s="840"/>
      <c r="C16" s="841" t="s">
        <v>340</v>
      </c>
      <c r="D16" s="840"/>
      <c r="E16" s="840"/>
      <c r="F16" s="840"/>
      <c r="G16" s="842"/>
      <c r="H16" s="840"/>
      <c r="I16" s="843"/>
      <c r="J16" s="840"/>
      <c r="K16" s="840"/>
      <c r="L16" s="840"/>
      <c r="M16" s="840"/>
      <c r="N16" s="840"/>
      <c r="O16" s="844"/>
      <c r="P16" s="599"/>
      <c r="Q16" s="845"/>
      <c r="R16" s="840"/>
      <c r="S16" s="840"/>
      <c r="T16" s="841" t="s">
        <v>340</v>
      </c>
      <c r="U16" s="846"/>
      <c r="V16" s="840"/>
      <c r="W16" s="840"/>
      <c r="X16" s="842"/>
      <c r="Y16" s="840"/>
      <c r="Z16" s="843"/>
      <c r="AA16" s="840"/>
      <c r="AB16" s="840"/>
      <c r="AC16" s="840"/>
      <c r="AD16" s="840"/>
      <c r="AE16" s="840"/>
      <c r="AF16" s="844"/>
      <c r="AG16" s="599"/>
      <c r="AH16" s="845"/>
    </row>
    <row r="17">
      <c r="A17" s="847" t="s">
        <v>398</v>
      </c>
      <c r="B17" s="583"/>
      <c r="C17" s="539" t="s">
        <v>91</v>
      </c>
      <c r="D17" s="539" t="s">
        <v>92</v>
      </c>
      <c r="E17" s="539" t="s">
        <v>220</v>
      </c>
      <c r="F17" s="539" t="s">
        <v>94</v>
      </c>
      <c r="G17" s="540" t="s">
        <v>95</v>
      </c>
      <c r="H17" s="541" t="s">
        <v>96</v>
      </c>
      <c r="I17" s="542" t="s">
        <v>221</v>
      </c>
      <c r="J17" s="541" t="s">
        <v>98</v>
      </c>
      <c r="K17" s="539" t="s">
        <v>99</v>
      </c>
      <c r="L17" s="539" t="s">
        <v>100</v>
      </c>
      <c r="M17" s="539" t="s">
        <v>101</v>
      </c>
      <c r="N17" s="539" t="s">
        <v>102</v>
      </c>
      <c r="O17" s="543" t="s">
        <v>103</v>
      </c>
      <c r="P17" s="544" t="s">
        <v>104</v>
      </c>
      <c r="Q17" s="545"/>
      <c r="R17" s="848" t="s">
        <v>399</v>
      </c>
      <c r="S17" s="583"/>
      <c r="T17" s="539" t="s">
        <v>91</v>
      </c>
      <c r="U17" s="539" t="s">
        <v>92</v>
      </c>
      <c r="V17" s="539" t="s">
        <v>220</v>
      </c>
      <c r="W17" s="539" t="s">
        <v>94</v>
      </c>
      <c r="X17" s="540" t="s">
        <v>95</v>
      </c>
      <c r="Y17" s="541" t="s">
        <v>96</v>
      </c>
      <c r="Z17" s="542" t="s">
        <v>221</v>
      </c>
      <c r="AA17" s="541" t="s">
        <v>98</v>
      </c>
      <c r="AB17" s="539" t="s">
        <v>99</v>
      </c>
      <c r="AC17" s="539" t="s">
        <v>100</v>
      </c>
      <c r="AD17" s="539" t="s">
        <v>101</v>
      </c>
      <c r="AE17" s="539" t="s">
        <v>102</v>
      </c>
      <c r="AF17" s="543" t="s">
        <v>103</v>
      </c>
      <c r="AG17" s="544" t="s">
        <v>104</v>
      </c>
      <c r="AH17" s="560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545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560"/>
    </row>
    <row r="19">
      <c r="A19" s="551" t="s">
        <v>168</v>
      </c>
      <c r="B19" s="552"/>
      <c r="C19" s="553">
        <v>3.0</v>
      </c>
      <c r="D19" s="554">
        <v>66.0</v>
      </c>
      <c r="E19" s="554">
        <v>2.0</v>
      </c>
      <c r="F19" s="554">
        <v>63.0</v>
      </c>
      <c r="G19" s="849">
        <v>0.01972222222222222</v>
      </c>
      <c r="H19" s="829">
        <f t="shared" ref="H19:H22" si="9">D19-F19</f>
        <v>3</v>
      </c>
      <c r="I19" s="830">
        <f t="shared" ref="I19:I22" si="10">H19/(HOUR(G19)*60+(MINUTE(G19)+((SECOND(G19)/60))))</f>
        <v>0.1056338028</v>
      </c>
      <c r="J19" s="554">
        <v>3.0</v>
      </c>
      <c r="K19" s="554">
        <v>9.0</v>
      </c>
      <c r="L19" s="831"/>
      <c r="M19" s="831"/>
      <c r="N19" s="554">
        <v>2.0</v>
      </c>
      <c r="O19" s="558"/>
      <c r="P19" s="559"/>
      <c r="Q19" s="560"/>
      <c r="R19" s="551" t="s">
        <v>168</v>
      </c>
      <c r="S19" s="552"/>
      <c r="T19" s="553">
        <v>4.0</v>
      </c>
      <c r="U19" s="554">
        <v>39.0</v>
      </c>
      <c r="V19" s="554">
        <v>1.0</v>
      </c>
      <c r="W19" s="554">
        <v>31.0</v>
      </c>
      <c r="X19" s="555">
        <v>0.008819444444444444</v>
      </c>
      <c r="Y19" s="829">
        <f t="shared" ref="Y19:Y22" si="11">U19-W19</f>
        <v>8</v>
      </c>
      <c r="Z19" s="830">
        <f t="shared" ref="Z19:Z22" si="12">Y19/(HOUR(X19)*60+(MINUTE(X19)+((SECOND(X19)/60))))</f>
        <v>0.6299212598</v>
      </c>
      <c r="AA19" s="554">
        <v>3.0</v>
      </c>
      <c r="AB19" s="554">
        <v>5.0</v>
      </c>
      <c r="AC19" s="554">
        <v>3.0</v>
      </c>
      <c r="AD19" s="554">
        <v>1.0</v>
      </c>
      <c r="AE19" s="554">
        <v>1.0</v>
      </c>
      <c r="AF19" s="558"/>
      <c r="AG19" s="559"/>
      <c r="AH19" s="560"/>
    </row>
    <row r="20">
      <c r="A20" s="561" t="s">
        <v>169</v>
      </c>
      <c r="B20" s="562"/>
      <c r="C20" s="570"/>
      <c r="D20" s="564">
        <v>112.0</v>
      </c>
      <c r="E20" s="564">
        <v>2.0</v>
      </c>
      <c r="F20" s="564">
        <v>96.0</v>
      </c>
      <c r="G20" s="826">
        <v>0.01972222222222222</v>
      </c>
      <c r="H20" s="832">
        <f t="shared" si="9"/>
        <v>16</v>
      </c>
      <c r="I20" s="833">
        <f t="shared" si="10"/>
        <v>0.5633802817</v>
      </c>
      <c r="J20" s="564">
        <v>3.0</v>
      </c>
      <c r="K20" s="564">
        <v>15.0</v>
      </c>
      <c r="L20" s="564">
        <v>4.0</v>
      </c>
      <c r="M20" s="564">
        <v>6.0</v>
      </c>
      <c r="N20" s="564">
        <v>4.0</v>
      </c>
      <c r="O20" s="568"/>
      <c r="P20" s="569"/>
      <c r="Q20" s="560"/>
      <c r="R20" s="561" t="s">
        <v>169</v>
      </c>
      <c r="S20" s="562"/>
      <c r="T20" s="570"/>
      <c r="U20" s="564">
        <v>52.0</v>
      </c>
      <c r="V20" s="571"/>
      <c r="W20" s="564">
        <v>39.0</v>
      </c>
      <c r="X20" s="826">
        <v>0.008819444444444444</v>
      </c>
      <c r="Y20" s="832">
        <f t="shared" si="11"/>
        <v>13</v>
      </c>
      <c r="Z20" s="833">
        <f t="shared" si="12"/>
        <v>1.023622047</v>
      </c>
      <c r="AA20" s="564">
        <v>4.0</v>
      </c>
      <c r="AB20" s="564">
        <v>14.0</v>
      </c>
      <c r="AC20" s="564">
        <v>2.0</v>
      </c>
      <c r="AD20" s="571"/>
      <c r="AE20" s="564">
        <v>3.0</v>
      </c>
      <c r="AF20" s="568"/>
      <c r="AG20" s="569"/>
      <c r="AH20" s="560"/>
    </row>
    <row r="21">
      <c r="A21" s="572" t="s">
        <v>170</v>
      </c>
      <c r="B21" s="562"/>
      <c r="C21" s="580">
        <v>1.0</v>
      </c>
      <c r="D21" s="574">
        <v>115.0</v>
      </c>
      <c r="E21" s="574">
        <v>1.0</v>
      </c>
      <c r="F21" s="574">
        <v>80.0</v>
      </c>
      <c r="G21" s="835">
        <v>0.01972222222222222</v>
      </c>
      <c r="H21" s="836">
        <f t="shared" si="9"/>
        <v>35</v>
      </c>
      <c r="I21" s="837">
        <f t="shared" si="10"/>
        <v>1.232394366</v>
      </c>
      <c r="J21" s="574">
        <v>2.0</v>
      </c>
      <c r="K21" s="574">
        <v>18.0</v>
      </c>
      <c r="L21" s="574">
        <v>7.0</v>
      </c>
      <c r="M21" s="574">
        <v>4.0</v>
      </c>
      <c r="N21" s="574">
        <v>4.0</v>
      </c>
      <c r="O21" s="578"/>
      <c r="P21" s="579"/>
      <c r="Q21" s="560"/>
      <c r="R21" s="572" t="s">
        <v>170</v>
      </c>
      <c r="S21" s="562"/>
      <c r="T21" s="580">
        <v>1.0</v>
      </c>
      <c r="U21" s="574">
        <v>51.0</v>
      </c>
      <c r="V21" s="574">
        <v>1.0</v>
      </c>
      <c r="W21" s="574">
        <v>30.0</v>
      </c>
      <c r="X21" s="835">
        <v>0.008819444444444444</v>
      </c>
      <c r="Y21" s="836">
        <f t="shared" si="11"/>
        <v>21</v>
      </c>
      <c r="Z21" s="837">
        <f t="shared" si="12"/>
        <v>1.653543307</v>
      </c>
      <c r="AA21" s="574">
        <v>1.0</v>
      </c>
      <c r="AB21" s="574">
        <v>10.0</v>
      </c>
      <c r="AC21" s="574">
        <v>2.0</v>
      </c>
      <c r="AD21" s="574">
        <v>1.0</v>
      </c>
      <c r="AE21" s="574">
        <v>2.0</v>
      </c>
      <c r="AF21" s="578"/>
      <c r="AG21" s="579"/>
      <c r="AH21" s="560"/>
    </row>
    <row r="22">
      <c r="A22" s="582" t="s">
        <v>171</v>
      </c>
      <c r="B22" s="583"/>
      <c r="C22" s="585">
        <v>1.0</v>
      </c>
      <c r="D22" s="564">
        <v>99.0</v>
      </c>
      <c r="E22" s="571"/>
      <c r="F22" s="564">
        <v>85.0</v>
      </c>
      <c r="G22" s="826">
        <v>0.01972222222222222</v>
      </c>
      <c r="H22" s="832">
        <f t="shared" si="9"/>
        <v>14</v>
      </c>
      <c r="I22" s="833">
        <f t="shared" si="10"/>
        <v>0.4929577465</v>
      </c>
      <c r="J22" s="564">
        <v>8.0</v>
      </c>
      <c r="K22" s="564">
        <v>9.0</v>
      </c>
      <c r="L22" s="564">
        <v>2.0</v>
      </c>
      <c r="M22" s="564">
        <v>2.0</v>
      </c>
      <c r="N22" s="564">
        <v>1.0</v>
      </c>
      <c r="O22" s="568"/>
      <c r="P22" s="569"/>
      <c r="Q22" s="560"/>
      <c r="R22" s="582" t="s">
        <v>171</v>
      </c>
      <c r="S22" s="583"/>
      <c r="T22" s="570"/>
      <c r="U22" s="564">
        <v>31.0</v>
      </c>
      <c r="V22" s="571"/>
      <c r="W22" s="564">
        <v>40.0</v>
      </c>
      <c r="X22" s="826">
        <v>0.008819444444444444</v>
      </c>
      <c r="Y22" s="832">
        <f t="shared" si="11"/>
        <v>-9</v>
      </c>
      <c r="Z22" s="833">
        <f t="shared" si="12"/>
        <v>-0.7086614173</v>
      </c>
      <c r="AA22" s="571"/>
      <c r="AB22" s="564">
        <v>3.0</v>
      </c>
      <c r="AC22" s="564">
        <v>1.0</v>
      </c>
      <c r="AD22" s="571"/>
      <c r="AE22" s="571"/>
      <c r="AF22" s="568"/>
      <c r="AG22" s="569"/>
      <c r="AH22" s="560"/>
    </row>
    <row r="23">
      <c r="A23" s="586" t="s">
        <v>172</v>
      </c>
      <c r="B23" s="548"/>
      <c r="C23" s="587"/>
      <c r="D23" s="592"/>
      <c r="E23" s="592"/>
      <c r="F23" s="592"/>
      <c r="G23" s="589"/>
      <c r="H23" s="590"/>
      <c r="I23" s="591"/>
      <c r="J23" s="592"/>
      <c r="K23" s="592"/>
      <c r="L23" s="592"/>
      <c r="M23" s="592"/>
      <c r="N23" s="592"/>
      <c r="O23" s="593"/>
      <c r="P23" s="594"/>
      <c r="Q23" s="560"/>
      <c r="R23" s="586" t="s">
        <v>172</v>
      </c>
      <c r="S23" s="548"/>
      <c r="T23" s="587"/>
      <c r="U23" s="592"/>
      <c r="V23" s="592"/>
      <c r="W23" s="592"/>
      <c r="X23" s="589"/>
      <c r="Y23" s="590"/>
      <c r="Z23" s="591"/>
      <c r="AA23" s="592"/>
      <c r="AB23" s="592"/>
      <c r="AC23" s="592"/>
      <c r="AD23" s="592"/>
      <c r="AE23" s="592"/>
      <c r="AF23" s="593"/>
      <c r="AG23" s="594"/>
      <c r="AH23" s="560"/>
    </row>
    <row r="24">
      <c r="A24" s="839"/>
      <c r="B24" s="840"/>
      <c r="C24" s="850" t="s">
        <v>341</v>
      </c>
      <c r="D24" s="840"/>
      <c r="E24" s="840"/>
      <c r="F24" s="840"/>
      <c r="G24" s="842"/>
      <c r="H24" s="840"/>
      <c r="I24" s="843"/>
      <c r="J24" s="840"/>
      <c r="K24" s="840"/>
      <c r="L24" s="840"/>
      <c r="M24" s="840"/>
      <c r="N24" s="840"/>
      <c r="O24" s="844"/>
      <c r="P24" s="599"/>
      <c r="Q24" s="845"/>
      <c r="R24" s="840"/>
      <c r="S24" s="840"/>
      <c r="T24" s="850" t="s">
        <v>341</v>
      </c>
      <c r="U24" s="840"/>
      <c r="V24" s="840"/>
      <c r="W24" s="840"/>
      <c r="X24" s="842"/>
      <c r="Y24" s="840"/>
      <c r="Z24" s="843"/>
      <c r="AA24" s="840"/>
      <c r="AB24" s="840"/>
      <c r="AC24" s="840"/>
      <c r="AD24" s="840"/>
      <c r="AE24" s="840"/>
      <c r="AF24" s="844"/>
      <c r="AG24" s="599"/>
      <c r="AH24" s="845"/>
    </row>
    <row r="25">
      <c r="A25" s="851" t="s">
        <v>400</v>
      </c>
      <c r="B25" s="583"/>
      <c r="C25" s="539" t="s">
        <v>91</v>
      </c>
      <c r="D25" s="539" t="s">
        <v>92</v>
      </c>
      <c r="E25" s="539" t="s">
        <v>220</v>
      </c>
      <c r="F25" s="539" t="s">
        <v>94</v>
      </c>
      <c r="G25" s="540" t="s">
        <v>95</v>
      </c>
      <c r="H25" s="541" t="s">
        <v>96</v>
      </c>
      <c r="I25" s="542" t="s">
        <v>221</v>
      </c>
      <c r="J25" s="541" t="s">
        <v>98</v>
      </c>
      <c r="K25" s="539" t="s">
        <v>99</v>
      </c>
      <c r="L25" s="539" t="s">
        <v>100</v>
      </c>
      <c r="M25" s="539" t="s">
        <v>101</v>
      </c>
      <c r="N25" s="539" t="s">
        <v>102</v>
      </c>
      <c r="O25" s="543" t="s">
        <v>103</v>
      </c>
      <c r="P25" s="544" t="s">
        <v>104</v>
      </c>
      <c r="Q25" s="545"/>
      <c r="R25" s="852" t="s">
        <v>401</v>
      </c>
      <c r="S25" s="583"/>
      <c r="T25" s="539" t="s">
        <v>91</v>
      </c>
      <c r="U25" s="539" t="s">
        <v>92</v>
      </c>
      <c r="V25" s="539" t="s">
        <v>220</v>
      </c>
      <c r="W25" s="539" t="s">
        <v>94</v>
      </c>
      <c r="X25" s="540" t="s">
        <v>95</v>
      </c>
      <c r="Y25" s="541" t="s">
        <v>96</v>
      </c>
      <c r="Z25" s="542" t="s">
        <v>221</v>
      </c>
      <c r="AA25" s="541" t="s">
        <v>98</v>
      </c>
      <c r="AB25" s="539" t="s">
        <v>99</v>
      </c>
      <c r="AC25" s="539" t="s">
        <v>100</v>
      </c>
      <c r="AD25" s="539" t="s">
        <v>101</v>
      </c>
      <c r="AE25" s="539" t="s">
        <v>102</v>
      </c>
      <c r="AF25" s="543" t="s">
        <v>103</v>
      </c>
      <c r="AG25" s="544" t="s">
        <v>104</v>
      </c>
      <c r="AH25" s="560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545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560"/>
    </row>
    <row r="27">
      <c r="A27" s="551" t="s">
        <v>168</v>
      </c>
      <c r="B27" s="552"/>
      <c r="C27" s="553">
        <v>3.0</v>
      </c>
      <c r="D27" s="554">
        <v>31.0</v>
      </c>
      <c r="E27" s="554">
        <v>1.0</v>
      </c>
      <c r="F27" s="554">
        <v>52.0</v>
      </c>
      <c r="G27" s="555">
        <v>0.010185185185185186</v>
      </c>
      <c r="H27" s="829">
        <f t="shared" ref="H27:H30" si="13">D27-F27</f>
        <v>-21</v>
      </c>
      <c r="I27" s="830">
        <f t="shared" ref="I27:I30" si="14">H27/(HOUR(G27)*60+(MINUTE(G27)+((SECOND(G27)/60))))</f>
        <v>-1.431818182</v>
      </c>
      <c r="J27" s="554">
        <v>2.0</v>
      </c>
      <c r="K27" s="554">
        <v>4.0</v>
      </c>
      <c r="L27" s="831"/>
      <c r="M27" s="831"/>
      <c r="N27" s="831"/>
      <c r="O27" s="558"/>
      <c r="P27" s="559"/>
      <c r="Q27" s="560"/>
      <c r="R27" s="551" t="s">
        <v>168</v>
      </c>
      <c r="S27" s="552"/>
      <c r="T27" s="553">
        <v>1.0</v>
      </c>
      <c r="U27" s="554">
        <v>208.0</v>
      </c>
      <c r="V27" s="554">
        <v>2.0</v>
      </c>
      <c r="W27" s="554">
        <v>199.0</v>
      </c>
      <c r="X27" s="555">
        <v>0.03927083333333333</v>
      </c>
      <c r="Y27" s="829">
        <f t="shared" ref="Y27:Y30" si="15">U27-W27</f>
        <v>9</v>
      </c>
      <c r="Z27" s="830">
        <f t="shared" ref="Z27:Z30" si="16">Y27/(HOUR(X27)*60+(MINUTE(X27)+((SECOND(X27)/60))))</f>
        <v>0.1591511936</v>
      </c>
      <c r="AA27" s="554">
        <v>6.0</v>
      </c>
      <c r="AB27" s="554">
        <v>29.0</v>
      </c>
      <c r="AC27" s="554">
        <v>4.0</v>
      </c>
      <c r="AD27" s="831"/>
      <c r="AE27" s="554">
        <v>4.0</v>
      </c>
      <c r="AF27" s="558"/>
      <c r="AG27" s="559"/>
      <c r="AH27" s="560"/>
    </row>
    <row r="28">
      <c r="A28" s="561" t="s">
        <v>169</v>
      </c>
      <c r="B28" s="562"/>
      <c r="C28" s="570"/>
      <c r="D28" s="564">
        <v>53.0</v>
      </c>
      <c r="E28" s="571"/>
      <c r="F28" s="564">
        <v>51.0</v>
      </c>
      <c r="G28" s="565">
        <v>0.010185185185185186</v>
      </c>
      <c r="H28" s="832">
        <f t="shared" si="13"/>
        <v>2</v>
      </c>
      <c r="I28" s="833">
        <f t="shared" si="14"/>
        <v>0.1363636364</v>
      </c>
      <c r="J28" s="564">
        <v>4.0</v>
      </c>
      <c r="K28" s="564">
        <v>3.0</v>
      </c>
      <c r="L28" s="564">
        <v>1.0</v>
      </c>
      <c r="M28" s="571"/>
      <c r="N28" s="571"/>
      <c r="O28" s="568"/>
      <c r="P28" s="569"/>
      <c r="Q28" s="560"/>
      <c r="R28" s="561" t="s">
        <v>169</v>
      </c>
      <c r="S28" s="562"/>
      <c r="T28" s="585">
        <v>3.0</v>
      </c>
      <c r="U28" s="564">
        <v>106.0</v>
      </c>
      <c r="V28" s="571"/>
      <c r="W28" s="564">
        <v>81.0</v>
      </c>
      <c r="X28" s="565">
        <v>0.03927083333333333</v>
      </c>
      <c r="Y28" s="832">
        <f t="shared" si="15"/>
        <v>25</v>
      </c>
      <c r="Z28" s="833">
        <f t="shared" si="16"/>
        <v>0.442086649</v>
      </c>
      <c r="AA28" s="564">
        <v>6.0</v>
      </c>
      <c r="AB28" s="564">
        <v>11.0</v>
      </c>
      <c r="AC28" s="564">
        <v>1.0</v>
      </c>
      <c r="AD28" s="564">
        <v>2.0</v>
      </c>
      <c r="AE28" s="564">
        <v>6.0</v>
      </c>
      <c r="AF28" s="568"/>
      <c r="AG28" s="569"/>
      <c r="AH28" s="560"/>
    </row>
    <row r="29">
      <c r="A29" s="572" t="s">
        <v>170</v>
      </c>
      <c r="B29" s="562"/>
      <c r="C29" s="834"/>
      <c r="D29" s="574">
        <v>41.0</v>
      </c>
      <c r="E29" s="574">
        <v>1.0</v>
      </c>
      <c r="F29" s="574">
        <v>50.0</v>
      </c>
      <c r="G29" s="575">
        <v>0.010185185185185186</v>
      </c>
      <c r="H29" s="836">
        <f t="shared" si="13"/>
        <v>-9</v>
      </c>
      <c r="I29" s="837">
        <f t="shared" si="14"/>
        <v>-0.6136363636</v>
      </c>
      <c r="J29" s="574">
        <v>1.0</v>
      </c>
      <c r="K29" s="574">
        <v>6.0</v>
      </c>
      <c r="L29" s="574">
        <v>1.0</v>
      </c>
      <c r="M29" s="581"/>
      <c r="N29" s="581"/>
      <c r="O29" s="578"/>
      <c r="P29" s="579"/>
      <c r="Q29" s="560"/>
      <c r="R29" s="572" t="s">
        <v>170</v>
      </c>
      <c r="S29" s="562"/>
      <c r="T29" s="834"/>
      <c r="U29" s="574">
        <v>210.0</v>
      </c>
      <c r="V29" s="574">
        <v>1.0</v>
      </c>
      <c r="W29" s="574">
        <v>173.0</v>
      </c>
      <c r="X29" s="575">
        <v>0.03927083333333333</v>
      </c>
      <c r="Y29" s="836">
        <f t="shared" si="15"/>
        <v>37</v>
      </c>
      <c r="Z29" s="837">
        <f t="shared" si="16"/>
        <v>0.6542882405</v>
      </c>
      <c r="AA29" s="574">
        <v>6.0</v>
      </c>
      <c r="AB29" s="574">
        <v>31.0</v>
      </c>
      <c r="AC29" s="574">
        <v>6.0</v>
      </c>
      <c r="AD29" s="574">
        <v>2.0</v>
      </c>
      <c r="AE29" s="574">
        <v>5.0</v>
      </c>
      <c r="AF29" s="578"/>
      <c r="AG29" s="579"/>
      <c r="AH29" s="560"/>
    </row>
    <row r="30">
      <c r="A30" s="582" t="s">
        <v>171</v>
      </c>
      <c r="B30" s="583"/>
      <c r="C30" s="570"/>
      <c r="D30" s="564">
        <v>43.0</v>
      </c>
      <c r="E30" s="564">
        <v>1.0</v>
      </c>
      <c r="F30" s="564">
        <v>49.0</v>
      </c>
      <c r="G30" s="565">
        <v>0.010185185185185186</v>
      </c>
      <c r="H30" s="832">
        <f t="shared" si="13"/>
        <v>-6</v>
      </c>
      <c r="I30" s="833">
        <f t="shared" si="14"/>
        <v>-0.4090909091</v>
      </c>
      <c r="J30" s="564">
        <v>1.0</v>
      </c>
      <c r="K30" s="564">
        <v>5.0</v>
      </c>
      <c r="L30" s="564">
        <v>1.0</v>
      </c>
      <c r="M30" s="571"/>
      <c r="N30" s="564">
        <v>1.0</v>
      </c>
      <c r="O30" s="568"/>
      <c r="P30" s="569"/>
      <c r="Q30" s="560"/>
      <c r="R30" s="582" t="s">
        <v>171</v>
      </c>
      <c r="S30" s="583"/>
      <c r="T30" s="570"/>
      <c r="U30" s="564">
        <v>191.0</v>
      </c>
      <c r="V30" s="564">
        <v>1.0</v>
      </c>
      <c r="W30" s="564">
        <v>169.0</v>
      </c>
      <c r="X30" s="565">
        <v>0.03927083333333333</v>
      </c>
      <c r="Y30" s="832">
        <f t="shared" si="15"/>
        <v>22</v>
      </c>
      <c r="Z30" s="833">
        <f t="shared" si="16"/>
        <v>0.3890362511</v>
      </c>
      <c r="AA30" s="564">
        <v>9.0</v>
      </c>
      <c r="AB30" s="564">
        <v>23.0</v>
      </c>
      <c r="AC30" s="564">
        <v>5.0</v>
      </c>
      <c r="AD30" s="571"/>
      <c r="AE30" s="564">
        <v>2.0</v>
      </c>
      <c r="AF30" s="568"/>
      <c r="AG30" s="569"/>
      <c r="AH30" s="560"/>
    </row>
    <row r="31">
      <c r="A31" s="586" t="s">
        <v>172</v>
      </c>
      <c r="B31" s="548"/>
      <c r="C31" s="587"/>
      <c r="D31" s="592"/>
      <c r="E31" s="592"/>
      <c r="F31" s="592"/>
      <c r="G31" s="589"/>
      <c r="H31" s="590"/>
      <c r="I31" s="591"/>
      <c r="J31" s="592"/>
      <c r="K31" s="592"/>
      <c r="L31" s="592"/>
      <c r="M31" s="592"/>
      <c r="N31" s="592"/>
      <c r="O31" s="593"/>
      <c r="P31" s="594"/>
      <c r="Q31" s="560"/>
      <c r="R31" s="586" t="s">
        <v>172</v>
      </c>
      <c r="S31" s="548"/>
      <c r="T31" s="587"/>
      <c r="U31" s="592"/>
      <c r="V31" s="592"/>
      <c r="W31" s="592"/>
      <c r="X31" s="589"/>
      <c r="Y31" s="590"/>
      <c r="Z31" s="591"/>
      <c r="AA31" s="592"/>
      <c r="AB31" s="592"/>
      <c r="AC31" s="592"/>
      <c r="AD31" s="592"/>
      <c r="AE31" s="592"/>
      <c r="AF31" s="593"/>
      <c r="AG31" s="594"/>
      <c r="AH31" s="560"/>
    </row>
    <row r="32">
      <c r="A32" s="839"/>
      <c r="B32" s="840"/>
      <c r="C32" s="841" t="s">
        <v>351</v>
      </c>
      <c r="D32" s="840"/>
      <c r="E32" s="840"/>
      <c r="F32" s="840"/>
      <c r="G32" s="842"/>
      <c r="H32" s="840"/>
      <c r="I32" s="843"/>
      <c r="J32" s="840"/>
      <c r="K32" s="840"/>
      <c r="L32" s="840"/>
      <c r="M32" s="840"/>
      <c r="N32" s="840"/>
      <c r="O32" s="844"/>
      <c r="P32" s="599"/>
      <c r="Q32" s="845"/>
      <c r="R32" s="840"/>
      <c r="S32" s="840"/>
      <c r="T32" s="841" t="s">
        <v>351</v>
      </c>
      <c r="U32" s="840"/>
      <c r="V32" s="840"/>
      <c r="W32" s="840"/>
      <c r="X32" s="842"/>
      <c r="Y32" s="840"/>
      <c r="Z32" s="843"/>
      <c r="AA32" s="840"/>
      <c r="AB32" s="840"/>
      <c r="AC32" s="840"/>
      <c r="AD32" s="840"/>
      <c r="AE32" s="840"/>
      <c r="AF32" s="844"/>
      <c r="AG32" s="599"/>
      <c r="AH32" s="845"/>
    </row>
    <row r="33">
      <c r="A33" s="853" t="s">
        <v>402</v>
      </c>
      <c r="B33" s="538"/>
      <c r="C33" s="539" t="s">
        <v>91</v>
      </c>
      <c r="D33" s="539" t="s">
        <v>92</v>
      </c>
      <c r="E33" s="539" t="s">
        <v>220</v>
      </c>
      <c r="F33" s="539" t="s">
        <v>94</v>
      </c>
      <c r="G33" s="540" t="s">
        <v>95</v>
      </c>
      <c r="H33" s="541" t="s">
        <v>96</v>
      </c>
      <c r="I33" s="542" t="s">
        <v>221</v>
      </c>
      <c r="J33" s="541" t="s">
        <v>98</v>
      </c>
      <c r="K33" s="539" t="s">
        <v>99</v>
      </c>
      <c r="L33" s="539" t="s">
        <v>100</v>
      </c>
      <c r="M33" s="539" t="s">
        <v>101</v>
      </c>
      <c r="N33" s="539" t="s">
        <v>102</v>
      </c>
      <c r="O33" s="543" t="s">
        <v>103</v>
      </c>
      <c r="P33" s="544" t="s">
        <v>104</v>
      </c>
      <c r="Q33" s="545"/>
      <c r="R33" s="853" t="s">
        <v>403</v>
      </c>
      <c r="S33" s="538"/>
      <c r="T33" s="539" t="s">
        <v>91</v>
      </c>
      <c r="U33" s="539" t="s">
        <v>92</v>
      </c>
      <c r="V33" s="539" t="s">
        <v>220</v>
      </c>
      <c r="W33" s="539" t="s">
        <v>94</v>
      </c>
      <c r="X33" s="540" t="s">
        <v>95</v>
      </c>
      <c r="Y33" s="541" t="s">
        <v>96</v>
      </c>
      <c r="Z33" s="542" t="s">
        <v>221</v>
      </c>
      <c r="AA33" s="541" t="s">
        <v>98</v>
      </c>
      <c r="AB33" s="539" t="s">
        <v>99</v>
      </c>
      <c r="AC33" s="539" t="s">
        <v>100</v>
      </c>
      <c r="AD33" s="539" t="s">
        <v>101</v>
      </c>
      <c r="AE33" s="539" t="s">
        <v>102</v>
      </c>
      <c r="AF33" s="543" t="s">
        <v>103</v>
      </c>
      <c r="AG33" s="544" t="s">
        <v>104</v>
      </c>
      <c r="AH33" s="560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545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560"/>
    </row>
    <row r="35">
      <c r="A35" s="551" t="s">
        <v>168</v>
      </c>
      <c r="B35" s="552"/>
      <c r="C35" s="825"/>
      <c r="D35" s="554">
        <v>91.0</v>
      </c>
      <c r="E35" s="554">
        <v>2.0</v>
      </c>
      <c r="F35" s="554">
        <v>107.0</v>
      </c>
      <c r="G35" s="555">
        <v>0.009212962962962963</v>
      </c>
      <c r="H35" s="829">
        <f t="shared" ref="H35:H38" si="17">D35-F35</f>
        <v>-16</v>
      </c>
      <c r="I35" s="830">
        <f t="shared" ref="I35:I38" si="18">H35/(HOUR(G35)*60+(MINUTE(G35)+((SECOND(G35)/60))))</f>
        <v>-1.206030151</v>
      </c>
      <c r="J35" s="554">
        <v>3.0</v>
      </c>
      <c r="K35" s="554">
        <v>9.0</v>
      </c>
      <c r="L35" s="554">
        <v>5.0</v>
      </c>
      <c r="M35" s="554">
        <v>3.0</v>
      </c>
      <c r="N35" s="554">
        <v>3.0</v>
      </c>
      <c r="O35" s="558"/>
      <c r="P35" s="559"/>
      <c r="Q35" s="560"/>
      <c r="R35" s="551" t="s">
        <v>168</v>
      </c>
      <c r="S35" s="552"/>
      <c r="T35" s="825"/>
      <c r="U35" s="554">
        <v>139.0</v>
      </c>
      <c r="V35" s="554">
        <v>2.0</v>
      </c>
      <c r="W35" s="554">
        <v>142.0</v>
      </c>
      <c r="X35" s="555">
        <v>0.02696759259259259</v>
      </c>
      <c r="Y35" s="829">
        <f t="shared" ref="Y35:Y38" si="19">U35-W35</f>
        <v>-3</v>
      </c>
      <c r="Z35" s="830">
        <f t="shared" ref="Z35:Z38" si="20">Y35/(HOUR(X35)*60+(MINUTE(X35)+((SECOND(X35)/60))))</f>
        <v>-0.07725321888</v>
      </c>
      <c r="AA35" s="554">
        <v>4.0</v>
      </c>
      <c r="AB35" s="554">
        <v>20.0</v>
      </c>
      <c r="AC35" s="554">
        <v>1.0</v>
      </c>
      <c r="AD35" s="831"/>
      <c r="AE35" s="554">
        <v>3.0</v>
      </c>
      <c r="AF35" s="558"/>
      <c r="AG35" s="559"/>
      <c r="AH35" s="560"/>
    </row>
    <row r="36">
      <c r="A36" s="561" t="s">
        <v>169</v>
      </c>
      <c r="B36" s="562"/>
      <c r="C36" s="585">
        <v>2.0</v>
      </c>
      <c r="D36" s="564">
        <v>80.0</v>
      </c>
      <c r="E36" s="571"/>
      <c r="F36" s="564">
        <v>78.0</v>
      </c>
      <c r="G36" s="565">
        <v>0.009212962962962963</v>
      </c>
      <c r="H36" s="832">
        <f t="shared" si="17"/>
        <v>2</v>
      </c>
      <c r="I36" s="833">
        <f t="shared" si="18"/>
        <v>0.1507537688</v>
      </c>
      <c r="J36" s="564">
        <v>8.0</v>
      </c>
      <c r="K36" s="564">
        <v>14.0</v>
      </c>
      <c r="L36" s="564">
        <v>5.0</v>
      </c>
      <c r="M36" s="571"/>
      <c r="N36" s="564">
        <v>1.0</v>
      </c>
      <c r="O36" s="568"/>
      <c r="P36" s="569"/>
      <c r="Q36" s="560"/>
      <c r="R36" s="561" t="s">
        <v>169</v>
      </c>
      <c r="S36" s="562"/>
      <c r="T36" s="585">
        <v>2.0</v>
      </c>
      <c r="U36" s="564">
        <v>77.0</v>
      </c>
      <c r="V36" s="571"/>
      <c r="W36" s="564">
        <v>90.0</v>
      </c>
      <c r="X36" s="565">
        <v>0.02696759259259259</v>
      </c>
      <c r="Y36" s="832">
        <f t="shared" si="19"/>
        <v>-13</v>
      </c>
      <c r="Z36" s="833">
        <f t="shared" si="20"/>
        <v>-0.3347639485</v>
      </c>
      <c r="AA36" s="564">
        <v>6.0</v>
      </c>
      <c r="AB36" s="564">
        <v>7.0</v>
      </c>
      <c r="AC36" s="564">
        <v>2.0</v>
      </c>
      <c r="AD36" s="571"/>
      <c r="AE36" s="564">
        <v>1.0</v>
      </c>
      <c r="AF36" s="568"/>
      <c r="AG36" s="569"/>
      <c r="AH36" s="560"/>
    </row>
    <row r="37">
      <c r="A37" s="572" t="s">
        <v>170</v>
      </c>
      <c r="B37" s="562"/>
      <c r="C37" s="834"/>
      <c r="D37" s="574">
        <v>70.0</v>
      </c>
      <c r="E37" s="574">
        <v>1.0</v>
      </c>
      <c r="F37" s="574">
        <v>80.0</v>
      </c>
      <c r="G37" s="575">
        <v>0.009212962962962963</v>
      </c>
      <c r="H37" s="836">
        <f t="shared" si="17"/>
        <v>-10</v>
      </c>
      <c r="I37" s="837">
        <f t="shared" si="18"/>
        <v>-0.7537688442</v>
      </c>
      <c r="J37" s="574">
        <v>4.0</v>
      </c>
      <c r="K37" s="574">
        <v>7.0</v>
      </c>
      <c r="L37" s="581"/>
      <c r="M37" s="581"/>
      <c r="N37" s="581"/>
      <c r="O37" s="578"/>
      <c r="P37" s="579"/>
      <c r="Q37" s="560"/>
      <c r="R37" s="572" t="s">
        <v>170</v>
      </c>
      <c r="S37" s="562"/>
      <c r="T37" s="580">
        <v>1.0</v>
      </c>
      <c r="U37" s="574">
        <v>131.0</v>
      </c>
      <c r="V37" s="581"/>
      <c r="W37" s="574">
        <v>101.0</v>
      </c>
      <c r="X37" s="575">
        <v>0.02696759259259259</v>
      </c>
      <c r="Y37" s="836">
        <f t="shared" si="19"/>
        <v>30</v>
      </c>
      <c r="Z37" s="837">
        <f t="shared" si="20"/>
        <v>0.7725321888</v>
      </c>
      <c r="AA37" s="574">
        <v>6.0</v>
      </c>
      <c r="AB37" s="574">
        <v>15.0</v>
      </c>
      <c r="AC37" s="574">
        <v>7.0</v>
      </c>
      <c r="AD37" s="574">
        <v>2.0</v>
      </c>
      <c r="AE37" s="574">
        <v>7.0</v>
      </c>
      <c r="AF37" s="854"/>
      <c r="AG37" s="579"/>
      <c r="AH37" s="560"/>
    </row>
    <row r="38">
      <c r="A38" s="582" t="s">
        <v>171</v>
      </c>
      <c r="B38" s="583"/>
      <c r="C38" s="570"/>
      <c r="D38" s="564">
        <v>82.0</v>
      </c>
      <c r="E38" s="564">
        <v>2.0</v>
      </c>
      <c r="F38" s="564">
        <v>97.0</v>
      </c>
      <c r="G38" s="565">
        <v>0.009212962962962963</v>
      </c>
      <c r="H38" s="832">
        <f t="shared" si="17"/>
        <v>-15</v>
      </c>
      <c r="I38" s="833">
        <f t="shared" si="18"/>
        <v>-1.130653266</v>
      </c>
      <c r="J38" s="564">
        <v>4.0</v>
      </c>
      <c r="K38" s="564">
        <v>11.0</v>
      </c>
      <c r="L38" s="564">
        <v>3.0</v>
      </c>
      <c r="M38" s="564">
        <v>1.0</v>
      </c>
      <c r="N38" s="564">
        <v>1.0</v>
      </c>
      <c r="O38" s="568"/>
      <c r="P38" s="584">
        <v>1.0</v>
      </c>
      <c r="Q38" s="560"/>
      <c r="R38" s="582" t="s">
        <v>171</v>
      </c>
      <c r="S38" s="583"/>
      <c r="T38" s="570"/>
      <c r="U38" s="564">
        <v>131.0</v>
      </c>
      <c r="V38" s="564">
        <v>1.0</v>
      </c>
      <c r="W38" s="564">
        <v>158.0</v>
      </c>
      <c r="X38" s="565">
        <v>0.02696759259259259</v>
      </c>
      <c r="Y38" s="832">
        <f t="shared" si="19"/>
        <v>-27</v>
      </c>
      <c r="Z38" s="833">
        <f t="shared" si="20"/>
        <v>-0.69527897</v>
      </c>
      <c r="AA38" s="564">
        <v>2.0</v>
      </c>
      <c r="AB38" s="564">
        <v>21.0</v>
      </c>
      <c r="AC38" s="564">
        <v>5.0</v>
      </c>
      <c r="AD38" s="564">
        <v>2.0</v>
      </c>
      <c r="AE38" s="564">
        <v>1.0</v>
      </c>
      <c r="AF38" s="568"/>
      <c r="AG38" s="569"/>
      <c r="AH38" s="560"/>
    </row>
    <row r="39">
      <c r="A39" s="586" t="s">
        <v>172</v>
      </c>
      <c r="B39" s="548"/>
      <c r="C39" s="587"/>
      <c r="D39" s="592"/>
      <c r="E39" s="592"/>
      <c r="F39" s="592"/>
      <c r="G39" s="589"/>
      <c r="H39" s="590"/>
      <c r="I39" s="591"/>
      <c r="J39" s="592"/>
      <c r="K39" s="592"/>
      <c r="L39" s="592"/>
      <c r="M39" s="592"/>
      <c r="N39" s="592"/>
      <c r="O39" s="593"/>
      <c r="P39" s="594"/>
      <c r="Q39" s="560"/>
      <c r="R39" s="586" t="s">
        <v>172</v>
      </c>
      <c r="S39" s="548"/>
      <c r="T39" s="587"/>
      <c r="U39" s="592"/>
      <c r="V39" s="592"/>
      <c r="W39" s="592"/>
      <c r="X39" s="589"/>
      <c r="Y39" s="590"/>
      <c r="Z39" s="591"/>
      <c r="AA39" s="592"/>
      <c r="AB39" s="592"/>
      <c r="AC39" s="592"/>
      <c r="AD39" s="592"/>
      <c r="AE39" s="592"/>
      <c r="AF39" s="593"/>
      <c r="AG39" s="594"/>
      <c r="AH39" s="560"/>
    </row>
    <row r="40">
      <c r="A40" s="839"/>
      <c r="B40" s="840"/>
      <c r="C40" s="841" t="s">
        <v>366</v>
      </c>
      <c r="D40" s="840"/>
      <c r="E40" s="840"/>
      <c r="F40" s="840"/>
      <c r="G40" s="842"/>
      <c r="H40" s="840"/>
      <c r="I40" s="843"/>
      <c r="J40" s="840"/>
      <c r="K40" s="840"/>
      <c r="L40" s="840"/>
      <c r="M40" s="840"/>
      <c r="N40" s="840"/>
      <c r="O40" s="844"/>
      <c r="P40" s="599"/>
      <c r="Q40" s="845"/>
      <c r="R40" s="840"/>
      <c r="S40" s="840"/>
      <c r="T40" s="841" t="s">
        <v>367</v>
      </c>
      <c r="U40" s="840"/>
      <c r="V40" s="840"/>
      <c r="W40" s="840"/>
      <c r="X40" s="842"/>
      <c r="Y40" s="840"/>
      <c r="Z40" s="843"/>
      <c r="AA40" s="840"/>
      <c r="AB40" s="840"/>
      <c r="AC40" s="840"/>
      <c r="AD40" s="840"/>
      <c r="AE40" s="840"/>
      <c r="AF40" s="844"/>
      <c r="AG40" s="599"/>
      <c r="AH40" s="845"/>
    </row>
    <row r="41">
      <c r="A41" s="855" t="s">
        <v>404</v>
      </c>
      <c r="B41" s="583"/>
      <c r="C41" s="539" t="s">
        <v>91</v>
      </c>
      <c r="D41" s="539" t="s">
        <v>92</v>
      </c>
      <c r="E41" s="539" t="s">
        <v>220</v>
      </c>
      <c r="F41" s="539" t="s">
        <v>94</v>
      </c>
      <c r="G41" s="540" t="s">
        <v>95</v>
      </c>
      <c r="H41" s="541" t="s">
        <v>96</v>
      </c>
      <c r="I41" s="542" t="s">
        <v>221</v>
      </c>
      <c r="J41" s="541" t="s">
        <v>98</v>
      </c>
      <c r="K41" s="539" t="s">
        <v>99</v>
      </c>
      <c r="L41" s="539" t="s">
        <v>100</v>
      </c>
      <c r="M41" s="539" t="s">
        <v>101</v>
      </c>
      <c r="N41" s="539" t="s">
        <v>102</v>
      </c>
      <c r="O41" s="543" t="s">
        <v>103</v>
      </c>
      <c r="P41" s="544" t="s">
        <v>104</v>
      </c>
      <c r="Q41" s="545"/>
      <c r="R41" s="855" t="s">
        <v>405</v>
      </c>
      <c r="S41" s="583"/>
      <c r="T41" s="539" t="s">
        <v>91</v>
      </c>
      <c r="U41" s="539" t="s">
        <v>92</v>
      </c>
      <c r="V41" s="539" t="s">
        <v>220</v>
      </c>
      <c r="W41" s="539" t="s">
        <v>94</v>
      </c>
      <c r="X41" s="540" t="s">
        <v>95</v>
      </c>
      <c r="Y41" s="541" t="s">
        <v>96</v>
      </c>
      <c r="Z41" s="542" t="s">
        <v>221</v>
      </c>
      <c r="AA41" s="541" t="s">
        <v>98</v>
      </c>
      <c r="AB41" s="539" t="s">
        <v>99</v>
      </c>
      <c r="AC41" s="539" t="s">
        <v>100</v>
      </c>
      <c r="AD41" s="539" t="s">
        <v>101</v>
      </c>
      <c r="AE41" s="539" t="s">
        <v>102</v>
      </c>
      <c r="AF41" s="543" t="s">
        <v>103</v>
      </c>
      <c r="AG41" s="544" t="s">
        <v>104</v>
      </c>
      <c r="AH41" s="560"/>
    </row>
    <row r="42">
      <c r="A42" s="550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545"/>
      <c r="R42" s="550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560"/>
    </row>
    <row r="43">
      <c r="A43" s="551" t="s">
        <v>168</v>
      </c>
      <c r="B43" s="552"/>
      <c r="C43" s="553">
        <v>2.0</v>
      </c>
      <c r="D43" s="554">
        <v>45.0</v>
      </c>
      <c r="E43" s="831"/>
      <c r="F43" s="554">
        <v>44.0</v>
      </c>
      <c r="G43" s="555">
        <v>0.009236111111111112</v>
      </c>
      <c r="H43" s="829">
        <f t="shared" ref="H43:H46" si="21">D43-F43</f>
        <v>1</v>
      </c>
      <c r="I43" s="830">
        <f t="shared" ref="I43:I46" si="22">H43/(HOUR(G43)*60+(MINUTE(G43)+((SECOND(G43)/60))))</f>
        <v>0.07518796992</v>
      </c>
      <c r="J43" s="554">
        <v>1.0</v>
      </c>
      <c r="K43" s="554">
        <v>5.0</v>
      </c>
      <c r="L43" s="554">
        <v>1.0</v>
      </c>
      <c r="M43" s="831"/>
      <c r="N43" s="554">
        <v>2.0</v>
      </c>
      <c r="O43" s="558"/>
      <c r="P43" s="559"/>
      <c r="Q43" s="560"/>
      <c r="R43" s="551" t="s">
        <v>168</v>
      </c>
      <c r="S43" s="552"/>
      <c r="T43" s="553"/>
      <c r="U43" s="554">
        <v>52.0</v>
      </c>
      <c r="V43" s="554">
        <v>1.0</v>
      </c>
      <c r="W43" s="554">
        <v>40.0</v>
      </c>
      <c r="X43" s="555">
        <v>0.00800925925925926</v>
      </c>
      <c r="Y43" s="829">
        <f t="shared" ref="Y43:Y46" si="23">U43-W43</f>
        <v>12</v>
      </c>
      <c r="Z43" s="830">
        <f t="shared" ref="Z43:Z46" si="24">Y43/(HOUR(X43)*60+(MINUTE(X43)+((SECOND(X43)/60))))</f>
        <v>1.040462428</v>
      </c>
      <c r="AA43" s="831"/>
      <c r="AB43" s="554">
        <v>9.0</v>
      </c>
      <c r="AC43" s="554">
        <v>3.0</v>
      </c>
      <c r="AD43" s="554">
        <v>2.0</v>
      </c>
      <c r="AE43" s="554">
        <v>2.0</v>
      </c>
      <c r="AF43" s="558"/>
      <c r="AG43" s="559"/>
      <c r="AH43" s="560"/>
    </row>
    <row r="44">
      <c r="A44" s="561" t="s">
        <v>169</v>
      </c>
      <c r="B44" s="562"/>
      <c r="C44" s="585">
        <v>2.0</v>
      </c>
      <c r="D44" s="564">
        <v>45.0</v>
      </c>
      <c r="E44" s="571"/>
      <c r="F44" s="564">
        <v>43.0</v>
      </c>
      <c r="G44" s="565">
        <v>0.009236111111111112</v>
      </c>
      <c r="H44" s="832">
        <f t="shared" si="21"/>
        <v>2</v>
      </c>
      <c r="I44" s="833">
        <f t="shared" si="22"/>
        <v>0.1503759398</v>
      </c>
      <c r="J44" s="564">
        <v>3.0</v>
      </c>
      <c r="K44" s="564">
        <v>9.0</v>
      </c>
      <c r="L44" s="564">
        <v>3.0</v>
      </c>
      <c r="M44" s="571"/>
      <c r="N44" s="571"/>
      <c r="O44" s="568"/>
      <c r="P44" s="569"/>
      <c r="Q44" s="560"/>
      <c r="R44" s="561" t="s">
        <v>169</v>
      </c>
      <c r="S44" s="562"/>
      <c r="T44" s="585">
        <v>5.0</v>
      </c>
      <c r="U44" s="564">
        <v>24.0</v>
      </c>
      <c r="V44" s="564">
        <v>1.0</v>
      </c>
      <c r="W44" s="564">
        <v>29.0</v>
      </c>
      <c r="X44" s="565">
        <v>0.00800925925925926</v>
      </c>
      <c r="Y44" s="832">
        <f t="shared" si="23"/>
        <v>-5</v>
      </c>
      <c r="Z44" s="833">
        <f t="shared" si="24"/>
        <v>-0.4335260116</v>
      </c>
      <c r="AA44" s="564">
        <v>2.0</v>
      </c>
      <c r="AB44" s="564">
        <v>3.0</v>
      </c>
      <c r="AC44" s="564">
        <v>2.0</v>
      </c>
      <c r="AD44" s="571"/>
      <c r="AE44" s="571"/>
      <c r="AF44" s="568"/>
      <c r="AG44" s="569"/>
      <c r="AH44" s="560"/>
    </row>
    <row r="45">
      <c r="A45" s="572" t="s">
        <v>170</v>
      </c>
      <c r="B45" s="562"/>
      <c r="C45" s="580">
        <v>1.0</v>
      </c>
      <c r="D45" s="574">
        <v>40.0</v>
      </c>
      <c r="E45" s="581"/>
      <c r="F45" s="574">
        <v>32.0</v>
      </c>
      <c r="G45" s="575">
        <v>0.009236111111111112</v>
      </c>
      <c r="H45" s="836">
        <f t="shared" si="21"/>
        <v>8</v>
      </c>
      <c r="I45" s="837">
        <f t="shared" si="22"/>
        <v>0.6015037594</v>
      </c>
      <c r="J45" s="574">
        <v>3.0</v>
      </c>
      <c r="K45" s="574">
        <v>2.0</v>
      </c>
      <c r="L45" s="574">
        <v>1.0</v>
      </c>
      <c r="M45" s="581"/>
      <c r="N45" s="574">
        <v>1.0</v>
      </c>
      <c r="O45" s="578"/>
      <c r="P45" s="579"/>
      <c r="Q45" s="560"/>
      <c r="R45" s="572" t="s">
        <v>170</v>
      </c>
      <c r="S45" s="562"/>
      <c r="T45" s="834"/>
      <c r="U45" s="574">
        <v>30.0</v>
      </c>
      <c r="V45" s="581"/>
      <c r="W45" s="574">
        <v>32.0</v>
      </c>
      <c r="X45" s="575">
        <v>0.00800925925925926</v>
      </c>
      <c r="Y45" s="836">
        <f t="shared" si="23"/>
        <v>-2</v>
      </c>
      <c r="Z45" s="837">
        <f t="shared" si="24"/>
        <v>-0.1734104046</v>
      </c>
      <c r="AA45" s="574">
        <v>2.0</v>
      </c>
      <c r="AB45" s="574">
        <v>3.0</v>
      </c>
      <c r="AC45" s="581"/>
      <c r="AD45" s="581"/>
      <c r="AE45" s="581"/>
      <c r="AF45" s="578"/>
      <c r="AG45" s="579"/>
      <c r="AH45" s="560"/>
    </row>
    <row r="46">
      <c r="A46" s="582" t="s">
        <v>171</v>
      </c>
      <c r="B46" s="583"/>
      <c r="C46" s="570"/>
      <c r="D46" s="564">
        <v>28.0</v>
      </c>
      <c r="E46" s="571"/>
      <c r="F46" s="564">
        <v>39.0</v>
      </c>
      <c r="G46" s="565">
        <v>0.009236111111111112</v>
      </c>
      <c r="H46" s="832">
        <f t="shared" si="21"/>
        <v>-11</v>
      </c>
      <c r="I46" s="833">
        <f t="shared" si="22"/>
        <v>-0.8270676692</v>
      </c>
      <c r="J46" s="564">
        <v>2.0</v>
      </c>
      <c r="K46" s="564">
        <v>4.0</v>
      </c>
      <c r="L46" s="564">
        <v>1.0</v>
      </c>
      <c r="M46" s="571"/>
      <c r="N46" s="564">
        <v>1.0</v>
      </c>
      <c r="O46" s="568"/>
      <c r="P46" s="569"/>
      <c r="Q46" s="560"/>
      <c r="R46" s="582" t="s">
        <v>171</v>
      </c>
      <c r="S46" s="583"/>
      <c r="T46" s="570"/>
      <c r="U46" s="564">
        <v>41.0</v>
      </c>
      <c r="V46" s="571"/>
      <c r="W46" s="564">
        <v>32.0</v>
      </c>
      <c r="X46" s="565">
        <v>0.00800925925925926</v>
      </c>
      <c r="Y46" s="832">
        <f t="shared" si="23"/>
        <v>9</v>
      </c>
      <c r="Z46" s="833">
        <f t="shared" si="24"/>
        <v>0.7803468208</v>
      </c>
      <c r="AA46" s="564">
        <v>4.0</v>
      </c>
      <c r="AB46" s="564">
        <v>8.0</v>
      </c>
      <c r="AC46" s="564">
        <v>3.0</v>
      </c>
      <c r="AD46" s="564">
        <v>3.0</v>
      </c>
      <c r="AE46" s="564">
        <v>2.0</v>
      </c>
      <c r="AF46" s="568"/>
      <c r="AG46" s="569"/>
      <c r="AH46" s="560"/>
    </row>
    <row r="47">
      <c r="A47" s="586" t="s">
        <v>172</v>
      </c>
      <c r="B47" s="548"/>
      <c r="C47" s="587"/>
      <c r="D47" s="592"/>
      <c r="E47" s="592"/>
      <c r="F47" s="592"/>
      <c r="G47" s="589"/>
      <c r="H47" s="590"/>
      <c r="I47" s="591"/>
      <c r="J47" s="592"/>
      <c r="K47" s="592"/>
      <c r="L47" s="592"/>
      <c r="M47" s="592"/>
      <c r="N47" s="592"/>
      <c r="O47" s="593"/>
      <c r="P47" s="594"/>
      <c r="Q47" s="560"/>
      <c r="R47" s="586" t="s">
        <v>172</v>
      </c>
      <c r="S47" s="548"/>
      <c r="T47" s="587"/>
      <c r="U47" s="592"/>
      <c r="V47" s="592"/>
      <c r="W47" s="592"/>
      <c r="X47" s="589"/>
      <c r="Y47" s="590"/>
      <c r="Z47" s="591"/>
      <c r="AA47" s="592"/>
      <c r="AB47" s="592"/>
      <c r="AC47" s="592"/>
      <c r="AD47" s="592"/>
      <c r="AE47" s="592"/>
      <c r="AF47" s="593"/>
      <c r="AG47" s="594"/>
      <c r="AH47" s="560"/>
    </row>
    <row r="48">
      <c r="A48" s="839"/>
      <c r="B48" s="840"/>
      <c r="C48" s="856" t="s">
        <v>370</v>
      </c>
      <c r="D48" s="840"/>
      <c r="E48" s="840"/>
      <c r="F48" s="840"/>
      <c r="G48" s="842"/>
      <c r="H48" s="840"/>
      <c r="I48" s="843"/>
      <c r="J48" s="840"/>
      <c r="K48" s="840"/>
      <c r="L48" s="840"/>
      <c r="M48" s="840"/>
      <c r="N48" s="840"/>
      <c r="O48" s="844"/>
      <c r="P48" s="599"/>
      <c r="Q48" s="845"/>
      <c r="R48" s="840"/>
      <c r="S48" s="840"/>
      <c r="T48" s="856" t="s">
        <v>370</v>
      </c>
      <c r="U48" s="840"/>
      <c r="V48" s="840"/>
      <c r="W48" s="840"/>
      <c r="X48" s="842"/>
      <c r="Y48" s="840"/>
      <c r="Z48" s="843"/>
      <c r="AA48" s="840"/>
      <c r="AB48" s="840"/>
      <c r="AC48" s="840"/>
      <c r="AD48" s="840"/>
      <c r="AE48" s="840"/>
      <c r="AF48" s="844"/>
      <c r="AG48" s="599"/>
      <c r="AH48" s="845"/>
    </row>
    <row r="49">
      <c r="A49" s="857" t="s">
        <v>406</v>
      </c>
      <c r="B49" s="538"/>
      <c r="C49" s="539" t="s">
        <v>91</v>
      </c>
      <c r="D49" s="539" t="s">
        <v>92</v>
      </c>
      <c r="E49" s="539" t="s">
        <v>220</v>
      </c>
      <c r="F49" s="539" t="s">
        <v>94</v>
      </c>
      <c r="G49" s="540" t="s">
        <v>95</v>
      </c>
      <c r="H49" s="541" t="s">
        <v>96</v>
      </c>
      <c r="I49" s="542" t="s">
        <v>221</v>
      </c>
      <c r="J49" s="541" t="s">
        <v>98</v>
      </c>
      <c r="K49" s="539" t="s">
        <v>99</v>
      </c>
      <c r="L49" s="539" t="s">
        <v>100</v>
      </c>
      <c r="M49" s="539" t="s">
        <v>101</v>
      </c>
      <c r="N49" s="539" t="s">
        <v>102</v>
      </c>
      <c r="O49" s="543" t="s">
        <v>103</v>
      </c>
      <c r="P49" s="544" t="s">
        <v>104</v>
      </c>
      <c r="Q49" s="545"/>
      <c r="R49" s="857" t="s">
        <v>407</v>
      </c>
      <c r="S49" s="538"/>
      <c r="T49" s="539" t="s">
        <v>91</v>
      </c>
      <c r="U49" s="539" t="s">
        <v>92</v>
      </c>
      <c r="V49" s="539" t="s">
        <v>220</v>
      </c>
      <c r="W49" s="539" t="s">
        <v>94</v>
      </c>
      <c r="X49" s="540" t="s">
        <v>95</v>
      </c>
      <c r="Y49" s="541" t="s">
        <v>96</v>
      </c>
      <c r="Z49" s="542" t="s">
        <v>221</v>
      </c>
      <c r="AA49" s="541" t="s">
        <v>98</v>
      </c>
      <c r="AB49" s="539" t="s">
        <v>99</v>
      </c>
      <c r="AC49" s="539" t="s">
        <v>100</v>
      </c>
      <c r="AD49" s="539" t="s">
        <v>101</v>
      </c>
      <c r="AE49" s="539" t="s">
        <v>102</v>
      </c>
      <c r="AF49" s="543" t="s">
        <v>103</v>
      </c>
      <c r="AG49" s="544" t="s">
        <v>104</v>
      </c>
      <c r="AH49" s="560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545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560"/>
    </row>
    <row r="51">
      <c r="A51" s="551" t="s">
        <v>168</v>
      </c>
      <c r="B51" s="552"/>
      <c r="C51" s="553">
        <v>1.0</v>
      </c>
      <c r="D51" s="554">
        <v>92.0</v>
      </c>
      <c r="E51" s="831"/>
      <c r="F51" s="554">
        <v>94.0</v>
      </c>
      <c r="G51" s="555">
        <v>0.01810185185185185</v>
      </c>
      <c r="H51" s="829">
        <f t="shared" ref="H51:H54" si="25">D51-F51</f>
        <v>-2</v>
      </c>
      <c r="I51" s="830">
        <f t="shared" ref="I51:I54" si="26">H51/(HOUR(G51)*60+(MINUTE(G51)+((SECOND(G51)/60))))</f>
        <v>-0.07672634271</v>
      </c>
      <c r="J51" s="554">
        <v>2.0</v>
      </c>
      <c r="K51" s="554">
        <v>11.0</v>
      </c>
      <c r="L51" s="554">
        <v>3.0</v>
      </c>
      <c r="M51" s="831"/>
      <c r="N51" s="554">
        <v>3.0</v>
      </c>
      <c r="O51" s="558"/>
      <c r="P51" s="559"/>
      <c r="Q51" s="560"/>
      <c r="R51" s="551" t="s">
        <v>168</v>
      </c>
      <c r="S51" s="552"/>
      <c r="T51" s="553">
        <v>1.0</v>
      </c>
      <c r="U51" s="554">
        <v>80.0</v>
      </c>
      <c r="V51" s="554">
        <v>1.0</v>
      </c>
      <c r="W51" s="554">
        <v>75.0</v>
      </c>
      <c r="X51" s="555">
        <v>0.007743055555555556</v>
      </c>
      <c r="Y51" s="829">
        <f t="shared" ref="Y51:Y54" si="27">U51-W51</f>
        <v>5</v>
      </c>
      <c r="Z51" s="830">
        <f t="shared" ref="Z51:Z54" si="28">Y51/(HOUR(X51)*60+(MINUTE(X51)+((SECOND(X51)/60))))</f>
        <v>0.4484304933</v>
      </c>
      <c r="AA51" s="554">
        <v>3.0</v>
      </c>
      <c r="AB51" s="554">
        <v>15.0</v>
      </c>
      <c r="AC51" s="831"/>
      <c r="AD51" s="831"/>
      <c r="AE51" s="554">
        <v>2.0</v>
      </c>
      <c r="AF51" s="558"/>
      <c r="AG51" s="559"/>
      <c r="AH51" s="560"/>
    </row>
    <row r="52">
      <c r="A52" s="561" t="s">
        <v>169</v>
      </c>
      <c r="B52" s="562"/>
      <c r="C52" s="585">
        <v>3.0</v>
      </c>
      <c r="D52" s="564">
        <v>59.0</v>
      </c>
      <c r="E52" s="564">
        <v>1.0</v>
      </c>
      <c r="F52" s="564">
        <v>43.0</v>
      </c>
      <c r="G52" s="565">
        <v>0.01810185185185185</v>
      </c>
      <c r="H52" s="832">
        <f t="shared" si="25"/>
        <v>16</v>
      </c>
      <c r="I52" s="833">
        <f t="shared" si="26"/>
        <v>0.6138107417</v>
      </c>
      <c r="J52" s="564">
        <v>6.0</v>
      </c>
      <c r="K52" s="564">
        <v>6.0</v>
      </c>
      <c r="L52" s="564">
        <v>2.0</v>
      </c>
      <c r="M52" s="571"/>
      <c r="N52" s="564">
        <v>1.0</v>
      </c>
      <c r="O52" s="568"/>
      <c r="P52" s="569"/>
      <c r="Q52" s="560"/>
      <c r="R52" s="561" t="s">
        <v>169</v>
      </c>
      <c r="S52" s="562"/>
      <c r="T52" s="585">
        <v>4.0</v>
      </c>
      <c r="U52" s="564">
        <v>54.0</v>
      </c>
      <c r="V52" s="564">
        <v>1.0</v>
      </c>
      <c r="W52" s="564">
        <v>59.0</v>
      </c>
      <c r="X52" s="565">
        <v>0.007743055555555556</v>
      </c>
      <c r="Y52" s="832">
        <f t="shared" si="27"/>
        <v>-5</v>
      </c>
      <c r="Z52" s="833">
        <f t="shared" si="28"/>
        <v>-0.4484304933</v>
      </c>
      <c r="AA52" s="564">
        <v>6.0</v>
      </c>
      <c r="AB52" s="564">
        <v>7.0</v>
      </c>
      <c r="AC52" s="564">
        <v>1.0</v>
      </c>
      <c r="AD52" s="571"/>
      <c r="AE52" s="571"/>
      <c r="AF52" s="568"/>
      <c r="AG52" s="569"/>
      <c r="AH52" s="560"/>
    </row>
    <row r="53">
      <c r="A53" s="572" t="s">
        <v>170</v>
      </c>
      <c r="B53" s="562"/>
      <c r="C53" s="580">
        <v>1.0</v>
      </c>
      <c r="D53" s="574">
        <v>69.0</v>
      </c>
      <c r="E53" s="581"/>
      <c r="F53" s="574">
        <v>67.0</v>
      </c>
      <c r="G53" s="575">
        <v>0.01810185185185185</v>
      </c>
      <c r="H53" s="836">
        <f t="shared" si="25"/>
        <v>2</v>
      </c>
      <c r="I53" s="837">
        <f t="shared" si="26"/>
        <v>0.07672634271</v>
      </c>
      <c r="J53" s="574">
        <v>4.0</v>
      </c>
      <c r="K53" s="574">
        <v>13.0</v>
      </c>
      <c r="L53" s="581"/>
      <c r="M53" s="581"/>
      <c r="N53" s="574">
        <v>2.0</v>
      </c>
      <c r="O53" s="578"/>
      <c r="P53" s="579"/>
      <c r="Q53" s="560"/>
      <c r="R53" s="572" t="s">
        <v>170</v>
      </c>
      <c r="S53" s="562"/>
      <c r="T53" s="834"/>
      <c r="U53" s="574">
        <v>79.0</v>
      </c>
      <c r="V53" s="581"/>
      <c r="W53" s="574">
        <v>66.0</v>
      </c>
      <c r="X53" s="575">
        <v>0.007743055555555556</v>
      </c>
      <c r="Y53" s="836">
        <f t="shared" si="27"/>
        <v>13</v>
      </c>
      <c r="Z53" s="837">
        <f t="shared" si="28"/>
        <v>1.165919283</v>
      </c>
      <c r="AA53" s="574">
        <v>2.0</v>
      </c>
      <c r="AB53" s="574">
        <v>11.0</v>
      </c>
      <c r="AC53" s="574">
        <v>4.0</v>
      </c>
      <c r="AD53" s="581"/>
      <c r="AE53" s="574">
        <v>3.0</v>
      </c>
      <c r="AF53" s="578"/>
      <c r="AG53" s="579"/>
      <c r="AH53" s="560"/>
    </row>
    <row r="54">
      <c r="A54" s="582" t="s">
        <v>171</v>
      </c>
      <c r="B54" s="583"/>
      <c r="C54" s="570"/>
      <c r="D54" s="564">
        <v>78.0</v>
      </c>
      <c r="E54" s="571"/>
      <c r="F54" s="564">
        <v>82.0</v>
      </c>
      <c r="G54" s="565">
        <v>0.01810185185185185</v>
      </c>
      <c r="H54" s="832">
        <f t="shared" si="25"/>
        <v>-4</v>
      </c>
      <c r="I54" s="833">
        <f t="shared" si="26"/>
        <v>-0.1534526854</v>
      </c>
      <c r="J54" s="571"/>
      <c r="K54" s="564">
        <v>11.0</v>
      </c>
      <c r="L54" s="564">
        <v>1.0</v>
      </c>
      <c r="M54" s="564">
        <v>3.0</v>
      </c>
      <c r="N54" s="564">
        <v>1.0</v>
      </c>
      <c r="O54" s="568"/>
      <c r="P54" s="569"/>
      <c r="Q54" s="560"/>
      <c r="R54" s="582" t="s">
        <v>171</v>
      </c>
      <c r="S54" s="583"/>
      <c r="T54" s="570"/>
      <c r="U54" s="564">
        <v>86.0</v>
      </c>
      <c r="V54" s="571"/>
      <c r="W54" s="564">
        <v>71.0</v>
      </c>
      <c r="X54" s="565">
        <v>0.007743055555555556</v>
      </c>
      <c r="Y54" s="832">
        <f t="shared" si="27"/>
        <v>15</v>
      </c>
      <c r="Z54" s="833">
        <f t="shared" si="28"/>
        <v>1.34529148</v>
      </c>
      <c r="AA54" s="564">
        <v>7.0</v>
      </c>
      <c r="AB54" s="564">
        <v>13.0</v>
      </c>
      <c r="AC54" s="564">
        <v>1.0</v>
      </c>
      <c r="AD54" s="571"/>
      <c r="AE54" s="564">
        <v>2.0</v>
      </c>
      <c r="AF54" s="568"/>
      <c r="AG54" s="569"/>
      <c r="AH54" s="560"/>
    </row>
    <row r="55">
      <c r="A55" s="586" t="s">
        <v>172</v>
      </c>
      <c r="B55" s="548"/>
      <c r="C55" s="587"/>
      <c r="D55" s="592"/>
      <c r="E55" s="592"/>
      <c r="F55" s="592"/>
      <c r="G55" s="589"/>
      <c r="H55" s="590"/>
      <c r="I55" s="591"/>
      <c r="J55" s="592"/>
      <c r="K55" s="592"/>
      <c r="L55" s="592"/>
      <c r="M55" s="592"/>
      <c r="N55" s="592"/>
      <c r="O55" s="593"/>
      <c r="P55" s="594"/>
      <c r="Q55" s="560"/>
      <c r="R55" s="586" t="s">
        <v>172</v>
      </c>
      <c r="S55" s="548"/>
      <c r="T55" s="587"/>
      <c r="U55" s="592"/>
      <c r="V55" s="592"/>
      <c r="W55" s="592"/>
      <c r="X55" s="589"/>
      <c r="Y55" s="590"/>
      <c r="Z55" s="591"/>
      <c r="AA55" s="592"/>
      <c r="AB55" s="592"/>
      <c r="AC55" s="592"/>
      <c r="AD55" s="592"/>
      <c r="AE55" s="592"/>
      <c r="AF55" s="593"/>
      <c r="AG55" s="594"/>
      <c r="AH55" s="560"/>
    </row>
    <row r="56">
      <c r="A56" s="839"/>
      <c r="B56" s="840"/>
      <c r="C56" s="841" t="s">
        <v>371</v>
      </c>
      <c r="D56" s="840"/>
      <c r="E56" s="840"/>
      <c r="F56" s="840"/>
      <c r="G56" s="842"/>
      <c r="H56" s="840"/>
      <c r="I56" s="843"/>
      <c r="J56" s="840"/>
      <c r="K56" s="840"/>
      <c r="L56" s="840"/>
      <c r="M56" s="840"/>
      <c r="N56" s="840"/>
      <c r="O56" s="844"/>
      <c r="P56" s="599"/>
      <c r="Q56" s="845"/>
      <c r="R56" s="840"/>
      <c r="S56" s="840"/>
      <c r="T56" s="841" t="s">
        <v>371</v>
      </c>
      <c r="U56" s="840"/>
      <c r="V56" s="840"/>
      <c r="W56" s="840"/>
      <c r="X56" s="842"/>
      <c r="Y56" s="840"/>
      <c r="Z56" s="843"/>
      <c r="AA56" s="840"/>
      <c r="AB56" s="840"/>
      <c r="AC56" s="840"/>
      <c r="AD56" s="840"/>
      <c r="AE56" s="840"/>
      <c r="AF56" s="844"/>
      <c r="AG56" s="599"/>
      <c r="AH56" s="845"/>
    </row>
    <row r="57">
      <c r="A57" s="858" t="s">
        <v>408</v>
      </c>
      <c r="B57" s="583"/>
      <c r="C57" s="539" t="s">
        <v>91</v>
      </c>
      <c r="D57" s="539" t="s">
        <v>92</v>
      </c>
      <c r="E57" s="539" t="s">
        <v>220</v>
      </c>
      <c r="F57" s="539" t="s">
        <v>94</v>
      </c>
      <c r="G57" s="540" t="s">
        <v>95</v>
      </c>
      <c r="H57" s="541" t="s">
        <v>96</v>
      </c>
      <c r="I57" s="542" t="s">
        <v>221</v>
      </c>
      <c r="J57" s="541" t="s">
        <v>98</v>
      </c>
      <c r="K57" s="539" t="s">
        <v>99</v>
      </c>
      <c r="L57" s="539" t="s">
        <v>100</v>
      </c>
      <c r="M57" s="539" t="s">
        <v>101</v>
      </c>
      <c r="N57" s="539" t="s">
        <v>102</v>
      </c>
      <c r="O57" s="543" t="s">
        <v>103</v>
      </c>
      <c r="P57" s="544" t="s">
        <v>104</v>
      </c>
      <c r="Q57" s="545"/>
      <c r="R57" s="859" t="s">
        <v>409</v>
      </c>
      <c r="S57" s="583"/>
      <c r="T57" s="539" t="s">
        <v>91</v>
      </c>
      <c r="U57" s="539" t="s">
        <v>92</v>
      </c>
      <c r="V57" s="539" t="s">
        <v>220</v>
      </c>
      <c r="W57" s="539" t="s">
        <v>94</v>
      </c>
      <c r="X57" s="540" t="s">
        <v>95</v>
      </c>
      <c r="Y57" s="541" t="s">
        <v>96</v>
      </c>
      <c r="Z57" s="542" t="s">
        <v>221</v>
      </c>
      <c r="AA57" s="541" t="s">
        <v>98</v>
      </c>
      <c r="AB57" s="539" t="s">
        <v>99</v>
      </c>
      <c r="AC57" s="539" t="s">
        <v>100</v>
      </c>
      <c r="AD57" s="539" t="s">
        <v>101</v>
      </c>
      <c r="AE57" s="539" t="s">
        <v>102</v>
      </c>
      <c r="AF57" s="543" t="s">
        <v>103</v>
      </c>
      <c r="AG57" s="544" t="s">
        <v>104</v>
      </c>
      <c r="AH57" s="560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545"/>
      <c r="R58" s="550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560"/>
    </row>
    <row r="59">
      <c r="A59" s="551" t="s">
        <v>168</v>
      </c>
      <c r="B59" s="552"/>
      <c r="C59" s="553">
        <v>2.0</v>
      </c>
      <c r="D59" s="554">
        <v>64.0</v>
      </c>
      <c r="E59" s="554">
        <v>2.0</v>
      </c>
      <c r="F59" s="554">
        <v>78.0</v>
      </c>
      <c r="G59" s="555">
        <v>0.01826388888888889</v>
      </c>
      <c r="H59" s="829">
        <f t="shared" ref="H59:H62" si="29">D59-F59</f>
        <v>-14</v>
      </c>
      <c r="I59" s="830">
        <f t="shared" ref="I59:I62" si="30">H59/(HOUR(G59)*60+(MINUTE(G59)+((SECOND(G59)/60))))</f>
        <v>-0.5323193916</v>
      </c>
      <c r="J59" s="554">
        <v>2.0</v>
      </c>
      <c r="K59" s="554">
        <v>11.0</v>
      </c>
      <c r="L59" s="831"/>
      <c r="M59" s="831"/>
      <c r="N59" s="554">
        <v>1.0</v>
      </c>
      <c r="O59" s="558"/>
      <c r="P59" s="559"/>
      <c r="Q59" s="560"/>
      <c r="R59" s="551" t="s">
        <v>168</v>
      </c>
      <c r="S59" s="552"/>
      <c r="T59" s="825"/>
      <c r="U59" s="554">
        <v>88.0</v>
      </c>
      <c r="V59" s="554">
        <v>1.0</v>
      </c>
      <c r="W59" s="554">
        <v>106.0</v>
      </c>
      <c r="X59" s="555">
        <v>0.02013888888888889</v>
      </c>
      <c r="Y59" s="829">
        <f t="shared" ref="Y59:Y62" si="31">U59-W59</f>
        <v>-18</v>
      </c>
      <c r="Z59" s="830">
        <f t="shared" ref="Z59:Z62" si="32">Y59/(HOUR(X59)*60+(MINUTE(X59)+((SECOND(X59)/60))))</f>
        <v>-0.6206896552</v>
      </c>
      <c r="AA59" s="554">
        <v>3.0</v>
      </c>
      <c r="AB59" s="554">
        <v>10.0</v>
      </c>
      <c r="AC59" s="554">
        <v>2.0</v>
      </c>
      <c r="AD59" s="831"/>
      <c r="AE59" s="554">
        <v>1.0</v>
      </c>
      <c r="AF59" s="558"/>
      <c r="AG59" s="559"/>
      <c r="AH59" s="560"/>
    </row>
    <row r="60">
      <c r="A60" s="561" t="s">
        <v>169</v>
      </c>
      <c r="B60" s="562"/>
      <c r="C60" s="585">
        <v>2.0</v>
      </c>
      <c r="D60" s="564">
        <v>99.0</v>
      </c>
      <c r="E60" s="564">
        <v>1.0</v>
      </c>
      <c r="F60" s="564">
        <v>70.0</v>
      </c>
      <c r="G60" s="565">
        <v>0.01826388888888889</v>
      </c>
      <c r="H60" s="832">
        <f t="shared" si="29"/>
        <v>29</v>
      </c>
      <c r="I60" s="833">
        <f t="shared" si="30"/>
        <v>1.102661597</v>
      </c>
      <c r="J60" s="564">
        <v>7.0</v>
      </c>
      <c r="K60" s="564">
        <v>14.0</v>
      </c>
      <c r="L60" s="564">
        <v>4.0</v>
      </c>
      <c r="M60" s="564">
        <v>1.0</v>
      </c>
      <c r="N60" s="564">
        <v>3.0</v>
      </c>
      <c r="O60" s="568"/>
      <c r="P60" s="569"/>
      <c r="Q60" s="560"/>
      <c r="R60" s="561" t="s">
        <v>169</v>
      </c>
      <c r="S60" s="562"/>
      <c r="T60" s="585">
        <v>2.0</v>
      </c>
      <c r="U60" s="564">
        <v>117.0</v>
      </c>
      <c r="V60" s="564">
        <v>1.0</v>
      </c>
      <c r="W60" s="564">
        <v>98.0</v>
      </c>
      <c r="X60" s="565">
        <v>0.02013888888888889</v>
      </c>
      <c r="Y60" s="832">
        <f t="shared" si="31"/>
        <v>19</v>
      </c>
      <c r="Z60" s="833">
        <f t="shared" si="32"/>
        <v>0.6551724138</v>
      </c>
      <c r="AA60" s="564">
        <v>4.0</v>
      </c>
      <c r="AB60" s="564">
        <v>17.0</v>
      </c>
      <c r="AC60" s="564">
        <v>6.0</v>
      </c>
      <c r="AD60" s="564">
        <v>1.0</v>
      </c>
      <c r="AE60" s="564">
        <v>3.0</v>
      </c>
      <c r="AF60" s="568"/>
      <c r="AG60" s="569"/>
      <c r="AH60" s="560"/>
    </row>
    <row r="61">
      <c r="A61" s="572" t="s">
        <v>170</v>
      </c>
      <c r="B61" s="562"/>
      <c r="C61" s="580">
        <v>1.0</v>
      </c>
      <c r="D61" s="574">
        <v>97.0</v>
      </c>
      <c r="E61" s="581"/>
      <c r="F61" s="574">
        <v>68.0</v>
      </c>
      <c r="G61" s="575">
        <v>0.01826388888888889</v>
      </c>
      <c r="H61" s="836">
        <f t="shared" si="29"/>
        <v>29</v>
      </c>
      <c r="I61" s="837">
        <f t="shared" si="30"/>
        <v>1.102661597</v>
      </c>
      <c r="J61" s="574">
        <v>1.0</v>
      </c>
      <c r="K61" s="574">
        <v>12.0</v>
      </c>
      <c r="L61" s="574">
        <v>2.0</v>
      </c>
      <c r="M61" s="581"/>
      <c r="N61" s="574">
        <v>3.0</v>
      </c>
      <c r="O61" s="578"/>
      <c r="P61" s="579"/>
      <c r="Q61" s="560"/>
      <c r="R61" s="572" t="s">
        <v>170</v>
      </c>
      <c r="S61" s="562"/>
      <c r="T61" s="834"/>
      <c r="U61" s="574">
        <v>86.0</v>
      </c>
      <c r="V61" s="581"/>
      <c r="W61" s="574">
        <v>83.0</v>
      </c>
      <c r="X61" s="575">
        <v>0.02013888888888889</v>
      </c>
      <c r="Y61" s="836">
        <f t="shared" si="31"/>
        <v>3</v>
      </c>
      <c r="Z61" s="837">
        <f t="shared" si="32"/>
        <v>0.1034482759</v>
      </c>
      <c r="AA61" s="574">
        <v>4.0</v>
      </c>
      <c r="AB61" s="574">
        <v>16.0</v>
      </c>
      <c r="AC61" s="574">
        <v>3.0</v>
      </c>
      <c r="AD61" s="574">
        <v>1.0</v>
      </c>
      <c r="AE61" s="574">
        <v>3.0</v>
      </c>
      <c r="AF61" s="578"/>
      <c r="AG61" s="579"/>
      <c r="AH61" s="560"/>
    </row>
    <row r="62">
      <c r="A62" s="582" t="s">
        <v>171</v>
      </c>
      <c r="B62" s="583"/>
      <c r="C62" s="570"/>
      <c r="D62" s="564">
        <v>79.0</v>
      </c>
      <c r="E62" s="564">
        <v>2.0</v>
      </c>
      <c r="F62" s="564">
        <v>100.0</v>
      </c>
      <c r="G62" s="565">
        <v>0.01826388888888889</v>
      </c>
      <c r="H62" s="832">
        <f t="shared" si="29"/>
        <v>-21</v>
      </c>
      <c r="I62" s="833">
        <f t="shared" si="30"/>
        <v>-0.7984790875</v>
      </c>
      <c r="J62" s="571"/>
      <c r="K62" s="564">
        <v>10.0</v>
      </c>
      <c r="L62" s="564">
        <v>3.0</v>
      </c>
      <c r="M62" s="564">
        <v>1.0</v>
      </c>
      <c r="N62" s="564">
        <v>2.0</v>
      </c>
      <c r="O62" s="860"/>
      <c r="P62" s="569"/>
      <c r="Q62" s="560"/>
      <c r="R62" s="582" t="s">
        <v>171</v>
      </c>
      <c r="S62" s="583"/>
      <c r="T62" s="585">
        <v>1.0</v>
      </c>
      <c r="U62" s="564">
        <v>60.0</v>
      </c>
      <c r="V62" s="571"/>
      <c r="W62" s="564">
        <v>122.0</v>
      </c>
      <c r="X62" s="565">
        <v>0.02013888888888889</v>
      </c>
      <c r="Y62" s="832">
        <f t="shared" si="31"/>
        <v>-62</v>
      </c>
      <c r="Z62" s="833">
        <f t="shared" si="32"/>
        <v>-2.137931034</v>
      </c>
      <c r="AA62" s="564">
        <v>7.0</v>
      </c>
      <c r="AB62" s="564">
        <v>8.0</v>
      </c>
      <c r="AC62" s="564">
        <v>2.0</v>
      </c>
      <c r="AD62" s="571"/>
      <c r="AE62" s="571"/>
      <c r="AF62" s="568"/>
      <c r="AG62" s="569"/>
      <c r="AH62" s="560"/>
    </row>
    <row r="63">
      <c r="A63" s="586" t="s">
        <v>172</v>
      </c>
      <c r="B63" s="548"/>
      <c r="C63" s="587"/>
      <c r="D63" s="592"/>
      <c r="E63" s="592"/>
      <c r="F63" s="592"/>
      <c r="G63" s="589"/>
      <c r="H63" s="590"/>
      <c r="I63" s="591"/>
      <c r="J63" s="592"/>
      <c r="K63" s="592"/>
      <c r="L63" s="592"/>
      <c r="M63" s="592"/>
      <c r="N63" s="592"/>
      <c r="O63" s="593"/>
      <c r="P63" s="594"/>
      <c r="Q63" s="560"/>
      <c r="R63" s="586" t="s">
        <v>172</v>
      </c>
      <c r="S63" s="548"/>
      <c r="T63" s="587"/>
      <c r="U63" s="592"/>
      <c r="V63" s="592"/>
      <c r="W63" s="592"/>
      <c r="X63" s="589"/>
      <c r="Y63" s="590"/>
      <c r="Z63" s="591"/>
      <c r="AA63" s="592"/>
      <c r="AB63" s="592"/>
      <c r="AC63" s="592"/>
      <c r="AD63" s="592"/>
      <c r="AE63" s="592"/>
      <c r="AF63" s="593"/>
      <c r="AG63" s="594"/>
      <c r="AH63" s="560"/>
    </row>
    <row r="64">
      <c r="A64" s="839"/>
      <c r="B64" s="840"/>
      <c r="C64" s="841" t="s">
        <v>375</v>
      </c>
      <c r="D64" s="840"/>
      <c r="E64" s="840"/>
      <c r="F64" s="840"/>
      <c r="G64" s="842"/>
      <c r="H64" s="840"/>
      <c r="I64" s="843"/>
      <c r="J64" s="840"/>
      <c r="K64" s="840"/>
      <c r="L64" s="840"/>
      <c r="M64" s="840"/>
      <c r="N64" s="840"/>
      <c r="O64" s="844"/>
      <c r="P64" s="599"/>
      <c r="Q64" s="845"/>
      <c r="R64" s="840"/>
      <c r="S64" s="840"/>
      <c r="T64" s="841" t="s">
        <v>376</v>
      </c>
      <c r="U64" s="840"/>
      <c r="V64" s="840"/>
      <c r="W64" s="840"/>
      <c r="X64" s="842"/>
      <c r="Y64" s="840"/>
      <c r="Z64" s="843"/>
      <c r="AA64" s="840"/>
      <c r="AB64" s="840"/>
      <c r="AC64" s="840"/>
      <c r="AD64" s="840"/>
      <c r="AE64" s="840"/>
      <c r="AF64" s="844"/>
      <c r="AG64" s="599"/>
      <c r="AH64" s="845"/>
    </row>
    <row r="65">
      <c r="A65" s="861" t="s">
        <v>410</v>
      </c>
      <c r="B65" s="583"/>
      <c r="C65" s="539" t="s">
        <v>91</v>
      </c>
      <c r="D65" s="539" t="s">
        <v>92</v>
      </c>
      <c r="E65" s="539" t="s">
        <v>220</v>
      </c>
      <c r="F65" s="539" t="s">
        <v>94</v>
      </c>
      <c r="G65" s="540" t="s">
        <v>95</v>
      </c>
      <c r="H65" s="541" t="s">
        <v>96</v>
      </c>
      <c r="I65" s="542" t="s">
        <v>221</v>
      </c>
      <c r="J65" s="541" t="s">
        <v>98</v>
      </c>
      <c r="K65" s="539" t="s">
        <v>99</v>
      </c>
      <c r="L65" s="539" t="s">
        <v>100</v>
      </c>
      <c r="M65" s="539" t="s">
        <v>101</v>
      </c>
      <c r="N65" s="539" t="s">
        <v>102</v>
      </c>
      <c r="O65" s="543" t="s">
        <v>103</v>
      </c>
      <c r="P65" s="544" t="s">
        <v>104</v>
      </c>
      <c r="Q65" s="545"/>
      <c r="R65" s="861" t="s">
        <v>411</v>
      </c>
      <c r="S65" s="583"/>
      <c r="T65" s="539" t="s">
        <v>91</v>
      </c>
      <c r="U65" s="539" t="s">
        <v>92</v>
      </c>
      <c r="V65" s="539" t="s">
        <v>220</v>
      </c>
      <c r="W65" s="539" t="s">
        <v>94</v>
      </c>
      <c r="X65" s="540" t="s">
        <v>95</v>
      </c>
      <c r="Y65" s="541" t="s">
        <v>96</v>
      </c>
      <c r="Z65" s="542" t="s">
        <v>221</v>
      </c>
      <c r="AA65" s="541" t="s">
        <v>98</v>
      </c>
      <c r="AB65" s="539" t="s">
        <v>99</v>
      </c>
      <c r="AC65" s="539" t="s">
        <v>100</v>
      </c>
      <c r="AD65" s="539" t="s">
        <v>101</v>
      </c>
      <c r="AE65" s="539" t="s">
        <v>102</v>
      </c>
      <c r="AF65" s="543" t="s">
        <v>103</v>
      </c>
      <c r="AG65" s="544" t="s">
        <v>104</v>
      </c>
      <c r="AH65" s="560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545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560"/>
    </row>
    <row r="67">
      <c r="A67" s="551" t="s">
        <v>168</v>
      </c>
      <c r="B67" s="552"/>
      <c r="C67" s="553">
        <v>4.0</v>
      </c>
      <c r="D67" s="554">
        <v>38.0</v>
      </c>
      <c r="E67" s="831"/>
      <c r="F67" s="554">
        <v>34.0</v>
      </c>
      <c r="G67" s="849">
        <v>0.007418981481481481</v>
      </c>
      <c r="H67" s="829">
        <f t="shared" ref="H67:H70" si="33">D67-F67</f>
        <v>4</v>
      </c>
      <c r="I67" s="830">
        <f t="shared" ref="I67:I70" si="34">H67/(HOUR(G67)*60+(MINUTE(G67)+((SECOND(G67)/60))))</f>
        <v>0.3744149766</v>
      </c>
      <c r="J67" s="554">
        <v>2.0</v>
      </c>
      <c r="K67" s="554">
        <v>3.0</v>
      </c>
      <c r="L67" s="554">
        <v>2.0</v>
      </c>
      <c r="M67" s="554">
        <v>2.0</v>
      </c>
      <c r="N67" s="554">
        <v>2.0</v>
      </c>
      <c r="O67" s="558"/>
      <c r="P67" s="559"/>
      <c r="Q67" s="560"/>
      <c r="R67" s="551" t="s">
        <v>168</v>
      </c>
      <c r="S67" s="552"/>
      <c r="T67" s="553">
        <v>3.0</v>
      </c>
      <c r="U67" s="554">
        <v>81.0</v>
      </c>
      <c r="V67" s="554">
        <v>2.0</v>
      </c>
      <c r="W67" s="554">
        <v>80.0</v>
      </c>
      <c r="X67" s="849">
        <v>0.015497685185185186</v>
      </c>
      <c r="Y67" s="829">
        <f t="shared" ref="Y67:Y70" si="35">U67-W67</f>
        <v>1</v>
      </c>
      <c r="Z67" s="830">
        <f t="shared" ref="Z67:Z70" si="36">Y67/(HOUR(X67)*60+(MINUTE(X67)+((SECOND(X67)/60))))</f>
        <v>0.04480955937</v>
      </c>
      <c r="AA67" s="554">
        <v>2.0</v>
      </c>
      <c r="AB67" s="554">
        <v>14.0</v>
      </c>
      <c r="AC67" s="554">
        <v>3.0</v>
      </c>
      <c r="AD67" s="554">
        <v>1.0</v>
      </c>
      <c r="AE67" s="554">
        <v>1.0</v>
      </c>
      <c r="AF67" s="862">
        <v>1.0</v>
      </c>
      <c r="AG67" s="559"/>
      <c r="AH67" s="560"/>
    </row>
    <row r="68">
      <c r="A68" s="561" t="s">
        <v>169</v>
      </c>
      <c r="B68" s="562"/>
      <c r="C68" s="570"/>
      <c r="D68" s="564">
        <v>47.0</v>
      </c>
      <c r="E68" s="564">
        <v>2.0</v>
      </c>
      <c r="F68" s="564">
        <v>38.0</v>
      </c>
      <c r="G68" s="826">
        <v>0.007418981481481481</v>
      </c>
      <c r="H68" s="832">
        <f t="shared" si="33"/>
        <v>9</v>
      </c>
      <c r="I68" s="833">
        <f t="shared" si="34"/>
        <v>0.8424336973</v>
      </c>
      <c r="J68" s="564">
        <v>1.0</v>
      </c>
      <c r="K68" s="564">
        <v>7.0</v>
      </c>
      <c r="L68" s="564">
        <v>2.0</v>
      </c>
      <c r="M68" s="564">
        <v>4.0</v>
      </c>
      <c r="N68" s="564">
        <v>1.0</v>
      </c>
      <c r="O68" s="860">
        <v>2.0</v>
      </c>
      <c r="P68" s="569"/>
      <c r="Q68" s="560"/>
      <c r="R68" s="561" t="s">
        <v>169</v>
      </c>
      <c r="S68" s="562"/>
      <c r="T68" s="585">
        <v>2.0</v>
      </c>
      <c r="U68" s="564">
        <v>60.0</v>
      </c>
      <c r="V68" s="564">
        <v>1.0</v>
      </c>
      <c r="W68" s="564">
        <v>56.0</v>
      </c>
      <c r="X68" s="826">
        <v>0.015497685185185186</v>
      </c>
      <c r="Y68" s="832">
        <f t="shared" si="35"/>
        <v>4</v>
      </c>
      <c r="Z68" s="833">
        <f t="shared" si="36"/>
        <v>0.1792382375</v>
      </c>
      <c r="AA68" s="564">
        <v>1.0</v>
      </c>
      <c r="AB68" s="564">
        <v>4.0</v>
      </c>
      <c r="AC68" s="564">
        <v>1.0</v>
      </c>
      <c r="AD68" s="571"/>
      <c r="AE68" s="564">
        <v>1.0</v>
      </c>
      <c r="AF68" s="568"/>
      <c r="AG68" s="569"/>
      <c r="AH68" s="560"/>
    </row>
    <row r="69">
      <c r="A69" s="572" t="s">
        <v>170</v>
      </c>
      <c r="B69" s="562"/>
      <c r="C69" s="834"/>
      <c r="D69" s="574">
        <v>43.0</v>
      </c>
      <c r="E69" s="581"/>
      <c r="F69" s="574">
        <v>32.0</v>
      </c>
      <c r="G69" s="835">
        <v>0.007418981481481481</v>
      </c>
      <c r="H69" s="836">
        <f t="shared" si="33"/>
        <v>11</v>
      </c>
      <c r="I69" s="837">
        <f t="shared" si="34"/>
        <v>1.029641186</v>
      </c>
      <c r="J69" s="574">
        <v>1.0</v>
      </c>
      <c r="K69" s="574">
        <v>9.0</v>
      </c>
      <c r="L69" s="574">
        <v>4.0</v>
      </c>
      <c r="M69" s="574">
        <v>3.0</v>
      </c>
      <c r="N69" s="581"/>
      <c r="O69" s="578"/>
      <c r="P69" s="579"/>
      <c r="Q69" s="560"/>
      <c r="R69" s="572" t="s">
        <v>170</v>
      </c>
      <c r="S69" s="562"/>
      <c r="T69" s="834"/>
      <c r="U69" s="574">
        <v>92.0</v>
      </c>
      <c r="V69" s="574">
        <v>1.0</v>
      </c>
      <c r="W69" s="574">
        <v>60.0</v>
      </c>
      <c r="X69" s="835">
        <v>0.015497685185185186</v>
      </c>
      <c r="Y69" s="836">
        <f t="shared" si="35"/>
        <v>32</v>
      </c>
      <c r="Z69" s="837">
        <f t="shared" si="36"/>
        <v>1.4339059</v>
      </c>
      <c r="AA69" s="574">
        <v>3.0</v>
      </c>
      <c r="AB69" s="574">
        <v>18.0</v>
      </c>
      <c r="AC69" s="574">
        <v>6.0</v>
      </c>
      <c r="AD69" s="574">
        <v>1.0</v>
      </c>
      <c r="AE69" s="574">
        <v>5.0</v>
      </c>
      <c r="AF69" s="578"/>
      <c r="AG69" s="579"/>
      <c r="AH69" s="560"/>
    </row>
    <row r="70">
      <c r="A70" s="582" t="s">
        <v>171</v>
      </c>
      <c r="B70" s="583"/>
      <c r="C70" s="585">
        <v>1.0</v>
      </c>
      <c r="D70" s="564">
        <v>26.0</v>
      </c>
      <c r="E70" s="571"/>
      <c r="F70" s="564">
        <v>38.0</v>
      </c>
      <c r="G70" s="826">
        <v>0.007418981481481481</v>
      </c>
      <c r="H70" s="832">
        <f t="shared" si="33"/>
        <v>-12</v>
      </c>
      <c r="I70" s="833">
        <f t="shared" si="34"/>
        <v>-1.12324493</v>
      </c>
      <c r="J70" s="571"/>
      <c r="K70" s="564">
        <v>1.0</v>
      </c>
      <c r="L70" s="571"/>
      <c r="M70" s="571"/>
      <c r="N70" s="571"/>
      <c r="O70" s="568"/>
      <c r="P70" s="569"/>
      <c r="Q70" s="560"/>
      <c r="R70" s="582" t="s">
        <v>171</v>
      </c>
      <c r="S70" s="583"/>
      <c r="T70" s="570"/>
      <c r="U70" s="564">
        <v>61.0</v>
      </c>
      <c r="V70" s="571"/>
      <c r="W70" s="564">
        <v>78.0</v>
      </c>
      <c r="X70" s="826">
        <v>0.015497685185185186</v>
      </c>
      <c r="Y70" s="832">
        <f t="shared" si="35"/>
        <v>-17</v>
      </c>
      <c r="Z70" s="833">
        <f t="shared" si="36"/>
        <v>-0.7617625093</v>
      </c>
      <c r="AA70" s="564">
        <v>9.0</v>
      </c>
      <c r="AB70" s="564">
        <v>8.0</v>
      </c>
      <c r="AC70" s="564">
        <v>2.0</v>
      </c>
      <c r="AD70" s="571"/>
      <c r="AE70" s="564">
        <v>2.0</v>
      </c>
      <c r="AF70" s="568"/>
      <c r="AG70" s="569"/>
      <c r="AH70" s="560"/>
    </row>
    <row r="71">
      <c r="A71" s="586" t="s">
        <v>172</v>
      </c>
      <c r="B71" s="548"/>
      <c r="C71" s="863"/>
      <c r="D71" s="592"/>
      <c r="E71" s="592"/>
      <c r="F71" s="592"/>
      <c r="G71" s="589"/>
      <c r="H71" s="590"/>
      <c r="I71" s="591"/>
      <c r="J71" s="592"/>
      <c r="K71" s="592"/>
      <c r="L71" s="592"/>
      <c r="M71" s="592"/>
      <c r="N71" s="592"/>
      <c r="O71" s="593"/>
      <c r="P71" s="594"/>
      <c r="Q71" s="560"/>
      <c r="R71" s="586" t="s">
        <v>172</v>
      </c>
      <c r="S71" s="548"/>
      <c r="T71" s="587"/>
      <c r="U71" s="592"/>
      <c r="V71" s="592"/>
      <c r="W71" s="592"/>
      <c r="X71" s="589"/>
      <c r="Y71" s="590"/>
      <c r="Z71" s="591"/>
      <c r="AA71" s="592"/>
      <c r="AB71" s="592"/>
      <c r="AC71" s="592"/>
      <c r="AD71" s="592"/>
      <c r="AE71" s="592"/>
      <c r="AF71" s="593"/>
      <c r="AG71" s="594"/>
      <c r="AH71" s="560"/>
    </row>
    <row r="72">
      <c r="A72" s="839"/>
      <c r="B72" s="840"/>
      <c r="C72" s="841" t="s">
        <v>385</v>
      </c>
      <c r="D72" s="840"/>
      <c r="E72" s="840"/>
      <c r="F72" s="840"/>
      <c r="G72" s="842"/>
      <c r="H72" s="840"/>
      <c r="I72" s="843"/>
      <c r="J72" s="840"/>
      <c r="K72" s="840"/>
      <c r="L72" s="840"/>
      <c r="M72" s="840"/>
      <c r="N72" s="840"/>
      <c r="O72" s="844"/>
      <c r="P72" s="599"/>
      <c r="Q72" s="845"/>
      <c r="R72" s="840"/>
      <c r="S72" s="840"/>
      <c r="T72" s="841" t="s">
        <v>385</v>
      </c>
      <c r="U72" s="840"/>
      <c r="V72" s="840"/>
      <c r="W72" s="840"/>
      <c r="X72" s="842"/>
      <c r="Y72" s="840"/>
      <c r="Z72" s="843"/>
      <c r="AA72" s="840"/>
      <c r="AB72" s="840"/>
      <c r="AC72" s="840"/>
      <c r="AD72" s="840"/>
      <c r="AE72" s="840"/>
      <c r="AF72" s="844"/>
      <c r="AG72" s="599"/>
      <c r="AH72" s="845"/>
    </row>
    <row r="73">
      <c r="A73" s="864" t="s">
        <v>412</v>
      </c>
      <c r="B73" s="583"/>
      <c r="C73" s="539" t="s">
        <v>91</v>
      </c>
      <c r="D73" s="539" t="s">
        <v>92</v>
      </c>
      <c r="E73" s="539" t="s">
        <v>220</v>
      </c>
      <c r="F73" s="539" t="s">
        <v>94</v>
      </c>
      <c r="G73" s="540" t="s">
        <v>95</v>
      </c>
      <c r="H73" s="541" t="s">
        <v>96</v>
      </c>
      <c r="I73" s="542" t="s">
        <v>221</v>
      </c>
      <c r="J73" s="541" t="s">
        <v>98</v>
      </c>
      <c r="K73" s="539" t="s">
        <v>99</v>
      </c>
      <c r="L73" s="539" t="s">
        <v>100</v>
      </c>
      <c r="M73" s="539" t="s">
        <v>101</v>
      </c>
      <c r="N73" s="539" t="s">
        <v>102</v>
      </c>
      <c r="O73" s="543" t="s">
        <v>103</v>
      </c>
      <c r="P73" s="544" t="s">
        <v>104</v>
      </c>
      <c r="Q73" s="545"/>
      <c r="R73" s="864" t="s">
        <v>413</v>
      </c>
      <c r="S73" s="583"/>
      <c r="T73" s="539" t="s">
        <v>91</v>
      </c>
      <c r="U73" s="539" t="s">
        <v>92</v>
      </c>
      <c r="V73" s="539" t="s">
        <v>220</v>
      </c>
      <c r="W73" s="539" t="s">
        <v>94</v>
      </c>
      <c r="X73" s="540" t="s">
        <v>95</v>
      </c>
      <c r="Y73" s="541" t="s">
        <v>96</v>
      </c>
      <c r="Z73" s="542" t="s">
        <v>221</v>
      </c>
      <c r="AA73" s="541" t="s">
        <v>98</v>
      </c>
      <c r="AB73" s="539" t="s">
        <v>99</v>
      </c>
      <c r="AC73" s="539" t="s">
        <v>100</v>
      </c>
      <c r="AD73" s="539" t="s">
        <v>101</v>
      </c>
      <c r="AE73" s="539" t="s">
        <v>102</v>
      </c>
      <c r="AF73" s="543" t="s">
        <v>103</v>
      </c>
      <c r="AG73" s="544" t="s">
        <v>104</v>
      </c>
      <c r="AH73" s="560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545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560"/>
    </row>
    <row r="75">
      <c r="A75" s="551" t="s">
        <v>168</v>
      </c>
      <c r="B75" s="552"/>
      <c r="C75" s="553">
        <v>2.0</v>
      </c>
      <c r="D75" s="554">
        <v>125.0</v>
      </c>
      <c r="E75" s="831"/>
      <c r="F75" s="554">
        <v>129.0</v>
      </c>
      <c r="G75" s="555">
        <v>0.03459490740740741</v>
      </c>
      <c r="H75" s="829">
        <f t="shared" ref="H75:H78" si="37">D75-F75</f>
        <v>-4</v>
      </c>
      <c r="I75" s="830">
        <f t="shared" ref="I75:I78" si="38">H75/(HOUR(G75)*60+(MINUTE(G75)+((SECOND(G75)/60))))</f>
        <v>-0.08029441285</v>
      </c>
      <c r="J75" s="554">
        <v>5.0</v>
      </c>
      <c r="K75" s="554">
        <v>19.0</v>
      </c>
      <c r="L75" s="554">
        <v>7.0</v>
      </c>
      <c r="M75" s="554">
        <v>1.0</v>
      </c>
      <c r="N75" s="554">
        <v>1.0</v>
      </c>
      <c r="O75" s="558"/>
      <c r="P75" s="559"/>
      <c r="Q75" s="560"/>
      <c r="R75" s="551" t="s">
        <v>168</v>
      </c>
      <c r="S75" s="552"/>
      <c r="T75" s="553">
        <v>3.0</v>
      </c>
      <c r="U75" s="554">
        <v>22.0</v>
      </c>
      <c r="V75" s="831"/>
      <c r="W75" s="554">
        <v>17.0</v>
      </c>
      <c r="X75" s="555">
        <v>0.007291666666666667</v>
      </c>
      <c r="Y75" s="829">
        <f t="shared" ref="Y75:Y78" si="39">U75-W75</f>
        <v>5</v>
      </c>
      <c r="Z75" s="830">
        <f t="shared" ref="Z75:Z78" si="40">Y75/(HOUR(X75)*60+(MINUTE(X75)+((SECOND(X75)/60))))</f>
        <v>0.4761904762</v>
      </c>
      <c r="AA75" s="554">
        <v>1.0</v>
      </c>
      <c r="AB75" s="554">
        <v>6.0</v>
      </c>
      <c r="AC75" s="554">
        <v>3.0</v>
      </c>
      <c r="AD75" s="554">
        <v>1.0</v>
      </c>
      <c r="AE75" s="554">
        <v>2.0</v>
      </c>
      <c r="AF75" s="558"/>
      <c r="AG75" s="559"/>
      <c r="AH75" s="560"/>
    </row>
    <row r="76">
      <c r="A76" s="561" t="s">
        <v>169</v>
      </c>
      <c r="B76" s="562"/>
      <c r="C76" s="585">
        <v>2.0</v>
      </c>
      <c r="D76" s="564">
        <v>168.0</v>
      </c>
      <c r="E76" s="564">
        <v>1.0</v>
      </c>
      <c r="F76" s="564">
        <v>137.0</v>
      </c>
      <c r="G76" s="565">
        <v>0.03459490740740741</v>
      </c>
      <c r="H76" s="832">
        <f t="shared" si="37"/>
        <v>31</v>
      </c>
      <c r="I76" s="833">
        <f t="shared" si="38"/>
        <v>0.6222816996</v>
      </c>
      <c r="J76" s="564">
        <v>8.0</v>
      </c>
      <c r="K76" s="564">
        <v>30.0</v>
      </c>
      <c r="L76" s="564">
        <v>7.0</v>
      </c>
      <c r="M76" s="564">
        <v>2.0</v>
      </c>
      <c r="N76" s="564">
        <v>5.0</v>
      </c>
      <c r="O76" s="568"/>
      <c r="P76" s="569"/>
      <c r="Q76" s="560"/>
      <c r="R76" s="561" t="s">
        <v>169</v>
      </c>
      <c r="S76" s="562"/>
      <c r="T76" s="585">
        <v>1.0</v>
      </c>
      <c r="U76" s="564">
        <v>48.0</v>
      </c>
      <c r="V76" s="571"/>
      <c r="W76" s="564">
        <v>34.0</v>
      </c>
      <c r="X76" s="565">
        <v>0.007291666666666667</v>
      </c>
      <c r="Y76" s="832">
        <f t="shared" si="39"/>
        <v>14</v>
      </c>
      <c r="Z76" s="833">
        <f t="shared" si="40"/>
        <v>1.333333333</v>
      </c>
      <c r="AA76" s="571"/>
      <c r="AB76" s="564">
        <v>7.0</v>
      </c>
      <c r="AC76" s="564">
        <v>2.0</v>
      </c>
      <c r="AD76" s="564">
        <v>2.0</v>
      </c>
      <c r="AE76" s="564">
        <v>2.0</v>
      </c>
      <c r="AF76" s="568"/>
      <c r="AG76" s="569"/>
      <c r="AH76" s="560"/>
    </row>
    <row r="77">
      <c r="A77" s="572" t="s">
        <v>170</v>
      </c>
      <c r="B77" s="562"/>
      <c r="C77" s="580">
        <v>1.0</v>
      </c>
      <c r="D77" s="574">
        <v>139.0</v>
      </c>
      <c r="E77" s="581"/>
      <c r="F77" s="574">
        <v>126.0</v>
      </c>
      <c r="G77" s="575">
        <v>0.03459490740740741</v>
      </c>
      <c r="H77" s="836">
        <f t="shared" si="37"/>
        <v>13</v>
      </c>
      <c r="I77" s="837">
        <f t="shared" si="38"/>
        <v>0.2609568418</v>
      </c>
      <c r="J77" s="574">
        <v>5.0</v>
      </c>
      <c r="K77" s="574">
        <v>18.0</v>
      </c>
      <c r="L77" s="574">
        <v>4.0</v>
      </c>
      <c r="M77" s="574">
        <v>1.0</v>
      </c>
      <c r="N77" s="574">
        <v>2.0</v>
      </c>
      <c r="O77" s="578"/>
      <c r="P77" s="579"/>
      <c r="Q77" s="560"/>
      <c r="R77" s="572" t="s">
        <v>170</v>
      </c>
      <c r="S77" s="562"/>
      <c r="T77" s="834"/>
      <c r="U77" s="574">
        <v>46.0</v>
      </c>
      <c r="V77" s="574">
        <v>1.0</v>
      </c>
      <c r="W77" s="574">
        <v>30.0</v>
      </c>
      <c r="X77" s="575">
        <v>0.007291666666666667</v>
      </c>
      <c r="Y77" s="836">
        <f t="shared" si="39"/>
        <v>16</v>
      </c>
      <c r="Z77" s="837">
        <f t="shared" si="40"/>
        <v>1.523809524</v>
      </c>
      <c r="AA77" s="574">
        <v>1.0</v>
      </c>
      <c r="AB77" s="574">
        <v>10.0</v>
      </c>
      <c r="AC77" s="574">
        <v>2.0</v>
      </c>
      <c r="AD77" s="581"/>
      <c r="AE77" s="574">
        <v>3.0</v>
      </c>
      <c r="AF77" s="578"/>
      <c r="AG77" s="579"/>
      <c r="AH77" s="560"/>
    </row>
    <row r="78">
      <c r="A78" s="582" t="s">
        <v>171</v>
      </c>
      <c r="B78" s="583"/>
      <c r="C78" s="570"/>
      <c r="D78" s="564">
        <v>146.0</v>
      </c>
      <c r="E78" s="564">
        <v>3.0</v>
      </c>
      <c r="F78" s="564">
        <v>166.0</v>
      </c>
      <c r="G78" s="565">
        <v>0.03459490740740741</v>
      </c>
      <c r="H78" s="832">
        <f t="shared" si="37"/>
        <v>-20</v>
      </c>
      <c r="I78" s="833">
        <f t="shared" si="38"/>
        <v>-0.4014720642</v>
      </c>
      <c r="J78" s="564">
        <v>2.0</v>
      </c>
      <c r="K78" s="564">
        <v>14.0</v>
      </c>
      <c r="L78" s="564">
        <v>3.0</v>
      </c>
      <c r="M78" s="571"/>
      <c r="N78" s="564">
        <v>1.0</v>
      </c>
      <c r="O78" s="568"/>
      <c r="P78" s="569"/>
      <c r="Q78" s="560"/>
      <c r="R78" s="582" t="s">
        <v>171</v>
      </c>
      <c r="S78" s="583"/>
      <c r="T78" s="585">
        <v>1.0</v>
      </c>
      <c r="U78" s="564">
        <v>29.0</v>
      </c>
      <c r="V78" s="571"/>
      <c r="W78" s="564">
        <v>42.0</v>
      </c>
      <c r="X78" s="565">
        <v>0.007291666666666667</v>
      </c>
      <c r="Y78" s="832">
        <f t="shared" si="39"/>
        <v>-13</v>
      </c>
      <c r="Z78" s="833">
        <f t="shared" si="40"/>
        <v>-1.238095238</v>
      </c>
      <c r="AA78" s="564">
        <v>2.0</v>
      </c>
      <c r="AB78" s="564">
        <v>2.0</v>
      </c>
      <c r="AC78" s="564">
        <v>1.0</v>
      </c>
      <c r="AD78" s="571"/>
      <c r="AE78" s="571"/>
      <c r="AF78" s="568"/>
      <c r="AG78" s="569"/>
      <c r="AH78" s="560"/>
    </row>
    <row r="79">
      <c r="A79" s="586" t="s">
        <v>172</v>
      </c>
      <c r="B79" s="548"/>
      <c r="C79" s="587"/>
      <c r="D79" s="592"/>
      <c r="E79" s="592"/>
      <c r="F79" s="592"/>
      <c r="G79" s="589"/>
      <c r="H79" s="590"/>
      <c r="I79" s="591"/>
      <c r="J79" s="592"/>
      <c r="K79" s="592"/>
      <c r="L79" s="592"/>
      <c r="M79" s="592"/>
      <c r="N79" s="592"/>
      <c r="O79" s="593"/>
      <c r="P79" s="594"/>
      <c r="Q79" s="560"/>
      <c r="R79" s="586" t="s">
        <v>172</v>
      </c>
      <c r="S79" s="548"/>
      <c r="T79" s="587"/>
      <c r="U79" s="592"/>
      <c r="V79" s="592"/>
      <c r="W79" s="592"/>
      <c r="X79" s="589"/>
      <c r="Y79" s="590"/>
      <c r="Z79" s="591"/>
      <c r="AA79" s="592"/>
      <c r="AB79" s="592"/>
      <c r="AC79" s="592"/>
      <c r="AD79" s="592"/>
      <c r="AE79" s="592"/>
      <c r="AF79" s="593"/>
      <c r="AG79" s="594"/>
      <c r="AH79" s="560"/>
    </row>
    <row r="80">
      <c r="A80" s="865"/>
      <c r="B80" s="845"/>
      <c r="C80" s="866" t="s">
        <v>387</v>
      </c>
      <c r="D80" s="845"/>
      <c r="E80" s="845"/>
      <c r="F80" s="845"/>
      <c r="G80" s="867"/>
      <c r="H80" s="845"/>
      <c r="I80" s="868"/>
      <c r="J80" s="845"/>
      <c r="K80" s="845"/>
      <c r="L80" s="845"/>
      <c r="M80" s="845"/>
      <c r="N80" s="845"/>
      <c r="O80" s="869"/>
      <c r="P80" s="870"/>
      <c r="Q80" s="845"/>
      <c r="R80" s="845"/>
      <c r="S80" s="845"/>
      <c r="T80" s="866" t="s">
        <v>387</v>
      </c>
      <c r="U80" s="845"/>
      <c r="V80" s="845"/>
      <c r="W80" s="845"/>
      <c r="X80" s="867"/>
      <c r="Y80" s="845"/>
      <c r="Z80" s="868"/>
      <c r="AA80" s="845"/>
      <c r="AB80" s="845"/>
      <c r="AC80" s="845"/>
      <c r="AD80" s="845"/>
      <c r="AE80" s="845"/>
      <c r="AF80" s="869"/>
      <c r="AG80" s="870"/>
      <c r="AH80" s="845"/>
    </row>
    <row r="81">
      <c r="A81" s="871"/>
      <c r="B81" s="871"/>
      <c r="C81" s="871"/>
      <c r="D81" s="871"/>
      <c r="E81" s="871"/>
      <c r="F81" s="871"/>
      <c r="G81" s="872"/>
      <c r="H81" s="871"/>
      <c r="I81" s="873"/>
      <c r="J81" s="871"/>
      <c r="K81" s="871"/>
      <c r="L81" s="871"/>
      <c r="M81" s="871"/>
      <c r="N81" s="871"/>
      <c r="O81" s="874"/>
      <c r="P81" s="875"/>
      <c r="Q81" s="871"/>
      <c r="R81" s="871"/>
      <c r="S81" s="871"/>
      <c r="T81" s="871"/>
      <c r="U81" s="871"/>
      <c r="V81" s="871"/>
      <c r="W81" s="871"/>
      <c r="X81" s="872"/>
      <c r="Y81" s="871"/>
      <c r="Z81" s="873"/>
      <c r="AA81" s="871"/>
      <c r="AB81" s="871"/>
      <c r="AC81" s="871"/>
      <c r="AD81" s="871"/>
      <c r="AE81" s="871"/>
      <c r="AF81" s="874"/>
      <c r="AG81" s="875"/>
      <c r="AH81" s="871"/>
    </row>
    <row r="82">
      <c r="A82" s="871"/>
      <c r="B82" s="871"/>
      <c r="C82" s="871"/>
      <c r="D82" s="871"/>
      <c r="E82" s="871"/>
      <c r="F82" s="871"/>
      <c r="G82" s="872"/>
      <c r="H82" s="871"/>
      <c r="I82" s="873"/>
      <c r="J82" s="871"/>
      <c r="K82" s="871"/>
      <c r="L82" s="871"/>
      <c r="M82" s="871"/>
      <c r="N82" s="871"/>
      <c r="O82" s="874"/>
      <c r="P82" s="875"/>
      <c r="Q82" s="871"/>
      <c r="R82" s="871"/>
      <c r="S82" s="871"/>
      <c r="T82" s="871"/>
      <c r="U82" s="871"/>
      <c r="V82" s="871"/>
      <c r="W82" s="871"/>
      <c r="X82" s="872"/>
      <c r="Y82" s="871"/>
      <c r="Z82" s="873"/>
      <c r="AA82" s="871"/>
      <c r="AB82" s="871"/>
      <c r="AC82" s="871"/>
      <c r="AD82" s="871"/>
      <c r="AE82" s="871"/>
      <c r="AF82" s="874"/>
      <c r="AG82" s="875"/>
      <c r="AH82" s="871"/>
    </row>
    <row r="83">
      <c r="A83" s="871"/>
      <c r="B83" s="871"/>
      <c r="C83" s="871"/>
      <c r="D83" s="871"/>
      <c r="E83" s="871"/>
      <c r="F83" s="871"/>
      <c r="G83" s="872"/>
      <c r="H83" s="871"/>
      <c r="I83" s="873"/>
      <c r="J83" s="871"/>
      <c r="K83" s="871"/>
      <c r="L83" s="871"/>
      <c r="M83" s="871"/>
      <c r="N83" s="871"/>
      <c r="O83" s="874"/>
      <c r="P83" s="875"/>
      <c r="Q83" s="871"/>
      <c r="R83" s="871"/>
      <c r="S83" s="871"/>
      <c r="T83" s="871"/>
      <c r="U83" s="871"/>
      <c r="V83" s="871"/>
      <c r="W83" s="871"/>
      <c r="X83" s="872"/>
      <c r="Y83" s="871"/>
      <c r="Z83" s="873"/>
      <c r="AA83" s="871"/>
      <c r="AB83" s="871"/>
      <c r="AC83" s="871"/>
      <c r="AD83" s="871"/>
      <c r="AE83" s="871"/>
      <c r="AF83" s="874"/>
      <c r="AG83" s="875"/>
      <c r="AH83" s="871"/>
    </row>
    <row r="84">
      <c r="A84" s="871"/>
      <c r="B84" s="871"/>
      <c r="C84" s="871"/>
      <c r="D84" s="871"/>
      <c r="E84" s="871"/>
      <c r="F84" s="871"/>
      <c r="G84" s="872"/>
      <c r="H84" s="871"/>
      <c r="I84" s="873"/>
      <c r="J84" s="871"/>
      <c r="K84" s="871"/>
      <c r="L84" s="871"/>
      <c r="M84" s="871"/>
      <c r="N84" s="871"/>
      <c r="O84" s="874"/>
      <c r="P84" s="875"/>
      <c r="Q84" s="871"/>
      <c r="R84" s="871"/>
      <c r="S84" s="871"/>
      <c r="T84" s="871"/>
      <c r="U84" s="871"/>
      <c r="V84" s="871"/>
      <c r="W84" s="871"/>
      <c r="X84" s="872"/>
      <c r="Y84" s="871"/>
      <c r="Z84" s="873"/>
      <c r="AA84" s="871"/>
      <c r="AB84" s="871"/>
      <c r="AC84" s="871"/>
      <c r="AD84" s="871"/>
      <c r="AE84" s="871"/>
      <c r="AF84" s="874"/>
      <c r="AG84" s="875"/>
      <c r="AH84" s="871"/>
    </row>
    <row r="85">
      <c r="A85" s="871"/>
      <c r="B85" s="871"/>
      <c r="C85" s="871"/>
      <c r="D85" s="871"/>
      <c r="E85" s="871"/>
      <c r="F85" s="871"/>
      <c r="G85" s="872"/>
      <c r="H85" s="871"/>
      <c r="I85" s="873"/>
      <c r="J85" s="871"/>
      <c r="K85" s="871"/>
      <c r="L85" s="871"/>
      <c r="M85" s="871"/>
      <c r="N85" s="871"/>
      <c r="O85" s="874"/>
      <c r="P85" s="875"/>
      <c r="Q85" s="871"/>
      <c r="R85" s="871"/>
      <c r="S85" s="871"/>
      <c r="T85" s="871"/>
      <c r="U85" s="871"/>
      <c r="V85" s="871"/>
      <c r="W85" s="871"/>
      <c r="X85" s="872"/>
      <c r="Y85" s="871"/>
      <c r="Z85" s="873"/>
      <c r="AA85" s="871"/>
      <c r="AB85" s="871"/>
      <c r="AC85" s="871"/>
      <c r="AD85" s="871"/>
      <c r="AE85" s="871"/>
      <c r="AF85" s="874"/>
      <c r="AG85" s="875"/>
      <c r="AH85" s="871"/>
    </row>
    <row r="86">
      <c r="A86" s="871"/>
      <c r="B86" s="871"/>
      <c r="C86" s="871"/>
      <c r="D86" s="871"/>
      <c r="E86" s="871"/>
      <c r="F86" s="871"/>
      <c r="G86" s="872"/>
      <c r="H86" s="871"/>
      <c r="I86" s="873"/>
      <c r="J86" s="871"/>
      <c r="K86" s="871"/>
      <c r="L86" s="871"/>
      <c r="M86" s="871"/>
      <c r="N86" s="871"/>
      <c r="O86" s="874"/>
      <c r="P86" s="875"/>
      <c r="Q86" s="871"/>
      <c r="R86" s="871"/>
      <c r="S86" s="871"/>
      <c r="T86" s="871"/>
      <c r="U86" s="871"/>
      <c r="V86" s="871"/>
      <c r="W86" s="871"/>
      <c r="X86" s="872"/>
      <c r="Y86" s="871"/>
      <c r="Z86" s="873"/>
      <c r="AA86" s="871"/>
      <c r="AB86" s="871"/>
      <c r="AC86" s="871"/>
      <c r="AD86" s="871"/>
      <c r="AE86" s="871"/>
      <c r="AF86" s="874"/>
      <c r="AG86" s="875"/>
      <c r="AH86" s="871"/>
    </row>
    <row r="87">
      <c r="A87" s="871"/>
      <c r="B87" s="871"/>
      <c r="C87" s="871"/>
      <c r="D87" s="871"/>
      <c r="E87" s="871"/>
      <c r="F87" s="871"/>
      <c r="G87" s="872"/>
      <c r="H87" s="871"/>
      <c r="I87" s="873"/>
      <c r="J87" s="871"/>
      <c r="K87" s="871"/>
      <c r="L87" s="871"/>
      <c r="M87" s="871"/>
      <c r="N87" s="871"/>
      <c r="O87" s="874"/>
      <c r="P87" s="875"/>
      <c r="Q87" s="871"/>
      <c r="R87" s="871"/>
      <c r="S87" s="871"/>
      <c r="T87" s="871"/>
      <c r="U87" s="871"/>
      <c r="V87" s="871"/>
      <c r="W87" s="871"/>
      <c r="X87" s="872"/>
      <c r="Y87" s="871"/>
      <c r="Z87" s="873"/>
      <c r="AA87" s="871"/>
      <c r="AB87" s="871"/>
      <c r="AC87" s="871"/>
      <c r="AD87" s="871"/>
      <c r="AE87" s="871"/>
      <c r="AF87" s="874"/>
      <c r="AG87" s="875"/>
      <c r="AH87" s="871"/>
    </row>
    <row r="88">
      <c r="A88" s="871"/>
      <c r="B88" s="871"/>
      <c r="C88" s="871"/>
      <c r="D88" s="871"/>
      <c r="E88" s="871"/>
      <c r="F88" s="871"/>
      <c r="G88" s="872"/>
      <c r="H88" s="871"/>
      <c r="I88" s="873"/>
      <c r="J88" s="871"/>
      <c r="K88" s="871"/>
      <c r="L88" s="871"/>
      <c r="M88" s="871"/>
      <c r="N88" s="871"/>
      <c r="O88" s="874"/>
      <c r="P88" s="875"/>
      <c r="Q88" s="871"/>
      <c r="R88" s="871"/>
      <c r="S88" s="871"/>
      <c r="T88" s="871"/>
      <c r="U88" s="871"/>
      <c r="V88" s="871"/>
      <c r="W88" s="871"/>
      <c r="X88" s="872"/>
      <c r="Y88" s="871"/>
      <c r="Z88" s="873"/>
      <c r="AA88" s="871"/>
      <c r="AB88" s="871"/>
      <c r="AC88" s="871"/>
      <c r="AD88" s="871"/>
      <c r="AE88" s="871"/>
      <c r="AF88" s="874"/>
      <c r="AG88" s="875"/>
      <c r="AH88" s="871"/>
    </row>
    <row r="89">
      <c r="A89" s="871"/>
      <c r="B89" s="871"/>
      <c r="C89" s="871"/>
      <c r="D89" s="871"/>
      <c r="E89" s="871"/>
      <c r="F89" s="871"/>
      <c r="G89" s="872"/>
      <c r="H89" s="871"/>
      <c r="I89" s="873"/>
      <c r="J89" s="871"/>
      <c r="K89" s="871"/>
      <c r="L89" s="871"/>
      <c r="M89" s="871"/>
      <c r="N89" s="871"/>
      <c r="O89" s="874"/>
      <c r="P89" s="875"/>
      <c r="Q89" s="871"/>
      <c r="R89" s="871"/>
      <c r="S89" s="871"/>
      <c r="T89" s="871"/>
      <c r="U89" s="871"/>
      <c r="V89" s="871"/>
      <c r="W89" s="871"/>
      <c r="X89" s="872"/>
      <c r="Y89" s="871"/>
      <c r="Z89" s="873"/>
      <c r="AA89" s="871"/>
      <c r="AB89" s="871"/>
      <c r="AC89" s="871"/>
      <c r="AD89" s="871"/>
      <c r="AE89" s="871"/>
      <c r="AF89" s="874"/>
      <c r="AG89" s="875"/>
      <c r="AH89" s="871"/>
    </row>
    <row r="90">
      <c r="A90" s="871"/>
      <c r="B90" s="871"/>
      <c r="C90" s="871"/>
      <c r="D90" s="871"/>
      <c r="E90" s="871"/>
      <c r="F90" s="871"/>
      <c r="G90" s="872"/>
      <c r="H90" s="871"/>
      <c r="I90" s="873"/>
      <c r="J90" s="871"/>
      <c r="K90" s="871"/>
      <c r="L90" s="871"/>
      <c r="M90" s="871"/>
      <c r="N90" s="871"/>
      <c r="O90" s="874"/>
      <c r="P90" s="875"/>
      <c r="Q90" s="871"/>
      <c r="R90" s="871"/>
      <c r="S90" s="871"/>
      <c r="T90" s="871"/>
      <c r="U90" s="871"/>
      <c r="V90" s="871"/>
      <c r="W90" s="871"/>
      <c r="X90" s="872"/>
      <c r="Y90" s="871"/>
      <c r="Z90" s="873"/>
      <c r="AA90" s="871"/>
      <c r="AB90" s="871"/>
      <c r="AC90" s="871"/>
      <c r="AD90" s="871"/>
      <c r="AE90" s="871"/>
      <c r="AF90" s="874"/>
      <c r="AG90" s="875"/>
      <c r="AH90" s="871"/>
    </row>
    <row r="91">
      <c r="A91" s="871"/>
      <c r="B91" s="871"/>
      <c r="C91" s="871"/>
      <c r="D91" s="871"/>
      <c r="E91" s="871"/>
      <c r="F91" s="871"/>
      <c r="G91" s="872"/>
      <c r="H91" s="871"/>
      <c r="I91" s="873"/>
      <c r="J91" s="871"/>
      <c r="K91" s="871"/>
      <c r="L91" s="871"/>
      <c r="M91" s="871"/>
      <c r="N91" s="871"/>
      <c r="O91" s="874"/>
      <c r="P91" s="875"/>
      <c r="Q91" s="871"/>
      <c r="R91" s="871"/>
      <c r="S91" s="871"/>
      <c r="T91" s="871"/>
      <c r="U91" s="871"/>
      <c r="V91" s="871"/>
      <c r="W91" s="871"/>
      <c r="X91" s="872"/>
      <c r="Y91" s="871"/>
      <c r="Z91" s="873"/>
      <c r="AA91" s="871"/>
      <c r="AB91" s="871"/>
      <c r="AC91" s="871"/>
      <c r="AD91" s="871"/>
      <c r="AE91" s="871"/>
      <c r="AF91" s="874"/>
      <c r="AG91" s="875"/>
      <c r="AH91" s="871"/>
    </row>
    <row r="92">
      <c r="A92" s="871"/>
      <c r="B92" s="871"/>
      <c r="C92" s="871"/>
      <c r="D92" s="871"/>
      <c r="E92" s="871"/>
      <c r="F92" s="871"/>
      <c r="G92" s="872"/>
      <c r="H92" s="871"/>
      <c r="I92" s="873"/>
      <c r="J92" s="871"/>
      <c r="K92" s="871"/>
      <c r="L92" s="871"/>
      <c r="M92" s="871"/>
      <c r="N92" s="871"/>
      <c r="O92" s="874"/>
      <c r="P92" s="875"/>
      <c r="Q92" s="871"/>
      <c r="R92" s="871"/>
      <c r="S92" s="871"/>
      <c r="T92" s="871"/>
      <c r="U92" s="871"/>
      <c r="V92" s="871"/>
      <c r="W92" s="871"/>
      <c r="X92" s="872"/>
      <c r="Y92" s="871"/>
      <c r="Z92" s="873"/>
      <c r="AA92" s="871"/>
      <c r="AB92" s="871"/>
      <c r="AC92" s="871"/>
      <c r="AD92" s="871"/>
      <c r="AE92" s="871"/>
      <c r="AF92" s="874"/>
      <c r="AG92" s="875"/>
      <c r="AH92" s="871"/>
    </row>
    <row r="93">
      <c r="A93" s="871"/>
      <c r="B93" s="871"/>
      <c r="C93" s="871"/>
      <c r="D93" s="871"/>
      <c r="E93" s="871"/>
      <c r="F93" s="871"/>
      <c r="G93" s="872"/>
      <c r="H93" s="871"/>
      <c r="I93" s="873"/>
      <c r="J93" s="871"/>
      <c r="K93" s="871"/>
      <c r="L93" s="871"/>
      <c r="M93" s="871"/>
      <c r="N93" s="871"/>
      <c r="O93" s="874"/>
      <c r="P93" s="875"/>
      <c r="Q93" s="871"/>
      <c r="R93" s="871"/>
      <c r="S93" s="871"/>
      <c r="T93" s="871"/>
      <c r="U93" s="871"/>
      <c r="V93" s="871"/>
      <c r="W93" s="871"/>
      <c r="X93" s="872"/>
      <c r="Y93" s="871"/>
      <c r="Z93" s="873"/>
      <c r="AA93" s="871"/>
      <c r="AB93" s="871"/>
      <c r="AC93" s="871"/>
      <c r="AD93" s="871"/>
      <c r="AE93" s="871"/>
      <c r="AF93" s="874"/>
      <c r="AG93" s="875"/>
      <c r="AH93" s="871"/>
    </row>
    <row r="94">
      <c r="A94" s="871"/>
      <c r="B94" s="871"/>
      <c r="C94" s="871"/>
      <c r="D94" s="871"/>
      <c r="E94" s="871"/>
      <c r="F94" s="871"/>
      <c r="G94" s="872"/>
      <c r="H94" s="871"/>
      <c r="I94" s="873"/>
      <c r="J94" s="871"/>
      <c r="K94" s="871"/>
      <c r="L94" s="871"/>
      <c r="M94" s="871"/>
      <c r="N94" s="871"/>
      <c r="O94" s="874"/>
      <c r="P94" s="875"/>
      <c r="Q94" s="871"/>
      <c r="R94" s="871"/>
      <c r="S94" s="871"/>
      <c r="T94" s="871"/>
      <c r="U94" s="871"/>
      <c r="V94" s="871"/>
      <c r="W94" s="871"/>
      <c r="X94" s="872"/>
      <c r="Y94" s="871"/>
      <c r="Z94" s="873"/>
      <c r="AA94" s="871"/>
      <c r="AB94" s="871"/>
      <c r="AC94" s="871"/>
      <c r="AD94" s="871"/>
      <c r="AE94" s="871"/>
      <c r="AF94" s="874"/>
      <c r="AG94" s="875"/>
      <c r="AH94" s="871"/>
    </row>
    <row r="95">
      <c r="A95" s="871"/>
      <c r="B95" s="871"/>
      <c r="C95" s="871"/>
      <c r="D95" s="871"/>
      <c r="E95" s="871"/>
      <c r="F95" s="871"/>
      <c r="G95" s="872"/>
      <c r="H95" s="871"/>
      <c r="I95" s="873"/>
      <c r="J95" s="871"/>
      <c r="K95" s="871"/>
      <c r="L95" s="871"/>
      <c r="M95" s="871"/>
      <c r="N95" s="871"/>
      <c r="O95" s="874"/>
      <c r="P95" s="875"/>
      <c r="Q95" s="871"/>
      <c r="R95" s="871"/>
      <c r="S95" s="871"/>
      <c r="T95" s="871"/>
      <c r="U95" s="871"/>
      <c r="V95" s="871"/>
      <c r="W95" s="871"/>
      <c r="X95" s="872"/>
      <c r="Y95" s="871"/>
      <c r="Z95" s="873"/>
      <c r="AA95" s="871"/>
      <c r="AB95" s="871"/>
      <c r="AC95" s="871"/>
      <c r="AD95" s="871"/>
      <c r="AE95" s="871"/>
      <c r="AF95" s="874"/>
      <c r="AG95" s="875"/>
      <c r="AH95" s="871"/>
    </row>
    <row r="96">
      <c r="A96" s="871"/>
      <c r="B96" s="871"/>
      <c r="C96" s="871"/>
      <c r="D96" s="871"/>
      <c r="E96" s="871"/>
      <c r="F96" s="871"/>
      <c r="G96" s="872"/>
      <c r="H96" s="871"/>
      <c r="I96" s="873"/>
      <c r="J96" s="871"/>
      <c r="K96" s="871"/>
      <c r="L96" s="871"/>
      <c r="M96" s="871"/>
      <c r="N96" s="871"/>
      <c r="O96" s="874"/>
      <c r="P96" s="875"/>
      <c r="Q96" s="871"/>
      <c r="R96" s="871"/>
      <c r="S96" s="871"/>
      <c r="T96" s="871"/>
      <c r="U96" s="871"/>
      <c r="V96" s="871"/>
      <c r="W96" s="871"/>
      <c r="X96" s="872"/>
      <c r="Y96" s="871"/>
      <c r="Z96" s="873"/>
      <c r="AA96" s="871"/>
      <c r="AB96" s="871"/>
      <c r="AC96" s="871"/>
      <c r="AD96" s="871"/>
      <c r="AE96" s="871"/>
      <c r="AF96" s="874"/>
      <c r="AG96" s="875"/>
      <c r="AH96" s="871"/>
    </row>
    <row r="97">
      <c r="A97" s="871"/>
      <c r="B97" s="871"/>
      <c r="C97" s="871"/>
      <c r="D97" s="871"/>
      <c r="E97" s="871"/>
      <c r="F97" s="871"/>
      <c r="G97" s="872"/>
      <c r="H97" s="871"/>
      <c r="I97" s="873"/>
      <c r="J97" s="871"/>
      <c r="K97" s="871"/>
      <c r="L97" s="871"/>
      <c r="M97" s="871"/>
      <c r="N97" s="871"/>
      <c r="O97" s="874"/>
      <c r="P97" s="875"/>
      <c r="Q97" s="871"/>
      <c r="R97" s="871"/>
      <c r="S97" s="871"/>
      <c r="T97" s="871"/>
      <c r="U97" s="871"/>
      <c r="V97" s="871"/>
      <c r="W97" s="871"/>
      <c r="X97" s="872"/>
      <c r="Y97" s="871"/>
      <c r="Z97" s="873"/>
      <c r="AA97" s="871"/>
      <c r="AB97" s="871"/>
      <c r="AC97" s="871"/>
      <c r="AD97" s="871"/>
      <c r="AE97" s="871"/>
      <c r="AF97" s="874"/>
      <c r="AG97" s="875"/>
      <c r="AH97" s="871"/>
    </row>
    <row r="98">
      <c r="A98" s="871"/>
      <c r="B98" s="871"/>
      <c r="C98" s="871"/>
      <c r="D98" s="871"/>
      <c r="E98" s="871"/>
      <c r="F98" s="871"/>
      <c r="G98" s="872"/>
      <c r="H98" s="871"/>
      <c r="I98" s="873"/>
      <c r="J98" s="871"/>
      <c r="K98" s="871"/>
      <c r="L98" s="871"/>
      <c r="M98" s="871"/>
      <c r="N98" s="871"/>
      <c r="O98" s="874"/>
      <c r="P98" s="875"/>
      <c r="Q98" s="871"/>
      <c r="R98" s="871"/>
      <c r="S98" s="871"/>
      <c r="T98" s="871"/>
      <c r="U98" s="871"/>
      <c r="V98" s="871"/>
      <c r="W98" s="871"/>
      <c r="X98" s="872"/>
      <c r="Y98" s="871"/>
      <c r="Z98" s="873"/>
      <c r="AA98" s="871"/>
      <c r="AB98" s="871"/>
      <c r="AC98" s="871"/>
      <c r="AD98" s="871"/>
      <c r="AE98" s="871"/>
      <c r="AF98" s="874"/>
      <c r="AG98" s="875"/>
      <c r="AH98" s="871"/>
    </row>
    <row r="99">
      <c r="A99" s="871"/>
      <c r="B99" s="871"/>
      <c r="C99" s="871"/>
      <c r="D99" s="871"/>
      <c r="E99" s="871"/>
      <c r="F99" s="871"/>
      <c r="G99" s="872"/>
      <c r="H99" s="871"/>
      <c r="I99" s="873"/>
      <c r="J99" s="871"/>
      <c r="K99" s="871"/>
      <c r="L99" s="871"/>
      <c r="M99" s="871"/>
      <c r="N99" s="871"/>
      <c r="O99" s="874"/>
      <c r="P99" s="875"/>
      <c r="Q99" s="871"/>
      <c r="R99" s="871"/>
      <c r="S99" s="871"/>
      <c r="T99" s="871"/>
      <c r="U99" s="871"/>
      <c r="V99" s="871"/>
      <c r="W99" s="871"/>
      <c r="X99" s="872"/>
      <c r="Y99" s="871"/>
      <c r="Z99" s="873"/>
      <c r="AA99" s="871"/>
      <c r="AB99" s="871"/>
      <c r="AC99" s="871"/>
      <c r="AD99" s="871"/>
      <c r="AE99" s="871"/>
      <c r="AF99" s="874"/>
      <c r="AG99" s="875"/>
      <c r="AH99" s="871"/>
    </row>
    <row r="100">
      <c r="A100" s="871"/>
      <c r="B100" s="871"/>
      <c r="C100" s="871"/>
      <c r="D100" s="871"/>
      <c r="E100" s="871"/>
      <c r="F100" s="871"/>
      <c r="G100" s="872"/>
      <c r="H100" s="871"/>
      <c r="I100" s="873"/>
      <c r="J100" s="871"/>
      <c r="K100" s="871"/>
      <c r="L100" s="871"/>
      <c r="M100" s="871"/>
      <c r="N100" s="871"/>
      <c r="O100" s="874"/>
      <c r="P100" s="875"/>
      <c r="Q100" s="871"/>
      <c r="R100" s="871"/>
      <c r="S100" s="871"/>
      <c r="T100" s="871"/>
      <c r="U100" s="871"/>
      <c r="V100" s="871"/>
      <c r="W100" s="871"/>
      <c r="X100" s="872"/>
      <c r="Y100" s="871"/>
      <c r="Z100" s="873"/>
      <c r="AA100" s="871"/>
      <c r="AB100" s="871"/>
      <c r="AC100" s="871"/>
      <c r="AD100" s="871"/>
      <c r="AE100" s="871"/>
      <c r="AF100" s="874"/>
      <c r="AG100" s="875"/>
      <c r="AH100" s="871"/>
    </row>
    <row r="101">
      <c r="A101" s="871"/>
      <c r="B101" s="871"/>
      <c r="C101" s="871"/>
      <c r="D101" s="871"/>
      <c r="E101" s="871"/>
      <c r="F101" s="871"/>
      <c r="G101" s="872"/>
      <c r="H101" s="871"/>
      <c r="I101" s="873"/>
      <c r="J101" s="871"/>
      <c r="K101" s="871"/>
      <c r="L101" s="871"/>
      <c r="M101" s="871"/>
      <c r="N101" s="871"/>
      <c r="O101" s="874"/>
      <c r="P101" s="875"/>
      <c r="Q101" s="871"/>
      <c r="R101" s="871"/>
      <c r="S101" s="871"/>
      <c r="T101" s="871"/>
      <c r="U101" s="871"/>
      <c r="V101" s="871"/>
      <c r="W101" s="871"/>
      <c r="X101" s="872"/>
      <c r="Y101" s="871"/>
      <c r="Z101" s="873"/>
      <c r="AA101" s="871"/>
      <c r="AB101" s="871"/>
      <c r="AC101" s="871"/>
      <c r="AD101" s="871"/>
      <c r="AE101" s="871"/>
      <c r="AF101" s="874"/>
      <c r="AG101" s="875"/>
      <c r="AH101" s="871"/>
    </row>
    <row r="102">
      <c r="A102" s="871"/>
      <c r="B102" s="871"/>
      <c r="C102" s="871"/>
      <c r="D102" s="871"/>
      <c r="E102" s="871"/>
      <c r="F102" s="871"/>
      <c r="G102" s="872"/>
      <c r="H102" s="871"/>
      <c r="I102" s="873"/>
      <c r="J102" s="871"/>
      <c r="K102" s="871"/>
      <c r="L102" s="871"/>
      <c r="M102" s="871"/>
      <c r="N102" s="871"/>
      <c r="O102" s="874"/>
      <c r="P102" s="875"/>
      <c r="Q102" s="871"/>
      <c r="R102" s="871"/>
      <c r="S102" s="871"/>
      <c r="T102" s="871"/>
      <c r="U102" s="871"/>
      <c r="V102" s="871"/>
      <c r="W102" s="871"/>
      <c r="X102" s="872"/>
      <c r="Y102" s="871"/>
      <c r="Z102" s="873"/>
      <c r="AA102" s="871"/>
      <c r="AB102" s="871"/>
      <c r="AC102" s="871"/>
      <c r="AD102" s="871"/>
      <c r="AE102" s="871"/>
      <c r="AF102" s="874"/>
      <c r="AG102" s="875"/>
      <c r="AH102" s="871"/>
    </row>
    <row r="103">
      <c r="A103" s="871"/>
      <c r="B103" s="871"/>
      <c r="C103" s="871"/>
      <c r="D103" s="871"/>
      <c r="E103" s="871"/>
      <c r="F103" s="871"/>
      <c r="G103" s="872"/>
      <c r="H103" s="871"/>
      <c r="I103" s="873"/>
      <c r="J103" s="871"/>
      <c r="K103" s="871"/>
      <c r="L103" s="871"/>
      <c r="M103" s="871"/>
      <c r="N103" s="871"/>
      <c r="O103" s="874"/>
      <c r="P103" s="875"/>
      <c r="Q103" s="871"/>
      <c r="R103" s="871"/>
      <c r="S103" s="871"/>
      <c r="T103" s="871"/>
      <c r="U103" s="871"/>
      <c r="V103" s="871"/>
      <c r="W103" s="871"/>
      <c r="X103" s="872"/>
      <c r="Y103" s="871"/>
      <c r="Z103" s="873"/>
      <c r="AA103" s="871"/>
      <c r="AB103" s="871"/>
      <c r="AC103" s="871"/>
      <c r="AD103" s="871"/>
      <c r="AE103" s="871"/>
      <c r="AF103" s="874"/>
      <c r="AG103" s="875"/>
      <c r="AH103" s="871"/>
    </row>
    <row r="104">
      <c r="A104" s="871"/>
      <c r="B104" s="871"/>
      <c r="C104" s="871"/>
      <c r="D104" s="871"/>
      <c r="E104" s="871"/>
      <c r="F104" s="871"/>
      <c r="G104" s="872"/>
      <c r="H104" s="871"/>
      <c r="I104" s="873"/>
      <c r="J104" s="871"/>
      <c r="K104" s="871"/>
      <c r="L104" s="871"/>
      <c r="M104" s="871"/>
      <c r="N104" s="871"/>
      <c r="O104" s="874"/>
      <c r="P104" s="875"/>
      <c r="Q104" s="871"/>
      <c r="R104" s="871"/>
      <c r="S104" s="871"/>
      <c r="T104" s="871"/>
      <c r="U104" s="871"/>
      <c r="V104" s="871"/>
      <c r="W104" s="871"/>
      <c r="X104" s="872"/>
      <c r="Y104" s="871"/>
      <c r="Z104" s="873"/>
      <c r="AA104" s="871"/>
      <c r="AB104" s="871"/>
      <c r="AC104" s="871"/>
      <c r="AD104" s="871"/>
      <c r="AE104" s="871"/>
      <c r="AF104" s="874"/>
      <c r="AG104" s="875"/>
      <c r="AH104" s="871"/>
    </row>
    <row r="105">
      <c r="A105" s="871"/>
      <c r="B105" s="871"/>
      <c r="C105" s="871"/>
      <c r="D105" s="871"/>
      <c r="E105" s="871"/>
      <c r="F105" s="871"/>
      <c r="G105" s="872"/>
      <c r="H105" s="871"/>
      <c r="I105" s="873"/>
      <c r="J105" s="871"/>
      <c r="K105" s="871"/>
      <c r="L105" s="871"/>
      <c r="M105" s="871"/>
      <c r="N105" s="871"/>
      <c r="O105" s="874"/>
      <c r="P105" s="875"/>
      <c r="Q105" s="871"/>
      <c r="R105" s="871"/>
      <c r="S105" s="871"/>
      <c r="T105" s="871"/>
      <c r="U105" s="871"/>
      <c r="V105" s="871"/>
      <c r="W105" s="871"/>
      <c r="X105" s="872"/>
      <c r="Y105" s="871"/>
      <c r="Z105" s="873"/>
      <c r="AA105" s="871"/>
      <c r="AB105" s="871"/>
      <c r="AC105" s="871"/>
      <c r="AD105" s="871"/>
      <c r="AE105" s="871"/>
      <c r="AF105" s="874"/>
      <c r="AG105" s="875"/>
      <c r="AH105" s="871"/>
    </row>
    <row r="106">
      <c r="A106" s="871"/>
      <c r="B106" s="871"/>
      <c r="C106" s="871"/>
      <c r="D106" s="871"/>
      <c r="E106" s="871"/>
      <c r="F106" s="871"/>
      <c r="G106" s="872"/>
      <c r="H106" s="871"/>
      <c r="I106" s="873"/>
      <c r="J106" s="871"/>
      <c r="K106" s="871"/>
      <c r="L106" s="871"/>
      <c r="M106" s="871"/>
      <c r="N106" s="871"/>
      <c r="O106" s="874"/>
      <c r="P106" s="875"/>
      <c r="Q106" s="871"/>
      <c r="R106" s="871"/>
      <c r="S106" s="871"/>
      <c r="T106" s="871"/>
      <c r="U106" s="871"/>
      <c r="V106" s="871"/>
      <c r="W106" s="871"/>
      <c r="X106" s="872"/>
      <c r="Y106" s="871"/>
      <c r="Z106" s="873"/>
      <c r="AA106" s="871"/>
      <c r="AB106" s="871"/>
      <c r="AC106" s="871"/>
      <c r="AD106" s="871"/>
      <c r="AE106" s="871"/>
      <c r="AF106" s="874"/>
      <c r="AG106" s="875"/>
      <c r="AH106" s="871"/>
    </row>
    <row r="107">
      <c r="A107" s="871"/>
      <c r="B107" s="871"/>
      <c r="C107" s="871"/>
      <c r="D107" s="871"/>
      <c r="E107" s="871"/>
      <c r="F107" s="871"/>
      <c r="G107" s="872"/>
      <c r="H107" s="871"/>
      <c r="I107" s="873"/>
      <c r="J107" s="871"/>
      <c r="K107" s="871"/>
      <c r="L107" s="871"/>
      <c r="M107" s="871"/>
      <c r="N107" s="871"/>
      <c r="O107" s="874"/>
      <c r="P107" s="875"/>
      <c r="Q107" s="871"/>
      <c r="R107" s="871"/>
      <c r="S107" s="871"/>
      <c r="T107" s="871"/>
      <c r="U107" s="871"/>
      <c r="V107" s="871"/>
      <c r="W107" s="871"/>
      <c r="X107" s="872"/>
      <c r="Y107" s="871"/>
      <c r="Z107" s="873"/>
      <c r="AA107" s="871"/>
      <c r="AB107" s="871"/>
      <c r="AC107" s="871"/>
      <c r="AD107" s="871"/>
      <c r="AE107" s="871"/>
      <c r="AF107" s="874"/>
      <c r="AG107" s="875"/>
      <c r="AH107" s="871"/>
    </row>
    <row r="108">
      <c r="A108" s="871"/>
      <c r="B108" s="871"/>
      <c r="C108" s="871"/>
      <c r="D108" s="871"/>
      <c r="E108" s="871"/>
      <c r="F108" s="871"/>
      <c r="G108" s="872"/>
      <c r="H108" s="871"/>
      <c r="I108" s="873"/>
      <c r="J108" s="871"/>
      <c r="K108" s="871"/>
      <c r="L108" s="871"/>
      <c r="M108" s="871"/>
      <c r="N108" s="871"/>
      <c r="O108" s="874"/>
      <c r="P108" s="875"/>
      <c r="Q108" s="871"/>
      <c r="R108" s="871"/>
      <c r="S108" s="871"/>
      <c r="T108" s="871"/>
      <c r="U108" s="871"/>
      <c r="V108" s="871"/>
      <c r="W108" s="871"/>
      <c r="X108" s="872"/>
      <c r="Y108" s="871"/>
      <c r="Z108" s="873"/>
      <c r="AA108" s="871"/>
      <c r="AB108" s="871"/>
      <c r="AC108" s="871"/>
      <c r="AD108" s="871"/>
      <c r="AE108" s="871"/>
      <c r="AF108" s="874"/>
      <c r="AG108" s="875"/>
      <c r="AH108" s="871"/>
    </row>
    <row r="109">
      <c r="A109" s="871"/>
      <c r="B109" s="871"/>
      <c r="C109" s="871"/>
      <c r="D109" s="871"/>
      <c r="E109" s="871"/>
      <c r="F109" s="871"/>
      <c r="G109" s="872"/>
      <c r="H109" s="871"/>
      <c r="I109" s="873"/>
      <c r="J109" s="871"/>
      <c r="K109" s="871"/>
      <c r="L109" s="871"/>
      <c r="M109" s="871"/>
      <c r="N109" s="871"/>
      <c r="O109" s="874"/>
      <c r="P109" s="875"/>
      <c r="Q109" s="871"/>
      <c r="R109" s="871"/>
      <c r="S109" s="871"/>
      <c r="T109" s="871"/>
      <c r="U109" s="871"/>
      <c r="V109" s="871"/>
      <c r="W109" s="871"/>
      <c r="X109" s="872"/>
      <c r="Y109" s="871"/>
      <c r="Z109" s="873"/>
      <c r="AA109" s="871"/>
      <c r="AB109" s="871"/>
      <c r="AC109" s="871"/>
      <c r="AD109" s="871"/>
      <c r="AE109" s="871"/>
      <c r="AF109" s="874"/>
      <c r="AG109" s="875"/>
      <c r="AH109" s="871"/>
    </row>
    <row r="110">
      <c r="A110" s="871"/>
      <c r="B110" s="871"/>
      <c r="C110" s="871"/>
      <c r="D110" s="871"/>
      <c r="E110" s="871"/>
      <c r="F110" s="871"/>
      <c r="G110" s="872"/>
      <c r="H110" s="871"/>
      <c r="I110" s="873"/>
      <c r="J110" s="871"/>
      <c r="K110" s="871"/>
      <c r="L110" s="871"/>
      <c r="M110" s="871"/>
      <c r="N110" s="871"/>
      <c r="O110" s="874"/>
      <c r="P110" s="875"/>
      <c r="Q110" s="871"/>
      <c r="R110" s="871"/>
      <c r="S110" s="871"/>
      <c r="T110" s="871"/>
      <c r="U110" s="871"/>
      <c r="V110" s="871"/>
      <c r="W110" s="871"/>
      <c r="X110" s="872"/>
      <c r="Y110" s="871"/>
      <c r="Z110" s="873"/>
      <c r="AA110" s="871"/>
      <c r="AB110" s="871"/>
      <c r="AC110" s="871"/>
      <c r="AD110" s="871"/>
      <c r="AE110" s="871"/>
      <c r="AF110" s="874"/>
      <c r="AG110" s="875"/>
      <c r="AH110" s="871"/>
    </row>
    <row r="111">
      <c r="A111" s="871"/>
      <c r="B111" s="871"/>
      <c r="C111" s="871"/>
      <c r="D111" s="871"/>
      <c r="E111" s="871"/>
      <c r="F111" s="871"/>
      <c r="G111" s="872"/>
      <c r="H111" s="871"/>
      <c r="I111" s="873"/>
      <c r="J111" s="871"/>
      <c r="K111" s="871"/>
      <c r="L111" s="871"/>
      <c r="M111" s="871"/>
      <c r="N111" s="871"/>
      <c r="O111" s="874"/>
      <c r="P111" s="875"/>
      <c r="Q111" s="871"/>
      <c r="R111" s="871"/>
      <c r="S111" s="871"/>
      <c r="T111" s="871"/>
      <c r="U111" s="871"/>
      <c r="V111" s="871"/>
      <c r="W111" s="871"/>
      <c r="X111" s="872"/>
      <c r="Y111" s="871"/>
      <c r="Z111" s="873"/>
      <c r="AA111" s="871"/>
      <c r="AB111" s="871"/>
      <c r="AC111" s="871"/>
      <c r="AD111" s="871"/>
      <c r="AE111" s="871"/>
      <c r="AF111" s="874"/>
      <c r="AG111" s="875"/>
      <c r="AH111" s="871"/>
    </row>
    <row r="112">
      <c r="A112" s="871"/>
      <c r="B112" s="871"/>
      <c r="C112" s="871"/>
      <c r="D112" s="871"/>
      <c r="E112" s="871"/>
      <c r="F112" s="871"/>
      <c r="G112" s="872"/>
      <c r="H112" s="871"/>
      <c r="I112" s="873"/>
      <c r="J112" s="871"/>
      <c r="K112" s="871"/>
      <c r="L112" s="871"/>
      <c r="M112" s="871"/>
      <c r="N112" s="871"/>
      <c r="O112" s="874"/>
      <c r="P112" s="875"/>
      <c r="Q112" s="871"/>
      <c r="R112" s="871"/>
      <c r="S112" s="871"/>
      <c r="T112" s="871"/>
      <c r="U112" s="871"/>
      <c r="V112" s="871"/>
      <c r="W112" s="871"/>
      <c r="X112" s="872"/>
      <c r="Y112" s="871"/>
      <c r="Z112" s="873"/>
      <c r="AA112" s="871"/>
      <c r="AB112" s="871"/>
      <c r="AC112" s="871"/>
      <c r="AD112" s="871"/>
      <c r="AE112" s="871"/>
      <c r="AF112" s="874"/>
      <c r="AG112" s="875"/>
      <c r="AH112" s="871"/>
    </row>
    <row r="113">
      <c r="A113" s="871"/>
      <c r="B113" s="871"/>
      <c r="C113" s="871"/>
      <c r="D113" s="871"/>
      <c r="E113" s="871"/>
      <c r="F113" s="871"/>
      <c r="G113" s="872"/>
      <c r="H113" s="871"/>
      <c r="I113" s="873"/>
      <c r="J113" s="871"/>
      <c r="K113" s="871"/>
      <c r="L113" s="871"/>
      <c r="M113" s="871"/>
      <c r="N113" s="871"/>
      <c r="O113" s="874"/>
      <c r="P113" s="875"/>
      <c r="Q113" s="871"/>
      <c r="R113" s="871"/>
      <c r="S113" s="871"/>
      <c r="T113" s="871"/>
      <c r="U113" s="871"/>
      <c r="V113" s="871"/>
      <c r="W113" s="871"/>
      <c r="X113" s="872"/>
      <c r="Y113" s="871"/>
      <c r="Z113" s="873"/>
      <c r="AA113" s="871"/>
      <c r="AB113" s="871"/>
      <c r="AC113" s="871"/>
      <c r="AD113" s="871"/>
      <c r="AE113" s="871"/>
      <c r="AF113" s="874"/>
      <c r="AG113" s="875"/>
      <c r="AH113" s="871"/>
    </row>
    <row r="114">
      <c r="A114" s="871"/>
      <c r="B114" s="871"/>
      <c r="C114" s="871"/>
      <c r="D114" s="871"/>
      <c r="E114" s="871"/>
      <c r="F114" s="871"/>
      <c r="G114" s="872"/>
      <c r="H114" s="871"/>
      <c r="I114" s="873"/>
      <c r="J114" s="871"/>
      <c r="K114" s="871"/>
      <c r="L114" s="871"/>
      <c r="M114" s="871"/>
      <c r="N114" s="871"/>
      <c r="O114" s="874"/>
      <c r="P114" s="875"/>
      <c r="Q114" s="871"/>
      <c r="R114" s="871"/>
      <c r="S114" s="871"/>
      <c r="T114" s="871"/>
      <c r="U114" s="871"/>
      <c r="V114" s="871"/>
      <c r="W114" s="871"/>
      <c r="X114" s="872"/>
      <c r="Y114" s="871"/>
      <c r="Z114" s="873"/>
      <c r="AA114" s="871"/>
      <c r="AB114" s="871"/>
      <c r="AC114" s="871"/>
      <c r="AD114" s="871"/>
      <c r="AE114" s="871"/>
      <c r="AF114" s="874"/>
      <c r="AG114" s="875"/>
      <c r="AH114" s="871"/>
    </row>
    <row r="115">
      <c r="A115" s="871"/>
      <c r="B115" s="871"/>
      <c r="C115" s="871"/>
      <c r="D115" s="871"/>
      <c r="E115" s="871"/>
      <c r="F115" s="871"/>
      <c r="G115" s="872"/>
      <c r="H115" s="871"/>
      <c r="I115" s="873"/>
      <c r="J115" s="871"/>
      <c r="K115" s="871"/>
      <c r="L115" s="871"/>
      <c r="M115" s="871"/>
      <c r="N115" s="871"/>
      <c r="O115" s="874"/>
      <c r="P115" s="875"/>
      <c r="Q115" s="871"/>
      <c r="R115" s="871"/>
      <c r="S115" s="871"/>
      <c r="T115" s="871"/>
      <c r="U115" s="871"/>
      <c r="V115" s="871"/>
      <c r="W115" s="871"/>
      <c r="X115" s="872"/>
      <c r="Y115" s="871"/>
      <c r="Z115" s="873"/>
      <c r="AA115" s="871"/>
      <c r="AB115" s="871"/>
      <c r="AC115" s="871"/>
      <c r="AD115" s="871"/>
      <c r="AE115" s="871"/>
      <c r="AF115" s="874"/>
      <c r="AG115" s="875"/>
      <c r="AH115" s="871"/>
    </row>
    <row r="116">
      <c r="A116" s="871"/>
      <c r="B116" s="871"/>
      <c r="C116" s="871"/>
      <c r="D116" s="871"/>
      <c r="E116" s="871"/>
      <c r="F116" s="871"/>
      <c r="G116" s="872"/>
      <c r="H116" s="871"/>
      <c r="I116" s="873"/>
      <c r="J116" s="871"/>
      <c r="K116" s="871"/>
      <c r="L116" s="871"/>
      <c r="M116" s="871"/>
      <c r="N116" s="871"/>
      <c r="O116" s="874"/>
      <c r="P116" s="875"/>
      <c r="Q116" s="871"/>
      <c r="R116" s="871"/>
      <c r="S116" s="871"/>
      <c r="T116" s="871"/>
      <c r="U116" s="871"/>
      <c r="V116" s="871"/>
      <c r="W116" s="871"/>
      <c r="X116" s="872"/>
      <c r="Y116" s="871"/>
      <c r="Z116" s="873"/>
      <c r="AA116" s="871"/>
      <c r="AB116" s="871"/>
      <c r="AC116" s="871"/>
      <c r="AD116" s="871"/>
      <c r="AE116" s="871"/>
      <c r="AF116" s="874"/>
      <c r="AG116" s="875"/>
      <c r="AH116" s="871"/>
    </row>
    <row r="117">
      <c r="A117" s="871"/>
      <c r="B117" s="871"/>
      <c r="C117" s="871"/>
      <c r="D117" s="871"/>
      <c r="E117" s="871"/>
      <c r="F117" s="871"/>
      <c r="G117" s="872"/>
      <c r="H117" s="871"/>
      <c r="I117" s="873"/>
      <c r="J117" s="871"/>
      <c r="K117" s="871"/>
      <c r="L117" s="871"/>
      <c r="M117" s="871"/>
      <c r="N117" s="871"/>
      <c r="O117" s="874"/>
      <c r="P117" s="875"/>
      <c r="Q117" s="871"/>
      <c r="R117" s="871"/>
      <c r="S117" s="871"/>
      <c r="T117" s="871"/>
      <c r="U117" s="871"/>
      <c r="V117" s="871"/>
      <c r="W117" s="871"/>
      <c r="X117" s="872"/>
      <c r="Y117" s="871"/>
      <c r="Z117" s="873"/>
      <c r="AA117" s="871"/>
      <c r="AB117" s="871"/>
      <c r="AC117" s="871"/>
      <c r="AD117" s="871"/>
      <c r="AE117" s="871"/>
      <c r="AF117" s="874"/>
      <c r="AG117" s="875"/>
      <c r="AH117" s="871"/>
    </row>
    <row r="118">
      <c r="A118" s="871"/>
      <c r="B118" s="871"/>
      <c r="C118" s="871"/>
      <c r="D118" s="871"/>
      <c r="E118" s="871"/>
      <c r="F118" s="871"/>
      <c r="G118" s="872"/>
      <c r="H118" s="871"/>
      <c r="I118" s="873"/>
      <c r="J118" s="871"/>
      <c r="K118" s="871"/>
      <c r="L118" s="871"/>
      <c r="M118" s="871"/>
      <c r="N118" s="871"/>
      <c r="O118" s="874"/>
      <c r="P118" s="875"/>
      <c r="Q118" s="871"/>
      <c r="R118" s="871"/>
      <c r="S118" s="871"/>
      <c r="T118" s="871"/>
      <c r="U118" s="871"/>
      <c r="V118" s="871"/>
      <c r="W118" s="871"/>
      <c r="X118" s="872"/>
      <c r="Y118" s="871"/>
      <c r="Z118" s="873"/>
      <c r="AA118" s="871"/>
      <c r="AB118" s="871"/>
      <c r="AC118" s="871"/>
      <c r="AD118" s="871"/>
      <c r="AE118" s="871"/>
      <c r="AF118" s="874"/>
      <c r="AG118" s="875"/>
      <c r="AH118" s="871"/>
    </row>
    <row r="119">
      <c r="A119" s="871"/>
      <c r="B119" s="871"/>
      <c r="C119" s="871"/>
      <c r="D119" s="871"/>
      <c r="E119" s="871"/>
      <c r="F119" s="871"/>
      <c r="G119" s="872"/>
      <c r="H119" s="871"/>
      <c r="I119" s="873"/>
      <c r="J119" s="871"/>
      <c r="K119" s="871"/>
      <c r="L119" s="871"/>
      <c r="M119" s="871"/>
      <c r="N119" s="871"/>
      <c r="O119" s="874"/>
      <c r="P119" s="875"/>
      <c r="Q119" s="871"/>
      <c r="R119" s="871"/>
      <c r="S119" s="871"/>
      <c r="T119" s="871"/>
      <c r="U119" s="871"/>
      <c r="V119" s="871"/>
      <c r="W119" s="871"/>
      <c r="X119" s="872"/>
      <c r="Y119" s="871"/>
      <c r="Z119" s="873"/>
      <c r="AA119" s="871"/>
      <c r="AB119" s="871"/>
      <c r="AC119" s="871"/>
      <c r="AD119" s="871"/>
      <c r="AE119" s="871"/>
      <c r="AF119" s="874"/>
      <c r="AG119" s="875"/>
      <c r="AH119" s="871"/>
    </row>
    <row r="120">
      <c r="A120" s="871"/>
      <c r="B120" s="871"/>
      <c r="C120" s="871"/>
      <c r="D120" s="871"/>
      <c r="E120" s="871"/>
      <c r="F120" s="871"/>
      <c r="G120" s="872"/>
      <c r="H120" s="871"/>
      <c r="I120" s="873"/>
      <c r="J120" s="871"/>
      <c r="K120" s="871"/>
      <c r="L120" s="871"/>
      <c r="M120" s="871"/>
      <c r="N120" s="871"/>
      <c r="O120" s="874"/>
      <c r="P120" s="875"/>
      <c r="Q120" s="871"/>
      <c r="R120" s="871"/>
      <c r="S120" s="871"/>
      <c r="T120" s="871"/>
      <c r="U120" s="871"/>
      <c r="V120" s="871"/>
      <c r="W120" s="871"/>
      <c r="X120" s="872"/>
      <c r="Y120" s="871"/>
      <c r="Z120" s="873"/>
      <c r="AA120" s="871"/>
      <c r="AB120" s="871"/>
      <c r="AC120" s="871"/>
      <c r="AD120" s="871"/>
      <c r="AE120" s="871"/>
      <c r="AF120" s="874"/>
      <c r="AG120" s="875"/>
      <c r="AH120" s="871"/>
    </row>
    <row r="121">
      <c r="A121" s="871"/>
      <c r="B121" s="871"/>
      <c r="C121" s="871"/>
      <c r="D121" s="871"/>
      <c r="E121" s="871"/>
      <c r="F121" s="871"/>
      <c r="G121" s="872"/>
      <c r="H121" s="871"/>
      <c r="I121" s="873"/>
      <c r="J121" s="871"/>
      <c r="K121" s="871"/>
      <c r="L121" s="871"/>
      <c r="M121" s="871"/>
      <c r="N121" s="871"/>
      <c r="O121" s="874"/>
      <c r="P121" s="875"/>
      <c r="Q121" s="871"/>
      <c r="R121" s="871"/>
      <c r="S121" s="871"/>
      <c r="T121" s="871"/>
      <c r="U121" s="871"/>
      <c r="V121" s="871"/>
      <c r="W121" s="871"/>
      <c r="X121" s="872"/>
      <c r="Y121" s="871"/>
      <c r="Z121" s="873"/>
      <c r="AA121" s="871"/>
      <c r="AB121" s="871"/>
      <c r="AC121" s="871"/>
      <c r="AD121" s="871"/>
      <c r="AE121" s="871"/>
      <c r="AF121" s="874"/>
      <c r="AG121" s="875"/>
      <c r="AH121" s="871"/>
    </row>
    <row r="122">
      <c r="A122" s="871"/>
      <c r="B122" s="871"/>
      <c r="C122" s="871"/>
      <c r="D122" s="871"/>
      <c r="E122" s="871"/>
      <c r="F122" s="871"/>
      <c r="G122" s="872"/>
      <c r="H122" s="871"/>
      <c r="I122" s="873"/>
      <c r="J122" s="871"/>
      <c r="K122" s="871"/>
      <c r="L122" s="871"/>
      <c r="M122" s="871"/>
      <c r="N122" s="871"/>
      <c r="O122" s="874"/>
      <c r="P122" s="875"/>
      <c r="Q122" s="871"/>
      <c r="R122" s="871"/>
      <c r="S122" s="871"/>
      <c r="T122" s="871"/>
      <c r="U122" s="871"/>
      <c r="V122" s="871"/>
      <c r="W122" s="871"/>
      <c r="X122" s="872"/>
      <c r="Y122" s="871"/>
      <c r="Z122" s="873"/>
      <c r="AA122" s="871"/>
      <c r="AB122" s="871"/>
      <c r="AC122" s="871"/>
      <c r="AD122" s="871"/>
      <c r="AE122" s="871"/>
      <c r="AF122" s="874"/>
      <c r="AG122" s="875"/>
      <c r="AH122" s="871"/>
    </row>
    <row r="123">
      <c r="A123" s="871"/>
      <c r="B123" s="871"/>
      <c r="C123" s="871"/>
      <c r="D123" s="871"/>
      <c r="E123" s="871"/>
      <c r="F123" s="871"/>
      <c r="G123" s="872"/>
      <c r="H123" s="871"/>
      <c r="I123" s="873"/>
      <c r="J123" s="871"/>
      <c r="K123" s="871"/>
      <c r="L123" s="871"/>
      <c r="M123" s="871"/>
      <c r="N123" s="871"/>
      <c r="O123" s="874"/>
      <c r="P123" s="875"/>
      <c r="Q123" s="871"/>
      <c r="R123" s="871"/>
      <c r="S123" s="871"/>
      <c r="T123" s="871"/>
      <c r="U123" s="871"/>
      <c r="V123" s="871"/>
      <c r="W123" s="871"/>
      <c r="X123" s="872"/>
      <c r="Y123" s="871"/>
      <c r="Z123" s="873"/>
      <c r="AA123" s="871"/>
      <c r="AB123" s="871"/>
      <c r="AC123" s="871"/>
      <c r="AD123" s="871"/>
      <c r="AE123" s="871"/>
      <c r="AF123" s="874"/>
      <c r="AG123" s="875"/>
      <c r="AH123" s="871"/>
    </row>
    <row r="124">
      <c r="A124" s="871"/>
      <c r="B124" s="871"/>
      <c r="C124" s="871"/>
      <c r="D124" s="871"/>
      <c r="E124" s="871"/>
      <c r="F124" s="871"/>
      <c r="G124" s="872"/>
      <c r="H124" s="871"/>
      <c r="I124" s="873"/>
      <c r="J124" s="871"/>
      <c r="K124" s="871"/>
      <c r="L124" s="871"/>
      <c r="M124" s="871"/>
      <c r="N124" s="871"/>
      <c r="O124" s="874"/>
      <c r="P124" s="875"/>
      <c r="Q124" s="871"/>
      <c r="R124" s="871"/>
      <c r="S124" s="871"/>
      <c r="T124" s="871"/>
      <c r="U124" s="871"/>
      <c r="V124" s="871"/>
      <c r="W124" s="871"/>
      <c r="X124" s="872"/>
      <c r="Y124" s="871"/>
      <c r="Z124" s="873"/>
      <c r="AA124" s="871"/>
      <c r="AB124" s="871"/>
      <c r="AC124" s="871"/>
      <c r="AD124" s="871"/>
      <c r="AE124" s="871"/>
      <c r="AF124" s="874"/>
      <c r="AG124" s="875"/>
      <c r="AH124" s="871"/>
    </row>
    <row r="125">
      <c r="A125" s="871"/>
      <c r="B125" s="871"/>
      <c r="C125" s="871"/>
      <c r="D125" s="871"/>
      <c r="E125" s="871"/>
      <c r="F125" s="871"/>
      <c r="G125" s="872"/>
      <c r="H125" s="871"/>
      <c r="I125" s="873"/>
      <c r="J125" s="871"/>
      <c r="K125" s="871"/>
      <c r="L125" s="871"/>
      <c r="M125" s="871"/>
      <c r="N125" s="871"/>
      <c r="O125" s="874"/>
      <c r="P125" s="875"/>
      <c r="Q125" s="871"/>
      <c r="R125" s="871"/>
      <c r="S125" s="871"/>
      <c r="T125" s="871"/>
      <c r="U125" s="871"/>
      <c r="V125" s="871"/>
      <c r="W125" s="871"/>
      <c r="X125" s="872"/>
      <c r="Y125" s="871"/>
      <c r="Z125" s="873"/>
      <c r="AA125" s="871"/>
      <c r="AB125" s="871"/>
      <c r="AC125" s="871"/>
      <c r="AD125" s="871"/>
      <c r="AE125" s="871"/>
      <c r="AF125" s="874"/>
      <c r="AG125" s="875"/>
      <c r="AH125" s="871"/>
    </row>
    <row r="126">
      <c r="A126" s="871"/>
      <c r="B126" s="871"/>
      <c r="C126" s="871"/>
      <c r="D126" s="871"/>
      <c r="E126" s="871"/>
      <c r="F126" s="871"/>
      <c r="G126" s="872"/>
      <c r="H126" s="871"/>
      <c r="I126" s="873"/>
      <c r="J126" s="871"/>
      <c r="K126" s="871"/>
      <c r="L126" s="871"/>
      <c r="M126" s="871"/>
      <c r="N126" s="871"/>
      <c r="O126" s="874"/>
      <c r="P126" s="875"/>
      <c r="Q126" s="871"/>
      <c r="R126" s="871"/>
      <c r="S126" s="871"/>
      <c r="T126" s="871"/>
      <c r="U126" s="871"/>
      <c r="V126" s="871"/>
      <c r="W126" s="871"/>
      <c r="X126" s="872"/>
      <c r="Y126" s="871"/>
      <c r="Z126" s="873"/>
      <c r="AA126" s="871"/>
      <c r="AB126" s="871"/>
      <c r="AC126" s="871"/>
      <c r="AD126" s="871"/>
      <c r="AE126" s="871"/>
      <c r="AF126" s="874"/>
      <c r="AG126" s="875"/>
      <c r="AH126" s="871"/>
    </row>
    <row r="127">
      <c r="A127" s="871"/>
      <c r="B127" s="871"/>
      <c r="C127" s="871"/>
      <c r="D127" s="871"/>
      <c r="E127" s="871"/>
      <c r="F127" s="871"/>
      <c r="G127" s="872"/>
      <c r="H127" s="871"/>
      <c r="I127" s="873"/>
      <c r="J127" s="871"/>
      <c r="K127" s="871"/>
      <c r="L127" s="871"/>
      <c r="M127" s="871"/>
      <c r="N127" s="871"/>
      <c r="O127" s="874"/>
      <c r="P127" s="875"/>
      <c r="Q127" s="871"/>
      <c r="R127" s="871"/>
      <c r="S127" s="871"/>
      <c r="T127" s="871"/>
      <c r="U127" s="871"/>
      <c r="V127" s="871"/>
      <c r="W127" s="871"/>
      <c r="X127" s="872"/>
      <c r="Y127" s="871"/>
      <c r="Z127" s="873"/>
      <c r="AA127" s="871"/>
      <c r="AB127" s="871"/>
      <c r="AC127" s="871"/>
      <c r="AD127" s="871"/>
      <c r="AE127" s="871"/>
      <c r="AF127" s="874"/>
      <c r="AG127" s="875"/>
      <c r="AH127" s="871"/>
    </row>
    <row r="128">
      <c r="A128" s="871"/>
      <c r="B128" s="871"/>
      <c r="C128" s="871"/>
      <c r="D128" s="871"/>
      <c r="E128" s="871"/>
      <c r="F128" s="871"/>
      <c r="G128" s="872"/>
      <c r="H128" s="871"/>
      <c r="I128" s="873"/>
      <c r="J128" s="871"/>
      <c r="K128" s="871"/>
      <c r="L128" s="871"/>
      <c r="M128" s="871"/>
      <c r="N128" s="871"/>
      <c r="O128" s="874"/>
      <c r="P128" s="875"/>
      <c r="Q128" s="871"/>
      <c r="R128" s="871"/>
      <c r="S128" s="871"/>
      <c r="T128" s="871"/>
      <c r="U128" s="871"/>
      <c r="V128" s="871"/>
      <c r="W128" s="871"/>
      <c r="X128" s="872"/>
      <c r="Y128" s="871"/>
      <c r="Z128" s="873"/>
      <c r="AA128" s="871"/>
      <c r="AB128" s="871"/>
      <c r="AC128" s="871"/>
      <c r="AD128" s="871"/>
      <c r="AE128" s="871"/>
      <c r="AF128" s="874"/>
      <c r="AG128" s="875"/>
      <c r="AH128" s="871"/>
    </row>
    <row r="129">
      <c r="A129" s="871"/>
      <c r="B129" s="871"/>
      <c r="C129" s="871"/>
      <c r="D129" s="871"/>
      <c r="E129" s="871"/>
      <c r="F129" s="871"/>
      <c r="G129" s="872"/>
      <c r="H129" s="871"/>
      <c r="I129" s="873"/>
      <c r="J129" s="871"/>
      <c r="K129" s="871"/>
      <c r="L129" s="871"/>
      <c r="M129" s="871"/>
      <c r="N129" s="871"/>
      <c r="O129" s="874"/>
      <c r="P129" s="875"/>
      <c r="Q129" s="871"/>
      <c r="R129" s="871"/>
      <c r="S129" s="871"/>
      <c r="T129" s="871"/>
      <c r="U129" s="871"/>
      <c r="V129" s="871"/>
      <c r="W129" s="871"/>
      <c r="X129" s="872"/>
      <c r="Y129" s="871"/>
      <c r="Z129" s="873"/>
      <c r="AA129" s="871"/>
      <c r="AB129" s="871"/>
      <c r="AC129" s="871"/>
      <c r="AD129" s="871"/>
      <c r="AE129" s="871"/>
      <c r="AF129" s="874"/>
      <c r="AG129" s="875"/>
      <c r="AH129" s="871"/>
    </row>
    <row r="130">
      <c r="A130" s="871"/>
      <c r="B130" s="871"/>
      <c r="C130" s="871"/>
      <c r="D130" s="871"/>
      <c r="E130" s="871"/>
      <c r="F130" s="871"/>
      <c r="G130" s="872"/>
      <c r="H130" s="871"/>
      <c r="I130" s="873"/>
      <c r="J130" s="871"/>
      <c r="K130" s="871"/>
      <c r="L130" s="871"/>
      <c r="M130" s="871"/>
      <c r="N130" s="871"/>
      <c r="O130" s="874"/>
      <c r="P130" s="875"/>
      <c r="Q130" s="871"/>
      <c r="R130" s="871"/>
      <c r="S130" s="871"/>
      <c r="T130" s="871"/>
      <c r="U130" s="871"/>
      <c r="V130" s="871"/>
      <c r="W130" s="871"/>
      <c r="X130" s="872"/>
      <c r="Y130" s="871"/>
      <c r="Z130" s="873"/>
      <c r="AA130" s="871"/>
      <c r="AB130" s="871"/>
      <c r="AC130" s="871"/>
      <c r="AD130" s="871"/>
      <c r="AE130" s="871"/>
      <c r="AF130" s="874"/>
      <c r="AG130" s="875"/>
      <c r="AH130" s="871"/>
    </row>
    <row r="131">
      <c r="A131" s="871"/>
      <c r="B131" s="871"/>
      <c r="C131" s="871"/>
      <c r="D131" s="871"/>
      <c r="E131" s="871"/>
      <c r="F131" s="871"/>
      <c r="G131" s="872"/>
      <c r="H131" s="871"/>
      <c r="I131" s="873"/>
      <c r="J131" s="871"/>
      <c r="K131" s="871"/>
      <c r="L131" s="871"/>
      <c r="M131" s="871"/>
      <c r="N131" s="871"/>
      <c r="O131" s="874"/>
      <c r="P131" s="875"/>
      <c r="Q131" s="871"/>
      <c r="R131" s="871"/>
      <c r="S131" s="871"/>
      <c r="T131" s="871"/>
      <c r="U131" s="871"/>
      <c r="V131" s="871"/>
      <c r="W131" s="871"/>
      <c r="X131" s="872"/>
      <c r="Y131" s="871"/>
      <c r="Z131" s="873"/>
      <c r="AA131" s="871"/>
      <c r="AB131" s="871"/>
      <c r="AC131" s="871"/>
      <c r="AD131" s="871"/>
      <c r="AE131" s="871"/>
      <c r="AF131" s="874"/>
      <c r="AG131" s="875"/>
      <c r="AH131" s="871"/>
    </row>
    <row r="132">
      <c r="A132" s="871"/>
      <c r="B132" s="871"/>
      <c r="C132" s="871"/>
      <c r="D132" s="871"/>
      <c r="E132" s="871"/>
      <c r="F132" s="871"/>
      <c r="G132" s="872"/>
      <c r="H132" s="871"/>
      <c r="I132" s="873"/>
      <c r="J132" s="871"/>
      <c r="K132" s="871"/>
      <c r="L132" s="871"/>
      <c r="M132" s="871"/>
      <c r="N132" s="871"/>
      <c r="O132" s="874"/>
      <c r="P132" s="875"/>
      <c r="Q132" s="871"/>
      <c r="R132" s="871"/>
      <c r="S132" s="871"/>
      <c r="T132" s="871"/>
      <c r="U132" s="871"/>
      <c r="V132" s="871"/>
      <c r="W132" s="871"/>
      <c r="X132" s="872"/>
      <c r="Y132" s="871"/>
      <c r="Z132" s="873"/>
      <c r="AA132" s="871"/>
      <c r="AB132" s="871"/>
      <c r="AC132" s="871"/>
      <c r="AD132" s="871"/>
      <c r="AE132" s="871"/>
      <c r="AF132" s="874"/>
      <c r="AG132" s="875"/>
      <c r="AH132" s="871"/>
    </row>
    <row r="133">
      <c r="A133" s="871"/>
      <c r="B133" s="871"/>
      <c r="C133" s="871"/>
      <c r="D133" s="871"/>
      <c r="E133" s="871"/>
      <c r="F133" s="871"/>
      <c r="G133" s="872"/>
      <c r="H133" s="871"/>
      <c r="I133" s="873"/>
      <c r="J133" s="871"/>
      <c r="K133" s="871"/>
      <c r="L133" s="871"/>
      <c r="M133" s="871"/>
      <c r="N133" s="871"/>
      <c r="O133" s="874"/>
      <c r="P133" s="875"/>
      <c r="Q133" s="871"/>
      <c r="R133" s="871"/>
      <c r="S133" s="871"/>
      <c r="T133" s="871"/>
      <c r="U133" s="871"/>
      <c r="V133" s="871"/>
      <c r="W133" s="871"/>
      <c r="X133" s="872"/>
      <c r="Y133" s="871"/>
      <c r="Z133" s="873"/>
      <c r="AA133" s="871"/>
      <c r="AB133" s="871"/>
      <c r="AC133" s="871"/>
      <c r="AD133" s="871"/>
      <c r="AE133" s="871"/>
      <c r="AF133" s="874"/>
      <c r="AG133" s="875"/>
      <c r="AH133" s="871"/>
    </row>
    <row r="134">
      <c r="A134" s="871"/>
      <c r="B134" s="871"/>
      <c r="C134" s="871"/>
      <c r="D134" s="871"/>
      <c r="E134" s="871"/>
      <c r="F134" s="871"/>
      <c r="G134" s="872"/>
      <c r="H134" s="871"/>
      <c r="I134" s="873"/>
      <c r="J134" s="871"/>
      <c r="K134" s="871"/>
      <c r="L134" s="871"/>
      <c r="M134" s="871"/>
      <c r="N134" s="871"/>
      <c r="O134" s="874"/>
      <c r="P134" s="875"/>
      <c r="Q134" s="871"/>
      <c r="R134" s="871"/>
      <c r="S134" s="871"/>
      <c r="T134" s="871"/>
      <c r="U134" s="871"/>
      <c r="V134" s="871"/>
      <c r="W134" s="871"/>
      <c r="X134" s="872"/>
      <c r="Y134" s="871"/>
      <c r="Z134" s="873"/>
      <c r="AA134" s="871"/>
      <c r="AB134" s="871"/>
      <c r="AC134" s="871"/>
      <c r="AD134" s="871"/>
      <c r="AE134" s="871"/>
      <c r="AF134" s="874"/>
      <c r="AG134" s="875"/>
      <c r="AH134" s="871"/>
    </row>
    <row r="135">
      <c r="A135" s="871"/>
      <c r="B135" s="871"/>
      <c r="C135" s="871"/>
      <c r="D135" s="871"/>
      <c r="E135" s="871"/>
      <c r="F135" s="871"/>
      <c r="G135" s="872"/>
      <c r="H135" s="871"/>
      <c r="I135" s="873"/>
      <c r="J135" s="871"/>
      <c r="K135" s="871"/>
      <c r="L135" s="871"/>
      <c r="M135" s="871"/>
      <c r="N135" s="871"/>
      <c r="O135" s="874"/>
      <c r="P135" s="875"/>
      <c r="Q135" s="871"/>
      <c r="R135" s="871"/>
      <c r="S135" s="871"/>
      <c r="T135" s="871"/>
      <c r="U135" s="871"/>
      <c r="V135" s="871"/>
      <c r="W135" s="871"/>
      <c r="X135" s="872"/>
      <c r="Y135" s="871"/>
      <c r="Z135" s="873"/>
      <c r="AA135" s="871"/>
      <c r="AB135" s="871"/>
      <c r="AC135" s="871"/>
      <c r="AD135" s="871"/>
      <c r="AE135" s="871"/>
      <c r="AF135" s="874"/>
      <c r="AG135" s="875"/>
      <c r="AH135" s="871"/>
    </row>
    <row r="136">
      <c r="A136" s="871"/>
      <c r="B136" s="871"/>
      <c r="C136" s="871"/>
      <c r="D136" s="871"/>
      <c r="E136" s="871"/>
      <c r="F136" s="871"/>
      <c r="G136" s="872"/>
      <c r="H136" s="871"/>
      <c r="I136" s="873"/>
      <c r="J136" s="871"/>
      <c r="K136" s="871"/>
      <c r="L136" s="871"/>
      <c r="M136" s="871"/>
      <c r="N136" s="871"/>
      <c r="O136" s="874"/>
      <c r="P136" s="875"/>
      <c r="Q136" s="871"/>
      <c r="R136" s="871"/>
      <c r="S136" s="871"/>
      <c r="T136" s="871"/>
      <c r="U136" s="871"/>
      <c r="V136" s="871"/>
      <c r="W136" s="871"/>
      <c r="X136" s="872"/>
      <c r="Y136" s="871"/>
      <c r="Z136" s="873"/>
      <c r="AA136" s="871"/>
      <c r="AB136" s="871"/>
      <c r="AC136" s="871"/>
      <c r="AD136" s="871"/>
      <c r="AE136" s="871"/>
      <c r="AF136" s="874"/>
      <c r="AG136" s="875"/>
      <c r="AH136" s="871"/>
    </row>
    <row r="137">
      <c r="A137" s="871"/>
      <c r="B137" s="871"/>
      <c r="C137" s="871"/>
      <c r="D137" s="871"/>
      <c r="E137" s="871"/>
      <c r="F137" s="871"/>
      <c r="G137" s="872"/>
      <c r="H137" s="871"/>
      <c r="I137" s="873"/>
      <c r="J137" s="871"/>
      <c r="K137" s="871"/>
      <c r="L137" s="871"/>
      <c r="M137" s="871"/>
      <c r="N137" s="871"/>
      <c r="O137" s="874"/>
      <c r="P137" s="875"/>
      <c r="Q137" s="871"/>
      <c r="R137" s="871"/>
      <c r="S137" s="871"/>
      <c r="T137" s="871"/>
      <c r="U137" s="871"/>
      <c r="V137" s="871"/>
      <c r="W137" s="871"/>
      <c r="X137" s="872"/>
      <c r="Y137" s="871"/>
      <c r="Z137" s="873"/>
      <c r="AA137" s="871"/>
      <c r="AB137" s="871"/>
      <c r="AC137" s="871"/>
      <c r="AD137" s="871"/>
      <c r="AE137" s="871"/>
      <c r="AF137" s="874"/>
      <c r="AG137" s="875"/>
      <c r="AH137" s="871"/>
    </row>
    <row r="138">
      <c r="A138" s="871"/>
      <c r="B138" s="871"/>
      <c r="C138" s="871"/>
      <c r="D138" s="871"/>
      <c r="E138" s="871"/>
      <c r="F138" s="871"/>
      <c r="G138" s="872"/>
      <c r="H138" s="871"/>
      <c r="I138" s="873"/>
      <c r="J138" s="871"/>
      <c r="K138" s="871"/>
      <c r="L138" s="871"/>
      <c r="M138" s="871"/>
      <c r="N138" s="871"/>
      <c r="O138" s="874"/>
      <c r="P138" s="875"/>
      <c r="Q138" s="871"/>
      <c r="R138" s="871"/>
      <c r="S138" s="871"/>
      <c r="T138" s="871"/>
      <c r="U138" s="871"/>
      <c r="V138" s="871"/>
      <c r="W138" s="871"/>
      <c r="X138" s="872"/>
      <c r="Y138" s="871"/>
      <c r="Z138" s="873"/>
      <c r="AA138" s="871"/>
      <c r="AB138" s="871"/>
      <c r="AC138" s="871"/>
      <c r="AD138" s="871"/>
      <c r="AE138" s="871"/>
      <c r="AF138" s="874"/>
      <c r="AG138" s="875"/>
      <c r="AH138" s="871"/>
    </row>
    <row r="139">
      <c r="A139" s="871"/>
      <c r="B139" s="871"/>
      <c r="C139" s="871"/>
      <c r="D139" s="871"/>
      <c r="E139" s="871"/>
      <c r="F139" s="871"/>
      <c r="G139" s="872"/>
      <c r="H139" s="871"/>
      <c r="I139" s="873"/>
      <c r="J139" s="871"/>
      <c r="K139" s="871"/>
      <c r="L139" s="871"/>
      <c r="M139" s="871"/>
      <c r="N139" s="871"/>
      <c r="O139" s="874"/>
      <c r="P139" s="875"/>
      <c r="Q139" s="871"/>
      <c r="R139" s="871"/>
      <c r="S139" s="871"/>
      <c r="T139" s="871"/>
      <c r="U139" s="871"/>
      <c r="V139" s="871"/>
      <c r="W139" s="871"/>
      <c r="X139" s="872"/>
      <c r="Y139" s="871"/>
      <c r="Z139" s="873"/>
      <c r="AA139" s="871"/>
      <c r="AB139" s="871"/>
      <c r="AC139" s="871"/>
      <c r="AD139" s="871"/>
      <c r="AE139" s="871"/>
      <c r="AF139" s="874"/>
      <c r="AG139" s="875"/>
      <c r="AH139" s="871"/>
    </row>
    <row r="140">
      <c r="A140" s="871"/>
      <c r="B140" s="871"/>
      <c r="C140" s="871"/>
      <c r="D140" s="871"/>
      <c r="E140" s="871"/>
      <c r="F140" s="871"/>
      <c r="G140" s="872"/>
      <c r="H140" s="871"/>
      <c r="I140" s="873"/>
      <c r="J140" s="871"/>
      <c r="K140" s="871"/>
      <c r="L140" s="871"/>
      <c r="M140" s="871"/>
      <c r="N140" s="871"/>
      <c r="O140" s="874"/>
      <c r="P140" s="875"/>
      <c r="Q140" s="871"/>
      <c r="R140" s="871"/>
      <c r="S140" s="871"/>
      <c r="T140" s="871"/>
      <c r="U140" s="871"/>
      <c r="V140" s="871"/>
      <c r="W140" s="871"/>
      <c r="X140" s="872"/>
      <c r="Y140" s="871"/>
      <c r="Z140" s="873"/>
      <c r="AA140" s="871"/>
      <c r="AB140" s="871"/>
      <c r="AC140" s="871"/>
      <c r="AD140" s="871"/>
      <c r="AE140" s="871"/>
      <c r="AF140" s="874"/>
      <c r="AG140" s="875"/>
      <c r="AH140" s="871"/>
    </row>
    <row r="141">
      <c r="A141" s="871"/>
      <c r="B141" s="871"/>
      <c r="C141" s="871"/>
      <c r="D141" s="871"/>
      <c r="E141" s="871"/>
      <c r="F141" s="871"/>
      <c r="G141" s="872"/>
      <c r="H141" s="871"/>
      <c r="I141" s="873"/>
      <c r="J141" s="871"/>
      <c r="K141" s="871"/>
      <c r="L141" s="871"/>
      <c r="M141" s="871"/>
      <c r="N141" s="871"/>
      <c r="O141" s="874"/>
      <c r="P141" s="875"/>
      <c r="Q141" s="871"/>
      <c r="R141" s="871"/>
      <c r="S141" s="871"/>
      <c r="T141" s="871"/>
      <c r="U141" s="871"/>
      <c r="V141" s="871"/>
      <c r="W141" s="871"/>
      <c r="X141" s="872"/>
      <c r="Y141" s="871"/>
      <c r="Z141" s="873"/>
      <c r="AA141" s="871"/>
      <c r="AB141" s="871"/>
      <c r="AC141" s="871"/>
      <c r="AD141" s="871"/>
      <c r="AE141" s="871"/>
      <c r="AF141" s="874"/>
      <c r="AG141" s="875"/>
      <c r="AH141" s="871"/>
    </row>
    <row r="142">
      <c r="A142" s="871"/>
      <c r="B142" s="871"/>
      <c r="C142" s="871"/>
      <c r="D142" s="871"/>
      <c r="E142" s="871"/>
      <c r="F142" s="871"/>
      <c r="G142" s="872"/>
      <c r="H142" s="871"/>
      <c r="I142" s="873"/>
      <c r="J142" s="871"/>
      <c r="K142" s="871"/>
      <c r="L142" s="871"/>
      <c r="M142" s="871"/>
      <c r="N142" s="871"/>
      <c r="O142" s="874"/>
      <c r="P142" s="875"/>
      <c r="Q142" s="871"/>
      <c r="R142" s="871"/>
      <c r="S142" s="871"/>
      <c r="T142" s="871"/>
      <c r="U142" s="871"/>
      <c r="V142" s="871"/>
      <c r="W142" s="871"/>
      <c r="X142" s="872"/>
      <c r="Y142" s="871"/>
      <c r="Z142" s="873"/>
      <c r="AA142" s="871"/>
      <c r="AB142" s="871"/>
      <c r="AC142" s="871"/>
      <c r="AD142" s="871"/>
      <c r="AE142" s="871"/>
      <c r="AF142" s="874"/>
      <c r="AG142" s="875"/>
      <c r="AH142" s="871"/>
    </row>
    <row r="143">
      <c r="A143" s="871"/>
      <c r="B143" s="871"/>
      <c r="C143" s="871"/>
      <c r="D143" s="871"/>
      <c r="E143" s="871"/>
      <c r="F143" s="871"/>
      <c r="G143" s="872"/>
      <c r="H143" s="871"/>
      <c r="I143" s="873"/>
      <c r="J143" s="871"/>
      <c r="K143" s="871"/>
      <c r="L143" s="871"/>
      <c r="M143" s="871"/>
      <c r="N143" s="871"/>
      <c r="O143" s="874"/>
      <c r="P143" s="875"/>
      <c r="Q143" s="871"/>
      <c r="R143" s="871"/>
      <c r="S143" s="871"/>
      <c r="T143" s="871"/>
      <c r="U143" s="871"/>
      <c r="V143" s="871"/>
      <c r="W143" s="871"/>
      <c r="X143" s="872"/>
      <c r="Y143" s="871"/>
      <c r="Z143" s="873"/>
      <c r="AA143" s="871"/>
      <c r="AB143" s="871"/>
      <c r="AC143" s="871"/>
      <c r="AD143" s="871"/>
      <c r="AE143" s="871"/>
      <c r="AF143" s="874"/>
      <c r="AG143" s="875"/>
      <c r="AH143" s="871"/>
    </row>
    <row r="144">
      <c r="A144" s="871"/>
      <c r="B144" s="871"/>
      <c r="C144" s="871"/>
      <c r="D144" s="871"/>
      <c r="E144" s="871"/>
      <c r="F144" s="871"/>
      <c r="G144" s="872"/>
      <c r="H144" s="871"/>
      <c r="I144" s="873"/>
      <c r="J144" s="871"/>
      <c r="K144" s="871"/>
      <c r="L144" s="871"/>
      <c r="M144" s="871"/>
      <c r="N144" s="871"/>
      <c r="O144" s="874"/>
      <c r="P144" s="875"/>
      <c r="Q144" s="871"/>
      <c r="R144" s="871"/>
      <c r="S144" s="871"/>
      <c r="T144" s="871"/>
      <c r="U144" s="871"/>
      <c r="V144" s="871"/>
      <c r="W144" s="871"/>
      <c r="X144" s="872"/>
      <c r="Y144" s="871"/>
      <c r="Z144" s="873"/>
      <c r="AA144" s="871"/>
      <c r="AB144" s="871"/>
      <c r="AC144" s="871"/>
      <c r="AD144" s="871"/>
      <c r="AE144" s="871"/>
      <c r="AF144" s="874"/>
      <c r="AG144" s="875"/>
      <c r="AH144" s="871"/>
    </row>
    <row r="145">
      <c r="A145" s="871"/>
      <c r="B145" s="871"/>
      <c r="C145" s="871"/>
      <c r="D145" s="871"/>
      <c r="E145" s="871"/>
      <c r="F145" s="871"/>
      <c r="G145" s="872"/>
      <c r="H145" s="871"/>
      <c r="I145" s="873"/>
      <c r="J145" s="871"/>
      <c r="K145" s="871"/>
      <c r="L145" s="871"/>
      <c r="M145" s="871"/>
      <c r="N145" s="871"/>
      <c r="O145" s="874"/>
      <c r="P145" s="875"/>
      <c r="Q145" s="871"/>
      <c r="R145" s="871"/>
      <c r="S145" s="871"/>
      <c r="T145" s="871"/>
      <c r="U145" s="871"/>
      <c r="V145" s="871"/>
      <c r="W145" s="871"/>
      <c r="X145" s="872"/>
      <c r="Y145" s="871"/>
      <c r="Z145" s="873"/>
      <c r="AA145" s="871"/>
      <c r="AB145" s="871"/>
      <c r="AC145" s="871"/>
      <c r="AD145" s="871"/>
      <c r="AE145" s="871"/>
      <c r="AF145" s="874"/>
      <c r="AG145" s="875"/>
      <c r="AH145" s="871"/>
    </row>
    <row r="146">
      <c r="A146" s="871"/>
      <c r="B146" s="871"/>
      <c r="C146" s="871"/>
      <c r="D146" s="871"/>
      <c r="E146" s="871"/>
      <c r="F146" s="871"/>
      <c r="G146" s="872"/>
      <c r="H146" s="871"/>
      <c r="I146" s="873"/>
      <c r="J146" s="871"/>
      <c r="K146" s="871"/>
      <c r="L146" s="871"/>
      <c r="M146" s="871"/>
      <c r="N146" s="871"/>
      <c r="O146" s="874"/>
      <c r="P146" s="875"/>
      <c r="Q146" s="871"/>
      <c r="R146" s="871"/>
      <c r="S146" s="871"/>
      <c r="T146" s="871"/>
      <c r="U146" s="871"/>
      <c r="V146" s="871"/>
      <c r="W146" s="871"/>
      <c r="X146" s="872"/>
      <c r="Y146" s="871"/>
      <c r="Z146" s="873"/>
      <c r="AA146" s="871"/>
      <c r="AB146" s="871"/>
      <c r="AC146" s="871"/>
      <c r="AD146" s="871"/>
      <c r="AE146" s="871"/>
      <c r="AF146" s="874"/>
      <c r="AG146" s="875"/>
      <c r="AH146" s="871"/>
    </row>
    <row r="147">
      <c r="A147" s="871"/>
      <c r="B147" s="871"/>
      <c r="C147" s="871"/>
      <c r="D147" s="871"/>
      <c r="E147" s="871"/>
      <c r="F147" s="871"/>
      <c r="G147" s="872"/>
      <c r="H147" s="871"/>
      <c r="I147" s="873"/>
      <c r="J147" s="871"/>
      <c r="K147" s="871"/>
      <c r="L147" s="871"/>
      <c r="M147" s="871"/>
      <c r="N147" s="871"/>
      <c r="O147" s="874"/>
      <c r="P147" s="875"/>
      <c r="Q147" s="871"/>
      <c r="R147" s="871"/>
      <c r="S147" s="871"/>
      <c r="T147" s="871"/>
      <c r="U147" s="871"/>
      <c r="V147" s="871"/>
      <c r="W147" s="871"/>
      <c r="X147" s="872"/>
      <c r="Y147" s="871"/>
      <c r="Z147" s="873"/>
      <c r="AA147" s="871"/>
      <c r="AB147" s="871"/>
      <c r="AC147" s="871"/>
      <c r="AD147" s="871"/>
      <c r="AE147" s="871"/>
      <c r="AF147" s="874"/>
      <c r="AG147" s="875"/>
      <c r="AH147" s="871"/>
    </row>
    <row r="148">
      <c r="A148" s="871"/>
      <c r="B148" s="871"/>
      <c r="C148" s="871"/>
      <c r="D148" s="871"/>
      <c r="E148" s="871"/>
      <c r="F148" s="871"/>
      <c r="G148" s="872"/>
      <c r="H148" s="871"/>
      <c r="I148" s="873"/>
      <c r="J148" s="871"/>
      <c r="K148" s="871"/>
      <c r="L148" s="871"/>
      <c r="M148" s="871"/>
      <c r="N148" s="871"/>
      <c r="O148" s="874"/>
      <c r="P148" s="875"/>
      <c r="Q148" s="871"/>
      <c r="R148" s="871"/>
      <c r="S148" s="871"/>
      <c r="T148" s="871"/>
      <c r="U148" s="871"/>
      <c r="V148" s="871"/>
      <c r="W148" s="871"/>
      <c r="X148" s="872"/>
      <c r="Y148" s="871"/>
      <c r="Z148" s="873"/>
      <c r="AA148" s="871"/>
      <c r="AB148" s="871"/>
      <c r="AC148" s="871"/>
      <c r="AD148" s="871"/>
      <c r="AE148" s="871"/>
      <c r="AF148" s="874"/>
      <c r="AG148" s="875"/>
      <c r="AH148" s="871"/>
    </row>
    <row r="149">
      <c r="A149" s="871"/>
      <c r="B149" s="871"/>
      <c r="C149" s="871"/>
      <c r="D149" s="871"/>
      <c r="E149" s="871"/>
      <c r="F149" s="871"/>
      <c r="G149" s="872"/>
      <c r="H149" s="871"/>
      <c r="I149" s="873"/>
      <c r="J149" s="871"/>
      <c r="K149" s="871"/>
      <c r="L149" s="871"/>
      <c r="M149" s="871"/>
      <c r="N149" s="871"/>
      <c r="O149" s="874"/>
      <c r="P149" s="875"/>
      <c r="Q149" s="871"/>
      <c r="R149" s="871"/>
      <c r="S149" s="871"/>
      <c r="T149" s="871"/>
      <c r="U149" s="871"/>
      <c r="V149" s="871"/>
      <c r="W149" s="871"/>
      <c r="X149" s="872"/>
      <c r="Y149" s="871"/>
      <c r="Z149" s="873"/>
      <c r="AA149" s="871"/>
      <c r="AB149" s="871"/>
      <c r="AC149" s="871"/>
      <c r="AD149" s="871"/>
      <c r="AE149" s="871"/>
      <c r="AF149" s="874"/>
      <c r="AG149" s="875"/>
      <c r="AH149" s="871"/>
    </row>
    <row r="150">
      <c r="A150" s="871"/>
      <c r="B150" s="871"/>
      <c r="C150" s="871"/>
      <c r="D150" s="871"/>
      <c r="E150" s="871"/>
      <c r="F150" s="871"/>
      <c r="G150" s="872"/>
      <c r="H150" s="871"/>
      <c r="I150" s="873"/>
      <c r="J150" s="871"/>
      <c r="K150" s="871"/>
      <c r="L150" s="871"/>
      <c r="M150" s="871"/>
      <c r="N150" s="871"/>
      <c r="O150" s="874"/>
      <c r="P150" s="875"/>
      <c r="Q150" s="871"/>
      <c r="R150" s="871"/>
      <c r="S150" s="871"/>
      <c r="T150" s="871"/>
      <c r="U150" s="871"/>
      <c r="V150" s="871"/>
      <c r="W150" s="871"/>
      <c r="X150" s="872"/>
      <c r="Y150" s="871"/>
      <c r="Z150" s="873"/>
      <c r="AA150" s="871"/>
      <c r="AB150" s="871"/>
      <c r="AC150" s="871"/>
      <c r="AD150" s="871"/>
      <c r="AE150" s="871"/>
      <c r="AF150" s="874"/>
      <c r="AG150" s="875"/>
      <c r="AH150" s="871"/>
    </row>
    <row r="151">
      <c r="A151" s="871"/>
      <c r="B151" s="871"/>
      <c r="C151" s="871"/>
      <c r="D151" s="871"/>
      <c r="E151" s="871"/>
      <c r="F151" s="871"/>
      <c r="G151" s="872"/>
      <c r="H151" s="871"/>
      <c r="I151" s="873"/>
      <c r="J151" s="871"/>
      <c r="K151" s="871"/>
      <c r="L151" s="871"/>
      <c r="M151" s="871"/>
      <c r="N151" s="871"/>
      <c r="O151" s="874"/>
      <c r="P151" s="875"/>
      <c r="Q151" s="871"/>
      <c r="R151" s="871"/>
      <c r="S151" s="871"/>
      <c r="T151" s="871"/>
      <c r="U151" s="871"/>
      <c r="V151" s="871"/>
      <c r="W151" s="871"/>
      <c r="X151" s="872"/>
      <c r="Y151" s="871"/>
      <c r="Z151" s="873"/>
      <c r="AA151" s="871"/>
      <c r="AB151" s="871"/>
      <c r="AC151" s="871"/>
      <c r="AD151" s="871"/>
      <c r="AE151" s="871"/>
      <c r="AF151" s="874"/>
      <c r="AG151" s="875"/>
      <c r="AH151" s="871"/>
    </row>
    <row r="152">
      <c r="A152" s="871"/>
      <c r="B152" s="871"/>
      <c r="C152" s="871"/>
      <c r="D152" s="871"/>
      <c r="E152" s="871"/>
      <c r="F152" s="871"/>
      <c r="G152" s="872"/>
      <c r="H152" s="871"/>
      <c r="I152" s="873"/>
      <c r="J152" s="871"/>
      <c r="K152" s="871"/>
      <c r="L152" s="871"/>
      <c r="M152" s="871"/>
      <c r="N152" s="871"/>
      <c r="O152" s="874"/>
      <c r="P152" s="875"/>
      <c r="Q152" s="871"/>
      <c r="R152" s="871"/>
      <c r="S152" s="871"/>
      <c r="T152" s="871"/>
      <c r="U152" s="871"/>
      <c r="V152" s="871"/>
      <c r="W152" s="871"/>
      <c r="X152" s="872"/>
      <c r="Y152" s="871"/>
      <c r="Z152" s="873"/>
      <c r="AA152" s="871"/>
      <c r="AB152" s="871"/>
      <c r="AC152" s="871"/>
      <c r="AD152" s="871"/>
      <c r="AE152" s="871"/>
      <c r="AF152" s="874"/>
      <c r="AG152" s="875"/>
      <c r="AH152" s="871"/>
    </row>
    <row r="153">
      <c r="A153" s="871"/>
      <c r="B153" s="871"/>
      <c r="C153" s="871"/>
      <c r="D153" s="871"/>
      <c r="E153" s="871"/>
      <c r="F153" s="871"/>
      <c r="G153" s="872"/>
      <c r="H153" s="871"/>
      <c r="I153" s="873"/>
      <c r="J153" s="871"/>
      <c r="K153" s="871"/>
      <c r="L153" s="871"/>
      <c r="M153" s="871"/>
      <c r="N153" s="871"/>
      <c r="O153" s="874"/>
      <c r="P153" s="875"/>
      <c r="Q153" s="871"/>
      <c r="R153" s="871"/>
      <c r="S153" s="871"/>
      <c r="T153" s="871"/>
      <c r="U153" s="871"/>
      <c r="V153" s="871"/>
      <c r="W153" s="871"/>
      <c r="X153" s="872"/>
      <c r="Y153" s="871"/>
      <c r="Z153" s="873"/>
      <c r="AA153" s="871"/>
      <c r="AB153" s="871"/>
      <c r="AC153" s="871"/>
      <c r="AD153" s="871"/>
      <c r="AE153" s="871"/>
      <c r="AF153" s="874"/>
      <c r="AG153" s="875"/>
      <c r="AH153" s="871"/>
    </row>
    <row r="154">
      <c r="A154" s="871"/>
      <c r="B154" s="871"/>
      <c r="C154" s="871"/>
      <c r="D154" s="871"/>
      <c r="E154" s="871"/>
      <c r="F154" s="871"/>
      <c r="G154" s="872"/>
      <c r="H154" s="871"/>
      <c r="I154" s="873"/>
      <c r="J154" s="871"/>
      <c r="K154" s="871"/>
      <c r="L154" s="871"/>
      <c r="M154" s="871"/>
      <c r="N154" s="871"/>
      <c r="O154" s="874"/>
      <c r="P154" s="875"/>
      <c r="Q154" s="871"/>
      <c r="R154" s="871"/>
      <c r="S154" s="871"/>
      <c r="T154" s="871"/>
      <c r="U154" s="871"/>
      <c r="V154" s="871"/>
      <c r="W154" s="871"/>
      <c r="X154" s="872"/>
      <c r="Y154" s="871"/>
      <c r="Z154" s="873"/>
      <c r="AA154" s="871"/>
      <c r="AB154" s="871"/>
      <c r="AC154" s="871"/>
      <c r="AD154" s="871"/>
      <c r="AE154" s="871"/>
      <c r="AF154" s="874"/>
      <c r="AG154" s="875"/>
      <c r="AH154" s="871"/>
    </row>
    <row r="155">
      <c r="A155" s="871"/>
      <c r="B155" s="871"/>
      <c r="C155" s="871"/>
      <c r="D155" s="871"/>
      <c r="E155" s="871"/>
      <c r="F155" s="871"/>
      <c r="G155" s="872"/>
      <c r="H155" s="871"/>
      <c r="I155" s="873"/>
      <c r="J155" s="871"/>
      <c r="K155" s="871"/>
      <c r="L155" s="871"/>
      <c r="M155" s="871"/>
      <c r="N155" s="871"/>
      <c r="O155" s="874"/>
      <c r="P155" s="875"/>
      <c r="Q155" s="871"/>
      <c r="R155" s="871"/>
      <c r="S155" s="871"/>
      <c r="T155" s="871"/>
      <c r="U155" s="871"/>
      <c r="V155" s="871"/>
      <c r="W155" s="871"/>
      <c r="X155" s="872"/>
      <c r="Y155" s="871"/>
      <c r="Z155" s="873"/>
      <c r="AA155" s="871"/>
      <c r="AB155" s="871"/>
      <c r="AC155" s="871"/>
      <c r="AD155" s="871"/>
      <c r="AE155" s="871"/>
      <c r="AF155" s="874"/>
      <c r="AG155" s="875"/>
      <c r="AH155" s="871"/>
    </row>
    <row r="156">
      <c r="A156" s="871"/>
      <c r="B156" s="871"/>
      <c r="C156" s="871"/>
      <c r="D156" s="871"/>
      <c r="E156" s="871"/>
      <c r="F156" s="871"/>
      <c r="G156" s="872"/>
      <c r="H156" s="871"/>
      <c r="I156" s="873"/>
      <c r="J156" s="871"/>
      <c r="K156" s="871"/>
      <c r="L156" s="871"/>
      <c r="M156" s="871"/>
      <c r="N156" s="871"/>
      <c r="O156" s="874"/>
      <c r="P156" s="875"/>
      <c r="Q156" s="871"/>
      <c r="R156" s="871"/>
      <c r="S156" s="871"/>
      <c r="T156" s="871"/>
      <c r="U156" s="871"/>
      <c r="V156" s="871"/>
      <c r="W156" s="871"/>
      <c r="X156" s="872"/>
      <c r="Y156" s="871"/>
      <c r="Z156" s="873"/>
      <c r="AA156" s="871"/>
      <c r="AB156" s="871"/>
      <c r="AC156" s="871"/>
      <c r="AD156" s="871"/>
      <c r="AE156" s="871"/>
      <c r="AF156" s="874"/>
      <c r="AG156" s="875"/>
      <c r="AH156" s="871"/>
    </row>
    <row r="157">
      <c r="A157" s="871"/>
      <c r="B157" s="871"/>
      <c r="C157" s="871"/>
      <c r="D157" s="871"/>
      <c r="E157" s="871"/>
      <c r="F157" s="871"/>
      <c r="G157" s="872"/>
      <c r="H157" s="871"/>
      <c r="I157" s="873"/>
      <c r="J157" s="871"/>
      <c r="K157" s="871"/>
      <c r="L157" s="871"/>
      <c r="M157" s="871"/>
      <c r="N157" s="871"/>
      <c r="O157" s="874"/>
      <c r="P157" s="875"/>
      <c r="Q157" s="871"/>
      <c r="R157" s="871"/>
      <c r="S157" s="871"/>
      <c r="T157" s="871"/>
      <c r="U157" s="871"/>
      <c r="V157" s="871"/>
      <c r="W157" s="871"/>
      <c r="X157" s="872"/>
      <c r="Y157" s="871"/>
      <c r="Z157" s="873"/>
      <c r="AA157" s="871"/>
      <c r="AB157" s="871"/>
      <c r="AC157" s="871"/>
      <c r="AD157" s="871"/>
      <c r="AE157" s="871"/>
      <c r="AF157" s="874"/>
      <c r="AG157" s="875"/>
      <c r="AH157" s="871"/>
    </row>
    <row r="158">
      <c r="A158" s="871"/>
      <c r="B158" s="871"/>
      <c r="C158" s="871"/>
      <c r="D158" s="871"/>
      <c r="E158" s="871"/>
      <c r="F158" s="871"/>
      <c r="G158" s="872"/>
      <c r="H158" s="871"/>
      <c r="I158" s="873"/>
      <c r="J158" s="871"/>
      <c r="K158" s="871"/>
      <c r="L158" s="871"/>
      <c r="M158" s="871"/>
      <c r="N158" s="871"/>
      <c r="O158" s="874"/>
      <c r="P158" s="875"/>
      <c r="Q158" s="871"/>
      <c r="R158" s="871"/>
      <c r="S158" s="871"/>
      <c r="T158" s="871"/>
      <c r="U158" s="871"/>
      <c r="V158" s="871"/>
      <c r="W158" s="871"/>
      <c r="X158" s="872"/>
      <c r="Y158" s="871"/>
      <c r="Z158" s="873"/>
      <c r="AA158" s="871"/>
      <c r="AB158" s="871"/>
      <c r="AC158" s="871"/>
      <c r="AD158" s="871"/>
      <c r="AE158" s="871"/>
      <c r="AF158" s="874"/>
      <c r="AG158" s="875"/>
      <c r="AH158" s="871"/>
    </row>
    <row r="159">
      <c r="A159" s="871"/>
      <c r="B159" s="871"/>
      <c r="C159" s="871"/>
      <c r="D159" s="871"/>
      <c r="E159" s="871"/>
      <c r="F159" s="871"/>
      <c r="G159" s="872"/>
      <c r="H159" s="871"/>
      <c r="I159" s="873"/>
      <c r="J159" s="871"/>
      <c r="K159" s="871"/>
      <c r="L159" s="871"/>
      <c r="M159" s="871"/>
      <c r="N159" s="871"/>
      <c r="O159" s="874"/>
      <c r="P159" s="875"/>
      <c r="Q159" s="871"/>
      <c r="R159" s="871"/>
      <c r="S159" s="871"/>
      <c r="T159" s="871"/>
      <c r="U159" s="871"/>
      <c r="V159" s="871"/>
      <c r="W159" s="871"/>
      <c r="X159" s="872"/>
      <c r="Y159" s="871"/>
      <c r="Z159" s="873"/>
      <c r="AA159" s="871"/>
      <c r="AB159" s="871"/>
      <c r="AC159" s="871"/>
      <c r="AD159" s="871"/>
      <c r="AE159" s="871"/>
      <c r="AF159" s="874"/>
      <c r="AG159" s="875"/>
      <c r="AH159" s="871"/>
    </row>
    <row r="160">
      <c r="A160" s="871"/>
      <c r="B160" s="871"/>
      <c r="C160" s="871"/>
      <c r="D160" s="871"/>
      <c r="E160" s="871"/>
      <c r="F160" s="871"/>
      <c r="G160" s="872"/>
      <c r="H160" s="871"/>
      <c r="I160" s="873"/>
      <c r="J160" s="871"/>
      <c r="K160" s="871"/>
      <c r="L160" s="871"/>
      <c r="M160" s="871"/>
      <c r="N160" s="871"/>
      <c r="O160" s="874"/>
      <c r="P160" s="875"/>
      <c r="Q160" s="871"/>
      <c r="R160" s="871"/>
      <c r="S160" s="871"/>
      <c r="T160" s="871"/>
      <c r="U160" s="871"/>
      <c r="V160" s="871"/>
      <c r="W160" s="871"/>
      <c r="X160" s="872"/>
      <c r="Y160" s="871"/>
      <c r="Z160" s="873"/>
      <c r="AA160" s="871"/>
      <c r="AB160" s="871"/>
      <c r="AC160" s="871"/>
      <c r="AD160" s="871"/>
      <c r="AE160" s="871"/>
      <c r="AF160" s="874"/>
      <c r="AG160" s="875"/>
      <c r="AH160" s="871"/>
    </row>
    <row r="161">
      <c r="A161" s="871"/>
      <c r="B161" s="871"/>
      <c r="C161" s="871"/>
      <c r="D161" s="871"/>
      <c r="E161" s="871"/>
      <c r="F161" s="871"/>
      <c r="G161" s="872"/>
      <c r="H161" s="871"/>
      <c r="I161" s="873"/>
      <c r="J161" s="871"/>
      <c r="K161" s="871"/>
      <c r="L161" s="871"/>
      <c r="M161" s="871"/>
      <c r="N161" s="871"/>
      <c r="O161" s="874"/>
      <c r="P161" s="875"/>
      <c r="Q161" s="871"/>
      <c r="R161" s="871"/>
      <c r="S161" s="871"/>
      <c r="T161" s="871"/>
      <c r="U161" s="871"/>
      <c r="V161" s="871"/>
      <c r="W161" s="871"/>
      <c r="X161" s="872"/>
      <c r="Y161" s="871"/>
      <c r="Z161" s="873"/>
      <c r="AA161" s="871"/>
      <c r="AB161" s="871"/>
      <c r="AC161" s="871"/>
      <c r="AD161" s="871"/>
      <c r="AE161" s="871"/>
      <c r="AF161" s="874"/>
      <c r="AG161" s="875"/>
      <c r="AH161" s="871"/>
    </row>
    <row r="162">
      <c r="A162" s="871"/>
      <c r="B162" s="871"/>
      <c r="C162" s="871"/>
      <c r="D162" s="871"/>
      <c r="E162" s="871"/>
      <c r="F162" s="871"/>
      <c r="G162" s="872"/>
      <c r="H162" s="871"/>
      <c r="I162" s="873"/>
      <c r="J162" s="871"/>
      <c r="K162" s="871"/>
      <c r="L162" s="871"/>
      <c r="M162" s="871"/>
      <c r="N162" s="871"/>
      <c r="O162" s="874"/>
      <c r="P162" s="875"/>
      <c r="Q162" s="871"/>
      <c r="R162" s="871"/>
      <c r="S162" s="871"/>
      <c r="T162" s="871"/>
      <c r="U162" s="871"/>
      <c r="V162" s="871"/>
      <c r="W162" s="871"/>
      <c r="X162" s="872"/>
      <c r="Y162" s="871"/>
      <c r="Z162" s="873"/>
      <c r="AA162" s="871"/>
      <c r="AB162" s="871"/>
      <c r="AC162" s="871"/>
      <c r="AD162" s="871"/>
      <c r="AE162" s="871"/>
      <c r="AF162" s="874"/>
      <c r="AG162" s="875"/>
      <c r="AH162" s="871"/>
    </row>
    <row r="163">
      <c r="A163" s="871"/>
      <c r="B163" s="871"/>
      <c r="C163" s="871"/>
      <c r="D163" s="871"/>
      <c r="E163" s="871"/>
      <c r="F163" s="871"/>
      <c r="G163" s="872"/>
      <c r="H163" s="871"/>
      <c r="I163" s="873"/>
      <c r="J163" s="871"/>
      <c r="K163" s="871"/>
      <c r="L163" s="871"/>
      <c r="M163" s="871"/>
      <c r="N163" s="871"/>
      <c r="O163" s="874"/>
      <c r="P163" s="875"/>
      <c r="Q163" s="871"/>
      <c r="R163" s="871"/>
      <c r="S163" s="871"/>
      <c r="T163" s="871"/>
      <c r="U163" s="871"/>
      <c r="V163" s="871"/>
      <c r="W163" s="871"/>
      <c r="X163" s="872"/>
      <c r="Y163" s="871"/>
      <c r="Z163" s="873"/>
      <c r="AA163" s="871"/>
      <c r="AB163" s="871"/>
      <c r="AC163" s="871"/>
      <c r="AD163" s="871"/>
      <c r="AE163" s="871"/>
      <c r="AF163" s="874"/>
      <c r="AG163" s="875"/>
      <c r="AH163" s="871"/>
    </row>
    <row r="164">
      <c r="A164" s="871"/>
      <c r="B164" s="871"/>
      <c r="C164" s="871"/>
      <c r="D164" s="871"/>
      <c r="E164" s="871"/>
      <c r="F164" s="871"/>
      <c r="G164" s="872"/>
      <c r="H164" s="871"/>
      <c r="I164" s="873"/>
      <c r="J164" s="871"/>
      <c r="K164" s="871"/>
      <c r="L164" s="871"/>
      <c r="M164" s="871"/>
      <c r="N164" s="871"/>
      <c r="O164" s="874"/>
      <c r="P164" s="875"/>
      <c r="Q164" s="871"/>
      <c r="R164" s="871"/>
      <c r="S164" s="871"/>
      <c r="T164" s="871"/>
      <c r="U164" s="871"/>
      <c r="V164" s="871"/>
      <c r="W164" s="871"/>
      <c r="X164" s="872"/>
      <c r="Y164" s="871"/>
      <c r="Z164" s="873"/>
      <c r="AA164" s="871"/>
      <c r="AB164" s="871"/>
      <c r="AC164" s="871"/>
      <c r="AD164" s="871"/>
      <c r="AE164" s="871"/>
      <c r="AF164" s="874"/>
      <c r="AG164" s="875"/>
      <c r="AH164" s="871"/>
    </row>
    <row r="165">
      <c r="A165" s="871"/>
      <c r="B165" s="871"/>
      <c r="C165" s="871"/>
      <c r="D165" s="871"/>
      <c r="E165" s="871"/>
      <c r="F165" s="871"/>
      <c r="G165" s="872"/>
      <c r="H165" s="871"/>
      <c r="I165" s="873"/>
      <c r="J165" s="871"/>
      <c r="K165" s="871"/>
      <c r="L165" s="871"/>
      <c r="M165" s="871"/>
      <c r="N165" s="871"/>
      <c r="O165" s="874"/>
      <c r="P165" s="875"/>
      <c r="Q165" s="871"/>
      <c r="R165" s="871"/>
      <c r="S165" s="871"/>
      <c r="T165" s="871"/>
      <c r="U165" s="871"/>
      <c r="V165" s="871"/>
      <c r="W165" s="871"/>
      <c r="X165" s="872"/>
      <c r="Y165" s="871"/>
      <c r="Z165" s="873"/>
      <c r="AA165" s="871"/>
      <c r="AB165" s="871"/>
      <c r="AC165" s="871"/>
      <c r="AD165" s="871"/>
      <c r="AE165" s="871"/>
      <c r="AF165" s="874"/>
      <c r="AG165" s="875"/>
      <c r="AH165" s="871"/>
    </row>
    <row r="166">
      <c r="A166" s="871"/>
      <c r="B166" s="871"/>
      <c r="C166" s="871"/>
      <c r="D166" s="871"/>
      <c r="E166" s="871"/>
      <c r="F166" s="871"/>
      <c r="G166" s="872"/>
      <c r="H166" s="871"/>
      <c r="I166" s="873"/>
      <c r="J166" s="871"/>
      <c r="K166" s="871"/>
      <c r="L166" s="871"/>
      <c r="M166" s="871"/>
      <c r="N166" s="871"/>
      <c r="O166" s="874"/>
      <c r="P166" s="875"/>
      <c r="Q166" s="871"/>
      <c r="R166" s="871"/>
      <c r="S166" s="871"/>
      <c r="T166" s="871"/>
      <c r="U166" s="871"/>
      <c r="V166" s="871"/>
      <c r="W166" s="871"/>
      <c r="X166" s="872"/>
      <c r="Y166" s="871"/>
      <c r="Z166" s="873"/>
      <c r="AA166" s="871"/>
      <c r="AB166" s="871"/>
      <c r="AC166" s="871"/>
      <c r="AD166" s="871"/>
      <c r="AE166" s="871"/>
      <c r="AF166" s="874"/>
      <c r="AG166" s="875"/>
      <c r="AH166" s="871"/>
    </row>
    <row r="167">
      <c r="A167" s="871"/>
      <c r="B167" s="871"/>
      <c r="C167" s="871"/>
      <c r="D167" s="871"/>
      <c r="E167" s="871"/>
      <c r="F167" s="871"/>
      <c r="G167" s="872"/>
      <c r="H167" s="871"/>
      <c r="I167" s="873"/>
      <c r="J167" s="871"/>
      <c r="K167" s="871"/>
      <c r="L167" s="871"/>
      <c r="M167" s="871"/>
      <c r="N167" s="871"/>
      <c r="O167" s="874"/>
      <c r="P167" s="875"/>
      <c r="Q167" s="871"/>
      <c r="R167" s="871"/>
      <c r="S167" s="871"/>
      <c r="T167" s="871"/>
      <c r="U167" s="871"/>
      <c r="V167" s="871"/>
      <c r="W167" s="871"/>
      <c r="X167" s="872"/>
      <c r="Y167" s="871"/>
      <c r="Z167" s="873"/>
      <c r="AA167" s="871"/>
      <c r="AB167" s="871"/>
      <c r="AC167" s="871"/>
      <c r="AD167" s="871"/>
      <c r="AE167" s="871"/>
      <c r="AF167" s="874"/>
      <c r="AG167" s="875"/>
      <c r="AH167" s="871"/>
    </row>
    <row r="168">
      <c r="A168" s="871"/>
      <c r="B168" s="871"/>
      <c r="C168" s="871"/>
      <c r="D168" s="871"/>
      <c r="E168" s="871"/>
      <c r="F168" s="871"/>
      <c r="G168" s="872"/>
      <c r="H168" s="871"/>
      <c r="I168" s="873"/>
      <c r="J168" s="871"/>
      <c r="K168" s="871"/>
      <c r="L168" s="871"/>
      <c r="M168" s="871"/>
      <c r="N168" s="871"/>
      <c r="O168" s="874"/>
      <c r="P168" s="875"/>
      <c r="Q168" s="871"/>
      <c r="R168" s="871"/>
      <c r="S168" s="871"/>
      <c r="T168" s="871"/>
      <c r="U168" s="871"/>
      <c r="V168" s="871"/>
      <c r="W168" s="871"/>
      <c r="X168" s="872"/>
      <c r="Y168" s="871"/>
      <c r="Z168" s="873"/>
      <c r="AA168" s="871"/>
      <c r="AB168" s="871"/>
      <c r="AC168" s="871"/>
      <c r="AD168" s="871"/>
      <c r="AE168" s="871"/>
      <c r="AF168" s="874"/>
      <c r="AG168" s="875"/>
      <c r="AH168" s="871"/>
    </row>
    <row r="169">
      <c r="A169" s="871"/>
      <c r="B169" s="871"/>
      <c r="C169" s="871"/>
      <c r="D169" s="871"/>
      <c r="E169" s="871"/>
      <c r="F169" s="871"/>
      <c r="G169" s="872"/>
      <c r="H169" s="871"/>
      <c r="I169" s="873"/>
      <c r="J169" s="871"/>
      <c r="K169" s="871"/>
      <c r="L169" s="871"/>
      <c r="M169" s="871"/>
      <c r="N169" s="871"/>
      <c r="O169" s="874"/>
      <c r="P169" s="875"/>
      <c r="Q169" s="871"/>
      <c r="R169" s="871"/>
      <c r="S169" s="871"/>
      <c r="T169" s="871"/>
      <c r="U169" s="871"/>
      <c r="V169" s="871"/>
      <c r="W169" s="871"/>
      <c r="X169" s="872"/>
      <c r="Y169" s="871"/>
      <c r="Z169" s="873"/>
      <c r="AA169" s="871"/>
      <c r="AB169" s="871"/>
      <c r="AC169" s="871"/>
      <c r="AD169" s="871"/>
      <c r="AE169" s="871"/>
      <c r="AF169" s="874"/>
      <c r="AG169" s="875"/>
      <c r="AH169" s="871"/>
    </row>
    <row r="170">
      <c r="A170" s="871"/>
      <c r="B170" s="871"/>
      <c r="C170" s="871"/>
      <c r="D170" s="871"/>
      <c r="E170" s="871"/>
      <c r="F170" s="871"/>
      <c r="G170" s="872"/>
      <c r="H170" s="871"/>
      <c r="I170" s="873"/>
      <c r="J170" s="871"/>
      <c r="K170" s="871"/>
      <c r="L170" s="871"/>
      <c r="M170" s="871"/>
      <c r="N170" s="871"/>
      <c r="O170" s="874"/>
      <c r="P170" s="875"/>
      <c r="Q170" s="871"/>
      <c r="R170" s="871"/>
      <c r="S170" s="871"/>
      <c r="T170" s="871"/>
      <c r="U170" s="871"/>
      <c r="V170" s="871"/>
      <c r="W170" s="871"/>
      <c r="X170" s="872"/>
      <c r="Y170" s="871"/>
      <c r="Z170" s="873"/>
      <c r="AA170" s="871"/>
      <c r="AB170" s="871"/>
      <c r="AC170" s="871"/>
      <c r="AD170" s="871"/>
      <c r="AE170" s="871"/>
      <c r="AF170" s="874"/>
      <c r="AG170" s="875"/>
      <c r="AH170" s="871"/>
    </row>
    <row r="171">
      <c r="A171" s="871"/>
      <c r="B171" s="871"/>
      <c r="C171" s="871"/>
      <c r="D171" s="871"/>
      <c r="E171" s="871"/>
      <c r="F171" s="871"/>
      <c r="G171" s="872"/>
      <c r="H171" s="871"/>
      <c r="I171" s="873"/>
      <c r="J171" s="871"/>
      <c r="K171" s="871"/>
      <c r="L171" s="871"/>
      <c r="M171" s="871"/>
      <c r="N171" s="871"/>
      <c r="O171" s="874"/>
      <c r="P171" s="875"/>
      <c r="Q171" s="871"/>
      <c r="R171" s="871"/>
      <c r="S171" s="871"/>
      <c r="T171" s="871"/>
      <c r="U171" s="871"/>
      <c r="V171" s="871"/>
      <c r="W171" s="871"/>
      <c r="X171" s="872"/>
      <c r="Y171" s="871"/>
      <c r="Z171" s="873"/>
      <c r="AA171" s="871"/>
      <c r="AB171" s="871"/>
      <c r="AC171" s="871"/>
      <c r="AD171" s="871"/>
      <c r="AE171" s="871"/>
      <c r="AF171" s="874"/>
      <c r="AG171" s="875"/>
      <c r="AH171" s="871"/>
    </row>
    <row r="172">
      <c r="A172" s="871"/>
      <c r="B172" s="871"/>
      <c r="C172" s="871"/>
      <c r="D172" s="871"/>
      <c r="E172" s="871"/>
      <c r="F172" s="871"/>
      <c r="G172" s="872"/>
      <c r="H172" s="871"/>
      <c r="I172" s="873"/>
      <c r="J172" s="871"/>
      <c r="K172" s="871"/>
      <c r="L172" s="871"/>
      <c r="M172" s="871"/>
      <c r="N172" s="871"/>
      <c r="O172" s="874"/>
      <c r="P172" s="875"/>
      <c r="Q172" s="871"/>
      <c r="R172" s="871"/>
      <c r="S172" s="871"/>
      <c r="T172" s="871"/>
      <c r="U172" s="871"/>
      <c r="V172" s="871"/>
      <c r="W172" s="871"/>
      <c r="X172" s="872"/>
      <c r="Y172" s="871"/>
      <c r="Z172" s="873"/>
      <c r="AA172" s="871"/>
      <c r="AB172" s="871"/>
      <c r="AC172" s="871"/>
      <c r="AD172" s="871"/>
      <c r="AE172" s="871"/>
      <c r="AF172" s="874"/>
      <c r="AG172" s="875"/>
      <c r="AH172" s="871"/>
    </row>
    <row r="173">
      <c r="A173" s="871"/>
      <c r="B173" s="871"/>
      <c r="C173" s="871"/>
      <c r="D173" s="871"/>
      <c r="E173" s="871"/>
      <c r="F173" s="871"/>
      <c r="G173" s="872"/>
      <c r="H173" s="871"/>
      <c r="I173" s="873"/>
      <c r="J173" s="871"/>
      <c r="K173" s="871"/>
      <c r="L173" s="871"/>
      <c r="M173" s="871"/>
      <c r="N173" s="871"/>
      <c r="O173" s="874"/>
      <c r="P173" s="875"/>
      <c r="Q173" s="871"/>
      <c r="R173" s="871"/>
      <c r="S173" s="871"/>
      <c r="T173" s="871"/>
      <c r="U173" s="871"/>
      <c r="V173" s="871"/>
      <c r="W173" s="871"/>
      <c r="X173" s="872"/>
      <c r="Y173" s="871"/>
      <c r="Z173" s="873"/>
      <c r="AA173" s="871"/>
      <c r="AB173" s="871"/>
      <c r="AC173" s="871"/>
      <c r="AD173" s="871"/>
      <c r="AE173" s="871"/>
      <c r="AF173" s="874"/>
      <c r="AG173" s="875"/>
      <c r="AH173" s="871"/>
    </row>
    <row r="174">
      <c r="A174" s="871"/>
      <c r="B174" s="871"/>
      <c r="C174" s="871"/>
      <c r="D174" s="871"/>
      <c r="E174" s="871"/>
      <c r="F174" s="871"/>
      <c r="G174" s="872"/>
      <c r="H174" s="871"/>
      <c r="I174" s="873"/>
      <c r="J174" s="871"/>
      <c r="K174" s="871"/>
      <c r="L174" s="871"/>
      <c r="M174" s="871"/>
      <c r="N174" s="871"/>
      <c r="O174" s="874"/>
      <c r="P174" s="875"/>
      <c r="Q174" s="871"/>
      <c r="R174" s="871"/>
      <c r="S174" s="871"/>
      <c r="T174" s="871"/>
      <c r="U174" s="871"/>
      <c r="V174" s="871"/>
      <c r="W174" s="871"/>
      <c r="X174" s="872"/>
      <c r="Y174" s="871"/>
      <c r="Z174" s="873"/>
      <c r="AA174" s="871"/>
      <c r="AB174" s="871"/>
      <c r="AC174" s="871"/>
      <c r="AD174" s="871"/>
      <c r="AE174" s="871"/>
      <c r="AF174" s="874"/>
      <c r="AG174" s="875"/>
      <c r="AH174" s="871"/>
    </row>
    <row r="175">
      <c r="A175" s="871"/>
      <c r="B175" s="871"/>
      <c r="C175" s="871"/>
      <c r="D175" s="871"/>
      <c r="E175" s="871"/>
      <c r="F175" s="871"/>
      <c r="G175" s="872"/>
      <c r="H175" s="871"/>
      <c r="I175" s="873"/>
      <c r="J175" s="871"/>
      <c r="K175" s="871"/>
      <c r="L175" s="871"/>
      <c r="M175" s="871"/>
      <c r="N175" s="871"/>
      <c r="O175" s="874"/>
      <c r="P175" s="875"/>
      <c r="Q175" s="871"/>
      <c r="R175" s="871"/>
      <c r="S175" s="871"/>
      <c r="T175" s="871"/>
      <c r="U175" s="871"/>
      <c r="V175" s="871"/>
      <c r="W175" s="871"/>
      <c r="X175" s="872"/>
      <c r="Y175" s="871"/>
      <c r="Z175" s="873"/>
      <c r="AA175" s="871"/>
      <c r="AB175" s="871"/>
      <c r="AC175" s="871"/>
      <c r="AD175" s="871"/>
      <c r="AE175" s="871"/>
      <c r="AF175" s="874"/>
      <c r="AG175" s="875"/>
      <c r="AH175" s="871"/>
    </row>
    <row r="176">
      <c r="A176" s="871"/>
      <c r="B176" s="871"/>
      <c r="C176" s="871"/>
      <c r="D176" s="871"/>
      <c r="E176" s="871"/>
      <c r="F176" s="871"/>
      <c r="G176" s="872"/>
      <c r="H176" s="871"/>
      <c r="I176" s="873"/>
      <c r="J176" s="871"/>
      <c r="K176" s="871"/>
      <c r="L176" s="871"/>
      <c r="M176" s="871"/>
      <c r="N176" s="871"/>
      <c r="O176" s="874"/>
      <c r="P176" s="875"/>
      <c r="Q176" s="871"/>
      <c r="R176" s="871"/>
      <c r="S176" s="871"/>
      <c r="T176" s="871"/>
      <c r="U176" s="871"/>
      <c r="V176" s="871"/>
      <c r="W176" s="871"/>
      <c r="X176" s="872"/>
      <c r="Y176" s="871"/>
      <c r="Z176" s="873"/>
      <c r="AA176" s="871"/>
      <c r="AB176" s="871"/>
      <c r="AC176" s="871"/>
      <c r="AD176" s="871"/>
      <c r="AE176" s="871"/>
      <c r="AF176" s="874"/>
      <c r="AG176" s="875"/>
      <c r="AH176" s="871"/>
    </row>
    <row r="177">
      <c r="A177" s="871"/>
      <c r="B177" s="871"/>
      <c r="C177" s="871"/>
      <c r="D177" s="871"/>
      <c r="E177" s="871"/>
      <c r="F177" s="871"/>
      <c r="G177" s="872"/>
      <c r="H177" s="871"/>
      <c r="I177" s="873"/>
      <c r="J177" s="871"/>
      <c r="K177" s="871"/>
      <c r="L177" s="871"/>
      <c r="M177" s="871"/>
      <c r="N177" s="871"/>
      <c r="O177" s="874"/>
      <c r="P177" s="875"/>
      <c r="Q177" s="871"/>
      <c r="R177" s="871"/>
      <c r="S177" s="871"/>
      <c r="T177" s="871"/>
      <c r="U177" s="871"/>
      <c r="V177" s="871"/>
      <c r="W177" s="871"/>
      <c r="X177" s="872"/>
      <c r="Y177" s="871"/>
      <c r="Z177" s="873"/>
      <c r="AA177" s="871"/>
      <c r="AB177" s="871"/>
      <c r="AC177" s="871"/>
      <c r="AD177" s="871"/>
      <c r="AE177" s="871"/>
      <c r="AF177" s="874"/>
      <c r="AG177" s="875"/>
      <c r="AH177" s="871"/>
    </row>
    <row r="178">
      <c r="A178" s="871"/>
      <c r="B178" s="871"/>
      <c r="C178" s="871"/>
      <c r="D178" s="871"/>
      <c r="E178" s="871"/>
      <c r="F178" s="871"/>
      <c r="G178" s="872"/>
      <c r="H178" s="871"/>
      <c r="I178" s="873"/>
      <c r="J178" s="871"/>
      <c r="K178" s="871"/>
      <c r="L178" s="871"/>
      <c r="M178" s="871"/>
      <c r="N178" s="871"/>
      <c r="O178" s="874"/>
      <c r="P178" s="875"/>
      <c r="Q178" s="871"/>
      <c r="R178" s="871"/>
      <c r="S178" s="871"/>
      <c r="T178" s="871"/>
      <c r="U178" s="871"/>
      <c r="V178" s="871"/>
      <c r="W178" s="871"/>
      <c r="X178" s="872"/>
      <c r="Y178" s="871"/>
      <c r="Z178" s="873"/>
      <c r="AA178" s="871"/>
      <c r="AB178" s="871"/>
      <c r="AC178" s="871"/>
      <c r="AD178" s="871"/>
      <c r="AE178" s="871"/>
      <c r="AF178" s="874"/>
      <c r="AG178" s="875"/>
      <c r="AH178" s="871"/>
    </row>
    <row r="179">
      <c r="A179" s="871"/>
      <c r="B179" s="871"/>
      <c r="C179" s="871"/>
      <c r="D179" s="871"/>
      <c r="E179" s="871"/>
      <c r="F179" s="871"/>
      <c r="G179" s="872"/>
      <c r="H179" s="871"/>
      <c r="I179" s="873"/>
      <c r="J179" s="871"/>
      <c r="K179" s="871"/>
      <c r="L179" s="871"/>
      <c r="M179" s="871"/>
      <c r="N179" s="871"/>
      <c r="O179" s="874"/>
      <c r="P179" s="875"/>
      <c r="Q179" s="871"/>
      <c r="R179" s="871"/>
      <c r="S179" s="871"/>
      <c r="T179" s="871"/>
      <c r="U179" s="871"/>
      <c r="V179" s="871"/>
      <c r="W179" s="871"/>
      <c r="X179" s="872"/>
      <c r="Y179" s="871"/>
      <c r="Z179" s="873"/>
      <c r="AA179" s="871"/>
      <c r="AB179" s="871"/>
      <c r="AC179" s="871"/>
      <c r="AD179" s="871"/>
      <c r="AE179" s="871"/>
      <c r="AF179" s="874"/>
      <c r="AG179" s="875"/>
      <c r="AH179" s="871"/>
    </row>
    <row r="180">
      <c r="A180" s="871"/>
      <c r="B180" s="871"/>
      <c r="C180" s="871"/>
      <c r="D180" s="871"/>
      <c r="E180" s="871"/>
      <c r="F180" s="871"/>
      <c r="G180" s="872"/>
      <c r="H180" s="871"/>
      <c r="I180" s="873"/>
      <c r="J180" s="871"/>
      <c r="K180" s="871"/>
      <c r="L180" s="871"/>
      <c r="M180" s="871"/>
      <c r="N180" s="871"/>
      <c r="O180" s="874"/>
      <c r="P180" s="875"/>
      <c r="Q180" s="871"/>
      <c r="R180" s="871"/>
      <c r="S180" s="871"/>
      <c r="T180" s="871"/>
      <c r="U180" s="871"/>
      <c r="V180" s="871"/>
      <c r="W180" s="871"/>
      <c r="X180" s="872"/>
      <c r="Y180" s="871"/>
      <c r="Z180" s="873"/>
      <c r="AA180" s="871"/>
      <c r="AB180" s="871"/>
      <c r="AC180" s="871"/>
      <c r="AD180" s="871"/>
      <c r="AE180" s="871"/>
      <c r="AF180" s="874"/>
      <c r="AG180" s="875"/>
      <c r="AH180" s="871"/>
    </row>
    <row r="181">
      <c r="A181" s="871"/>
      <c r="B181" s="871"/>
      <c r="C181" s="871"/>
      <c r="D181" s="871"/>
      <c r="E181" s="871"/>
      <c r="F181" s="871"/>
      <c r="G181" s="872"/>
      <c r="H181" s="871"/>
      <c r="I181" s="873"/>
      <c r="J181" s="871"/>
      <c r="K181" s="871"/>
      <c r="L181" s="871"/>
      <c r="M181" s="871"/>
      <c r="N181" s="871"/>
      <c r="O181" s="874"/>
      <c r="P181" s="875"/>
      <c r="Q181" s="871"/>
      <c r="R181" s="871"/>
      <c r="S181" s="871"/>
      <c r="T181" s="871"/>
      <c r="U181" s="871"/>
      <c r="V181" s="871"/>
      <c r="W181" s="871"/>
      <c r="X181" s="872"/>
      <c r="Y181" s="871"/>
      <c r="Z181" s="873"/>
      <c r="AA181" s="871"/>
      <c r="AB181" s="871"/>
      <c r="AC181" s="871"/>
      <c r="AD181" s="871"/>
      <c r="AE181" s="871"/>
      <c r="AF181" s="874"/>
      <c r="AG181" s="875"/>
      <c r="AH181" s="871"/>
    </row>
    <row r="182">
      <c r="A182" s="871"/>
      <c r="B182" s="871"/>
      <c r="C182" s="871"/>
      <c r="D182" s="871"/>
      <c r="E182" s="871"/>
      <c r="F182" s="871"/>
      <c r="G182" s="872"/>
      <c r="H182" s="871"/>
      <c r="I182" s="873"/>
      <c r="J182" s="871"/>
      <c r="K182" s="871"/>
      <c r="L182" s="871"/>
      <c r="M182" s="871"/>
      <c r="N182" s="871"/>
      <c r="O182" s="874"/>
      <c r="P182" s="875"/>
      <c r="Q182" s="871"/>
      <c r="R182" s="871"/>
      <c r="S182" s="871"/>
      <c r="T182" s="871"/>
      <c r="U182" s="871"/>
      <c r="V182" s="871"/>
      <c r="W182" s="871"/>
      <c r="X182" s="872"/>
      <c r="Y182" s="871"/>
      <c r="Z182" s="873"/>
      <c r="AA182" s="871"/>
      <c r="AB182" s="871"/>
      <c r="AC182" s="871"/>
      <c r="AD182" s="871"/>
      <c r="AE182" s="871"/>
      <c r="AF182" s="874"/>
      <c r="AG182" s="875"/>
      <c r="AH182" s="871"/>
    </row>
    <row r="183">
      <c r="A183" s="871"/>
      <c r="B183" s="871"/>
      <c r="C183" s="871"/>
      <c r="D183" s="871"/>
      <c r="E183" s="871"/>
      <c r="F183" s="871"/>
      <c r="G183" s="872"/>
      <c r="H183" s="871"/>
      <c r="I183" s="873"/>
      <c r="J183" s="871"/>
      <c r="K183" s="871"/>
      <c r="L183" s="871"/>
      <c r="M183" s="871"/>
      <c r="N183" s="871"/>
      <c r="O183" s="874"/>
      <c r="P183" s="875"/>
      <c r="Q183" s="871"/>
      <c r="R183" s="871"/>
      <c r="S183" s="871"/>
      <c r="T183" s="871"/>
      <c r="U183" s="871"/>
      <c r="V183" s="871"/>
      <c r="W183" s="871"/>
      <c r="X183" s="872"/>
      <c r="Y183" s="871"/>
      <c r="Z183" s="873"/>
      <c r="AA183" s="871"/>
      <c r="AB183" s="871"/>
      <c r="AC183" s="871"/>
      <c r="AD183" s="871"/>
      <c r="AE183" s="871"/>
      <c r="AF183" s="874"/>
      <c r="AG183" s="875"/>
      <c r="AH183" s="871"/>
    </row>
    <row r="184">
      <c r="A184" s="871"/>
      <c r="B184" s="871"/>
      <c r="C184" s="871"/>
      <c r="D184" s="871"/>
      <c r="E184" s="871"/>
      <c r="F184" s="871"/>
      <c r="G184" s="872"/>
      <c r="H184" s="871"/>
      <c r="I184" s="873"/>
      <c r="J184" s="871"/>
      <c r="K184" s="871"/>
      <c r="L184" s="871"/>
      <c r="M184" s="871"/>
      <c r="N184" s="871"/>
      <c r="O184" s="874"/>
      <c r="P184" s="875"/>
      <c r="Q184" s="871"/>
      <c r="R184" s="871"/>
      <c r="S184" s="871"/>
      <c r="T184" s="871"/>
      <c r="U184" s="871"/>
      <c r="V184" s="871"/>
      <c r="W184" s="871"/>
      <c r="X184" s="872"/>
      <c r="Y184" s="871"/>
      <c r="Z184" s="873"/>
      <c r="AA184" s="871"/>
      <c r="AB184" s="871"/>
      <c r="AC184" s="871"/>
      <c r="AD184" s="871"/>
      <c r="AE184" s="871"/>
      <c r="AF184" s="874"/>
      <c r="AG184" s="875"/>
      <c r="AH184" s="871"/>
    </row>
    <row r="185">
      <c r="A185" s="871"/>
      <c r="B185" s="871"/>
      <c r="C185" s="871"/>
      <c r="D185" s="871"/>
      <c r="E185" s="871"/>
      <c r="F185" s="871"/>
      <c r="G185" s="872"/>
      <c r="H185" s="871"/>
      <c r="I185" s="873"/>
      <c r="J185" s="871"/>
      <c r="K185" s="871"/>
      <c r="L185" s="871"/>
      <c r="M185" s="871"/>
      <c r="N185" s="871"/>
      <c r="O185" s="874"/>
      <c r="P185" s="875"/>
      <c r="Q185" s="871"/>
      <c r="R185" s="871"/>
      <c r="S185" s="871"/>
      <c r="T185" s="871"/>
      <c r="U185" s="871"/>
      <c r="V185" s="871"/>
      <c r="W185" s="871"/>
      <c r="X185" s="872"/>
      <c r="Y185" s="871"/>
      <c r="Z185" s="873"/>
      <c r="AA185" s="871"/>
      <c r="AB185" s="871"/>
      <c r="AC185" s="871"/>
      <c r="AD185" s="871"/>
      <c r="AE185" s="871"/>
      <c r="AF185" s="874"/>
      <c r="AG185" s="875"/>
      <c r="AH185" s="871"/>
    </row>
    <row r="186">
      <c r="A186" s="871"/>
      <c r="B186" s="871"/>
      <c r="C186" s="871"/>
      <c r="D186" s="871"/>
      <c r="E186" s="871"/>
      <c r="F186" s="871"/>
      <c r="G186" s="872"/>
      <c r="H186" s="871"/>
      <c r="I186" s="873"/>
      <c r="J186" s="871"/>
      <c r="K186" s="871"/>
      <c r="L186" s="871"/>
      <c r="M186" s="871"/>
      <c r="N186" s="871"/>
      <c r="O186" s="874"/>
      <c r="P186" s="875"/>
      <c r="Q186" s="871"/>
      <c r="R186" s="871"/>
      <c r="S186" s="871"/>
      <c r="T186" s="871"/>
      <c r="U186" s="871"/>
      <c r="V186" s="871"/>
      <c r="W186" s="871"/>
      <c r="X186" s="872"/>
      <c r="Y186" s="871"/>
      <c r="Z186" s="873"/>
      <c r="AA186" s="871"/>
      <c r="AB186" s="871"/>
      <c r="AC186" s="871"/>
      <c r="AD186" s="871"/>
      <c r="AE186" s="871"/>
      <c r="AF186" s="874"/>
      <c r="AG186" s="875"/>
      <c r="AH186" s="871"/>
    </row>
    <row r="187">
      <c r="A187" s="871"/>
      <c r="B187" s="871"/>
      <c r="C187" s="871"/>
      <c r="D187" s="871"/>
      <c r="E187" s="871"/>
      <c r="F187" s="871"/>
      <c r="G187" s="872"/>
      <c r="H187" s="871"/>
      <c r="I187" s="873"/>
      <c r="J187" s="871"/>
      <c r="K187" s="871"/>
      <c r="L187" s="871"/>
      <c r="M187" s="871"/>
      <c r="N187" s="871"/>
      <c r="O187" s="874"/>
      <c r="P187" s="875"/>
      <c r="Q187" s="871"/>
      <c r="R187" s="871"/>
      <c r="S187" s="871"/>
      <c r="T187" s="871"/>
      <c r="U187" s="871"/>
      <c r="V187" s="871"/>
      <c r="W187" s="871"/>
      <c r="X187" s="872"/>
      <c r="Y187" s="871"/>
      <c r="Z187" s="873"/>
      <c r="AA187" s="871"/>
      <c r="AB187" s="871"/>
      <c r="AC187" s="871"/>
      <c r="AD187" s="871"/>
      <c r="AE187" s="871"/>
      <c r="AF187" s="874"/>
      <c r="AG187" s="875"/>
      <c r="AH187" s="871"/>
    </row>
    <row r="188">
      <c r="A188" s="871"/>
      <c r="B188" s="871"/>
      <c r="C188" s="871"/>
      <c r="D188" s="871"/>
      <c r="E188" s="871"/>
      <c r="F188" s="871"/>
      <c r="G188" s="872"/>
      <c r="H188" s="871"/>
      <c r="I188" s="873"/>
      <c r="J188" s="871"/>
      <c r="K188" s="871"/>
      <c r="L188" s="871"/>
      <c r="M188" s="871"/>
      <c r="N188" s="871"/>
      <c r="O188" s="874"/>
      <c r="P188" s="875"/>
      <c r="Q188" s="871"/>
      <c r="R188" s="871"/>
      <c r="S188" s="871"/>
      <c r="T188" s="871"/>
      <c r="U188" s="871"/>
      <c r="V188" s="871"/>
      <c r="W188" s="871"/>
      <c r="X188" s="872"/>
      <c r="Y188" s="871"/>
      <c r="Z188" s="873"/>
      <c r="AA188" s="871"/>
      <c r="AB188" s="871"/>
      <c r="AC188" s="871"/>
      <c r="AD188" s="871"/>
      <c r="AE188" s="871"/>
      <c r="AF188" s="874"/>
      <c r="AG188" s="875"/>
      <c r="AH188" s="871"/>
    </row>
    <row r="189">
      <c r="A189" s="871"/>
      <c r="B189" s="871"/>
      <c r="C189" s="871"/>
      <c r="D189" s="871"/>
      <c r="E189" s="871"/>
      <c r="F189" s="871"/>
      <c r="G189" s="872"/>
      <c r="H189" s="871"/>
      <c r="I189" s="873"/>
      <c r="J189" s="871"/>
      <c r="K189" s="871"/>
      <c r="L189" s="871"/>
      <c r="M189" s="871"/>
      <c r="N189" s="871"/>
      <c r="O189" s="874"/>
      <c r="P189" s="875"/>
      <c r="Q189" s="871"/>
      <c r="R189" s="871"/>
      <c r="S189" s="871"/>
      <c r="T189" s="871"/>
      <c r="U189" s="871"/>
      <c r="V189" s="871"/>
      <c r="W189" s="871"/>
      <c r="X189" s="872"/>
      <c r="Y189" s="871"/>
      <c r="Z189" s="873"/>
      <c r="AA189" s="871"/>
      <c r="AB189" s="871"/>
      <c r="AC189" s="871"/>
      <c r="AD189" s="871"/>
      <c r="AE189" s="871"/>
      <c r="AF189" s="874"/>
      <c r="AG189" s="875"/>
      <c r="AH189" s="871"/>
    </row>
    <row r="190">
      <c r="A190" s="871"/>
      <c r="B190" s="871"/>
      <c r="C190" s="871"/>
      <c r="D190" s="871"/>
      <c r="E190" s="871"/>
      <c r="F190" s="871"/>
      <c r="G190" s="872"/>
      <c r="H190" s="871"/>
      <c r="I190" s="873"/>
      <c r="J190" s="871"/>
      <c r="K190" s="871"/>
      <c r="L190" s="871"/>
      <c r="M190" s="871"/>
      <c r="N190" s="871"/>
      <c r="O190" s="874"/>
      <c r="P190" s="875"/>
      <c r="Q190" s="871"/>
      <c r="R190" s="871"/>
      <c r="S190" s="871"/>
      <c r="T190" s="871"/>
      <c r="U190" s="871"/>
      <c r="V190" s="871"/>
      <c r="W190" s="871"/>
      <c r="X190" s="872"/>
      <c r="Y190" s="871"/>
      <c r="Z190" s="873"/>
      <c r="AA190" s="871"/>
      <c r="AB190" s="871"/>
      <c r="AC190" s="871"/>
      <c r="AD190" s="871"/>
      <c r="AE190" s="871"/>
      <c r="AF190" s="874"/>
      <c r="AG190" s="875"/>
      <c r="AH190" s="871"/>
    </row>
    <row r="191">
      <c r="A191" s="871"/>
      <c r="B191" s="871"/>
      <c r="C191" s="871"/>
      <c r="D191" s="871"/>
      <c r="E191" s="871"/>
      <c r="F191" s="871"/>
      <c r="G191" s="872"/>
      <c r="H191" s="871"/>
      <c r="I191" s="873"/>
      <c r="J191" s="871"/>
      <c r="K191" s="871"/>
      <c r="L191" s="871"/>
      <c r="M191" s="871"/>
      <c r="N191" s="871"/>
      <c r="O191" s="874"/>
      <c r="P191" s="875"/>
      <c r="Q191" s="871"/>
      <c r="R191" s="871"/>
      <c r="S191" s="871"/>
      <c r="T191" s="871"/>
      <c r="U191" s="871"/>
      <c r="V191" s="871"/>
      <c r="W191" s="871"/>
      <c r="X191" s="872"/>
      <c r="Y191" s="871"/>
      <c r="Z191" s="873"/>
      <c r="AA191" s="871"/>
      <c r="AB191" s="871"/>
      <c r="AC191" s="871"/>
      <c r="AD191" s="871"/>
      <c r="AE191" s="871"/>
      <c r="AF191" s="874"/>
      <c r="AG191" s="875"/>
      <c r="AH191" s="871"/>
    </row>
    <row r="192">
      <c r="A192" s="871"/>
      <c r="B192" s="871"/>
      <c r="C192" s="871"/>
      <c r="D192" s="871"/>
      <c r="E192" s="871"/>
      <c r="F192" s="871"/>
      <c r="G192" s="872"/>
      <c r="H192" s="871"/>
      <c r="I192" s="873"/>
      <c r="J192" s="871"/>
      <c r="K192" s="871"/>
      <c r="L192" s="871"/>
      <c r="M192" s="871"/>
      <c r="N192" s="871"/>
      <c r="O192" s="874"/>
      <c r="P192" s="875"/>
      <c r="Q192" s="871"/>
      <c r="R192" s="871"/>
      <c r="S192" s="871"/>
      <c r="T192" s="871"/>
      <c r="U192" s="871"/>
      <c r="V192" s="871"/>
      <c r="W192" s="871"/>
      <c r="X192" s="872"/>
      <c r="Y192" s="871"/>
      <c r="Z192" s="873"/>
      <c r="AA192" s="871"/>
      <c r="AB192" s="871"/>
      <c r="AC192" s="871"/>
      <c r="AD192" s="871"/>
      <c r="AE192" s="871"/>
      <c r="AF192" s="874"/>
      <c r="AG192" s="875"/>
      <c r="AH192" s="871"/>
    </row>
    <row r="193">
      <c r="A193" s="871"/>
      <c r="B193" s="871"/>
      <c r="C193" s="871"/>
      <c r="D193" s="871"/>
      <c r="E193" s="871"/>
      <c r="F193" s="871"/>
      <c r="G193" s="872"/>
      <c r="H193" s="871"/>
      <c r="I193" s="873"/>
      <c r="J193" s="871"/>
      <c r="K193" s="871"/>
      <c r="L193" s="871"/>
      <c r="M193" s="871"/>
      <c r="N193" s="871"/>
      <c r="O193" s="874"/>
      <c r="P193" s="875"/>
      <c r="Q193" s="871"/>
      <c r="R193" s="871"/>
      <c r="S193" s="871"/>
      <c r="T193" s="871"/>
      <c r="U193" s="871"/>
      <c r="V193" s="871"/>
      <c r="W193" s="871"/>
      <c r="X193" s="872"/>
      <c r="Y193" s="871"/>
      <c r="Z193" s="873"/>
      <c r="AA193" s="871"/>
      <c r="AB193" s="871"/>
      <c r="AC193" s="871"/>
      <c r="AD193" s="871"/>
      <c r="AE193" s="871"/>
      <c r="AF193" s="874"/>
      <c r="AG193" s="875"/>
      <c r="AH193" s="871"/>
    </row>
    <row r="194">
      <c r="A194" s="871"/>
      <c r="B194" s="871"/>
      <c r="C194" s="871"/>
      <c r="D194" s="871"/>
      <c r="E194" s="871"/>
      <c r="F194" s="871"/>
      <c r="G194" s="872"/>
      <c r="H194" s="871"/>
      <c r="I194" s="873"/>
      <c r="J194" s="871"/>
      <c r="K194" s="871"/>
      <c r="L194" s="871"/>
      <c r="M194" s="871"/>
      <c r="N194" s="871"/>
      <c r="O194" s="874"/>
      <c r="P194" s="875"/>
      <c r="Q194" s="871"/>
      <c r="R194" s="871"/>
      <c r="S194" s="871"/>
      <c r="T194" s="871"/>
      <c r="U194" s="871"/>
      <c r="V194" s="871"/>
      <c r="W194" s="871"/>
      <c r="X194" s="872"/>
      <c r="Y194" s="871"/>
      <c r="Z194" s="873"/>
      <c r="AA194" s="871"/>
      <c r="AB194" s="871"/>
      <c r="AC194" s="871"/>
      <c r="AD194" s="871"/>
      <c r="AE194" s="871"/>
      <c r="AF194" s="874"/>
      <c r="AG194" s="875"/>
      <c r="AH194" s="871"/>
    </row>
    <row r="195">
      <c r="A195" s="871"/>
      <c r="B195" s="871"/>
      <c r="C195" s="871"/>
      <c r="D195" s="871"/>
      <c r="E195" s="871"/>
      <c r="F195" s="871"/>
      <c r="G195" s="872"/>
      <c r="H195" s="871"/>
      <c r="I195" s="873"/>
      <c r="J195" s="871"/>
      <c r="K195" s="871"/>
      <c r="L195" s="871"/>
      <c r="M195" s="871"/>
      <c r="N195" s="871"/>
      <c r="O195" s="874"/>
      <c r="P195" s="875"/>
      <c r="Q195" s="871"/>
      <c r="R195" s="871"/>
      <c r="S195" s="871"/>
      <c r="T195" s="871"/>
      <c r="U195" s="871"/>
      <c r="V195" s="871"/>
      <c r="W195" s="871"/>
      <c r="X195" s="872"/>
      <c r="Y195" s="871"/>
      <c r="Z195" s="873"/>
      <c r="AA195" s="871"/>
      <c r="AB195" s="871"/>
      <c r="AC195" s="871"/>
      <c r="AD195" s="871"/>
      <c r="AE195" s="871"/>
      <c r="AF195" s="874"/>
      <c r="AG195" s="875"/>
      <c r="AH195" s="871"/>
    </row>
    <row r="196">
      <c r="A196" s="871"/>
      <c r="B196" s="871"/>
      <c r="C196" s="871"/>
      <c r="D196" s="871"/>
      <c r="E196" s="871"/>
      <c r="F196" s="871"/>
      <c r="G196" s="872"/>
      <c r="H196" s="871"/>
      <c r="I196" s="873"/>
      <c r="J196" s="871"/>
      <c r="K196" s="871"/>
      <c r="L196" s="871"/>
      <c r="M196" s="871"/>
      <c r="N196" s="871"/>
      <c r="O196" s="874"/>
      <c r="P196" s="875"/>
      <c r="Q196" s="871"/>
      <c r="R196" s="871"/>
      <c r="S196" s="871"/>
      <c r="T196" s="871"/>
      <c r="U196" s="871"/>
      <c r="V196" s="871"/>
      <c r="W196" s="871"/>
      <c r="X196" s="872"/>
      <c r="Y196" s="871"/>
      <c r="Z196" s="873"/>
      <c r="AA196" s="871"/>
      <c r="AB196" s="871"/>
      <c r="AC196" s="871"/>
      <c r="AD196" s="871"/>
      <c r="AE196" s="871"/>
      <c r="AF196" s="874"/>
      <c r="AG196" s="875"/>
      <c r="AH196" s="871"/>
    </row>
    <row r="197">
      <c r="A197" s="871"/>
      <c r="B197" s="871"/>
      <c r="C197" s="871"/>
      <c r="D197" s="871"/>
      <c r="E197" s="871"/>
      <c r="F197" s="871"/>
      <c r="G197" s="872"/>
      <c r="H197" s="871"/>
      <c r="I197" s="873"/>
      <c r="J197" s="871"/>
      <c r="K197" s="871"/>
      <c r="L197" s="871"/>
      <c r="M197" s="871"/>
      <c r="N197" s="871"/>
      <c r="O197" s="874"/>
      <c r="P197" s="875"/>
      <c r="Q197" s="871"/>
      <c r="R197" s="871"/>
      <c r="S197" s="871"/>
      <c r="T197" s="871"/>
      <c r="U197" s="871"/>
      <c r="V197" s="871"/>
      <c r="W197" s="871"/>
      <c r="X197" s="872"/>
      <c r="Y197" s="871"/>
      <c r="Z197" s="873"/>
      <c r="AA197" s="871"/>
      <c r="AB197" s="871"/>
      <c r="AC197" s="871"/>
      <c r="AD197" s="871"/>
      <c r="AE197" s="871"/>
      <c r="AF197" s="874"/>
      <c r="AG197" s="875"/>
      <c r="AH197" s="871"/>
    </row>
    <row r="198">
      <c r="A198" s="871"/>
      <c r="B198" s="871"/>
      <c r="C198" s="871"/>
      <c r="D198" s="871"/>
      <c r="E198" s="871"/>
      <c r="F198" s="871"/>
      <c r="G198" s="872"/>
      <c r="H198" s="871"/>
      <c r="I198" s="873"/>
      <c r="J198" s="871"/>
      <c r="K198" s="871"/>
      <c r="L198" s="871"/>
      <c r="M198" s="871"/>
      <c r="N198" s="871"/>
      <c r="O198" s="874"/>
      <c r="P198" s="875"/>
      <c r="Q198" s="871"/>
      <c r="R198" s="871"/>
      <c r="S198" s="871"/>
      <c r="T198" s="871"/>
      <c r="U198" s="871"/>
      <c r="V198" s="871"/>
      <c r="W198" s="871"/>
      <c r="X198" s="872"/>
      <c r="Y198" s="871"/>
      <c r="Z198" s="873"/>
      <c r="AA198" s="871"/>
      <c r="AB198" s="871"/>
      <c r="AC198" s="871"/>
      <c r="AD198" s="871"/>
      <c r="AE198" s="871"/>
      <c r="AF198" s="874"/>
      <c r="AG198" s="875"/>
      <c r="AH198" s="871"/>
    </row>
    <row r="199">
      <c r="A199" s="871"/>
      <c r="B199" s="871"/>
      <c r="C199" s="871"/>
      <c r="D199" s="871"/>
      <c r="E199" s="871"/>
      <c r="F199" s="871"/>
      <c r="G199" s="872"/>
      <c r="H199" s="871"/>
      <c r="I199" s="873"/>
      <c r="J199" s="871"/>
      <c r="K199" s="871"/>
      <c r="L199" s="871"/>
      <c r="M199" s="871"/>
      <c r="N199" s="871"/>
      <c r="O199" s="874"/>
      <c r="P199" s="875"/>
      <c r="Q199" s="871"/>
      <c r="R199" s="871"/>
      <c r="S199" s="871"/>
      <c r="T199" s="871"/>
      <c r="U199" s="871"/>
      <c r="V199" s="871"/>
      <c r="W199" s="871"/>
      <c r="X199" s="872"/>
      <c r="Y199" s="871"/>
      <c r="Z199" s="873"/>
      <c r="AA199" s="871"/>
      <c r="AB199" s="871"/>
      <c r="AC199" s="871"/>
      <c r="AD199" s="871"/>
      <c r="AE199" s="871"/>
      <c r="AF199" s="874"/>
      <c r="AG199" s="875"/>
      <c r="AH199" s="871"/>
    </row>
    <row r="200">
      <c r="A200" s="871"/>
      <c r="B200" s="871"/>
      <c r="C200" s="871"/>
      <c r="D200" s="871"/>
      <c r="E200" s="871"/>
      <c r="F200" s="871"/>
      <c r="G200" s="872"/>
      <c r="H200" s="871"/>
      <c r="I200" s="873"/>
      <c r="J200" s="871"/>
      <c r="K200" s="871"/>
      <c r="L200" s="871"/>
      <c r="M200" s="871"/>
      <c r="N200" s="871"/>
      <c r="O200" s="874"/>
      <c r="P200" s="875"/>
      <c r="Q200" s="871"/>
      <c r="R200" s="871"/>
      <c r="S200" s="871"/>
      <c r="T200" s="871"/>
      <c r="U200" s="871"/>
      <c r="V200" s="871"/>
      <c r="W200" s="871"/>
      <c r="X200" s="872"/>
      <c r="Y200" s="871"/>
      <c r="Z200" s="873"/>
      <c r="AA200" s="871"/>
      <c r="AB200" s="871"/>
      <c r="AC200" s="871"/>
      <c r="AD200" s="871"/>
      <c r="AE200" s="871"/>
      <c r="AF200" s="874"/>
      <c r="AG200" s="875"/>
      <c r="AH200" s="871"/>
    </row>
    <row r="201">
      <c r="A201" s="871"/>
      <c r="B201" s="871"/>
      <c r="C201" s="871"/>
      <c r="D201" s="871"/>
      <c r="E201" s="871"/>
      <c r="F201" s="871"/>
      <c r="G201" s="872"/>
      <c r="H201" s="871"/>
      <c r="I201" s="873"/>
      <c r="J201" s="871"/>
      <c r="K201" s="871"/>
      <c r="L201" s="871"/>
      <c r="M201" s="871"/>
      <c r="N201" s="871"/>
      <c r="O201" s="874"/>
      <c r="P201" s="875"/>
      <c r="Q201" s="871"/>
      <c r="R201" s="871"/>
      <c r="S201" s="871"/>
      <c r="T201" s="871"/>
      <c r="U201" s="871"/>
      <c r="V201" s="871"/>
      <c r="W201" s="871"/>
      <c r="X201" s="872"/>
      <c r="Y201" s="871"/>
      <c r="Z201" s="873"/>
      <c r="AA201" s="871"/>
      <c r="AB201" s="871"/>
      <c r="AC201" s="871"/>
      <c r="AD201" s="871"/>
      <c r="AE201" s="871"/>
      <c r="AF201" s="874"/>
      <c r="AG201" s="875"/>
      <c r="AH201" s="871"/>
    </row>
    <row r="202">
      <c r="A202" s="871"/>
      <c r="B202" s="871"/>
      <c r="C202" s="871"/>
      <c r="D202" s="871"/>
      <c r="E202" s="871"/>
      <c r="F202" s="871"/>
      <c r="G202" s="872"/>
      <c r="H202" s="871"/>
      <c r="I202" s="873"/>
      <c r="J202" s="871"/>
      <c r="K202" s="871"/>
      <c r="L202" s="871"/>
      <c r="M202" s="871"/>
      <c r="N202" s="871"/>
      <c r="O202" s="874"/>
      <c r="P202" s="875"/>
      <c r="Q202" s="871"/>
      <c r="R202" s="871"/>
      <c r="S202" s="871"/>
      <c r="T202" s="871"/>
      <c r="U202" s="871"/>
      <c r="V202" s="871"/>
      <c r="W202" s="871"/>
      <c r="X202" s="872"/>
      <c r="Y202" s="871"/>
      <c r="Z202" s="873"/>
      <c r="AA202" s="871"/>
      <c r="AB202" s="871"/>
      <c r="AC202" s="871"/>
      <c r="AD202" s="871"/>
      <c r="AE202" s="871"/>
      <c r="AF202" s="874"/>
      <c r="AG202" s="875"/>
      <c r="AH202" s="871"/>
    </row>
    <row r="203">
      <c r="A203" s="871"/>
      <c r="B203" s="871"/>
      <c r="C203" s="871"/>
      <c r="D203" s="871"/>
      <c r="E203" s="871"/>
      <c r="F203" s="871"/>
      <c r="G203" s="872"/>
      <c r="H203" s="871"/>
      <c r="I203" s="873"/>
      <c r="J203" s="871"/>
      <c r="K203" s="871"/>
      <c r="L203" s="871"/>
      <c r="M203" s="871"/>
      <c r="N203" s="871"/>
      <c r="O203" s="874"/>
      <c r="P203" s="875"/>
      <c r="Q203" s="871"/>
      <c r="R203" s="871"/>
      <c r="S203" s="871"/>
      <c r="T203" s="871"/>
      <c r="U203" s="871"/>
      <c r="V203" s="871"/>
      <c r="W203" s="871"/>
      <c r="X203" s="872"/>
      <c r="Y203" s="871"/>
      <c r="Z203" s="873"/>
      <c r="AA203" s="871"/>
      <c r="AB203" s="871"/>
      <c r="AC203" s="871"/>
      <c r="AD203" s="871"/>
      <c r="AE203" s="871"/>
      <c r="AF203" s="874"/>
      <c r="AG203" s="875"/>
      <c r="AH203" s="871"/>
    </row>
    <row r="204">
      <c r="A204" s="871"/>
      <c r="B204" s="871"/>
      <c r="C204" s="871"/>
      <c r="D204" s="871"/>
      <c r="E204" s="871"/>
      <c r="F204" s="871"/>
      <c r="G204" s="872"/>
      <c r="H204" s="871"/>
      <c r="I204" s="873"/>
      <c r="J204" s="871"/>
      <c r="K204" s="871"/>
      <c r="L204" s="871"/>
      <c r="M204" s="871"/>
      <c r="N204" s="871"/>
      <c r="O204" s="874"/>
      <c r="P204" s="875"/>
      <c r="Q204" s="871"/>
      <c r="R204" s="871"/>
      <c r="S204" s="871"/>
      <c r="T204" s="871"/>
      <c r="U204" s="871"/>
      <c r="V204" s="871"/>
      <c r="W204" s="871"/>
      <c r="X204" s="872"/>
      <c r="Y204" s="871"/>
      <c r="Z204" s="873"/>
      <c r="AA204" s="871"/>
      <c r="AB204" s="871"/>
      <c r="AC204" s="871"/>
      <c r="AD204" s="871"/>
      <c r="AE204" s="871"/>
      <c r="AF204" s="874"/>
      <c r="AG204" s="875"/>
      <c r="AH204" s="871"/>
    </row>
    <row r="205">
      <c r="A205" s="871"/>
      <c r="B205" s="871"/>
      <c r="C205" s="871"/>
      <c r="D205" s="871"/>
      <c r="E205" s="871"/>
      <c r="F205" s="871"/>
      <c r="G205" s="872"/>
      <c r="H205" s="871"/>
      <c r="I205" s="873"/>
      <c r="J205" s="871"/>
      <c r="K205" s="871"/>
      <c r="L205" s="871"/>
      <c r="M205" s="871"/>
      <c r="N205" s="871"/>
      <c r="O205" s="874"/>
      <c r="P205" s="875"/>
      <c r="Q205" s="871"/>
      <c r="R205" s="871"/>
      <c r="S205" s="871"/>
      <c r="T205" s="871"/>
      <c r="U205" s="871"/>
      <c r="V205" s="871"/>
      <c r="W205" s="871"/>
      <c r="X205" s="872"/>
      <c r="Y205" s="871"/>
      <c r="Z205" s="873"/>
      <c r="AA205" s="871"/>
      <c r="AB205" s="871"/>
      <c r="AC205" s="871"/>
      <c r="AD205" s="871"/>
      <c r="AE205" s="871"/>
      <c r="AF205" s="874"/>
      <c r="AG205" s="875"/>
      <c r="AH205" s="871"/>
    </row>
    <row r="206">
      <c r="A206" s="871"/>
      <c r="B206" s="871"/>
      <c r="C206" s="871"/>
      <c r="D206" s="871"/>
      <c r="E206" s="871"/>
      <c r="F206" s="871"/>
      <c r="G206" s="872"/>
      <c r="H206" s="871"/>
      <c r="I206" s="873"/>
      <c r="J206" s="871"/>
      <c r="K206" s="871"/>
      <c r="L206" s="871"/>
      <c r="M206" s="871"/>
      <c r="N206" s="871"/>
      <c r="O206" s="874"/>
      <c r="P206" s="875"/>
      <c r="Q206" s="871"/>
      <c r="R206" s="871"/>
      <c r="S206" s="871"/>
      <c r="T206" s="871"/>
      <c r="U206" s="871"/>
      <c r="V206" s="871"/>
      <c r="W206" s="871"/>
      <c r="X206" s="872"/>
      <c r="Y206" s="871"/>
      <c r="Z206" s="873"/>
      <c r="AA206" s="871"/>
      <c r="AB206" s="871"/>
      <c r="AC206" s="871"/>
      <c r="AD206" s="871"/>
      <c r="AE206" s="871"/>
      <c r="AF206" s="874"/>
      <c r="AG206" s="875"/>
      <c r="AH206" s="871"/>
    </row>
    <row r="207">
      <c r="A207" s="871"/>
      <c r="B207" s="871"/>
      <c r="C207" s="871"/>
      <c r="D207" s="871"/>
      <c r="E207" s="871"/>
      <c r="F207" s="871"/>
      <c r="G207" s="872"/>
      <c r="H207" s="871"/>
      <c r="I207" s="873"/>
      <c r="J207" s="871"/>
      <c r="K207" s="871"/>
      <c r="L207" s="871"/>
      <c r="M207" s="871"/>
      <c r="N207" s="871"/>
      <c r="O207" s="874"/>
      <c r="P207" s="875"/>
      <c r="Q207" s="871"/>
      <c r="R207" s="871"/>
      <c r="S207" s="871"/>
      <c r="T207" s="871"/>
      <c r="U207" s="871"/>
      <c r="V207" s="871"/>
      <c r="W207" s="871"/>
      <c r="X207" s="872"/>
      <c r="Y207" s="871"/>
      <c r="Z207" s="873"/>
      <c r="AA207" s="871"/>
      <c r="AB207" s="871"/>
      <c r="AC207" s="871"/>
      <c r="AD207" s="871"/>
      <c r="AE207" s="871"/>
      <c r="AF207" s="874"/>
      <c r="AG207" s="875"/>
      <c r="AH207" s="871"/>
    </row>
    <row r="208">
      <c r="A208" s="871"/>
      <c r="B208" s="871"/>
      <c r="C208" s="871"/>
      <c r="D208" s="871"/>
      <c r="E208" s="871"/>
      <c r="F208" s="871"/>
      <c r="G208" s="872"/>
      <c r="H208" s="871"/>
      <c r="I208" s="873"/>
      <c r="J208" s="871"/>
      <c r="K208" s="871"/>
      <c r="L208" s="871"/>
      <c r="M208" s="871"/>
      <c r="N208" s="871"/>
      <c r="O208" s="874"/>
      <c r="P208" s="875"/>
      <c r="Q208" s="871"/>
      <c r="R208" s="871"/>
      <c r="S208" s="871"/>
      <c r="T208" s="871"/>
      <c r="U208" s="871"/>
      <c r="V208" s="871"/>
      <c r="W208" s="871"/>
      <c r="X208" s="872"/>
      <c r="Y208" s="871"/>
      <c r="Z208" s="873"/>
      <c r="AA208" s="871"/>
      <c r="AB208" s="871"/>
      <c r="AC208" s="871"/>
      <c r="AD208" s="871"/>
      <c r="AE208" s="871"/>
      <c r="AF208" s="874"/>
      <c r="AG208" s="875"/>
      <c r="AH208" s="871"/>
    </row>
    <row r="209">
      <c r="A209" s="871"/>
      <c r="B209" s="871"/>
      <c r="C209" s="871"/>
      <c r="D209" s="871"/>
      <c r="E209" s="871"/>
      <c r="F209" s="871"/>
      <c r="G209" s="872"/>
      <c r="H209" s="871"/>
      <c r="I209" s="873"/>
      <c r="J209" s="871"/>
      <c r="K209" s="871"/>
      <c r="L209" s="871"/>
      <c r="M209" s="871"/>
      <c r="N209" s="871"/>
      <c r="O209" s="874"/>
      <c r="P209" s="875"/>
      <c r="Q209" s="871"/>
      <c r="R209" s="871"/>
      <c r="S209" s="871"/>
      <c r="T209" s="871"/>
      <c r="U209" s="871"/>
      <c r="V209" s="871"/>
      <c r="W209" s="871"/>
      <c r="X209" s="872"/>
      <c r="Y209" s="871"/>
      <c r="Z209" s="873"/>
      <c r="AA209" s="871"/>
      <c r="AB209" s="871"/>
      <c r="AC209" s="871"/>
      <c r="AD209" s="871"/>
      <c r="AE209" s="871"/>
      <c r="AF209" s="874"/>
      <c r="AG209" s="875"/>
      <c r="AH209" s="871"/>
    </row>
    <row r="210">
      <c r="A210" s="871"/>
      <c r="B210" s="871"/>
      <c r="C210" s="871"/>
      <c r="D210" s="871"/>
      <c r="E210" s="871"/>
      <c r="F210" s="871"/>
      <c r="G210" s="872"/>
      <c r="H210" s="871"/>
      <c r="I210" s="873"/>
      <c r="J210" s="871"/>
      <c r="K210" s="871"/>
      <c r="L210" s="871"/>
      <c r="M210" s="871"/>
      <c r="N210" s="871"/>
      <c r="O210" s="874"/>
      <c r="P210" s="875"/>
      <c r="Q210" s="871"/>
      <c r="R210" s="871"/>
      <c r="S210" s="871"/>
      <c r="T210" s="871"/>
      <c r="U210" s="871"/>
      <c r="V210" s="871"/>
      <c r="W210" s="871"/>
      <c r="X210" s="872"/>
      <c r="Y210" s="871"/>
      <c r="Z210" s="873"/>
      <c r="AA210" s="871"/>
      <c r="AB210" s="871"/>
      <c r="AC210" s="871"/>
      <c r="AD210" s="871"/>
      <c r="AE210" s="871"/>
      <c r="AF210" s="874"/>
      <c r="AG210" s="875"/>
      <c r="AH210" s="871"/>
    </row>
    <row r="211">
      <c r="A211" s="871"/>
      <c r="B211" s="871"/>
      <c r="C211" s="871"/>
      <c r="D211" s="871"/>
      <c r="E211" s="871"/>
      <c r="F211" s="871"/>
      <c r="G211" s="872"/>
      <c r="H211" s="871"/>
      <c r="I211" s="873"/>
      <c r="J211" s="871"/>
      <c r="K211" s="871"/>
      <c r="L211" s="871"/>
      <c r="M211" s="871"/>
      <c r="N211" s="871"/>
      <c r="O211" s="874"/>
      <c r="P211" s="875"/>
      <c r="Q211" s="871"/>
      <c r="R211" s="871"/>
      <c r="S211" s="871"/>
      <c r="T211" s="871"/>
      <c r="U211" s="871"/>
      <c r="V211" s="871"/>
      <c r="W211" s="871"/>
      <c r="X211" s="872"/>
      <c r="Y211" s="871"/>
      <c r="Z211" s="873"/>
      <c r="AA211" s="871"/>
      <c r="AB211" s="871"/>
      <c r="AC211" s="871"/>
      <c r="AD211" s="871"/>
      <c r="AE211" s="871"/>
      <c r="AF211" s="874"/>
      <c r="AG211" s="875"/>
      <c r="AH211" s="871"/>
    </row>
    <row r="212">
      <c r="A212" s="871"/>
      <c r="B212" s="871"/>
      <c r="C212" s="871"/>
      <c r="D212" s="871"/>
      <c r="E212" s="871"/>
      <c r="F212" s="871"/>
      <c r="G212" s="872"/>
      <c r="H212" s="871"/>
      <c r="I212" s="873"/>
      <c r="J212" s="871"/>
      <c r="K212" s="871"/>
      <c r="L212" s="871"/>
      <c r="M212" s="871"/>
      <c r="N212" s="871"/>
      <c r="O212" s="874"/>
      <c r="P212" s="875"/>
      <c r="Q212" s="871"/>
      <c r="R212" s="871"/>
      <c r="S212" s="871"/>
      <c r="T212" s="871"/>
      <c r="U212" s="871"/>
      <c r="V212" s="871"/>
      <c r="W212" s="871"/>
      <c r="X212" s="872"/>
      <c r="Y212" s="871"/>
      <c r="Z212" s="873"/>
      <c r="AA212" s="871"/>
      <c r="AB212" s="871"/>
      <c r="AC212" s="871"/>
      <c r="AD212" s="871"/>
      <c r="AE212" s="871"/>
      <c r="AF212" s="874"/>
      <c r="AG212" s="875"/>
      <c r="AH212" s="871"/>
    </row>
    <row r="213">
      <c r="A213" s="871"/>
      <c r="B213" s="871"/>
      <c r="C213" s="871"/>
      <c r="D213" s="871"/>
      <c r="E213" s="871"/>
      <c r="F213" s="871"/>
      <c r="G213" s="872"/>
      <c r="H213" s="871"/>
      <c r="I213" s="873"/>
      <c r="J213" s="871"/>
      <c r="K213" s="871"/>
      <c r="L213" s="871"/>
      <c r="M213" s="871"/>
      <c r="N213" s="871"/>
      <c r="O213" s="874"/>
      <c r="P213" s="875"/>
      <c r="Q213" s="871"/>
      <c r="R213" s="871"/>
      <c r="S213" s="871"/>
      <c r="T213" s="871"/>
      <c r="U213" s="871"/>
      <c r="V213" s="871"/>
      <c r="W213" s="871"/>
      <c r="X213" s="872"/>
      <c r="Y213" s="871"/>
      <c r="Z213" s="873"/>
      <c r="AA213" s="871"/>
      <c r="AB213" s="871"/>
      <c r="AC213" s="871"/>
      <c r="AD213" s="871"/>
      <c r="AE213" s="871"/>
      <c r="AF213" s="874"/>
      <c r="AG213" s="875"/>
      <c r="AH213" s="871"/>
    </row>
    <row r="214">
      <c r="A214" s="871"/>
      <c r="B214" s="871"/>
      <c r="C214" s="871"/>
      <c r="D214" s="871"/>
      <c r="E214" s="871"/>
      <c r="F214" s="871"/>
      <c r="G214" s="872"/>
      <c r="H214" s="871"/>
      <c r="I214" s="873"/>
      <c r="J214" s="871"/>
      <c r="K214" s="871"/>
      <c r="L214" s="871"/>
      <c r="M214" s="871"/>
      <c r="N214" s="871"/>
      <c r="O214" s="874"/>
      <c r="P214" s="875"/>
      <c r="Q214" s="871"/>
      <c r="R214" s="871"/>
      <c r="S214" s="871"/>
      <c r="T214" s="871"/>
      <c r="U214" s="871"/>
      <c r="V214" s="871"/>
      <c r="W214" s="871"/>
      <c r="X214" s="872"/>
      <c r="Y214" s="871"/>
      <c r="Z214" s="873"/>
      <c r="AA214" s="871"/>
      <c r="AB214" s="871"/>
      <c r="AC214" s="871"/>
      <c r="AD214" s="871"/>
      <c r="AE214" s="871"/>
      <c r="AF214" s="874"/>
      <c r="AG214" s="875"/>
      <c r="AH214" s="871"/>
    </row>
    <row r="215">
      <c r="A215" s="871"/>
      <c r="B215" s="871"/>
      <c r="C215" s="871"/>
      <c r="D215" s="871"/>
      <c r="E215" s="871"/>
      <c r="F215" s="871"/>
      <c r="G215" s="872"/>
      <c r="H215" s="871"/>
      <c r="I215" s="873"/>
      <c r="J215" s="871"/>
      <c r="K215" s="871"/>
      <c r="L215" s="871"/>
      <c r="M215" s="871"/>
      <c r="N215" s="871"/>
      <c r="O215" s="874"/>
      <c r="P215" s="875"/>
      <c r="Q215" s="871"/>
      <c r="R215" s="871"/>
      <c r="S215" s="871"/>
      <c r="T215" s="871"/>
      <c r="U215" s="871"/>
      <c r="V215" s="871"/>
      <c r="W215" s="871"/>
      <c r="X215" s="872"/>
      <c r="Y215" s="871"/>
      <c r="Z215" s="873"/>
      <c r="AA215" s="871"/>
      <c r="AB215" s="871"/>
      <c r="AC215" s="871"/>
      <c r="AD215" s="871"/>
      <c r="AE215" s="871"/>
      <c r="AF215" s="874"/>
      <c r="AG215" s="875"/>
      <c r="AH215" s="871"/>
    </row>
    <row r="216">
      <c r="A216" s="871"/>
      <c r="B216" s="871"/>
      <c r="C216" s="871"/>
      <c r="D216" s="871"/>
      <c r="E216" s="871"/>
      <c r="F216" s="871"/>
      <c r="G216" s="872"/>
      <c r="H216" s="871"/>
      <c r="I216" s="873"/>
      <c r="J216" s="871"/>
      <c r="K216" s="871"/>
      <c r="L216" s="871"/>
      <c r="M216" s="871"/>
      <c r="N216" s="871"/>
      <c r="O216" s="874"/>
      <c r="P216" s="875"/>
      <c r="Q216" s="871"/>
      <c r="R216" s="871"/>
      <c r="S216" s="871"/>
      <c r="T216" s="871"/>
      <c r="U216" s="871"/>
      <c r="V216" s="871"/>
      <c r="W216" s="871"/>
      <c r="X216" s="872"/>
      <c r="Y216" s="871"/>
      <c r="Z216" s="873"/>
      <c r="AA216" s="871"/>
      <c r="AB216" s="871"/>
      <c r="AC216" s="871"/>
      <c r="AD216" s="871"/>
      <c r="AE216" s="871"/>
      <c r="AF216" s="874"/>
      <c r="AG216" s="875"/>
      <c r="AH216" s="871"/>
    </row>
    <row r="217">
      <c r="A217" s="871"/>
      <c r="B217" s="871"/>
      <c r="C217" s="871"/>
      <c r="D217" s="871"/>
      <c r="E217" s="871"/>
      <c r="F217" s="871"/>
      <c r="G217" s="872"/>
      <c r="H217" s="871"/>
      <c r="I217" s="873"/>
      <c r="J217" s="871"/>
      <c r="K217" s="871"/>
      <c r="L217" s="871"/>
      <c r="M217" s="871"/>
      <c r="N217" s="871"/>
      <c r="O217" s="874"/>
      <c r="P217" s="875"/>
      <c r="Q217" s="871"/>
      <c r="R217" s="871"/>
      <c r="S217" s="871"/>
      <c r="T217" s="871"/>
      <c r="U217" s="871"/>
      <c r="V217" s="871"/>
      <c r="W217" s="871"/>
      <c r="X217" s="872"/>
      <c r="Y217" s="871"/>
      <c r="Z217" s="873"/>
      <c r="AA217" s="871"/>
      <c r="AB217" s="871"/>
      <c r="AC217" s="871"/>
      <c r="AD217" s="871"/>
      <c r="AE217" s="871"/>
      <c r="AF217" s="874"/>
      <c r="AG217" s="875"/>
      <c r="AH217" s="871"/>
    </row>
    <row r="218">
      <c r="A218" s="871"/>
      <c r="B218" s="871"/>
      <c r="C218" s="871"/>
      <c r="D218" s="871"/>
      <c r="E218" s="871"/>
      <c r="F218" s="871"/>
      <c r="G218" s="872"/>
      <c r="H218" s="871"/>
      <c r="I218" s="873"/>
      <c r="J218" s="871"/>
      <c r="K218" s="871"/>
      <c r="L218" s="871"/>
      <c r="M218" s="871"/>
      <c r="N218" s="871"/>
      <c r="O218" s="874"/>
      <c r="P218" s="875"/>
      <c r="Q218" s="871"/>
      <c r="R218" s="871"/>
      <c r="S218" s="871"/>
      <c r="T218" s="871"/>
      <c r="U218" s="871"/>
      <c r="V218" s="871"/>
      <c r="W218" s="871"/>
      <c r="X218" s="872"/>
      <c r="Y218" s="871"/>
      <c r="Z218" s="873"/>
      <c r="AA218" s="871"/>
      <c r="AB218" s="871"/>
      <c r="AC218" s="871"/>
      <c r="AD218" s="871"/>
      <c r="AE218" s="871"/>
      <c r="AF218" s="874"/>
      <c r="AG218" s="875"/>
      <c r="AH218" s="871"/>
    </row>
    <row r="219">
      <c r="A219" s="871"/>
      <c r="B219" s="871"/>
      <c r="C219" s="871"/>
      <c r="D219" s="871"/>
      <c r="E219" s="871"/>
      <c r="F219" s="871"/>
      <c r="G219" s="872"/>
      <c r="H219" s="871"/>
      <c r="I219" s="873"/>
      <c r="J219" s="871"/>
      <c r="K219" s="871"/>
      <c r="L219" s="871"/>
      <c r="M219" s="871"/>
      <c r="N219" s="871"/>
      <c r="O219" s="874"/>
      <c r="P219" s="875"/>
      <c r="Q219" s="871"/>
      <c r="R219" s="871"/>
      <c r="S219" s="871"/>
      <c r="T219" s="871"/>
      <c r="U219" s="871"/>
      <c r="V219" s="871"/>
      <c r="W219" s="871"/>
      <c r="X219" s="872"/>
      <c r="Y219" s="871"/>
      <c r="Z219" s="873"/>
      <c r="AA219" s="871"/>
      <c r="AB219" s="871"/>
      <c r="AC219" s="871"/>
      <c r="AD219" s="871"/>
      <c r="AE219" s="871"/>
      <c r="AF219" s="874"/>
      <c r="AG219" s="875"/>
      <c r="AH219" s="871"/>
    </row>
    <row r="220">
      <c r="A220" s="871"/>
      <c r="B220" s="871"/>
      <c r="C220" s="871"/>
      <c r="D220" s="871"/>
      <c r="E220" s="871"/>
      <c r="F220" s="871"/>
      <c r="G220" s="872"/>
      <c r="H220" s="871"/>
      <c r="I220" s="873"/>
      <c r="J220" s="871"/>
      <c r="K220" s="871"/>
      <c r="L220" s="871"/>
      <c r="M220" s="871"/>
      <c r="N220" s="871"/>
      <c r="O220" s="874"/>
      <c r="P220" s="875"/>
      <c r="Q220" s="871"/>
      <c r="R220" s="871"/>
      <c r="S220" s="871"/>
      <c r="T220" s="871"/>
      <c r="U220" s="871"/>
      <c r="V220" s="871"/>
      <c r="W220" s="871"/>
      <c r="X220" s="872"/>
      <c r="Y220" s="871"/>
      <c r="Z220" s="873"/>
      <c r="AA220" s="871"/>
      <c r="AB220" s="871"/>
      <c r="AC220" s="871"/>
      <c r="AD220" s="871"/>
      <c r="AE220" s="871"/>
      <c r="AF220" s="874"/>
      <c r="AG220" s="875"/>
      <c r="AH220" s="871"/>
    </row>
    <row r="221">
      <c r="A221" s="871"/>
      <c r="B221" s="871"/>
      <c r="C221" s="871"/>
      <c r="D221" s="871"/>
      <c r="E221" s="871"/>
      <c r="F221" s="871"/>
      <c r="G221" s="872"/>
      <c r="H221" s="871"/>
      <c r="I221" s="873"/>
      <c r="J221" s="871"/>
      <c r="K221" s="871"/>
      <c r="L221" s="871"/>
      <c r="M221" s="871"/>
      <c r="N221" s="871"/>
      <c r="O221" s="874"/>
      <c r="P221" s="875"/>
      <c r="Q221" s="871"/>
      <c r="R221" s="871"/>
      <c r="S221" s="871"/>
      <c r="T221" s="871"/>
      <c r="U221" s="871"/>
      <c r="V221" s="871"/>
      <c r="W221" s="871"/>
      <c r="X221" s="872"/>
      <c r="Y221" s="871"/>
      <c r="Z221" s="873"/>
      <c r="AA221" s="871"/>
      <c r="AB221" s="871"/>
      <c r="AC221" s="871"/>
      <c r="AD221" s="871"/>
      <c r="AE221" s="871"/>
      <c r="AF221" s="874"/>
      <c r="AG221" s="875"/>
      <c r="AH221" s="871"/>
    </row>
    <row r="222">
      <c r="A222" s="871"/>
      <c r="B222" s="871"/>
      <c r="C222" s="871"/>
      <c r="D222" s="871"/>
      <c r="E222" s="871"/>
      <c r="F222" s="871"/>
      <c r="G222" s="872"/>
      <c r="H222" s="871"/>
      <c r="I222" s="873"/>
      <c r="J222" s="871"/>
      <c r="K222" s="871"/>
      <c r="L222" s="871"/>
      <c r="M222" s="871"/>
      <c r="N222" s="871"/>
      <c r="O222" s="874"/>
      <c r="P222" s="875"/>
      <c r="Q222" s="871"/>
      <c r="R222" s="871"/>
      <c r="S222" s="871"/>
      <c r="T222" s="871"/>
      <c r="U222" s="871"/>
      <c r="V222" s="871"/>
      <c r="W222" s="871"/>
      <c r="X222" s="872"/>
      <c r="Y222" s="871"/>
      <c r="Z222" s="873"/>
      <c r="AA222" s="871"/>
      <c r="AB222" s="871"/>
      <c r="AC222" s="871"/>
      <c r="AD222" s="871"/>
      <c r="AE222" s="871"/>
      <c r="AF222" s="874"/>
      <c r="AG222" s="875"/>
      <c r="AH222" s="871"/>
    </row>
    <row r="223">
      <c r="A223" s="871"/>
      <c r="B223" s="871"/>
      <c r="C223" s="871"/>
      <c r="D223" s="871"/>
      <c r="E223" s="871"/>
      <c r="F223" s="871"/>
      <c r="G223" s="872"/>
      <c r="H223" s="871"/>
      <c r="I223" s="873"/>
      <c r="J223" s="871"/>
      <c r="K223" s="871"/>
      <c r="L223" s="871"/>
      <c r="M223" s="871"/>
      <c r="N223" s="871"/>
      <c r="O223" s="874"/>
      <c r="P223" s="875"/>
      <c r="Q223" s="871"/>
      <c r="R223" s="871"/>
      <c r="S223" s="871"/>
      <c r="T223" s="871"/>
      <c r="U223" s="871"/>
      <c r="V223" s="871"/>
      <c r="W223" s="871"/>
      <c r="X223" s="872"/>
      <c r="Y223" s="871"/>
      <c r="Z223" s="873"/>
      <c r="AA223" s="871"/>
      <c r="AB223" s="871"/>
      <c r="AC223" s="871"/>
      <c r="AD223" s="871"/>
      <c r="AE223" s="871"/>
      <c r="AF223" s="874"/>
      <c r="AG223" s="875"/>
      <c r="AH223" s="871"/>
    </row>
    <row r="224">
      <c r="A224" s="871"/>
      <c r="B224" s="871"/>
      <c r="C224" s="871"/>
      <c r="D224" s="871"/>
      <c r="E224" s="871"/>
      <c r="F224" s="871"/>
      <c r="G224" s="872"/>
      <c r="H224" s="871"/>
      <c r="I224" s="873"/>
      <c r="J224" s="871"/>
      <c r="K224" s="871"/>
      <c r="L224" s="871"/>
      <c r="M224" s="871"/>
      <c r="N224" s="871"/>
      <c r="O224" s="874"/>
      <c r="P224" s="875"/>
      <c r="Q224" s="871"/>
      <c r="R224" s="871"/>
      <c r="S224" s="871"/>
      <c r="T224" s="871"/>
      <c r="U224" s="871"/>
      <c r="V224" s="871"/>
      <c r="W224" s="871"/>
      <c r="X224" s="872"/>
      <c r="Y224" s="871"/>
      <c r="Z224" s="873"/>
      <c r="AA224" s="871"/>
      <c r="AB224" s="871"/>
      <c r="AC224" s="871"/>
      <c r="AD224" s="871"/>
      <c r="AE224" s="871"/>
      <c r="AF224" s="874"/>
      <c r="AG224" s="875"/>
      <c r="AH224" s="871"/>
    </row>
    <row r="225">
      <c r="A225" s="871"/>
      <c r="B225" s="871"/>
      <c r="C225" s="871"/>
      <c r="D225" s="871"/>
      <c r="E225" s="871"/>
      <c r="F225" s="871"/>
      <c r="G225" s="872"/>
      <c r="H225" s="871"/>
      <c r="I225" s="873"/>
      <c r="J225" s="871"/>
      <c r="K225" s="871"/>
      <c r="L225" s="871"/>
      <c r="M225" s="871"/>
      <c r="N225" s="871"/>
      <c r="O225" s="874"/>
      <c r="P225" s="875"/>
      <c r="Q225" s="871"/>
      <c r="R225" s="871"/>
      <c r="S225" s="871"/>
      <c r="T225" s="871"/>
      <c r="U225" s="871"/>
      <c r="V225" s="871"/>
      <c r="W225" s="871"/>
      <c r="X225" s="872"/>
      <c r="Y225" s="871"/>
      <c r="Z225" s="873"/>
      <c r="AA225" s="871"/>
      <c r="AB225" s="871"/>
      <c r="AC225" s="871"/>
      <c r="AD225" s="871"/>
      <c r="AE225" s="871"/>
      <c r="AF225" s="874"/>
      <c r="AG225" s="875"/>
      <c r="AH225" s="871"/>
    </row>
    <row r="226">
      <c r="A226" s="871"/>
      <c r="B226" s="871"/>
      <c r="C226" s="871"/>
      <c r="D226" s="871"/>
      <c r="E226" s="871"/>
      <c r="F226" s="871"/>
      <c r="G226" s="872"/>
      <c r="H226" s="871"/>
      <c r="I226" s="873"/>
      <c r="J226" s="871"/>
      <c r="K226" s="871"/>
      <c r="L226" s="871"/>
      <c r="M226" s="871"/>
      <c r="N226" s="871"/>
      <c r="O226" s="874"/>
      <c r="P226" s="875"/>
      <c r="Q226" s="871"/>
      <c r="R226" s="871"/>
      <c r="S226" s="871"/>
      <c r="T226" s="871"/>
      <c r="U226" s="871"/>
      <c r="V226" s="871"/>
      <c r="W226" s="871"/>
      <c r="X226" s="872"/>
      <c r="Y226" s="871"/>
      <c r="Z226" s="873"/>
      <c r="AA226" s="871"/>
      <c r="AB226" s="871"/>
      <c r="AC226" s="871"/>
      <c r="AD226" s="871"/>
      <c r="AE226" s="871"/>
      <c r="AF226" s="874"/>
      <c r="AG226" s="875"/>
      <c r="AH226" s="871"/>
    </row>
    <row r="227">
      <c r="A227" s="871"/>
      <c r="B227" s="871"/>
      <c r="C227" s="871"/>
      <c r="D227" s="871"/>
      <c r="E227" s="871"/>
      <c r="F227" s="871"/>
      <c r="G227" s="872"/>
      <c r="H227" s="871"/>
      <c r="I227" s="873"/>
      <c r="J227" s="871"/>
      <c r="K227" s="871"/>
      <c r="L227" s="871"/>
      <c r="M227" s="871"/>
      <c r="N227" s="871"/>
      <c r="O227" s="874"/>
      <c r="P227" s="875"/>
      <c r="Q227" s="871"/>
      <c r="R227" s="871"/>
      <c r="S227" s="871"/>
      <c r="T227" s="871"/>
      <c r="U227" s="871"/>
      <c r="V227" s="871"/>
      <c r="W227" s="871"/>
      <c r="X227" s="872"/>
      <c r="Y227" s="871"/>
      <c r="Z227" s="873"/>
      <c r="AA227" s="871"/>
      <c r="AB227" s="871"/>
      <c r="AC227" s="871"/>
      <c r="AD227" s="871"/>
      <c r="AE227" s="871"/>
      <c r="AF227" s="874"/>
      <c r="AG227" s="875"/>
      <c r="AH227" s="871"/>
    </row>
    <row r="228">
      <c r="A228" s="871"/>
      <c r="B228" s="871"/>
      <c r="C228" s="871"/>
      <c r="D228" s="871"/>
      <c r="E228" s="871"/>
      <c r="F228" s="871"/>
      <c r="G228" s="872"/>
      <c r="H228" s="871"/>
      <c r="I228" s="873"/>
      <c r="J228" s="871"/>
      <c r="K228" s="871"/>
      <c r="L228" s="871"/>
      <c r="M228" s="871"/>
      <c r="N228" s="871"/>
      <c r="O228" s="874"/>
      <c r="P228" s="875"/>
      <c r="Q228" s="871"/>
      <c r="R228" s="871"/>
      <c r="S228" s="871"/>
      <c r="T228" s="871"/>
      <c r="U228" s="871"/>
      <c r="V228" s="871"/>
      <c r="W228" s="871"/>
      <c r="X228" s="872"/>
      <c r="Y228" s="871"/>
      <c r="Z228" s="873"/>
      <c r="AA228" s="871"/>
      <c r="AB228" s="871"/>
      <c r="AC228" s="871"/>
      <c r="AD228" s="871"/>
      <c r="AE228" s="871"/>
      <c r="AF228" s="874"/>
      <c r="AG228" s="875"/>
      <c r="AH228" s="871"/>
    </row>
    <row r="229">
      <c r="A229" s="871"/>
      <c r="B229" s="871"/>
      <c r="C229" s="871"/>
      <c r="D229" s="871"/>
      <c r="E229" s="871"/>
      <c r="F229" s="871"/>
      <c r="G229" s="872"/>
      <c r="H229" s="871"/>
      <c r="I229" s="873"/>
      <c r="J229" s="871"/>
      <c r="K229" s="871"/>
      <c r="L229" s="871"/>
      <c r="M229" s="871"/>
      <c r="N229" s="871"/>
      <c r="O229" s="874"/>
      <c r="P229" s="875"/>
      <c r="Q229" s="871"/>
      <c r="R229" s="871"/>
      <c r="S229" s="871"/>
      <c r="T229" s="871"/>
      <c r="U229" s="871"/>
      <c r="V229" s="871"/>
      <c r="W229" s="871"/>
      <c r="X229" s="872"/>
      <c r="Y229" s="871"/>
      <c r="Z229" s="873"/>
      <c r="AA229" s="871"/>
      <c r="AB229" s="871"/>
      <c r="AC229" s="871"/>
      <c r="AD229" s="871"/>
      <c r="AE229" s="871"/>
      <c r="AF229" s="874"/>
      <c r="AG229" s="875"/>
      <c r="AH229" s="871"/>
    </row>
    <row r="230">
      <c r="A230" s="871"/>
      <c r="B230" s="871"/>
      <c r="C230" s="871"/>
      <c r="D230" s="871"/>
      <c r="E230" s="871"/>
      <c r="F230" s="871"/>
      <c r="G230" s="872"/>
      <c r="H230" s="871"/>
      <c r="I230" s="873"/>
      <c r="J230" s="871"/>
      <c r="K230" s="871"/>
      <c r="L230" s="871"/>
      <c r="M230" s="871"/>
      <c r="N230" s="871"/>
      <c r="O230" s="874"/>
      <c r="P230" s="875"/>
      <c r="Q230" s="871"/>
      <c r="R230" s="871"/>
      <c r="S230" s="871"/>
      <c r="T230" s="871"/>
      <c r="U230" s="871"/>
      <c r="V230" s="871"/>
      <c r="W230" s="871"/>
      <c r="X230" s="872"/>
      <c r="Y230" s="871"/>
      <c r="Z230" s="873"/>
      <c r="AA230" s="871"/>
      <c r="AB230" s="871"/>
      <c r="AC230" s="871"/>
      <c r="AD230" s="871"/>
      <c r="AE230" s="871"/>
      <c r="AF230" s="874"/>
      <c r="AG230" s="875"/>
      <c r="AH230" s="871"/>
    </row>
    <row r="231">
      <c r="A231" s="871"/>
      <c r="B231" s="871"/>
      <c r="C231" s="871"/>
      <c r="D231" s="871"/>
      <c r="E231" s="871"/>
      <c r="F231" s="871"/>
      <c r="G231" s="872"/>
      <c r="H231" s="871"/>
      <c r="I231" s="873"/>
      <c r="J231" s="871"/>
      <c r="K231" s="871"/>
      <c r="L231" s="871"/>
      <c r="M231" s="871"/>
      <c r="N231" s="871"/>
      <c r="O231" s="874"/>
      <c r="P231" s="875"/>
      <c r="Q231" s="871"/>
      <c r="R231" s="871"/>
      <c r="S231" s="871"/>
      <c r="T231" s="871"/>
      <c r="U231" s="871"/>
      <c r="V231" s="871"/>
      <c r="W231" s="871"/>
      <c r="X231" s="872"/>
      <c r="Y231" s="871"/>
      <c r="Z231" s="873"/>
      <c r="AA231" s="871"/>
      <c r="AB231" s="871"/>
      <c r="AC231" s="871"/>
      <c r="AD231" s="871"/>
      <c r="AE231" s="871"/>
      <c r="AF231" s="874"/>
      <c r="AG231" s="875"/>
      <c r="AH231" s="871"/>
    </row>
    <row r="232">
      <c r="A232" s="871"/>
      <c r="B232" s="871"/>
      <c r="C232" s="871"/>
      <c r="D232" s="871"/>
      <c r="E232" s="871"/>
      <c r="F232" s="871"/>
      <c r="G232" s="872"/>
      <c r="H232" s="871"/>
      <c r="I232" s="873"/>
      <c r="J232" s="871"/>
      <c r="K232" s="871"/>
      <c r="L232" s="871"/>
      <c r="M232" s="871"/>
      <c r="N232" s="871"/>
      <c r="O232" s="874"/>
      <c r="P232" s="875"/>
      <c r="Q232" s="871"/>
      <c r="R232" s="871"/>
      <c r="S232" s="871"/>
      <c r="T232" s="871"/>
      <c r="U232" s="871"/>
      <c r="V232" s="871"/>
      <c r="W232" s="871"/>
      <c r="X232" s="872"/>
      <c r="Y232" s="871"/>
      <c r="Z232" s="873"/>
      <c r="AA232" s="871"/>
      <c r="AB232" s="871"/>
      <c r="AC232" s="871"/>
      <c r="AD232" s="871"/>
      <c r="AE232" s="871"/>
      <c r="AF232" s="874"/>
      <c r="AG232" s="875"/>
      <c r="AH232" s="871"/>
    </row>
    <row r="233">
      <c r="A233" s="871"/>
      <c r="B233" s="871"/>
      <c r="C233" s="871"/>
      <c r="D233" s="871"/>
      <c r="E233" s="871"/>
      <c r="F233" s="871"/>
      <c r="G233" s="872"/>
      <c r="H233" s="871"/>
      <c r="I233" s="873"/>
      <c r="J233" s="871"/>
      <c r="K233" s="871"/>
      <c r="L233" s="871"/>
      <c r="M233" s="871"/>
      <c r="N233" s="871"/>
      <c r="O233" s="874"/>
      <c r="P233" s="875"/>
      <c r="Q233" s="871"/>
      <c r="R233" s="871"/>
      <c r="S233" s="871"/>
      <c r="T233" s="871"/>
      <c r="U233" s="871"/>
      <c r="V233" s="871"/>
      <c r="W233" s="871"/>
      <c r="X233" s="872"/>
      <c r="Y233" s="871"/>
      <c r="Z233" s="873"/>
      <c r="AA233" s="871"/>
      <c r="AB233" s="871"/>
      <c r="AC233" s="871"/>
      <c r="AD233" s="871"/>
      <c r="AE233" s="871"/>
      <c r="AF233" s="874"/>
      <c r="AG233" s="875"/>
      <c r="AH233" s="871"/>
    </row>
    <row r="234">
      <c r="A234" s="871"/>
      <c r="B234" s="871"/>
      <c r="C234" s="871"/>
      <c r="D234" s="871"/>
      <c r="E234" s="871"/>
      <c r="F234" s="871"/>
      <c r="G234" s="872"/>
      <c r="H234" s="871"/>
      <c r="I234" s="873"/>
      <c r="J234" s="871"/>
      <c r="K234" s="871"/>
      <c r="L234" s="871"/>
      <c r="M234" s="871"/>
      <c r="N234" s="871"/>
      <c r="O234" s="874"/>
      <c r="P234" s="875"/>
      <c r="Q234" s="871"/>
      <c r="R234" s="871"/>
      <c r="S234" s="871"/>
      <c r="T234" s="871"/>
      <c r="U234" s="871"/>
      <c r="V234" s="871"/>
      <c r="W234" s="871"/>
      <c r="X234" s="872"/>
      <c r="Y234" s="871"/>
      <c r="Z234" s="873"/>
      <c r="AA234" s="871"/>
      <c r="AB234" s="871"/>
      <c r="AC234" s="871"/>
      <c r="AD234" s="871"/>
      <c r="AE234" s="871"/>
      <c r="AF234" s="874"/>
      <c r="AG234" s="875"/>
      <c r="AH234" s="871"/>
    </row>
    <row r="235">
      <c r="A235" s="871"/>
      <c r="B235" s="871"/>
      <c r="C235" s="871"/>
      <c r="D235" s="871"/>
      <c r="E235" s="871"/>
      <c r="F235" s="871"/>
      <c r="G235" s="872"/>
      <c r="H235" s="871"/>
      <c r="I235" s="873"/>
      <c r="J235" s="871"/>
      <c r="K235" s="871"/>
      <c r="L235" s="871"/>
      <c r="M235" s="871"/>
      <c r="N235" s="871"/>
      <c r="O235" s="874"/>
      <c r="P235" s="875"/>
      <c r="Q235" s="871"/>
      <c r="R235" s="871"/>
      <c r="S235" s="871"/>
      <c r="T235" s="871"/>
      <c r="U235" s="871"/>
      <c r="V235" s="871"/>
      <c r="W235" s="871"/>
      <c r="X235" s="872"/>
      <c r="Y235" s="871"/>
      <c r="Z235" s="873"/>
      <c r="AA235" s="871"/>
      <c r="AB235" s="871"/>
      <c r="AC235" s="871"/>
      <c r="AD235" s="871"/>
      <c r="AE235" s="871"/>
      <c r="AF235" s="874"/>
      <c r="AG235" s="875"/>
      <c r="AH235" s="871"/>
    </row>
    <row r="236">
      <c r="A236" s="871"/>
      <c r="B236" s="871"/>
      <c r="C236" s="871"/>
      <c r="D236" s="871"/>
      <c r="E236" s="871"/>
      <c r="F236" s="871"/>
      <c r="G236" s="872"/>
      <c r="H236" s="871"/>
      <c r="I236" s="873"/>
      <c r="J236" s="871"/>
      <c r="K236" s="871"/>
      <c r="L236" s="871"/>
      <c r="M236" s="871"/>
      <c r="N236" s="871"/>
      <c r="O236" s="874"/>
      <c r="P236" s="875"/>
      <c r="Q236" s="871"/>
      <c r="R236" s="871"/>
      <c r="S236" s="871"/>
      <c r="T236" s="871"/>
      <c r="U236" s="871"/>
      <c r="V236" s="871"/>
      <c r="W236" s="871"/>
      <c r="X236" s="872"/>
      <c r="Y236" s="871"/>
      <c r="Z236" s="873"/>
      <c r="AA236" s="871"/>
      <c r="AB236" s="871"/>
      <c r="AC236" s="871"/>
      <c r="AD236" s="871"/>
      <c r="AE236" s="871"/>
      <c r="AF236" s="874"/>
      <c r="AG236" s="875"/>
      <c r="AH236" s="871"/>
    </row>
    <row r="237">
      <c r="A237" s="871"/>
      <c r="B237" s="871"/>
      <c r="C237" s="871"/>
      <c r="D237" s="871"/>
      <c r="E237" s="871"/>
      <c r="F237" s="871"/>
      <c r="G237" s="872"/>
      <c r="H237" s="871"/>
      <c r="I237" s="873"/>
      <c r="J237" s="871"/>
      <c r="K237" s="871"/>
      <c r="L237" s="871"/>
      <c r="M237" s="871"/>
      <c r="N237" s="871"/>
      <c r="O237" s="874"/>
      <c r="P237" s="875"/>
      <c r="Q237" s="871"/>
      <c r="R237" s="871"/>
      <c r="S237" s="871"/>
      <c r="T237" s="871"/>
      <c r="U237" s="871"/>
      <c r="V237" s="871"/>
      <c r="W237" s="871"/>
      <c r="X237" s="872"/>
      <c r="Y237" s="871"/>
      <c r="Z237" s="873"/>
      <c r="AA237" s="871"/>
      <c r="AB237" s="871"/>
      <c r="AC237" s="871"/>
      <c r="AD237" s="871"/>
      <c r="AE237" s="871"/>
      <c r="AF237" s="874"/>
      <c r="AG237" s="875"/>
      <c r="AH237" s="871"/>
    </row>
    <row r="238">
      <c r="A238" s="871"/>
      <c r="B238" s="871"/>
      <c r="C238" s="871"/>
      <c r="D238" s="871"/>
      <c r="E238" s="871"/>
      <c r="F238" s="871"/>
      <c r="G238" s="872"/>
      <c r="H238" s="871"/>
      <c r="I238" s="873"/>
      <c r="J238" s="871"/>
      <c r="K238" s="871"/>
      <c r="L238" s="871"/>
      <c r="M238" s="871"/>
      <c r="N238" s="871"/>
      <c r="O238" s="874"/>
      <c r="P238" s="875"/>
      <c r="Q238" s="871"/>
      <c r="R238" s="871"/>
      <c r="S238" s="871"/>
      <c r="T238" s="871"/>
      <c r="U238" s="871"/>
      <c r="V238" s="871"/>
      <c r="W238" s="871"/>
      <c r="X238" s="872"/>
      <c r="Y238" s="871"/>
      <c r="Z238" s="873"/>
      <c r="AA238" s="871"/>
      <c r="AB238" s="871"/>
      <c r="AC238" s="871"/>
      <c r="AD238" s="871"/>
      <c r="AE238" s="871"/>
      <c r="AF238" s="874"/>
      <c r="AG238" s="875"/>
      <c r="AH238" s="871"/>
    </row>
    <row r="239">
      <c r="A239" s="871"/>
      <c r="B239" s="871"/>
      <c r="C239" s="871"/>
      <c r="D239" s="871"/>
      <c r="E239" s="871"/>
      <c r="F239" s="871"/>
      <c r="G239" s="872"/>
      <c r="H239" s="871"/>
      <c r="I239" s="873"/>
      <c r="J239" s="871"/>
      <c r="K239" s="871"/>
      <c r="L239" s="871"/>
      <c r="M239" s="871"/>
      <c r="N239" s="871"/>
      <c r="O239" s="874"/>
      <c r="P239" s="875"/>
      <c r="Q239" s="871"/>
      <c r="R239" s="871"/>
      <c r="S239" s="871"/>
      <c r="T239" s="871"/>
      <c r="U239" s="871"/>
      <c r="V239" s="871"/>
      <c r="W239" s="871"/>
      <c r="X239" s="872"/>
      <c r="Y239" s="871"/>
      <c r="Z239" s="873"/>
      <c r="AA239" s="871"/>
      <c r="AB239" s="871"/>
      <c r="AC239" s="871"/>
      <c r="AD239" s="871"/>
      <c r="AE239" s="871"/>
      <c r="AF239" s="874"/>
      <c r="AG239" s="875"/>
      <c r="AH239" s="871"/>
    </row>
    <row r="240">
      <c r="A240" s="871"/>
      <c r="B240" s="871"/>
      <c r="C240" s="871"/>
      <c r="D240" s="871"/>
      <c r="E240" s="871"/>
      <c r="F240" s="871"/>
      <c r="G240" s="872"/>
      <c r="H240" s="871"/>
      <c r="I240" s="873"/>
      <c r="J240" s="871"/>
      <c r="K240" s="871"/>
      <c r="L240" s="871"/>
      <c r="M240" s="871"/>
      <c r="N240" s="871"/>
      <c r="O240" s="874"/>
      <c r="P240" s="875"/>
      <c r="Q240" s="871"/>
      <c r="R240" s="871"/>
      <c r="S240" s="871"/>
      <c r="T240" s="871"/>
      <c r="U240" s="871"/>
      <c r="V240" s="871"/>
      <c r="W240" s="871"/>
      <c r="X240" s="872"/>
      <c r="Y240" s="871"/>
      <c r="Z240" s="873"/>
      <c r="AA240" s="871"/>
      <c r="AB240" s="871"/>
      <c r="AC240" s="871"/>
      <c r="AD240" s="871"/>
      <c r="AE240" s="871"/>
      <c r="AF240" s="874"/>
      <c r="AG240" s="875"/>
      <c r="AH240" s="871"/>
    </row>
    <row r="241">
      <c r="A241" s="871"/>
      <c r="B241" s="871"/>
      <c r="C241" s="871"/>
      <c r="D241" s="871"/>
      <c r="E241" s="871"/>
      <c r="F241" s="871"/>
      <c r="G241" s="872"/>
      <c r="H241" s="871"/>
      <c r="I241" s="873"/>
      <c r="J241" s="871"/>
      <c r="K241" s="871"/>
      <c r="L241" s="871"/>
      <c r="M241" s="871"/>
      <c r="N241" s="871"/>
      <c r="O241" s="874"/>
      <c r="P241" s="875"/>
      <c r="Q241" s="871"/>
      <c r="R241" s="871"/>
      <c r="S241" s="871"/>
      <c r="T241" s="871"/>
      <c r="U241" s="871"/>
      <c r="V241" s="871"/>
      <c r="W241" s="871"/>
      <c r="X241" s="872"/>
      <c r="Y241" s="871"/>
      <c r="Z241" s="873"/>
      <c r="AA241" s="871"/>
      <c r="AB241" s="871"/>
      <c r="AC241" s="871"/>
      <c r="AD241" s="871"/>
      <c r="AE241" s="871"/>
      <c r="AF241" s="874"/>
      <c r="AG241" s="875"/>
      <c r="AH241" s="871"/>
    </row>
    <row r="242">
      <c r="A242" s="871"/>
      <c r="B242" s="871"/>
      <c r="C242" s="871"/>
      <c r="D242" s="871"/>
      <c r="E242" s="871"/>
      <c r="F242" s="871"/>
      <c r="G242" s="872"/>
      <c r="H242" s="871"/>
      <c r="I242" s="873"/>
      <c r="J242" s="871"/>
      <c r="K242" s="871"/>
      <c r="L242" s="871"/>
      <c r="M242" s="871"/>
      <c r="N242" s="871"/>
      <c r="O242" s="874"/>
      <c r="P242" s="875"/>
      <c r="Q242" s="871"/>
      <c r="R242" s="871"/>
      <c r="S242" s="871"/>
      <c r="T242" s="871"/>
      <c r="U242" s="871"/>
      <c r="V242" s="871"/>
      <c r="W242" s="871"/>
      <c r="X242" s="872"/>
      <c r="Y242" s="871"/>
      <c r="Z242" s="873"/>
      <c r="AA242" s="871"/>
      <c r="AB242" s="871"/>
      <c r="AC242" s="871"/>
      <c r="AD242" s="871"/>
      <c r="AE242" s="871"/>
      <c r="AF242" s="874"/>
      <c r="AG242" s="875"/>
      <c r="AH242" s="871"/>
    </row>
    <row r="243">
      <c r="A243" s="871"/>
      <c r="B243" s="871"/>
      <c r="C243" s="871"/>
      <c r="D243" s="871"/>
      <c r="E243" s="871"/>
      <c r="F243" s="871"/>
      <c r="G243" s="872"/>
      <c r="H243" s="871"/>
      <c r="I243" s="873"/>
      <c r="J243" s="871"/>
      <c r="K243" s="871"/>
      <c r="L243" s="871"/>
      <c r="M243" s="871"/>
      <c r="N243" s="871"/>
      <c r="O243" s="874"/>
      <c r="P243" s="875"/>
      <c r="Q243" s="871"/>
      <c r="R243" s="871"/>
      <c r="S243" s="871"/>
      <c r="T243" s="871"/>
      <c r="U243" s="871"/>
      <c r="V243" s="871"/>
      <c r="W243" s="871"/>
      <c r="X243" s="872"/>
      <c r="Y243" s="871"/>
      <c r="Z243" s="873"/>
      <c r="AA243" s="871"/>
      <c r="AB243" s="871"/>
      <c r="AC243" s="871"/>
      <c r="AD243" s="871"/>
      <c r="AE243" s="871"/>
      <c r="AF243" s="874"/>
      <c r="AG243" s="875"/>
      <c r="AH243" s="871"/>
    </row>
    <row r="244">
      <c r="A244" s="871"/>
      <c r="B244" s="871"/>
      <c r="C244" s="871"/>
      <c r="D244" s="871"/>
      <c r="E244" s="871"/>
      <c r="F244" s="871"/>
      <c r="G244" s="872"/>
      <c r="H244" s="871"/>
      <c r="I244" s="873"/>
      <c r="J244" s="871"/>
      <c r="K244" s="871"/>
      <c r="L244" s="871"/>
      <c r="M244" s="871"/>
      <c r="N244" s="871"/>
      <c r="O244" s="874"/>
      <c r="P244" s="875"/>
      <c r="Q244" s="871"/>
      <c r="R244" s="871"/>
      <c r="S244" s="871"/>
      <c r="T244" s="871"/>
      <c r="U244" s="871"/>
      <c r="V244" s="871"/>
      <c r="W244" s="871"/>
      <c r="X244" s="872"/>
      <c r="Y244" s="871"/>
      <c r="Z244" s="873"/>
      <c r="AA244" s="871"/>
      <c r="AB244" s="871"/>
      <c r="AC244" s="871"/>
      <c r="AD244" s="871"/>
      <c r="AE244" s="871"/>
      <c r="AF244" s="874"/>
      <c r="AG244" s="875"/>
      <c r="AH244" s="871"/>
    </row>
    <row r="245">
      <c r="A245" s="871"/>
      <c r="B245" s="871"/>
      <c r="C245" s="871"/>
      <c r="D245" s="871"/>
      <c r="E245" s="871"/>
      <c r="F245" s="871"/>
      <c r="G245" s="872"/>
      <c r="H245" s="871"/>
      <c r="I245" s="873"/>
      <c r="J245" s="871"/>
      <c r="K245" s="871"/>
      <c r="L245" s="871"/>
      <c r="M245" s="871"/>
      <c r="N245" s="871"/>
      <c r="O245" s="874"/>
      <c r="P245" s="875"/>
      <c r="Q245" s="871"/>
      <c r="R245" s="871"/>
      <c r="S245" s="871"/>
      <c r="T245" s="871"/>
      <c r="U245" s="871"/>
      <c r="V245" s="871"/>
      <c r="W245" s="871"/>
      <c r="X245" s="872"/>
      <c r="Y245" s="871"/>
      <c r="Z245" s="873"/>
      <c r="AA245" s="871"/>
      <c r="AB245" s="871"/>
      <c r="AC245" s="871"/>
      <c r="AD245" s="871"/>
      <c r="AE245" s="871"/>
      <c r="AF245" s="874"/>
      <c r="AG245" s="875"/>
      <c r="AH245" s="871"/>
    </row>
    <row r="246">
      <c r="A246" s="871"/>
      <c r="B246" s="871"/>
      <c r="C246" s="871"/>
      <c r="D246" s="871"/>
      <c r="E246" s="871"/>
      <c r="F246" s="871"/>
      <c r="G246" s="872"/>
      <c r="H246" s="871"/>
      <c r="I246" s="873"/>
      <c r="J246" s="871"/>
      <c r="K246" s="871"/>
      <c r="L246" s="871"/>
      <c r="M246" s="871"/>
      <c r="N246" s="871"/>
      <c r="O246" s="874"/>
      <c r="P246" s="875"/>
      <c r="Q246" s="871"/>
      <c r="R246" s="871"/>
      <c r="S246" s="871"/>
      <c r="T246" s="871"/>
      <c r="U246" s="871"/>
      <c r="V246" s="871"/>
      <c r="W246" s="871"/>
      <c r="X246" s="872"/>
      <c r="Y246" s="871"/>
      <c r="Z246" s="873"/>
      <c r="AA246" s="871"/>
      <c r="AB246" s="871"/>
      <c r="AC246" s="871"/>
      <c r="AD246" s="871"/>
      <c r="AE246" s="871"/>
      <c r="AF246" s="874"/>
      <c r="AG246" s="875"/>
      <c r="AH246" s="871"/>
    </row>
    <row r="247">
      <c r="A247" s="871"/>
      <c r="B247" s="871"/>
      <c r="C247" s="871"/>
      <c r="D247" s="871"/>
      <c r="E247" s="871"/>
      <c r="F247" s="871"/>
      <c r="G247" s="872"/>
      <c r="H247" s="871"/>
      <c r="I247" s="873"/>
      <c r="J247" s="871"/>
      <c r="K247" s="871"/>
      <c r="L247" s="871"/>
      <c r="M247" s="871"/>
      <c r="N247" s="871"/>
      <c r="O247" s="874"/>
      <c r="P247" s="875"/>
      <c r="Q247" s="871"/>
      <c r="R247" s="871"/>
      <c r="S247" s="871"/>
      <c r="T247" s="871"/>
      <c r="U247" s="871"/>
      <c r="V247" s="871"/>
      <c r="W247" s="871"/>
      <c r="X247" s="872"/>
      <c r="Y247" s="871"/>
      <c r="Z247" s="873"/>
      <c r="AA247" s="871"/>
      <c r="AB247" s="871"/>
      <c r="AC247" s="871"/>
      <c r="AD247" s="871"/>
      <c r="AE247" s="871"/>
      <c r="AF247" s="874"/>
      <c r="AG247" s="875"/>
      <c r="AH247" s="871"/>
    </row>
    <row r="248">
      <c r="A248" s="871"/>
      <c r="B248" s="871"/>
      <c r="C248" s="871"/>
      <c r="D248" s="871"/>
      <c r="E248" s="871"/>
      <c r="F248" s="871"/>
      <c r="G248" s="872"/>
      <c r="H248" s="871"/>
      <c r="I248" s="873"/>
      <c r="J248" s="871"/>
      <c r="K248" s="871"/>
      <c r="L248" s="871"/>
      <c r="M248" s="871"/>
      <c r="N248" s="871"/>
      <c r="O248" s="874"/>
      <c r="P248" s="875"/>
      <c r="Q248" s="871"/>
      <c r="R248" s="871"/>
      <c r="S248" s="871"/>
      <c r="T248" s="871"/>
      <c r="U248" s="871"/>
      <c r="V248" s="871"/>
      <c r="W248" s="871"/>
      <c r="X248" s="872"/>
      <c r="Y248" s="871"/>
      <c r="Z248" s="873"/>
      <c r="AA248" s="871"/>
      <c r="AB248" s="871"/>
      <c r="AC248" s="871"/>
      <c r="AD248" s="871"/>
      <c r="AE248" s="871"/>
      <c r="AF248" s="874"/>
      <c r="AG248" s="875"/>
      <c r="AH248" s="871"/>
    </row>
    <row r="249">
      <c r="A249" s="871"/>
      <c r="B249" s="871"/>
      <c r="C249" s="871"/>
      <c r="D249" s="871"/>
      <c r="E249" s="871"/>
      <c r="F249" s="871"/>
      <c r="G249" s="872"/>
      <c r="H249" s="871"/>
      <c r="I249" s="873"/>
      <c r="J249" s="871"/>
      <c r="K249" s="871"/>
      <c r="L249" s="871"/>
      <c r="M249" s="871"/>
      <c r="N249" s="871"/>
      <c r="O249" s="874"/>
      <c r="P249" s="875"/>
      <c r="Q249" s="871"/>
      <c r="R249" s="871"/>
      <c r="S249" s="871"/>
      <c r="T249" s="871"/>
      <c r="U249" s="871"/>
      <c r="V249" s="871"/>
      <c r="W249" s="871"/>
      <c r="X249" s="872"/>
      <c r="Y249" s="871"/>
      <c r="Z249" s="873"/>
      <c r="AA249" s="871"/>
      <c r="AB249" s="871"/>
      <c r="AC249" s="871"/>
      <c r="AD249" s="871"/>
      <c r="AE249" s="871"/>
      <c r="AF249" s="874"/>
      <c r="AG249" s="875"/>
      <c r="AH249" s="871"/>
    </row>
    <row r="250">
      <c r="A250" s="871"/>
      <c r="B250" s="871"/>
      <c r="C250" s="871"/>
      <c r="D250" s="871"/>
      <c r="E250" s="871"/>
      <c r="F250" s="871"/>
      <c r="G250" s="872"/>
      <c r="H250" s="871"/>
      <c r="I250" s="873"/>
      <c r="J250" s="871"/>
      <c r="K250" s="871"/>
      <c r="L250" s="871"/>
      <c r="M250" s="871"/>
      <c r="N250" s="871"/>
      <c r="O250" s="874"/>
      <c r="P250" s="875"/>
      <c r="Q250" s="871"/>
      <c r="R250" s="871"/>
      <c r="S250" s="871"/>
      <c r="T250" s="871"/>
      <c r="U250" s="871"/>
      <c r="V250" s="871"/>
      <c r="W250" s="871"/>
      <c r="X250" s="872"/>
      <c r="Y250" s="871"/>
      <c r="Z250" s="873"/>
      <c r="AA250" s="871"/>
      <c r="AB250" s="871"/>
      <c r="AC250" s="871"/>
      <c r="AD250" s="871"/>
      <c r="AE250" s="871"/>
      <c r="AF250" s="874"/>
      <c r="AG250" s="875"/>
      <c r="AH250" s="871"/>
    </row>
    <row r="251">
      <c r="A251" s="871"/>
      <c r="B251" s="871"/>
      <c r="C251" s="871"/>
      <c r="D251" s="871"/>
      <c r="E251" s="871"/>
      <c r="F251" s="871"/>
      <c r="G251" s="872"/>
      <c r="H251" s="871"/>
      <c r="I251" s="873"/>
      <c r="J251" s="871"/>
      <c r="K251" s="871"/>
      <c r="L251" s="871"/>
      <c r="M251" s="871"/>
      <c r="N251" s="871"/>
      <c r="O251" s="874"/>
      <c r="P251" s="875"/>
      <c r="Q251" s="871"/>
      <c r="R251" s="871"/>
      <c r="S251" s="871"/>
      <c r="T251" s="871"/>
      <c r="U251" s="871"/>
      <c r="V251" s="871"/>
      <c r="W251" s="871"/>
      <c r="X251" s="872"/>
      <c r="Y251" s="871"/>
      <c r="Z251" s="873"/>
      <c r="AA251" s="871"/>
      <c r="AB251" s="871"/>
      <c r="AC251" s="871"/>
      <c r="AD251" s="871"/>
      <c r="AE251" s="871"/>
      <c r="AF251" s="874"/>
      <c r="AG251" s="875"/>
      <c r="AH251" s="871"/>
    </row>
    <row r="252">
      <c r="A252" s="871"/>
      <c r="B252" s="871"/>
      <c r="C252" s="871"/>
      <c r="D252" s="871"/>
      <c r="E252" s="871"/>
      <c r="F252" s="871"/>
      <c r="G252" s="872"/>
      <c r="H252" s="871"/>
      <c r="I252" s="873"/>
      <c r="J252" s="871"/>
      <c r="K252" s="871"/>
      <c r="L252" s="871"/>
      <c r="M252" s="871"/>
      <c r="N252" s="871"/>
      <c r="O252" s="874"/>
      <c r="P252" s="875"/>
      <c r="Q252" s="871"/>
      <c r="R252" s="871"/>
      <c r="S252" s="871"/>
      <c r="T252" s="871"/>
      <c r="U252" s="871"/>
      <c r="V252" s="871"/>
      <c r="W252" s="871"/>
      <c r="X252" s="872"/>
      <c r="Y252" s="871"/>
      <c r="Z252" s="873"/>
      <c r="AA252" s="871"/>
      <c r="AB252" s="871"/>
      <c r="AC252" s="871"/>
      <c r="AD252" s="871"/>
      <c r="AE252" s="871"/>
      <c r="AF252" s="874"/>
      <c r="AG252" s="875"/>
      <c r="AH252" s="871"/>
    </row>
    <row r="253">
      <c r="A253" s="871"/>
      <c r="B253" s="871"/>
      <c r="C253" s="871"/>
      <c r="D253" s="871"/>
      <c r="E253" s="871"/>
      <c r="F253" s="871"/>
      <c r="G253" s="872"/>
      <c r="H253" s="871"/>
      <c r="I253" s="873"/>
      <c r="J253" s="871"/>
      <c r="K253" s="871"/>
      <c r="L253" s="871"/>
      <c r="M253" s="871"/>
      <c r="N253" s="871"/>
      <c r="O253" s="874"/>
      <c r="P253" s="875"/>
      <c r="Q253" s="871"/>
      <c r="R253" s="871"/>
      <c r="S253" s="871"/>
      <c r="T253" s="871"/>
      <c r="U253" s="871"/>
      <c r="V253" s="871"/>
      <c r="W253" s="871"/>
      <c r="X253" s="872"/>
      <c r="Y253" s="871"/>
      <c r="Z253" s="873"/>
      <c r="AA253" s="871"/>
      <c r="AB253" s="871"/>
      <c r="AC253" s="871"/>
      <c r="AD253" s="871"/>
      <c r="AE253" s="871"/>
      <c r="AF253" s="874"/>
      <c r="AG253" s="875"/>
      <c r="AH253" s="871"/>
    </row>
    <row r="254">
      <c r="A254" s="871"/>
      <c r="B254" s="871"/>
      <c r="C254" s="871"/>
      <c r="D254" s="871"/>
      <c r="E254" s="871"/>
      <c r="F254" s="871"/>
      <c r="G254" s="872"/>
      <c r="H254" s="871"/>
      <c r="I254" s="873"/>
      <c r="J254" s="871"/>
      <c r="K254" s="871"/>
      <c r="L254" s="871"/>
      <c r="M254" s="871"/>
      <c r="N254" s="871"/>
      <c r="O254" s="874"/>
      <c r="P254" s="875"/>
      <c r="Q254" s="871"/>
      <c r="R254" s="871"/>
      <c r="S254" s="871"/>
      <c r="T254" s="871"/>
      <c r="U254" s="871"/>
      <c r="V254" s="871"/>
      <c r="W254" s="871"/>
      <c r="X254" s="872"/>
      <c r="Y254" s="871"/>
      <c r="Z254" s="873"/>
      <c r="AA254" s="871"/>
      <c r="AB254" s="871"/>
      <c r="AC254" s="871"/>
      <c r="AD254" s="871"/>
      <c r="AE254" s="871"/>
      <c r="AF254" s="874"/>
      <c r="AG254" s="875"/>
      <c r="AH254" s="871"/>
    </row>
    <row r="255">
      <c r="A255" s="871"/>
      <c r="B255" s="871"/>
      <c r="C255" s="871"/>
      <c r="D255" s="871"/>
      <c r="E255" s="871"/>
      <c r="F255" s="871"/>
      <c r="G255" s="872"/>
      <c r="H255" s="871"/>
      <c r="I255" s="873"/>
      <c r="J255" s="871"/>
      <c r="K255" s="871"/>
      <c r="L255" s="871"/>
      <c r="M255" s="871"/>
      <c r="N255" s="871"/>
      <c r="O255" s="874"/>
      <c r="P255" s="875"/>
      <c r="Q255" s="871"/>
      <c r="R255" s="871"/>
      <c r="S255" s="871"/>
      <c r="T255" s="871"/>
      <c r="U255" s="871"/>
      <c r="V255" s="871"/>
      <c r="W255" s="871"/>
      <c r="X255" s="872"/>
      <c r="Y255" s="871"/>
      <c r="Z255" s="873"/>
      <c r="AA255" s="871"/>
      <c r="AB255" s="871"/>
      <c r="AC255" s="871"/>
      <c r="AD255" s="871"/>
      <c r="AE255" s="871"/>
      <c r="AF255" s="874"/>
      <c r="AG255" s="875"/>
      <c r="AH255" s="871"/>
    </row>
    <row r="256">
      <c r="A256" s="871"/>
      <c r="B256" s="871"/>
      <c r="C256" s="871"/>
      <c r="D256" s="871"/>
      <c r="E256" s="871"/>
      <c r="F256" s="871"/>
      <c r="G256" s="872"/>
      <c r="H256" s="871"/>
      <c r="I256" s="873"/>
      <c r="J256" s="871"/>
      <c r="K256" s="871"/>
      <c r="L256" s="871"/>
      <c r="M256" s="871"/>
      <c r="N256" s="871"/>
      <c r="O256" s="874"/>
      <c r="P256" s="875"/>
      <c r="Q256" s="871"/>
      <c r="R256" s="871"/>
      <c r="S256" s="871"/>
      <c r="T256" s="871"/>
      <c r="U256" s="871"/>
      <c r="V256" s="871"/>
      <c r="W256" s="871"/>
      <c r="X256" s="872"/>
      <c r="Y256" s="871"/>
      <c r="Z256" s="873"/>
      <c r="AA256" s="871"/>
      <c r="AB256" s="871"/>
      <c r="AC256" s="871"/>
      <c r="AD256" s="871"/>
      <c r="AE256" s="871"/>
      <c r="AF256" s="874"/>
      <c r="AG256" s="875"/>
      <c r="AH256" s="871"/>
    </row>
    <row r="257">
      <c r="A257" s="871"/>
      <c r="B257" s="871"/>
      <c r="C257" s="871"/>
      <c r="D257" s="871"/>
      <c r="E257" s="871"/>
      <c r="F257" s="871"/>
      <c r="G257" s="872"/>
      <c r="H257" s="871"/>
      <c r="I257" s="873"/>
      <c r="J257" s="871"/>
      <c r="K257" s="871"/>
      <c r="L257" s="871"/>
      <c r="M257" s="871"/>
      <c r="N257" s="871"/>
      <c r="O257" s="874"/>
      <c r="P257" s="875"/>
      <c r="Q257" s="871"/>
      <c r="R257" s="871"/>
      <c r="S257" s="871"/>
      <c r="T257" s="871"/>
      <c r="U257" s="871"/>
      <c r="V257" s="871"/>
      <c r="W257" s="871"/>
      <c r="X257" s="872"/>
      <c r="Y257" s="871"/>
      <c r="Z257" s="873"/>
      <c r="AA257" s="871"/>
      <c r="AB257" s="871"/>
      <c r="AC257" s="871"/>
      <c r="AD257" s="871"/>
      <c r="AE257" s="871"/>
      <c r="AF257" s="874"/>
      <c r="AG257" s="875"/>
      <c r="AH257" s="871"/>
    </row>
    <row r="258">
      <c r="A258" s="871"/>
      <c r="B258" s="871"/>
      <c r="C258" s="871"/>
      <c r="D258" s="871"/>
      <c r="E258" s="871"/>
      <c r="F258" s="871"/>
      <c r="G258" s="872"/>
      <c r="H258" s="871"/>
      <c r="I258" s="873"/>
      <c r="J258" s="871"/>
      <c r="K258" s="871"/>
      <c r="L258" s="871"/>
      <c r="M258" s="871"/>
      <c r="N258" s="871"/>
      <c r="O258" s="874"/>
      <c r="P258" s="875"/>
      <c r="Q258" s="871"/>
      <c r="R258" s="871"/>
      <c r="S258" s="871"/>
      <c r="T258" s="871"/>
      <c r="U258" s="871"/>
      <c r="V258" s="871"/>
      <c r="W258" s="871"/>
      <c r="X258" s="872"/>
      <c r="Y258" s="871"/>
      <c r="Z258" s="873"/>
      <c r="AA258" s="871"/>
      <c r="AB258" s="871"/>
      <c r="AC258" s="871"/>
      <c r="AD258" s="871"/>
      <c r="AE258" s="871"/>
      <c r="AF258" s="874"/>
      <c r="AG258" s="875"/>
      <c r="AH258" s="871"/>
    </row>
    <row r="259">
      <c r="A259" s="871"/>
      <c r="B259" s="871"/>
      <c r="C259" s="871"/>
      <c r="D259" s="871"/>
      <c r="E259" s="871"/>
      <c r="F259" s="871"/>
      <c r="G259" s="872"/>
      <c r="H259" s="871"/>
      <c r="I259" s="873"/>
      <c r="J259" s="871"/>
      <c r="K259" s="871"/>
      <c r="L259" s="871"/>
      <c r="M259" s="871"/>
      <c r="N259" s="871"/>
      <c r="O259" s="874"/>
      <c r="P259" s="875"/>
      <c r="Q259" s="871"/>
      <c r="R259" s="871"/>
      <c r="S259" s="871"/>
      <c r="T259" s="871"/>
      <c r="U259" s="871"/>
      <c r="V259" s="871"/>
      <c r="W259" s="871"/>
      <c r="X259" s="872"/>
      <c r="Y259" s="871"/>
      <c r="Z259" s="873"/>
      <c r="AA259" s="871"/>
      <c r="AB259" s="871"/>
      <c r="AC259" s="871"/>
      <c r="AD259" s="871"/>
      <c r="AE259" s="871"/>
      <c r="AF259" s="874"/>
      <c r="AG259" s="875"/>
      <c r="AH259" s="871"/>
    </row>
    <row r="260">
      <c r="A260" s="871"/>
      <c r="B260" s="871"/>
      <c r="C260" s="871"/>
      <c r="D260" s="871"/>
      <c r="E260" s="871"/>
      <c r="F260" s="871"/>
      <c r="G260" s="872"/>
      <c r="H260" s="871"/>
      <c r="I260" s="873"/>
      <c r="J260" s="871"/>
      <c r="K260" s="871"/>
      <c r="L260" s="871"/>
      <c r="M260" s="871"/>
      <c r="N260" s="871"/>
      <c r="O260" s="874"/>
      <c r="P260" s="875"/>
      <c r="Q260" s="871"/>
      <c r="R260" s="871"/>
      <c r="S260" s="871"/>
      <c r="T260" s="871"/>
      <c r="U260" s="871"/>
      <c r="V260" s="871"/>
      <c r="W260" s="871"/>
      <c r="X260" s="872"/>
      <c r="Y260" s="871"/>
      <c r="Z260" s="873"/>
      <c r="AA260" s="871"/>
      <c r="AB260" s="871"/>
      <c r="AC260" s="871"/>
      <c r="AD260" s="871"/>
      <c r="AE260" s="871"/>
      <c r="AF260" s="874"/>
      <c r="AG260" s="875"/>
      <c r="AH260" s="871"/>
    </row>
    <row r="261">
      <c r="A261" s="871"/>
      <c r="B261" s="871"/>
      <c r="C261" s="871"/>
      <c r="D261" s="871"/>
      <c r="E261" s="871"/>
      <c r="F261" s="871"/>
      <c r="G261" s="872"/>
      <c r="H261" s="871"/>
      <c r="I261" s="873"/>
      <c r="J261" s="871"/>
      <c r="K261" s="871"/>
      <c r="L261" s="871"/>
      <c r="M261" s="871"/>
      <c r="N261" s="871"/>
      <c r="O261" s="874"/>
      <c r="P261" s="875"/>
      <c r="Q261" s="871"/>
      <c r="R261" s="871"/>
      <c r="S261" s="871"/>
      <c r="T261" s="871"/>
      <c r="U261" s="871"/>
      <c r="V261" s="871"/>
      <c r="W261" s="871"/>
      <c r="X261" s="872"/>
      <c r="Y261" s="871"/>
      <c r="Z261" s="873"/>
      <c r="AA261" s="871"/>
      <c r="AB261" s="871"/>
      <c r="AC261" s="871"/>
      <c r="AD261" s="871"/>
      <c r="AE261" s="871"/>
      <c r="AF261" s="874"/>
      <c r="AG261" s="875"/>
      <c r="AH261" s="871"/>
    </row>
    <row r="262">
      <c r="A262" s="871"/>
      <c r="B262" s="871"/>
      <c r="C262" s="871"/>
      <c r="D262" s="871"/>
      <c r="E262" s="871"/>
      <c r="F262" s="871"/>
      <c r="G262" s="872"/>
      <c r="H262" s="871"/>
      <c r="I262" s="873"/>
      <c r="J262" s="871"/>
      <c r="K262" s="871"/>
      <c r="L262" s="871"/>
      <c r="M262" s="871"/>
      <c r="N262" s="871"/>
      <c r="O262" s="874"/>
      <c r="P262" s="875"/>
      <c r="Q262" s="871"/>
      <c r="R262" s="871"/>
      <c r="S262" s="871"/>
      <c r="T262" s="871"/>
      <c r="U262" s="871"/>
      <c r="V262" s="871"/>
      <c r="W262" s="871"/>
      <c r="X262" s="872"/>
      <c r="Y262" s="871"/>
      <c r="Z262" s="873"/>
      <c r="AA262" s="871"/>
      <c r="AB262" s="871"/>
      <c r="AC262" s="871"/>
      <c r="AD262" s="871"/>
      <c r="AE262" s="871"/>
      <c r="AF262" s="874"/>
      <c r="AG262" s="875"/>
      <c r="AH262" s="871"/>
    </row>
    <row r="263">
      <c r="A263" s="871"/>
      <c r="B263" s="871"/>
      <c r="C263" s="871"/>
      <c r="D263" s="871"/>
      <c r="E263" s="871"/>
      <c r="F263" s="871"/>
      <c r="G263" s="872"/>
      <c r="H263" s="871"/>
      <c r="I263" s="873"/>
      <c r="J263" s="871"/>
      <c r="K263" s="871"/>
      <c r="L263" s="871"/>
      <c r="M263" s="871"/>
      <c r="N263" s="871"/>
      <c r="O263" s="874"/>
      <c r="P263" s="875"/>
      <c r="Q263" s="871"/>
      <c r="R263" s="871"/>
      <c r="S263" s="871"/>
      <c r="T263" s="871"/>
      <c r="U263" s="871"/>
      <c r="V263" s="871"/>
      <c r="W263" s="871"/>
      <c r="X263" s="872"/>
      <c r="Y263" s="871"/>
      <c r="Z263" s="873"/>
      <c r="AA263" s="871"/>
      <c r="AB263" s="871"/>
      <c r="AC263" s="871"/>
      <c r="AD263" s="871"/>
      <c r="AE263" s="871"/>
      <c r="AF263" s="874"/>
      <c r="AG263" s="875"/>
      <c r="AH263" s="871"/>
    </row>
    <row r="264">
      <c r="A264" s="871"/>
      <c r="B264" s="871"/>
      <c r="C264" s="871"/>
      <c r="D264" s="871"/>
      <c r="E264" s="871"/>
      <c r="F264" s="871"/>
      <c r="G264" s="872"/>
      <c r="H264" s="871"/>
      <c r="I264" s="873"/>
      <c r="J264" s="871"/>
      <c r="K264" s="871"/>
      <c r="L264" s="871"/>
      <c r="M264" s="871"/>
      <c r="N264" s="871"/>
      <c r="O264" s="874"/>
      <c r="P264" s="875"/>
      <c r="Q264" s="871"/>
      <c r="R264" s="871"/>
      <c r="S264" s="871"/>
      <c r="T264" s="871"/>
      <c r="U264" s="871"/>
      <c r="V264" s="871"/>
      <c r="W264" s="871"/>
      <c r="X264" s="872"/>
      <c r="Y264" s="871"/>
      <c r="Z264" s="873"/>
      <c r="AA264" s="871"/>
      <c r="AB264" s="871"/>
      <c r="AC264" s="871"/>
      <c r="AD264" s="871"/>
      <c r="AE264" s="871"/>
      <c r="AF264" s="874"/>
      <c r="AG264" s="875"/>
      <c r="AH264" s="871"/>
    </row>
    <row r="265">
      <c r="A265" s="871"/>
      <c r="B265" s="871"/>
      <c r="C265" s="871"/>
      <c r="D265" s="871"/>
      <c r="E265" s="871"/>
      <c r="F265" s="871"/>
      <c r="G265" s="872"/>
      <c r="H265" s="871"/>
      <c r="I265" s="873"/>
      <c r="J265" s="871"/>
      <c r="K265" s="871"/>
      <c r="L265" s="871"/>
      <c r="M265" s="871"/>
      <c r="N265" s="871"/>
      <c r="O265" s="874"/>
      <c r="P265" s="875"/>
      <c r="Q265" s="871"/>
      <c r="R265" s="871"/>
      <c r="S265" s="871"/>
      <c r="T265" s="871"/>
      <c r="U265" s="871"/>
      <c r="V265" s="871"/>
      <c r="W265" s="871"/>
      <c r="X265" s="872"/>
      <c r="Y265" s="871"/>
      <c r="Z265" s="873"/>
      <c r="AA265" s="871"/>
      <c r="AB265" s="871"/>
      <c r="AC265" s="871"/>
      <c r="AD265" s="871"/>
      <c r="AE265" s="871"/>
      <c r="AF265" s="874"/>
      <c r="AG265" s="875"/>
      <c r="AH265" s="871"/>
    </row>
    <row r="266">
      <c r="A266" s="871"/>
      <c r="B266" s="871"/>
      <c r="C266" s="871"/>
      <c r="D266" s="871"/>
      <c r="E266" s="871"/>
      <c r="F266" s="871"/>
      <c r="G266" s="872"/>
      <c r="H266" s="871"/>
      <c r="I266" s="873"/>
      <c r="J266" s="871"/>
      <c r="K266" s="871"/>
      <c r="L266" s="871"/>
      <c r="M266" s="871"/>
      <c r="N266" s="871"/>
      <c r="O266" s="874"/>
      <c r="P266" s="875"/>
      <c r="Q266" s="871"/>
      <c r="R266" s="871"/>
      <c r="S266" s="871"/>
      <c r="T266" s="871"/>
      <c r="U266" s="871"/>
      <c r="V266" s="871"/>
      <c r="W266" s="871"/>
      <c r="X266" s="872"/>
      <c r="Y266" s="871"/>
      <c r="Z266" s="873"/>
      <c r="AA266" s="871"/>
      <c r="AB266" s="871"/>
      <c r="AC266" s="871"/>
      <c r="AD266" s="871"/>
      <c r="AE266" s="871"/>
      <c r="AF266" s="874"/>
      <c r="AG266" s="875"/>
      <c r="AH266" s="871"/>
    </row>
    <row r="267">
      <c r="A267" s="871"/>
      <c r="B267" s="871"/>
      <c r="C267" s="871"/>
      <c r="D267" s="871"/>
      <c r="E267" s="871"/>
      <c r="F267" s="871"/>
      <c r="G267" s="872"/>
      <c r="H267" s="871"/>
      <c r="I267" s="873"/>
      <c r="J267" s="871"/>
      <c r="K267" s="871"/>
      <c r="L267" s="871"/>
      <c r="M267" s="871"/>
      <c r="N267" s="871"/>
      <c r="O267" s="874"/>
      <c r="P267" s="875"/>
      <c r="Q267" s="871"/>
      <c r="R267" s="871"/>
      <c r="S267" s="871"/>
      <c r="T267" s="871"/>
      <c r="U267" s="871"/>
      <c r="V267" s="871"/>
      <c r="W267" s="871"/>
      <c r="X267" s="872"/>
      <c r="Y267" s="871"/>
      <c r="Z267" s="873"/>
      <c r="AA267" s="871"/>
      <c r="AB267" s="871"/>
      <c r="AC267" s="871"/>
      <c r="AD267" s="871"/>
      <c r="AE267" s="871"/>
      <c r="AF267" s="874"/>
      <c r="AG267" s="875"/>
      <c r="AH267" s="871"/>
    </row>
    <row r="268">
      <c r="A268" s="871"/>
      <c r="B268" s="871"/>
      <c r="C268" s="871"/>
      <c r="D268" s="871"/>
      <c r="E268" s="871"/>
      <c r="F268" s="871"/>
      <c r="G268" s="872"/>
      <c r="H268" s="871"/>
      <c r="I268" s="873"/>
      <c r="J268" s="871"/>
      <c r="K268" s="871"/>
      <c r="L268" s="871"/>
      <c r="M268" s="871"/>
      <c r="N268" s="871"/>
      <c r="O268" s="874"/>
      <c r="P268" s="875"/>
      <c r="Q268" s="871"/>
      <c r="R268" s="871"/>
      <c r="S268" s="871"/>
      <c r="T268" s="871"/>
      <c r="U268" s="871"/>
      <c r="V268" s="871"/>
      <c r="W268" s="871"/>
      <c r="X268" s="872"/>
      <c r="Y268" s="871"/>
      <c r="Z268" s="873"/>
      <c r="AA268" s="871"/>
      <c r="AB268" s="871"/>
      <c r="AC268" s="871"/>
      <c r="AD268" s="871"/>
      <c r="AE268" s="871"/>
      <c r="AF268" s="874"/>
      <c r="AG268" s="875"/>
      <c r="AH268" s="871"/>
    </row>
    <row r="269">
      <c r="A269" s="871"/>
      <c r="B269" s="871"/>
      <c r="C269" s="871"/>
      <c r="D269" s="871"/>
      <c r="E269" s="871"/>
      <c r="F269" s="871"/>
      <c r="G269" s="872"/>
      <c r="H269" s="871"/>
      <c r="I269" s="873"/>
      <c r="J269" s="871"/>
      <c r="K269" s="871"/>
      <c r="L269" s="871"/>
      <c r="M269" s="871"/>
      <c r="N269" s="871"/>
      <c r="O269" s="874"/>
      <c r="P269" s="875"/>
      <c r="Q269" s="871"/>
      <c r="R269" s="871"/>
      <c r="S269" s="871"/>
      <c r="T269" s="871"/>
      <c r="U269" s="871"/>
      <c r="V269" s="871"/>
      <c r="W269" s="871"/>
      <c r="X269" s="872"/>
      <c r="Y269" s="871"/>
      <c r="Z269" s="873"/>
      <c r="AA269" s="871"/>
      <c r="AB269" s="871"/>
      <c r="AC269" s="871"/>
      <c r="AD269" s="871"/>
      <c r="AE269" s="871"/>
      <c r="AF269" s="874"/>
      <c r="AG269" s="875"/>
      <c r="AH269" s="871"/>
    </row>
    <row r="270">
      <c r="A270" s="871"/>
      <c r="B270" s="871"/>
      <c r="C270" s="871"/>
      <c r="D270" s="871"/>
      <c r="E270" s="871"/>
      <c r="F270" s="871"/>
      <c r="G270" s="872"/>
      <c r="H270" s="871"/>
      <c r="I270" s="873"/>
      <c r="J270" s="871"/>
      <c r="K270" s="871"/>
      <c r="L270" s="871"/>
      <c r="M270" s="871"/>
      <c r="N270" s="871"/>
      <c r="O270" s="874"/>
      <c r="P270" s="875"/>
      <c r="Q270" s="871"/>
      <c r="R270" s="871"/>
      <c r="S270" s="871"/>
      <c r="T270" s="871"/>
      <c r="U270" s="871"/>
      <c r="V270" s="871"/>
      <c r="W270" s="871"/>
      <c r="X270" s="872"/>
      <c r="Y270" s="871"/>
      <c r="Z270" s="873"/>
      <c r="AA270" s="871"/>
      <c r="AB270" s="871"/>
      <c r="AC270" s="871"/>
      <c r="AD270" s="871"/>
      <c r="AE270" s="871"/>
      <c r="AF270" s="874"/>
      <c r="AG270" s="875"/>
      <c r="AH270" s="871"/>
    </row>
    <row r="271">
      <c r="A271" s="871"/>
      <c r="B271" s="871"/>
      <c r="C271" s="871"/>
      <c r="D271" s="871"/>
      <c r="E271" s="871"/>
      <c r="F271" s="871"/>
      <c r="G271" s="872"/>
      <c r="H271" s="871"/>
      <c r="I271" s="873"/>
      <c r="J271" s="871"/>
      <c r="K271" s="871"/>
      <c r="L271" s="871"/>
      <c r="M271" s="871"/>
      <c r="N271" s="871"/>
      <c r="O271" s="874"/>
      <c r="P271" s="875"/>
      <c r="Q271" s="871"/>
      <c r="R271" s="871"/>
      <c r="S271" s="871"/>
      <c r="T271" s="871"/>
      <c r="U271" s="871"/>
      <c r="V271" s="871"/>
      <c r="W271" s="871"/>
      <c r="X271" s="872"/>
      <c r="Y271" s="871"/>
      <c r="Z271" s="873"/>
      <c r="AA271" s="871"/>
      <c r="AB271" s="871"/>
      <c r="AC271" s="871"/>
      <c r="AD271" s="871"/>
      <c r="AE271" s="871"/>
      <c r="AF271" s="874"/>
      <c r="AG271" s="875"/>
      <c r="AH271" s="871"/>
    </row>
    <row r="272">
      <c r="A272" s="871"/>
      <c r="B272" s="871"/>
      <c r="C272" s="871"/>
      <c r="D272" s="871"/>
      <c r="E272" s="871"/>
      <c r="F272" s="871"/>
      <c r="G272" s="872"/>
      <c r="H272" s="871"/>
      <c r="I272" s="873"/>
      <c r="J272" s="871"/>
      <c r="K272" s="871"/>
      <c r="L272" s="871"/>
      <c r="M272" s="871"/>
      <c r="N272" s="871"/>
      <c r="O272" s="874"/>
      <c r="P272" s="875"/>
      <c r="Q272" s="871"/>
      <c r="R272" s="871"/>
      <c r="S272" s="871"/>
      <c r="T272" s="871"/>
      <c r="U272" s="871"/>
      <c r="V272" s="871"/>
      <c r="W272" s="871"/>
      <c r="X272" s="872"/>
      <c r="Y272" s="871"/>
      <c r="Z272" s="873"/>
      <c r="AA272" s="871"/>
      <c r="AB272" s="871"/>
      <c r="AC272" s="871"/>
      <c r="AD272" s="871"/>
      <c r="AE272" s="871"/>
      <c r="AF272" s="874"/>
      <c r="AG272" s="875"/>
      <c r="AH272" s="871"/>
    </row>
    <row r="273">
      <c r="A273" s="871"/>
      <c r="B273" s="871"/>
      <c r="C273" s="871"/>
      <c r="D273" s="871"/>
      <c r="E273" s="871"/>
      <c r="F273" s="871"/>
      <c r="G273" s="872"/>
      <c r="H273" s="871"/>
      <c r="I273" s="873"/>
      <c r="J273" s="871"/>
      <c r="K273" s="871"/>
      <c r="L273" s="871"/>
      <c r="M273" s="871"/>
      <c r="N273" s="871"/>
      <c r="O273" s="874"/>
      <c r="P273" s="875"/>
      <c r="Q273" s="871"/>
      <c r="R273" s="871"/>
      <c r="S273" s="871"/>
      <c r="T273" s="871"/>
      <c r="U273" s="871"/>
      <c r="V273" s="871"/>
      <c r="W273" s="871"/>
      <c r="X273" s="872"/>
      <c r="Y273" s="871"/>
      <c r="Z273" s="873"/>
      <c r="AA273" s="871"/>
      <c r="AB273" s="871"/>
      <c r="AC273" s="871"/>
      <c r="AD273" s="871"/>
      <c r="AE273" s="871"/>
      <c r="AF273" s="874"/>
      <c r="AG273" s="875"/>
      <c r="AH273" s="871"/>
    </row>
    <row r="274">
      <c r="A274" s="871"/>
      <c r="B274" s="871"/>
      <c r="C274" s="871"/>
      <c r="D274" s="871"/>
      <c r="E274" s="871"/>
      <c r="F274" s="871"/>
      <c r="G274" s="872"/>
      <c r="H274" s="871"/>
      <c r="I274" s="873"/>
      <c r="J274" s="871"/>
      <c r="K274" s="871"/>
      <c r="L274" s="871"/>
      <c r="M274" s="871"/>
      <c r="N274" s="871"/>
      <c r="O274" s="874"/>
      <c r="P274" s="875"/>
      <c r="Q274" s="871"/>
      <c r="R274" s="871"/>
      <c r="S274" s="871"/>
      <c r="T274" s="871"/>
      <c r="U274" s="871"/>
      <c r="V274" s="871"/>
      <c r="W274" s="871"/>
      <c r="X274" s="872"/>
      <c r="Y274" s="871"/>
      <c r="Z274" s="873"/>
      <c r="AA274" s="871"/>
      <c r="AB274" s="871"/>
      <c r="AC274" s="871"/>
      <c r="AD274" s="871"/>
      <c r="AE274" s="871"/>
      <c r="AF274" s="874"/>
      <c r="AG274" s="875"/>
      <c r="AH274" s="871"/>
    </row>
    <row r="275">
      <c r="A275" s="871"/>
      <c r="B275" s="871"/>
      <c r="C275" s="871"/>
      <c r="D275" s="871"/>
      <c r="E275" s="871"/>
      <c r="F275" s="871"/>
      <c r="G275" s="872"/>
      <c r="H275" s="871"/>
      <c r="I275" s="873"/>
      <c r="J275" s="871"/>
      <c r="K275" s="871"/>
      <c r="L275" s="871"/>
      <c r="M275" s="871"/>
      <c r="N275" s="871"/>
      <c r="O275" s="874"/>
      <c r="P275" s="875"/>
      <c r="Q275" s="871"/>
      <c r="R275" s="871"/>
      <c r="S275" s="871"/>
      <c r="T275" s="871"/>
      <c r="U275" s="871"/>
      <c r="V275" s="871"/>
      <c r="W275" s="871"/>
      <c r="X275" s="872"/>
      <c r="Y275" s="871"/>
      <c r="Z275" s="873"/>
      <c r="AA275" s="871"/>
      <c r="AB275" s="871"/>
      <c r="AC275" s="871"/>
      <c r="AD275" s="871"/>
      <c r="AE275" s="871"/>
      <c r="AF275" s="874"/>
      <c r="AG275" s="875"/>
      <c r="AH275" s="871"/>
    </row>
    <row r="276">
      <c r="A276" s="871"/>
      <c r="B276" s="871"/>
      <c r="C276" s="871"/>
      <c r="D276" s="871"/>
      <c r="E276" s="871"/>
      <c r="F276" s="871"/>
      <c r="G276" s="872"/>
      <c r="H276" s="871"/>
      <c r="I276" s="873"/>
      <c r="J276" s="871"/>
      <c r="K276" s="871"/>
      <c r="L276" s="871"/>
      <c r="M276" s="871"/>
      <c r="N276" s="871"/>
      <c r="O276" s="874"/>
      <c r="P276" s="875"/>
      <c r="Q276" s="871"/>
      <c r="R276" s="871"/>
      <c r="S276" s="871"/>
      <c r="T276" s="871"/>
      <c r="U276" s="871"/>
      <c r="V276" s="871"/>
      <c r="W276" s="871"/>
      <c r="X276" s="872"/>
      <c r="Y276" s="871"/>
      <c r="Z276" s="873"/>
      <c r="AA276" s="871"/>
      <c r="AB276" s="871"/>
      <c r="AC276" s="871"/>
      <c r="AD276" s="871"/>
      <c r="AE276" s="871"/>
      <c r="AF276" s="874"/>
      <c r="AG276" s="875"/>
      <c r="AH276" s="871"/>
    </row>
    <row r="277">
      <c r="A277" s="871"/>
      <c r="B277" s="871"/>
      <c r="C277" s="871"/>
      <c r="D277" s="871"/>
      <c r="E277" s="871"/>
      <c r="F277" s="871"/>
      <c r="G277" s="872"/>
      <c r="H277" s="871"/>
      <c r="I277" s="873"/>
      <c r="J277" s="871"/>
      <c r="K277" s="871"/>
      <c r="L277" s="871"/>
      <c r="M277" s="871"/>
      <c r="N277" s="871"/>
      <c r="O277" s="874"/>
      <c r="P277" s="875"/>
      <c r="Q277" s="871"/>
      <c r="R277" s="871"/>
      <c r="S277" s="871"/>
      <c r="T277" s="871"/>
      <c r="U277" s="871"/>
      <c r="V277" s="871"/>
      <c r="W277" s="871"/>
      <c r="X277" s="872"/>
      <c r="Y277" s="871"/>
      <c r="Z277" s="873"/>
      <c r="AA277" s="871"/>
      <c r="AB277" s="871"/>
      <c r="AC277" s="871"/>
      <c r="AD277" s="871"/>
      <c r="AE277" s="871"/>
      <c r="AF277" s="874"/>
      <c r="AG277" s="875"/>
      <c r="AH277" s="871"/>
    </row>
    <row r="278">
      <c r="A278" s="871"/>
      <c r="B278" s="871"/>
      <c r="C278" s="871"/>
      <c r="D278" s="871"/>
      <c r="E278" s="871"/>
      <c r="F278" s="871"/>
      <c r="G278" s="872"/>
      <c r="H278" s="871"/>
      <c r="I278" s="873"/>
      <c r="J278" s="871"/>
      <c r="K278" s="871"/>
      <c r="L278" s="871"/>
      <c r="M278" s="871"/>
      <c r="N278" s="871"/>
      <c r="O278" s="874"/>
      <c r="P278" s="875"/>
      <c r="Q278" s="871"/>
      <c r="R278" s="871"/>
      <c r="S278" s="871"/>
      <c r="T278" s="871"/>
      <c r="U278" s="871"/>
      <c r="V278" s="871"/>
      <c r="W278" s="871"/>
      <c r="X278" s="872"/>
      <c r="Y278" s="871"/>
      <c r="Z278" s="873"/>
      <c r="AA278" s="871"/>
      <c r="AB278" s="871"/>
      <c r="AC278" s="871"/>
      <c r="AD278" s="871"/>
      <c r="AE278" s="871"/>
      <c r="AF278" s="874"/>
      <c r="AG278" s="875"/>
      <c r="AH278" s="871"/>
    </row>
    <row r="279">
      <c r="A279" s="871"/>
      <c r="B279" s="871"/>
      <c r="C279" s="871"/>
      <c r="D279" s="871"/>
      <c r="E279" s="871"/>
      <c r="F279" s="871"/>
      <c r="G279" s="872"/>
      <c r="H279" s="871"/>
      <c r="I279" s="873"/>
      <c r="J279" s="871"/>
      <c r="K279" s="871"/>
      <c r="L279" s="871"/>
      <c r="M279" s="871"/>
      <c r="N279" s="871"/>
      <c r="O279" s="874"/>
      <c r="P279" s="875"/>
      <c r="Q279" s="871"/>
      <c r="R279" s="871"/>
      <c r="S279" s="871"/>
      <c r="T279" s="871"/>
      <c r="U279" s="871"/>
      <c r="V279" s="871"/>
      <c r="W279" s="871"/>
      <c r="X279" s="872"/>
      <c r="Y279" s="871"/>
      <c r="Z279" s="873"/>
      <c r="AA279" s="871"/>
      <c r="AB279" s="871"/>
      <c r="AC279" s="871"/>
      <c r="AD279" s="871"/>
      <c r="AE279" s="871"/>
      <c r="AF279" s="874"/>
      <c r="AG279" s="875"/>
      <c r="AH279" s="871"/>
    </row>
    <row r="280">
      <c r="A280" s="871"/>
      <c r="B280" s="871"/>
      <c r="C280" s="871"/>
      <c r="D280" s="871"/>
      <c r="E280" s="871"/>
      <c r="F280" s="871"/>
      <c r="G280" s="872"/>
      <c r="H280" s="871"/>
      <c r="I280" s="873"/>
      <c r="J280" s="871"/>
      <c r="K280" s="871"/>
      <c r="L280" s="871"/>
      <c r="M280" s="871"/>
      <c r="N280" s="871"/>
      <c r="O280" s="874"/>
      <c r="P280" s="875"/>
      <c r="Q280" s="871"/>
      <c r="R280" s="871"/>
      <c r="S280" s="871"/>
      <c r="T280" s="871"/>
      <c r="U280" s="871"/>
      <c r="V280" s="871"/>
      <c r="W280" s="871"/>
      <c r="X280" s="872"/>
      <c r="Y280" s="871"/>
      <c r="Z280" s="873"/>
      <c r="AA280" s="871"/>
      <c r="AB280" s="871"/>
      <c r="AC280" s="871"/>
      <c r="AD280" s="871"/>
      <c r="AE280" s="871"/>
      <c r="AF280" s="874"/>
      <c r="AG280" s="875"/>
      <c r="AH280" s="871"/>
    </row>
    <row r="281">
      <c r="A281" s="871"/>
      <c r="B281" s="871"/>
      <c r="C281" s="871"/>
      <c r="D281" s="871"/>
      <c r="E281" s="871"/>
      <c r="F281" s="871"/>
      <c r="G281" s="872"/>
      <c r="H281" s="871"/>
      <c r="I281" s="873"/>
      <c r="J281" s="871"/>
      <c r="K281" s="871"/>
      <c r="L281" s="871"/>
      <c r="M281" s="871"/>
      <c r="N281" s="871"/>
      <c r="O281" s="874"/>
      <c r="P281" s="875"/>
      <c r="Q281" s="871"/>
      <c r="R281" s="871"/>
      <c r="S281" s="871"/>
      <c r="T281" s="871"/>
      <c r="U281" s="871"/>
      <c r="V281" s="871"/>
      <c r="W281" s="871"/>
      <c r="X281" s="872"/>
      <c r="Y281" s="871"/>
      <c r="Z281" s="873"/>
      <c r="AA281" s="871"/>
      <c r="AB281" s="871"/>
      <c r="AC281" s="871"/>
      <c r="AD281" s="871"/>
      <c r="AE281" s="871"/>
      <c r="AF281" s="874"/>
      <c r="AG281" s="875"/>
      <c r="AH281" s="871"/>
    </row>
    <row r="282">
      <c r="A282" s="871"/>
      <c r="B282" s="871"/>
      <c r="C282" s="871"/>
      <c r="D282" s="871"/>
      <c r="E282" s="871"/>
      <c r="F282" s="871"/>
      <c r="G282" s="872"/>
      <c r="H282" s="871"/>
      <c r="I282" s="873"/>
      <c r="J282" s="871"/>
      <c r="K282" s="871"/>
      <c r="L282" s="871"/>
      <c r="M282" s="871"/>
      <c r="N282" s="871"/>
      <c r="O282" s="874"/>
      <c r="P282" s="875"/>
      <c r="Q282" s="871"/>
      <c r="R282" s="871"/>
      <c r="S282" s="871"/>
      <c r="T282" s="871"/>
      <c r="U282" s="871"/>
      <c r="V282" s="871"/>
      <c r="W282" s="871"/>
      <c r="X282" s="872"/>
      <c r="Y282" s="871"/>
      <c r="Z282" s="873"/>
      <c r="AA282" s="871"/>
      <c r="AB282" s="871"/>
      <c r="AC282" s="871"/>
      <c r="AD282" s="871"/>
      <c r="AE282" s="871"/>
      <c r="AF282" s="874"/>
      <c r="AG282" s="875"/>
      <c r="AH282" s="871"/>
    </row>
    <row r="283">
      <c r="A283" s="871"/>
      <c r="B283" s="871"/>
      <c r="C283" s="871"/>
      <c r="D283" s="871"/>
      <c r="E283" s="871"/>
      <c r="F283" s="871"/>
      <c r="G283" s="872"/>
      <c r="H283" s="871"/>
      <c r="I283" s="873"/>
      <c r="J283" s="871"/>
      <c r="K283" s="871"/>
      <c r="L283" s="871"/>
      <c r="M283" s="871"/>
      <c r="N283" s="871"/>
      <c r="O283" s="874"/>
      <c r="P283" s="875"/>
      <c r="Q283" s="871"/>
      <c r="R283" s="871"/>
      <c r="S283" s="871"/>
      <c r="T283" s="871"/>
      <c r="U283" s="871"/>
      <c r="V283" s="871"/>
      <c r="W283" s="871"/>
      <c r="X283" s="872"/>
      <c r="Y283" s="871"/>
      <c r="Z283" s="873"/>
      <c r="AA283" s="871"/>
      <c r="AB283" s="871"/>
      <c r="AC283" s="871"/>
      <c r="AD283" s="871"/>
      <c r="AE283" s="871"/>
      <c r="AF283" s="874"/>
      <c r="AG283" s="875"/>
      <c r="AH283" s="871"/>
    </row>
    <row r="284">
      <c r="A284" s="871"/>
      <c r="B284" s="871"/>
      <c r="C284" s="871"/>
      <c r="D284" s="871"/>
      <c r="E284" s="871"/>
      <c r="F284" s="871"/>
      <c r="G284" s="872"/>
      <c r="H284" s="871"/>
      <c r="I284" s="873"/>
      <c r="J284" s="871"/>
      <c r="K284" s="871"/>
      <c r="L284" s="871"/>
      <c r="M284" s="871"/>
      <c r="N284" s="871"/>
      <c r="O284" s="874"/>
      <c r="P284" s="875"/>
      <c r="Q284" s="871"/>
      <c r="R284" s="871"/>
      <c r="S284" s="871"/>
      <c r="T284" s="871"/>
      <c r="U284" s="871"/>
      <c r="V284" s="871"/>
      <c r="W284" s="871"/>
      <c r="X284" s="872"/>
      <c r="Y284" s="871"/>
      <c r="Z284" s="873"/>
      <c r="AA284" s="871"/>
      <c r="AB284" s="871"/>
      <c r="AC284" s="871"/>
      <c r="AD284" s="871"/>
      <c r="AE284" s="871"/>
      <c r="AF284" s="874"/>
      <c r="AG284" s="875"/>
      <c r="AH284" s="871"/>
    </row>
    <row r="285">
      <c r="A285" s="871"/>
      <c r="B285" s="871"/>
      <c r="C285" s="871"/>
      <c r="D285" s="871"/>
      <c r="E285" s="871"/>
      <c r="F285" s="871"/>
      <c r="G285" s="872"/>
      <c r="H285" s="871"/>
      <c r="I285" s="873"/>
      <c r="J285" s="871"/>
      <c r="K285" s="871"/>
      <c r="L285" s="871"/>
      <c r="M285" s="871"/>
      <c r="N285" s="871"/>
      <c r="O285" s="874"/>
      <c r="P285" s="875"/>
      <c r="Q285" s="871"/>
      <c r="R285" s="871"/>
      <c r="S285" s="871"/>
      <c r="T285" s="871"/>
      <c r="U285" s="871"/>
      <c r="V285" s="871"/>
      <c r="W285" s="871"/>
      <c r="X285" s="872"/>
      <c r="Y285" s="871"/>
      <c r="Z285" s="873"/>
      <c r="AA285" s="871"/>
      <c r="AB285" s="871"/>
      <c r="AC285" s="871"/>
      <c r="AD285" s="871"/>
      <c r="AE285" s="871"/>
      <c r="AF285" s="874"/>
      <c r="AG285" s="875"/>
      <c r="AH285" s="871"/>
    </row>
    <row r="286">
      <c r="A286" s="871"/>
      <c r="B286" s="871"/>
      <c r="C286" s="871"/>
      <c r="D286" s="871"/>
      <c r="E286" s="871"/>
      <c r="F286" s="871"/>
      <c r="G286" s="872"/>
      <c r="H286" s="871"/>
      <c r="I286" s="873"/>
      <c r="J286" s="871"/>
      <c r="K286" s="871"/>
      <c r="L286" s="871"/>
      <c r="M286" s="871"/>
      <c r="N286" s="871"/>
      <c r="O286" s="874"/>
      <c r="P286" s="875"/>
      <c r="Q286" s="871"/>
      <c r="R286" s="871"/>
      <c r="S286" s="871"/>
      <c r="T286" s="871"/>
      <c r="U286" s="871"/>
      <c r="V286" s="871"/>
      <c r="W286" s="871"/>
      <c r="X286" s="872"/>
      <c r="Y286" s="871"/>
      <c r="Z286" s="873"/>
      <c r="AA286" s="871"/>
      <c r="AB286" s="871"/>
      <c r="AC286" s="871"/>
      <c r="AD286" s="871"/>
      <c r="AE286" s="871"/>
      <c r="AF286" s="874"/>
      <c r="AG286" s="875"/>
      <c r="AH286" s="871"/>
    </row>
    <row r="287">
      <c r="A287" s="871"/>
      <c r="B287" s="871"/>
      <c r="C287" s="871"/>
      <c r="D287" s="871"/>
      <c r="E287" s="871"/>
      <c r="F287" s="871"/>
      <c r="G287" s="872"/>
      <c r="H287" s="871"/>
      <c r="I287" s="873"/>
      <c r="J287" s="871"/>
      <c r="K287" s="871"/>
      <c r="L287" s="871"/>
      <c r="M287" s="871"/>
      <c r="N287" s="871"/>
      <c r="O287" s="874"/>
      <c r="P287" s="875"/>
      <c r="Q287" s="871"/>
      <c r="R287" s="871"/>
      <c r="S287" s="871"/>
      <c r="T287" s="871"/>
      <c r="U287" s="871"/>
      <c r="V287" s="871"/>
      <c r="W287" s="871"/>
      <c r="X287" s="872"/>
      <c r="Y287" s="871"/>
      <c r="Z287" s="873"/>
      <c r="AA287" s="871"/>
      <c r="AB287" s="871"/>
      <c r="AC287" s="871"/>
      <c r="AD287" s="871"/>
      <c r="AE287" s="871"/>
      <c r="AF287" s="874"/>
      <c r="AG287" s="875"/>
      <c r="AH287" s="871"/>
    </row>
    <row r="288">
      <c r="A288" s="871"/>
      <c r="B288" s="871"/>
      <c r="C288" s="871"/>
      <c r="D288" s="871"/>
      <c r="E288" s="871"/>
      <c r="F288" s="871"/>
      <c r="G288" s="872"/>
      <c r="H288" s="871"/>
      <c r="I288" s="873"/>
      <c r="J288" s="871"/>
      <c r="K288" s="871"/>
      <c r="L288" s="871"/>
      <c r="M288" s="871"/>
      <c r="N288" s="871"/>
      <c r="O288" s="874"/>
      <c r="P288" s="875"/>
      <c r="Q288" s="871"/>
      <c r="R288" s="871"/>
      <c r="S288" s="871"/>
      <c r="T288" s="871"/>
      <c r="U288" s="871"/>
      <c r="V288" s="871"/>
      <c r="W288" s="871"/>
      <c r="X288" s="872"/>
      <c r="Y288" s="871"/>
      <c r="Z288" s="873"/>
      <c r="AA288" s="871"/>
      <c r="AB288" s="871"/>
      <c r="AC288" s="871"/>
      <c r="AD288" s="871"/>
      <c r="AE288" s="871"/>
      <c r="AF288" s="874"/>
      <c r="AG288" s="875"/>
      <c r="AH288" s="871"/>
    </row>
    <row r="289">
      <c r="A289" s="871"/>
      <c r="B289" s="871"/>
      <c r="C289" s="871"/>
      <c r="D289" s="871"/>
      <c r="E289" s="871"/>
      <c r="F289" s="871"/>
      <c r="G289" s="872"/>
      <c r="H289" s="871"/>
      <c r="I289" s="873"/>
      <c r="J289" s="871"/>
      <c r="K289" s="871"/>
      <c r="L289" s="871"/>
      <c r="M289" s="871"/>
      <c r="N289" s="871"/>
      <c r="O289" s="874"/>
      <c r="P289" s="875"/>
      <c r="Q289" s="871"/>
      <c r="R289" s="871"/>
      <c r="S289" s="871"/>
      <c r="T289" s="871"/>
      <c r="U289" s="871"/>
      <c r="V289" s="871"/>
      <c r="W289" s="871"/>
      <c r="X289" s="872"/>
      <c r="Y289" s="871"/>
      <c r="Z289" s="873"/>
      <c r="AA289" s="871"/>
      <c r="AB289" s="871"/>
      <c r="AC289" s="871"/>
      <c r="AD289" s="871"/>
      <c r="AE289" s="871"/>
      <c r="AF289" s="874"/>
      <c r="AG289" s="875"/>
      <c r="AH289" s="871"/>
    </row>
    <row r="290">
      <c r="A290" s="871"/>
      <c r="B290" s="871"/>
      <c r="C290" s="871"/>
      <c r="D290" s="871"/>
      <c r="E290" s="871"/>
      <c r="F290" s="871"/>
      <c r="G290" s="872"/>
      <c r="H290" s="871"/>
      <c r="I290" s="873"/>
      <c r="J290" s="871"/>
      <c r="K290" s="871"/>
      <c r="L290" s="871"/>
      <c r="M290" s="871"/>
      <c r="N290" s="871"/>
      <c r="O290" s="874"/>
      <c r="P290" s="875"/>
      <c r="Q290" s="871"/>
      <c r="R290" s="871"/>
      <c r="S290" s="871"/>
      <c r="T290" s="871"/>
      <c r="U290" s="871"/>
      <c r="V290" s="871"/>
      <c r="W290" s="871"/>
      <c r="X290" s="872"/>
      <c r="Y290" s="871"/>
      <c r="Z290" s="873"/>
      <c r="AA290" s="871"/>
      <c r="AB290" s="871"/>
      <c r="AC290" s="871"/>
      <c r="AD290" s="871"/>
      <c r="AE290" s="871"/>
      <c r="AF290" s="874"/>
      <c r="AG290" s="875"/>
      <c r="AH290" s="871"/>
    </row>
    <row r="291">
      <c r="A291" s="871"/>
      <c r="B291" s="871"/>
      <c r="C291" s="871"/>
      <c r="D291" s="871"/>
      <c r="E291" s="871"/>
      <c r="F291" s="871"/>
      <c r="G291" s="872"/>
      <c r="H291" s="871"/>
      <c r="I291" s="873"/>
      <c r="J291" s="871"/>
      <c r="K291" s="871"/>
      <c r="L291" s="871"/>
      <c r="M291" s="871"/>
      <c r="N291" s="871"/>
      <c r="O291" s="874"/>
      <c r="P291" s="875"/>
      <c r="Q291" s="871"/>
      <c r="R291" s="871"/>
      <c r="S291" s="871"/>
      <c r="T291" s="871"/>
      <c r="U291" s="871"/>
      <c r="V291" s="871"/>
      <c r="W291" s="871"/>
      <c r="X291" s="872"/>
      <c r="Y291" s="871"/>
      <c r="Z291" s="873"/>
      <c r="AA291" s="871"/>
      <c r="AB291" s="871"/>
      <c r="AC291" s="871"/>
      <c r="AD291" s="871"/>
      <c r="AE291" s="871"/>
      <c r="AF291" s="874"/>
      <c r="AG291" s="875"/>
      <c r="AH291" s="871"/>
    </row>
    <row r="292">
      <c r="A292" s="871"/>
      <c r="B292" s="871"/>
      <c r="C292" s="871"/>
      <c r="D292" s="871"/>
      <c r="E292" s="871"/>
      <c r="F292" s="871"/>
      <c r="G292" s="872"/>
      <c r="H292" s="871"/>
      <c r="I292" s="873"/>
      <c r="J292" s="871"/>
      <c r="K292" s="871"/>
      <c r="L292" s="871"/>
      <c r="M292" s="871"/>
      <c r="N292" s="871"/>
      <c r="O292" s="874"/>
      <c r="P292" s="875"/>
      <c r="Q292" s="871"/>
      <c r="R292" s="871"/>
      <c r="S292" s="871"/>
      <c r="T292" s="871"/>
      <c r="U292" s="871"/>
      <c r="V292" s="871"/>
      <c r="W292" s="871"/>
      <c r="X292" s="872"/>
      <c r="Y292" s="871"/>
      <c r="Z292" s="873"/>
      <c r="AA292" s="871"/>
      <c r="AB292" s="871"/>
      <c r="AC292" s="871"/>
      <c r="AD292" s="871"/>
      <c r="AE292" s="871"/>
      <c r="AF292" s="874"/>
      <c r="AG292" s="875"/>
      <c r="AH292" s="871"/>
    </row>
    <row r="293">
      <c r="A293" s="871"/>
      <c r="B293" s="871"/>
      <c r="C293" s="871"/>
      <c r="D293" s="871"/>
      <c r="E293" s="871"/>
      <c r="F293" s="871"/>
      <c r="G293" s="872"/>
      <c r="H293" s="871"/>
      <c r="I293" s="873"/>
      <c r="J293" s="871"/>
      <c r="K293" s="871"/>
      <c r="L293" s="871"/>
      <c r="M293" s="871"/>
      <c r="N293" s="871"/>
      <c r="O293" s="874"/>
      <c r="P293" s="875"/>
      <c r="Q293" s="871"/>
      <c r="R293" s="871"/>
      <c r="S293" s="871"/>
      <c r="T293" s="871"/>
      <c r="U293" s="871"/>
      <c r="V293" s="871"/>
      <c r="W293" s="871"/>
      <c r="X293" s="872"/>
      <c r="Y293" s="871"/>
      <c r="Z293" s="873"/>
      <c r="AA293" s="871"/>
      <c r="AB293" s="871"/>
      <c r="AC293" s="871"/>
      <c r="AD293" s="871"/>
      <c r="AE293" s="871"/>
      <c r="AF293" s="874"/>
      <c r="AG293" s="875"/>
      <c r="AH293" s="871"/>
    </row>
    <row r="294">
      <c r="A294" s="871"/>
      <c r="B294" s="871"/>
      <c r="C294" s="871"/>
      <c r="D294" s="871"/>
      <c r="E294" s="871"/>
      <c r="F294" s="871"/>
      <c r="G294" s="872"/>
      <c r="H294" s="871"/>
      <c r="I294" s="873"/>
      <c r="J294" s="871"/>
      <c r="K294" s="871"/>
      <c r="L294" s="871"/>
      <c r="M294" s="871"/>
      <c r="N294" s="871"/>
      <c r="O294" s="874"/>
      <c r="P294" s="875"/>
      <c r="Q294" s="871"/>
      <c r="R294" s="871"/>
      <c r="S294" s="871"/>
      <c r="T294" s="871"/>
      <c r="U294" s="871"/>
      <c r="V294" s="871"/>
      <c r="W294" s="871"/>
      <c r="X294" s="872"/>
      <c r="Y294" s="871"/>
      <c r="Z294" s="873"/>
      <c r="AA294" s="871"/>
      <c r="AB294" s="871"/>
      <c r="AC294" s="871"/>
      <c r="AD294" s="871"/>
      <c r="AE294" s="871"/>
      <c r="AF294" s="874"/>
      <c r="AG294" s="875"/>
      <c r="AH294" s="871"/>
    </row>
    <row r="295">
      <c r="A295" s="871"/>
      <c r="B295" s="871"/>
      <c r="C295" s="871"/>
      <c r="D295" s="871"/>
      <c r="E295" s="871"/>
      <c r="F295" s="871"/>
      <c r="G295" s="872"/>
      <c r="H295" s="871"/>
      <c r="I295" s="873"/>
      <c r="J295" s="871"/>
      <c r="K295" s="871"/>
      <c r="L295" s="871"/>
      <c r="M295" s="871"/>
      <c r="N295" s="871"/>
      <c r="O295" s="874"/>
      <c r="P295" s="875"/>
      <c r="Q295" s="871"/>
      <c r="R295" s="871"/>
      <c r="S295" s="871"/>
      <c r="T295" s="871"/>
      <c r="U295" s="871"/>
      <c r="V295" s="871"/>
      <c r="W295" s="871"/>
      <c r="X295" s="872"/>
      <c r="Y295" s="871"/>
      <c r="Z295" s="873"/>
      <c r="AA295" s="871"/>
      <c r="AB295" s="871"/>
      <c r="AC295" s="871"/>
      <c r="AD295" s="871"/>
      <c r="AE295" s="871"/>
      <c r="AF295" s="874"/>
      <c r="AG295" s="875"/>
      <c r="AH295" s="871"/>
    </row>
    <row r="296">
      <c r="A296" s="871"/>
      <c r="B296" s="871"/>
      <c r="C296" s="871"/>
      <c r="D296" s="871"/>
      <c r="E296" s="871"/>
      <c r="F296" s="871"/>
      <c r="G296" s="872"/>
      <c r="H296" s="871"/>
      <c r="I296" s="873"/>
      <c r="J296" s="871"/>
      <c r="K296" s="871"/>
      <c r="L296" s="871"/>
      <c r="M296" s="871"/>
      <c r="N296" s="871"/>
      <c r="O296" s="874"/>
      <c r="P296" s="875"/>
      <c r="Q296" s="871"/>
      <c r="R296" s="871"/>
      <c r="S296" s="871"/>
      <c r="T296" s="871"/>
      <c r="U296" s="871"/>
      <c r="V296" s="871"/>
      <c r="W296" s="871"/>
      <c r="X296" s="872"/>
      <c r="Y296" s="871"/>
      <c r="Z296" s="873"/>
      <c r="AA296" s="871"/>
      <c r="AB296" s="871"/>
      <c r="AC296" s="871"/>
      <c r="AD296" s="871"/>
      <c r="AE296" s="871"/>
      <c r="AF296" s="874"/>
      <c r="AG296" s="875"/>
      <c r="AH296" s="871"/>
    </row>
    <row r="297">
      <c r="A297" s="871"/>
      <c r="B297" s="871"/>
      <c r="C297" s="871"/>
      <c r="D297" s="871"/>
      <c r="E297" s="871"/>
      <c r="F297" s="871"/>
      <c r="G297" s="872"/>
      <c r="H297" s="871"/>
      <c r="I297" s="873"/>
      <c r="J297" s="871"/>
      <c r="K297" s="871"/>
      <c r="L297" s="871"/>
      <c r="M297" s="871"/>
      <c r="N297" s="871"/>
      <c r="O297" s="874"/>
      <c r="P297" s="875"/>
      <c r="Q297" s="871"/>
      <c r="R297" s="871"/>
      <c r="S297" s="871"/>
      <c r="T297" s="871"/>
      <c r="U297" s="871"/>
      <c r="V297" s="871"/>
      <c r="W297" s="871"/>
      <c r="X297" s="872"/>
      <c r="Y297" s="871"/>
      <c r="Z297" s="873"/>
      <c r="AA297" s="871"/>
      <c r="AB297" s="871"/>
      <c r="AC297" s="871"/>
      <c r="AD297" s="871"/>
      <c r="AE297" s="871"/>
      <c r="AF297" s="874"/>
      <c r="AG297" s="875"/>
      <c r="AH297" s="871"/>
    </row>
    <row r="298">
      <c r="A298" s="871"/>
      <c r="B298" s="871"/>
      <c r="C298" s="871"/>
      <c r="D298" s="871"/>
      <c r="E298" s="871"/>
      <c r="F298" s="871"/>
      <c r="G298" s="872"/>
      <c r="H298" s="871"/>
      <c r="I298" s="873"/>
      <c r="J298" s="871"/>
      <c r="K298" s="871"/>
      <c r="L298" s="871"/>
      <c r="M298" s="871"/>
      <c r="N298" s="871"/>
      <c r="O298" s="874"/>
      <c r="P298" s="875"/>
      <c r="Q298" s="871"/>
      <c r="R298" s="871"/>
      <c r="S298" s="871"/>
      <c r="T298" s="871"/>
      <c r="U298" s="871"/>
      <c r="V298" s="871"/>
      <c r="W298" s="871"/>
      <c r="X298" s="872"/>
      <c r="Y298" s="871"/>
      <c r="Z298" s="873"/>
      <c r="AA298" s="871"/>
      <c r="AB298" s="871"/>
      <c r="AC298" s="871"/>
      <c r="AD298" s="871"/>
      <c r="AE298" s="871"/>
      <c r="AF298" s="874"/>
      <c r="AG298" s="875"/>
      <c r="AH298" s="871"/>
    </row>
    <row r="299">
      <c r="A299" s="871"/>
      <c r="B299" s="871"/>
      <c r="C299" s="871"/>
      <c r="D299" s="871"/>
      <c r="E299" s="871"/>
      <c r="F299" s="871"/>
      <c r="G299" s="872"/>
      <c r="H299" s="871"/>
      <c r="I299" s="873"/>
      <c r="J299" s="871"/>
      <c r="K299" s="871"/>
      <c r="L299" s="871"/>
      <c r="M299" s="871"/>
      <c r="N299" s="871"/>
      <c r="O299" s="874"/>
      <c r="P299" s="875"/>
      <c r="Q299" s="871"/>
      <c r="R299" s="871"/>
      <c r="S299" s="871"/>
      <c r="T299" s="871"/>
      <c r="U299" s="871"/>
      <c r="V299" s="871"/>
      <c r="W299" s="871"/>
      <c r="X299" s="872"/>
      <c r="Y299" s="871"/>
      <c r="Z299" s="873"/>
      <c r="AA299" s="871"/>
      <c r="AB299" s="871"/>
      <c r="AC299" s="871"/>
      <c r="AD299" s="871"/>
      <c r="AE299" s="871"/>
      <c r="AF299" s="874"/>
      <c r="AG299" s="875"/>
      <c r="AH299" s="871"/>
    </row>
    <row r="300">
      <c r="A300" s="871"/>
      <c r="B300" s="871"/>
      <c r="C300" s="871"/>
      <c r="D300" s="871"/>
      <c r="E300" s="871"/>
      <c r="F300" s="871"/>
      <c r="G300" s="872"/>
      <c r="H300" s="871"/>
      <c r="I300" s="873"/>
      <c r="J300" s="871"/>
      <c r="K300" s="871"/>
      <c r="L300" s="871"/>
      <c r="M300" s="871"/>
      <c r="N300" s="871"/>
      <c r="O300" s="874"/>
      <c r="P300" s="875"/>
      <c r="Q300" s="871"/>
      <c r="R300" s="871"/>
      <c r="S300" s="871"/>
      <c r="T300" s="871"/>
      <c r="U300" s="871"/>
      <c r="V300" s="871"/>
      <c r="W300" s="871"/>
      <c r="X300" s="872"/>
      <c r="Y300" s="871"/>
      <c r="Z300" s="873"/>
      <c r="AA300" s="871"/>
      <c r="AB300" s="871"/>
      <c r="AC300" s="871"/>
      <c r="AD300" s="871"/>
      <c r="AE300" s="871"/>
      <c r="AF300" s="874"/>
      <c r="AG300" s="875"/>
      <c r="AH300" s="871"/>
    </row>
    <row r="301">
      <c r="A301" s="871"/>
      <c r="B301" s="871"/>
      <c r="C301" s="871"/>
      <c r="D301" s="871"/>
      <c r="E301" s="871"/>
      <c r="F301" s="871"/>
      <c r="G301" s="872"/>
      <c r="H301" s="871"/>
      <c r="I301" s="873"/>
      <c r="J301" s="871"/>
      <c r="K301" s="871"/>
      <c r="L301" s="871"/>
      <c r="M301" s="871"/>
      <c r="N301" s="871"/>
      <c r="O301" s="874"/>
      <c r="P301" s="875"/>
      <c r="Q301" s="871"/>
      <c r="R301" s="871"/>
      <c r="S301" s="871"/>
      <c r="T301" s="871"/>
      <c r="U301" s="871"/>
      <c r="V301" s="871"/>
      <c r="W301" s="871"/>
      <c r="X301" s="872"/>
      <c r="Y301" s="871"/>
      <c r="Z301" s="873"/>
      <c r="AA301" s="871"/>
      <c r="AB301" s="871"/>
      <c r="AC301" s="871"/>
      <c r="AD301" s="871"/>
      <c r="AE301" s="871"/>
      <c r="AF301" s="874"/>
      <c r="AG301" s="875"/>
      <c r="AH301" s="871"/>
    </row>
    <row r="302">
      <c r="A302" s="871"/>
      <c r="B302" s="871"/>
      <c r="C302" s="871"/>
      <c r="D302" s="871"/>
      <c r="E302" s="871"/>
      <c r="F302" s="871"/>
      <c r="G302" s="872"/>
      <c r="H302" s="871"/>
      <c r="I302" s="873"/>
      <c r="J302" s="871"/>
      <c r="K302" s="871"/>
      <c r="L302" s="871"/>
      <c r="M302" s="871"/>
      <c r="N302" s="871"/>
      <c r="O302" s="874"/>
      <c r="P302" s="875"/>
      <c r="Q302" s="871"/>
      <c r="R302" s="871"/>
      <c r="S302" s="871"/>
      <c r="T302" s="871"/>
      <c r="U302" s="871"/>
      <c r="V302" s="871"/>
      <c r="W302" s="871"/>
      <c r="X302" s="872"/>
      <c r="Y302" s="871"/>
      <c r="Z302" s="873"/>
      <c r="AA302" s="871"/>
      <c r="AB302" s="871"/>
      <c r="AC302" s="871"/>
      <c r="AD302" s="871"/>
      <c r="AE302" s="871"/>
      <c r="AF302" s="874"/>
      <c r="AG302" s="875"/>
      <c r="AH302" s="871"/>
    </row>
    <row r="303">
      <c r="A303" s="871"/>
      <c r="B303" s="871"/>
      <c r="C303" s="871"/>
      <c r="D303" s="871"/>
      <c r="E303" s="871"/>
      <c r="F303" s="871"/>
      <c r="G303" s="872"/>
      <c r="H303" s="871"/>
      <c r="I303" s="873"/>
      <c r="J303" s="871"/>
      <c r="K303" s="871"/>
      <c r="L303" s="871"/>
      <c r="M303" s="871"/>
      <c r="N303" s="871"/>
      <c r="O303" s="874"/>
      <c r="P303" s="875"/>
      <c r="Q303" s="871"/>
      <c r="R303" s="871"/>
      <c r="S303" s="871"/>
      <c r="T303" s="871"/>
      <c r="U303" s="871"/>
      <c r="V303" s="871"/>
      <c r="W303" s="871"/>
      <c r="X303" s="872"/>
      <c r="Y303" s="871"/>
      <c r="Z303" s="873"/>
      <c r="AA303" s="871"/>
      <c r="AB303" s="871"/>
      <c r="AC303" s="871"/>
      <c r="AD303" s="871"/>
      <c r="AE303" s="871"/>
      <c r="AF303" s="874"/>
      <c r="AG303" s="875"/>
      <c r="AH303" s="871"/>
    </row>
    <row r="304">
      <c r="A304" s="871"/>
      <c r="B304" s="871"/>
      <c r="C304" s="871"/>
      <c r="D304" s="871"/>
      <c r="E304" s="871"/>
      <c r="F304" s="871"/>
      <c r="G304" s="872"/>
      <c r="H304" s="871"/>
      <c r="I304" s="873"/>
      <c r="J304" s="871"/>
      <c r="K304" s="871"/>
      <c r="L304" s="871"/>
      <c r="M304" s="871"/>
      <c r="N304" s="871"/>
      <c r="O304" s="874"/>
      <c r="P304" s="875"/>
      <c r="Q304" s="871"/>
      <c r="R304" s="871"/>
      <c r="S304" s="871"/>
      <c r="T304" s="871"/>
      <c r="U304" s="871"/>
      <c r="V304" s="871"/>
      <c r="W304" s="871"/>
      <c r="X304" s="872"/>
      <c r="Y304" s="871"/>
      <c r="Z304" s="873"/>
      <c r="AA304" s="871"/>
      <c r="AB304" s="871"/>
      <c r="AC304" s="871"/>
      <c r="AD304" s="871"/>
      <c r="AE304" s="871"/>
      <c r="AF304" s="874"/>
      <c r="AG304" s="875"/>
      <c r="AH304" s="871"/>
    </row>
    <row r="305">
      <c r="A305" s="871"/>
      <c r="B305" s="871"/>
      <c r="C305" s="871"/>
      <c r="D305" s="871"/>
      <c r="E305" s="871"/>
      <c r="F305" s="871"/>
      <c r="G305" s="872"/>
      <c r="H305" s="871"/>
      <c r="I305" s="873"/>
      <c r="J305" s="871"/>
      <c r="K305" s="871"/>
      <c r="L305" s="871"/>
      <c r="M305" s="871"/>
      <c r="N305" s="871"/>
      <c r="O305" s="874"/>
      <c r="P305" s="875"/>
      <c r="Q305" s="871"/>
      <c r="R305" s="871"/>
      <c r="S305" s="871"/>
      <c r="T305" s="871"/>
      <c r="U305" s="871"/>
      <c r="V305" s="871"/>
      <c r="W305" s="871"/>
      <c r="X305" s="872"/>
      <c r="Y305" s="871"/>
      <c r="Z305" s="873"/>
      <c r="AA305" s="871"/>
      <c r="AB305" s="871"/>
      <c r="AC305" s="871"/>
      <c r="AD305" s="871"/>
      <c r="AE305" s="871"/>
      <c r="AF305" s="874"/>
      <c r="AG305" s="875"/>
      <c r="AH305" s="871"/>
    </row>
    <row r="306">
      <c r="A306" s="871"/>
      <c r="B306" s="871"/>
      <c r="C306" s="871"/>
      <c r="D306" s="871"/>
      <c r="E306" s="871"/>
      <c r="F306" s="871"/>
      <c r="G306" s="872"/>
      <c r="H306" s="871"/>
      <c r="I306" s="873"/>
      <c r="J306" s="871"/>
      <c r="K306" s="871"/>
      <c r="L306" s="871"/>
      <c r="M306" s="871"/>
      <c r="N306" s="871"/>
      <c r="O306" s="874"/>
      <c r="P306" s="875"/>
      <c r="Q306" s="871"/>
      <c r="R306" s="871"/>
      <c r="S306" s="871"/>
      <c r="T306" s="871"/>
      <c r="U306" s="871"/>
      <c r="V306" s="871"/>
      <c r="W306" s="871"/>
      <c r="X306" s="872"/>
      <c r="Y306" s="871"/>
      <c r="Z306" s="873"/>
      <c r="AA306" s="871"/>
      <c r="AB306" s="871"/>
      <c r="AC306" s="871"/>
      <c r="AD306" s="871"/>
      <c r="AE306" s="871"/>
      <c r="AF306" s="874"/>
      <c r="AG306" s="875"/>
      <c r="AH306" s="871"/>
    </row>
    <row r="307">
      <c r="A307" s="871"/>
      <c r="B307" s="871"/>
      <c r="C307" s="871"/>
      <c r="D307" s="871"/>
      <c r="E307" s="871"/>
      <c r="F307" s="871"/>
      <c r="G307" s="872"/>
      <c r="H307" s="871"/>
      <c r="I307" s="873"/>
      <c r="J307" s="871"/>
      <c r="K307" s="871"/>
      <c r="L307" s="871"/>
      <c r="M307" s="871"/>
      <c r="N307" s="871"/>
      <c r="O307" s="874"/>
      <c r="P307" s="875"/>
      <c r="Q307" s="871"/>
      <c r="R307" s="871"/>
      <c r="S307" s="871"/>
      <c r="T307" s="871"/>
      <c r="U307" s="871"/>
      <c r="V307" s="871"/>
      <c r="W307" s="871"/>
      <c r="X307" s="872"/>
      <c r="Y307" s="871"/>
      <c r="Z307" s="873"/>
      <c r="AA307" s="871"/>
      <c r="AB307" s="871"/>
      <c r="AC307" s="871"/>
      <c r="AD307" s="871"/>
      <c r="AE307" s="871"/>
      <c r="AF307" s="874"/>
      <c r="AG307" s="875"/>
      <c r="AH307" s="871"/>
    </row>
    <row r="308">
      <c r="A308" s="871"/>
      <c r="B308" s="871"/>
      <c r="C308" s="871"/>
      <c r="D308" s="871"/>
      <c r="E308" s="871"/>
      <c r="F308" s="871"/>
      <c r="G308" s="872"/>
      <c r="H308" s="871"/>
      <c r="I308" s="873"/>
      <c r="J308" s="871"/>
      <c r="K308" s="871"/>
      <c r="L308" s="871"/>
      <c r="M308" s="871"/>
      <c r="N308" s="871"/>
      <c r="O308" s="874"/>
      <c r="P308" s="875"/>
      <c r="Q308" s="871"/>
      <c r="R308" s="871"/>
      <c r="S308" s="871"/>
      <c r="T308" s="871"/>
      <c r="U308" s="871"/>
      <c r="V308" s="871"/>
      <c r="W308" s="871"/>
      <c r="X308" s="872"/>
      <c r="Y308" s="871"/>
      <c r="Z308" s="873"/>
      <c r="AA308" s="871"/>
      <c r="AB308" s="871"/>
      <c r="AC308" s="871"/>
      <c r="AD308" s="871"/>
      <c r="AE308" s="871"/>
      <c r="AF308" s="874"/>
      <c r="AG308" s="875"/>
      <c r="AH308" s="871"/>
    </row>
    <row r="309">
      <c r="A309" s="871"/>
      <c r="B309" s="871"/>
      <c r="C309" s="871"/>
      <c r="D309" s="871"/>
      <c r="E309" s="871"/>
      <c r="F309" s="871"/>
      <c r="G309" s="872"/>
      <c r="H309" s="871"/>
      <c r="I309" s="873"/>
      <c r="J309" s="871"/>
      <c r="K309" s="871"/>
      <c r="L309" s="871"/>
      <c r="M309" s="871"/>
      <c r="N309" s="871"/>
      <c r="O309" s="874"/>
      <c r="P309" s="875"/>
      <c r="Q309" s="871"/>
      <c r="R309" s="871"/>
      <c r="S309" s="871"/>
      <c r="T309" s="871"/>
      <c r="U309" s="871"/>
      <c r="V309" s="871"/>
      <c r="W309" s="871"/>
      <c r="X309" s="872"/>
      <c r="Y309" s="871"/>
      <c r="Z309" s="873"/>
      <c r="AA309" s="871"/>
      <c r="AB309" s="871"/>
      <c r="AC309" s="871"/>
      <c r="AD309" s="871"/>
      <c r="AE309" s="871"/>
      <c r="AF309" s="874"/>
      <c r="AG309" s="875"/>
      <c r="AH309" s="871"/>
    </row>
    <row r="310">
      <c r="A310" s="871"/>
      <c r="B310" s="871"/>
      <c r="C310" s="871"/>
      <c r="D310" s="871"/>
      <c r="E310" s="871"/>
      <c r="F310" s="871"/>
      <c r="G310" s="872"/>
      <c r="H310" s="871"/>
      <c r="I310" s="873"/>
      <c r="J310" s="871"/>
      <c r="K310" s="871"/>
      <c r="L310" s="871"/>
      <c r="M310" s="871"/>
      <c r="N310" s="871"/>
      <c r="O310" s="874"/>
      <c r="P310" s="875"/>
      <c r="Q310" s="871"/>
      <c r="R310" s="871"/>
      <c r="S310" s="871"/>
      <c r="T310" s="871"/>
      <c r="U310" s="871"/>
      <c r="V310" s="871"/>
      <c r="W310" s="871"/>
      <c r="X310" s="872"/>
      <c r="Y310" s="871"/>
      <c r="Z310" s="873"/>
      <c r="AA310" s="871"/>
      <c r="AB310" s="871"/>
      <c r="AC310" s="871"/>
      <c r="AD310" s="871"/>
      <c r="AE310" s="871"/>
      <c r="AF310" s="874"/>
      <c r="AG310" s="875"/>
      <c r="AH310" s="871"/>
    </row>
    <row r="311">
      <c r="A311" s="871"/>
      <c r="B311" s="871"/>
      <c r="C311" s="871"/>
      <c r="D311" s="871"/>
      <c r="E311" s="871"/>
      <c r="F311" s="871"/>
      <c r="G311" s="872"/>
      <c r="H311" s="871"/>
      <c r="I311" s="873"/>
      <c r="J311" s="871"/>
      <c r="K311" s="871"/>
      <c r="L311" s="871"/>
      <c r="M311" s="871"/>
      <c r="N311" s="871"/>
      <c r="O311" s="874"/>
      <c r="P311" s="875"/>
      <c r="Q311" s="871"/>
      <c r="R311" s="871"/>
      <c r="S311" s="871"/>
      <c r="T311" s="871"/>
      <c r="U311" s="871"/>
      <c r="V311" s="871"/>
      <c r="W311" s="871"/>
      <c r="X311" s="872"/>
      <c r="Y311" s="871"/>
      <c r="Z311" s="873"/>
      <c r="AA311" s="871"/>
      <c r="AB311" s="871"/>
      <c r="AC311" s="871"/>
      <c r="AD311" s="871"/>
      <c r="AE311" s="871"/>
      <c r="AF311" s="874"/>
      <c r="AG311" s="875"/>
      <c r="AH311" s="871"/>
    </row>
    <row r="312">
      <c r="A312" s="871"/>
      <c r="B312" s="871"/>
      <c r="C312" s="871"/>
      <c r="D312" s="871"/>
      <c r="E312" s="871"/>
      <c r="F312" s="871"/>
      <c r="G312" s="872"/>
      <c r="H312" s="871"/>
      <c r="I312" s="873"/>
      <c r="J312" s="871"/>
      <c r="K312" s="871"/>
      <c r="L312" s="871"/>
      <c r="M312" s="871"/>
      <c r="N312" s="871"/>
      <c r="O312" s="874"/>
      <c r="P312" s="875"/>
      <c r="Q312" s="871"/>
      <c r="R312" s="871"/>
      <c r="S312" s="871"/>
      <c r="T312" s="871"/>
      <c r="U312" s="871"/>
      <c r="V312" s="871"/>
      <c r="W312" s="871"/>
      <c r="X312" s="872"/>
      <c r="Y312" s="871"/>
      <c r="Z312" s="873"/>
      <c r="AA312" s="871"/>
      <c r="AB312" s="871"/>
      <c r="AC312" s="871"/>
      <c r="AD312" s="871"/>
      <c r="AE312" s="871"/>
      <c r="AF312" s="874"/>
      <c r="AG312" s="875"/>
      <c r="AH312" s="871"/>
    </row>
    <row r="313">
      <c r="A313" s="871"/>
      <c r="B313" s="871"/>
      <c r="C313" s="871"/>
      <c r="D313" s="871"/>
      <c r="E313" s="871"/>
      <c r="F313" s="871"/>
      <c r="G313" s="872"/>
      <c r="H313" s="871"/>
      <c r="I313" s="873"/>
      <c r="J313" s="871"/>
      <c r="K313" s="871"/>
      <c r="L313" s="871"/>
      <c r="M313" s="871"/>
      <c r="N313" s="871"/>
      <c r="O313" s="874"/>
      <c r="P313" s="875"/>
      <c r="Q313" s="871"/>
      <c r="R313" s="871"/>
      <c r="S313" s="871"/>
      <c r="T313" s="871"/>
      <c r="U313" s="871"/>
      <c r="V313" s="871"/>
      <c r="W313" s="871"/>
      <c r="X313" s="872"/>
      <c r="Y313" s="871"/>
      <c r="Z313" s="873"/>
      <c r="AA313" s="871"/>
      <c r="AB313" s="871"/>
      <c r="AC313" s="871"/>
      <c r="AD313" s="871"/>
      <c r="AE313" s="871"/>
      <c r="AF313" s="874"/>
      <c r="AG313" s="875"/>
      <c r="AH313" s="871"/>
    </row>
    <row r="314">
      <c r="A314" s="871"/>
      <c r="B314" s="871"/>
      <c r="C314" s="871"/>
      <c r="D314" s="871"/>
      <c r="E314" s="871"/>
      <c r="F314" s="871"/>
      <c r="G314" s="872"/>
      <c r="H314" s="871"/>
      <c r="I314" s="873"/>
      <c r="J314" s="871"/>
      <c r="K314" s="871"/>
      <c r="L314" s="871"/>
      <c r="M314" s="871"/>
      <c r="N314" s="871"/>
      <c r="O314" s="874"/>
      <c r="P314" s="875"/>
      <c r="Q314" s="871"/>
      <c r="R314" s="871"/>
      <c r="S314" s="871"/>
      <c r="T314" s="871"/>
      <c r="U314" s="871"/>
      <c r="V314" s="871"/>
      <c r="W314" s="871"/>
      <c r="X314" s="872"/>
      <c r="Y314" s="871"/>
      <c r="Z314" s="873"/>
      <c r="AA314" s="871"/>
      <c r="AB314" s="871"/>
      <c r="AC314" s="871"/>
      <c r="AD314" s="871"/>
      <c r="AE314" s="871"/>
      <c r="AF314" s="874"/>
      <c r="AG314" s="875"/>
      <c r="AH314" s="871"/>
    </row>
    <row r="315">
      <c r="A315" s="871"/>
      <c r="B315" s="871"/>
      <c r="C315" s="871"/>
      <c r="D315" s="871"/>
      <c r="E315" s="871"/>
      <c r="F315" s="871"/>
      <c r="G315" s="872"/>
      <c r="H315" s="871"/>
      <c r="I315" s="873"/>
      <c r="J315" s="871"/>
      <c r="K315" s="871"/>
      <c r="L315" s="871"/>
      <c r="M315" s="871"/>
      <c r="N315" s="871"/>
      <c r="O315" s="874"/>
      <c r="P315" s="875"/>
      <c r="Q315" s="871"/>
      <c r="R315" s="871"/>
      <c r="S315" s="871"/>
      <c r="T315" s="871"/>
      <c r="U315" s="871"/>
      <c r="V315" s="871"/>
      <c r="W315" s="871"/>
      <c r="X315" s="872"/>
      <c r="Y315" s="871"/>
      <c r="Z315" s="873"/>
      <c r="AA315" s="871"/>
      <c r="AB315" s="871"/>
      <c r="AC315" s="871"/>
      <c r="AD315" s="871"/>
      <c r="AE315" s="871"/>
      <c r="AF315" s="874"/>
      <c r="AG315" s="875"/>
      <c r="AH315" s="871"/>
    </row>
    <row r="316">
      <c r="A316" s="871"/>
      <c r="B316" s="871"/>
      <c r="C316" s="871"/>
      <c r="D316" s="871"/>
      <c r="E316" s="871"/>
      <c r="F316" s="871"/>
      <c r="G316" s="872"/>
      <c r="H316" s="871"/>
      <c r="I316" s="873"/>
      <c r="J316" s="871"/>
      <c r="K316" s="871"/>
      <c r="L316" s="871"/>
      <c r="M316" s="871"/>
      <c r="N316" s="871"/>
      <c r="O316" s="874"/>
      <c r="P316" s="875"/>
      <c r="Q316" s="871"/>
      <c r="R316" s="871"/>
      <c r="S316" s="871"/>
      <c r="T316" s="871"/>
      <c r="U316" s="871"/>
      <c r="V316" s="871"/>
      <c r="W316" s="871"/>
      <c r="X316" s="872"/>
      <c r="Y316" s="871"/>
      <c r="Z316" s="873"/>
      <c r="AA316" s="871"/>
      <c r="AB316" s="871"/>
      <c r="AC316" s="871"/>
      <c r="AD316" s="871"/>
      <c r="AE316" s="871"/>
      <c r="AF316" s="874"/>
      <c r="AG316" s="875"/>
      <c r="AH316" s="871"/>
    </row>
    <row r="317">
      <c r="A317" s="871"/>
      <c r="B317" s="871"/>
      <c r="C317" s="871"/>
      <c r="D317" s="871"/>
      <c r="E317" s="871"/>
      <c r="F317" s="871"/>
      <c r="G317" s="872"/>
      <c r="H317" s="871"/>
      <c r="I317" s="873"/>
      <c r="J317" s="871"/>
      <c r="K317" s="871"/>
      <c r="L317" s="871"/>
      <c r="M317" s="871"/>
      <c r="N317" s="871"/>
      <c r="O317" s="874"/>
      <c r="P317" s="875"/>
      <c r="Q317" s="871"/>
      <c r="R317" s="871"/>
      <c r="S317" s="871"/>
      <c r="T317" s="871"/>
      <c r="U317" s="871"/>
      <c r="V317" s="871"/>
      <c r="W317" s="871"/>
      <c r="X317" s="872"/>
      <c r="Y317" s="871"/>
      <c r="Z317" s="873"/>
      <c r="AA317" s="871"/>
      <c r="AB317" s="871"/>
      <c r="AC317" s="871"/>
      <c r="AD317" s="871"/>
      <c r="AE317" s="871"/>
      <c r="AF317" s="874"/>
      <c r="AG317" s="875"/>
      <c r="AH317" s="871"/>
    </row>
    <row r="318">
      <c r="A318" s="871"/>
      <c r="B318" s="871"/>
      <c r="C318" s="871"/>
      <c r="D318" s="871"/>
      <c r="E318" s="871"/>
      <c r="F318" s="871"/>
      <c r="G318" s="872"/>
      <c r="H318" s="871"/>
      <c r="I318" s="873"/>
      <c r="J318" s="871"/>
      <c r="K318" s="871"/>
      <c r="L318" s="871"/>
      <c r="M318" s="871"/>
      <c r="N318" s="871"/>
      <c r="O318" s="874"/>
      <c r="P318" s="875"/>
      <c r="Q318" s="871"/>
      <c r="R318" s="871"/>
      <c r="S318" s="871"/>
      <c r="T318" s="871"/>
      <c r="U318" s="871"/>
      <c r="V318" s="871"/>
      <c r="W318" s="871"/>
      <c r="X318" s="872"/>
      <c r="Y318" s="871"/>
      <c r="Z318" s="873"/>
      <c r="AA318" s="871"/>
      <c r="AB318" s="871"/>
      <c r="AC318" s="871"/>
      <c r="AD318" s="871"/>
      <c r="AE318" s="871"/>
      <c r="AF318" s="874"/>
      <c r="AG318" s="875"/>
      <c r="AH318" s="871"/>
    </row>
    <row r="319">
      <c r="A319" s="871"/>
      <c r="B319" s="871"/>
      <c r="C319" s="871"/>
      <c r="D319" s="871"/>
      <c r="E319" s="871"/>
      <c r="F319" s="871"/>
      <c r="G319" s="872"/>
      <c r="H319" s="871"/>
      <c r="I319" s="873"/>
      <c r="J319" s="871"/>
      <c r="K319" s="871"/>
      <c r="L319" s="871"/>
      <c r="M319" s="871"/>
      <c r="N319" s="871"/>
      <c r="O319" s="874"/>
      <c r="P319" s="875"/>
      <c r="Q319" s="871"/>
      <c r="R319" s="871"/>
      <c r="S319" s="871"/>
      <c r="T319" s="871"/>
      <c r="U319" s="871"/>
      <c r="V319" s="871"/>
      <c r="W319" s="871"/>
      <c r="X319" s="872"/>
      <c r="Y319" s="871"/>
      <c r="Z319" s="873"/>
      <c r="AA319" s="871"/>
      <c r="AB319" s="871"/>
      <c r="AC319" s="871"/>
      <c r="AD319" s="871"/>
      <c r="AE319" s="871"/>
      <c r="AF319" s="874"/>
      <c r="AG319" s="875"/>
      <c r="AH319" s="871"/>
    </row>
    <row r="320">
      <c r="A320" s="871"/>
      <c r="B320" s="871"/>
      <c r="C320" s="871"/>
      <c r="D320" s="871"/>
      <c r="E320" s="871"/>
      <c r="F320" s="871"/>
      <c r="G320" s="872"/>
      <c r="H320" s="871"/>
      <c r="I320" s="873"/>
      <c r="J320" s="871"/>
      <c r="K320" s="871"/>
      <c r="L320" s="871"/>
      <c r="M320" s="871"/>
      <c r="N320" s="871"/>
      <c r="O320" s="874"/>
      <c r="P320" s="875"/>
      <c r="Q320" s="871"/>
      <c r="R320" s="871"/>
      <c r="S320" s="871"/>
      <c r="T320" s="871"/>
      <c r="U320" s="871"/>
      <c r="V320" s="871"/>
      <c r="W320" s="871"/>
      <c r="X320" s="872"/>
      <c r="Y320" s="871"/>
      <c r="Z320" s="873"/>
      <c r="AA320" s="871"/>
      <c r="AB320" s="871"/>
      <c r="AC320" s="871"/>
      <c r="AD320" s="871"/>
      <c r="AE320" s="871"/>
      <c r="AF320" s="874"/>
      <c r="AG320" s="875"/>
      <c r="AH320" s="871"/>
    </row>
    <row r="321">
      <c r="A321" s="871"/>
      <c r="B321" s="871"/>
      <c r="C321" s="871"/>
      <c r="D321" s="871"/>
      <c r="E321" s="871"/>
      <c r="F321" s="871"/>
      <c r="G321" s="872"/>
      <c r="H321" s="871"/>
      <c r="I321" s="873"/>
      <c r="J321" s="871"/>
      <c r="K321" s="871"/>
      <c r="L321" s="871"/>
      <c r="M321" s="871"/>
      <c r="N321" s="871"/>
      <c r="O321" s="874"/>
      <c r="P321" s="875"/>
      <c r="Q321" s="871"/>
      <c r="R321" s="871"/>
      <c r="S321" s="871"/>
      <c r="T321" s="871"/>
      <c r="U321" s="871"/>
      <c r="V321" s="871"/>
      <c r="W321" s="871"/>
      <c r="X321" s="872"/>
      <c r="Y321" s="871"/>
      <c r="Z321" s="873"/>
      <c r="AA321" s="871"/>
      <c r="AB321" s="871"/>
      <c r="AC321" s="871"/>
      <c r="AD321" s="871"/>
      <c r="AE321" s="871"/>
      <c r="AF321" s="874"/>
      <c r="AG321" s="875"/>
      <c r="AH321" s="871"/>
    </row>
    <row r="322">
      <c r="A322" s="871"/>
      <c r="B322" s="871"/>
      <c r="C322" s="871"/>
      <c r="D322" s="871"/>
      <c r="E322" s="871"/>
      <c r="F322" s="871"/>
      <c r="G322" s="872"/>
      <c r="H322" s="871"/>
      <c r="I322" s="873"/>
      <c r="J322" s="871"/>
      <c r="K322" s="871"/>
      <c r="L322" s="871"/>
      <c r="M322" s="871"/>
      <c r="N322" s="871"/>
      <c r="O322" s="874"/>
      <c r="P322" s="875"/>
      <c r="Q322" s="871"/>
      <c r="R322" s="871"/>
      <c r="S322" s="871"/>
      <c r="T322" s="871"/>
      <c r="U322" s="871"/>
      <c r="V322" s="871"/>
      <c r="W322" s="871"/>
      <c r="X322" s="872"/>
      <c r="Y322" s="871"/>
      <c r="Z322" s="873"/>
      <c r="AA322" s="871"/>
      <c r="AB322" s="871"/>
      <c r="AC322" s="871"/>
      <c r="AD322" s="871"/>
      <c r="AE322" s="871"/>
      <c r="AF322" s="874"/>
      <c r="AG322" s="875"/>
      <c r="AH322" s="871"/>
    </row>
    <row r="323">
      <c r="A323" s="871"/>
      <c r="B323" s="871"/>
      <c r="C323" s="871"/>
      <c r="D323" s="871"/>
      <c r="E323" s="871"/>
      <c r="F323" s="871"/>
      <c r="G323" s="872"/>
      <c r="H323" s="871"/>
      <c r="I323" s="873"/>
      <c r="J323" s="871"/>
      <c r="K323" s="871"/>
      <c r="L323" s="871"/>
      <c r="M323" s="871"/>
      <c r="N323" s="871"/>
      <c r="O323" s="874"/>
      <c r="P323" s="875"/>
      <c r="Q323" s="871"/>
      <c r="R323" s="871"/>
      <c r="S323" s="871"/>
      <c r="T323" s="871"/>
      <c r="U323" s="871"/>
      <c r="V323" s="871"/>
      <c r="W323" s="871"/>
      <c r="X323" s="872"/>
      <c r="Y323" s="871"/>
      <c r="Z323" s="873"/>
      <c r="AA323" s="871"/>
      <c r="AB323" s="871"/>
      <c r="AC323" s="871"/>
      <c r="AD323" s="871"/>
      <c r="AE323" s="871"/>
      <c r="AF323" s="874"/>
      <c r="AG323" s="875"/>
      <c r="AH323" s="871"/>
    </row>
    <row r="324">
      <c r="A324" s="871"/>
      <c r="B324" s="871"/>
      <c r="C324" s="871"/>
      <c r="D324" s="871"/>
      <c r="E324" s="871"/>
      <c r="F324" s="871"/>
      <c r="G324" s="872"/>
      <c r="H324" s="871"/>
      <c r="I324" s="873"/>
      <c r="J324" s="871"/>
      <c r="K324" s="871"/>
      <c r="L324" s="871"/>
      <c r="M324" s="871"/>
      <c r="N324" s="871"/>
      <c r="O324" s="874"/>
      <c r="P324" s="875"/>
      <c r="Q324" s="871"/>
      <c r="R324" s="871"/>
      <c r="S324" s="871"/>
      <c r="T324" s="871"/>
      <c r="U324" s="871"/>
      <c r="V324" s="871"/>
      <c r="W324" s="871"/>
      <c r="X324" s="872"/>
      <c r="Y324" s="871"/>
      <c r="Z324" s="873"/>
      <c r="AA324" s="871"/>
      <c r="AB324" s="871"/>
      <c r="AC324" s="871"/>
      <c r="AD324" s="871"/>
      <c r="AE324" s="871"/>
      <c r="AF324" s="874"/>
      <c r="AG324" s="875"/>
      <c r="AH324" s="871"/>
    </row>
    <row r="325">
      <c r="A325" s="871"/>
      <c r="B325" s="871"/>
      <c r="C325" s="871"/>
      <c r="D325" s="871"/>
      <c r="E325" s="871"/>
      <c r="F325" s="871"/>
      <c r="G325" s="872"/>
      <c r="H325" s="871"/>
      <c r="I325" s="873"/>
      <c r="J325" s="871"/>
      <c r="K325" s="871"/>
      <c r="L325" s="871"/>
      <c r="M325" s="871"/>
      <c r="N325" s="871"/>
      <c r="O325" s="874"/>
      <c r="P325" s="875"/>
      <c r="Q325" s="871"/>
      <c r="R325" s="871"/>
      <c r="S325" s="871"/>
      <c r="T325" s="871"/>
      <c r="U325" s="871"/>
      <c r="V325" s="871"/>
      <c r="W325" s="871"/>
      <c r="X325" s="872"/>
      <c r="Y325" s="871"/>
      <c r="Z325" s="873"/>
      <c r="AA325" s="871"/>
      <c r="AB325" s="871"/>
      <c r="AC325" s="871"/>
      <c r="AD325" s="871"/>
      <c r="AE325" s="871"/>
      <c r="AF325" s="874"/>
      <c r="AG325" s="875"/>
      <c r="AH325" s="871"/>
    </row>
    <row r="326">
      <c r="A326" s="871"/>
      <c r="B326" s="871"/>
      <c r="C326" s="871"/>
      <c r="D326" s="871"/>
      <c r="E326" s="871"/>
      <c r="F326" s="871"/>
      <c r="G326" s="872"/>
      <c r="H326" s="871"/>
      <c r="I326" s="873"/>
      <c r="J326" s="871"/>
      <c r="K326" s="871"/>
      <c r="L326" s="871"/>
      <c r="M326" s="871"/>
      <c r="N326" s="871"/>
      <c r="O326" s="874"/>
      <c r="P326" s="875"/>
      <c r="Q326" s="871"/>
      <c r="R326" s="871"/>
      <c r="S326" s="871"/>
      <c r="T326" s="871"/>
      <c r="U326" s="871"/>
      <c r="V326" s="871"/>
      <c r="W326" s="871"/>
      <c r="X326" s="872"/>
      <c r="Y326" s="871"/>
      <c r="Z326" s="873"/>
      <c r="AA326" s="871"/>
      <c r="AB326" s="871"/>
      <c r="AC326" s="871"/>
      <c r="AD326" s="871"/>
      <c r="AE326" s="871"/>
      <c r="AF326" s="874"/>
      <c r="AG326" s="875"/>
      <c r="AH326" s="871"/>
    </row>
    <row r="327">
      <c r="A327" s="871"/>
      <c r="B327" s="871"/>
      <c r="C327" s="871"/>
      <c r="D327" s="871"/>
      <c r="E327" s="871"/>
      <c r="F327" s="871"/>
      <c r="G327" s="872"/>
      <c r="H327" s="871"/>
      <c r="I327" s="873"/>
      <c r="J327" s="871"/>
      <c r="K327" s="871"/>
      <c r="L327" s="871"/>
      <c r="M327" s="871"/>
      <c r="N327" s="871"/>
      <c r="O327" s="874"/>
      <c r="P327" s="875"/>
      <c r="Q327" s="871"/>
      <c r="R327" s="871"/>
      <c r="S327" s="871"/>
      <c r="T327" s="871"/>
      <c r="U327" s="871"/>
      <c r="V327" s="871"/>
      <c r="W327" s="871"/>
      <c r="X327" s="872"/>
      <c r="Y327" s="871"/>
      <c r="Z327" s="873"/>
      <c r="AA327" s="871"/>
      <c r="AB327" s="871"/>
      <c r="AC327" s="871"/>
      <c r="AD327" s="871"/>
      <c r="AE327" s="871"/>
      <c r="AF327" s="874"/>
      <c r="AG327" s="875"/>
      <c r="AH327" s="871"/>
    </row>
    <row r="328">
      <c r="A328" s="871"/>
      <c r="B328" s="871"/>
      <c r="C328" s="871"/>
      <c r="D328" s="871"/>
      <c r="E328" s="871"/>
      <c r="F328" s="871"/>
      <c r="G328" s="872"/>
      <c r="H328" s="871"/>
      <c r="I328" s="873"/>
      <c r="J328" s="871"/>
      <c r="K328" s="871"/>
      <c r="L328" s="871"/>
      <c r="M328" s="871"/>
      <c r="N328" s="871"/>
      <c r="O328" s="874"/>
      <c r="P328" s="875"/>
      <c r="Q328" s="871"/>
      <c r="R328" s="871"/>
      <c r="S328" s="871"/>
      <c r="T328" s="871"/>
      <c r="U328" s="871"/>
      <c r="V328" s="871"/>
      <c r="W328" s="871"/>
      <c r="X328" s="872"/>
      <c r="Y328" s="871"/>
      <c r="Z328" s="873"/>
      <c r="AA328" s="871"/>
      <c r="AB328" s="871"/>
      <c r="AC328" s="871"/>
      <c r="AD328" s="871"/>
      <c r="AE328" s="871"/>
      <c r="AF328" s="874"/>
      <c r="AG328" s="875"/>
      <c r="AH328" s="871"/>
    </row>
    <row r="329">
      <c r="A329" s="871"/>
      <c r="B329" s="871"/>
      <c r="C329" s="871"/>
      <c r="D329" s="871"/>
      <c r="E329" s="871"/>
      <c r="F329" s="871"/>
      <c r="G329" s="872"/>
      <c r="H329" s="871"/>
      <c r="I329" s="873"/>
      <c r="J329" s="871"/>
      <c r="K329" s="871"/>
      <c r="L329" s="871"/>
      <c r="M329" s="871"/>
      <c r="N329" s="871"/>
      <c r="O329" s="874"/>
      <c r="P329" s="875"/>
      <c r="Q329" s="871"/>
      <c r="R329" s="871"/>
      <c r="S329" s="871"/>
      <c r="T329" s="871"/>
      <c r="U329" s="871"/>
      <c r="V329" s="871"/>
      <c r="W329" s="871"/>
      <c r="X329" s="872"/>
      <c r="Y329" s="871"/>
      <c r="Z329" s="873"/>
      <c r="AA329" s="871"/>
      <c r="AB329" s="871"/>
      <c r="AC329" s="871"/>
      <c r="AD329" s="871"/>
      <c r="AE329" s="871"/>
      <c r="AF329" s="874"/>
      <c r="AG329" s="875"/>
      <c r="AH329" s="871"/>
    </row>
    <row r="330">
      <c r="A330" s="871"/>
      <c r="B330" s="871"/>
      <c r="C330" s="871"/>
      <c r="D330" s="871"/>
      <c r="E330" s="871"/>
      <c r="F330" s="871"/>
      <c r="G330" s="872"/>
      <c r="H330" s="871"/>
      <c r="I330" s="873"/>
      <c r="J330" s="871"/>
      <c r="K330" s="871"/>
      <c r="L330" s="871"/>
      <c r="M330" s="871"/>
      <c r="N330" s="871"/>
      <c r="O330" s="874"/>
      <c r="P330" s="875"/>
      <c r="Q330" s="871"/>
      <c r="R330" s="871"/>
      <c r="S330" s="871"/>
      <c r="T330" s="871"/>
      <c r="U330" s="871"/>
      <c r="V330" s="871"/>
      <c r="W330" s="871"/>
      <c r="X330" s="872"/>
      <c r="Y330" s="871"/>
      <c r="Z330" s="873"/>
      <c r="AA330" s="871"/>
      <c r="AB330" s="871"/>
      <c r="AC330" s="871"/>
      <c r="AD330" s="871"/>
      <c r="AE330" s="871"/>
      <c r="AF330" s="874"/>
      <c r="AG330" s="875"/>
      <c r="AH330" s="871"/>
    </row>
    <row r="331">
      <c r="A331" s="871"/>
      <c r="B331" s="871"/>
      <c r="C331" s="871"/>
      <c r="D331" s="871"/>
      <c r="E331" s="871"/>
      <c r="F331" s="871"/>
      <c r="G331" s="872"/>
      <c r="H331" s="871"/>
      <c r="I331" s="873"/>
      <c r="J331" s="871"/>
      <c r="K331" s="871"/>
      <c r="L331" s="871"/>
      <c r="M331" s="871"/>
      <c r="N331" s="871"/>
      <c r="O331" s="874"/>
      <c r="P331" s="875"/>
      <c r="Q331" s="871"/>
      <c r="R331" s="871"/>
      <c r="S331" s="871"/>
      <c r="T331" s="871"/>
      <c r="U331" s="871"/>
      <c r="V331" s="871"/>
      <c r="W331" s="871"/>
      <c r="X331" s="872"/>
      <c r="Y331" s="871"/>
      <c r="Z331" s="873"/>
      <c r="AA331" s="871"/>
      <c r="AB331" s="871"/>
      <c r="AC331" s="871"/>
      <c r="AD331" s="871"/>
      <c r="AE331" s="871"/>
      <c r="AF331" s="874"/>
      <c r="AG331" s="875"/>
      <c r="AH331" s="871"/>
    </row>
    <row r="332">
      <c r="A332" s="871"/>
      <c r="B332" s="871"/>
      <c r="C332" s="871"/>
      <c r="D332" s="871"/>
      <c r="E332" s="871"/>
      <c r="F332" s="871"/>
      <c r="G332" s="872"/>
      <c r="H332" s="871"/>
      <c r="I332" s="873"/>
      <c r="J332" s="871"/>
      <c r="K332" s="871"/>
      <c r="L332" s="871"/>
      <c r="M332" s="871"/>
      <c r="N332" s="871"/>
      <c r="O332" s="874"/>
      <c r="P332" s="875"/>
      <c r="Q332" s="871"/>
      <c r="R332" s="871"/>
      <c r="S332" s="871"/>
      <c r="T332" s="871"/>
      <c r="U332" s="871"/>
      <c r="V332" s="871"/>
      <c r="W332" s="871"/>
      <c r="X332" s="872"/>
      <c r="Y332" s="871"/>
      <c r="Z332" s="873"/>
      <c r="AA332" s="871"/>
      <c r="AB332" s="871"/>
      <c r="AC332" s="871"/>
      <c r="AD332" s="871"/>
      <c r="AE332" s="871"/>
      <c r="AF332" s="874"/>
      <c r="AG332" s="875"/>
      <c r="AH332" s="871"/>
    </row>
    <row r="333">
      <c r="A333" s="871"/>
      <c r="B333" s="871"/>
      <c r="C333" s="871"/>
      <c r="D333" s="871"/>
      <c r="E333" s="871"/>
      <c r="F333" s="871"/>
      <c r="G333" s="872"/>
      <c r="H333" s="871"/>
      <c r="I333" s="873"/>
      <c r="J333" s="871"/>
      <c r="K333" s="871"/>
      <c r="L333" s="871"/>
      <c r="M333" s="871"/>
      <c r="N333" s="871"/>
      <c r="O333" s="874"/>
      <c r="P333" s="875"/>
      <c r="Q333" s="871"/>
      <c r="R333" s="871"/>
      <c r="S333" s="871"/>
      <c r="T333" s="871"/>
      <c r="U333" s="871"/>
      <c r="V333" s="871"/>
      <c r="W333" s="871"/>
      <c r="X333" s="872"/>
      <c r="Y333" s="871"/>
      <c r="Z333" s="873"/>
      <c r="AA333" s="871"/>
      <c r="AB333" s="871"/>
      <c r="AC333" s="871"/>
      <c r="AD333" s="871"/>
      <c r="AE333" s="871"/>
      <c r="AF333" s="874"/>
      <c r="AG333" s="875"/>
      <c r="AH333" s="871"/>
    </row>
    <row r="334">
      <c r="A334" s="871"/>
      <c r="B334" s="871"/>
      <c r="C334" s="871"/>
      <c r="D334" s="871"/>
      <c r="E334" s="871"/>
      <c r="F334" s="871"/>
      <c r="G334" s="872"/>
      <c r="H334" s="871"/>
      <c r="I334" s="873"/>
      <c r="J334" s="871"/>
      <c r="K334" s="871"/>
      <c r="L334" s="871"/>
      <c r="M334" s="871"/>
      <c r="N334" s="871"/>
      <c r="O334" s="874"/>
      <c r="P334" s="875"/>
      <c r="Q334" s="871"/>
      <c r="R334" s="871"/>
      <c r="S334" s="871"/>
      <c r="T334" s="871"/>
      <c r="U334" s="871"/>
      <c r="V334" s="871"/>
      <c r="W334" s="871"/>
      <c r="X334" s="872"/>
      <c r="Y334" s="871"/>
      <c r="Z334" s="873"/>
      <c r="AA334" s="871"/>
      <c r="AB334" s="871"/>
      <c r="AC334" s="871"/>
      <c r="AD334" s="871"/>
      <c r="AE334" s="871"/>
      <c r="AF334" s="874"/>
      <c r="AG334" s="875"/>
      <c r="AH334" s="871"/>
    </row>
    <row r="335">
      <c r="A335" s="871"/>
      <c r="B335" s="871"/>
      <c r="C335" s="871"/>
      <c r="D335" s="871"/>
      <c r="E335" s="871"/>
      <c r="F335" s="871"/>
      <c r="G335" s="872"/>
      <c r="H335" s="871"/>
      <c r="I335" s="873"/>
      <c r="J335" s="871"/>
      <c r="K335" s="871"/>
      <c r="L335" s="871"/>
      <c r="M335" s="871"/>
      <c r="N335" s="871"/>
      <c r="O335" s="874"/>
      <c r="P335" s="875"/>
      <c r="Q335" s="871"/>
      <c r="R335" s="871"/>
      <c r="S335" s="871"/>
      <c r="T335" s="871"/>
      <c r="U335" s="871"/>
      <c r="V335" s="871"/>
      <c r="W335" s="871"/>
      <c r="X335" s="872"/>
      <c r="Y335" s="871"/>
      <c r="Z335" s="873"/>
      <c r="AA335" s="871"/>
      <c r="AB335" s="871"/>
      <c r="AC335" s="871"/>
      <c r="AD335" s="871"/>
      <c r="AE335" s="871"/>
      <c r="AF335" s="874"/>
      <c r="AG335" s="875"/>
      <c r="AH335" s="871"/>
    </row>
    <row r="336">
      <c r="A336" s="871"/>
      <c r="B336" s="871"/>
      <c r="C336" s="871"/>
      <c r="D336" s="871"/>
      <c r="E336" s="871"/>
      <c r="F336" s="871"/>
      <c r="G336" s="872"/>
      <c r="H336" s="871"/>
      <c r="I336" s="873"/>
      <c r="J336" s="871"/>
      <c r="K336" s="871"/>
      <c r="L336" s="871"/>
      <c r="M336" s="871"/>
      <c r="N336" s="871"/>
      <c r="O336" s="874"/>
      <c r="P336" s="875"/>
      <c r="Q336" s="871"/>
      <c r="R336" s="871"/>
      <c r="S336" s="871"/>
      <c r="T336" s="871"/>
      <c r="U336" s="871"/>
      <c r="V336" s="871"/>
      <c r="W336" s="871"/>
      <c r="X336" s="872"/>
      <c r="Y336" s="871"/>
      <c r="Z336" s="873"/>
      <c r="AA336" s="871"/>
      <c r="AB336" s="871"/>
      <c r="AC336" s="871"/>
      <c r="AD336" s="871"/>
      <c r="AE336" s="871"/>
      <c r="AF336" s="874"/>
      <c r="AG336" s="875"/>
      <c r="AH336" s="871"/>
    </row>
    <row r="337">
      <c r="A337" s="871"/>
      <c r="B337" s="871"/>
      <c r="C337" s="871"/>
      <c r="D337" s="871"/>
      <c r="E337" s="871"/>
      <c r="F337" s="871"/>
      <c r="G337" s="872"/>
      <c r="H337" s="871"/>
      <c r="I337" s="873"/>
      <c r="J337" s="871"/>
      <c r="K337" s="871"/>
      <c r="L337" s="871"/>
      <c r="M337" s="871"/>
      <c r="N337" s="871"/>
      <c r="O337" s="874"/>
      <c r="P337" s="875"/>
      <c r="Q337" s="871"/>
      <c r="R337" s="871"/>
      <c r="S337" s="871"/>
      <c r="T337" s="871"/>
      <c r="U337" s="871"/>
      <c r="V337" s="871"/>
      <c r="W337" s="871"/>
      <c r="X337" s="872"/>
      <c r="Y337" s="871"/>
      <c r="Z337" s="873"/>
      <c r="AA337" s="871"/>
      <c r="AB337" s="871"/>
      <c r="AC337" s="871"/>
      <c r="AD337" s="871"/>
      <c r="AE337" s="871"/>
      <c r="AF337" s="874"/>
      <c r="AG337" s="875"/>
      <c r="AH337" s="871"/>
    </row>
    <row r="338">
      <c r="A338" s="871"/>
      <c r="B338" s="871"/>
      <c r="C338" s="871"/>
      <c r="D338" s="871"/>
      <c r="E338" s="871"/>
      <c r="F338" s="871"/>
      <c r="G338" s="872"/>
      <c r="H338" s="871"/>
      <c r="I338" s="873"/>
      <c r="J338" s="871"/>
      <c r="K338" s="871"/>
      <c r="L338" s="871"/>
      <c r="M338" s="871"/>
      <c r="N338" s="871"/>
      <c r="O338" s="874"/>
      <c r="P338" s="875"/>
      <c r="Q338" s="871"/>
      <c r="R338" s="871"/>
      <c r="S338" s="871"/>
      <c r="T338" s="871"/>
      <c r="U338" s="871"/>
      <c r="V338" s="871"/>
      <c r="W338" s="871"/>
      <c r="X338" s="872"/>
      <c r="Y338" s="871"/>
      <c r="Z338" s="873"/>
      <c r="AA338" s="871"/>
      <c r="AB338" s="871"/>
      <c r="AC338" s="871"/>
      <c r="AD338" s="871"/>
      <c r="AE338" s="871"/>
      <c r="AF338" s="874"/>
      <c r="AG338" s="875"/>
      <c r="AH338" s="871"/>
    </row>
    <row r="339">
      <c r="A339" s="871"/>
      <c r="B339" s="871"/>
      <c r="C339" s="871"/>
      <c r="D339" s="871"/>
      <c r="E339" s="871"/>
      <c r="F339" s="871"/>
      <c r="G339" s="872"/>
      <c r="H339" s="871"/>
      <c r="I339" s="873"/>
      <c r="J339" s="871"/>
      <c r="K339" s="871"/>
      <c r="L339" s="871"/>
      <c r="M339" s="871"/>
      <c r="N339" s="871"/>
      <c r="O339" s="874"/>
      <c r="P339" s="875"/>
      <c r="Q339" s="871"/>
      <c r="R339" s="871"/>
      <c r="S339" s="871"/>
      <c r="T339" s="871"/>
      <c r="U339" s="871"/>
      <c r="V339" s="871"/>
      <c r="W339" s="871"/>
      <c r="X339" s="872"/>
      <c r="Y339" s="871"/>
      <c r="Z339" s="873"/>
      <c r="AA339" s="871"/>
      <c r="AB339" s="871"/>
      <c r="AC339" s="871"/>
      <c r="AD339" s="871"/>
      <c r="AE339" s="871"/>
      <c r="AF339" s="874"/>
      <c r="AG339" s="875"/>
      <c r="AH339" s="871"/>
    </row>
    <row r="340">
      <c r="A340" s="871"/>
      <c r="B340" s="871"/>
      <c r="C340" s="871"/>
      <c r="D340" s="871"/>
      <c r="E340" s="871"/>
      <c r="F340" s="871"/>
      <c r="G340" s="872"/>
      <c r="H340" s="871"/>
      <c r="I340" s="873"/>
      <c r="J340" s="871"/>
      <c r="K340" s="871"/>
      <c r="L340" s="871"/>
      <c r="M340" s="871"/>
      <c r="N340" s="871"/>
      <c r="O340" s="874"/>
      <c r="P340" s="875"/>
      <c r="Q340" s="871"/>
      <c r="R340" s="871"/>
      <c r="S340" s="871"/>
      <c r="T340" s="871"/>
      <c r="U340" s="871"/>
      <c r="V340" s="871"/>
      <c r="W340" s="871"/>
      <c r="X340" s="872"/>
      <c r="Y340" s="871"/>
      <c r="Z340" s="873"/>
      <c r="AA340" s="871"/>
      <c r="AB340" s="871"/>
      <c r="AC340" s="871"/>
      <c r="AD340" s="871"/>
      <c r="AE340" s="871"/>
      <c r="AF340" s="874"/>
      <c r="AG340" s="875"/>
      <c r="AH340" s="871"/>
    </row>
    <row r="341">
      <c r="A341" s="871"/>
      <c r="B341" s="871"/>
      <c r="C341" s="871"/>
      <c r="D341" s="871"/>
      <c r="E341" s="871"/>
      <c r="F341" s="871"/>
      <c r="G341" s="872"/>
      <c r="H341" s="871"/>
      <c r="I341" s="873"/>
      <c r="J341" s="871"/>
      <c r="K341" s="871"/>
      <c r="L341" s="871"/>
      <c r="M341" s="871"/>
      <c r="N341" s="871"/>
      <c r="O341" s="874"/>
      <c r="P341" s="875"/>
      <c r="Q341" s="871"/>
      <c r="R341" s="871"/>
      <c r="S341" s="871"/>
      <c r="T341" s="871"/>
      <c r="U341" s="871"/>
      <c r="V341" s="871"/>
      <c r="W341" s="871"/>
      <c r="X341" s="872"/>
      <c r="Y341" s="871"/>
      <c r="Z341" s="873"/>
      <c r="AA341" s="871"/>
      <c r="AB341" s="871"/>
      <c r="AC341" s="871"/>
      <c r="AD341" s="871"/>
      <c r="AE341" s="871"/>
      <c r="AF341" s="874"/>
      <c r="AG341" s="875"/>
      <c r="AH341" s="871"/>
    </row>
    <row r="342">
      <c r="A342" s="871"/>
      <c r="B342" s="871"/>
      <c r="C342" s="871"/>
      <c r="D342" s="871"/>
      <c r="E342" s="871"/>
      <c r="F342" s="871"/>
      <c r="G342" s="872"/>
      <c r="H342" s="871"/>
      <c r="I342" s="873"/>
      <c r="J342" s="871"/>
      <c r="K342" s="871"/>
      <c r="L342" s="871"/>
      <c r="M342" s="871"/>
      <c r="N342" s="871"/>
      <c r="O342" s="874"/>
      <c r="P342" s="875"/>
      <c r="Q342" s="871"/>
      <c r="R342" s="871"/>
      <c r="S342" s="871"/>
      <c r="T342" s="871"/>
      <c r="U342" s="871"/>
      <c r="V342" s="871"/>
      <c r="W342" s="871"/>
      <c r="X342" s="872"/>
      <c r="Y342" s="871"/>
      <c r="Z342" s="873"/>
      <c r="AA342" s="871"/>
      <c r="AB342" s="871"/>
      <c r="AC342" s="871"/>
      <c r="AD342" s="871"/>
      <c r="AE342" s="871"/>
      <c r="AF342" s="874"/>
      <c r="AG342" s="875"/>
      <c r="AH342" s="871"/>
    </row>
    <row r="343">
      <c r="A343" s="871"/>
      <c r="B343" s="871"/>
      <c r="C343" s="871"/>
      <c r="D343" s="871"/>
      <c r="E343" s="871"/>
      <c r="F343" s="871"/>
      <c r="G343" s="872"/>
      <c r="H343" s="871"/>
      <c r="I343" s="873"/>
      <c r="J343" s="871"/>
      <c r="K343" s="871"/>
      <c r="L343" s="871"/>
      <c r="M343" s="871"/>
      <c r="N343" s="871"/>
      <c r="O343" s="874"/>
      <c r="P343" s="875"/>
      <c r="Q343" s="871"/>
      <c r="R343" s="871"/>
      <c r="S343" s="871"/>
      <c r="T343" s="871"/>
      <c r="U343" s="871"/>
      <c r="V343" s="871"/>
      <c r="W343" s="871"/>
      <c r="X343" s="872"/>
      <c r="Y343" s="871"/>
      <c r="Z343" s="873"/>
      <c r="AA343" s="871"/>
      <c r="AB343" s="871"/>
      <c r="AC343" s="871"/>
      <c r="AD343" s="871"/>
      <c r="AE343" s="871"/>
      <c r="AF343" s="874"/>
      <c r="AG343" s="875"/>
      <c r="AH343" s="871"/>
    </row>
    <row r="344">
      <c r="A344" s="871"/>
      <c r="B344" s="871"/>
      <c r="C344" s="871"/>
      <c r="D344" s="871"/>
      <c r="E344" s="871"/>
      <c r="F344" s="871"/>
      <c r="G344" s="872"/>
      <c r="H344" s="871"/>
      <c r="I344" s="873"/>
      <c r="J344" s="871"/>
      <c r="K344" s="871"/>
      <c r="L344" s="871"/>
      <c r="M344" s="871"/>
      <c r="N344" s="871"/>
      <c r="O344" s="874"/>
      <c r="P344" s="875"/>
      <c r="Q344" s="871"/>
      <c r="R344" s="871"/>
      <c r="S344" s="871"/>
      <c r="T344" s="871"/>
      <c r="U344" s="871"/>
      <c r="V344" s="871"/>
      <c r="W344" s="871"/>
      <c r="X344" s="872"/>
      <c r="Y344" s="871"/>
      <c r="Z344" s="873"/>
      <c r="AA344" s="871"/>
      <c r="AB344" s="871"/>
      <c r="AC344" s="871"/>
      <c r="AD344" s="871"/>
      <c r="AE344" s="871"/>
      <c r="AF344" s="874"/>
      <c r="AG344" s="875"/>
      <c r="AH344" s="871"/>
    </row>
    <row r="345">
      <c r="A345" s="871"/>
      <c r="B345" s="871"/>
      <c r="C345" s="871"/>
      <c r="D345" s="871"/>
      <c r="E345" s="871"/>
      <c r="F345" s="871"/>
      <c r="G345" s="872"/>
      <c r="H345" s="871"/>
      <c r="I345" s="873"/>
      <c r="J345" s="871"/>
      <c r="K345" s="871"/>
      <c r="L345" s="871"/>
      <c r="M345" s="871"/>
      <c r="N345" s="871"/>
      <c r="O345" s="874"/>
      <c r="P345" s="875"/>
      <c r="Q345" s="871"/>
      <c r="R345" s="871"/>
      <c r="S345" s="871"/>
      <c r="T345" s="871"/>
      <c r="U345" s="871"/>
      <c r="V345" s="871"/>
      <c r="W345" s="871"/>
      <c r="X345" s="872"/>
      <c r="Y345" s="871"/>
      <c r="Z345" s="873"/>
      <c r="AA345" s="871"/>
      <c r="AB345" s="871"/>
      <c r="AC345" s="871"/>
      <c r="AD345" s="871"/>
      <c r="AE345" s="871"/>
      <c r="AF345" s="874"/>
      <c r="AG345" s="875"/>
      <c r="AH345" s="871"/>
    </row>
    <row r="346">
      <c r="A346" s="871"/>
      <c r="B346" s="871"/>
      <c r="C346" s="871"/>
      <c r="D346" s="871"/>
      <c r="E346" s="871"/>
      <c r="F346" s="871"/>
      <c r="G346" s="872"/>
      <c r="H346" s="871"/>
      <c r="I346" s="873"/>
      <c r="J346" s="871"/>
      <c r="K346" s="871"/>
      <c r="L346" s="871"/>
      <c r="M346" s="871"/>
      <c r="N346" s="871"/>
      <c r="O346" s="874"/>
      <c r="P346" s="875"/>
      <c r="Q346" s="871"/>
      <c r="R346" s="871"/>
      <c r="S346" s="871"/>
      <c r="T346" s="871"/>
      <c r="U346" s="871"/>
      <c r="V346" s="871"/>
      <c r="W346" s="871"/>
      <c r="X346" s="872"/>
      <c r="Y346" s="871"/>
      <c r="Z346" s="873"/>
      <c r="AA346" s="871"/>
      <c r="AB346" s="871"/>
      <c r="AC346" s="871"/>
      <c r="AD346" s="871"/>
      <c r="AE346" s="871"/>
      <c r="AF346" s="874"/>
      <c r="AG346" s="875"/>
      <c r="AH346" s="871"/>
    </row>
    <row r="347">
      <c r="A347" s="871"/>
      <c r="B347" s="871"/>
      <c r="C347" s="871"/>
      <c r="D347" s="871"/>
      <c r="E347" s="871"/>
      <c r="F347" s="871"/>
      <c r="G347" s="872"/>
      <c r="H347" s="871"/>
      <c r="I347" s="873"/>
      <c r="J347" s="871"/>
      <c r="K347" s="871"/>
      <c r="L347" s="871"/>
      <c r="M347" s="871"/>
      <c r="N347" s="871"/>
      <c r="O347" s="874"/>
      <c r="P347" s="875"/>
      <c r="Q347" s="871"/>
      <c r="R347" s="871"/>
      <c r="S347" s="871"/>
      <c r="T347" s="871"/>
      <c r="U347" s="871"/>
      <c r="V347" s="871"/>
      <c r="W347" s="871"/>
      <c r="X347" s="872"/>
      <c r="Y347" s="871"/>
      <c r="Z347" s="873"/>
      <c r="AA347" s="871"/>
      <c r="AB347" s="871"/>
      <c r="AC347" s="871"/>
      <c r="AD347" s="871"/>
      <c r="AE347" s="871"/>
      <c r="AF347" s="874"/>
      <c r="AG347" s="875"/>
      <c r="AH347" s="871"/>
    </row>
    <row r="348">
      <c r="A348" s="871"/>
      <c r="B348" s="871"/>
      <c r="C348" s="871"/>
      <c r="D348" s="871"/>
      <c r="E348" s="871"/>
      <c r="F348" s="871"/>
      <c r="G348" s="872"/>
      <c r="H348" s="871"/>
      <c r="I348" s="873"/>
      <c r="J348" s="871"/>
      <c r="K348" s="871"/>
      <c r="L348" s="871"/>
      <c r="M348" s="871"/>
      <c r="N348" s="871"/>
      <c r="O348" s="874"/>
      <c r="P348" s="875"/>
      <c r="Q348" s="871"/>
      <c r="R348" s="871"/>
      <c r="S348" s="871"/>
      <c r="T348" s="871"/>
      <c r="U348" s="871"/>
      <c r="V348" s="871"/>
      <c r="W348" s="871"/>
      <c r="X348" s="872"/>
      <c r="Y348" s="871"/>
      <c r="Z348" s="873"/>
      <c r="AA348" s="871"/>
      <c r="AB348" s="871"/>
      <c r="AC348" s="871"/>
      <c r="AD348" s="871"/>
      <c r="AE348" s="871"/>
      <c r="AF348" s="874"/>
      <c r="AG348" s="875"/>
      <c r="AH348" s="871"/>
    </row>
    <row r="349">
      <c r="A349" s="871"/>
      <c r="B349" s="871"/>
      <c r="C349" s="871"/>
      <c r="D349" s="871"/>
      <c r="E349" s="871"/>
      <c r="F349" s="871"/>
      <c r="G349" s="872"/>
      <c r="H349" s="871"/>
      <c r="I349" s="873"/>
      <c r="J349" s="871"/>
      <c r="K349" s="871"/>
      <c r="L349" s="871"/>
      <c r="M349" s="871"/>
      <c r="N349" s="871"/>
      <c r="O349" s="874"/>
      <c r="P349" s="875"/>
      <c r="Q349" s="871"/>
      <c r="R349" s="871"/>
      <c r="S349" s="871"/>
      <c r="T349" s="871"/>
      <c r="U349" s="871"/>
      <c r="V349" s="871"/>
      <c r="W349" s="871"/>
      <c r="X349" s="872"/>
      <c r="Y349" s="871"/>
      <c r="Z349" s="873"/>
      <c r="AA349" s="871"/>
      <c r="AB349" s="871"/>
      <c r="AC349" s="871"/>
      <c r="AD349" s="871"/>
      <c r="AE349" s="871"/>
      <c r="AF349" s="874"/>
      <c r="AG349" s="875"/>
      <c r="AH349" s="871"/>
    </row>
    <row r="350">
      <c r="A350" s="871"/>
      <c r="B350" s="871"/>
      <c r="C350" s="871"/>
      <c r="D350" s="871"/>
      <c r="E350" s="871"/>
      <c r="F350" s="871"/>
      <c r="G350" s="872"/>
      <c r="H350" s="871"/>
      <c r="I350" s="873"/>
      <c r="J350" s="871"/>
      <c r="K350" s="871"/>
      <c r="L350" s="871"/>
      <c r="M350" s="871"/>
      <c r="N350" s="871"/>
      <c r="O350" s="874"/>
      <c r="P350" s="875"/>
      <c r="Q350" s="871"/>
      <c r="R350" s="871"/>
      <c r="S350" s="871"/>
      <c r="T350" s="871"/>
      <c r="U350" s="871"/>
      <c r="V350" s="871"/>
      <c r="W350" s="871"/>
      <c r="X350" s="872"/>
      <c r="Y350" s="871"/>
      <c r="Z350" s="873"/>
      <c r="AA350" s="871"/>
      <c r="AB350" s="871"/>
      <c r="AC350" s="871"/>
      <c r="AD350" s="871"/>
      <c r="AE350" s="871"/>
      <c r="AF350" s="874"/>
      <c r="AG350" s="875"/>
      <c r="AH350" s="871"/>
    </row>
    <row r="351">
      <c r="A351" s="871"/>
      <c r="B351" s="871"/>
      <c r="C351" s="871"/>
      <c r="D351" s="871"/>
      <c r="E351" s="871"/>
      <c r="F351" s="871"/>
      <c r="G351" s="872"/>
      <c r="H351" s="871"/>
      <c r="I351" s="873"/>
      <c r="J351" s="871"/>
      <c r="K351" s="871"/>
      <c r="L351" s="871"/>
      <c r="M351" s="871"/>
      <c r="N351" s="871"/>
      <c r="O351" s="874"/>
      <c r="P351" s="875"/>
      <c r="Q351" s="871"/>
      <c r="R351" s="871"/>
      <c r="S351" s="871"/>
      <c r="T351" s="871"/>
      <c r="U351" s="871"/>
      <c r="V351" s="871"/>
      <c r="W351" s="871"/>
      <c r="X351" s="872"/>
      <c r="Y351" s="871"/>
      <c r="Z351" s="873"/>
      <c r="AA351" s="871"/>
      <c r="AB351" s="871"/>
      <c r="AC351" s="871"/>
      <c r="AD351" s="871"/>
      <c r="AE351" s="871"/>
      <c r="AF351" s="874"/>
      <c r="AG351" s="875"/>
      <c r="AH351" s="871"/>
    </row>
    <row r="352">
      <c r="A352" s="871"/>
      <c r="B352" s="871"/>
      <c r="C352" s="871"/>
      <c r="D352" s="871"/>
      <c r="E352" s="871"/>
      <c r="F352" s="871"/>
      <c r="G352" s="872"/>
      <c r="H352" s="871"/>
      <c r="I352" s="873"/>
      <c r="J352" s="871"/>
      <c r="K352" s="871"/>
      <c r="L352" s="871"/>
      <c r="M352" s="871"/>
      <c r="N352" s="871"/>
      <c r="O352" s="874"/>
      <c r="P352" s="875"/>
      <c r="Q352" s="871"/>
      <c r="R352" s="871"/>
      <c r="S352" s="871"/>
      <c r="T352" s="871"/>
      <c r="U352" s="871"/>
      <c r="V352" s="871"/>
      <c r="W352" s="871"/>
      <c r="X352" s="872"/>
      <c r="Y352" s="871"/>
      <c r="Z352" s="873"/>
      <c r="AA352" s="871"/>
      <c r="AB352" s="871"/>
      <c r="AC352" s="871"/>
      <c r="AD352" s="871"/>
      <c r="AE352" s="871"/>
      <c r="AF352" s="874"/>
      <c r="AG352" s="875"/>
      <c r="AH352" s="871"/>
    </row>
    <row r="353">
      <c r="A353" s="871"/>
      <c r="B353" s="871"/>
      <c r="C353" s="871"/>
      <c r="D353" s="871"/>
      <c r="E353" s="871"/>
      <c r="F353" s="871"/>
      <c r="G353" s="872"/>
      <c r="H353" s="871"/>
      <c r="I353" s="873"/>
      <c r="J353" s="871"/>
      <c r="K353" s="871"/>
      <c r="L353" s="871"/>
      <c r="M353" s="871"/>
      <c r="N353" s="871"/>
      <c r="O353" s="874"/>
      <c r="P353" s="875"/>
      <c r="Q353" s="871"/>
      <c r="R353" s="871"/>
      <c r="S353" s="871"/>
      <c r="T353" s="871"/>
      <c r="U353" s="871"/>
      <c r="V353" s="871"/>
      <c r="W353" s="871"/>
      <c r="X353" s="872"/>
      <c r="Y353" s="871"/>
      <c r="Z353" s="873"/>
      <c r="AA353" s="871"/>
      <c r="AB353" s="871"/>
      <c r="AC353" s="871"/>
      <c r="AD353" s="871"/>
      <c r="AE353" s="871"/>
      <c r="AF353" s="874"/>
      <c r="AG353" s="875"/>
      <c r="AH353" s="871"/>
    </row>
    <row r="354">
      <c r="A354" s="871"/>
      <c r="B354" s="871"/>
      <c r="C354" s="871"/>
      <c r="D354" s="871"/>
      <c r="E354" s="871"/>
      <c r="F354" s="871"/>
      <c r="G354" s="872"/>
      <c r="H354" s="871"/>
      <c r="I354" s="873"/>
      <c r="J354" s="871"/>
      <c r="K354" s="871"/>
      <c r="L354" s="871"/>
      <c r="M354" s="871"/>
      <c r="N354" s="871"/>
      <c r="O354" s="874"/>
      <c r="P354" s="875"/>
      <c r="Q354" s="871"/>
      <c r="R354" s="871"/>
      <c r="S354" s="871"/>
      <c r="T354" s="871"/>
      <c r="U354" s="871"/>
      <c r="V354" s="871"/>
      <c r="W354" s="871"/>
      <c r="X354" s="872"/>
      <c r="Y354" s="871"/>
      <c r="Z354" s="873"/>
      <c r="AA354" s="871"/>
      <c r="AB354" s="871"/>
      <c r="AC354" s="871"/>
      <c r="AD354" s="871"/>
      <c r="AE354" s="871"/>
      <c r="AF354" s="874"/>
      <c r="AG354" s="875"/>
      <c r="AH354" s="871"/>
    </row>
    <row r="355">
      <c r="A355" s="871"/>
      <c r="B355" s="871"/>
      <c r="C355" s="871"/>
      <c r="D355" s="871"/>
      <c r="E355" s="871"/>
      <c r="F355" s="871"/>
      <c r="G355" s="872"/>
      <c r="H355" s="871"/>
      <c r="I355" s="873"/>
      <c r="J355" s="871"/>
      <c r="K355" s="871"/>
      <c r="L355" s="871"/>
      <c r="M355" s="871"/>
      <c r="N355" s="871"/>
      <c r="O355" s="874"/>
      <c r="P355" s="875"/>
      <c r="Q355" s="871"/>
      <c r="R355" s="871"/>
      <c r="S355" s="871"/>
      <c r="T355" s="871"/>
      <c r="U355" s="871"/>
      <c r="V355" s="871"/>
      <c r="W355" s="871"/>
      <c r="X355" s="872"/>
      <c r="Y355" s="871"/>
      <c r="Z355" s="873"/>
      <c r="AA355" s="871"/>
      <c r="AB355" s="871"/>
      <c r="AC355" s="871"/>
      <c r="AD355" s="871"/>
      <c r="AE355" s="871"/>
      <c r="AF355" s="874"/>
      <c r="AG355" s="875"/>
      <c r="AH355" s="871"/>
    </row>
    <row r="356">
      <c r="A356" s="871"/>
      <c r="B356" s="871"/>
      <c r="C356" s="871"/>
      <c r="D356" s="871"/>
      <c r="E356" s="871"/>
      <c r="F356" s="871"/>
      <c r="G356" s="872"/>
      <c r="H356" s="871"/>
      <c r="I356" s="873"/>
      <c r="J356" s="871"/>
      <c r="K356" s="871"/>
      <c r="L356" s="871"/>
      <c r="M356" s="871"/>
      <c r="N356" s="871"/>
      <c r="O356" s="874"/>
      <c r="P356" s="875"/>
      <c r="Q356" s="871"/>
      <c r="R356" s="871"/>
      <c r="S356" s="871"/>
      <c r="T356" s="871"/>
      <c r="U356" s="871"/>
      <c r="V356" s="871"/>
      <c r="W356" s="871"/>
      <c r="X356" s="872"/>
      <c r="Y356" s="871"/>
      <c r="Z356" s="873"/>
      <c r="AA356" s="871"/>
      <c r="AB356" s="871"/>
      <c r="AC356" s="871"/>
      <c r="AD356" s="871"/>
      <c r="AE356" s="871"/>
      <c r="AF356" s="874"/>
      <c r="AG356" s="875"/>
      <c r="AH356" s="871"/>
    </row>
    <row r="357">
      <c r="A357" s="871"/>
      <c r="B357" s="871"/>
      <c r="C357" s="871"/>
      <c r="D357" s="871"/>
      <c r="E357" s="871"/>
      <c r="F357" s="871"/>
      <c r="G357" s="872"/>
      <c r="H357" s="871"/>
      <c r="I357" s="873"/>
      <c r="J357" s="871"/>
      <c r="K357" s="871"/>
      <c r="L357" s="871"/>
      <c r="M357" s="871"/>
      <c r="N357" s="871"/>
      <c r="O357" s="874"/>
      <c r="P357" s="875"/>
      <c r="Q357" s="871"/>
      <c r="R357" s="871"/>
      <c r="S357" s="871"/>
      <c r="T357" s="871"/>
      <c r="U357" s="871"/>
      <c r="V357" s="871"/>
      <c r="W357" s="871"/>
      <c r="X357" s="872"/>
      <c r="Y357" s="871"/>
      <c r="Z357" s="873"/>
      <c r="AA357" s="871"/>
      <c r="AB357" s="871"/>
      <c r="AC357" s="871"/>
      <c r="AD357" s="871"/>
      <c r="AE357" s="871"/>
      <c r="AF357" s="874"/>
      <c r="AG357" s="875"/>
      <c r="AH357" s="871"/>
    </row>
    <row r="358">
      <c r="A358" s="871"/>
      <c r="B358" s="871"/>
      <c r="C358" s="871"/>
      <c r="D358" s="871"/>
      <c r="E358" s="871"/>
      <c r="F358" s="871"/>
      <c r="G358" s="872"/>
      <c r="H358" s="871"/>
      <c r="I358" s="873"/>
      <c r="J358" s="871"/>
      <c r="K358" s="871"/>
      <c r="L358" s="871"/>
      <c r="M358" s="871"/>
      <c r="N358" s="871"/>
      <c r="O358" s="874"/>
      <c r="P358" s="875"/>
      <c r="Q358" s="871"/>
      <c r="R358" s="871"/>
      <c r="S358" s="871"/>
      <c r="T358" s="871"/>
      <c r="U358" s="871"/>
      <c r="V358" s="871"/>
      <c r="W358" s="871"/>
      <c r="X358" s="872"/>
      <c r="Y358" s="871"/>
      <c r="Z358" s="873"/>
      <c r="AA358" s="871"/>
      <c r="AB358" s="871"/>
      <c r="AC358" s="871"/>
      <c r="AD358" s="871"/>
      <c r="AE358" s="871"/>
      <c r="AF358" s="874"/>
      <c r="AG358" s="875"/>
      <c r="AH358" s="871"/>
    </row>
    <row r="359">
      <c r="A359" s="871"/>
      <c r="B359" s="871"/>
      <c r="C359" s="871"/>
      <c r="D359" s="871"/>
      <c r="E359" s="871"/>
      <c r="F359" s="871"/>
      <c r="G359" s="872"/>
      <c r="H359" s="871"/>
      <c r="I359" s="873"/>
      <c r="J359" s="871"/>
      <c r="K359" s="871"/>
      <c r="L359" s="871"/>
      <c r="M359" s="871"/>
      <c r="N359" s="871"/>
      <c r="O359" s="874"/>
      <c r="P359" s="875"/>
      <c r="Q359" s="871"/>
      <c r="R359" s="871"/>
      <c r="S359" s="871"/>
      <c r="T359" s="871"/>
      <c r="U359" s="871"/>
      <c r="V359" s="871"/>
      <c r="W359" s="871"/>
      <c r="X359" s="872"/>
      <c r="Y359" s="871"/>
      <c r="Z359" s="873"/>
      <c r="AA359" s="871"/>
      <c r="AB359" s="871"/>
      <c r="AC359" s="871"/>
      <c r="AD359" s="871"/>
      <c r="AE359" s="871"/>
      <c r="AF359" s="874"/>
      <c r="AG359" s="875"/>
      <c r="AH359" s="871"/>
    </row>
    <row r="360">
      <c r="A360" s="871"/>
      <c r="B360" s="871"/>
      <c r="C360" s="871"/>
      <c r="D360" s="871"/>
      <c r="E360" s="871"/>
      <c r="F360" s="871"/>
      <c r="G360" s="872"/>
      <c r="H360" s="871"/>
      <c r="I360" s="873"/>
      <c r="J360" s="871"/>
      <c r="K360" s="871"/>
      <c r="L360" s="871"/>
      <c r="M360" s="871"/>
      <c r="N360" s="871"/>
      <c r="O360" s="874"/>
      <c r="P360" s="875"/>
      <c r="Q360" s="871"/>
      <c r="R360" s="871"/>
      <c r="S360" s="871"/>
      <c r="T360" s="871"/>
      <c r="U360" s="871"/>
      <c r="V360" s="871"/>
      <c r="W360" s="871"/>
      <c r="X360" s="872"/>
      <c r="Y360" s="871"/>
      <c r="Z360" s="873"/>
      <c r="AA360" s="871"/>
      <c r="AB360" s="871"/>
      <c r="AC360" s="871"/>
      <c r="AD360" s="871"/>
      <c r="AE360" s="871"/>
      <c r="AF360" s="874"/>
      <c r="AG360" s="875"/>
      <c r="AH360" s="871"/>
    </row>
    <row r="361">
      <c r="A361" s="871"/>
      <c r="B361" s="871"/>
      <c r="C361" s="871"/>
      <c r="D361" s="871"/>
      <c r="E361" s="871"/>
      <c r="F361" s="871"/>
      <c r="G361" s="872"/>
      <c r="H361" s="871"/>
      <c r="I361" s="873"/>
      <c r="J361" s="871"/>
      <c r="K361" s="871"/>
      <c r="L361" s="871"/>
      <c r="M361" s="871"/>
      <c r="N361" s="871"/>
      <c r="O361" s="874"/>
      <c r="P361" s="875"/>
      <c r="Q361" s="871"/>
      <c r="R361" s="871"/>
      <c r="S361" s="871"/>
      <c r="T361" s="871"/>
      <c r="U361" s="871"/>
      <c r="V361" s="871"/>
      <c r="W361" s="871"/>
      <c r="X361" s="872"/>
      <c r="Y361" s="871"/>
      <c r="Z361" s="873"/>
      <c r="AA361" s="871"/>
      <c r="AB361" s="871"/>
      <c r="AC361" s="871"/>
      <c r="AD361" s="871"/>
      <c r="AE361" s="871"/>
      <c r="AF361" s="874"/>
      <c r="AG361" s="875"/>
      <c r="AH361" s="871"/>
    </row>
    <row r="362">
      <c r="A362" s="871"/>
      <c r="B362" s="871"/>
      <c r="C362" s="871"/>
      <c r="D362" s="871"/>
      <c r="E362" s="871"/>
      <c r="F362" s="871"/>
      <c r="G362" s="872"/>
      <c r="H362" s="871"/>
      <c r="I362" s="873"/>
      <c r="J362" s="871"/>
      <c r="K362" s="871"/>
      <c r="L362" s="871"/>
      <c r="M362" s="871"/>
      <c r="N362" s="871"/>
      <c r="O362" s="874"/>
      <c r="P362" s="875"/>
      <c r="Q362" s="871"/>
      <c r="R362" s="871"/>
      <c r="S362" s="871"/>
      <c r="T362" s="871"/>
      <c r="U362" s="871"/>
      <c r="V362" s="871"/>
      <c r="W362" s="871"/>
      <c r="X362" s="872"/>
      <c r="Y362" s="871"/>
      <c r="Z362" s="873"/>
      <c r="AA362" s="871"/>
      <c r="AB362" s="871"/>
      <c r="AC362" s="871"/>
      <c r="AD362" s="871"/>
      <c r="AE362" s="871"/>
      <c r="AF362" s="874"/>
      <c r="AG362" s="875"/>
      <c r="AH362" s="871"/>
    </row>
    <row r="363">
      <c r="A363" s="871"/>
      <c r="B363" s="871"/>
      <c r="C363" s="871"/>
      <c r="D363" s="871"/>
      <c r="E363" s="871"/>
      <c r="F363" s="871"/>
      <c r="G363" s="872"/>
      <c r="H363" s="871"/>
      <c r="I363" s="873"/>
      <c r="J363" s="871"/>
      <c r="K363" s="871"/>
      <c r="L363" s="871"/>
      <c r="M363" s="871"/>
      <c r="N363" s="871"/>
      <c r="O363" s="874"/>
      <c r="P363" s="875"/>
      <c r="Q363" s="871"/>
      <c r="R363" s="871"/>
      <c r="S363" s="871"/>
      <c r="T363" s="871"/>
      <c r="U363" s="871"/>
      <c r="V363" s="871"/>
      <c r="W363" s="871"/>
      <c r="X363" s="872"/>
      <c r="Y363" s="871"/>
      <c r="Z363" s="873"/>
      <c r="AA363" s="871"/>
      <c r="AB363" s="871"/>
      <c r="AC363" s="871"/>
      <c r="AD363" s="871"/>
      <c r="AE363" s="871"/>
      <c r="AF363" s="874"/>
      <c r="AG363" s="875"/>
      <c r="AH363" s="871"/>
    </row>
    <row r="364">
      <c r="A364" s="871"/>
      <c r="B364" s="871"/>
      <c r="C364" s="871"/>
      <c r="D364" s="871"/>
      <c r="E364" s="871"/>
      <c r="F364" s="871"/>
      <c r="G364" s="872"/>
      <c r="H364" s="871"/>
      <c r="I364" s="873"/>
      <c r="J364" s="871"/>
      <c r="K364" s="871"/>
      <c r="L364" s="871"/>
      <c r="M364" s="871"/>
      <c r="N364" s="871"/>
      <c r="O364" s="874"/>
      <c r="P364" s="875"/>
      <c r="Q364" s="871"/>
      <c r="R364" s="871"/>
      <c r="S364" s="871"/>
      <c r="T364" s="871"/>
      <c r="U364" s="871"/>
      <c r="V364" s="871"/>
      <c r="W364" s="871"/>
      <c r="X364" s="872"/>
      <c r="Y364" s="871"/>
      <c r="Z364" s="873"/>
      <c r="AA364" s="871"/>
      <c r="AB364" s="871"/>
      <c r="AC364" s="871"/>
      <c r="AD364" s="871"/>
      <c r="AE364" s="871"/>
      <c r="AF364" s="874"/>
      <c r="AG364" s="875"/>
      <c r="AH364" s="871"/>
    </row>
    <row r="365">
      <c r="A365" s="871"/>
      <c r="B365" s="871"/>
      <c r="C365" s="871"/>
      <c r="D365" s="871"/>
      <c r="E365" s="871"/>
      <c r="F365" s="871"/>
      <c r="G365" s="872"/>
      <c r="H365" s="871"/>
      <c r="I365" s="873"/>
      <c r="J365" s="871"/>
      <c r="K365" s="871"/>
      <c r="L365" s="871"/>
      <c r="M365" s="871"/>
      <c r="N365" s="871"/>
      <c r="O365" s="874"/>
      <c r="P365" s="875"/>
      <c r="Q365" s="871"/>
      <c r="R365" s="871"/>
      <c r="S365" s="871"/>
      <c r="T365" s="871"/>
      <c r="U365" s="871"/>
      <c r="V365" s="871"/>
      <c r="W365" s="871"/>
      <c r="X365" s="872"/>
      <c r="Y365" s="871"/>
      <c r="Z365" s="873"/>
      <c r="AA365" s="871"/>
      <c r="AB365" s="871"/>
      <c r="AC365" s="871"/>
      <c r="AD365" s="871"/>
      <c r="AE365" s="871"/>
      <c r="AF365" s="874"/>
      <c r="AG365" s="875"/>
      <c r="AH365" s="871"/>
    </row>
    <row r="366">
      <c r="A366" s="871"/>
      <c r="B366" s="871"/>
      <c r="C366" s="871"/>
      <c r="D366" s="871"/>
      <c r="E366" s="871"/>
      <c r="F366" s="871"/>
      <c r="G366" s="872"/>
      <c r="H366" s="871"/>
      <c r="I366" s="873"/>
      <c r="J366" s="871"/>
      <c r="K366" s="871"/>
      <c r="L366" s="871"/>
      <c r="M366" s="871"/>
      <c r="N366" s="871"/>
      <c r="O366" s="874"/>
      <c r="P366" s="875"/>
      <c r="Q366" s="871"/>
      <c r="R366" s="871"/>
      <c r="S366" s="871"/>
      <c r="T366" s="871"/>
      <c r="U366" s="871"/>
      <c r="V366" s="871"/>
      <c r="W366" s="871"/>
      <c r="X366" s="872"/>
      <c r="Y366" s="871"/>
      <c r="Z366" s="873"/>
      <c r="AA366" s="871"/>
      <c r="AB366" s="871"/>
      <c r="AC366" s="871"/>
      <c r="AD366" s="871"/>
      <c r="AE366" s="871"/>
      <c r="AF366" s="874"/>
      <c r="AG366" s="875"/>
      <c r="AH366" s="871"/>
    </row>
    <row r="367">
      <c r="A367" s="871"/>
      <c r="B367" s="871"/>
      <c r="C367" s="871"/>
      <c r="D367" s="871"/>
      <c r="E367" s="871"/>
      <c r="F367" s="871"/>
      <c r="G367" s="872"/>
      <c r="H367" s="871"/>
      <c r="I367" s="873"/>
      <c r="J367" s="871"/>
      <c r="K367" s="871"/>
      <c r="L367" s="871"/>
      <c r="M367" s="871"/>
      <c r="N367" s="871"/>
      <c r="O367" s="874"/>
      <c r="P367" s="875"/>
      <c r="Q367" s="871"/>
      <c r="R367" s="871"/>
      <c r="S367" s="871"/>
      <c r="T367" s="871"/>
      <c r="U367" s="871"/>
      <c r="V367" s="871"/>
      <c r="W367" s="871"/>
      <c r="X367" s="872"/>
      <c r="Y367" s="871"/>
      <c r="Z367" s="873"/>
      <c r="AA367" s="871"/>
      <c r="AB367" s="871"/>
      <c r="AC367" s="871"/>
      <c r="AD367" s="871"/>
      <c r="AE367" s="871"/>
      <c r="AF367" s="874"/>
      <c r="AG367" s="875"/>
      <c r="AH367" s="871"/>
    </row>
    <row r="368">
      <c r="A368" s="871"/>
      <c r="B368" s="871"/>
      <c r="C368" s="871"/>
      <c r="D368" s="871"/>
      <c r="E368" s="871"/>
      <c r="F368" s="871"/>
      <c r="G368" s="872"/>
      <c r="H368" s="871"/>
      <c r="I368" s="873"/>
      <c r="J368" s="871"/>
      <c r="K368" s="871"/>
      <c r="L368" s="871"/>
      <c r="M368" s="871"/>
      <c r="N368" s="871"/>
      <c r="O368" s="874"/>
      <c r="P368" s="875"/>
      <c r="Q368" s="871"/>
      <c r="R368" s="871"/>
      <c r="S368" s="871"/>
      <c r="T368" s="871"/>
      <c r="U368" s="871"/>
      <c r="V368" s="871"/>
      <c r="W368" s="871"/>
      <c r="X368" s="872"/>
      <c r="Y368" s="871"/>
      <c r="Z368" s="873"/>
      <c r="AA368" s="871"/>
      <c r="AB368" s="871"/>
      <c r="AC368" s="871"/>
      <c r="AD368" s="871"/>
      <c r="AE368" s="871"/>
      <c r="AF368" s="874"/>
      <c r="AG368" s="875"/>
      <c r="AH368" s="871"/>
    </row>
    <row r="369">
      <c r="A369" s="871"/>
      <c r="B369" s="871"/>
      <c r="C369" s="871"/>
      <c r="D369" s="871"/>
      <c r="E369" s="871"/>
      <c r="F369" s="871"/>
      <c r="G369" s="872"/>
      <c r="H369" s="871"/>
      <c r="I369" s="873"/>
      <c r="J369" s="871"/>
      <c r="K369" s="871"/>
      <c r="L369" s="871"/>
      <c r="M369" s="871"/>
      <c r="N369" s="871"/>
      <c r="O369" s="874"/>
      <c r="P369" s="875"/>
      <c r="Q369" s="871"/>
      <c r="R369" s="871"/>
      <c r="S369" s="871"/>
      <c r="T369" s="871"/>
      <c r="U369" s="871"/>
      <c r="V369" s="871"/>
      <c r="W369" s="871"/>
      <c r="X369" s="872"/>
      <c r="Y369" s="871"/>
      <c r="Z369" s="873"/>
      <c r="AA369" s="871"/>
      <c r="AB369" s="871"/>
      <c r="AC369" s="871"/>
      <c r="AD369" s="871"/>
      <c r="AE369" s="871"/>
      <c r="AF369" s="874"/>
      <c r="AG369" s="875"/>
      <c r="AH369" s="871"/>
    </row>
    <row r="370">
      <c r="A370" s="871"/>
      <c r="B370" s="871"/>
      <c r="C370" s="871"/>
      <c r="D370" s="871"/>
      <c r="E370" s="871"/>
      <c r="F370" s="871"/>
      <c r="G370" s="872"/>
      <c r="H370" s="871"/>
      <c r="I370" s="873"/>
      <c r="J370" s="871"/>
      <c r="K370" s="871"/>
      <c r="L370" s="871"/>
      <c r="M370" s="871"/>
      <c r="N370" s="871"/>
      <c r="O370" s="874"/>
      <c r="P370" s="875"/>
      <c r="Q370" s="871"/>
      <c r="R370" s="871"/>
      <c r="S370" s="871"/>
      <c r="T370" s="871"/>
      <c r="U370" s="871"/>
      <c r="V370" s="871"/>
      <c r="W370" s="871"/>
      <c r="X370" s="872"/>
      <c r="Y370" s="871"/>
      <c r="Z370" s="873"/>
      <c r="AA370" s="871"/>
      <c r="AB370" s="871"/>
      <c r="AC370" s="871"/>
      <c r="AD370" s="871"/>
      <c r="AE370" s="871"/>
      <c r="AF370" s="874"/>
      <c r="AG370" s="875"/>
      <c r="AH370" s="871"/>
    </row>
    <row r="371">
      <c r="A371" s="871"/>
      <c r="B371" s="871"/>
      <c r="C371" s="871"/>
      <c r="D371" s="871"/>
      <c r="E371" s="871"/>
      <c r="F371" s="871"/>
      <c r="G371" s="872"/>
      <c r="H371" s="871"/>
      <c r="I371" s="873"/>
      <c r="J371" s="871"/>
      <c r="K371" s="871"/>
      <c r="L371" s="871"/>
      <c r="M371" s="871"/>
      <c r="N371" s="871"/>
      <c r="O371" s="874"/>
      <c r="P371" s="875"/>
      <c r="Q371" s="871"/>
      <c r="R371" s="871"/>
      <c r="S371" s="871"/>
      <c r="T371" s="871"/>
      <c r="U371" s="871"/>
      <c r="V371" s="871"/>
      <c r="W371" s="871"/>
      <c r="X371" s="872"/>
      <c r="Y371" s="871"/>
      <c r="Z371" s="873"/>
      <c r="AA371" s="871"/>
      <c r="AB371" s="871"/>
      <c r="AC371" s="871"/>
      <c r="AD371" s="871"/>
      <c r="AE371" s="871"/>
      <c r="AF371" s="874"/>
      <c r="AG371" s="875"/>
      <c r="AH371" s="871"/>
    </row>
    <row r="372">
      <c r="A372" s="871"/>
      <c r="B372" s="871"/>
      <c r="C372" s="871"/>
      <c r="D372" s="871"/>
      <c r="E372" s="871"/>
      <c r="F372" s="871"/>
      <c r="G372" s="872"/>
      <c r="H372" s="871"/>
      <c r="I372" s="873"/>
      <c r="J372" s="871"/>
      <c r="K372" s="871"/>
      <c r="L372" s="871"/>
      <c r="M372" s="871"/>
      <c r="N372" s="871"/>
      <c r="O372" s="874"/>
      <c r="P372" s="875"/>
      <c r="Q372" s="871"/>
      <c r="R372" s="871"/>
      <c r="S372" s="871"/>
      <c r="T372" s="871"/>
      <c r="U372" s="871"/>
      <c r="V372" s="871"/>
      <c r="W372" s="871"/>
      <c r="X372" s="872"/>
      <c r="Y372" s="871"/>
      <c r="Z372" s="873"/>
      <c r="AA372" s="871"/>
      <c r="AB372" s="871"/>
      <c r="AC372" s="871"/>
      <c r="AD372" s="871"/>
      <c r="AE372" s="871"/>
      <c r="AF372" s="874"/>
      <c r="AG372" s="875"/>
      <c r="AH372" s="871"/>
    </row>
    <row r="373">
      <c r="A373" s="871"/>
      <c r="B373" s="871"/>
      <c r="C373" s="871"/>
      <c r="D373" s="871"/>
      <c r="E373" s="871"/>
      <c r="F373" s="871"/>
      <c r="G373" s="872"/>
      <c r="H373" s="871"/>
      <c r="I373" s="873"/>
      <c r="J373" s="871"/>
      <c r="K373" s="871"/>
      <c r="L373" s="871"/>
      <c r="M373" s="871"/>
      <c r="N373" s="871"/>
      <c r="O373" s="874"/>
      <c r="P373" s="875"/>
      <c r="Q373" s="871"/>
      <c r="R373" s="871"/>
      <c r="S373" s="871"/>
      <c r="T373" s="871"/>
      <c r="U373" s="871"/>
      <c r="V373" s="871"/>
      <c r="W373" s="871"/>
      <c r="X373" s="872"/>
      <c r="Y373" s="871"/>
      <c r="Z373" s="873"/>
      <c r="AA373" s="871"/>
      <c r="AB373" s="871"/>
      <c r="AC373" s="871"/>
      <c r="AD373" s="871"/>
      <c r="AE373" s="871"/>
      <c r="AF373" s="874"/>
      <c r="AG373" s="875"/>
      <c r="AH373" s="871"/>
    </row>
    <row r="374">
      <c r="A374" s="871"/>
      <c r="B374" s="871"/>
      <c r="C374" s="871"/>
      <c r="D374" s="871"/>
      <c r="E374" s="871"/>
      <c r="F374" s="871"/>
      <c r="G374" s="872"/>
      <c r="H374" s="871"/>
      <c r="I374" s="873"/>
      <c r="J374" s="871"/>
      <c r="K374" s="871"/>
      <c r="L374" s="871"/>
      <c r="M374" s="871"/>
      <c r="N374" s="871"/>
      <c r="O374" s="874"/>
      <c r="P374" s="875"/>
      <c r="Q374" s="871"/>
      <c r="R374" s="871"/>
      <c r="S374" s="871"/>
      <c r="T374" s="871"/>
      <c r="U374" s="871"/>
      <c r="V374" s="871"/>
      <c r="W374" s="871"/>
      <c r="X374" s="872"/>
      <c r="Y374" s="871"/>
      <c r="Z374" s="873"/>
      <c r="AA374" s="871"/>
      <c r="AB374" s="871"/>
      <c r="AC374" s="871"/>
      <c r="AD374" s="871"/>
      <c r="AE374" s="871"/>
      <c r="AF374" s="874"/>
      <c r="AG374" s="875"/>
      <c r="AH374" s="871"/>
    </row>
    <row r="375">
      <c r="A375" s="871"/>
      <c r="B375" s="871"/>
      <c r="C375" s="871"/>
      <c r="D375" s="871"/>
      <c r="E375" s="871"/>
      <c r="F375" s="871"/>
      <c r="G375" s="872"/>
      <c r="H375" s="871"/>
      <c r="I375" s="873"/>
      <c r="J375" s="871"/>
      <c r="K375" s="871"/>
      <c r="L375" s="871"/>
      <c r="M375" s="871"/>
      <c r="N375" s="871"/>
      <c r="O375" s="874"/>
      <c r="P375" s="875"/>
      <c r="Q375" s="871"/>
      <c r="R375" s="871"/>
      <c r="S375" s="871"/>
      <c r="T375" s="871"/>
      <c r="U375" s="871"/>
      <c r="V375" s="871"/>
      <c r="W375" s="871"/>
      <c r="X375" s="872"/>
      <c r="Y375" s="871"/>
      <c r="Z375" s="873"/>
      <c r="AA375" s="871"/>
      <c r="AB375" s="871"/>
      <c r="AC375" s="871"/>
      <c r="AD375" s="871"/>
      <c r="AE375" s="871"/>
      <c r="AF375" s="874"/>
      <c r="AG375" s="875"/>
      <c r="AH375" s="871"/>
    </row>
    <row r="376">
      <c r="A376" s="871"/>
      <c r="B376" s="871"/>
      <c r="C376" s="871"/>
      <c r="D376" s="871"/>
      <c r="E376" s="871"/>
      <c r="F376" s="871"/>
      <c r="G376" s="872"/>
      <c r="H376" s="871"/>
      <c r="I376" s="873"/>
      <c r="J376" s="871"/>
      <c r="K376" s="871"/>
      <c r="L376" s="871"/>
      <c r="M376" s="871"/>
      <c r="N376" s="871"/>
      <c r="O376" s="874"/>
      <c r="P376" s="875"/>
      <c r="Q376" s="871"/>
      <c r="R376" s="871"/>
      <c r="S376" s="871"/>
      <c r="T376" s="871"/>
      <c r="U376" s="871"/>
      <c r="V376" s="871"/>
      <c r="W376" s="871"/>
      <c r="X376" s="872"/>
      <c r="Y376" s="871"/>
      <c r="Z376" s="873"/>
      <c r="AA376" s="871"/>
      <c r="AB376" s="871"/>
      <c r="AC376" s="871"/>
      <c r="AD376" s="871"/>
      <c r="AE376" s="871"/>
      <c r="AF376" s="874"/>
      <c r="AG376" s="875"/>
      <c r="AH376" s="871"/>
    </row>
    <row r="377">
      <c r="A377" s="871"/>
      <c r="B377" s="871"/>
      <c r="C377" s="871"/>
      <c r="D377" s="871"/>
      <c r="E377" s="871"/>
      <c r="F377" s="871"/>
      <c r="G377" s="872"/>
      <c r="H377" s="871"/>
      <c r="I377" s="873"/>
      <c r="J377" s="871"/>
      <c r="K377" s="871"/>
      <c r="L377" s="871"/>
      <c r="M377" s="871"/>
      <c r="N377" s="871"/>
      <c r="O377" s="874"/>
      <c r="P377" s="875"/>
      <c r="Q377" s="871"/>
      <c r="R377" s="871"/>
      <c r="S377" s="871"/>
      <c r="T377" s="871"/>
      <c r="U377" s="871"/>
      <c r="V377" s="871"/>
      <c r="W377" s="871"/>
      <c r="X377" s="872"/>
      <c r="Y377" s="871"/>
      <c r="Z377" s="873"/>
      <c r="AA377" s="871"/>
      <c r="AB377" s="871"/>
      <c r="AC377" s="871"/>
      <c r="AD377" s="871"/>
      <c r="AE377" s="871"/>
      <c r="AF377" s="874"/>
      <c r="AG377" s="875"/>
      <c r="AH377" s="871"/>
    </row>
    <row r="378">
      <c r="A378" s="871"/>
      <c r="B378" s="871"/>
      <c r="C378" s="871"/>
      <c r="D378" s="871"/>
      <c r="E378" s="871"/>
      <c r="F378" s="871"/>
      <c r="G378" s="872"/>
      <c r="H378" s="871"/>
      <c r="I378" s="873"/>
      <c r="J378" s="871"/>
      <c r="K378" s="871"/>
      <c r="L378" s="871"/>
      <c r="M378" s="871"/>
      <c r="N378" s="871"/>
      <c r="O378" s="874"/>
      <c r="P378" s="875"/>
      <c r="Q378" s="871"/>
      <c r="R378" s="871"/>
      <c r="S378" s="871"/>
      <c r="T378" s="871"/>
      <c r="U378" s="871"/>
      <c r="V378" s="871"/>
      <c r="W378" s="871"/>
      <c r="X378" s="872"/>
      <c r="Y378" s="871"/>
      <c r="Z378" s="873"/>
      <c r="AA378" s="871"/>
      <c r="AB378" s="871"/>
      <c r="AC378" s="871"/>
      <c r="AD378" s="871"/>
      <c r="AE378" s="871"/>
      <c r="AF378" s="874"/>
      <c r="AG378" s="875"/>
      <c r="AH378" s="871"/>
    </row>
    <row r="379">
      <c r="A379" s="871"/>
      <c r="B379" s="871"/>
      <c r="C379" s="871"/>
      <c r="D379" s="871"/>
      <c r="E379" s="871"/>
      <c r="F379" s="871"/>
      <c r="G379" s="872"/>
      <c r="H379" s="871"/>
      <c r="I379" s="873"/>
      <c r="J379" s="871"/>
      <c r="K379" s="871"/>
      <c r="L379" s="871"/>
      <c r="M379" s="871"/>
      <c r="N379" s="871"/>
      <c r="O379" s="874"/>
      <c r="P379" s="875"/>
      <c r="Q379" s="871"/>
      <c r="R379" s="871"/>
      <c r="S379" s="871"/>
      <c r="T379" s="871"/>
      <c r="U379" s="871"/>
      <c r="V379" s="871"/>
      <c r="W379" s="871"/>
      <c r="X379" s="872"/>
      <c r="Y379" s="871"/>
      <c r="Z379" s="873"/>
      <c r="AA379" s="871"/>
      <c r="AB379" s="871"/>
      <c r="AC379" s="871"/>
      <c r="AD379" s="871"/>
      <c r="AE379" s="871"/>
      <c r="AF379" s="874"/>
      <c r="AG379" s="875"/>
      <c r="AH379" s="871"/>
    </row>
    <row r="380">
      <c r="A380" s="871"/>
      <c r="B380" s="871"/>
      <c r="C380" s="871"/>
      <c r="D380" s="871"/>
      <c r="E380" s="871"/>
      <c r="F380" s="871"/>
      <c r="G380" s="872"/>
      <c r="H380" s="871"/>
      <c r="I380" s="873"/>
      <c r="J380" s="871"/>
      <c r="K380" s="871"/>
      <c r="L380" s="871"/>
      <c r="M380" s="871"/>
      <c r="N380" s="871"/>
      <c r="O380" s="874"/>
      <c r="P380" s="875"/>
      <c r="Q380" s="871"/>
      <c r="R380" s="871"/>
      <c r="S380" s="871"/>
      <c r="T380" s="871"/>
      <c r="U380" s="871"/>
      <c r="V380" s="871"/>
      <c r="W380" s="871"/>
      <c r="X380" s="872"/>
      <c r="Y380" s="871"/>
      <c r="Z380" s="873"/>
      <c r="AA380" s="871"/>
      <c r="AB380" s="871"/>
      <c r="AC380" s="871"/>
      <c r="AD380" s="871"/>
      <c r="AE380" s="871"/>
      <c r="AF380" s="874"/>
      <c r="AG380" s="875"/>
      <c r="AH380" s="871"/>
    </row>
    <row r="381">
      <c r="A381" s="871"/>
      <c r="B381" s="871"/>
      <c r="C381" s="871"/>
      <c r="D381" s="871"/>
      <c r="E381" s="871"/>
      <c r="F381" s="871"/>
      <c r="G381" s="872"/>
      <c r="H381" s="871"/>
      <c r="I381" s="873"/>
      <c r="J381" s="871"/>
      <c r="K381" s="871"/>
      <c r="L381" s="871"/>
      <c r="M381" s="871"/>
      <c r="N381" s="871"/>
      <c r="O381" s="874"/>
      <c r="P381" s="875"/>
      <c r="Q381" s="871"/>
      <c r="R381" s="871"/>
      <c r="S381" s="871"/>
      <c r="T381" s="871"/>
      <c r="U381" s="871"/>
      <c r="V381" s="871"/>
      <c r="W381" s="871"/>
      <c r="X381" s="872"/>
      <c r="Y381" s="871"/>
      <c r="Z381" s="873"/>
      <c r="AA381" s="871"/>
      <c r="AB381" s="871"/>
      <c r="AC381" s="871"/>
      <c r="AD381" s="871"/>
      <c r="AE381" s="871"/>
      <c r="AF381" s="874"/>
      <c r="AG381" s="875"/>
      <c r="AH381" s="871"/>
    </row>
    <row r="382">
      <c r="A382" s="871"/>
      <c r="B382" s="871"/>
      <c r="C382" s="871"/>
      <c r="D382" s="871"/>
      <c r="E382" s="871"/>
      <c r="F382" s="871"/>
      <c r="G382" s="872"/>
      <c r="H382" s="871"/>
      <c r="I382" s="873"/>
      <c r="J382" s="871"/>
      <c r="K382" s="871"/>
      <c r="L382" s="871"/>
      <c r="M382" s="871"/>
      <c r="N382" s="871"/>
      <c r="O382" s="874"/>
      <c r="P382" s="875"/>
      <c r="Q382" s="871"/>
      <c r="R382" s="871"/>
      <c r="S382" s="871"/>
      <c r="T382" s="871"/>
      <c r="U382" s="871"/>
      <c r="V382" s="871"/>
      <c r="W382" s="871"/>
      <c r="X382" s="872"/>
      <c r="Y382" s="871"/>
      <c r="Z382" s="873"/>
      <c r="AA382" s="871"/>
      <c r="AB382" s="871"/>
      <c r="AC382" s="871"/>
      <c r="AD382" s="871"/>
      <c r="AE382" s="871"/>
      <c r="AF382" s="874"/>
      <c r="AG382" s="875"/>
      <c r="AH382" s="871"/>
    </row>
    <row r="383">
      <c r="A383" s="871"/>
      <c r="B383" s="871"/>
      <c r="C383" s="871"/>
      <c r="D383" s="871"/>
      <c r="E383" s="871"/>
      <c r="F383" s="871"/>
      <c r="G383" s="872"/>
      <c r="H383" s="871"/>
      <c r="I383" s="873"/>
      <c r="J383" s="871"/>
      <c r="K383" s="871"/>
      <c r="L383" s="871"/>
      <c r="M383" s="871"/>
      <c r="N383" s="871"/>
      <c r="O383" s="874"/>
      <c r="P383" s="875"/>
      <c r="Q383" s="871"/>
      <c r="R383" s="871"/>
      <c r="S383" s="871"/>
      <c r="T383" s="871"/>
      <c r="U383" s="871"/>
      <c r="V383" s="871"/>
      <c r="W383" s="871"/>
      <c r="X383" s="872"/>
      <c r="Y383" s="871"/>
      <c r="Z383" s="873"/>
      <c r="AA383" s="871"/>
      <c r="AB383" s="871"/>
      <c r="AC383" s="871"/>
      <c r="AD383" s="871"/>
      <c r="AE383" s="871"/>
      <c r="AF383" s="874"/>
      <c r="AG383" s="875"/>
      <c r="AH383" s="871"/>
    </row>
    <row r="384">
      <c r="A384" s="871"/>
      <c r="B384" s="871"/>
      <c r="C384" s="871"/>
      <c r="D384" s="871"/>
      <c r="E384" s="871"/>
      <c r="F384" s="871"/>
      <c r="G384" s="872"/>
      <c r="H384" s="871"/>
      <c r="I384" s="873"/>
      <c r="J384" s="871"/>
      <c r="K384" s="871"/>
      <c r="L384" s="871"/>
      <c r="M384" s="871"/>
      <c r="N384" s="871"/>
      <c r="O384" s="874"/>
      <c r="P384" s="875"/>
      <c r="Q384" s="871"/>
      <c r="R384" s="871"/>
      <c r="S384" s="871"/>
      <c r="T384" s="871"/>
      <c r="U384" s="871"/>
      <c r="V384" s="871"/>
      <c r="W384" s="871"/>
      <c r="X384" s="872"/>
      <c r="Y384" s="871"/>
      <c r="Z384" s="873"/>
      <c r="AA384" s="871"/>
      <c r="AB384" s="871"/>
      <c r="AC384" s="871"/>
      <c r="AD384" s="871"/>
      <c r="AE384" s="871"/>
      <c r="AF384" s="874"/>
      <c r="AG384" s="875"/>
      <c r="AH384" s="871"/>
    </row>
    <row r="385">
      <c r="A385" s="871"/>
      <c r="B385" s="871"/>
      <c r="C385" s="871"/>
      <c r="D385" s="871"/>
      <c r="E385" s="871"/>
      <c r="F385" s="871"/>
      <c r="G385" s="872"/>
      <c r="H385" s="871"/>
      <c r="I385" s="873"/>
      <c r="J385" s="871"/>
      <c r="K385" s="871"/>
      <c r="L385" s="871"/>
      <c r="M385" s="871"/>
      <c r="N385" s="871"/>
      <c r="O385" s="874"/>
      <c r="P385" s="875"/>
      <c r="Q385" s="871"/>
      <c r="R385" s="871"/>
      <c r="S385" s="871"/>
      <c r="T385" s="871"/>
      <c r="U385" s="871"/>
      <c r="V385" s="871"/>
      <c r="W385" s="871"/>
      <c r="X385" s="872"/>
      <c r="Y385" s="871"/>
      <c r="Z385" s="873"/>
      <c r="AA385" s="871"/>
      <c r="AB385" s="871"/>
      <c r="AC385" s="871"/>
      <c r="AD385" s="871"/>
      <c r="AE385" s="871"/>
      <c r="AF385" s="874"/>
      <c r="AG385" s="875"/>
      <c r="AH385" s="871"/>
    </row>
    <row r="386">
      <c r="A386" s="871"/>
      <c r="B386" s="871"/>
      <c r="C386" s="871"/>
      <c r="D386" s="871"/>
      <c r="E386" s="871"/>
      <c r="F386" s="871"/>
      <c r="G386" s="872"/>
      <c r="H386" s="871"/>
      <c r="I386" s="873"/>
      <c r="J386" s="871"/>
      <c r="K386" s="871"/>
      <c r="L386" s="871"/>
      <c r="M386" s="871"/>
      <c r="N386" s="871"/>
      <c r="O386" s="874"/>
      <c r="P386" s="875"/>
      <c r="Q386" s="871"/>
      <c r="R386" s="871"/>
      <c r="S386" s="871"/>
      <c r="T386" s="871"/>
      <c r="U386" s="871"/>
      <c r="V386" s="871"/>
      <c r="W386" s="871"/>
      <c r="X386" s="872"/>
      <c r="Y386" s="871"/>
      <c r="Z386" s="873"/>
      <c r="AA386" s="871"/>
      <c r="AB386" s="871"/>
      <c r="AC386" s="871"/>
      <c r="AD386" s="871"/>
      <c r="AE386" s="871"/>
      <c r="AF386" s="874"/>
      <c r="AG386" s="875"/>
      <c r="AH386" s="871"/>
    </row>
    <row r="387">
      <c r="A387" s="871"/>
      <c r="B387" s="871"/>
      <c r="C387" s="871"/>
      <c r="D387" s="871"/>
      <c r="E387" s="871"/>
      <c r="F387" s="871"/>
      <c r="G387" s="872"/>
      <c r="H387" s="871"/>
      <c r="I387" s="873"/>
      <c r="J387" s="871"/>
      <c r="K387" s="871"/>
      <c r="L387" s="871"/>
      <c r="M387" s="871"/>
      <c r="N387" s="871"/>
      <c r="O387" s="874"/>
      <c r="P387" s="875"/>
      <c r="Q387" s="871"/>
      <c r="R387" s="871"/>
      <c r="S387" s="871"/>
      <c r="T387" s="871"/>
      <c r="U387" s="871"/>
      <c r="V387" s="871"/>
      <c r="W387" s="871"/>
      <c r="X387" s="872"/>
      <c r="Y387" s="871"/>
      <c r="Z387" s="873"/>
      <c r="AA387" s="871"/>
      <c r="AB387" s="871"/>
      <c r="AC387" s="871"/>
      <c r="AD387" s="871"/>
      <c r="AE387" s="871"/>
      <c r="AF387" s="874"/>
      <c r="AG387" s="875"/>
      <c r="AH387" s="871"/>
    </row>
    <row r="388">
      <c r="A388" s="871"/>
      <c r="B388" s="871"/>
      <c r="C388" s="871"/>
      <c r="D388" s="871"/>
      <c r="E388" s="871"/>
      <c r="F388" s="871"/>
      <c r="G388" s="872"/>
      <c r="H388" s="871"/>
      <c r="I388" s="873"/>
      <c r="J388" s="871"/>
      <c r="K388" s="871"/>
      <c r="L388" s="871"/>
      <c r="M388" s="871"/>
      <c r="N388" s="871"/>
      <c r="O388" s="874"/>
      <c r="P388" s="875"/>
      <c r="Q388" s="871"/>
      <c r="R388" s="871"/>
      <c r="S388" s="871"/>
      <c r="T388" s="871"/>
      <c r="U388" s="871"/>
      <c r="V388" s="871"/>
      <c r="W388" s="871"/>
      <c r="X388" s="872"/>
      <c r="Y388" s="871"/>
      <c r="Z388" s="873"/>
      <c r="AA388" s="871"/>
      <c r="AB388" s="871"/>
      <c r="AC388" s="871"/>
      <c r="AD388" s="871"/>
      <c r="AE388" s="871"/>
      <c r="AF388" s="874"/>
      <c r="AG388" s="875"/>
      <c r="AH388" s="871"/>
    </row>
    <row r="389">
      <c r="A389" s="871"/>
      <c r="B389" s="871"/>
      <c r="C389" s="871"/>
      <c r="D389" s="871"/>
      <c r="E389" s="871"/>
      <c r="F389" s="871"/>
      <c r="G389" s="872"/>
      <c r="H389" s="871"/>
      <c r="I389" s="873"/>
      <c r="J389" s="871"/>
      <c r="K389" s="871"/>
      <c r="L389" s="871"/>
      <c r="M389" s="871"/>
      <c r="N389" s="871"/>
      <c r="O389" s="874"/>
      <c r="P389" s="875"/>
      <c r="Q389" s="871"/>
      <c r="R389" s="871"/>
      <c r="S389" s="871"/>
      <c r="T389" s="871"/>
      <c r="U389" s="871"/>
      <c r="V389" s="871"/>
      <c r="W389" s="871"/>
      <c r="X389" s="872"/>
      <c r="Y389" s="871"/>
      <c r="Z389" s="873"/>
      <c r="AA389" s="871"/>
      <c r="AB389" s="871"/>
      <c r="AC389" s="871"/>
      <c r="AD389" s="871"/>
      <c r="AE389" s="871"/>
      <c r="AF389" s="874"/>
      <c r="AG389" s="875"/>
      <c r="AH389" s="871"/>
    </row>
    <row r="390">
      <c r="A390" s="871"/>
      <c r="B390" s="871"/>
      <c r="C390" s="871"/>
      <c r="D390" s="871"/>
      <c r="E390" s="871"/>
      <c r="F390" s="871"/>
      <c r="G390" s="872"/>
      <c r="H390" s="871"/>
      <c r="I390" s="873"/>
      <c r="J390" s="871"/>
      <c r="K390" s="871"/>
      <c r="L390" s="871"/>
      <c r="M390" s="871"/>
      <c r="N390" s="871"/>
      <c r="O390" s="874"/>
      <c r="P390" s="875"/>
      <c r="Q390" s="871"/>
      <c r="R390" s="871"/>
      <c r="S390" s="871"/>
      <c r="T390" s="871"/>
      <c r="U390" s="871"/>
      <c r="V390" s="871"/>
      <c r="W390" s="871"/>
      <c r="X390" s="872"/>
      <c r="Y390" s="871"/>
      <c r="Z390" s="873"/>
      <c r="AA390" s="871"/>
      <c r="AB390" s="871"/>
      <c r="AC390" s="871"/>
      <c r="AD390" s="871"/>
      <c r="AE390" s="871"/>
      <c r="AF390" s="874"/>
      <c r="AG390" s="875"/>
      <c r="AH390" s="871"/>
    </row>
    <row r="391">
      <c r="A391" s="871"/>
      <c r="B391" s="871"/>
      <c r="C391" s="871"/>
      <c r="D391" s="871"/>
      <c r="E391" s="871"/>
      <c r="F391" s="871"/>
      <c r="G391" s="872"/>
      <c r="H391" s="871"/>
      <c r="I391" s="873"/>
      <c r="J391" s="871"/>
      <c r="K391" s="871"/>
      <c r="L391" s="871"/>
      <c r="M391" s="871"/>
      <c r="N391" s="871"/>
      <c r="O391" s="874"/>
      <c r="P391" s="875"/>
      <c r="Q391" s="871"/>
      <c r="R391" s="871"/>
      <c r="S391" s="871"/>
      <c r="T391" s="871"/>
      <c r="U391" s="871"/>
      <c r="V391" s="871"/>
      <c r="W391" s="871"/>
      <c r="X391" s="872"/>
      <c r="Y391" s="871"/>
      <c r="Z391" s="873"/>
      <c r="AA391" s="871"/>
      <c r="AB391" s="871"/>
      <c r="AC391" s="871"/>
      <c r="AD391" s="871"/>
      <c r="AE391" s="871"/>
      <c r="AF391" s="874"/>
      <c r="AG391" s="875"/>
      <c r="AH391" s="871"/>
    </row>
    <row r="392">
      <c r="A392" s="871"/>
      <c r="B392" s="871"/>
      <c r="C392" s="871"/>
      <c r="D392" s="871"/>
      <c r="E392" s="871"/>
      <c r="F392" s="871"/>
      <c r="G392" s="872"/>
      <c r="H392" s="871"/>
      <c r="I392" s="873"/>
      <c r="J392" s="871"/>
      <c r="K392" s="871"/>
      <c r="L392" s="871"/>
      <c r="M392" s="871"/>
      <c r="N392" s="871"/>
      <c r="O392" s="874"/>
      <c r="P392" s="875"/>
      <c r="Q392" s="871"/>
      <c r="R392" s="871"/>
      <c r="S392" s="871"/>
      <c r="T392" s="871"/>
      <c r="U392" s="871"/>
      <c r="V392" s="871"/>
      <c r="W392" s="871"/>
      <c r="X392" s="872"/>
      <c r="Y392" s="871"/>
      <c r="Z392" s="873"/>
      <c r="AA392" s="871"/>
      <c r="AB392" s="871"/>
      <c r="AC392" s="871"/>
      <c r="AD392" s="871"/>
      <c r="AE392" s="871"/>
      <c r="AF392" s="874"/>
      <c r="AG392" s="875"/>
      <c r="AH392" s="871"/>
    </row>
    <row r="393">
      <c r="A393" s="871"/>
      <c r="B393" s="871"/>
      <c r="C393" s="871"/>
      <c r="D393" s="871"/>
      <c r="E393" s="871"/>
      <c r="F393" s="871"/>
      <c r="G393" s="872"/>
      <c r="H393" s="871"/>
      <c r="I393" s="873"/>
      <c r="J393" s="871"/>
      <c r="K393" s="871"/>
      <c r="L393" s="871"/>
      <c r="M393" s="871"/>
      <c r="N393" s="871"/>
      <c r="O393" s="874"/>
      <c r="P393" s="875"/>
      <c r="Q393" s="871"/>
      <c r="R393" s="871"/>
      <c r="S393" s="871"/>
      <c r="T393" s="871"/>
      <c r="U393" s="871"/>
      <c r="V393" s="871"/>
      <c r="W393" s="871"/>
      <c r="X393" s="872"/>
      <c r="Y393" s="871"/>
      <c r="Z393" s="873"/>
      <c r="AA393" s="871"/>
      <c r="AB393" s="871"/>
      <c r="AC393" s="871"/>
      <c r="AD393" s="871"/>
      <c r="AE393" s="871"/>
      <c r="AF393" s="874"/>
      <c r="AG393" s="875"/>
      <c r="AH393" s="871"/>
    </row>
    <row r="394">
      <c r="A394" s="871"/>
      <c r="B394" s="871"/>
      <c r="C394" s="871"/>
      <c r="D394" s="871"/>
      <c r="E394" s="871"/>
      <c r="F394" s="871"/>
      <c r="G394" s="872"/>
      <c r="H394" s="871"/>
      <c r="I394" s="873"/>
      <c r="J394" s="871"/>
      <c r="K394" s="871"/>
      <c r="L394" s="871"/>
      <c r="M394" s="871"/>
      <c r="N394" s="871"/>
      <c r="O394" s="874"/>
      <c r="P394" s="875"/>
      <c r="Q394" s="871"/>
      <c r="R394" s="871"/>
      <c r="S394" s="871"/>
      <c r="T394" s="871"/>
      <c r="U394" s="871"/>
      <c r="V394" s="871"/>
      <c r="W394" s="871"/>
      <c r="X394" s="872"/>
      <c r="Y394" s="871"/>
      <c r="Z394" s="873"/>
      <c r="AA394" s="871"/>
      <c r="AB394" s="871"/>
      <c r="AC394" s="871"/>
      <c r="AD394" s="871"/>
      <c r="AE394" s="871"/>
      <c r="AF394" s="874"/>
      <c r="AG394" s="875"/>
      <c r="AH394" s="871"/>
    </row>
    <row r="395">
      <c r="A395" s="871"/>
      <c r="B395" s="871"/>
      <c r="C395" s="871"/>
      <c r="D395" s="871"/>
      <c r="E395" s="871"/>
      <c r="F395" s="871"/>
      <c r="G395" s="872"/>
      <c r="H395" s="871"/>
      <c r="I395" s="873"/>
      <c r="J395" s="871"/>
      <c r="K395" s="871"/>
      <c r="L395" s="871"/>
      <c r="M395" s="871"/>
      <c r="N395" s="871"/>
      <c r="O395" s="874"/>
      <c r="P395" s="875"/>
      <c r="Q395" s="871"/>
      <c r="R395" s="871"/>
      <c r="S395" s="871"/>
      <c r="T395" s="871"/>
      <c r="U395" s="871"/>
      <c r="V395" s="871"/>
      <c r="W395" s="871"/>
      <c r="X395" s="872"/>
      <c r="Y395" s="871"/>
      <c r="Z395" s="873"/>
      <c r="AA395" s="871"/>
      <c r="AB395" s="871"/>
      <c r="AC395" s="871"/>
      <c r="AD395" s="871"/>
      <c r="AE395" s="871"/>
      <c r="AF395" s="874"/>
      <c r="AG395" s="875"/>
      <c r="AH395" s="871"/>
    </row>
    <row r="396">
      <c r="A396" s="871"/>
      <c r="B396" s="871"/>
      <c r="C396" s="871"/>
      <c r="D396" s="871"/>
      <c r="E396" s="871"/>
      <c r="F396" s="871"/>
      <c r="G396" s="872"/>
      <c r="H396" s="871"/>
      <c r="I396" s="873"/>
      <c r="J396" s="871"/>
      <c r="K396" s="871"/>
      <c r="L396" s="871"/>
      <c r="M396" s="871"/>
      <c r="N396" s="871"/>
      <c r="O396" s="874"/>
      <c r="P396" s="875"/>
      <c r="Q396" s="871"/>
      <c r="R396" s="871"/>
      <c r="S396" s="871"/>
      <c r="T396" s="871"/>
      <c r="U396" s="871"/>
      <c r="V396" s="871"/>
      <c r="W396" s="871"/>
      <c r="X396" s="872"/>
      <c r="Y396" s="871"/>
      <c r="Z396" s="873"/>
      <c r="AA396" s="871"/>
      <c r="AB396" s="871"/>
      <c r="AC396" s="871"/>
      <c r="AD396" s="871"/>
      <c r="AE396" s="871"/>
      <c r="AF396" s="874"/>
      <c r="AG396" s="875"/>
      <c r="AH396" s="871"/>
    </row>
    <row r="397">
      <c r="A397" s="871"/>
      <c r="B397" s="871"/>
      <c r="C397" s="871"/>
      <c r="D397" s="871"/>
      <c r="E397" s="871"/>
      <c r="F397" s="871"/>
      <c r="G397" s="872"/>
      <c r="H397" s="871"/>
      <c r="I397" s="873"/>
      <c r="J397" s="871"/>
      <c r="K397" s="871"/>
      <c r="L397" s="871"/>
      <c r="M397" s="871"/>
      <c r="N397" s="871"/>
      <c r="O397" s="874"/>
      <c r="P397" s="875"/>
      <c r="Q397" s="871"/>
      <c r="R397" s="871"/>
      <c r="S397" s="871"/>
      <c r="T397" s="871"/>
      <c r="U397" s="871"/>
      <c r="V397" s="871"/>
      <c r="W397" s="871"/>
      <c r="X397" s="872"/>
      <c r="Y397" s="871"/>
      <c r="Z397" s="873"/>
      <c r="AA397" s="871"/>
      <c r="AB397" s="871"/>
      <c r="AC397" s="871"/>
      <c r="AD397" s="871"/>
      <c r="AE397" s="871"/>
      <c r="AF397" s="874"/>
      <c r="AG397" s="875"/>
      <c r="AH397" s="871"/>
    </row>
    <row r="398">
      <c r="A398" s="871"/>
      <c r="B398" s="871"/>
      <c r="C398" s="871"/>
      <c r="D398" s="871"/>
      <c r="E398" s="871"/>
      <c r="F398" s="871"/>
      <c r="G398" s="872"/>
      <c r="H398" s="871"/>
      <c r="I398" s="873"/>
      <c r="J398" s="871"/>
      <c r="K398" s="871"/>
      <c r="L398" s="871"/>
      <c r="M398" s="871"/>
      <c r="N398" s="871"/>
      <c r="O398" s="874"/>
      <c r="P398" s="875"/>
      <c r="Q398" s="871"/>
      <c r="R398" s="871"/>
      <c r="S398" s="871"/>
      <c r="T398" s="871"/>
      <c r="U398" s="871"/>
      <c r="V398" s="871"/>
      <c r="W398" s="871"/>
      <c r="X398" s="872"/>
      <c r="Y398" s="871"/>
      <c r="Z398" s="873"/>
      <c r="AA398" s="871"/>
      <c r="AB398" s="871"/>
      <c r="AC398" s="871"/>
      <c r="AD398" s="871"/>
      <c r="AE398" s="871"/>
      <c r="AF398" s="874"/>
      <c r="AG398" s="875"/>
      <c r="AH398" s="871"/>
    </row>
    <row r="399">
      <c r="A399" s="871"/>
      <c r="B399" s="871"/>
      <c r="C399" s="871"/>
      <c r="D399" s="871"/>
      <c r="E399" s="871"/>
      <c r="F399" s="871"/>
      <c r="G399" s="872"/>
      <c r="H399" s="871"/>
      <c r="I399" s="873"/>
      <c r="J399" s="871"/>
      <c r="K399" s="871"/>
      <c r="L399" s="871"/>
      <c r="M399" s="871"/>
      <c r="N399" s="871"/>
      <c r="O399" s="874"/>
      <c r="P399" s="875"/>
      <c r="Q399" s="871"/>
      <c r="R399" s="871"/>
      <c r="S399" s="871"/>
      <c r="T399" s="871"/>
      <c r="U399" s="871"/>
      <c r="V399" s="871"/>
      <c r="W399" s="871"/>
      <c r="X399" s="872"/>
      <c r="Y399" s="871"/>
      <c r="Z399" s="873"/>
      <c r="AA399" s="871"/>
      <c r="AB399" s="871"/>
      <c r="AC399" s="871"/>
      <c r="AD399" s="871"/>
      <c r="AE399" s="871"/>
      <c r="AF399" s="874"/>
      <c r="AG399" s="875"/>
      <c r="AH399" s="871"/>
    </row>
    <row r="400">
      <c r="A400" s="871"/>
      <c r="B400" s="871"/>
      <c r="C400" s="871"/>
      <c r="D400" s="871"/>
      <c r="E400" s="871"/>
      <c r="F400" s="871"/>
      <c r="G400" s="872"/>
      <c r="H400" s="871"/>
      <c r="I400" s="873"/>
      <c r="J400" s="871"/>
      <c r="K400" s="871"/>
      <c r="L400" s="871"/>
      <c r="M400" s="871"/>
      <c r="N400" s="871"/>
      <c r="O400" s="874"/>
      <c r="P400" s="875"/>
      <c r="Q400" s="871"/>
      <c r="R400" s="871"/>
      <c r="S400" s="871"/>
      <c r="T400" s="871"/>
      <c r="U400" s="871"/>
      <c r="V400" s="871"/>
      <c r="W400" s="871"/>
      <c r="X400" s="872"/>
      <c r="Y400" s="871"/>
      <c r="Z400" s="873"/>
      <c r="AA400" s="871"/>
      <c r="AB400" s="871"/>
      <c r="AC400" s="871"/>
      <c r="AD400" s="871"/>
      <c r="AE400" s="871"/>
      <c r="AF400" s="874"/>
      <c r="AG400" s="875"/>
      <c r="AH400" s="871"/>
    </row>
    <row r="401">
      <c r="A401" s="871"/>
      <c r="B401" s="871"/>
      <c r="C401" s="871"/>
      <c r="D401" s="871"/>
      <c r="E401" s="871"/>
      <c r="F401" s="871"/>
      <c r="G401" s="872"/>
      <c r="H401" s="871"/>
      <c r="I401" s="873"/>
      <c r="J401" s="871"/>
      <c r="K401" s="871"/>
      <c r="L401" s="871"/>
      <c r="M401" s="871"/>
      <c r="N401" s="871"/>
      <c r="O401" s="874"/>
      <c r="P401" s="875"/>
      <c r="Q401" s="871"/>
      <c r="R401" s="871"/>
      <c r="S401" s="871"/>
      <c r="T401" s="871"/>
      <c r="U401" s="871"/>
      <c r="V401" s="871"/>
      <c r="W401" s="871"/>
      <c r="X401" s="872"/>
      <c r="Y401" s="871"/>
      <c r="Z401" s="873"/>
      <c r="AA401" s="871"/>
      <c r="AB401" s="871"/>
      <c r="AC401" s="871"/>
      <c r="AD401" s="871"/>
      <c r="AE401" s="871"/>
      <c r="AF401" s="874"/>
      <c r="AG401" s="875"/>
      <c r="AH401" s="871"/>
    </row>
    <row r="402">
      <c r="A402" s="871"/>
      <c r="B402" s="871"/>
      <c r="C402" s="871"/>
      <c r="D402" s="871"/>
      <c r="E402" s="871"/>
      <c r="F402" s="871"/>
      <c r="G402" s="872"/>
      <c r="H402" s="871"/>
      <c r="I402" s="873"/>
      <c r="J402" s="871"/>
      <c r="K402" s="871"/>
      <c r="L402" s="871"/>
      <c r="M402" s="871"/>
      <c r="N402" s="871"/>
      <c r="O402" s="874"/>
      <c r="P402" s="875"/>
      <c r="Q402" s="871"/>
      <c r="R402" s="871"/>
      <c r="S402" s="871"/>
      <c r="T402" s="871"/>
      <c r="U402" s="871"/>
      <c r="V402" s="871"/>
      <c r="W402" s="871"/>
      <c r="X402" s="872"/>
      <c r="Y402" s="871"/>
      <c r="Z402" s="873"/>
      <c r="AA402" s="871"/>
      <c r="AB402" s="871"/>
      <c r="AC402" s="871"/>
      <c r="AD402" s="871"/>
      <c r="AE402" s="871"/>
      <c r="AF402" s="874"/>
      <c r="AG402" s="875"/>
      <c r="AH402" s="871"/>
    </row>
    <row r="403">
      <c r="A403" s="871"/>
      <c r="B403" s="871"/>
      <c r="C403" s="871"/>
      <c r="D403" s="871"/>
      <c r="E403" s="871"/>
      <c r="F403" s="871"/>
      <c r="G403" s="872"/>
      <c r="H403" s="871"/>
      <c r="I403" s="873"/>
      <c r="J403" s="871"/>
      <c r="K403" s="871"/>
      <c r="L403" s="871"/>
      <c r="M403" s="871"/>
      <c r="N403" s="871"/>
      <c r="O403" s="874"/>
      <c r="P403" s="875"/>
      <c r="Q403" s="871"/>
      <c r="R403" s="871"/>
      <c r="S403" s="871"/>
      <c r="T403" s="871"/>
      <c r="U403" s="871"/>
      <c r="V403" s="871"/>
      <c r="W403" s="871"/>
      <c r="X403" s="872"/>
      <c r="Y403" s="871"/>
      <c r="Z403" s="873"/>
      <c r="AA403" s="871"/>
      <c r="AB403" s="871"/>
      <c r="AC403" s="871"/>
      <c r="AD403" s="871"/>
      <c r="AE403" s="871"/>
      <c r="AF403" s="874"/>
      <c r="AG403" s="875"/>
      <c r="AH403" s="871"/>
    </row>
    <row r="404">
      <c r="A404" s="871"/>
      <c r="B404" s="871"/>
      <c r="C404" s="871"/>
      <c r="D404" s="871"/>
      <c r="E404" s="871"/>
      <c r="F404" s="871"/>
      <c r="G404" s="872"/>
      <c r="H404" s="871"/>
      <c r="I404" s="873"/>
      <c r="J404" s="871"/>
      <c r="K404" s="871"/>
      <c r="L404" s="871"/>
      <c r="M404" s="871"/>
      <c r="N404" s="871"/>
      <c r="O404" s="874"/>
      <c r="P404" s="875"/>
      <c r="Q404" s="871"/>
      <c r="R404" s="871"/>
      <c r="S404" s="871"/>
      <c r="T404" s="871"/>
      <c r="U404" s="871"/>
      <c r="V404" s="871"/>
      <c r="W404" s="871"/>
      <c r="X404" s="872"/>
      <c r="Y404" s="871"/>
      <c r="Z404" s="873"/>
      <c r="AA404" s="871"/>
      <c r="AB404" s="871"/>
      <c r="AC404" s="871"/>
      <c r="AD404" s="871"/>
      <c r="AE404" s="871"/>
      <c r="AF404" s="874"/>
      <c r="AG404" s="875"/>
      <c r="AH404" s="871"/>
    </row>
    <row r="405">
      <c r="A405" s="871"/>
      <c r="B405" s="871"/>
      <c r="C405" s="871"/>
      <c r="D405" s="871"/>
      <c r="E405" s="871"/>
      <c r="F405" s="871"/>
      <c r="G405" s="872"/>
      <c r="H405" s="871"/>
      <c r="I405" s="873"/>
      <c r="J405" s="871"/>
      <c r="K405" s="871"/>
      <c r="L405" s="871"/>
      <c r="M405" s="871"/>
      <c r="N405" s="871"/>
      <c r="O405" s="874"/>
      <c r="P405" s="875"/>
      <c r="Q405" s="871"/>
      <c r="R405" s="871"/>
      <c r="S405" s="871"/>
      <c r="T405" s="871"/>
      <c r="U405" s="871"/>
      <c r="V405" s="871"/>
      <c r="W405" s="871"/>
      <c r="X405" s="872"/>
      <c r="Y405" s="871"/>
      <c r="Z405" s="873"/>
      <c r="AA405" s="871"/>
      <c r="AB405" s="871"/>
      <c r="AC405" s="871"/>
      <c r="AD405" s="871"/>
      <c r="AE405" s="871"/>
      <c r="AF405" s="874"/>
      <c r="AG405" s="875"/>
      <c r="AH405" s="871"/>
    </row>
    <row r="406">
      <c r="A406" s="871"/>
      <c r="B406" s="871"/>
      <c r="C406" s="871"/>
      <c r="D406" s="871"/>
      <c r="E406" s="871"/>
      <c r="F406" s="871"/>
      <c r="G406" s="872"/>
      <c r="H406" s="871"/>
      <c r="I406" s="873"/>
      <c r="J406" s="871"/>
      <c r="K406" s="871"/>
      <c r="L406" s="871"/>
      <c r="M406" s="871"/>
      <c r="N406" s="871"/>
      <c r="O406" s="874"/>
      <c r="P406" s="875"/>
      <c r="Q406" s="871"/>
      <c r="R406" s="871"/>
      <c r="S406" s="871"/>
      <c r="T406" s="871"/>
      <c r="U406" s="871"/>
      <c r="V406" s="871"/>
      <c r="W406" s="871"/>
      <c r="X406" s="872"/>
      <c r="Y406" s="871"/>
      <c r="Z406" s="873"/>
      <c r="AA406" s="871"/>
      <c r="AB406" s="871"/>
      <c r="AC406" s="871"/>
      <c r="AD406" s="871"/>
      <c r="AE406" s="871"/>
      <c r="AF406" s="874"/>
      <c r="AG406" s="875"/>
      <c r="AH406" s="871"/>
    </row>
    <row r="407">
      <c r="A407" s="871"/>
      <c r="B407" s="871"/>
      <c r="C407" s="871"/>
      <c r="D407" s="871"/>
      <c r="E407" s="871"/>
      <c r="F407" s="871"/>
      <c r="G407" s="872"/>
      <c r="H407" s="871"/>
      <c r="I407" s="873"/>
      <c r="J407" s="871"/>
      <c r="K407" s="871"/>
      <c r="L407" s="871"/>
      <c r="M407" s="871"/>
      <c r="N407" s="871"/>
      <c r="O407" s="874"/>
      <c r="P407" s="875"/>
      <c r="Q407" s="871"/>
      <c r="R407" s="871"/>
      <c r="S407" s="871"/>
      <c r="T407" s="871"/>
      <c r="U407" s="871"/>
      <c r="V407" s="871"/>
      <c r="W407" s="871"/>
      <c r="X407" s="872"/>
      <c r="Y407" s="871"/>
      <c r="Z407" s="873"/>
      <c r="AA407" s="871"/>
      <c r="AB407" s="871"/>
      <c r="AC407" s="871"/>
      <c r="AD407" s="871"/>
      <c r="AE407" s="871"/>
      <c r="AF407" s="874"/>
      <c r="AG407" s="875"/>
      <c r="AH407" s="871"/>
    </row>
    <row r="408">
      <c r="A408" s="871"/>
      <c r="B408" s="871"/>
      <c r="C408" s="871"/>
      <c r="D408" s="871"/>
      <c r="E408" s="871"/>
      <c r="F408" s="871"/>
      <c r="G408" s="872"/>
      <c r="H408" s="871"/>
      <c r="I408" s="873"/>
      <c r="J408" s="871"/>
      <c r="K408" s="871"/>
      <c r="L408" s="871"/>
      <c r="M408" s="871"/>
      <c r="N408" s="871"/>
      <c r="O408" s="874"/>
      <c r="P408" s="875"/>
      <c r="Q408" s="871"/>
      <c r="R408" s="871"/>
      <c r="S408" s="871"/>
      <c r="T408" s="871"/>
      <c r="U408" s="871"/>
      <c r="V408" s="871"/>
      <c r="W408" s="871"/>
      <c r="X408" s="872"/>
      <c r="Y408" s="871"/>
      <c r="Z408" s="873"/>
      <c r="AA408" s="871"/>
      <c r="AB408" s="871"/>
      <c r="AC408" s="871"/>
      <c r="AD408" s="871"/>
      <c r="AE408" s="871"/>
      <c r="AF408" s="874"/>
      <c r="AG408" s="875"/>
      <c r="AH408" s="871"/>
    </row>
    <row r="409">
      <c r="A409" s="871"/>
      <c r="B409" s="871"/>
      <c r="C409" s="871"/>
      <c r="D409" s="871"/>
      <c r="E409" s="871"/>
      <c r="F409" s="871"/>
      <c r="G409" s="872"/>
      <c r="H409" s="871"/>
      <c r="I409" s="873"/>
      <c r="J409" s="871"/>
      <c r="K409" s="871"/>
      <c r="L409" s="871"/>
      <c r="M409" s="871"/>
      <c r="N409" s="871"/>
      <c r="O409" s="874"/>
      <c r="P409" s="875"/>
      <c r="Q409" s="871"/>
      <c r="R409" s="871"/>
      <c r="S409" s="871"/>
      <c r="T409" s="871"/>
      <c r="U409" s="871"/>
      <c r="V409" s="871"/>
      <c r="W409" s="871"/>
      <c r="X409" s="872"/>
      <c r="Y409" s="871"/>
      <c r="Z409" s="873"/>
      <c r="AA409" s="871"/>
      <c r="AB409" s="871"/>
      <c r="AC409" s="871"/>
      <c r="AD409" s="871"/>
      <c r="AE409" s="871"/>
      <c r="AF409" s="874"/>
      <c r="AG409" s="875"/>
      <c r="AH409" s="871"/>
    </row>
    <row r="410">
      <c r="A410" s="871"/>
      <c r="B410" s="871"/>
      <c r="C410" s="871"/>
      <c r="D410" s="871"/>
      <c r="E410" s="871"/>
      <c r="F410" s="871"/>
      <c r="G410" s="872"/>
      <c r="H410" s="871"/>
      <c r="I410" s="873"/>
      <c r="J410" s="871"/>
      <c r="K410" s="871"/>
      <c r="L410" s="871"/>
      <c r="M410" s="871"/>
      <c r="N410" s="871"/>
      <c r="O410" s="874"/>
      <c r="P410" s="875"/>
      <c r="Q410" s="871"/>
      <c r="R410" s="871"/>
      <c r="S410" s="871"/>
      <c r="T410" s="871"/>
      <c r="U410" s="871"/>
      <c r="V410" s="871"/>
      <c r="W410" s="871"/>
      <c r="X410" s="872"/>
      <c r="Y410" s="871"/>
      <c r="Z410" s="873"/>
      <c r="AA410" s="871"/>
      <c r="AB410" s="871"/>
      <c r="AC410" s="871"/>
      <c r="AD410" s="871"/>
      <c r="AE410" s="871"/>
      <c r="AF410" s="874"/>
      <c r="AG410" s="875"/>
      <c r="AH410" s="871"/>
    </row>
    <row r="411">
      <c r="A411" s="871"/>
      <c r="B411" s="871"/>
      <c r="C411" s="871"/>
      <c r="D411" s="871"/>
      <c r="E411" s="871"/>
      <c r="F411" s="871"/>
      <c r="G411" s="872"/>
      <c r="H411" s="871"/>
      <c r="I411" s="873"/>
      <c r="J411" s="871"/>
      <c r="K411" s="871"/>
      <c r="L411" s="871"/>
      <c r="M411" s="871"/>
      <c r="N411" s="871"/>
      <c r="O411" s="874"/>
      <c r="P411" s="875"/>
      <c r="Q411" s="871"/>
      <c r="R411" s="871"/>
      <c r="S411" s="871"/>
      <c r="T411" s="871"/>
      <c r="U411" s="871"/>
      <c r="V411" s="871"/>
      <c r="W411" s="871"/>
      <c r="X411" s="872"/>
      <c r="Y411" s="871"/>
      <c r="Z411" s="873"/>
      <c r="AA411" s="871"/>
      <c r="AB411" s="871"/>
      <c r="AC411" s="871"/>
      <c r="AD411" s="871"/>
      <c r="AE411" s="871"/>
      <c r="AF411" s="874"/>
      <c r="AG411" s="875"/>
      <c r="AH411" s="871"/>
    </row>
    <row r="412">
      <c r="A412" s="871"/>
      <c r="B412" s="871"/>
      <c r="C412" s="871"/>
      <c r="D412" s="871"/>
      <c r="E412" s="871"/>
      <c r="F412" s="871"/>
      <c r="G412" s="872"/>
      <c r="H412" s="871"/>
      <c r="I412" s="873"/>
      <c r="J412" s="871"/>
      <c r="K412" s="871"/>
      <c r="L412" s="871"/>
      <c r="M412" s="871"/>
      <c r="N412" s="871"/>
      <c r="O412" s="874"/>
      <c r="P412" s="875"/>
      <c r="Q412" s="871"/>
      <c r="R412" s="871"/>
      <c r="S412" s="871"/>
      <c r="T412" s="871"/>
      <c r="U412" s="871"/>
      <c r="V412" s="871"/>
      <c r="W412" s="871"/>
      <c r="X412" s="872"/>
      <c r="Y412" s="871"/>
      <c r="Z412" s="873"/>
      <c r="AA412" s="871"/>
      <c r="AB412" s="871"/>
      <c r="AC412" s="871"/>
      <c r="AD412" s="871"/>
      <c r="AE412" s="871"/>
      <c r="AF412" s="874"/>
      <c r="AG412" s="875"/>
      <c r="AH412" s="871"/>
    </row>
    <row r="413">
      <c r="A413" s="871"/>
      <c r="B413" s="871"/>
      <c r="C413" s="871"/>
      <c r="D413" s="871"/>
      <c r="E413" s="871"/>
      <c r="F413" s="871"/>
      <c r="G413" s="872"/>
      <c r="H413" s="871"/>
      <c r="I413" s="873"/>
      <c r="J413" s="871"/>
      <c r="K413" s="871"/>
      <c r="L413" s="871"/>
      <c r="M413" s="871"/>
      <c r="N413" s="871"/>
      <c r="O413" s="874"/>
      <c r="P413" s="875"/>
      <c r="Q413" s="871"/>
      <c r="R413" s="871"/>
      <c r="S413" s="871"/>
      <c r="T413" s="871"/>
      <c r="U413" s="871"/>
      <c r="V413" s="871"/>
      <c r="W413" s="871"/>
      <c r="X413" s="872"/>
      <c r="Y413" s="871"/>
      <c r="Z413" s="873"/>
      <c r="AA413" s="871"/>
      <c r="AB413" s="871"/>
      <c r="AC413" s="871"/>
      <c r="AD413" s="871"/>
      <c r="AE413" s="871"/>
      <c r="AF413" s="874"/>
      <c r="AG413" s="875"/>
      <c r="AH413" s="871"/>
    </row>
    <row r="414">
      <c r="A414" s="871"/>
      <c r="B414" s="871"/>
      <c r="C414" s="871"/>
      <c r="D414" s="871"/>
      <c r="E414" s="871"/>
      <c r="F414" s="871"/>
      <c r="G414" s="872"/>
      <c r="H414" s="871"/>
      <c r="I414" s="873"/>
      <c r="J414" s="871"/>
      <c r="K414" s="871"/>
      <c r="L414" s="871"/>
      <c r="M414" s="871"/>
      <c r="N414" s="871"/>
      <c r="O414" s="874"/>
      <c r="P414" s="875"/>
      <c r="Q414" s="871"/>
      <c r="R414" s="871"/>
      <c r="S414" s="871"/>
      <c r="T414" s="871"/>
      <c r="U414" s="871"/>
      <c r="V414" s="871"/>
      <c r="W414" s="871"/>
      <c r="X414" s="872"/>
      <c r="Y414" s="871"/>
      <c r="Z414" s="873"/>
      <c r="AA414" s="871"/>
      <c r="AB414" s="871"/>
      <c r="AC414" s="871"/>
      <c r="AD414" s="871"/>
      <c r="AE414" s="871"/>
      <c r="AF414" s="874"/>
      <c r="AG414" s="875"/>
      <c r="AH414" s="871"/>
    </row>
    <row r="415">
      <c r="A415" s="871"/>
      <c r="B415" s="871"/>
      <c r="C415" s="871"/>
      <c r="D415" s="871"/>
      <c r="E415" s="871"/>
      <c r="F415" s="871"/>
      <c r="G415" s="872"/>
      <c r="H415" s="871"/>
      <c r="I415" s="873"/>
      <c r="J415" s="871"/>
      <c r="K415" s="871"/>
      <c r="L415" s="871"/>
      <c r="M415" s="871"/>
      <c r="N415" s="871"/>
      <c r="O415" s="874"/>
      <c r="P415" s="875"/>
      <c r="Q415" s="871"/>
      <c r="R415" s="871"/>
      <c r="S415" s="871"/>
      <c r="T415" s="871"/>
      <c r="U415" s="871"/>
      <c r="V415" s="871"/>
      <c r="W415" s="871"/>
      <c r="X415" s="872"/>
      <c r="Y415" s="871"/>
      <c r="Z415" s="873"/>
      <c r="AA415" s="871"/>
      <c r="AB415" s="871"/>
      <c r="AC415" s="871"/>
      <c r="AD415" s="871"/>
      <c r="AE415" s="871"/>
      <c r="AF415" s="874"/>
      <c r="AG415" s="875"/>
      <c r="AH415" s="871"/>
    </row>
    <row r="416">
      <c r="A416" s="871"/>
      <c r="B416" s="871"/>
      <c r="C416" s="871"/>
      <c r="D416" s="871"/>
      <c r="E416" s="871"/>
      <c r="F416" s="871"/>
      <c r="G416" s="872"/>
      <c r="H416" s="871"/>
      <c r="I416" s="873"/>
      <c r="J416" s="871"/>
      <c r="K416" s="871"/>
      <c r="L416" s="871"/>
      <c r="M416" s="871"/>
      <c r="N416" s="871"/>
      <c r="O416" s="874"/>
      <c r="P416" s="875"/>
      <c r="Q416" s="871"/>
      <c r="R416" s="871"/>
      <c r="S416" s="871"/>
      <c r="T416" s="871"/>
      <c r="U416" s="871"/>
      <c r="V416" s="871"/>
      <c r="W416" s="871"/>
      <c r="X416" s="872"/>
      <c r="Y416" s="871"/>
      <c r="Z416" s="873"/>
      <c r="AA416" s="871"/>
      <c r="AB416" s="871"/>
      <c r="AC416" s="871"/>
      <c r="AD416" s="871"/>
      <c r="AE416" s="871"/>
      <c r="AF416" s="874"/>
      <c r="AG416" s="875"/>
      <c r="AH416" s="871"/>
    </row>
    <row r="417">
      <c r="A417" s="871"/>
      <c r="B417" s="871"/>
      <c r="C417" s="871"/>
      <c r="D417" s="871"/>
      <c r="E417" s="871"/>
      <c r="F417" s="871"/>
      <c r="G417" s="872"/>
      <c r="H417" s="871"/>
      <c r="I417" s="873"/>
      <c r="J417" s="871"/>
      <c r="K417" s="871"/>
      <c r="L417" s="871"/>
      <c r="M417" s="871"/>
      <c r="N417" s="871"/>
      <c r="O417" s="874"/>
      <c r="P417" s="875"/>
      <c r="Q417" s="871"/>
      <c r="R417" s="871"/>
      <c r="S417" s="871"/>
      <c r="T417" s="871"/>
      <c r="U417" s="871"/>
      <c r="V417" s="871"/>
      <c r="W417" s="871"/>
      <c r="X417" s="872"/>
      <c r="Y417" s="871"/>
      <c r="Z417" s="873"/>
      <c r="AA417" s="871"/>
      <c r="AB417" s="871"/>
      <c r="AC417" s="871"/>
      <c r="AD417" s="871"/>
      <c r="AE417" s="871"/>
      <c r="AF417" s="874"/>
      <c r="AG417" s="875"/>
      <c r="AH417" s="871"/>
    </row>
    <row r="418">
      <c r="A418" s="871"/>
      <c r="B418" s="871"/>
      <c r="C418" s="871"/>
      <c r="D418" s="871"/>
      <c r="E418" s="871"/>
      <c r="F418" s="871"/>
      <c r="G418" s="872"/>
      <c r="H418" s="871"/>
      <c r="I418" s="873"/>
      <c r="J418" s="871"/>
      <c r="K418" s="871"/>
      <c r="L418" s="871"/>
      <c r="M418" s="871"/>
      <c r="N418" s="871"/>
      <c r="O418" s="874"/>
      <c r="P418" s="875"/>
      <c r="Q418" s="871"/>
      <c r="R418" s="871"/>
      <c r="S418" s="871"/>
      <c r="T418" s="871"/>
      <c r="U418" s="871"/>
      <c r="V418" s="871"/>
      <c r="W418" s="871"/>
      <c r="X418" s="872"/>
      <c r="Y418" s="871"/>
      <c r="Z418" s="873"/>
      <c r="AA418" s="871"/>
      <c r="AB418" s="871"/>
      <c r="AC418" s="871"/>
      <c r="AD418" s="871"/>
      <c r="AE418" s="871"/>
      <c r="AF418" s="874"/>
      <c r="AG418" s="875"/>
      <c r="AH418" s="871"/>
    </row>
    <row r="419">
      <c r="A419" s="871"/>
      <c r="B419" s="871"/>
      <c r="C419" s="871"/>
      <c r="D419" s="871"/>
      <c r="E419" s="871"/>
      <c r="F419" s="871"/>
      <c r="G419" s="872"/>
      <c r="H419" s="871"/>
      <c r="I419" s="873"/>
      <c r="J419" s="871"/>
      <c r="K419" s="871"/>
      <c r="L419" s="871"/>
      <c r="M419" s="871"/>
      <c r="N419" s="871"/>
      <c r="O419" s="874"/>
      <c r="P419" s="875"/>
      <c r="Q419" s="871"/>
      <c r="R419" s="871"/>
      <c r="S419" s="871"/>
      <c r="T419" s="871"/>
      <c r="U419" s="871"/>
      <c r="V419" s="871"/>
      <c r="W419" s="871"/>
      <c r="X419" s="872"/>
      <c r="Y419" s="871"/>
      <c r="Z419" s="873"/>
      <c r="AA419" s="871"/>
      <c r="AB419" s="871"/>
      <c r="AC419" s="871"/>
      <c r="AD419" s="871"/>
      <c r="AE419" s="871"/>
      <c r="AF419" s="874"/>
      <c r="AG419" s="875"/>
      <c r="AH419" s="871"/>
    </row>
    <row r="420">
      <c r="A420" s="871"/>
      <c r="B420" s="871"/>
      <c r="C420" s="871"/>
      <c r="D420" s="871"/>
      <c r="E420" s="871"/>
      <c r="F420" s="871"/>
      <c r="G420" s="872"/>
      <c r="H420" s="871"/>
      <c r="I420" s="873"/>
      <c r="J420" s="871"/>
      <c r="K420" s="871"/>
      <c r="L420" s="871"/>
      <c r="M420" s="871"/>
      <c r="N420" s="871"/>
      <c r="O420" s="874"/>
      <c r="P420" s="875"/>
      <c r="Q420" s="871"/>
      <c r="R420" s="871"/>
      <c r="S420" s="871"/>
      <c r="T420" s="871"/>
      <c r="U420" s="871"/>
      <c r="V420" s="871"/>
      <c r="W420" s="871"/>
      <c r="X420" s="872"/>
      <c r="Y420" s="871"/>
      <c r="Z420" s="873"/>
      <c r="AA420" s="871"/>
      <c r="AB420" s="871"/>
      <c r="AC420" s="871"/>
      <c r="AD420" s="871"/>
      <c r="AE420" s="871"/>
      <c r="AF420" s="874"/>
      <c r="AG420" s="875"/>
      <c r="AH420" s="871"/>
    </row>
    <row r="421">
      <c r="A421" s="871"/>
      <c r="B421" s="871"/>
      <c r="C421" s="871"/>
      <c r="D421" s="871"/>
      <c r="E421" s="871"/>
      <c r="F421" s="871"/>
      <c r="G421" s="872"/>
      <c r="H421" s="871"/>
      <c r="I421" s="873"/>
      <c r="J421" s="871"/>
      <c r="K421" s="871"/>
      <c r="L421" s="871"/>
      <c r="M421" s="871"/>
      <c r="N421" s="871"/>
      <c r="O421" s="874"/>
      <c r="P421" s="875"/>
      <c r="Q421" s="871"/>
      <c r="R421" s="871"/>
      <c r="S421" s="871"/>
      <c r="T421" s="871"/>
      <c r="U421" s="871"/>
      <c r="V421" s="871"/>
      <c r="W421" s="871"/>
      <c r="X421" s="872"/>
      <c r="Y421" s="871"/>
      <c r="Z421" s="873"/>
      <c r="AA421" s="871"/>
      <c r="AB421" s="871"/>
      <c r="AC421" s="871"/>
      <c r="AD421" s="871"/>
      <c r="AE421" s="871"/>
      <c r="AF421" s="874"/>
      <c r="AG421" s="875"/>
      <c r="AH421" s="871"/>
    </row>
    <row r="422">
      <c r="A422" s="871"/>
      <c r="B422" s="871"/>
      <c r="C422" s="871"/>
      <c r="D422" s="871"/>
      <c r="E422" s="871"/>
      <c r="F422" s="871"/>
      <c r="G422" s="872"/>
      <c r="H422" s="871"/>
      <c r="I422" s="873"/>
      <c r="J422" s="871"/>
      <c r="K422" s="871"/>
      <c r="L422" s="871"/>
      <c r="M422" s="871"/>
      <c r="N422" s="871"/>
      <c r="O422" s="874"/>
      <c r="P422" s="875"/>
      <c r="Q422" s="871"/>
      <c r="R422" s="871"/>
      <c r="S422" s="871"/>
      <c r="T422" s="871"/>
      <c r="U422" s="871"/>
      <c r="V422" s="871"/>
      <c r="W422" s="871"/>
      <c r="X422" s="872"/>
      <c r="Y422" s="871"/>
      <c r="Z422" s="873"/>
      <c r="AA422" s="871"/>
      <c r="AB422" s="871"/>
      <c r="AC422" s="871"/>
      <c r="AD422" s="871"/>
      <c r="AE422" s="871"/>
      <c r="AF422" s="874"/>
      <c r="AG422" s="875"/>
      <c r="AH422" s="871"/>
    </row>
    <row r="423">
      <c r="A423" s="871"/>
      <c r="B423" s="871"/>
      <c r="C423" s="871"/>
      <c r="D423" s="871"/>
      <c r="E423" s="871"/>
      <c r="F423" s="871"/>
      <c r="G423" s="872"/>
      <c r="H423" s="871"/>
      <c r="I423" s="873"/>
      <c r="J423" s="871"/>
      <c r="K423" s="871"/>
      <c r="L423" s="871"/>
      <c r="M423" s="871"/>
      <c r="N423" s="871"/>
      <c r="O423" s="874"/>
      <c r="P423" s="875"/>
      <c r="Q423" s="871"/>
      <c r="R423" s="871"/>
      <c r="S423" s="871"/>
      <c r="T423" s="871"/>
      <c r="U423" s="871"/>
      <c r="V423" s="871"/>
      <c r="W423" s="871"/>
      <c r="X423" s="872"/>
      <c r="Y423" s="871"/>
      <c r="Z423" s="873"/>
      <c r="AA423" s="871"/>
      <c r="AB423" s="871"/>
      <c r="AC423" s="871"/>
      <c r="AD423" s="871"/>
      <c r="AE423" s="871"/>
      <c r="AF423" s="874"/>
      <c r="AG423" s="875"/>
      <c r="AH423" s="871"/>
    </row>
    <row r="424">
      <c r="A424" s="871"/>
      <c r="B424" s="871"/>
      <c r="C424" s="871"/>
      <c r="D424" s="871"/>
      <c r="E424" s="871"/>
      <c r="F424" s="871"/>
      <c r="G424" s="872"/>
      <c r="H424" s="871"/>
      <c r="I424" s="873"/>
      <c r="J424" s="871"/>
      <c r="K424" s="871"/>
      <c r="L424" s="871"/>
      <c r="M424" s="871"/>
      <c r="N424" s="871"/>
      <c r="O424" s="874"/>
      <c r="P424" s="875"/>
      <c r="Q424" s="871"/>
      <c r="R424" s="871"/>
      <c r="S424" s="871"/>
      <c r="T424" s="871"/>
      <c r="U424" s="871"/>
      <c r="V424" s="871"/>
      <c r="W424" s="871"/>
      <c r="X424" s="872"/>
      <c r="Y424" s="871"/>
      <c r="Z424" s="873"/>
      <c r="AA424" s="871"/>
      <c r="AB424" s="871"/>
      <c r="AC424" s="871"/>
      <c r="AD424" s="871"/>
      <c r="AE424" s="871"/>
      <c r="AF424" s="874"/>
      <c r="AG424" s="875"/>
      <c r="AH424" s="871"/>
    </row>
    <row r="425">
      <c r="A425" s="871"/>
      <c r="B425" s="871"/>
      <c r="C425" s="871"/>
      <c r="D425" s="871"/>
      <c r="E425" s="871"/>
      <c r="F425" s="871"/>
      <c r="G425" s="872"/>
      <c r="H425" s="871"/>
      <c r="I425" s="873"/>
      <c r="J425" s="871"/>
      <c r="K425" s="871"/>
      <c r="L425" s="871"/>
      <c r="M425" s="871"/>
      <c r="N425" s="871"/>
      <c r="O425" s="874"/>
      <c r="P425" s="875"/>
      <c r="Q425" s="871"/>
      <c r="R425" s="871"/>
      <c r="S425" s="871"/>
      <c r="T425" s="871"/>
      <c r="U425" s="871"/>
      <c r="V425" s="871"/>
      <c r="W425" s="871"/>
      <c r="X425" s="872"/>
      <c r="Y425" s="871"/>
      <c r="Z425" s="873"/>
      <c r="AA425" s="871"/>
      <c r="AB425" s="871"/>
      <c r="AC425" s="871"/>
      <c r="AD425" s="871"/>
      <c r="AE425" s="871"/>
      <c r="AF425" s="874"/>
      <c r="AG425" s="875"/>
      <c r="AH425" s="871"/>
    </row>
    <row r="426">
      <c r="A426" s="871"/>
      <c r="B426" s="871"/>
      <c r="C426" s="871"/>
      <c r="D426" s="871"/>
      <c r="E426" s="871"/>
      <c r="F426" s="871"/>
      <c r="G426" s="872"/>
      <c r="H426" s="871"/>
      <c r="I426" s="873"/>
      <c r="J426" s="871"/>
      <c r="K426" s="871"/>
      <c r="L426" s="871"/>
      <c r="M426" s="871"/>
      <c r="N426" s="871"/>
      <c r="O426" s="874"/>
      <c r="P426" s="875"/>
      <c r="Q426" s="871"/>
      <c r="R426" s="871"/>
      <c r="S426" s="871"/>
      <c r="T426" s="871"/>
      <c r="U426" s="871"/>
      <c r="V426" s="871"/>
      <c r="W426" s="871"/>
      <c r="X426" s="872"/>
      <c r="Y426" s="871"/>
      <c r="Z426" s="873"/>
      <c r="AA426" s="871"/>
      <c r="AB426" s="871"/>
      <c r="AC426" s="871"/>
      <c r="AD426" s="871"/>
      <c r="AE426" s="871"/>
      <c r="AF426" s="874"/>
      <c r="AG426" s="875"/>
      <c r="AH426" s="871"/>
    </row>
    <row r="427">
      <c r="A427" s="871"/>
      <c r="B427" s="871"/>
      <c r="C427" s="871"/>
      <c r="D427" s="871"/>
      <c r="E427" s="871"/>
      <c r="F427" s="871"/>
      <c r="G427" s="872"/>
      <c r="H427" s="871"/>
      <c r="I427" s="873"/>
      <c r="J427" s="871"/>
      <c r="K427" s="871"/>
      <c r="L427" s="871"/>
      <c r="M427" s="871"/>
      <c r="N427" s="871"/>
      <c r="O427" s="874"/>
      <c r="P427" s="875"/>
      <c r="Q427" s="871"/>
      <c r="R427" s="871"/>
      <c r="S427" s="871"/>
      <c r="T427" s="871"/>
      <c r="U427" s="871"/>
      <c r="V427" s="871"/>
      <c r="W427" s="871"/>
      <c r="X427" s="872"/>
      <c r="Y427" s="871"/>
      <c r="Z427" s="873"/>
      <c r="AA427" s="871"/>
      <c r="AB427" s="871"/>
      <c r="AC427" s="871"/>
      <c r="AD427" s="871"/>
      <c r="AE427" s="871"/>
      <c r="AF427" s="874"/>
      <c r="AG427" s="875"/>
      <c r="AH427" s="871"/>
    </row>
    <row r="428">
      <c r="A428" s="871"/>
      <c r="B428" s="871"/>
      <c r="C428" s="871"/>
      <c r="D428" s="871"/>
      <c r="E428" s="871"/>
      <c r="F428" s="871"/>
      <c r="G428" s="872"/>
      <c r="H428" s="871"/>
      <c r="I428" s="873"/>
      <c r="J428" s="871"/>
      <c r="K428" s="871"/>
      <c r="L428" s="871"/>
      <c r="M428" s="871"/>
      <c r="N428" s="871"/>
      <c r="O428" s="874"/>
      <c r="P428" s="875"/>
      <c r="Q428" s="871"/>
      <c r="R428" s="871"/>
      <c r="S428" s="871"/>
      <c r="T428" s="871"/>
      <c r="U428" s="871"/>
      <c r="V428" s="871"/>
      <c r="W428" s="871"/>
      <c r="X428" s="872"/>
      <c r="Y428" s="871"/>
      <c r="Z428" s="873"/>
      <c r="AA428" s="871"/>
      <c r="AB428" s="871"/>
      <c r="AC428" s="871"/>
      <c r="AD428" s="871"/>
      <c r="AE428" s="871"/>
      <c r="AF428" s="874"/>
      <c r="AG428" s="875"/>
      <c r="AH428" s="871"/>
    </row>
    <row r="429">
      <c r="A429" s="871"/>
      <c r="B429" s="871"/>
      <c r="C429" s="871"/>
      <c r="D429" s="871"/>
      <c r="E429" s="871"/>
      <c r="F429" s="871"/>
      <c r="G429" s="872"/>
      <c r="H429" s="871"/>
      <c r="I429" s="873"/>
      <c r="J429" s="871"/>
      <c r="K429" s="871"/>
      <c r="L429" s="871"/>
      <c r="M429" s="871"/>
      <c r="N429" s="871"/>
      <c r="O429" s="874"/>
      <c r="P429" s="875"/>
      <c r="Q429" s="871"/>
      <c r="R429" s="871"/>
      <c r="S429" s="871"/>
      <c r="T429" s="871"/>
      <c r="U429" s="871"/>
      <c r="V429" s="871"/>
      <c r="W429" s="871"/>
      <c r="X429" s="872"/>
      <c r="Y429" s="871"/>
      <c r="Z429" s="873"/>
      <c r="AA429" s="871"/>
      <c r="AB429" s="871"/>
      <c r="AC429" s="871"/>
      <c r="AD429" s="871"/>
      <c r="AE429" s="871"/>
      <c r="AF429" s="874"/>
      <c r="AG429" s="875"/>
      <c r="AH429" s="871"/>
    </row>
    <row r="430">
      <c r="A430" s="871"/>
      <c r="B430" s="871"/>
      <c r="C430" s="871"/>
      <c r="D430" s="871"/>
      <c r="E430" s="871"/>
      <c r="F430" s="871"/>
      <c r="G430" s="872"/>
      <c r="H430" s="871"/>
      <c r="I430" s="873"/>
      <c r="J430" s="871"/>
      <c r="K430" s="871"/>
      <c r="L430" s="871"/>
      <c r="M430" s="871"/>
      <c r="N430" s="871"/>
      <c r="O430" s="874"/>
      <c r="P430" s="875"/>
      <c r="Q430" s="871"/>
      <c r="R430" s="871"/>
      <c r="S430" s="871"/>
      <c r="T430" s="871"/>
      <c r="U430" s="871"/>
      <c r="V430" s="871"/>
      <c r="W430" s="871"/>
      <c r="X430" s="872"/>
      <c r="Y430" s="871"/>
      <c r="Z430" s="873"/>
      <c r="AA430" s="871"/>
      <c r="AB430" s="871"/>
      <c r="AC430" s="871"/>
      <c r="AD430" s="871"/>
      <c r="AE430" s="871"/>
      <c r="AF430" s="874"/>
      <c r="AG430" s="875"/>
      <c r="AH430" s="871"/>
    </row>
    <row r="431">
      <c r="A431" s="871"/>
      <c r="B431" s="871"/>
      <c r="C431" s="871"/>
      <c r="D431" s="871"/>
      <c r="E431" s="871"/>
      <c r="F431" s="871"/>
      <c r="G431" s="872"/>
      <c r="H431" s="871"/>
      <c r="I431" s="873"/>
      <c r="J431" s="871"/>
      <c r="K431" s="871"/>
      <c r="L431" s="871"/>
      <c r="M431" s="871"/>
      <c r="N431" s="871"/>
      <c r="O431" s="874"/>
      <c r="P431" s="875"/>
      <c r="Q431" s="871"/>
      <c r="R431" s="871"/>
      <c r="S431" s="871"/>
      <c r="T431" s="871"/>
      <c r="U431" s="871"/>
      <c r="V431" s="871"/>
      <c r="W431" s="871"/>
      <c r="X431" s="872"/>
      <c r="Y431" s="871"/>
      <c r="Z431" s="873"/>
      <c r="AA431" s="871"/>
      <c r="AB431" s="871"/>
      <c r="AC431" s="871"/>
      <c r="AD431" s="871"/>
      <c r="AE431" s="871"/>
      <c r="AF431" s="874"/>
      <c r="AG431" s="875"/>
      <c r="AH431" s="871"/>
    </row>
    <row r="432">
      <c r="A432" s="871"/>
      <c r="B432" s="871"/>
      <c r="C432" s="871"/>
      <c r="D432" s="871"/>
      <c r="E432" s="871"/>
      <c r="F432" s="871"/>
      <c r="G432" s="872"/>
      <c r="H432" s="871"/>
      <c r="I432" s="873"/>
      <c r="J432" s="871"/>
      <c r="K432" s="871"/>
      <c r="L432" s="871"/>
      <c r="M432" s="871"/>
      <c r="N432" s="871"/>
      <c r="O432" s="874"/>
      <c r="P432" s="875"/>
      <c r="Q432" s="871"/>
      <c r="R432" s="871"/>
      <c r="S432" s="871"/>
      <c r="T432" s="871"/>
      <c r="U432" s="871"/>
      <c r="V432" s="871"/>
      <c r="W432" s="871"/>
      <c r="X432" s="872"/>
      <c r="Y432" s="871"/>
      <c r="Z432" s="873"/>
      <c r="AA432" s="871"/>
      <c r="AB432" s="871"/>
      <c r="AC432" s="871"/>
      <c r="AD432" s="871"/>
      <c r="AE432" s="871"/>
      <c r="AF432" s="874"/>
      <c r="AG432" s="875"/>
      <c r="AH432" s="871"/>
    </row>
    <row r="433">
      <c r="A433" s="871"/>
      <c r="B433" s="871"/>
      <c r="C433" s="871"/>
      <c r="D433" s="871"/>
      <c r="E433" s="871"/>
      <c r="F433" s="871"/>
      <c r="G433" s="872"/>
      <c r="H433" s="871"/>
      <c r="I433" s="873"/>
      <c r="J433" s="871"/>
      <c r="K433" s="871"/>
      <c r="L433" s="871"/>
      <c r="M433" s="871"/>
      <c r="N433" s="871"/>
      <c r="O433" s="874"/>
      <c r="P433" s="875"/>
      <c r="Q433" s="871"/>
      <c r="R433" s="871"/>
      <c r="S433" s="871"/>
      <c r="T433" s="871"/>
      <c r="U433" s="871"/>
      <c r="V433" s="871"/>
      <c r="W433" s="871"/>
      <c r="X433" s="872"/>
      <c r="Y433" s="871"/>
      <c r="Z433" s="873"/>
      <c r="AA433" s="871"/>
      <c r="AB433" s="871"/>
      <c r="AC433" s="871"/>
      <c r="AD433" s="871"/>
      <c r="AE433" s="871"/>
      <c r="AF433" s="874"/>
      <c r="AG433" s="875"/>
      <c r="AH433" s="871"/>
    </row>
    <row r="434">
      <c r="A434" s="871"/>
      <c r="B434" s="871"/>
      <c r="C434" s="871"/>
      <c r="D434" s="871"/>
      <c r="E434" s="871"/>
      <c r="F434" s="871"/>
      <c r="G434" s="872"/>
      <c r="H434" s="871"/>
      <c r="I434" s="873"/>
      <c r="J434" s="871"/>
      <c r="K434" s="871"/>
      <c r="L434" s="871"/>
      <c r="M434" s="871"/>
      <c r="N434" s="871"/>
      <c r="O434" s="874"/>
      <c r="P434" s="875"/>
      <c r="Q434" s="871"/>
      <c r="R434" s="871"/>
      <c r="S434" s="871"/>
      <c r="T434" s="871"/>
      <c r="U434" s="871"/>
      <c r="V434" s="871"/>
      <c r="W434" s="871"/>
      <c r="X434" s="872"/>
      <c r="Y434" s="871"/>
      <c r="Z434" s="873"/>
      <c r="AA434" s="871"/>
      <c r="AB434" s="871"/>
      <c r="AC434" s="871"/>
      <c r="AD434" s="871"/>
      <c r="AE434" s="871"/>
      <c r="AF434" s="874"/>
      <c r="AG434" s="875"/>
      <c r="AH434" s="871"/>
    </row>
    <row r="435">
      <c r="A435" s="871"/>
      <c r="B435" s="871"/>
      <c r="C435" s="871"/>
      <c r="D435" s="871"/>
      <c r="E435" s="871"/>
      <c r="F435" s="871"/>
      <c r="G435" s="872"/>
      <c r="H435" s="871"/>
      <c r="I435" s="873"/>
      <c r="J435" s="871"/>
      <c r="K435" s="871"/>
      <c r="L435" s="871"/>
      <c r="M435" s="871"/>
      <c r="N435" s="871"/>
      <c r="O435" s="874"/>
      <c r="P435" s="875"/>
      <c r="Q435" s="871"/>
      <c r="R435" s="871"/>
      <c r="S435" s="871"/>
      <c r="T435" s="871"/>
      <c r="U435" s="871"/>
      <c r="V435" s="871"/>
      <c r="W435" s="871"/>
      <c r="X435" s="872"/>
      <c r="Y435" s="871"/>
      <c r="Z435" s="873"/>
      <c r="AA435" s="871"/>
      <c r="AB435" s="871"/>
      <c r="AC435" s="871"/>
      <c r="AD435" s="871"/>
      <c r="AE435" s="871"/>
      <c r="AF435" s="874"/>
      <c r="AG435" s="875"/>
      <c r="AH435" s="871"/>
    </row>
    <row r="436">
      <c r="A436" s="871"/>
      <c r="B436" s="871"/>
      <c r="C436" s="871"/>
      <c r="D436" s="871"/>
      <c r="E436" s="871"/>
      <c r="F436" s="871"/>
      <c r="G436" s="872"/>
      <c r="H436" s="871"/>
      <c r="I436" s="873"/>
      <c r="J436" s="871"/>
      <c r="K436" s="871"/>
      <c r="L436" s="871"/>
      <c r="M436" s="871"/>
      <c r="N436" s="871"/>
      <c r="O436" s="874"/>
      <c r="P436" s="875"/>
      <c r="Q436" s="871"/>
      <c r="R436" s="871"/>
      <c r="S436" s="871"/>
      <c r="T436" s="871"/>
      <c r="U436" s="871"/>
      <c r="V436" s="871"/>
      <c r="W436" s="871"/>
      <c r="X436" s="872"/>
      <c r="Y436" s="871"/>
      <c r="Z436" s="873"/>
      <c r="AA436" s="871"/>
      <c r="AB436" s="871"/>
      <c r="AC436" s="871"/>
      <c r="AD436" s="871"/>
      <c r="AE436" s="871"/>
      <c r="AF436" s="874"/>
      <c r="AG436" s="875"/>
      <c r="AH436" s="871"/>
    </row>
    <row r="437">
      <c r="A437" s="871"/>
      <c r="B437" s="871"/>
      <c r="C437" s="871"/>
      <c r="D437" s="871"/>
      <c r="E437" s="871"/>
      <c r="F437" s="871"/>
      <c r="G437" s="872"/>
      <c r="H437" s="871"/>
      <c r="I437" s="873"/>
      <c r="J437" s="871"/>
      <c r="K437" s="871"/>
      <c r="L437" s="871"/>
      <c r="M437" s="871"/>
      <c r="N437" s="871"/>
      <c r="O437" s="874"/>
      <c r="P437" s="875"/>
      <c r="Q437" s="871"/>
      <c r="R437" s="871"/>
      <c r="S437" s="871"/>
      <c r="T437" s="871"/>
      <c r="U437" s="871"/>
      <c r="V437" s="871"/>
      <c r="W437" s="871"/>
      <c r="X437" s="872"/>
      <c r="Y437" s="871"/>
      <c r="Z437" s="873"/>
      <c r="AA437" s="871"/>
      <c r="AB437" s="871"/>
      <c r="AC437" s="871"/>
      <c r="AD437" s="871"/>
      <c r="AE437" s="871"/>
      <c r="AF437" s="874"/>
      <c r="AG437" s="875"/>
      <c r="AH437" s="871"/>
    </row>
    <row r="438">
      <c r="A438" s="871"/>
      <c r="B438" s="871"/>
      <c r="C438" s="871"/>
      <c r="D438" s="871"/>
      <c r="E438" s="871"/>
      <c r="F438" s="871"/>
      <c r="G438" s="872"/>
      <c r="H438" s="871"/>
      <c r="I438" s="873"/>
      <c r="J438" s="871"/>
      <c r="K438" s="871"/>
      <c r="L438" s="871"/>
      <c r="M438" s="871"/>
      <c r="N438" s="871"/>
      <c r="O438" s="874"/>
      <c r="P438" s="875"/>
      <c r="Q438" s="871"/>
      <c r="R438" s="871"/>
      <c r="S438" s="871"/>
      <c r="T438" s="871"/>
      <c r="U438" s="871"/>
      <c r="V438" s="871"/>
      <c r="W438" s="871"/>
      <c r="X438" s="872"/>
      <c r="Y438" s="871"/>
      <c r="Z438" s="873"/>
      <c r="AA438" s="871"/>
      <c r="AB438" s="871"/>
      <c r="AC438" s="871"/>
      <c r="AD438" s="871"/>
      <c r="AE438" s="871"/>
      <c r="AF438" s="874"/>
      <c r="AG438" s="875"/>
      <c r="AH438" s="871"/>
    </row>
    <row r="439">
      <c r="A439" s="871"/>
      <c r="B439" s="871"/>
      <c r="C439" s="871"/>
      <c r="D439" s="871"/>
      <c r="E439" s="871"/>
      <c r="F439" s="871"/>
      <c r="G439" s="872"/>
      <c r="H439" s="871"/>
      <c r="I439" s="873"/>
      <c r="J439" s="871"/>
      <c r="K439" s="871"/>
      <c r="L439" s="871"/>
      <c r="M439" s="871"/>
      <c r="N439" s="871"/>
      <c r="O439" s="874"/>
      <c r="P439" s="875"/>
      <c r="Q439" s="871"/>
      <c r="R439" s="871"/>
      <c r="S439" s="871"/>
      <c r="T439" s="871"/>
      <c r="U439" s="871"/>
      <c r="V439" s="871"/>
      <c r="W439" s="871"/>
      <c r="X439" s="872"/>
      <c r="Y439" s="871"/>
      <c r="Z439" s="873"/>
      <c r="AA439" s="871"/>
      <c r="AB439" s="871"/>
      <c r="AC439" s="871"/>
      <c r="AD439" s="871"/>
      <c r="AE439" s="871"/>
      <c r="AF439" s="874"/>
      <c r="AG439" s="875"/>
      <c r="AH439" s="871"/>
    </row>
    <row r="440">
      <c r="A440" s="871"/>
      <c r="B440" s="871"/>
      <c r="C440" s="871"/>
      <c r="D440" s="871"/>
      <c r="E440" s="871"/>
      <c r="F440" s="871"/>
      <c r="G440" s="872"/>
      <c r="H440" s="871"/>
      <c r="I440" s="873"/>
      <c r="J440" s="871"/>
      <c r="K440" s="871"/>
      <c r="L440" s="871"/>
      <c r="M440" s="871"/>
      <c r="N440" s="871"/>
      <c r="O440" s="874"/>
      <c r="P440" s="875"/>
      <c r="Q440" s="871"/>
      <c r="R440" s="871"/>
      <c r="S440" s="871"/>
      <c r="T440" s="871"/>
      <c r="U440" s="871"/>
      <c r="V440" s="871"/>
      <c r="W440" s="871"/>
      <c r="X440" s="872"/>
      <c r="Y440" s="871"/>
      <c r="Z440" s="873"/>
      <c r="AA440" s="871"/>
      <c r="AB440" s="871"/>
      <c r="AC440" s="871"/>
      <c r="AD440" s="871"/>
      <c r="AE440" s="871"/>
      <c r="AF440" s="874"/>
      <c r="AG440" s="875"/>
      <c r="AH440" s="871"/>
    </row>
    <row r="441">
      <c r="A441" s="871"/>
      <c r="B441" s="871"/>
      <c r="C441" s="871"/>
      <c r="D441" s="871"/>
      <c r="E441" s="871"/>
      <c r="F441" s="871"/>
      <c r="G441" s="872"/>
      <c r="H441" s="871"/>
      <c r="I441" s="873"/>
      <c r="J441" s="871"/>
      <c r="K441" s="871"/>
      <c r="L441" s="871"/>
      <c r="M441" s="871"/>
      <c r="N441" s="871"/>
      <c r="O441" s="874"/>
      <c r="P441" s="875"/>
      <c r="Q441" s="871"/>
      <c r="R441" s="871"/>
      <c r="S441" s="871"/>
      <c r="T441" s="871"/>
      <c r="U441" s="871"/>
      <c r="V441" s="871"/>
      <c r="W441" s="871"/>
      <c r="X441" s="872"/>
      <c r="Y441" s="871"/>
      <c r="Z441" s="873"/>
      <c r="AA441" s="871"/>
      <c r="AB441" s="871"/>
      <c r="AC441" s="871"/>
      <c r="AD441" s="871"/>
      <c r="AE441" s="871"/>
      <c r="AF441" s="874"/>
      <c r="AG441" s="875"/>
      <c r="AH441" s="871"/>
    </row>
    <row r="442">
      <c r="A442" s="871"/>
      <c r="B442" s="871"/>
      <c r="C442" s="871"/>
      <c r="D442" s="871"/>
      <c r="E442" s="871"/>
      <c r="F442" s="871"/>
      <c r="G442" s="872"/>
      <c r="H442" s="871"/>
      <c r="I442" s="873"/>
      <c r="J442" s="871"/>
      <c r="K442" s="871"/>
      <c r="L442" s="871"/>
      <c r="M442" s="871"/>
      <c r="N442" s="871"/>
      <c r="O442" s="874"/>
      <c r="P442" s="875"/>
      <c r="Q442" s="871"/>
      <c r="R442" s="871"/>
      <c r="S442" s="871"/>
      <c r="T442" s="871"/>
      <c r="U442" s="871"/>
      <c r="V442" s="871"/>
      <c r="W442" s="871"/>
      <c r="X442" s="872"/>
      <c r="Y442" s="871"/>
      <c r="Z442" s="873"/>
      <c r="AA442" s="871"/>
      <c r="AB442" s="871"/>
      <c r="AC442" s="871"/>
      <c r="AD442" s="871"/>
      <c r="AE442" s="871"/>
      <c r="AF442" s="874"/>
      <c r="AG442" s="875"/>
      <c r="AH442" s="871"/>
    </row>
    <row r="443">
      <c r="A443" s="871"/>
      <c r="B443" s="871"/>
      <c r="C443" s="871"/>
      <c r="D443" s="871"/>
      <c r="E443" s="871"/>
      <c r="F443" s="871"/>
      <c r="G443" s="872"/>
      <c r="H443" s="871"/>
      <c r="I443" s="873"/>
      <c r="J443" s="871"/>
      <c r="K443" s="871"/>
      <c r="L443" s="871"/>
      <c r="M443" s="871"/>
      <c r="N443" s="871"/>
      <c r="O443" s="874"/>
      <c r="P443" s="875"/>
      <c r="Q443" s="871"/>
      <c r="R443" s="871"/>
      <c r="S443" s="871"/>
      <c r="T443" s="871"/>
      <c r="U443" s="871"/>
      <c r="V443" s="871"/>
      <c r="W443" s="871"/>
      <c r="X443" s="872"/>
      <c r="Y443" s="871"/>
      <c r="Z443" s="873"/>
      <c r="AA443" s="871"/>
      <c r="AB443" s="871"/>
      <c r="AC443" s="871"/>
      <c r="AD443" s="871"/>
      <c r="AE443" s="871"/>
      <c r="AF443" s="874"/>
      <c r="AG443" s="875"/>
      <c r="AH443" s="871"/>
    </row>
    <row r="444">
      <c r="A444" s="871"/>
      <c r="B444" s="871"/>
      <c r="C444" s="871"/>
      <c r="D444" s="871"/>
      <c r="E444" s="871"/>
      <c r="F444" s="871"/>
      <c r="G444" s="872"/>
      <c r="H444" s="871"/>
      <c r="I444" s="873"/>
      <c r="J444" s="871"/>
      <c r="K444" s="871"/>
      <c r="L444" s="871"/>
      <c r="M444" s="871"/>
      <c r="N444" s="871"/>
      <c r="O444" s="874"/>
      <c r="P444" s="875"/>
      <c r="Q444" s="871"/>
      <c r="R444" s="871"/>
      <c r="S444" s="871"/>
      <c r="T444" s="871"/>
      <c r="U444" s="871"/>
      <c r="V444" s="871"/>
      <c r="W444" s="871"/>
      <c r="X444" s="872"/>
      <c r="Y444" s="871"/>
      <c r="Z444" s="873"/>
      <c r="AA444" s="871"/>
      <c r="AB444" s="871"/>
      <c r="AC444" s="871"/>
      <c r="AD444" s="871"/>
      <c r="AE444" s="871"/>
      <c r="AF444" s="874"/>
      <c r="AG444" s="875"/>
      <c r="AH444" s="871"/>
    </row>
    <row r="445">
      <c r="A445" s="871"/>
      <c r="B445" s="871"/>
      <c r="C445" s="871"/>
      <c r="D445" s="871"/>
      <c r="E445" s="871"/>
      <c r="F445" s="871"/>
      <c r="G445" s="872"/>
      <c r="H445" s="871"/>
      <c r="I445" s="873"/>
      <c r="J445" s="871"/>
      <c r="K445" s="871"/>
      <c r="L445" s="871"/>
      <c r="M445" s="871"/>
      <c r="N445" s="871"/>
      <c r="O445" s="874"/>
      <c r="P445" s="875"/>
      <c r="Q445" s="871"/>
      <c r="R445" s="871"/>
      <c r="S445" s="871"/>
      <c r="T445" s="871"/>
      <c r="U445" s="871"/>
      <c r="V445" s="871"/>
      <c r="W445" s="871"/>
      <c r="X445" s="872"/>
      <c r="Y445" s="871"/>
      <c r="Z445" s="873"/>
      <c r="AA445" s="871"/>
      <c r="AB445" s="871"/>
      <c r="AC445" s="871"/>
      <c r="AD445" s="871"/>
      <c r="AE445" s="871"/>
      <c r="AF445" s="874"/>
      <c r="AG445" s="875"/>
      <c r="AH445" s="871"/>
    </row>
    <row r="446">
      <c r="A446" s="871"/>
      <c r="B446" s="871"/>
      <c r="C446" s="871"/>
      <c r="D446" s="871"/>
      <c r="E446" s="871"/>
      <c r="F446" s="871"/>
      <c r="G446" s="872"/>
      <c r="H446" s="871"/>
      <c r="I446" s="873"/>
      <c r="J446" s="871"/>
      <c r="K446" s="871"/>
      <c r="L446" s="871"/>
      <c r="M446" s="871"/>
      <c r="N446" s="871"/>
      <c r="O446" s="874"/>
      <c r="P446" s="875"/>
      <c r="Q446" s="871"/>
      <c r="R446" s="871"/>
      <c r="S446" s="871"/>
      <c r="T446" s="871"/>
      <c r="U446" s="871"/>
      <c r="V446" s="871"/>
      <c r="W446" s="871"/>
      <c r="X446" s="872"/>
      <c r="Y446" s="871"/>
      <c r="Z446" s="873"/>
      <c r="AA446" s="871"/>
      <c r="AB446" s="871"/>
      <c r="AC446" s="871"/>
      <c r="AD446" s="871"/>
      <c r="AE446" s="871"/>
      <c r="AF446" s="874"/>
      <c r="AG446" s="875"/>
      <c r="AH446" s="871"/>
    </row>
    <row r="447">
      <c r="A447" s="871"/>
      <c r="B447" s="871"/>
      <c r="C447" s="871"/>
      <c r="D447" s="871"/>
      <c r="E447" s="871"/>
      <c r="F447" s="871"/>
      <c r="G447" s="872"/>
      <c r="H447" s="871"/>
      <c r="I447" s="873"/>
      <c r="J447" s="871"/>
      <c r="K447" s="871"/>
      <c r="L447" s="871"/>
      <c r="M447" s="871"/>
      <c r="N447" s="871"/>
      <c r="O447" s="874"/>
      <c r="P447" s="875"/>
      <c r="Q447" s="871"/>
      <c r="R447" s="871"/>
      <c r="S447" s="871"/>
      <c r="T447" s="871"/>
      <c r="U447" s="871"/>
      <c r="V447" s="871"/>
      <c r="W447" s="871"/>
      <c r="X447" s="872"/>
      <c r="Y447" s="871"/>
      <c r="Z447" s="873"/>
      <c r="AA447" s="871"/>
      <c r="AB447" s="871"/>
      <c r="AC447" s="871"/>
      <c r="AD447" s="871"/>
      <c r="AE447" s="871"/>
      <c r="AF447" s="874"/>
      <c r="AG447" s="875"/>
      <c r="AH447" s="871"/>
    </row>
    <row r="448">
      <c r="A448" s="871"/>
      <c r="B448" s="871"/>
      <c r="C448" s="871"/>
      <c r="D448" s="871"/>
      <c r="E448" s="871"/>
      <c r="F448" s="871"/>
      <c r="G448" s="872"/>
      <c r="H448" s="871"/>
      <c r="I448" s="873"/>
      <c r="J448" s="871"/>
      <c r="K448" s="871"/>
      <c r="L448" s="871"/>
      <c r="M448" s="871"/>
      <c r="N448" s="871"/>
      <c r="O448" s="874"/>
      <c r="P448" s="875"/>
      <c r="Q448" s="871"/>
      <c r="R448" s="871"/>
      <c r="S448" s="871"/>
      <c r="T448" s="871"/>
      <c r="U448" s="871"/>
      <c r="V448" s="871"/>
      <c r="W448" s="871"/>
      <c r="X448" s="872"/>
      <c r="Y448" s="871"/>
      <c r="Z448" s="873"/>
      <c r="AA448" s="871"/>
      <c r="AB448" s="871"/>
      <c r="AC448" s="871"/>
      <c r="AD448" s="871"/>
      <c r="AE448" s="871"/>
      <c r="AF448" s="874"/>
      <c r="AG448" s="875"/>
      <c r="AH448" s="871"/>
    </row>
    <row r="449">
      <c r="A449" s="871"/>
      <c r="B449" s="871"/>
      <c r="C449" s="871"/>
      <c r="D449" s="871"/>
      <c r="E449" s="871"/>
      <c r="F449" s="871"/>
      <c r="G449" s="872"/>
      <c r="H449" s="871"/>
      <c r="I449" s="873"/>
      <c r="J449" s="871"/>
      <c r="K449" s="871"/>
      <c r="L449" s="871"/>
      <c r="M449" s="871"/>
      <c r="N449" s="871"/>
      <c r="O449" s="874"/>
      <c r="P449" s="875"/>
      <c r="Q449" s="871"/>
      <c r="R449" s="871"/>
      <c r="S449" s="871"/>
      <c r="T449" s="871"/>
      <c r="U449" s="871"/>
      <c r="V449" s="871"/>
      <c r="W449" s="871"/>
      <c r="X449" s="872"/>
      <c r="Y449" s="871"/>
      <c r="Z449" s="873"/>
      <c r="AA449" s="871"/>
      <c r="AB449" s="871"/>
      <c r="AC449" s="871"/>
      <c r="AD449" s="871"/>
      <c r="AE449" s="871"/>
      <c r="AF449" s="874"/>
      <c r="AG449" s="875"/>
      <c r="AH449" s="871"/>
    </row>
    <row r="450">
      <c r="A450" s="871"/>
      <c r="B450" s="871"/>
      <c r="C450" s="871"/>
      <c r="D450" s="871"/>
      <c r="E450" s="871"/>
      <c r="F450" s="871"/>
      <c r="G450" s="872"/>
      <c r="H450" s="871"/>
      <c r="I450" s="873"/>
      <c r="J450" s="871"/>
      <c r="K450" s="871"/>
      <c r="L450" s="871"/>
      <c r="M450" s="871"/>
      <c r="N450" s="871"/>
      <c r="O450" s="874"/>
      <c r="P450" s="875"/>
      <c r="Q450" s="871"/>
      <c r="R450" s="871"/>
      <c r="S450" s="871"/>
      <c r="T450" s="871"/>
      <c r="U450" s="871"/>
      <c r="V450" s="871"/>
      <c r="W450" s="871"/>
      <c r="X450" s="872"/>
      <c r="Y450" s="871"/>
      <c r="Z450" s="873"/>
      <c r="AA450" s="871"/>
      <c r="AB450" s="871"/>
      <c r="AC450" s="871"/>
      <c r="AD450" s="871"/>
      <c r="AE450" s="871"/>
      <c r="AF450" s="874"/>
      <c r="AG450" s="875"/>
      <c r="AH450" s="871"/>
    </row>
    <row r="451">
      <c r="A451" s="871"/>
      <c r="B451" s="871"/>
      <c r="C451" s="871"/>
      <c r="D451" s="871"/>
      <c r="E451" s="871"/>
      <c r="F451" s="871"/>
      <c r="G451" s="872"/>
      <c r="H451" s="871"/>
      <c r="I451" s="873"/>
      <c r="J451" s="871"/>
      <c r="K451" s="871"/>
      <c r="L451" s="871"/>
      <c r="M451" s="871"/>
      <c r="N451" s="871"/>
      <c r="O451" s="874"/>
      <c r="P451" s="875"/>
      <c r="Q451" s="871"/>
      <c r="R451" s="871"/>
      <c r="S451" s="871"/>
      <c r="T451" s="871"/>
      <c r="U451" s="871"/>
      <c r="V451" s="871"/>
      <c r="W451" s="871"/>
      <c r="X451" s="872"/>
      <c r="Y451" s="871"/>
      <c r="Z451" s="873"/>
      <c r="AA451" s="871"/>
      <c r="AB451" s="871"/>
      <c r="AC451" s="871"/>
      <c r="AD451" s="871"/>
      <c r="AE451" s="871"/>
      <c r="AF451" s="874"/>
      <c r="AG451" s="875"/>
      <c r="AH451" s="871"/>
    </row>
    <row r="452">
      <c r="A452" s="871"/>
      <c r="B452" s="871"/>
      <c r="C452" s="871"/>
      <c r="D452" s="871"/>
      <c r="E452" s="871"/>
      <c r="F452" s="871"/>
      <c r="G452" s="872"/>
      <c r="H452" s="871"/>
      <c r="I452" s="873"/>
      <c r="J452" s="871"/>
      <c r="K452" s="871"/>
      <c r="L452" s="871"/>
      <c r="M452" s="871"/>
      <c r="N452" s="871"/>
      <c r="O452" s="874"/>
      <c r="P452" s="875"/>
      <c r="Q452" s="871"/>
      <c r="R452" s="871"/>
      <c r="S452" s="871"/>
      <c r="T452" s="871"/>
      <c r="U452" s="871"/>
      <c r="V452" s="871"/>
      <c r="W452" s="871"/>
      <c r="X452" s="872"/>
      <c r="Y452" s="871"/>
      <c r="Z452" s="873"/>
      <c r="AA452" s="871"/>
      <c r="AB452" s="871"/>
      <c r="AC452" s="871"/>
      <c r="AD452" s="871"/>
      <c r="AE452" s="871"/>
      <c r="AF452" s="874"/>
      <c r="AG452" s="875"/>
      <c r="AH452" s="871"/>
    </row>
    <row r="453">
      <c r="A453" s="871"/>
      <c r="B453" s="871"/>
      <c r="C453" s="871"/>
      <c r="D453" s="871"/>
      <c r="E453" s="871"/>
      <c r="F453" s="871"/>
      <c r="G453" s="872"/>
      <c r="H453" s="871"/>
      <c r="I453" s="873"/>
      <c r="J453" s="871"/>
      <c r="K453" s="871"/>
      <c r="L453" s="871"/>
      <c r="M453" s="871"/>
      <c r="N453" s="871"/>
      <c r="O453" s="874"/>
      <c r="P453" s="875"/>
      <c r="Q453" s="871"/>
      <c r="R453" s="871"/>
      <c r="S453" s="871"/>
      <c r="T453" s="871"/>
      <c r="U453" s="871"/>
      <c r="V453" s="871"/>
      <c r="W453" s="871"/>
      <c r="X453" s="872"/>
      <c r="Y453" s="871"/>
      <c r="Z453" s="873"/>
      <c r="AA453" s="871"/>
      <c r="AB453" s="871"/>
      <c r="AC453" s="871"/>
      <c r="AD453" s="871"/>
      <c r="AE453" s="871"/>
      <c r="AF453" s="874"/>
      <c r="AG453" s="875"/>
      <c r="AH453" s="871"/>
    </row>
    <row r="454">
      <c r="A454" s="871"/>
      <c r="B454" s="871"/>
      <c r="C454" s="871"/>
      <c r="D454" s="871"/>
      <c r="E454" s="871"/>
      <c r="F454" s="871"/>
      <c r="G454" s="872"/>
      <c r="H454" s="871"/>
      <c r="I454" s="873"/>
      <c r="J454" s="871"/>
      <c r="K454" s="871"/>
      <c r="L454" s="871"/>
      <c r="M454" s="871"/>
      <c r="N454" s="871"/>
      <c r="O454" s="874"/>
      <c r="P454" s="875"/>
      <c r="Q454" s="871"/>
      <c r="R454" s="871"/>
      <c r="S454" s="871"/>
      <c r="T454" s="871"/>
      <c r="U454" s="871"/>
      <c r="V454" s="871"/>
      <c r="W454" s="871"/>
      <c r="X454" s="872"/>
      <c r="Y454" s="871"/>
      <c r="Z454" s="873"/>
      <c r="AA454" s="871"/>
      <c r="AB454" s="871"/>
      <c r="AC454" s="871"/>
      <c r="AD454" s="871"/>
      <c r="AE454" s="871"/>
      <c r="AF454" s="874"/>
      <c r="AG454" s="875"/>
      <c r="AH454" s="871"/>
    </row>
    <row r="455">
      <c r="A455" s="871"/>
      <c r="B455" s="871"/>
      <c r="C455" s="871"/>
      <c r="D455" s="871"/>
      <c r="E455" s="871"/>
      <c r="F455" s="871"/>
      <c r="G455" s="872"/>
      <c r="H455" s="871"/>
      <c r="I455" s="873"/>
      <c r="J455" s="871"/>
      <c r="K455" s="871"/>
      <c r="L455" s="871"/>
      <c r="M455" s="871"/>
      <c r="N455" s="871"/>
      <c r="O455" s="874"/>
      <c r="P455" s="875"/>
      <c r="Q455" s="871"/>
      <c r="R455" s="871"/>
      <c r="S455" s="871"/>
      <c r="T455" s="871"/>
      <c r="U455" s="871"/>
      <c r="V455" s="871"/>
      <c r="W455" s="871"/>
      <c r="X455" s="872"/>
      <c r="Y455" s="871"/>
      <c r="Z455" s="873"/>
      <c r="AA455" s="871"/>
      <c r="AB455" s="871"/>
      <c r="AC455" s="871"/>
      <c r="AD455" s="871"/>
      <c r="AE455" s="871"/>
      <c r="AF455" s="874"/>
      <c r="AG455" s="875"/>
      <c r="AH455" s="871"/>
    </row>
    <row r="456">
      <c r="A456" s="871"/>
      <c r="B456" s="871"/>
      <c r="C456" s="871"/>
      <c r="D456" s="871"/>
      <c r="E456" s="871"/>
      <c r="F456" s="871"/>
      <c r="G456" s="872"/>
      <c r="H456" s="871"/>
      <c r="I456" s="873"/>
      <c r="J456" s="871"/>
      <c r="K456" s="871"/>
      <c r="L456" s="871"/>
      <c r="M456" s="871"/>
      <c r="N456" s="871"/>
      <c r="O456" s="874"/>
      <c r="P456" s="875"/>
      <c r="Q456" s="871"/>
      <c r="R456" s="871"/>
      <c r="S456" s="871"/>
      <c r="T456" s="871"/>
      <c r="U456" s="871"/>
      <c r="V456" s="871"/>
      <c r="W456" s="871"/>
      <c r="X456" s="872"/>
      <c r="Y456" s="871"/>
      <c r="Z456" s="873"/>
      <c r="AA456" s="871"/>
      <c r="AB456" s="871"/>
      <c r="AC456" s="871"/>
      <c r="AD456" s="871"/>
      <c r="AE456" s="871"/>
      <c r="AF456" s="874"/>
      <c r="AG456" s="875"/>
      <c r="AH456" s="871"/>
    </row>
    <row r="457">
      <c r="A457" s="871"/>
      <c r="B457" s="871"/>
      <c r="C457" s="871"/>
      <c r="D457" s="871"/>
      <c r="E457" s="871"/>
      <c r="F457" s="871"/>
      <c r="G457" s="872"/>
      <c r="H457" s="871"/>
      <c r="I457" s="873"/>
      <c r="J457" s="871"/>
      <c r="K457" s="871"/>
      <c r="L457" s="871"/>
      <c r="M457" s="871"/>
      <c r="N457" s="871"/>
      <c r="O457" s="874"/>
      <c r="P457" s="875"/>
      <c r="Q457" s="871"/>
      <c r="R457" s="871"/>
      <c r="S457" s="871"/>
      <c r="T457" s="871"/>
      <c r="U457" s="871"/>
      <c r="V457" s="871"/>
      <c r="W457" s="871"/>
      <c r="X457" s="872"/>
      <c r="Y457" s="871"/>
      <c r="Z457" s="873"/>
      <c r="AA457" s="871"/>
      <c r="AB457" s="871"/>
      <c r="AC457" s="871"/>
      <c r="AD457" s="871"/>
      <c r="AE457" s="871"/>
      <c r="AF457" s="874"/>
      <c r="AG457" s="875"/>
      <c r="AH457" s="871"/>
    </row>
    <row r="458">
      <c r="A458" s="871"/>
      <c r="B458" s="871"/>
      <c r="C458" s="871"/>
      <c r="D458" s="871"/>
      <c r="E458" s="871"/>
      <c r="F458" s="871"/>
      <c r="G458" s="872"/>
      <c r="H458" s="871"/>
      <c r="I458" s="873"/>
      <c r="J458" s="871"/>
      <c r="K458" s="871"/>
      <c r="L458" s="871"/>
      <c r="M458" s="871"/>
      <c r="N458" s="871"/>
      <c r="O458" s="874"/>
      <c r="P458" s="875"/>
      <c r="Q458" s="871"/>
      <c r="R458" s="871"/>
      <c r="S458" s="871"/>
      <c r="T458" s="871"/>
      <c r="U458" s="871"/>
      <c r="V458" s="871"/>
      <c r="W458" s="871"/>
      <c r="X458" s="872"/>
      <c r="Y458" s="871"/>
      <c r="Z458" s="873"/>
      <c r="AA458" s="871"/>
      <c r="AB458" s="871"/>
      <c r="AC458" s="871"/>
      <c r="AD458" s="871"/>
      <c r="AE458" s="871"/>
      <c r="AF458" s="874"/>
      <c r="AG458" s="875"/>
      <c r="AH458" s="871"/>
    </row>
    <row r="459">
      <c r="A459" s="871"/>
      <c r="B459" s="871"/>
      <c r="C459" s="871"/>
      <c r="D459" s="871"/>
      <c r="E459" s="871"/>
      <c r="F459" s="871"/>
      <c r="G459" s="872"/>
      <c r="H459" s="871"/>
      <c r="I459" s="873"/>
      <c r="J459" s="871"/>
      <c r="K459" s="871"/>
      <c r="L459" s="871"/>
      <c r="M459" s="871"/>
      <c r="N459" s="871"/>
      <c r="O459" s="874"/>
      <c r="P459" s="875"/>
      <c r="Q459" s="871"/>
      <c r="R459" s="871"/>
      <c r="S459" s="871"/>
      <c r="T459" s="871"/>
      <c r="U459" s="871"/>
      <c r="V459" s="871"/>
      <c r="W459" s="871"/>
      <c r="X459" s="872"/>
      <c r="Y459" s="871"/>
      <c r="Z459" s="873"/>
      <c r="AA459" s="871"/>
      <c r="AB459" s="871"/>
      <c r="AC459" s="871"/>
      <c r="AD459" s="871"/>
      <c r="AE459" s="871"/>
      <c r="AF459" s="874"/>
      <c r="AG459" s="875"/>
      <c r="AH459" s="871"/>
    </row>
    <row r="460">
      <c r="A460" s="871"/>
      <c r="B460" s="871"/>
      <c r="C460" s="871"/>
      <c r="D460" s="871"/>
      <c r="E460" s="871"/>
      <c r="F460" s="871"/>
      <c r="G460" s="872"/>
      <c r="H460" s="871"/>
      <c r="I460" s="873"/>
      <c r="J460" s="871"/>
      <c r="K460" s="871"/>
      <c r="L460" s="871"/>
      <c r="M460" s="871"/>
      <c r="N460" s="871"/>
      <c r="O460" s="874"/>
      <c r="P460" s="875"/>
      <c r="Q460" s="871"/>
      <c r="R460" s="871"/>
      <c r="S460" s="871"/>
      <c r="T460" s="871"/>
      <c r="U460" s="871"/>
      <c r="V460" s="871"/>
      <c r="W460" s="871"/>
      <c r="X460" s="872"/>
      <c r="Y460" s="871"/>
      <c r="Z460" s="873"/>
      <c r="AA460" s="871"/>
      <c r="AB460" s="871"/>
      <c r="AC460" s="871"/>
      <c r="AD460" s="871"/>
      <c r="AE460" s="871"/>
      <c r="AF460" s="874"/>
      <c r="AG460" s="875"/>
      <c r="AH460" s="871"/>
    </row>
    <row r="461">
      <c r="A461" s="871"/>
      <c r="B461" s="871"/>
      <c r="C461" s="871"/>
      <c r="D461" s="871"/>
      <c r="E461" s="871"/>
      <c r="F461" s="871"/>
      <c r="G461" s="872"/>
      <c r="H461" s="871"/>
      <c r="I461" s="873"/>
      <c r="J461" s="871"/>
      <c r="K461" s="871"/>
      <c r="L461" s="871"/>
      <c r="M461" s="871"/>
      <c r="N461" s="871"/>
      <c r="O461" s="874"/>
      <c r="P461" s="875"/>
      <c r="Q461" s="871"/>
      <c r="R461" s="871"/>
      <c r="S461" s="871"/>
      <c r="T461" s="871"/>
      <c r="U461" s="871"/>
      <c r="V461" s="871"/>
      <c r="W461" s="871"/>
      <c r="X461" s="872"/>
      <c r="Y461" s="871"/>
      <c r="Z461" s="873"/>
      <c r="AA461" s="871"/>
      <c r="AB461" s="871"/>
      <c r="AC461" s="871"/>
      <c r="AD461" s="871"/>
      <c r="AE461" s="871"/>
      <c r="AF461" s="874"/>
      <c r="AG461" s="875"/>
      <c r="AH461" s="871"/>
    </row>
    <row r="462">
      <c r="A462" s="871"/>
      <c r="B462" s="871"/>
      <c r="C462" s="871"/>
      <c r="D462" s="871"/>
      <c r="E462" s="871"/>
      <c r="F462" s="871"/>
      <c r="G462" s="872"/>
      <c r="H462" s="871"/>
      <c r="I462" s="873"/>
      <c r="J462" s="871"/>
      <c r="K462" s="871"/>
      <c r="L462" s="871"/>
      <c r="M462" s="871"/>
      <c r="N462" s="871"/>
      <c r="O462" s="874"/>
      <c r="P462" s="875"/>
      <c r="Q462" s="871"/>
      <c r="R462" s="871"/>
      <c r="S462" s="871"/>
      <c r="T462" s="871"/>
      <c r="U462" s="871"/>
      <c r="V462" s="871"/>
      <c r="W462" s="871"/>
      <c r="X462" s="872"/>
      <c r="Y462" s="871"/>
      <c r="Z462" s="873"/>
      <c r="AA462" s="871"/>
      <c r="AB462" s="871"/>
      <c r="AC462" s="871"/>
      <c r="AD462" s="871"/>
      <c r="AE462" s="871"/>
      <c r="AF462" s="874"/>
      <c r="AG462" s="875"/>
      <c r="AH462" s="871"/>
    </row>
    <row r="463">
      <c r="A463" s="871"/>
      <c r="B463" s="871"/>
      <c r="C463" s="871"/>
      <c r="D463" s="871"/>
      <c r="E463" s="871"/>
      <c r="F463" s="871"/>
      <c r="G463" s="872"/>
      <c r="H463" s="871"/>
      <c r="I463" s="873"/>
      <c r="J463" s="871"/>
      <c r="K463" s="871"/>
      <c r="L463" s="871"/>
      <c r="M463" s="871"/>
      <c r="N463" s="871"/>
      <c r="O463" s="874"/>
      <c r="P463" s="875"/>
      <c r="Q463" s="871"/>
      <c r="R463" s="871"/>
      <c r="S463" s="871"/>
      <c r="T463" s="871"/>
      <c r="U463" s="871"/>
      <c r="V463" s="871"/>
      <c r="W463" s="871"/>
      <c r="X463" s="872"/>
      <c r="Y463" s="871"/>
      <c r="Z463" s="873"/>
      <c r="AA463" s="871"/>
      <c r="AB463" s="871"/>
      <c r="AC463" s="871"/>
      <c r="AD463" s="871"/>
      <c r="AE463" s="871"/>
      <c r="AF463" s="874"/>
      <c r="AG463" s="875"/>
      <c r="AH463" s="871"/>
    </row>
    <row r="464">
      <c r="A464" s="871"/>
      <c r="B464" s="871"/>
      <c r="C464" s="871"/>
      <c r="D464" s="871"/>
      <c r="E464" s="871"/>
      <c r="F464" s="871"/>
      <c r="G464" s="872"/>
      <c r="H464" s="871"/>
      <c r="I464" s="873"/>
      <c r="J464" s="871"/>
      <c r="K464" s="871"/>
      <c r="L464" s="871"/>
      <c r="M464" s="871"/>
      <c r="N464" s="871"/>
      <c r="O464" s="874"/>
      <c r="P464" s="875"/>
      <c r="Q464" s="871"/>
      <c r="R464" s="871"/>
      <c r="S464" s="871"/>
      <c r="T464" s="871"/>
      <c r="U464" s="871"/>
      <c r="V464" s="871"/>
      <c r="W464" s="871"/>
      <c r="X464" s="872"/>
      <c r="Y464" s="871"/>
      <c r="Z464" s="873"/>
      <c r="AA464" s="871"/>
      <c r="AB464" s="871"/>
      <c r="AC464" s="871"/>
      <c r="AD464" s="871"/>
      <c r="AE464" s="871"/>
      <c r="AF464" s="874"/>
      <c r="AG464" s="875"/>
      <c r="AH464" s="871"/>
    </row>
    <row r="465">
      <c r="A465" s="871"/>
      <c r="B465" s="871"/>
      <c r="C465" s="871"/>
      <c r="D465" s="871"/>
      <c r="E465" s="871"/>
      <c r="F465" s="871"/>
      <c r="G465" s="872"/>
      <c r="H465" s="871"/>
      <c r="I465" s="873"/>
      <c r="J465" s="871"/>
      <c r="K465" s="871"/>
      <c r="L465" s="871"/>
      <c r="M465" s="871"/>
      <c r="N465" s="871"/>
      <c r="O465" s="874"/>
      <c r="P465" s="875"/>
      <c r="Q465" s="871"/>
      <c r="R465" s="871"/>
      <c r="S465" s="871"/>
      <c r="T465" s="871"/>
      <c r="U465" s="871"/>
      <c r="V465" s="871"/>
      <c r="W465" s="871"/>
      <c r="X465" s="872"/>
      <c r="Y465" s="871"/>
      <c r="Z465" s="873"/>
      <c r="AA465" s="871"/>
      <c r="AB465" s="871"/>
      <c r="AC465" s="871"/>
      <c r="AD465" s="871"/>
      <c r="AE465" s="871"/>
      <c r="AF465" s="874"/>
      <c r="AG465" s="875"/>
      <c r="AH465" s="871"/>
    </row>
    <row r="466">
      <c r="A466" s="871"/>
      <c r="B466" s="871"/>
      <c r="C466" s="871"/>
      <c r="D466" s="871"/>
      <c r="E466" s="871"/>
      <c r="F466" s="871"/>
      <c r="G466" s="872"/>
      <c r="H466" s="871"/>
      <c r="I466" s="873"/>
      <c r="J466" s="871"/>
      <c r="K466" s="871"/>
      <c r="L466" s="871"/>
      <c r="M466" s="871"/>
      <c r="N466" s="871"/>
      <c r="O466" s="874"/>
      <c r="P466" s="875"/>
      <c r="Q466" s="871"/>
      <c r="R466" s="871"/>
      <c r="S466" s="871"/>
      <c r="T466" s="871"/>
      <c r="U466" s="871"/>
      <c r="V466" s="871"/>
      <c r="W466" s="871"/>
      <c r="X466" s="872"/>
      <c r="Y466" s="871"/>
      <c r="Z466" s="873"/>
      <c r="AA466" s="871"/>
      <c r="AB466" s="871"/>
      <c r="AC466" s="871"/>
      <c r="AD466" s="871"/>
      <c r="AE466" s="871"/>
      <c r="AF466" s="874"/>
      <c r="AG466" s="875"/>
      <c r="AH466" s="871"/>
    </row>
    <row r="467">
      <c r="A467" s="871"/>
      <c r="B467" s="871"/>
      <c r="C467" s="871"/>
      <c r="D467" s="871"/>
      <c r="E467" s="871"/>
      <c r="F467" s="871"/>
      <c r="G467" s="872"/>
      <c r="H467" s="871"/>
      <c r="I467" s="873"/>
      <c r="J467" s="871"/>
      <c r="K467" s="871"/>
      <c r="L467" s="871"/>
      <c r="M467" s="871"/>
      <c r="N467" s="871"/>
      <c r="O467" s="874"/>
      <c r="P467" s="875"/>
      <c r="Q467" s="871"/>
      <c r="R467" s="871"/>
      <c r="S467" s="871"/>
      <c r="T467" s="871"/>
      <c r="U467" s="871"/>
      <c r="V467" s="871"/>
      <c r="W467" s="871"/>
      <c r="X467" s="872"/>
      <c r="Y467" s="871"/>
      <c r="Z467" s="873"/>
      <c r="AA467" s="871"/>
      <c r="AB467" s="871"/>
      <c r="AC467" s="871"/>
      <c r="AD467" s="871"/>
      <c r="AE467" s="871"/>
      <c r="AF467" s="874"/>
      <c r="AG467" s="875"/>
      <c r="AH467" s="871"/>
    </row>
    <row r="468">
      <c r="A468" s="871"/>
      <c r="B468" s="871"/>
      <c r="C468" s="871"/>
      <c r="D468" s="871"/>
      <c r="E468" s="871"/>
      <c r="F468" s="871"/>
      <c r="G468" s="872"/>
      <c r="H468" s="871"/>
      <c r="I468" s="873"/>
      <c r="J468" s="871"/>
      <c r="K468" s="871"/>
      <c r="L468" s="871"/>
      <c r="M468" s="871"/>
      <c r="N468" s="871"/>
      <c r="O468" s="874"/>
      <c r="P468" s="875"/>
      <c r="Q468" s="871"/>
      <c r="R468" s="871"/>
      <c r="S468" s="871"/>
      <c r="T468" s="871"/>
      <c r="U468" s="871"/>
      <c r="V468" s="871"/>
      <c r="W468" s="871"/>
      <c r="X468" s="872"/>
      <c r="Y468" s="871"/>
      <c r="Z468" s="873"/>
      <c r="AA468" s="871"/>
      <c r="AB468" s="871"/>
      <c r="AC468" s="871"/>
      <c r="AD468" s="871"/>
      <c r="AE468" s="871"/>
      <c r="AF468" s="874"/>
      <c r="AG468" s="875"/>
      <c r="AH468" s="871"/>
    </row>
    <row r="469">
      <c r="A469" s="871"/>
      <c r="B469" s="871"/>
      <c r="C469" s="871"/>
      <c r="D469" s="871"/>
      <c r="E469" s="871"/>
      <c r="F469" s="871"/>
      <c r="G469" s="872"/>
      <c r="H469" s="871"/>
      <c r="I469" s="873"/>
      <c r="J469" s="871"/>
      <c r="K469" s="871"/>
      <c r="L469" s="871"/>
      <c r="M469" s="871"/>
      <c r="N469" s="871"/>
      <c r="O469" s="874"/>
      <c r="P469" s="875"/>
      <c r="Q469" s="871"/>
      <c r="R469" s="871"/>
      <c r="S469" s="871"/>
      <c r="T469" s="871"/>
      <c r="U469" s="871"/>
      <c r="V469" s="871"/>
      <c r="W469" s="871"/>
      <c r="X469" s="872"/>
      <c r="Y469" s="871"/>
      <c r="Z469" s="873"/>
      <c r="AA469" s="871"/>
      <c r="AB469" s="871"/>
      <c r="AC469" s="871"/>
      <c r="AD469" s="871"/>
      <c r="AE469" s="871"/>
      <c r="AF469" s="874"/>
      <c r="AG469" s="875"/>
      <c r="AH469" s="871"/>
    </row>
    <row r="470">
      <c r="A470" s="871"/>
      <c r="B470" s="871"/>
      <c r="C470" s="871"/>
      <c r="D470" s="871"/>
      <c r="E470" s="871"/>
      <c r="F470" s="871"/>
      <c r="G470" s="872"/>
      <c r="H470" s="871"/>
      <c r="I470" s="873"/>
      <c r="J470" s="871"/>
      <c r="K470" s="871"/>
      <c r="L470" s="871"/>
      <c r="M470" s="871"/>
      <c r="N470" s="871"/>
      <c r="O470" s="874"/>
      <c r="P470" s="875"/>
      <c r="Q470" s="871"/>
      <c r="R470" s="871"/>
      <c r="S470" s="871"/>
      <c r="T470" s="871"/>
      <c r="U470" s="871"/>
      <c r="V470" s="871"/>
      <c r="W470" s="871"/>
      <c r="X470" s="872"/>
      <c r="Y470" s="871"/>
      <c r="Z470" s="873"/>
      <c r="AA470" s="871"/>
      <c r="AB470" s="871"/>
      <c r="AC470" s="871"/>
      <c r="AD470" s="871"/>
      <c r="AE470" s="871"/>
      <c r="AF470" s="874"/>
      <c r="AG470" s="875"/>
      <c r="AH470" s="871"/>
    </row>
    <row r="471">
      <c r="A471" s="871"/>
      <c r="B471" s="871"/>
      <c r="C471" s="871"/>
      <c r="D471" s="871"/>
      <c r="E471" s="871"/>
      <c r="F471" s="871"/>
      <c r="G471" s="872"/>
      <c r="H471" s="871"/>
      <c r="I471" s="873"/>
      <c r="J471" s="871"/>
      <c r="K471" s="871"/>
      <c r="L471" s="871"/>
      <c r="M471" s="871"/>
      <c r="N471" s="871"/>
      <c r="O471" s="874"/>
      <c r="P471" s="875"/>
      <c r="Q471" s="871"/>
      <c r="R471" s="871"/>
      <c r="S471" s="871"/>
      <c r="T471" s="871"/>
      <c r="U471" s="871"/>
      <c r="V471" s="871"/>
      <c r="W471" s="871"/>
      <c r="X471" s="872"/>
      <c r="Y471" s="871"/>
      <c r="Z471" s="873"/>
      <c r="AA471" s="871"/>
      <c r="AB471" s="871"/>
      <c r="AC471" s="871"/>
      <c r="AD471" s="871"/>
      <c r="AE471" s="871"/>
      <c r="AF471" s="874"/>
      <c r="AG471" s="875"/>
      <c r="AH471" s="871"/>
    </row>
    <row r="472">
      <c r="A472" s="871"/>
      <c r="B472" s="871"/>
      <c r="C472" s="871"/>
      <c r="D472" s="871"/>
      <c r="E472" s="871"/>
      <c r="F472" s="871"/>
      <c r="G472" s="872"/>
      <c r="H472" s="871"/>
      <c r="I472" s="873"/>
      <c r="J472" s="871"/>
      <c r="K472" s="871"/>
      <c r="L472" s="871"/>
      <c r="M472" s="871"/>
      <c r="N472" s="871"/>
      <c r="O472" s="874"/>
      <c r="P472" s="875"/>
      <c r="Q472" s="871"/>
      <c r="R472" s="871"/>
      <c r="S472" s="871"/>
      <c r="T472" s="871"/>
      <c r="U472" s="871"/>
      <c r="V472" s="871"/>
      <c r="W472" s="871"/>
      <c r="X472" s="872"/>
      <c r="Y472" s="871"/>
      <c r="Z472" s="873"/>
      <c r="AA472" s="871"/>
      <c r="AB472" s="871"/>
      <c r="AC472" s="871"/>
      <c r="AD472" s="871"/>
      <c r="AE472" s="871"/>
      <c r="AF472" s="874"/>
      <c r="AG472" s="875"/>
      <c r="AH472" s="871"/>
    </row>
    <row r="473">
      <c r="A473" s="871"/>
      <c r="B473" s="871"/>
      <c r="C473" s="871"/>
      <c r="D473" s="871"/>
      <c r="E473" s="871"/>
      <c r="F473" s="871"/>
      <c r="G473" s="872"/>
      <c r="H473" s="871"/>
      <c r="I473" s="873"/>
      <c r="J473" s="871"/>
      <c r="K473" s="871"/>
      <c r="L473" s="871"/>
      <c r="M473" s="871"/>
      <c r="N473" s="871"/>
      <c r="O473" s="874"/>
      <c r="P473" s="875"/>
      <c r="Q473" s="871"/>
      <c r="R473" s="871"/>
      <c r="S473" s="871"/>
      <c r="T473" s="871"/>
      <c r="U473" s="871"/>
      <c r="V473" s="871"/>
      <c r="W473" s="871"/>
      <c r="X473" s="872"/>
      <c r="Y473" s="871"/>
      <c r="Z473" s="873"/>
      <c r="AA473" s="871"/>
      <c r="AB473" s="871"/>
      <c r="AC473" s="871"/>
      <c r="AD473" s="871"/>
      <c r="AE473" s="871"/>
      <c r="AF473" s="874"/>
      <c r="AG473" s="875"/>
      <c r="AH473" s="871"/>
    </row>
    <row r="474">
      <c r="A474" s="871"/>
      <c r="B474" s="871"/>
      <c r="C474" s="871"/>
      <c r="D474" s="871"/>
      <c r="E474" s="871"/>
      <c r="F474" s="871"/>
      <c r="G474" s="872"/>
      <c r="H474" s="871"/>
      <c r="I474" s="873"/>
      <c r="J474" s="871"/>
      <c r="K474" s="871"/>
      <c r="L474" s="871"/>
      <c r="M474" s="871"/>
      <c r="N474" s="871"/>
      <c r="O474" s="874"/>
      <c r="P474" s="875"/>
      <c r="Q474" s="871"/>
      <c r="R474" s="871"/>
      <c r="S474" s="871"/>
      <c r="T474" s="871"/>
      <c r="U474" s="871"/>
      <c r="V474" s="871"/>
      <c r="W474" s="871"/>
      <c r="X474" s="872"/>
      <c r="Y474" s="871"/>
      <c r="Z474" s="873"/>
      <c r="AA474" s="871"/>
      <c r="AB474" s="871"/>
      <c r="AC474" s="871"/>
      <c r="AD474" s="871"/>
      <c r="AE474" s="871"/>
      <c r="AF474" s="874"/>
      <c r="AG474" s="875"/>
      <c r="AH474" s="871"/>
    </row>
    <row r="475">
      <c r="A475" s="871"/>
      <c r="B475" s="871"/>
      <c r="C475" s="871"/>
      <c r="D475" s="871"/>
      <c r="E475" s="871"/>
      <c r="F475" s="871"/>
      <c r="G475" s="872"/>
      <c r="H475" s="871"/>
      <c r="I475" s="873"/>
      <c r="J475" s="871"/>
      <c r="K475" s="871"/>
      <c r="L475" s="871"/>
      <c r="M475" s="871"/>
      <c r="N475" s="871"/>
      <c r="O475" s="874"/>
      <c r="P475" s="875"/>
      <c r="Q475" s="871"/>
      <c r="R475" s="871"/>
      <c r="S475" s="871"/>
      <c r="T475" s="871"/>
      <c r="U475" s="871"/>
      <c r="V475" s="871"/>
      <c r="W475" s="871"/>
      <c r="X475" s="872"/>
      <c r="Y475" s="871"/>
      <c r="Z475" s="873"/>
      <c r="AA475" s="871"/>
      <c r="AB475" s="871"/>
      <c r="AC475" s="871"/>
      <c r="AD475" s="871"/>
      <c r="AE475" s="871"/>
      <c r="AF475" s="874"/>
      <c r="AG475" s="875"/>
      <c r="AH475" s="871"/>
    </row>
    <row r="476">
      <c r="A476" s="871"/>
      <c r="B476" s="871"/>
      <c r="C476" s="871"/>
      <c r="D476" s="871"/>
      <c r="E476" s="871"/>
      <c r="F476" s="871"/>
      <c r="G476" s="872"/>
      <c r="H476" s="871"/>
      <c r="I476" s="873"/>
      <c r="J476" s="871"/>
      <c r="K476" s="871"/>
      <c r="L476" s="871"/>
      <c r="M476" s="871"/>
      <c r="N476" s="871"/>
      <c r="O476" s="874"/>
      <c r="P476" s="875"/>
      <c r="Q476" s="871"/>
      <c r="R476" s="871"/>
      <c r="S476" s="871"/>
      <c r="T476" s="871"/>
      <c r="U476" s="871"/>
      <c r="V476" s="871"/>
      <c r="W476" s="871"/>
      <c r="X476" s="872"/>
      <c r="Y476" s="871"/>
      <c r="Z476" s="873"/>
      <c r="AA476" s="871"/>
      <c r="AB476" s="871"/>
      <c r="AC476" s="871"/>
      <c r="AD476" s="871"/>
      <c r="AE476" s="871"/>
      <c r="AF476" s="874"/>
      <c r="AG476" s="875"/>
      <c r="AH476" s="871"/>
    </row>
    <row r="477">
      <c r="A477" s="871"/>
      <c r="B477" s="871"/>
      <c r="C477" s="871"/>
      <c r="D477" s="871"/>
      <c r="E477" s="871"/>
      <c r="F477" s="871"/>
      <c r="G477" s="872"/>
      <c r="H477" s="871"/>
      <c r="I477" s="873"/>
      <c r="J477" s="871"/>
      <c r="K477" s="871"/>
      <c r="L477" s="871"/>
      <c r="M477" s="871"/>
      <c r="N477" s="871"/>
      <c r="O477" s="874"/>
      <c r="P477" s="875"/>
      <c r="Q477" s="871"/>
      <c r="R477" s="871"/>
      <c r="S477" s="871"/>
      <c r="T477" s="871"/>
      <c r="U477" s="871"/>
      <c r="V477" s="871"/>
      <c r="W477" s="871"/>
      <c r="X477" s="872"/>
      <c r="Y477" s="871"/>
      <c r="Z477" s="873"/>
      <c r="AA477" s="871"/>
      <c r="AB477" s="871"/>
      <c r="AC477" s="871"/>
      <c r="AD477" s="871"/>
      <c r="AE477" s="871"/>
      <c r="AF477" s="874"/>
      <c r="AG477" s="875"/>
      <c r="AH477" s="871"/>
    </row>
    <row r="478">
      <c r="A478" s="871"/>
      <c r="B478" s="871"/>
      <c r="C478" s="871"/>
      <c r="D478" s="871"/>
      <c r="E478" s="871"/>
      <c r="F478" s="871"/>
      <c r="G478" s="872"/>
      <c r="H478" s="871"/>
      <c r="I478" s="873"/>
      <c r="J478" s="871"/>
      <c r="K478" s="871"/>
      <c r="L478" s="871"/>
      <c r="M478" s="871"/>
      <c r="N478" s="871"/>
      <c r="O478" s="874"/>
      <c r="P478" s="875"/>
      <c r="Q478" s="871"/>
      <c r="R478" s="871"/>
      <c r="S478" s="871"/>
      <c r="T478" s="871"/>
      <c r="U478" s="871"/>
      <c r="V478" s="871"/>
      <c r="W478" s="871"/>
      <c r="X478" s="872"/>
      <c r="Y478" s="871"/>
      <c r="Z478" s="873"/>
      <c r="AA478" s="871"/>
      <c r="AB478" s="871"/>
      <c r="AC478" s="871"/>
      <c r="AD478" s="871"/>
      <c r="AE478" s="871"/>
      <c r="AF478" s="874"/>
      <c r="AG478" s="875"/>
      <c r="AH478" s="871"/>
    </row>
    <row r="479">
      <c r="A479" s="871"/>
      <c r="B479" s="871"/>
      <c r="C479" s="871"/>
      <c r="D479" s="871"/>
      <c r="E479" s="871"/>
      <c r="F479" s="871"/>
      <c r="G479" s="872"/>
      <c r="H479" s="871"/>
      <c r="I479" s="873"/>
      <c r="J479" s="871"/>
      <c r="K479" s="871"/>
      <c r="L479" s="871"/>
      <c r="M479" s="871"/>
      <c r="N479" s="871"/>
      <c r="O479" s="874"/>
      <c r="P479" s="875"/>
      <c r="Q479" s="871"/>
      <c r="R479" s="871"/>
      <c r="S479" s="871"/>
      <c r="T479" s="871"/>
      <c r="U479" s="871"/>
      <c r="V479" s="871"/>
      <c r="W479" s="871"/>
      <c r="X479" s="872"/>
      <c r="Y479" s="871"/>
      <c r="Z479" s="873"/>
      <c r="AA479" s="871"/>
      <c r="AB479" s="871"/>
      <c r="AC479" s="871"/>
      <c r="AD479" s="871"/>
      <c r="AE479" s="871"/>
      <c r="AF479" s="874"/>
      <c r="AG479" s="875"/>
      <c r="AH479" s="871"/>
    </row>
    <row r="480">
      <c r="A480" s="871"/>
      <c r="B480" s="871"/>
      <c r="C480" s="871"/>
      <c r="D480" s="871"/>
      <c r="E480" s="871"/>
      <c r="F480" s="871"/>
      <c r="G480" s="872"/>
      <c r="H480" s="871"/>
      <c r="I480" s="873"/>
      <c r="J480" s="871"/>
      <c r="K480" s="871"/>
      <c r="L480" s="871"/>
      <c r="M480" s="871"/>
      <c r="N480" s="871"/>
      <c r="O480" s="874"/>
      <c r="P480" s="875"/>
      <c r="Q480" s="871"/>
      <c r="R480" s="871"/>
      <c r="S480" s="871"/>
      <c r="T480" s="871"/>
      <c r="U480" s="871"/>
      <c r="V480" s="871"/>
      <c r="W480" s="871"/>
      <c r="X480" s="872"/>
      <c r="Y480" s="871"/>
      <c r="Z480" s="873"/>
      <c r="AA480" s="871"/>
      <c r="AB480" s="871"/>
      <c r="AC480" s="871"/>
      <c r="AD480" s="871"/>
      <c r="AE480" s="871"/>
      <c r="AF480" s="874"/>
      <c r="AG480" s="875"/>
      <c r="AH480" s="871"/>
    </row>
    <row r="481">
      <c r="A481" s="871"/>
      <c r="B481" s="871"/>
      <c r="C481" s="871"/>
      <c r="D481" s="871"/>
      <c r="E481" s="871"/>
      <c r="F481" s="871"/>
      <c r="G481" s="872"/>
      <c r="H481" s="871"/>
      <c r="I481" s="873"/>
      <c r="J481" s="871"/>
      <c r="K481" s="871"/>
      <c r="L481" s="871"/>
      <c r="M481" s="871"/>
      <c r="N481" s="871"/>
      <c r="O481" s="874"/>
      <c r="P481" s="875"/>
      <c r="Q481" s="871"/>
      <c r="R481" s="871"/>
      <c r="S481" s="871"/>
      <c r="T481" s="871"/>
      <c r="U481" s="871"/>
      <c r="V481" s="871"/>
      <c r="W481" s="871"/>
      <c r="X481" s="872"/>
      <c r="Y481" s="871"/>
      <c r="Z481" s="873"/>
      <c r="AA481" s="871"/>
      <c r="AB481" s="871"/>
      <c r="AC481" s="871"/>
      <c r="AD481" s="871"/>
      <c r="AE481" s="871"/>
      <c r="AF481" s="874"/>
      <c r="AG481" s="875"/>
      <c r="AH481" s="871"/>
    </row>
    <row r="482">
      <c r="A482" s="871"/>
      <c r="B482" s="871"/>
      <c r="C482" s="871"/>
      <c r="D482" s="871"/>
      <c r="E482" s="871"/>
      <c r="F482" s="871"/>
      <c r="G482" s="872"/>
      <c r="H482" s="871"/>
      <c r="I482" s="873"/>
      <c r="J482" s="871"/>
      <c r="K482" s="871"/>
      <c r="L482" s="871"/>
      <c r="M482" s="871"/>
      <c r="N482" s="871"/>
      <c r="O482" s="874"/>
      <c r="P482" s="875"/>
      <c r="Q482" s="871"/>
      <c r="R482" s="871"/>
      <c r="S482" s="871"/>
      <c r="T482" s="871"/>
      <c r="U482" s="871"/>
      <c r="V482" s="871"/>
      <c r="W482" s="871"/>
      <c r="X482" s="872"/>
      <c r="Y482" s="871"/>
      <c r="Z482" s="873"/>
      <c r="AA482" s="871"/>
      <c r="AB482" s="871"/>
      <c r="AC482" s="871"/>
      <c r="AD482" s="871"/>
      <c r="AE482" s="871"/>
      <c r="AF482" s="874"/>
      <c r="AG482" s="875"/>
      <c r="AH482" s="871"/>
    </row>
    <row r="483">
      <c r="A483" s="871"/>
      <c r="B483" s="871"/>
      <c r="C483" s="871"/>
      <c r="D483" s="871"/>
      <c r="E483" s="871"/>
      <c r="F483" s="871"/>
      <c r="G483" s="872"/>
      <c r="H483" s="871"/>
      <c r="I483" s="873"/>
      <c r="J483" s="871"/>
      <c r="K483" s="871"/>
      <c r="L483" s="871"/>
      <c r="M483" s="871"/>
      <c r="N483" s="871"/>
      <c r="O483" s="874"/>
      <c r="P483" s="875"/>
      <c r="Q483" s="871"/>
      <c r="R483" s="871"/>
      <c r="S483" s="871"/>
      <c r="T483" s="871"/>
      <c r="U483" s="871"/>
      <c r="V483" s="871"/>
      <c r="W483" s="871"/>
      <c r="X483" s="872"/>
      <c r="Y483" s="871"/>
      <c r="Z483" s="873"/>
      <c r="AA483" s="871"/>
      <c r="AB483" s="871"/>
      <c r="AC483" s="871"/>
      <c r="AD483" s="871"/>
      <c r="AE483" s="871"/>
      <c r="AF483" s="874"/>
      <c r="AG483" s="875"/>
      <c r="AH483" s="871"/>
    </row>
    <row r="484">
      <c r="A484" s="871"/>
      <c r="B484" s="871"/>
      <c r="C484" s="871"/>
      <c r="D484" s="871"/>
      <c r="E484" s="871"/>
      <c r="F484" s="871"/>
      <c r="G484" s="872"/>
      <c r="H484" s="871"/>
      <c r="I484" s="873"/>
      <c r="J484" s="871"/>
      <c r="K484" s="871"/>
      <c r="L484" s="871"/>
      <c r="M484" s="871"/>
      <c r="N484" s="871"/>
      <c r="O484" s="874"/>
      <c r="P484" s="875"/>
      <c r="Q484" s="871"/>
      <c r="R484" s="871"/>
      <c r="S484" s="871"/>
      <c r="T484" s="871"/>
      <c r="U484" s="871"/>
      <c r="V484" s="871"/>
      <c r="W484" s="871"/>
      <c r="X484" s="872"/>
      <c r="Y484" s="871"/>
      <c r="Z484" s="873"/>
      <c r="AA484" s="871"/>
      <c r="AB484" s="871"/>
      <c r="AC484" s="871"/>
      <c r="AD484" s="871"/>
      <c r="AE484" s="871"/>
      <c r="AF484" s="874"/>
      <c r="AG484" s="875"/>
      <c r="AH484" s="871"/>
    </row>
    <row r="485">
      <c r="A485" s="871"/>
      <c r="B485" s="871"/>
      <c r="C485" s="871"/>
      <c r="D485" s="871"/>
      <c r="E485" s="871"/>
      <c r="F485" s="871"/>
      <c r="G485" s="872"/>
      <c r="H485" s="871"/>
      <c r="I485" s="873"/>
      <c r="J485" s="871"/>
      <c r="K485" s="871"/>
      <c r="L485" s="871"/>
      <c r="M485" s="871"/>
      <c r="N485" s="871"/>
      <c r="O485" s="874"/>
      <c r="P485" s="875"/>
      <c r="Q485" s="871"/>
      <c r="R485" s="871"/>
      <c r="S485" s="871"/>
      <c r="T485" s="871"/>
      <c r="U485" s="871"/>
      <c r="V485" s="871"/>
      <c r="W485" s="871"/>
      <c r="X485" s="872"/>
      <c r="Y485" s="871"/>
      <c r="Z485" s="873"/>
      <c r="AA485" s="871"/>
      <c r="AB485" s="871"/>
      <c r="AC485" s="871"/>
      <c r="AD485" s="871"/>
      <c r="AE485" s="871"/>
      <c r="AF485" s="874"/>
      <c r="AG485" s="875"/>
      <c r="AH485" s="871"/>
    </row>
    <row r="486">
      <c r="A486" s="871"/>
      <c r="B486" s="871"/>
      <c r="C486" s="871"/>
      <c r="D486" s="871"/>
      <c r="E486" s="871"/>
      <c r="F486" s="871"/>
      <c r="G486" s="872"/>
      <c r="H486" s="871"/>
      <c r="I486" s="873"/>
      <c r="J486" s="871"/>
      <c r="K486" s="871"/>
      <c r="L486" s="871"/>
      <c r="M486" s="871"/>
      <c r="N486" s="871"/>
      <c r="O486" s="874"/>
      <c r="P486" s="875"/>
      <c r="Q486" s="871"/>
      <c r="R486" s="871"/>
      <c r="S486" s="871"/>
      <c r="T486" s="871"/>
      <c r="U486" s="871"/>
      <c r="V486" s="871"/>
      <c r="W486" s="871"/>
      <c r="X486" s="872"/>
      <c r="Y486" s="871"/>
      <c r="Z486" s="873"/>
      <c r="AA486" s="871"/>
      <c r="AB486" s="871"/>
      <c r="AC486" s="871"/>
      <c r="AD486" s="871"/>
      <c r="AE486" s="871"/>
      <c r="AF486" s="874"/>
      <c r="AG486" s="875"/>
      <c r="AH486" s="871"/>
    </row>
    <row r="487">
      <c r="A487" s="871"/>
      <c r="B487" s="871"/>
      <c r="C487" s="871"/>
      <c r="D487" s="871"/>
      <c r="E487" s="871"/>
      <c r="F487" s="871"/>
      <c r="G487" s="872"/>
      <c r="H487" s="871"/>
      <c r="I487" s="873"/>
      <c r="J487" s="871"/>
      <c r="K487" s="871"/>
      <c r="L487" s="871"/>
      <c r="M487" s="871"/>
      <c r="N487" s="871"/>
      <c r="O487" s="874"/>
      <c r="P487" s="875"/>
      <c r="Q487" s="871"/>
      <c r="R487" s="871"/>
      <c r="S487" s="871"/>
      <c r="T487" s="871"/>
      <c r="U487" s="871"/>
      <c r="V487" s="871"/>
      <c r="W487" s="871"/>
      <c r="X487" s="872"/>
      <c r="Y487" s="871"/>
      <c r="Z487" s="873"/>
      <c r="AA487" s="871"/>
      <c r="AB487" s="871"/>
      <c r="AC487" s="871"/>
      <c r="AD487" s="871"/>
      <c r="AE487" s="871"/>
      <c r="AF487" s="874"/>
      <c r="AG487" s="875"/>
      <c r="AH487" s="871"/>
    </row>
    <row r="488">
      <c r="A488" s="871"/>
      <c r="B488" s="871"/>
      <c r="C488" s="871"/>
      <c r="D488" s="871"/>
      <c r="E488" s="871"/>
      <c r="F488" s="871"/>
      <c r="G488" s="872"/>
      <c r="H488" s="871"/>
      <c r="I488" s="873"/>
      <c r="J488" s="871"/>
      <c r="K488" s="871"/>
      <c r="L488" s="871"/>
      <c r="M488" s="871"/>
      <c r="N488" s="871"/>
      <c r="O488" s="874"/>
      <c r="P488" s="875"/>
      <c r="Q488" s="871"/>
      <c r="R488" s="871"/>
      <c r="S488" s="871"/>
      <c r="T488" s="871"/>
      <c r="U488" s="871"/>
      <c r="V488" s="871"/>
      <c r="W488" s="871"/>
      <c r="X488" s="872"/>
      <c r="Y488" s="871"/>
      <c r="Z488" s="873"/>
      <c r="AA488" s="871"/>
      <c r="AB488" s="871"/>
      <c r="AC488" s="871"/>
      <c r="AD488" s="871"/>
      <c r="AE488" s="871"/>
      <c r="AF488" s="874"/>
      <c r="AG488" s="875"/>
      <c r="AH488" s="871"/>
    </row>
    <row r="489">
      <c r="A489" s="871"/>
      <c r="B489" s="871"/>
      <c r="C489" s="871"/>
      <c r="D489" s="871"/>
      <c r="E489" s="871"/>
      <c r="F489" s="871"/>
      <c r="G489" s="872"/>
      <c r="H489" s="871"/>
      <c r="I489" s="873"/>
      <c r="J489" s="871"/>
      <c r="K489" s="871"/>
      <c r="L489" s="871"/>
      <c r="M489" s="871"/>
      <c r="N489" s="871"/>
      <c r="O489" s="874"/>
      <c r="P489" s="875"/>
      <c r="Q489" s="871"/>
      <c r="R489" s="871"/>
      <c r="S489" s="871"/>
      <c r="T489" s="871"/>
      <c r="U489" s="871"/>
      <c r="V489" s="871"/>
      <c r="W489" s="871"/>
      <c r="X489" s="872"/>
      <c r="Y489" s="871"/>
      <c r="Z489" s="873"/>
      <c r="AA489" s="871"/>
      <c r="AB489" s="871"/>
      <c r="AC489" s="871"/>
      <c r="AD489" s="871"/>
      <c r="AE489" s="871"/>
      <c r="AF489" s="874"/>
      <c r="AG489" s="875"/>
      <c r="AH489" s="871"/>
    </row>
    <row r="490">
      <c r="A490" s="871"/>
      <c r="B490" s="871"/>
      <c r="C490" s="871"/>
      <c r="D490" s="871"/>
      <c r="E490" s="871"/>
      <c r="F490" s="871"/>
      <c r="G490" s="872"/>
      <c r="H490" s="871"/>
      <c r="I490" s="873"/>
      <c r="J490" s="871"/>
      <c r="K490" s="871"/>
      <c r="L490" s="871"/>
      <c r="M490" s="871"/>
      <c r="N490" s="871"/>
      <c r="O490" s="874"/>
      <c r="P490" s="875"/>
      <c r="Q490" s="871"/>
      <c r="R490" s="871"/>
      <c r="S490" s="871"/>
      <c r="T490" s="871"/>
      <c r="U490" s="871"/>
      <c r="V490" s="871"/>
      <c r="W490" s="871"/>
      <c r="X490" s="872"/>
      <c r="Y490" s="871"/>
      <c r="Z490" s="873"/>
      <c r="AA490" s="871"/>
      <c r="AB490" s="871"/>
      <c r="AC490" s="871"/>
      <c r="AD490" s="871"/>
      <c r="AE490" s="871"/>
      <c r="AF490" s="874"/>
      <c r="AG490" s="875"/>
      <c r="AH490" s="871"/>
    </row>
    <row r="491">
      <c r="A491" s="871"/>
      <c r="B491" s="871"/>
      <c r="C491" s="871"/>
      <c r="D491" s="871"/>
      <c r="E491" s="871"/>
      <c r="F491" s="871"/>
      <c r="G491" s="872"/>
      <c r="H491" s="871"/>
      <c r="I491" s="873"/>
      <c r="J491" s="871"/>
      <c r="K491" s="871"/>
      <c r="L491" s="871"/>
      <c r="M491" s="871"/>
      <c r="N491" s="871"/>
      <c r="O491" s="874"/>
      <c r="P491" s="875"/>
      <c r="Q491" s="871"/>
      <c r="R491" s="871"/>
      <c r="S491" s="871"/>
      <c r="T491" s="871"/>
      <c r="U491" s="871"/>
      <c r="V491" s="871"/>
      <c r="W491" s="871"/>
      <c r="X491" s="872"/>
      <c r="Y491" s="871"/>
      <c r="Z491" s="873"/>
      <c r="AA491" s="871"/>
      <c r="AB491" s="871"/>
      <c r="AC491" s="871"/>
      <c r="AD491" s="871"/>
      <c r="AE491" s="871"/>
      <c r="AF491" s="874"/>
      <c r="AG491" s="875"/>
      <c r="AH491" s="871"/>
    </row>
    <row r="492">
      <c r="A492" s="871"/>
      <c r="B492" s="871"/>
      <c r="C492" s="871"/>
      <c r="D492" s="871"/>
      <c r="E492" s="871"/>
      <c r="F492" s="871"/>
      <c r="G492" s="872"/>
      <c r="H492" s="871"/>
      <c r="I492" s="873"/>
      <c r="J492" s="871"/>
      <c r="K492" s="871"/>
      <c r="L492" s="871"/>
      <c r="M492" s="871"/>
      <c r="N492" s="871"/>
      <c r="O492" s="874"/>
      <c r="P492" s="875"/>
      <c r="Q492" s="871"/>
      <c r="R492" s="871"/>
      <c r="S492" s="871"/>
      <c r="T492" s="871"/>
      <c r="U492" s="871"/>
      <c r="V492" s="871"/>
      <c r="W492" s="871"/>
      <c r="X492" s="872"/>
      <c r="Y492" s="871"/>
      <c r="Z492" s="873"/>
      <c r="AA492" s="871"/>
      <c r="AB492" s="871"/>
      <c r="AC492" s="871"/>
      <c r="AD492" s="871"/>
      <c r="AE492" s="871"/>
      <c r="AF492" s="874"/>
      <c r="AG492" s="875"/>
      <c r="AH492" s="871"/>
    </row>
    <row r="493">
      <c r="A493" s="871"/>
      <c r="B493" s="871"/>
      <c r="C493" s="871"/>
      <c r="D493" s="871"/>
      <c r="E493" s="871"/>
      <c r="F493" s="871"/>
      <c r="G493" s="872"/>
      <c r="H493" s="871"/>
      <c r="I493" s="873"/>
      <c r="J493" s="871"/>
      <c r="K493" s="871"/>
      <c r="L493" s="871"/>
      <c r="M493" s="871"/>
      <c r="N493" s="871"/>
      <c r="O493" s="874"/>
      <c r="P493" s="875"/>
      <c r="Q493" s="871"/>
      <c r="R493" s="871"/>
      <c r="S493" s="871"/>
      <c r="T493" s="871"/>
      <c r="U493" s="871"/>
      <c r="V493" s="871"/>
      <c r="W493" s="871"/>
      <c r="X493" s="872"/>
      <c r="Y493" s="871"/>
      <c r="Z493" s="873"/>
      <c r="AA493" s="871"/>
      <c r="AB493" s="871"/>
      <c r="AC493" s="871"/>
      <c r="AD493" s="871"/>
      <c r="AE493" s="871"/>
      <c r="AF493" s="874"/>
      <c r="AG493" s="875"/>
      <c r="AH493" s="871"/>
    </row>
    <row r="494">
      <c r="A494" s="871"/>
      <c r="B494" s="871"/>
      <c r="C494" s="871"/>
      <c r="D494" s="871"/>
      <c r="E494" s="871"/>
      <c r="F494" s="871"/>
      <c r="G494" s="872"/>
      <c r="H494" s="871"/>
      <c r="I494" s="873"/>
      <c r="J494" s="871"/>
      <c r="K494" s="871"/>
      <c r="L494" s="871"/>
      <c r="M494" s="871"/>
      <c r="N494" s="871"/>
      <c r="O494" s="874"/>
      <c r="P494" s="875"/>
      <c r="Q494" s="871"/>
      <c r="R494" s="871"/>
      <c r="S494" s="871"/>
      <c r="T494" s="871"/>
      <c r="U494" s="871"/>
      <c r="V494" s="871"/>
      <c r="W494" s="871"/>
      <c r="X494" s="872"/>
      <c r="Y494" s="871"/>
      <c r="Z494" s="873"/>
      <c r="AA494" s="871"/>
      <c r="AB494" s="871"/>
      <c r="AC494" s="871"/>
      <c r="AD494" s="871"/>
      <c r="AE494" s="871"/>
      <c r="AF494" s="874"/>
      <c r="AG494" s="875"/>
      <c r="AH494" s="871"/>
    </row>
    <row r="495">
      <c r="A495" s="871"/>
      <c r="B495" s="871"/>
      <c r="C495" s="871"/>
      <c r="D495" s="871"/>
      <c r="E495" s="871"/>
      <c r="F495" s="871"/>
      <c r="G495" s="872"/>
      <c r="H495" s="871"/>
      <c r="I495" s="873"/>
      <c r="J495" s="871"/>
      <c r="K495" s="871"/>
      <c r="L495" s="871"/>
      <c r="M495" s="871"/>
      <c r="N495" s="871"/>
      <c r="O495" s="874"/>
      <c r="P495" s="875"/>
      <c r="Q495" s="871"/>
      <c r="R495" s="871"/>
      <c r="S495" s="871"/>
      <c r="T495" s="871"/>
      <c r="U495" s="871"/>
      <c r="V495" s="871"/>
      <c r="W495" s="871"/>
      <c r="X495" s="872"/>
      <c r="Y495" s="871"/>
      <c r="Z495" s="873"/>
      <c r="AA495" s="871"/>
      <c r="AB495" s="871"/>
      <c r="AC495" s="871"/>
      <c r="AD495" s="871"/>
      <c r="AE495" s="871"/>
      <c r="AF495" s="874"/>
      <c r="AG495" s="875"/>
      <c r="AH495" s="871"/>
    </row>
    <row r="496">
      <c r="A496" s="871"/>
      <c r="B496" s="871"/>
      <c r="C496" s="871"/>
      <c r="D496" s="871"/>
      <c r="E496" s="871"/>
      <c r="F496" s="871"/>
      <c r="G496" s="872"/>
      <c r="H496" s="871"/>
      <c r="I496" s="873"/>
      <c r="J496" s="871"/>
      <c r="K496" s="871"/>
      <c r="L496" s="871"/>
      <c r="M496" s="871"/>
      <c r="N496" s="871"/>
      <c r="O496" s="874"/>
      <c r="P496" s="875"/>
      <c r="Q496" s="871"/>
      <c r="R496" s="871"/>
      <c r="S496" s="871"/>
      <c r="T496" s="871"/>
      <c r="U496" s="871"/>
      <c r="V496" s="871"/>
      <c r="W496" s="871"/>
      <c r="X496" s="872"/>
      <c r="Y496" s="871"/>
      <c r="Z496" s="873"/>
      <c r="AA496" s="871"/>
      <c r="AB496" s="871"/>
      <c r="AC496" s="871"/>
      <c r="AD496" s="871"/>
      <c r="AE496" s="871"/>
      <c r="AF496" s="874"/>
      <c r="AG496" s="875"/>
      <c r="AH496" s="871"/>
    </row>
    <row r="497">
      <c r="A497" s="871"/>
      <c r="B497" s="871"/>
      <c r="C497" s="871"/>
      <c r="D497" s="871"/>
      <c r="E497" s="871"/>
      <c r="F497" s="871"/>
      <c r="G497" s="872"/>
      <c r="H497" s="871"/>
      <c r="I497" s="873"/>
      <c r="J497" s="871"/>
      <c r="K497" s="871"/>
      <c r="L497" s="871"/>
      <c r="M497" s="871"/>
      <c r="N497" s="871"/>
      <c r="O497" s="874"/>
      <c r="P497" s="875"/>
      <c r="Q497" s="871"/>
      <c r="R497" s="871"/>
      <c r="S497" s="871"/>
      <c r="T497" s="871"/>
      <c r="U497" s="871"/>
      <c r="V497" s="871"/>
      <c r="W497" s="871"/>
      <c r="X497" s="872"/>
      <c r="Y497" s="871"/>
      <c r="Z497" s="873"/>
      <c r="AA497" s="871"/>
      <c r="AB497" s="871"/>
      <c r="AC497" s="871"/>
      <c r="AD497" s="871"/>
      <c r="AE497" s="871"/>
      <c r="AF497" s="874"/>
      <c r="AG497" s="875"/>
      <c r="AH497" s="871"/>
    </row>
    <row r="498">
      <c r="A498" s="871"/>
      <c r="B498" s="871"/>
      <c r="C498" s="871"/>
      <c r="D498" s="871"/>
      <c r="E498" s="871"/>
      <c r="F498" s="871"/>
      <c r="G498" s="872"/>
      <c r="H498" s="871"/>
      <c r="I498" s="873"/>
      <c r="J498" s="871"/>
      <c r="K498" s="871"/>
      <c r="L498" s="871"/>
      <c r="M498" s="871"/>
      <c r="N498" s="871"/>
      <c r="O498" s="874"/>
      <c r="P498" s="875"/>
      <c r="Q498" s="871"/>
      <c r="R498" s="871"/>
      <c r="S498" s="871"/>
      <c r="T498" s="871"/>
      <c r="U498" s="871"/>
      <c r="V498" s="871"/>
      <c r="W498" s="871"/>
      <c r="X498" s="872"/>
      <c r="Y498" s="871"/>
      <c r="Z498" s="873"/>
      <c r="AA498" s="871"/>
      <c r="AB498" s="871"/>
      <c r="AC498" s="871"/>
      <c r="AD498" s="871"/>
      <c r="AE498" s="871"/>
      <c r="AF498" s="874"/>
      <c r="AG498" s="875"/>
      <c r="AH498" s="871"/>
    </row>
    <row r="499">
      <c r="A499" s="871"/>
      <c r="B499" s="871"/>
      <c r="C499" s="871"/>
      <c r="D499" s="871"/>
      <c r="E499" s="871"/>
      <c r="F499" s="871"/>
      <c r="G499" s="872"/>
      <c r="H499" s="871"/>
      <c r="I499" s="873"/>
      <c r="J499" s="871"/>
      <c r="K499" s="871"/>
      <c r="L499" s="871"/>
      <c r="M499" s="871"/>
      <c r="N499" s="871"/>
      <c r="O499" s="874"/>
      <c r="P499" s="875"/>
      <c r="Q499" s="871"/>
      <c r="R499" s="871"/>
      <c r="S499" s="871"/>
      <c r="T499" s="871"/>
      <c r="U499" s="871"/>
      <c r="V499" s="871"/>
      <c r="W499" s="871"/>
      <c r="X499" s="872"/>
      <c r="Y499" s="871"/>
      <c r="Z499" s="873"/>
      <c r="AA499" s="871"/>
      <c r="AB499" s="871"/>
      <c r="AC499" s="871"/>
      <c r="AD499" s="871"/>
      <c r="AE499" s="871"/>
      <c r="AF499" s="874"/>
      <c r="AG499" s="875"/>
      <c r="AH499" s="871"/>
    </row>
    <row r="500">
      <c r="A500" s="871"/>
      <c r="B500" s="871"/>
      <c r="C500" s="871"/>
      <c r="D500" s="871"/>
      <c r="E500" s="871"/>
      <c r="F500" s="871"/>
      <c r="G500" s="872"/>
      <c r="H500" s="871"/>
      <c r="I500" s="873"/>
      <c r="J500" s="871"/>
      <c r="K500" s="871"/>
      <c r="L500" s="871"/>
      <c r="M500" s="871"/>
      <c r="N500" s="871"/>
      <c r="O500" s="874"/>
      <c r="P500" s="875"/>
      <c r="Q500" s="871"/>
      <c r="R500" s="871"/>
      <c r="S500" s="871"/>
      <c r="T500" s="871"/>
      <c r="U500" s="871"/>
      <c r="V500" s="871"/>
      <c r="W500" s="871"/>
      <c r="X500" s="872"/>
      <c r="Y500" s="871"/>
      <c r="Z500" s="873"/>
      <c r="AA500" s="871"/>
      <c r="AB500" s="871"/>
      <c r="AC500" s="871"/>
      <c r="AD500" s="871"/>
      <c r="AE500" s="871"/>
      <c r="AF500" s="874"/>
      <c r="AG500" s="875"/>
      <c r="AH500" s="871"/>
    </row>
    <row r="501">
      <c r="A501" s="871"/>
      <c r="B501" s="871"/>
      <c r="C501" s="871"/>
      <c r="D501" s="871"/>
      <c r="E501" s="871"/>
      <c r="F501" s="871"/>
      <c r="G501" s="872"/>
      <c r="H501" s="871"/>
      <c r="I501" s="873"/>
      <c r="J501" s="871"/>
      <c r="K501" s="871"/>
      <c r="L501" s="871"/>
      <c r="M501" s="871"/>
      <c r="N501" s="871"/>
      <c r="O501" s="874"/>
      <c r="P501" s="875"/>
      <c r="Q501" s="871"/>
      <c r="R501" s="871"/>
      <c r="S501" s="871"/>
      <c r="T501" s="871"/>
      <c r="U501" s="871"/>
      <c r="V501" s="871"/>
      <c r="W501" s="871"/>
      <c r="X501" s="872"/>
      <c r="Y501" s="871"/>
      <c r="Z501" s="873"/>
      <c r="AA501" s="871"/>
      <c r="AB501" s="871"/>
      <c r="AC501" s="871"/>
      <c r="AD501" s="871"/>
      <c r="AE501" s="871"/>
      <c r="AF501" s="874"/>
      <c r="AG501" s="875"/>
      <c r="AH501" s="871"/>
    </row>
    <row r="502">
      <c r="A502" s="871"/>
      <c r="B502" s="871"/>
      <c r="C502" s="871"/>
      <c r="D502" s="871"/>
      <c r="E502" s="871"/>
      <c r="F502" s="871"/>
      <c r="G502" s="872"/>
      <c r="H502" s="871"/>
      <c r="I502" s="873"/>
      <c r="J502" s="871"/>
      <c r="K502" s="871"/>
      <c r="L502" s="871"/>
      <c r="M502" s="871"/>
      <c r="N502" s="871"/>
      <c r="O502" s="874"/>
      <c r="P502" s="875"/>
      <c r="Q502" s="871"/>
      <c r="R502" s="871"/>
      <c r="S502" s="871"/>
      <c r="T502" s="871"/>
      <c r="U502" s="871"/>
      <c r="V502" s="871"/>
      <c r="W502" s="871"/>
      <c r="X502" s="872"/>
      <c r="Y502" s="871"/>
      <c r="Z502" s="873"/>
      <c r="AA502" s="871"/>
      <c r="AB502" s="871"/>
      <c r="AC502" s="871"/>
      <c r="AD502" s="871"/>
      <c r="AE502" s="871"/>
      <c r="AF502" s="874"/>
      <c r="AG502" s="875"/>
      <c r="AH502" s="871"/>
    </row>
    <row r="503">
      <c r="A503" s="871"/>
      <c r="B503" s="871"/>
      <c r="C503" s="871"/>
      <c r="D503" s="871"/>
      <c r="E503" s="871"/>
      <c r="F503" s="871"/>
      <c r="G503" s="872"/>
      <c r="H503" s="871"/>
      <c r="I503" s="873"/>
      <c r="J503" s="871"/>
      <c r="K503" s="871"/>
      <c r="L503" s="871"/>
      <c r="M503" s="871"/>
      <c r="N503" s="871"/>
      <c r="O503" s="874"/>
      <c r="P503" s="875"/>
      <c r="Q503" s="871"/>
      <c r="R503" s="871"/>
      <c r="S503" s="871"/>
      <c r="T503" s="871"/>
      <c r="U503" s="871"/>
      <c r="V503" s="871"/>
      <c r="W503" s="871"/>
      <c r="X503" s="872"/>
      <c r="Y503" s="871"/>
      <c r="Z503" s="873"/>
      <c r="AA503" s="871"/>
      <c r="AB503" s="871"/>
      <c r="AC503" s="871"/>
      <c r="AD503" s="871"/>
      <c r="AE503" s="871"/>
      <c r="AF503" s="874"/>
      <c r="AG503" s="875"/>
      <c r="AH503" s="871"/>
    </row>
    <row r="504">
      <c r="A504" s="871"/>
      <c r="B504" s="871"/>
      <c r="C504" s="871"/>
      <c r="D504" s="871"/>
      <c r="E504" s="871"/>
      <c r="F504" s="871"/>
      <c r="G504" s="872"/>
      <c r="H504" s="871"/>
      <c r="I504" s="873"/>
      <c r="J504" s="871"/>
      <c r="K504" s="871"/>
      <c r="L504" s="871"/>
      <c r="M504" s="871"/>
      <c r="N504" s="871"/>
      <c r="O504" s="874"/>
      <c r="P504" s="875"/>
      <c r="Q504" s="871"/>
      <c r="R504" s="871"/>
      <c r="S504" s="871"/>
      <c r="T504" s="871"/>
      <c r="U504" s="871"/>
      <c r="V504" s="871"/>
      <c r="W504" s="871"/>
      <c r="X504" s="872"/>
      <c r="Y504" s="871"/>
      <c r="Z504" s="873"/>
      <c r="AA504" s="871"/>
      <c r="AB504" s="871"/>
      <c r="AC504" s="871"/>
      <c r="AD504" s="871"/>
      <c r="AE504" s="871"/>
      <c r="AF504" s="874"/>
      <c r="AG504" s="875"/>
      <c r="AH504" s="871"/>
    </row>
    <row r="505">
      <c r="A505" s="871"/>
      <c r="B505" s="871"/>
      <c r="C505" s="871"/>
      <c r="D505" s="871"/>
      <c r="E505" s="871"/>
      <c r="F505" s="871"/>
      <c r="G505" s="872"/>
      <c r="H505" s="871"/>
      <c r="I505" s="873"/>
      <c r="J505" s="871"/>
      <c r="K505" s="871"/>
      <c r="L505" s="871"/>
      <c r="M505" s="871"/>
      <c r="N505" s="871"/>
      <c r="O505" s="874"/>
      <c r="P505" s="875"/>
      <c r="Q505" s="871"/>
      <c r="R505" s="871"/>
      <c r="S505" s="871"/>
      <c r="T505" s="871"/>
      <c r="U505" s="871"/>
      <c r="V505" s="871"/>
      <c r="W505" s="871"/>
      <c r="X505" s="872"/>
      <c r="Y505" s="871"/>
      <c r="Z505" s="873"/>
      <c r="AA505" s="871"/>
      <c r="AB505" s="871"/>
      <c r="AC505" s="871"/>
      <c r="AD505" s="871"/>
      <c r="AE505" s="871"/>
      <c r="AF505" s="874"/>
      <c r="AG505" s="875"/>
      <c r="AH505" s="871"/>
    </row>
    <row r="506">
      <c r="A506" s="871"/>
      <c r="B506" s="871"/>
      <c r="C506" s="871"/>
      <c r="D506" s="871"/>
      <c r="E506" s="871"/>
      <c r="F506" s="871"/>
      <c r="G506" s="872"/>
      <c r="H506" s="871"/>
      <c r="I506" s="873"/>
      <c r="J506" s="871"/>
      <c r="K506" s="871"/>
      <c r="L506" s="871"/>
      <c r="M506" s="871"/>
      <c r="N506" s="871"/>
      <c r="O506" s="874"/>
      <c r="P506" s="875"/>
      <c r="Q506" s="871"/>
      <c r="R506" s="871"/>
      <c r="S506" s="871"/>
      <c r="T506" s="871"/>
      <c r="U506" s="871"/>
      <c r="V506" s="871"/>
      <c r="W506" s="871"/>
      <c r="X506" s="872"/>
      <c r="Y506" s="871"/>
      <c r="Z506" s="873"/>
      <c r="AA506" s="871"/>
      <c r="AB506" s="871"/>
      <c r="AC506" s="871"/>
      <c r="AD506" s="871"/>
      <c r="AE506" s="871"/>
      <c r="AF506" s="874"/>
      <c r="AG506" s="875"/>
      <c r="AH506" s="871"/>
    </row>
    <row r="507">
      <c r="A507" s="871"/>
      <c r="B507" s="871"/>
      <c r="C507" s="871"/>
      <c r="D507" s="871"/>
      <c r="E507" s="871"/>
      <c r="F507" s="871"/>
      <c r="G507" s="872"/>
      <c r="H507" s="871"/>
      <c r="I507" s="873"/>
      <c r="J507" s="871"/>
      <c r="K507" s="871"/>
      <c r="L507" s="871"/>
      <c r="M507" s="871"/>
      <c r="N507" s="871"/>
      <c r="O507" s="874"/>
      <c r="P507" s="875"/>
      <c r="Q507" s="871"/>
      <c r="R507" s="871"/>
      <c r="S507" s="871"/>
      <c r="T507" s="871"/>
      <c r="U507" s="871"/>
      <c r="V507" s="871"/>
      <c r="W507" s="871"/>
      <c r="X507" s="872"/>
      <c r="Y507" s="871"/>
      <c r="Z507" s="873"/>
      <c r="AA507" s="871"/>
      <c r="AB507" s="871"/>
      <c r="AC507" s="871"/>
      <c r="AD507" s="871"/>
      <c r="AE507" s="871"/>
      <c r="AF507" s="874"/>
      <c r="AG507" s="875"/>
      <c r="AH507" s="871"/>
    </row>
    <row r="508">
      <c r="A508" s="871"/>
      <c r="B508" s="871"/>
      <c r="C508" s="871"/>
      <c r="D508" s="871"/>
      <c r="E508" s="871"/>
      <c r="F508" s="871"/>
      <c r="G508" s="872"/>
      <c r="H508" s="871"/>
      <c r="I508" s="873"/>
      <c r="J508" s="871"/>
      <c r="K508" s="871"/>
      <c r="L508" s="871"/>
      <c r="M508" s="871"/>
      <c r="N508" s="871"/>
      <c r="O508" s="874"/>
      <c r="P508" s="875"/>
      <c r="Q508" s="871"/>
      <c r="R508" s="871"/>
      <c r="S508" s="871"/>
      <c r="T508" s="871"/>
      <c r="U508" s="871"/>
      <c r="V508" s="871"/>
      <c r="W508" s="871"/>
      <c r="X508" s="872"/>
      <c r="Y508" s="871"/>
      <c r="Z508" s="873"/>
      <c r="AA508" s="871"/>
      <c r="AB508" s="871"/>
      <c r="AC508" s="871"/>
      <c r="AD508" s="871"/>
      <c r="AE508" s="871"/>
      <c r="AF508" s="874"/>
      <c r="AG508" s="875"/>
      <c r="AH508" s="871"/>
    </row>
    <row r="509">
      <c r="A509" s="871"/>
      <c r="B509" s="871"/>
      <c r="C509" s="871"/>
      <c r="D509" s="871"/>
      <c r="E509" s="871"/>
      <c r="F509" s="871"/>
      <c r="G509" s="872"/>
      <c r="H509" s="871"/>
      <c r="I509" s="873"/>
      <c r="J509" s="871"/>
      <c r="K509" s="871"/>
      <c r="L509" s="871"/>
      <c r="M509" s="871"/>
      <c r="N509" s="871"/>
      <c r="O509" s="874"/>
      <c r="P509" s="875"/>
      <c r="Q509" s="871"/>
      <c r="R509" s="871"/>
      <c r="S509" s="871"/>
      <c r="T509" s="871"/>
      <c r="U509" s="871"/>
      <c r="V509" s="871"/>
      <c r="W509" s="871"/>
      <c r="X509" s="872"/>
      <c r="Y509" s="871"/>
      <c r="Z509" s="873"/>
      <c r="AA509" s="871"/>
      <c r="AB509" s="871"/>
      <c r="AC509" s="871"/>
      <c r="AD509" s="871"/>
      <c r="AE509" s="871"/>
      <c r="AF509" s="874"/>
      <c r="AG509" s="875"/>
      <c r="AH509" s="871"/>
    </row>
    <row r="510">
      <c r="A510" s="871"/>
      <c r="B510" s="871"/>
      <c r="C510" s="871"/>
      <c r="D510" s="871"/>
      <c r="E510" s="871"/>
      <c r="F510" s="871"/>
      <c r="G510" s="872"/>
      <c r="H510" s="871"/>
      <c r="I510" s="873"/>
      <c r="J510" s="871"/>
      <c r="K510" s="871"/>
      <c r="L510" s="871"/>
      <c r="M510" s="871"/>
      <c r="N510" s="871"/>
      <c r="O510" s="874"/>
      <c r="P510" s="875"/>
      <c r="Q510" s="871"/>
      <c r="R510" s="871"/>
      <c r="S510" s="871"/>
      <c r="T510" s="871"/>
      <c r="U510" s="871"/>
      <c r="V510" s="871"/>
      <c r="W510" s="871"/>
      <c r="X510" s="872"/>
      <c r="Y510" s="871"/>
      <c r="Z510" s="873"/>
      <c r="AA510" s="871"/>
      <c r="AB510" s="871"/>
      <c r="AC510" s="871"/>
      <c r="AD510" s="871"/>
      <c r="AE510" s="871"/>
      <c r="AF510" s="874"/>
      <c r="AG510" s="875"/>
      <c r="AH510" s="871"/>
    </row>
    <row r="511">
      <c r="A511" s="871"/>
      <c r="B511" s="871"/>
      <c r="C511" s="871"/>
      <c r="D511" s="871"/>
      <c r="E511" s="871"/>
      <c r="F511" s="871"/>
      <c r="G511" s="872"/>
      <c r="H511" s="871"/>
      <c r="I511" s="873"/>
      <c r="J511" s="871"/>
      <c r="K511" s="871"/>
      <c r="L511" s="871"/>
      <c r="M511" s="871"/>
      <c r="N511" s="871"/>
      <c r="O511" s="874"/>
      <c r="P511" s="875"/>
      <c r="Q511" s="871"/>
      <c r="R511" s="871"/>
      <c r="S511" s="871"/>
      <c r="T511" s="871"/>
      <c r="U511" s="871"/>
      <c r="V511" s="871"/>
      <c r="W511" s="871"/>
      <c r="X511" s="872"/>
      <c r="Y511" s="871"/>
      <c r="Z511" s="873"/>
      <c r="AA511" s="871"/>
      <c r="AB511" s="871"/>
      <c r="AC511" s="871"/>
      <c r="AD511" s="871"/>
      <c r="AE511" s="871"/>
      <c r="AF511" s="874"/>
      <c r="AG511" s="875"/>
      <c r="AH511" s="871"/>
    </row>
    <row r="512">
      <c r="A512" s="871"/>
      <c r="B512" s="871"/>
      <c r="C512" s="871"/>
      <c r="D512" s="871"/>
      <c r="E512" s="871"/>
      <c r="F512" s="871"/>
      <c r="G512" s="872"/>
      <c r="H512" s="871"/>
      <c r="I512" s="873"/>
      <c r="J512" s="871"/>
      <c r="K512" s="871"/>
      <c r="L512" s="871"/>
      <c r="M512" s="871"/>
      <c r="N512" s="871"/>
      <c r="O512" s="874"/>
      <c r="P512" s="875"/>
      <c r="Q512" s="871"/>
      <c r="R512" s="871"/>
      <c r="S512" s="871"/>
      <c r="T512" s="871"/>
      <c r="U512" s="871"/>
      <c r="V512" s="871"/>
      <c r="W512" s="871"/>
      <c r="X512" s="872"/>
      <c r="Y512" s="871"/>
      <c r="Z512" s="873"/>
      <c r="AA512" s="871"/>
      <c r="AB512" s="871"/>
      <c r="AC512" s="871"/>
      <c r="AD512" s="871"/>
      <c r="AE512" s="871"/>
      <c r="AF512" s="874"/>
      <c r="AG512" s="875"/>
      <c r="AH512" s="871"/>
    </row>
    <row r="513">
      <c r="A513" s="871"/>
      <c r="B513" s="871"/>
      <c r="C513" s="871"/>
      <c r="D513" s="871"/>
      <c r="E513" s="871"/>
      <c r="F513" s="871"/>
      <c r="G513" s="872"/>
      <c r="H513" s="871"/>
      <c r="I513" s="873"/>
      <c r="J513" s="871"/>
      <c r="K513" s="871"/>
      <c r="L513" s="871"/>
      <c r="M513" s="871"/>
      <c r="N513" s="871"/>
      <c r="O513" s="874"/>
      <c r="P513" s="875"/>
      <c r="Q513" s="871"/>
      <c r="R513" s="871"/>
      <c r="S513" s="871"/>
      <c r="T513" s="871"/>
      <c r="U513" s="871"/>
      <c r="V513" s="871"/>
      <c r="W513" s="871"/>
      <c r="X513" s="872"/>
      <c r="Y513" s="871"/>
      <c r="Z513" s="873"/>
      <c r="AA513" s="871"/>
      <c r="AB513" s="871"/>
      <c r="AC513" s="871"/>
      <c r="AD513" s="871"/>
      <c r="AE513" s="871"/>
      <c r="AF513" s="874"/>
      <c r="AG513" s="875"/>
      <c r="AH513" s="871"/>
    </row>
    <row r="514">
      <c r="A514" s="871"/>
      <c r="B514" s="871"/>
      <c r="C514" s="871"/>
      <c r="D514" s="871"/>
      <c r="E514" s="871"/>
      <c r="F514" s="871"/>
      <c r="G514" s="872"/>
      <c r="H514" s="871"/>
      <c r="I514" s="873"/>
      <c r="J514" s="871"/>
      <c r="K514" s="871"/>
      <c r="L514" s="871"/>
      <c r="M514" s="871"/>
      <c r="N514" s="871"/>
      <c r="O514" s="874"/>
      <c r="P514" s="875"/>
      <c r="Q514" s="871"/>
      <c r="R514" s="871"/>
      <c r="S514" s="871"/>
      <c r="T514" s="871"/>
      <c r="U514" s="871"/>
      <c r="V514" s="871"/>
      <c r="W514" s="871"/>
      <c r="X514" s="872"/>
      <c r="Y514" s="871"/>
      <c r="Z514" s="873"/>
      <c r="AA514" s="871"/>
      <c r="AB514" s="871"/>
      <c r="AC514" s="871"/>
      <c r="AD514" s="871"/>
      <c r="AE514" s="871"/>
      <c r="AF514" s="874"/>
      <c r="AG514" s="875"/>
      <c r="AH514" s="871"/>
    </row>
    <row r="515">
      <c r="A515" s="871"/>
      <c r="B515" s="871"/>
      <c r="C515" s="871"/>
      <c r="D515" s="871"/>
      <c r="E515" s="871"/>
      <c r="F515" s="871"/>
      <c r="G515" s="872"/>
      <c r="H515" s="871"/>
      <c r="I515" s="873"/>
      <c r="J515" s="871"/>
      <c r="K515" s="871"/>
      <c r="L515" s="871"/>
      <c r="M515" s="871"/>
      <c r="N515" s="871"/>
      <c r="O515" s="874"/>
      <c r="P515" s="875"/>
      <c r="Q515" s="871"/>
      <c r="R515" s="871"/>
      <c r="S515" s="871"/>
      <c r="T515" s="871"/>
      <c r="U515" s="871"/>
      <c r="V515" s="871"/>
      <c r="W515" s="871"/>
      <c r="X515" s="872"/>
      <c r="Y515" s="871"/>
      <c r="Z515" s="873"/>
      <c r="AA515" s="871"/>
      <c r="AB515" s="871"/>
      <c r="AC515" s="871"/>
      <c r="AD515" s="871"/>
      <c r="AE515" s="871"/>
      <c r="AF515" s="874"/>
      <c r="AG515" s="875"/>
      <c r="AH515" s="871"/>
    </row>
    <row r="516">
      <c r="A516" s="871"/>
      <c r="B516" s="871"/>
      <c r="C516" s="871"/>
      <c r="D516" s="871"/>
      <c r="E516" s="871"/>
      <c r="F516" s="871"/>
      <c r="G516" s="872"/>
      <c r="H516" s="871"/>
      <c r="I516" s="873"/>
      <c r="J516" s="871"/>
      <c r="K516" s="871"/>
      <c r="L516" s="871"/>
      <c r="M516" s="871"/>
      <c r="N516" s="871"/>
      <c r="O516" s="874"/>
      <c r="P516" s="875"/>
      <c r="Q516" s="871"/>
      <c r="R516" s="871"/>
      <c r="S516" s="871"/>
      <c r="T516" s="871"/>
      <c r="U516" s="871"/>
      <c r="V516" s="871"/>
      <c r="W516" s="871"/>
      <c r="X516" s="872"/>
      <c r="Y516" s="871"/>
      <c r="Z516" s="873"/>
      <c r="AA516" s="871"/>
      <c r="AB516" s="871"/>
      <c r="AC516" s="871"/>
      <c r="AD516" s="871"/>
      <c r="AE516" s="871"/>
      <c r="AF516" s="874"/>
      <c r="AG516" s="875"/>
      <c r="AH516" s="871"/>
    </row>
    <row r="517">
      <c r="A517" s="871"/>
      <c r="B517" s="871"/>
      <c r="C517" s="871"/>
      <c r="D517" s="871"/>
      <c r="E517" s="871"/>
      <c r="F517" s="871"/>
      <c r="G517" s="872"/>
      <c r="H517" s="871"/>
      <c r="I517" s="873"/>
      <c r="J517" s="871"/>
      <c r="K517" s="871"/>
      <c r="L517" s="871"/>
      <c r="M517" s="871"/>
      <c r="N517" s="871"/>
      <c r="O517" s="874"/>
      <c r="P517" s="875"/>
      <c r="Q517" s="871"/>
      <c r="R517" s="871"/>
      <c r="S517" s="871"/>
      <c r="T517" s="871"/>
      <c r="U517" s="871"/>
      <c r="V517" s="871"/>
      <c r="W517" s="871"/>
      <c r="X517" s="872"/>
      <c r="Y517" s="871"/>
      <c r="Z517" s="873"/>
      <c r="AA517" s="871"/>
      <c r="AB517" s="871"/>
      <c r="AC517" s="871"/>
      <c r="AD517" s="871"/>
      <c r="AE517" s="871"/>
      <c r="AF517" s="874"/>
      <c r="AG517" s="875"/>
      <c r="AH517" s="871"/>
    </row>
    <row r="518">
      <c r="A518" s="871"/>
      <c r="B518" s="871"/>
      <c r="C518" s="871"/>
      <c r="D518" s="871"/>
      <c r="E518" s="871"/>
      <c r="F518" s="871"/>
      <c r="G518" s="872"/>
      <c r="H518" s="871"/>
      <c r="I518" s="873"/>
      <c r="J518" s="871"/>
      <c r="K518" s="871"/>
      <c r="L518" s="871"/>
      <c r="M518" s="871"/>
      <c r="N518" s="871"/>
      <c r="O518" s="874"/>
      <c r="P518" s="875"/>
      <c r="Q518" s="871"/>
      <c r="R518" s="871"/>
      <c r="S518" s="871"/>
      <c r="T518" s="871"/>
      <c r="U518" s="871"/>
      <c r="V518" s="871"/>
      <c r="W518" s="871"/>
      <c r="X518" s="872"/>
      <c r="Y518" s="871"/>
      <c r="Z518" s="873"/>
      <c r="AA518" s="871"/>
      <c r="AB518" s="871"/>
      <c r="AC518" s="871"/>
      <c r="AD518" s="871"/>
      <c r="AE518" s="871"/>
      <c r="AF518" s="874"/>
      <c r="AG518" s="875"/>
      <c r="AH518" s="871"/>
    </row>
    <row r="519">
      <c r="A519" s="871"/>
      <c r="B519" s="871"/>
      <c r="C519" s="871"/>
      <c r="D519" s="871"/>
      <c r="E519" s="871"/>
      <c r="F519" s="871"/>
      <c r="G519" s="872"/>
      <c r="H519" s="871"/>
      <c r="I519" s="873"/>
      <c r="J519" s="871"/>
      <c r="K519" s="871"/>
      <c r="L519" s="871"/>
      <c r="M519" s="871"/>
      <c r="N519" s="871"/>
      <c r="O519" s="874"/>
      <c r="P519" s="875"/>
      <c r="Q519" s="871"/>
      <c r="R519" s="871"/>
      <c r="S519" s="871"/>
      <c r="T519" s="871"/>
      <c r="U519" s="871"/>
      <c r="V519" s="871"/>
      <c r="W519" s="871"/>
      <c r="X519" s="872"/>
      <c r="Y519" s="871"/>
      <c r="Z519" s="873"/>
      <c r="AA519" s="871"/>
      <c r="AB519" s="871"/>
      <c r="AC519" s="871"/>
      <c r="AD519" s="871"/>
      <c r="AE519" s="871"/>
      <c r="AF519" s="874"/>
      <c r="AG519" s="875"/>
      <c r="AH519" s="871"/>
    </row>
    <row r="520">
      <c r="A520" s="871"/>
      <c r="B520" s="871"/>
      <c r="C520" s="871"/>
      <c r="D520" s="871"/>
      <c r="E520" s="871"/>
      <c r="F520" s="871"/>
      <c r="G520" s="872"/>
      <c r="H520" s="871"/>
      <c r="I520" s="873"/>
      <c r="J520" s="871"/>
      <c r="K520" s="871"/>
      <c r="L520" s="871"/>
      <c r="M520" s="871"/>
      <c r="N520" s="871"/>
      <c r="O520" s="874"/>
      <c r="P520" s="875"/>
      <c r="Q520" s="871"/>
      <c r="R520" s="871"/>
      <c r="S520" s="871"/>
      <c r="T520" s="871"/>
      <c r="U520" s="871"/>
      <c r="V520" s="871"/>
      <c r="W520" s="871"/>
      <c r="X520" s="872"/>
      <c r="Y520" s="871"/>
      <c r="Z520" s="873"/>
      <c r="AA520" s="871"/>
      <c r="AB520" s="871"/>
      <c r="AC520" s="871"/>
      <c r="AD520" s="871"/>
      <c r="AE520" s="871"/>
      <c r="AF520" s="874"/>
      <c r="AG520" s="875"/>
      <c r="AH520" s="871"/>
    </row>
    <row r="521">
      <c r="A521" s="871"/>
      <c r="B521" s="871"/>
      <c r="C521" s="871"/>
      <c r="D521" s="871"/>
      <c r="E521" s="871"/>
      <c r="F521" s="871"/>
      <c r="G521" s="872"/>
      <c r="H521" s="871"/>
      <c r="I521" s="873"/>
      <c r="J521" s="871"/>
      <c r="K521" s="871"/>
      <c r="L521" s="871"/>
      <c r="M521" s="871"/>
      <c r="N521" s="871"/>
      <c r="O521" s="874"/>
      <c r="P521" s="875"/>
      <c r="Q521" s="871"/>
      <c r="R521" s="871"/>
      <c r="S521" s="871"/>
      <c r="T521" s="871"/>
      <c r="U521" s="871"/>
      <c r="V521" s="871"/>
      <c r="W521" s="871"/>
      <c r="X521" s="872"/>
      <c r="Y521" s="871"/>
      <c r="Z521" s="873"/>
      <c r="AA521" s="871"/>
      <c r="AB521" s="871"/>
      <c r="AC521" s="871"/>
      <c r="AD521" s="871"/>
      <c r="AE521" s="871"/>
      <c r="AF521" s="874"/>
      <c r="AG521" s="875"/>
      <c r="AH521" s="871"/>
    </row>
    <row r="522">
      <c r="A522" s="871"/>
      <c r="B522" s="871"/>
      <c r="C522" s="871"/>
      <c r="D522" s="871"/>
      <c r="E522" s="871"/>
      <c r="F522" s="871"/>
      <c r="G522" s="872"/>
      <c r="H522" s="871"/>
      <c r="I522" s="873"/>
      <c r="J522" s="871"/>
      <c r="K522" s="871"/>
      <c r="L522" s="871"/>
      <c r="M522" s="871"/>
      <c r="N522" s="871"/>
      <c r="O522" s="874"/>
      <c r="P522" s="875"/>
      <c r="Q522" s="871"/>
      <c r="R522" s="871"/>
      <c r="S522" s="871"/>
      <c r="T522" s="871"/>
      <c r="U522" s="871"/>
      <c r="V522" s="871"/>
      <c r="W522" s="871"/>
      <c r="X522" s="872"/>
      <c r="Y522" s="871"/>
      <c r="Z522" s="873"/>
      <c r="AA522" s="871"/>
      <c r="AB522" s="871"/>
      <c r="AC522" s="871"/>
      <c r="AD522" s="871"/>
      <c r="AE522" s="871"/>
      <c r="AF522" s="874"/>
      <c r="AG522" s="875"/>
      <c r="AH522" s="871"/>
    </row>
    <row r="523">
      <c r="A523" s="871"/>
      <c r="B523" s="871"/>
      <c r="C523" s="871"/>
      <c r="D523" s="871"/>
      <c r="E523" s="871"/>
      <c r="F523" s="871"/>
      <c r="G523" s="872"/>
      <c r="H523" s="871"/>
      <c r="I523" s="873"/>
      <c r="J523" s="871"/>
      <c r="K523" s="871"/>
      <c r="L523" s="871"/>
      <c r="M523" s="871"/>
      <c r="N523" s="871"/>
      <c r="O523" s="874"/>
      <c r="P523" s="875"/>
      <c r="Q523" s="871"/>
      <c r="R523" s="871"/>
      <c r="S523" s="871"/>
      <c r="T523" s="871"/>
      <c r="U523" s="871"/>
      <c r="V523" s="871"/>
      <c r="W523" s="871"/>
      <c r="X523" s="872"/>
      <c r="Y523" s="871"/>
      <c r="Z523" s="873"/>
      <c r="AA523" s="871"/>
      <c r="AB523" s="871"/>
      <c r="AC523" s="871"/>
      <c r="AD523" s="871"/>
      <c r="AE523" s="871"/>
      <c r="AF523" s="874"/>
      <c r="AG523" s="875"/>
      <c r="AH523" s="871"/>
    </row>
    <row r="524">
      <c r="A524" s="871"/>
      <c r="B524" s="871"/>
      <c r="C524" s="871"/>
      <c r="D524" s="871"/>
      <c r="E524" s="871"/>
      <c r="F524" s="871"/>
      <c r="G524" s="872"/>
      <c r="H524" s="871"/>
      <c r="I524" s="873"/>
      <c r="J524" s="871"/>
      <c r="K524" s="871"/>
      <c r="L524" s="871"/>
      <c r="M524" s="871"/>
      <c r="N524" s="871"/>
      <c r="O524" s="874"/>
      <c r="P524" s="875"/>
      <c r="Q524" s="871"/>
      <c r="R524" s="871"/>
      <c r="S524" s="871"/>
      <c r="T524" s="871"/>
      <c r="U524" s="871"/>
      <c r="V524" s="871"/>
      <c r="W524" s="871"/>
      <c r="X524" s="872"/>
      <c r="Y524" s="871"/>
      <c r="Z524" s="873"/>
      <c r="AA524" s="871"/>
      <c r="AB524" s="871"/>
      <c r="AC524" s="871"/>
      <c r="AD524" s="871"/>
      <c r="AE524" s="871"/>
      <c r="AF524" s="874"/>
      <c r="AG524" s="875"/>
      <c r="AH524" s="871"/>
    </row>
    <row r="525">
      <c r="A525" s="871"/>
      <c r="B525" s="871"/>
      <c r="C525" s="871"/>
      <c r="D525" s="871"/>
      <c r="E525" s="871"/>
      <c r="F525" s="871"/>
      <c r="G525" s="872"/>
      <c r="H525" s="871"/>
      <c r="I525" s="873"/>
      <c r="J525" s="871"/>
      <c r="K525" s="871"/>
      <c r="L525" s="871"/>
      <c r="M525" s="871"/>
      <c r="N525" s="871"/>
      <c r="O525" s="874"/>
      <c r="P525" s="875"/>
      <c r="Q525" s="871"/>
      <c r="R525" s="871"/>
      <c r="S525" s="871"/>
      <c r="T525" s="871"/>
      <c r="U525" s="871"/>
      <c r="V525" s="871"/>
      <c r="W525" s="871"/>
      <c r="X525" s="872"/>
      <c r="Y525" s="871"/>
      <c r="Z525" s="873"/>
      <c r="AA525" s="871"/>
      <c r="AB525" s="871"/>
      <c r="AC525" s="871"/>
      <c r="AD525" s="871"/>
      <c r="AE525" s="871"/>
      <c r="AF525" s="874"/>
      <c r="AG525" s="875"/>
      <c r="AH525" s="871"/>
    </row>
    <row r="526">
      <c r="A526" s="871"/>
      <c r="B526" s="871"/>
      <c r="C526" s="871"/>
      <c r="D526" s="871"/>
      <c r="E526" s="871"/>
      <c r="F526" s="871"/>
      <c r="G526" s="872"/>
      <c r="H526" s="871"/>
      <c r="I526" s="873"/>
      <c r="J526" s="871"/>
      <c r="K526" s="871"/>
      <c r="L526" s="871"/>
      <c r="M526" s="871"/>
      <c r="N526" s="871"/>
      <c r="O526" s="874"/>
      <c r="P526" s="875"/>
      <c r="Q526" s="871"/>
      <c r="R526" s="871"/>
      <c r="S526" s="871"/>
      <c r="T526" s="871"/>
      <c r="U526" s="871"/>
      <c r="V526" s="871"/>
      <c r="W526" s="871"/>
      <c r="X526" s="872"/>
      <c r="Y526" s="871"/>
      <c r="Z526" s="873"/>
      <c r="AA526" s="871"/>
      <c r="AB526" s="871"/>
      <c r="AC526" s="871"/>
      <c r="AD526" s="871"/>
      <c r="AE526" s="871"/>
      <c r="AF526" s="874"/>
      <c r="AG526" s="875"/>
      <c r="AH526" s="871"/>
    </row>
    <row r="527">
      <c r="A527" s="871"/>
      <c r="B527" s="871"/>
      <c r="C527" s="871"/>
      <c r="D527" s="871"/>
      <c r="E527" s="871"/>
      <c r="F527" s="871"/>
      <c r="G527" s="872"/>
      <c r="H527" s="871"/>
      <c r="I527" s="873"/>
      <c r="J527" s="871"/>
      <c r="K527" s="871"/>
      <c r="L527" s="871"/>
      <c r="M527" s="871"/>
      <c r="N527" s="871"/>
      <c r="O527" s="874"/>
      <c r="P527" s="875"/>
      <c r="Q527" s="871"/>
      <c r="R527" s="871"/>
      <c r="S527" s="871"/>
      <c r="T527" s="871"/>
      <c r="U527" s="871"/>
      <c r="V527" s="871"/>
      <c r="W527" s="871"/>
      <c r="X527" s="872"/>
      <c r="Y527" s="871"/>
      <c r="Z527" s="873"/>
      <c r="AA527" s="871"/>
      <c r="AB527" s="871"/>
      <c r="AC527" s="871"/>
      <c r="AD527" s="871"/>
      <c r="AE527" s="871"/>
      <c r="AF527" s="874"/>
      <c r="AG527" s="875"/>
      <c r="AH527" s="871"/>
    </row>
    <row r="528">
      <c r="A528" s="871"/>
      <c r="B528" s="871"/>
      <c r="C528" s="871"/>
      <c r="D528" s="871"/>
      <c r="E528" s="871"/>
      <c r="F528" s="871"/>
      <c r="G528" s="872"/>
      <c r="H528" s="871"/>
      <c r="I528" s="873"/>
      <c r="J528" s="871"/>
      <c r="K528" s="871"/>
      <c r="L528" s="871"/>
      <c r="M528" s="871"/>
      <c r="N528" s="871"/>
      <c r="O528" s="874"/>
      <c r="P528" s="875"/>
      <c r="Q528" s="871"/>
      <c r="R528" s="871"/>
      <c r="S528" s="871"/>
      <c r="T528" s="871"/>
      <c r="U528" s="871"/>
      <c r="V528" s="871"/>
      <c r="W528" s="871"/>
      <c r="X528" s="872"/>
      <c r="Y528" s="871"/>
      <c r="Z528" s="873"/>
      <c r="AA528" s="871"/>
      <c r="AB528" s="871"/>
      <c r="AC528" s="871"/>
      <c r="AD528" s="871"/>
      <c r="AE528" s="871"/>
      <c r="AF528" s="874"/>
      <c r="AG528" s="875"/>
      <c r="AH528" s="871"/>
    </row>
    <row r="529">
      <c r="A529" s="871"/>
      <c r="B529" s="871"/>
      <c r="C529" s="871"/>
      <c r="D529" s="871"/>
      <c r="E529" s="871"/>
      <c r="F529" s="871"/>
      <c r="G529" s="872"/>
      <c r="H529" s="871"/>
      <c r="I529" s="873"/>
      <c r="J529" s="871"/>
      <c r="K529" s="871"/>
      <c r="L529" s="871"/>
      <c r="M529" s="871"/>
      <c r="N529" s="871"/>
      <c r="O529" s="874"/>
      <c r="P529" s="875"/>
      <c r="Q529" s="871"/>
      <c r="R529" s="871"/>
      <c r="S529" s="871"/>
      <c r="T529" s="871"/>
      <c r="U529" s="871"/>
      <c r="V529" s="871"/>
      <c r="W529" s="871"/>
      <c r="X529" s="872"/>
      <c r="Y529" s="871"/>
      <c r="Z529" s="873"/>
      <c r="AA529" s="871"/>
      <c r="AB529" s="871"/>
      <c r="AC529" s="871"/>
      <c r="AD529" s="871"/>
      <c r="AE529" s="871"/>
      <c r="AF529" s="874"/>
      <c r="AG529" s="875"/>
      <c r="AH529" s="871"/>
    </row>
    <row r="530">
      <c r="A530" s="871"/>
      <c r="B530" s="871"/>
      <c r="C530" s="871"/>
      <c r="D530" s="871"/>
      <c r="E530" s="871"/>
      <c r="F530" s="871"/>
      <c r="G530" s="872"/>
      <c r="H530" s="871"/>
      <c r="I530" s="873"/>
      <c r="J530" s="871"/>
      <c r="K530" s="871"/>
      <c r="L530" s="871"/>
      <c r="M530" s="871"/>
      <c r="N530" s="871"/>
      <c r="O530" s="874"/>
      <c r="P530" s="875"/>
      <c r="Q530" s="871"/>
      <c r="R530" s="871"/>
      <c r="S530" s="871"/>
      <c r="T530" s="871"/>
      <c r="U530" s="871"/>
      <c r="V530" s="871"/>
      <c r="W530" s="871"/>
      <c r="X530" s="872"/>
      <c r="Y530" s="871"/>
      <c r="Z530" s="873"/>
      <c r="AA530" s="871"/>
      <c r="AB530" s="871"/>
      <c r="AC530" s="871"/>
      <c r="AD530" s="871"/>
      <c r="AE530" s="871"/>
      <c r="AF530" s="874"/>
      <c r="AG530" s="875"/>
      <c r="AH530" s="871"/>
    </row>
    <row r="531">
      <c r="A531" s="871"/>
      <c r="B531" s="871"/>
      <c r="C531" s="871"/>
      <c r="D531" s="871"/>
      <c r="E531" s="871"/>
      <c r="F531" s="871"/>
      <c r="G531" s="872"/>
      <c r="H531" s="871"/>
      <c r="I531" s="873"/>
      <c r="J531" s="871"/>
      <c r="K531" s="871"/>
      <c r="L531" s="871"/>
      <c r="M531" s="871"/>
      <c r="N531" s="871"/>
      <c r="O531" s="874"/>
      <c r="P531" s="875"/>
      <c r="Q531" s="871"/>
      <c r="R531" s="871"/>
      <c r="S531" s="871"/>
      <c r="T531" s="871"/>
      <c r="U531" s="871"/>
      <c r="V531" s="871"/>
      <c r="W531" s="871"/>
      <c r="X531" s="872"/>
      <c r="Y531" s="871"/>
      <c r="Z531" s="873"/>
      <c r="AA531" s="871"/>
      <c r="AB531" s="871"/>
      <c r="AC531" s="871"/>
      <c r="AD531" s="871"/>
      <c r="AE531" s="871"/>
      <c r="AF531" s="874"/>
      <c r="AG531" s="875"/>
      <c r="AH531" s="871"/>
    </row>
    <row r="532">
      <c r="A532" s="871"/>
      <c r="B532" s="871"/>
      <c r="C532" s="871"/>
      <c r="D532" s="871"/>
      <c r="E532" s="871"/>
      <c r="F532" s="871"/>
      <c r="G532" s="872"/>
      <c r="H532" s="871"/>
      <c r="I532" s="873"/>
      <c r="J532" s="871"/>
      <c r="K532" s="871"/>
      <c r="L532" s="871"/>
      <c r="M532" s="871"/>
      <c r="N532" s="871"/>
      <c r="O532" s="874"/>
      <c r="P532" s="875"/>
      <c r="Q532" s="871"/>
      <c r="R532" s="871"/>
      <c r="S532" s="871"/>
      <c r="T532" s="871"/>
      <c r="U532" s="871"/>
      <c r="V532" s="871"/>
      <c r="W532" s="871"/>
      <c r="X532" s="872"/>
      <c r="Y532" s="871"/>
      <c r="Z532" s="873"/>
      <c r="AA532" s="871"/>
      <c r="AB532" s="871"/>
      <c r="AC532" s="871"/>
      <c r="AD532" s="871"/>
      <c r="AE532" s="871"/>
      <c r="AF532" s="874"/>
      <c r="AG532" s="875"/>
      <c r="AH532" s="871"/>
    </row>
    <row r="533">
      <c r="A533" s="871"/>
      <c r="B533" s="871"/>
      <c r="C533" s="871"/>
      <c r="D533" s="871"/>
      <c r="E533" s="871"/>
      <c r="F533" s="871"/>
      <c r="G533" s="872"/>
      <c r="H533" s="871"/>
      <c r="I533" s="873"/>
      <c r="J533" s="871"/>
      <c r="K533" s="871"/>
      <c r="L533" s="871"/>
      <c r="M533" s="871"/>
      <c r="N533" s="871"/>
      <c r="O533" s="874"/>
      <c r="P533" s="875"/>
      <c r="Q533" s="871"/>
      <c r="R533" s="871"/>
      <c r="S533" s="871"/>
      <c r="T533" s="871"/>
      <c r="U533" s="871"/>
      <c r="V533" s="871"/>
      <c r="W533" s="871"/>
      <c r="X533" s="872"/>
      <c r="Y533" s="871"/>
      <c r="Z533" s="873"/>
      <c r="AA533" s="871"/>
      <c r="AB533" s="871"/>
      <c r="AC533" s="871"/>
      <c r="AD533" s="871"/>
      <c r="AE533" s="871"/>
      <c r="AF533" s="874"/>
      <c r="AG533" s="875"/>
      <c r="AH533" s="871"/>
    </row>
    <row r="534">
      <c r="A534" s="871"/>
      <c r="B534" s="871"/>
      <c r="C534" s="871"/>
      <c r="D534" s="871"/>
      <c r="E534" s="871"/>
      <c r="F534" s="871"/>
      <c r="G534" s="872"/>
      <c r="H534" s="871"/>
      <c r="I534" s="873"/>
      <c r="J534" s="871"/>
      <c r="K534" s="871"/>
      <c r="L534" s="871"/>
      <c r="M534" s="871"/>
      <c r="N534" s="871"/>
      <c r="O534" s="874"/>
      <c r="P534" s="875"/>
      <c r="Q534" s="871"/>
      <c r="R534" s="871"/>
      <c r="S534" s="871"/>
      <c r="T534" s="871"/>
      <c r="U534" s="871"/>
      <c r="V534" s="871"/>
      <c r="W534" s="871"/>
      <c r="X534" s="872"/>
      <c r="Y534" s="871"/>
      <c r="Z534" s="873"/>
      <c r="AA534" s="871"/>
      <c r="AB534" s="871"/>
      <c r="AC534" s="871"/>
      <c r="AD534" s="871"/>
      <c r="AE534" s="871"/>
      <c r="AF534" s="874"/>
      <c r="AG534" s="875"/>
      <c r="AH534" s="871"/>
    </row>
    <row r="535">
      <c r="A535" s="871"/>
      <c r="B535" s="871"/>
      <c r="C535" s="871"/>
      <c r="D535" s="871"/>
      <c r="E535" s="871"/>
      <c r="F535" s="871"/>
      <c r="G535" s="872"/>
      <c r="H535" s="871"/>
      <c r="I535" s="873"/>
      <c r="J535" s="871"/>
      <c r="K535" s="871"/>
      <c r="L535" s="871"/>
      <c r="M535" s="871"/>
      <c r="N535" s="871"/>
      <c r="O535" s="874"/>
      <c r="P535" s="875"/>
      <c r="Q535" s="871"/>
      <c r="R535" s="871"/>
      <c r="S535" s="871"/>
      <c r="T535" s="871"/>
      <c r="U535" s="871"/>
      <c r="V535" s="871"/>
      <c r="W535" s="871"/>
      <c r="X535" s="872"/>
      <c r="Y535" s="871"/>
      <c r="Z535" s="873"/>
      <c r="AA535" s="871"/>
      <c r="AB535" s="871"/>
      <c r="AC535" s="871"/>
      <c r="AD535" s="871"/>
      <c r="AE535" s="871"/>
      <c r="AF535" s="874"/>
      <c r="AG535" s="875"/>
      <c r="AH535" s="871"/>
    </row>
    <row r="536">
      <c r="A536" s="871"/>
      <c r="B536" s="871"/>
      <c r="C536" s="871"/>
      <c r="D536" s="871"/>
      <c r="E536" s="871"/>
      <c r="F536" s="871"/>
      <c r="G536" s="872"/>
      <c r="H536" s="871"/>
      <c r="I536" s="873"/>
      <c r="J536" s="871"/>
      <c r="K536" s="871"/>
      <c r="L536" s="871"/>
      <c r="M536" s="871"/>
      <c r="N536" s="871"/>
      <c r="O536" s="874"/>
      <c r="P536" s="875"/>
      <c r="Q536" s="871"/>
      <c r="R536" s="871"/>
      <c r="S536" s="871"/>
      <c r="T536" s="871"/>
      <c r="U536" s="871"/>
      <c r="V536" s="871"/>
      <c r="W536" s="871"/>
      <c r="X536" s="872"/>
      <c r="Y536" s="871"/>
      <c r="Z536" s="873"/>
      <c r="AA536" s="871"/>
      <c r="AB536" s="871"/>
      <c r="AC536" s="871"/>
      <c r="AD536" s="871"/>
      <c r="AE536" s="871"/>
      <c r="AF536" s="874"/>
      <c r="AG536" s="875"/>
      <c r="AH536" s="871"/>
    </row>
    <row r="537">
      <c r="A537" s="871"/>
      <c r="B537" s="871"/>
      <c r="C537" s="871"/>
      <c r="D537" s="871"/>
      <c r="E537" s="871"/>
      <c r="F537" s="871"/>
      <c r="G537" s="872"/>
      <c r="H537" s="871"/>
      <c r="I537" s="873"/>
      <c r="J537" s="871"/>
      <c r="K537" s="871"/>
      <c r="L537" s="871"/>
      <c r="M537" s="871"/>
      <c r="N537" s="871"/>
      <c r="O537" s="874"/>
      <c r="P537" s="875"/>
      <c r="Q537" s="871"/>
      <c r="R537" s="871"/>
      <c r="S537" s="871"/>
      <c r="T537" s="871"/>
      <c r="U537" s="871"/>
      <c r="V537" s="871"/>
      <c r="W537" s="871"/>
      <c r="X537" s="872"/>
      <c r="Y537" s="871"/>
      <c r="Z537" s="873"/>
      <c r="AA537" s="871"/>
      <c r="AB537" s="871"/>
      <c r="AC537" s="871"/>
      <c r="AD537" s="871"/>
      <c r="AE537" s="871"/>
      <c r="AF537" s="874"/>
      <c r="AG537" s="875"/>
      <c r="AH537" s="871"/>
    </row>
    <row r="538">
      <c r="A538" s="871"/>
      <c r="B538" s="871"/>
      <c r="C538" s="871"/>
      <c r="D538" s="871"/>
      <c r="E538" s="871"/>
      <c r="F538" s="871"/>
      <c r="G538" s="872"/>
      <c r="H538" s="871"/>
      <c r="I538" s="873"/>
      <c r="J538" s="871"/>
      <c r="K538" s="871"/>
      <c r="L538" s="871"/>
      <c r="M538" s="871"/>
      <c r="N538" s="871"/>
      <c r="O538" s="874"/>
      <c r="P538" s="875"/>
      <c r="Q538" s="871"/>
      <c r="R538" s="871"/>
      <c r="S538" s="871"/>
      <c r="T538" s="871"/>
      <c r="U538" s="871"/>
      <c r="V538" s="871"/>
      <c r="W538" s="871"/>
      <c r="X538" s="872"/>
      <c r="Y538" s="871"/>
      <c r="Z538" s="873"/>
      <c r="AA538" s="871"/>
      <c r="AB538" s="871"/>
      <c r="AC538" s="871"/>
      <c r="AD538" s="871"/>
      <c r="AE538" s="871"/>
      <c r="AF538" s="874"/>
      <c r="AG538" s="875"/>
      <c r="AH538" s="871"/>
    </row>
    <row r="539">
      <c r="A539" s="871"/>
      <c r="B539" s="871"/>
      <c r="C539" s="871"/>
      <c r="D539" s="871"/>
      <c r="E539" s="871"/>
      <c r="F539" s="871"/>
      <c r="G539" s="872"/>
      <c r="H539" s="871"/>
      <c r="I539" s="873"/>
      <c r="J539" s="871"/>
      <c r="K539" s="871"/>
      <c r="L539" s="871"/>
      <c r="M539" s="871"/>
      <c r="N539" s="871"/>
      <c r="O539" s="874"/>
      <c r="P539" s="875"/>
      <c r="Q539" s="871"/>
      <c r="R539" s="871"/>
      <c r="S539" s="871"/>
      <c r="T539" s="871"/>
      <c r="U539" s="871"/>
      <c r="V539" s="871"/>
      <c r="W539" s="871"/>
      <c r="X539" s="872"/>
      <c r="Y539" s="871"/>
      <c r="Z539" s="873"/>
      <c r="AA539" s="871"/>
      <c r="AB539" s="871"/>
      <c r="AC539" s="871"/>
      <c r="AD539" s="871"/>
      <c r="AE539" s="871"/>
      <c r="AF539" s="874"/>
      <c r="AG539" s="875"/>
      <c r="AH539" s="871"/>
    </row>
    <row r="540">
      <c r="A540" s="871"/>
      <c r="B540" s="871"/>
      <c r="C540" s="871"/>
      <c r="D540" s="871"/>
      <c r="E540" s="871"/>
      <c r="F540" s="871"/>
      <c r="G540" s="872"/>
      <c r="H540" s="871"/>
      <c r="I540" s="873"/>
      <c r="J540" s="871"/>
      <c r="K540" s="871"/>
      <c r="L540" s="871"/>
      <c r="M540" s="871"/>
      <c r="N540" s="871"/>
      <c r="O540" s="874"/>
      <c r="P540" s="875"/>
      <c r="Q540" s="871"/>
      <c r="R540" s="871"/>
      <c r="S540" s="871"/>
      <c r="T540" s="871"/>
      <c r="U540" s="871"/>
      <c r="V540" s="871"/>
      <c r="W540" s="871"/>
      <c r="X540" s="872"/>
      <c r="Y540" s="871"/>
      <c r="Z540" s="873"/>
      <c r="AA540" s="871"/>
      <c r="AB540" s="871"/>
      <c r="AC540" s="871"/>
      <c r="AD540" s="871"/>
      <c r="AE540" s="871"/>
      <c r="AF540" s="874"/>
      <c r="AG540" s="875"/>
      <c r="AH540" s="871"/>
    </row>
    <row r="541">
      <c r="A541" s="871"/>
      <c r="B541" s="871"/>
      <c r="C541" s="871"/>
      <c r="D541" s="871"/>
      <c r="E541" s="871"/>
      <c r="F541" s="871"/>
      <c r="G541" s="872"/>
      <c r="H541" s="871"/>
      <c r="I541" s="873"/>
      <c r="J541" s="871"/>
      <c r="K541" s="871"/>
      <c r="L541" s="871"/>
      <c r="M541" s="871"/>
      <c r="N541" s="871"/>
      <c r="O541" s="874"/>
      <c r="P541" s="875"/>
      <c r="Q541" s="871"/>
      <c r="R541" s="871"/>
      <c r="S541" s="871"/>
      <c r="T541" s="871"/>
      <c r="U541" s="871"/>
      <c r="V541" s="871"/>
      <c r="W541" s="871"/>
      <c r="X541" s="872"/>
      <c r="Y541" s="871"/>
      <c r="Z541" s="873"/>
      <c r="AA541" s="871"/>
      <c r="AB541" s="871"/>
      <c r="AC541" s="871"/>
      <c r="AD541" s="871"/>
      <c r="AE541" s="871"/>
      <c r="AF541" s="874"/>
      <c r="AG541" s="875"/>
      <c r="AH541" s="871"/>
    </row>
    <row r="542">
      <c r="A542" s="871"/>
      <c r="B542" s="871"/>
      <c r="C542" s="871"/>
      <c r="D542" s="871"/>
      <c r="E542" s="871"/>
      <c r="F542" s="871"/>
      <c r="G542" s="872"/>
      <c r="H542" s="871"/>
      <c r="I542" s="873"/>
      <c r="J542" s="871"/>
      <c r="K542" s="871"/>
      <c r="L542" s="871"/>
      <c r="M542" s="871"/>
      <c r="N542" s="871"/>
      <c r="O542" s="874"/>
      <c r="P542" s="875"/>
      <c r="Q542" s="871"/>
      <c r="R542" s="871"/>
      <c r="S542" s="871"/>
      <c r="T542" s="871"/>
      <c r="U542" s="871"/>
      <c r="V542" s="871"/>
      <c r="W542" s="871"/>
      <c r="X542" s="872"/>
      <c r="Y542" s="871"/>
      <c r="Z542" s="873"/>
      <c r="AA542" s="871"/>
      <c r="AB542" s="871"/>
      <c r="AC542" s="871"/>
      <c r="AD542" s="871"/>
      <c r="AE542" s="871"/>
      <c r="AF542" s="874"/>
      <c r="AG542" s="875"/>
      <c r="AH542" s="871"/>
    </row>
    <row r="543">
      <c r="A543" s="871"/>
      <c r="B543" s="871"/>
      <c r="C543" s="871"/>
      <c r="D543" s="871"/>
      <c r="E543" s="871"/>
      <c r="F543" s="871"/>
      <c r="G543" s="872"/>
      <c r="H543" s="871"/>
      <c r="I543" s="873"/>
      <c r="J543" s="871"/>
      <c r="K543" s="871"/>
      <c r="L543" s="871"/>
      <c r="M543" s="871"/>
      <c r="N543" s="871"/>
      <c r="O543" s="874"/>
      <c r="P543" s="875"/>
      <c r="Q543" s="871"/>
      <c r="R543" s="871"/>
      <c r="S543" s="871"/>
      <c r="T543" s="871"/>
      <c r="U543" s="871"/>
      <c r="V543" s="871"/>
      <c r="W543" s="871"/>
      <c r="X543" s="872"/>
      <c r="Y543" s="871"/>
      <c r="Z543" s="873"/>
      <c r="AA543" s="871"/>
      <c r="AB543" s="871"/>
      <c r="AC543" s="871"/>
      <c r="AD543" s="871"/>
      <c r="AE543" s="871"/>
      <c r="AF543" s="874"/>
      <c r="AG543" s="875"/>
      <c r="AH543" s="871"/>
    </row>
    <row r="544">
      <c r="A544" s="871"/>
      <c r="B544" s="871"/>
      <c r="C544" s="871"/>
      <c r="D544" s="871"/>
      <c r="E544" s="871"/>
      <c r="F544" s="871"/>
      <c r="G544" s="872"/>
      <c r="H544" s="871"/>
      <c r="I544" s="873"/>
      <c r="J544" s="871"/>
      <c r="K544" s="871"/>
      <c r="L544" s="871"/>
      <c r="M544" s="871"/>
      <c r="N544" s="871"/>
      <c r="O544" s="874"/>
      <c r="P544" s="875"/>
      <c r="Q544" s="871"/>
      <c r="R544" s="871"/>
      <c r="S544" s="871"/>
      <c r="T544" s="871"/>
      <c r="U544" s="871"/>
      <c r="V544" s="871"/>
      <c r="W544" s="871"/>
      <c r="X544" s="872"/>
      <c r="Y544" s="871"/>
      <c r="Z544" s="873"/>
      <c r="AA544" s="871"/>
      <c r="AB544" s="871"/>
      <c r="AC544" s="871"/>
      <c r="AD544" s="871"/>
      <c r="AE544" s="871"/>
      <c r="AF544" s="874"/>
      <c r="AG544" s="875"/>
      <c r="AH544" s="871"/>
    </row>
    <row r="545">
      <c r="A545" s="871"/>
      <c r="B545" s="871"/>
      <c r="C545" s="871"/>
      <c r="D545" s="871"/>
      <c r="E545" s="871"/>
      <c r="F545" s="871"/>
      <c r="G545" s="872"/>
      <c r="H545" s="871"/>
      <c r="I545" s="873"/>
      <c r="J545" s="871"/>
      <c r="K545" s="871"/>
      <c r="L545" s="871"/>
      <c r="M545" s="871"/>
      <c r="N545" s="871"/>
      <c r="O545" s="874"/>
      <c r="P545" s="875"/>
      <c r="Q545" s="871"/>
      <c r="R545" s="871"/>
      <c r="S545" s="871"/>
      <c r="T545" s="871"/>
      <c r="U545" s="871"/>
      <c r="V545" s="871"/>
      <c r="W545" s="871"/>
      <c r="X545" s="872"/>
      <c r="Y545" s="871"/>
      <c r="Z545" s="873"/>
      <c r="AA545" s="871"/>
      <c r="AB545" s="871"/>
      <c r="AC545" s="871"/>
      <c r="AD545" s="871"/>
      <c r="AE545" s="871"/>
      <c r="AF545" s="874"/>
      <c r="AG545" s="875"/>
      <c r="AH545" s="871"/>
    </row>
    <row r="546">
      <c r="A546" s="871"/>
      <c r="B546" s="871"/>
      <c r="C546" s="871"/>
      <c r="D546" s="871"/>
      <c r="E546" s="871"/>
      <c r="F546" s="871"/>
      <c r="G546" s="872"/>
      <c r="H546" s="871"/>
      <c r="I546" s="873"/>
      <c r="J546" s="871"/>
      <c r="K546" s="871"/>
      <c r="L546" s="871"/>
      <c r="M546" s="871"/>
      <c r="N546" s="871"/>
      <c r="O546" s="874"/>
      <c r="P546" s="875"/>
      <c r="Q546" s="871"/>
      <c r="R546" s="871"/>
      <c r="S546" s="871"/>
      <c r="T546" s="871"/>
      <c r="U546" s="871"/>
      <c r="V546" s="871"/>
      <c r="W546" s="871"/>
      <c r="X546" s="872"/>
      <c r="Y546" s="871"/>
      <c r="Z546" s="873"/>
      <c r="AA546" s="871"/>
      <c r="AB546" s="871"/>
      <c r="AC546" s="871"/>
      <c r="AD546" s="871"/>
      <c r="AE546" s="871"/>
      <c r="AF546" s="874"/>
      <c r="AG546" s="875"/>
      <c r="AH546" s="871"/>
    </row>
    <row r="547">
      <c r="A547" s="871"/>
      <c r="B547" s="871"/>
      <c r="C547" s="871"/>
      <c r="D547" s="871"/>
      <c r="E547" s="871"/>
      <c r="F547" s="871"/>
      <c r="G547" s="872"/>
      <c r="H547" s="871"/>
      <c r="I547" s="873"/>
      <c r="J547" s="871"/>
      <c r="K547" s="871"/>
      <c r="L547" s="871"/>
      <c r="M547" s="871"/>
      <c r="N547" s="871"/>
      <c r="O547" s="874"/>
      <c r="P547" s="875"/>
      <c r="Q547" s="871"/>
      <c r="R547" s="871"/>
      <c r="S547" s="871"/>
      <c r="T547" s="871"/>
      <c r="U547" s="871"/>
      <c r="V547" s="871"/>
      <c r="W547" s="871"/>
      <c r="X547" s="872"/>
      <c r="Y547" s="871"/>
      <c r="Z547" s="873"/>
      <c r="AA547" s="871"/>
      <c r="AB547" s="871"/>
      <c r="AC547" s="871"/>
      <c r="AD547" s="871"/>
      <c r="AE547" s="871"/>
      <c r="AF547" s="874"/>
      <c r="AG547" s="875"/>
      <c r="AH547" s="871"/>
    </row>
    <row r="548">
      <c r="A548" s="871"/>
      <c r="B548" s="871"/>
      <c r="C548" s="871"/>
      <c r="D548" s="871"/>
      <c r="E548" s="871"/>
      <c r="F548" s="871"/>
      <c r="G548" s="872"/>
      <c r="H548" s="871"/>
      <c r="I548" s="873"/>
      <c r="J548" s="871"/>
      <c r="K548" s="871"/>
      <c r="L548" s="871"/>
      <c r="M548" s="871"/>
      <c r="N548" s="871"/>
      <c r="O548" s="874"/>
      <c r="P548" s="875"/>
      <c r="Q548" s="871"/>
      <c r="R548" s="871"/>
      <c r="S548" s="871"/>
      <c r="T548" s="871"/>
      <c r="U548" s="871"/>
      <c r="V548" s="871"/>
      <c r="W548" s="871"/>
      <c r="X548" s="872"/>
      <c r="Y548" s="871"/>
      <c r="Z548" s="873"/>
      <c r="AA548" s="871"/>
      <c r="AB548" s="871"/>
      <c r="AC548" s="871"/>
      <c r="AD548" s="871"/>
      <c r="AE548" s="871"/>
      <c r="AF548" s="874"/>
      <c r="AG548" s="875"/>
      <c r="AH548" s="871"/>
    </row>
    <row r="549">
      <c r="A549" s="871"/>
      <c r="B549" s="871"/>
      <c r="C549" s="871"/>
      <c r="D549" s="871"/>
      <c r="E549" s="871"/>
      <c r="F549" s="871"/>
      <c r="G549" s="872"/>
      <c r="H549" s="871"/>
      <c r="I549" s="873"/>
      <c r="J549" s="871"/>
      <c r="K549" s="871"/>
      <c r="L549" s="871"/>
      <c r="M549" s="871"/>
      <c r="N549" s="871"/>
      <c r="O549" s="874"/>
      <c r="P549" s="875"/>
      <c r="Q549" s="871"/>
      <c r="R549" s="871"/>
      <c r="S549" s="871"/>
      <c r="T549" s="871"/>
      <c r="U549" s="871"/>
      <c r="V549" s="871"/>
      <c r="W549" s="871"/>
      <c r="X549" s="872"/>
      <c r="Y549" s="871"/>
      <c r="Z549" s="873"/>
      <c r="AA549" s="871"/>
      <c r="AB549" s="871"/>
      <c r="AC549" s="871"/>
      <c r="AD549" s="871"/>
      <c r="AE549" s="871"/>
      <c r="AF549" s="874"/>
      <c r="AG549" s="875"/>
      <c r="AH549" s="871"/>
    </row>
    <row r="550">
      <c r="A550" s="871"/>
      <c r="B550" s="871"/>
      <c r="C550" s="871"/>
      <c r="D550" s="871"/>
      <c r="E550" s="871"/>
      <c r="F550" s="871"/>
      <c r="G550" s="872"/>
      <c r="H550" s="871"/>
      <c r="I550" s="873"/>
      <c r="J550" s="871"/>
      <c r="K550" s="871"/>
      <c r="L550" s="871"/>
      <c r="M550" s="871"/>
      <c r="N550" s="871"/>
      <c r="O550" s="874"/>
      <c r="P550" s="875"/>
      <c r="Q550" s="871"/>
      <c r="R550" s="871"/>
      <c r="S550" s="871"/>
      <c r="T550" s="871"/>
      <c r="U550" s="871"/>
      <c r="V550" s="871"/>
      <c r="W550" s="871"/>
      <c r="X550" s="872"/>
      <c r="Y550" s="871"/>
      <c r="Z550" s="873"/>
      <c r="AA550" s="871"/>
      <c r="AB550" s="871"/>
      <c r="AC550" s="871"/>
      <c r="AD550" s="871"/>
      <c r="AE550" s="871"/>
      <c r="AF550" s="874"/>
      <c r="AG550" s="875"/>
      <c r="AH550" s="871"/>
    </row>
    <row r="551">
      <c r="A551" s="871"/>
      <c r="B551" s="871"/>
      <c r="C551" s="871"/>
      <c r="D551" s="871"/>
      <c r="E551" s="871"/>
      <c r="F551" s="871"/>
      <c r="G551" s="872"/>
      <c r="H551" s="871"/>
      <c r="I551" s="873"/>
      <c r="J551" s="871"/>
      <c r="K551" s="871"/>
      <c r="L551" s="871"/>
      <c r="M551" s="871"/>
      <c r="N551" s="871"/>
      <c r="O551" s="874"/>
      <c r="P551" s="875"/>
      <c r="Q551" s="871"/>
      <c r="R551" s="871"/>
      <c r="S551" s="871"/>
      <c r="T551" s="871"/>
      <c r="U551" s="871"/>
      <c r="V551" s="871"/>
      <c r="W551" s="871"/>
      <c r="X551" s="872"/>
      <c r="Y551" s="871"/>
      <c r="Z551" s="873"/>
      <c r="AA551" s="871"/>
      <c r="AB551" s="871"/>
      <c r="AC551" s="871"/>
      <c r="AD551" s="871"/>
      <c r="AE551" s="871"/>
      <c r="AF551" s="874"/>
      <c r="AG551" s="875"/>
      <c r="AH551" s="871"/>
    </row>
    <row r="552">
      <c r="A552" s="871"/>
      <c r="B552" s="871"/>
      <c r="C552" s="871"/>
      <c r="D552" s="871"/>
      <c r="E552" s="871"/>
      <c r="F552" s="871"/>
      <c r="G552" s="872"/>
      <c r="H552" s="871"/>
      <c r="I552" s="873"/>
      <c r="J552" s="871"/>
      <c r="K552" s="871"/>
      <c r="L552" s="871"/>
      <c r="M552" s="871"/>
      <c r="N552" s="871"/>
      <c r="O552" s="874"/>
      <c r="P552" s="875"/>
      <c r="Q552" s="871"/>
      <c r="R552" s="871"/>
      <c r="S552" s="871"/>
      <c r="T552" s="871"/>
      <c r="U552" s="871"/>
      <c r="V552" s="871"/>
      <c r="W552" s="871"/>
      <c r="X552" s="872"/>
      <c r="Y552" s="871"/>
      <c r="Z552" s="873"/>
      <c r="AA552" s="871"/>
      <c r="AB552" s="871"/>
      <c r="AC552" s="871"/>
      <c r="AD552" s="871"/>
      <c r="AE552" s="871"/>
      <c r="AF552" s="874"/>
      <c r="AG552" s="875"/>
      <c r="AH552" s="871"/>
    </row>
    <row r="553">
      <c r="A553" s="871"/>
      <c r="B553" s="871"/>
      <c r="C553" s="871"/>
      <c r="D553" s="871"/>
      <c r="E553" s="871"/>
      <c r="F553" s="871"/>
      <c r="G553" s="872"/>
      <c r="H553" s="871"/>
      <c r="I553" s="873"/>
      <c r="J553" s="871"/>
      <c r="K553" s="871"/>
      <c r="L553" s="871"/>
      <c r="M553" s="871"/>
      <c r="N553" s="871"/>
      <c r="O553" s="874"/>
      <c r="P553" s="875"/>
      <c r="Q553" s="871"/>
      <c r="R553" s="871"/>
      <c r="S553" s="871"/>
      <c r="T553" s="871"/>
      <c r="U553" s="871"/>
      <c r="V553" s="871"/>
      <c r="W553" s="871"/>
      <c r="X553" s="872"/>
      <c r="Y553" s="871"/>
      <c r="Z553" s="873"/>
      <c r="AA553" s="871"/>
      <c r="AB553" s="871"/>
      <c r="AC553" s="871"/>
      <c r="AD553" s="871"/>
      <c r="AE553" s="871"/>
      <c r="AF553" s="874"/>
      <c r="AG553" s="875"/>
      <c r="AH553" s="871"/>
    </row>
    <row r="554">
      <c r="A554" s="871"/>
      <c r="B554" s="871"/>
      <c r="C554" s="871"/>
      <c r="D554" s="871"/>
      <c r="E554" s="871"/>
      <c r="F554" s="871"/>
      <c r="G554" s="872"/>
      <c r="H554" s="871"/>
      <c r="I554" s="873"/>
      <c r="J554" s="871"/>
      <c r="K554" s="871"/>
      <c r="L554" s="871"/>
      <c r="M554" s="871"/>
      <c r="N554" s="871"/>
      <c r="O554" s="874"/>
      <c r="P554" s="875"/>
      <c r="Q554" s="871"/>
      <c r="R554" s="871"/>
      <c r="S554" s="871"/>
      <c r="T554" s="871"/>
      <c r="U554" s="871"/>
      <c r="V554" s="871"/>
      <c r="W554" s="871"/>
      <c r="X554" s="872"/>
      <c r="Y554" s="871"/>
      <c r="Z554" s="873"/>
      <c r="AA554" s="871"/>
      <c r="AB554" s="871"/>
      <c r="AC554" s="871"/>
      <c r="AD554" s="871"/>
      <c r="AE554" s="871"/>
      <c r="AF554" s="874"/>
      <c r="AG554" s="875"/>
      <c r="AH554" s="871"/>
    </row>
    <row r="555">
      <c r="A555" s="871"/>
      <c r="B555" s="871"/>
      <c r="C555" s="871"/>
      <c r="D555" s="871"/>
      <c r="E555" s="871"/>
      <c r="F555" s="871"/>
      <c r="G555" s="872"/>
      <c r="H555" s="871"/>
      <c r="I555" s="873"/>
      <c r="J555" s="871"/>
      <c r="K555" s="871"/>
      <c r="L555" s="871"/>
      <c r="M555" s="871"/>
      <c r="N555" s="871"/>
      <c r="O555" s="874"/>
      <c r="P555" s="875"/>
      <c r="Q555" s="871"/>
      <c r="R555" s="871"/>
      <c r="S555" s="871"/>
      <c r="T555" s="871"/>
      <c r="U555" s="871"/>
      <c r="V555" s="871"/>
      <c r="W555" s="871"/>
      <c r="X555" s="872"/>
      <c r="Y555" s="871"/>
      <c r="Z555" s="873"/>
      <c r="AA555" s="871"/>
      <c r="AB555" s="871"/>
      <c r="AC555" s="871"/>
      <c r="AD555" s="871"/>
      <c r="AE555" s="871"/>
      <c r="AF555" s="874"/>
      <c r="AG555" s="875"/>
      <c r="AH555" s="871"/>
    </row>
    <row r="556">
      <c r="A556" s="871"/>
      <c r="B556" s="871"/>
      <c r="C556" s="871"/>
      <c r="D556" s="871"/>
      <c r="E556" s="871"/>
      <c r="F556" s="871"/>
      <c r="G556" s="872"/>
      <c r="H556" s="871"/>
      <c r="I556" s="873"/>
      <c r="J556" s="871"/>
      <c r="K556" s="871"/>
      <c r="L556" s="871"/>
      <c r="M556" s="871"/>
      <c r="N556" s="871"/>
      <c r="O556" s="874"/>
      <c r="P556" s="875"/>
      <c r="Q556" s="871"/>
      <c r="R556" s="871"/>
      <c r="S556" s="871"/>
      <c r="T556" s="871"/>
      <c r="U556" s="871"/>
      <c r="V556" s="871"/>
      <c r="W556" s="871"/>
      <c r="X556" s="872"/>
      <c r="Y556" s="871"/>
      <c r="Z556" s="873"/>
      <c r="AA556" s="871"/>
      <c r="AB556" s="871"/>
      <c r="AC556" s="871"/>
      <c r="AD556" s="871"/>
      <c r="AE556" s="871"/>
      <c r="AF556" s="874"/>
      <c r="AG556" s="875"/>
      <c r="AH556" s="871"/>
    </row>
    <row r="557">
      <c r="A557" s="871"/>
      <c r="B557" s="871"/>
      <c r="C557" s="871"/>
      <c r="D557" s="871"/>
      <c r="E557" s="871"/>
      <c r="F557" s="871"/>
      <c r="G557" s="872"/>
      <c r="H557" s="871"/>
      <c r="I557" s="873"/>
      <c r="J557" s="871"/>
      <c r="K557" s="871"/>
      <c r="L557" s="871"/>
      <c r="M557" s="871"/>
      <c r="N557" s="871"/>
      <c r="O557" s="874"/>
      <c r="P557" s="875"/>
      <c r="Q557" s="871"/>
      <c r="R557" s="871"/>
      <c r="S557" s="871"/>
      <c r="T557" s="871"/>
      <c r="U557" s="871"/>
      <c r="V557" s="871"/>
      <c r="W557" s="871"/>
      <c r="X557" s="872"/>
      <c r="Y557" s="871"/>
      <c r="Z557" s="873"/>
      <c r="AA557" s="871"/>
      <c r="AB557" s="871"/>
      <c r="AC557" s="871"/>
      <c r="AD557" s="871"/>
      <c r="AE557" s="871"/>
      <c r="AF557" s="874"/>
      <c r="AG557" s="875"/>
      <c r="AH557" s="871"/>
    </row>
    <row r="558">
      <c r="A558" s="871"/>
      <c r="B558" s="871"/>
      <c r="C558" s="871"/>
      <c r="D558" s="871"/>
      <c r="E558" s="871"/>
      <c r="F558" s="871"/>
      <c r="G558" s="872"/>
      <c r="H558" s="871"/>
      <c r="I558" s="873"/>
      <c r="J558" s="871"/>
      <c r="K558" s="871"/>
      <c r="L558" s="871"/>
      <c r="M558" s="871"/>
      <c r="N558" s="871"/>
      <c r="O558" s="874"/>
      <c r="P558" s="875"/>
      <c r="Q558" s="871"/>
      <c r="R558" s="871"/>
      <c r="S558" s="871"/>
      <c r="T558" s="871"/>
      <c r="U558" s="871"/>
      <c r="V558" s="871"/>
      <c r="W558" s="871"/>
      <c r="X558" s="872"/>
      <c r="Y558" s="871"/>
      <c r="Z558" s="873"/>
      <c r="AA558" s="871"/>
      <c r="AB558" s="871"/>
      <c r="AC558" s="871"/>
      <c r="AD558" s="871"/>
      <c r="AE558" s="871"/>
      <c r="AF558" s="874"/>
      <c r="AG558" s="875"/>
      <c r="AH558" s="871"/>
    </row>
    <row r="559">
      <c r="A559" s="871"/>
      <c r="B559" s="871"/>
      <c r="C559" s="871"/>
      <c r="D559" s="871"/>
      <c r="E559" s="871"/>
      <c r="F559" s="871"/>
      <c r="G559" s="872"/>
      <c r="H559" s="871"/>
      <c r="I559" s="873"/>
      <c r="J559" s="871"/>
      <c r="K559" s="871"/>
      <c r="L559" s="871"/>
      <c r="M559" s="871"/>
      <c r="N559" s="871"/>
      <c r="O559" s="874"/>
      <c r="P559" s="875"/>
      <c r="Q559" s="871"/>
      <c r="R559" s="871"/>
      <c r="S559" s="871"/>
      <c r="T559" s="871"/>
      <c r="U559" s="871"/>
      <c r="V559" s="871"/>
      <c r="W559" s="871"/>
      <c r="X559" s="872"/>
      <c r="Y559" s="871"/>
      <c r="Z559" s="873"/>
      <c r="AA559" s="871"/>
      <c r="AB559" s="871"/>
      <c r="AC559" s="871"/>
      <c r="AD559" s="871"/>
      <c r="AE559" s="871"/>
      <c r="AF559" s="874"/>
      <c r="AG559" s="875"/>
      <c r="AH559" s="871"/>
    </row>
    <row r="560">
      <c r="A560" s="871"/>
      <c r="B560" s="871"/>
      <c r="C560" s="871"/>
      <c r="D560" s="871"/>
      <c r="E560" s="871"/>
      <c r="F560" s="871"/>
      <c r="G560" s="872"/>
      <c r="H560" s="871"/>
      <c r="I560" s="873"/>
      <c r="J560" s="871"/>
      <c r="K560" s="871"/>
      <c r="L560" s="871"/>
      <c r="M560" s="871"/>
      <c r="N560" s="871"/>
      <c r="O560" s="874"/>
      <c r="P560" s="875"/>
      <c r="Q560" s="871"/>
      <c r="R560" s="871"/>
      <c r="S560" s="871"/>
      <c r="T560" s="871"/>
      <c r="U560" s="871"/>
      <c r="V560" s="871"/>
      <c r="W560" s="871"/>
      <c r="X560" s="872"/>
      <c r="Y560" s="871"/>
      <c r="Z560" s="873"/>
      <c r="AA560" s="871"/>
      <c r="AB560" s="871"/>
      <c r="AC560" s="871"/>
      <c r="AD560" s="871"/>
      <c r="AE560" s="871"/>
      <c r="AF560" s="874"/>
      <c r="AG560" s="875"/>
      <c r="AH560" s="871"/>
    </row>
    <row r="561">
      <c r="A561" s="871"/>
      <c r="B561" s="871"/>
      <c r="C561" s="871"/>
      <c r="D561" s="871"/>
      <c r="E561" s="871"/>
      <c r="F561" s="871"/>
      <c r="G561" s="872"/>
      <c r="H561" s="871"/>
      <c r="I561" s="873"/>
      <c r="J561" s="871"/>
      <c r="K561" s="871"/>
      <c r="L561" s="871"/>
      <c r="M561" s="871"/>
      <c r="N561" s="871"/>
      <c r="O561" s="874"/>
      <c r="P561" s="875"/>
      <c r="Q561" s="871"/>
      <c r="R561" s="871"/>
      <c r="S561" s="871"/>
      <c r="T561" s="871"/>
      <c r="U561" s="871"/>
      <c r="V561" s="871"/>
      <c r="W561" s="871"/>
      <c r="X561" s="872"/>
      <c r="Y561" s="871"/>
      <c r="Z561" s="873"/>
      <c r="AA561" s="871"/>
      <c r="AB561" s="871"/>
      <c r="AC561" s="871"/>
      <c r="AD561" s="871"/>
      <c r="AE561" s="871"/>
      <c r="AF561" s="874"/>
      <c r="AG561" s="875"/>
      <c r="AH561" s="871"/>
    </row>
    <row r="562">
      <c r="A562" s="871"/>
      <c r="B562" s="871"/>
      <c r="C562" s="871"/>
      <c r="D562" s="871"/>
      <c r="E562" s="871"/>
      <c r="F562" s="871"/>
      <c r="G562" s="872"/>
      <c r="H562" s="871"/>
      <c r="I562" s="873"/>
      <c r="J562" s="871"/>
      <c r="K562" s="871"/>
      <c r="L562" s="871"/>
      <c r="M562" s="871"/>
      <c r="N562" s="871"/>
      <c r="O562" s="874"/>
      <c r="P562" s="875"/>
      <c r="Q562" s="871"/>
      <c r="R562" s="871"/>
      <c r="S562" s="871"/>
      <c r="T562" s="871"/>
      <c r="U562" s="871"/>
      <c r="V562" s="871"/>
      <c r="W562" s="871"/>
      <c r="X562" s="872"/>
      <c r="Y562" s="871"/>
      <c r="Z562" s="873"/>
      <c r="AA562" s="871"/>
      <c r="AB562" s="871"/>
      <c r="AC562" s="871"/>
      <c r="AD562" s="871"/>
      <c r="AE562" s="871"/>
      <c r="AF562" s="874"/>
      <c r="AG562" s="875"/>
      <c r="AH562" s="871"/>
    </row>
    <row r="563">
      <c r="A563" s="871"/>
      <c r="B563" s="871"/>
      <c r="C563" s="871"/>
      <c r="D563" s="871"/>
      <c r="E563" s="871"/>
      <c r="F563" s="871"/>
      <c r="G563" s="872"/>
      <c r="H563" s="871"/>
      <c r="I563" s="873"/>
      <c r="J563" s="871"/>
      <c r="K563" s="871"/>
      <c r="L563" s="871"/>
      <c r="M563" s="871"/>
      <c r="N563" s="871"/>
      <c r="O563" s="874"/>
      <c r="P563" s="875"/>
      <c r="Q563" s="871"/>
      <c r="R563" s="871"/>
      <c r="S563" s="871"/>
      <c r="T563" s="871"/>
      <c r="U563" s="871"/>
      <c r="V563" s="871"/>
      <c r="W563" s="871"/>
      <c r="X563" s="872"/>
      <c r="Y563" s="871"/>
      <c r="Z563" s="873"/>
      <c r="AA563" s="871"/>
      <c r="AB563" s="871"/>
      <c r="AC563" s="871"/>
      <c r="AD563" s="871"/>
      <c r="AE563" s="871"/>
      <c r="AF563" s="874"/>
      <c r="AG563" s="875"/>
      <c r="AH563" s="871"/>
    </row>
    <row r="564">
      <c r="A564" s="871"/>
      <c r="B564" s="871"/>
      <c r="C564" s="871"/>
      <c r="D564" s="871"/>
      <c r="E564" s="871"/>
      <c r="F564" s="871"/>
      <c r="G564" s="872"/>
      <c r="H564" s="871"/>
      <c r="I564" s="873"/>
      <c r="J564" s="871"/>
      <c r="K564" s="871"/>
      <c r="L564" s="871"/>
      <c r="M564" s="871"/>
      <c r="N564" s="871"/>
      <c r="O564" s="874"/>
      <c r="P564" s="875"/>
      <c r="Q564" s="871"/>
      <c r="R564" s="871"/>
      <c r="S564" s="871"/>
      <c r="T564" s="871"/>
      <c r="U564" s="871"/>
      <c r="V564" s="871"/>
      <c r="W564" s="871"/>
      <c r="X564" s="872"/>
      <c r="Y564" s="871"/>
      <c r="Z564" s="873"/>
      <c r="AA564" s="871"/>
      <c r="AB564" s="871"/>
      <c r="AC564" s="871"/>
      <c r="AD564" s="871"/>
      <c r="AE564" s="871"/>
      <c r="AF564" s="874"/>
      <c r="AG564" s="875"/>
      <c r="AH564" s="871"/>
    </row>
    <row r="565">
      <c r="A565" s="871"/>
      <c r="B565" s="871"/>
      <c r="C565" s="871"/>
      <c r="D565" s="871"/>
      <c r="E565" s="871"/>
      <c r="F565" s="871"/>
      <c r="G565" s="872"/>
      <c r="H565" s="871"/>
      <c r="I565" s="873"/>
      <c r="J565" s="871"/>
      <c r="K565" s="871"/>
      <c r="L565" s="871"/>
      <c r="M565" s="871"/>
      <c r="N565" s="871"/>
      <c r="O565" s="874"/>
      <c r="P565" s="875"/>
      <c r="Q565" s="871"/>
      <c r="R565" s="871"/>
      <c r="S565" s="871"/>
      <c r="T565" s="871"/>
      <c r="U565" s="871"/>
      <c r="V565" s="871"/>
      <c r="W565" s="871"/>
      <c r="X565" s="872"/>
      <c r="Y565" s="871"/>
      <c r="Z565" s="873"/>
      <c r="AA565" s="871"/>
      <c r="AB565" s="871"/>
      <c r="AC565" s="871"/>
      <c r="AD565" s="871"/>
      <c r="AE565" s="871"/>
      <c r="AF565" s="874"/>
      <c r="AG565" s="875"/>
      <c r="AH565" s="871"/>
    </row>
    <row r="566">
      <c r="A566" s="871"/>
      <c r="B566" s="871"/>
      <c r="C566" s="871"/>
      <c r="D566" s="871"/>
      <c r="E566" s="871"/>
      <c r="F566" s="871"/>
      <c r="G566" s="872"/>
      <c r="H566" s="871"/>
      <c r="I566" s="873"/>
      <c r="J566" s="871"/>
      <c r="K566" s="871"/>
      <c r="L566" s="871"/>
      <c r="M566" s="871"/>
      <c r="N566" s="871"/>
      <c r="O566" s="874"/>
      <c r="P566" s="875"/>
      <c r="Q566" s="871"/>
      <c r="R566" s="871"/>
      <c r="S566" s="871"/>
      <c r="T566" s="871"/>
      <c r="U566" s="871"/>
      <c r="V566" s="871"/>
      <c r="W566" s="871"/>
      <c r="X566" s="872"/>
      <c r="Y566" s="871"/>
      <c r="Z566" s="873"/>
      <c r="AA566" s="871"/>
      <c r="AB566" s="871"/>
      <c r="AC566" s="871"/>
      <c r="AD566" s="871"/>
      <c r="AE566" s="871"/>
      <c r="AF566" s="874"/>
      <c r="AG566" s="875"/>
      <c r="AH566" s="871"/>
    </row>
    <row r="567">
      <c r="A567" s="871"/>
      <c r="B567" s="871"/>
      <c r="C567" s="871"/>
      <c r="D567" s="871"/>
      <c r="E567" s="871"/>
      <c r="F567" s="871"/>
      <c r="G567" s="872"/>
      <c r="H567" s="871"/>
      <c r="I567" s="873"/>
      <c r="J567" s="871"/>
      <c r="K567" s="871"/>
      <c r="L567" s="871"/>
      <c r="M567" s="871"/>
      <c r="N567" s="871"/>
      <c r="O567" s="874"/>
      <c r="P567" s="875"/>
      <c r="Q567" s="871"/>
      <c r="R567" s="871"/>
      <c r="S567" s="871"/>
      <c r="T567" s="871"/>
      <c r="U567" s="871"/>
      <c r="V567" s="871"/>
      <c r="W567" s="871"/>
      <c r="X567" s="872"/>
      <c r="Y567" s="871"/>
      <c r="Z567" s="873"/>
      <c r="AA567" s="871"/>
      <c r="AB567" s="871"/>
      <c r="AC567" s="871"/>
      <c r="AD567" s="871"/>
      <c r="AE567" s="871"/>
      <c r="AF567" s="874"/>
      <c r="AG567" s="875"/>
      <c r="AH567" s="871"/>
    </row>
    <row r="568">
      <c r="A568" s="871"/>
      <c r="B568" s="871"/>
      <c r="C568" s="871"/>
      <c r="D568" s="871"/>
      <c r="E568" s="871"/>
      <c r="F568" s="871"/>
      <c r="G568" s="872"/>
      <c r="H568" s="871"/>
      <c r="I568" s="873"/>
      <c r="J568" s="871"/>
      <c r="K568" s="871"/>
      <c r="L568" s="871"/>
      <c r="M568" s="871"/>
      <c r="N568" s="871"/>
      <c r="O568" s="874"/>
      <c r="P568" s="875"/>
      <c r="Q568" s="871"/>
      <c r="R568" s="871"/>
      <c r="S568" s="871"/>
      <c r="T568" s="871"/>
      <c r="U568" s="871"/>
      <c r="V568" s="871"/>
      <c r="W568" s="871"/>
      <c r="X568" s="872"/>
      <c r="Y568" s="871"/>
      <c r="Z568" s="873"/>
      <c r="AA568" s="871"/>
      <c r="AB568" s="871"/>
      <c r="AC568" s="871"/>
      <c r="AD568" s="871"/>
      <c r="AE568" s="871"/>
      <c r="AF568" s="874"/>
      <c r="AG568" s="875"/>
      <c r="AH568" s="871"/>
    </row>
    <row r="569">
      <c r="A569" s="871"/>
      <c r="B569" s="871"/>
      <c r="C569" s="871"/>
      <c r="D569" s="871"/>
      <c r="E569" s="871"/>
      <c r="F569" s="871"/>
      <c r="G569" s="872"/>
      <c r="H569" s="871"/>
      <c r="I569" s="873"/>
      <c r="J569" s="871"/>
      <c r="K569" s="871"/>
      <c r="L569" s="871"/>
      <c r="M569" s="871"/>
      <c r="N569" s="871"/>
      <c r="O569" s="874"/>
      <c r="P569" s="875"/>
      <c r="Q569" s="871"/>
      <c r="R569" s="871"/>
      <c r="S569" s="871"/>
      <c r="T569" s="871"/>
      <c r="U569" s="871"/>
      <c r="V569" s="871"/>
      <c r="W569" s="871"/>
      <c r="X569" s="872"/>
      <c r="Y569" s="871"/>
      <c r="Z569" s="873"/>
      <c r="AA569" s="871"/>
      <c r="AB569" s="871"/>
      <c r="AC569" s="871"/>
      <c r="AD569" s="871"/>
      <c r="AE569" s="871"/>
      <c r="AF569" s="874"/>
      <c r="AG569" s="875"/>
      <c r="AH569" s="871"/>
    </row>
    <row r="570">
      <c r="A570" s="871"/>
      <c r="B570" s="871"/>
      <c r="C570" s="871"/>
      <c r="D570" s="871"/>
      <c r="E570" s="871"/>
      <c r="F570" s="871"/>
      <c r="G570" s="872"/>
      <c r="H570" s="871"/>
      <c r="I570" s="873"/>
      <c r="J570" s="871"/>
      <c r="K570" s="871"/>
      <c r="L570" s="871"/>
      <c r="M570" s="871"/>
      <c r="N570" s="871"/>
      <c r="O570" s="874"/>
      <c r="P570" s="875"/>
      <c r="Q570" s="871"/>
      <c r="R570" s="871"/>
      <c r="S570" s="871"/>
      <c r="T570" s="871"/>
      <c r="U570" s="871"/>
      <c r="V570" s="871"/>
      <c r="W570" s="871"/>
      <c r="X570" s="872"/>
      <c r="Y570" s="871"/>
      <c r="Z570" s="873"/>
      <c r="AA570" s="871"/>
      <c r="AB570" s="871"/>
      <c r="AC570" s="871"/>
      <c r="AD570" s="871"/>
      <c r="AE570" s="871"/>
      <c r="AF570" s="874"/>
      <c r="AG570" s="875"/>
      <c r="AH570" s="871"/>
    </row>
    <row r="571">
      <c r="A571" s="871"/>
      <c r="B571" s="871"/>
      <c r="C571" s="871"/>
      <c r="D571" s="871"/>
      <c r="E571" s="871"/>
      <c r="F571" s="871"/>
      <c r="G571" s="872"/>
      <c r="H571" s="871"/>
      <c r="I571" s="873"/>
      <c r="J571" s="871"/>
      <c r="K571" s="871"/>
      <c r="L571" s="871"/>
      <c r="M571" s="871"/>
      <c r="N571" s="871"/>
      <c r="O571" s="874"/>
      <c r="P571" s="875"/>
      <c r="Q571" s="871"/>
      <c r="R571" s="871"/>
      <c r="S571" s="871"/>
      <c r="T571" s="871"/>
      <c r="U571" s="871"/>
      <c r="V571" s="871"/>
      <c r="W571" s="871"/>
      <c r="X571" s="872"/>
      <c r="Y571" s="871"/>
      <c r="Z571" s="873"/>
      <c r="AA571" s="871"/>
      <c r="AB571" s="871"/>
      <c r="AC571" s="871"/>
      <c r="AD571" s="871"/>
      <c r="AE571" s="871"/>
      <c r="AF571" s="874"/>
      <c r="AG571" s="875"/>
      <c r="AH571" s="871"/>
    </row>
    <row r="572">
      <c r="A572" s="871"/>
      <c r="B572" s="871"/>
      <c r="C572" s="871"/>
      <c r="D572" s="871"/>
      <c r="E572" s="871"/>
      <c r="F572" s="871"/>
      <c r="G572" s="872"/>
      <c r="H572" s="871"/>
      <c r="I572" s="873"/>
      <c r="J572" s="871"/>
      <c r="K572" s="871"/>
      <c r="L572" s="871"/>
      <c r="M572" s="871"/>
      <c r="N572" s="871"/>
      <c r="O572" s="874"/>
      <c r="P572" s="875"/>
      <c r="Q572" s="871"/>
      <c r="R572" s="871"/>
      <c r="S572" s="871"/>
      <c r="T572" s="871"/>
      <c r="U572" s="871"/>
      <c r="V572" s="871"/>
      <c r="W572" s="871"/>
      <c r="X572" s="872"/>
      <c r="Y572" s="871"/>
      <c r="Z572" s="873"/>
      <c r="AA572" s="871"/>
      <c r="AB572" s="871"/>
      <c r="AC572" s="871"/>
      <c r="AD572" s="871"/>
      <c r="AE572" s="871"/>
      <c r="AF572" s="874"/>
      <c r="AG572" s="875"/>
      <c r="AH572" s="871"/>
    </row>
    <row r="573">
      <c r="A573" s="871"/>
      <c r="B573" s="871"/>
      <c r="C573" s="871"/>
      <c r="D573" s="871"/>
      <c r="E573" s="871"/>
      <c r="F573" s="871"/>
      <c r="G573" s="872"/>
      <c r="H573" s="871"/>
      <c r="I573" s="873"/>
      <c r="J573" s="871"/>
      <c r="K573" s="871"/>
      <c r="L573" s="871"/>
      <c r="M573" s="871"/>
      <c r="N573" s="871"/>
      <c r="O573" s="874"/>
      <c r="P573" s="875"/>
      <c r="Q573" s="871"/>
      <c r="R573" s="871"/>
      <c r="S573" s="871"/>
      <c r="T573" s="871"/>
      <c r="U573" s="871"/>
      <c r="V573" s="871"/>
      <c r="W573" s="871"/>
      <c r="X573" s="872"/>
      <c r="Y573" s="871"/>
      <c r="Z573" s="873"/>
      <c r="AA573" s="871"/>
      <c r="AB573" s="871"/>
      <c r="AC573" s="871"/>
      <c r="AD573" s="871"/>
      <c r="AE573" s="871"/>
      <c r="AF573" s="874"/>
      <c r="AG573" s="875"/>
      <c r="AH573" s="871"/>
    </row>
    <row r="574">
      <c r="A574" s="871"/>
      <c r="B574" s="871"/>
      <c r="C574" s="871"/>
      <c r="D574" s="871"/>
      <c r="E574" s="871"/>
      <c r="F574" s="871"/>
      <c r="G574" s="872"/>
      <c r="H574" s="871"/>
      <c r="I574" s="873"/>
      <c r="J574" s="871"/>
      <c r="K574" s="871"/>
      <c r="L574" s="871"/>
      <c r="M574" s="871"/>
      <c r="N574" s="871"/>
      <c r="O574" s="874"/>
      <c r="P574" s="875"/>
      <c r="Q574" s="871"/>
      <c r="R574" s="871"/>
      <c r="S574" s="871"/>
      <c r="T574" s="871"/>
      <c r="U574" s="871"/>
      <c r="V574" s="871"/>
      <c r="W574" s="871"/>
      <c r="X574" s="872"/>
      <c r="Y574" s="871"/>
      <c r="Z574" s="873"/>
      <c r="AA574" s="871"/>
      <c r="AB574" s="871"/>
      <c r="AC574" s="871"/>
      <c r="AD574" s="871"/>
      <c r="AE574" s="871"/>
      <c r="AF574" s="874"/>
      <c r="AG574" s="875"/>
      <c r="AH574" s="871"/>
    </row>
    <row r="575">
      <c r="A575" s="871"/>
      <c r="B575" s="871"/>
      <c r="C575" s="871"/>
      <c r="D575" s="871"/>
      <c r="E575" s="871"/>
      <c r="F575" s="871"/>
      <c r="G575" s="872"/>
      <c r="H575" s="871"/>
      <c r="I575" s="873"/>
      <c r="J575" s="871"/>
      <c r="K575" s="871"/>
      <c r="L575" s="871"/>
      <c r="M575" s="871"/>
      <c r="N575" s="871"/>
      <c r="O575" s="874"/>
      <c r="P575" s="875"/>
      <c r="Q575" s="871"/>
      <c r="R575" s="871"/>
      <c r="S575" s="871"/>
      <c r="T575" s="871"/>
      <c r="U575" s="871"/>
      <c r="V575" s="871"/>
      <c r="W575" s="871"/>
      <c r="X575" s="872"/>
      <c r="Y575" s="871"/>
      <c r="Z575" s="873"/>
      <c r="AA575" s="871"/>
      <c r="AB575" s="871"/>
      <c r="AC575" s="871"/>
      <c r="AD575" s="871"/>
      <c r="AE575" s="871"/>
      <c r="AF575" s="874"/>
      <c r="AG575" s="875"/>
      <c r="AH575" s="871"/>
    </row>
    <row r="576">
      <c r="A576" s="871"/>
      <c r="B576" s="871"/>
      <c r="C576" s="871"/>
      <c r="D576" s="871"/>
      <c r="E576" s="871"/>
      <c r="F576" s="871"/>
      <c r="G576" s="872"/>
      <c r="H576" s="871"/>
      <c r="I576" s="873"/>
      <c r="J576" s="871"/>
      <c r="K576" s="871"/>
      <c r="L576" s="871"/>
      <c r="M576" s="871"/>
      <c r="N576" s="871"/>
      <c r="O576" s="874"/>
      <c r="P576" s="875"/>
      <c r="Q576" s="871"/>
      <c r="R576" s="871"/>
      <c r="S576" s="871"/>
      <c r="T576" s="871"/>
      <c r="U576" s="871"/>
      <c r="V576" s="871"/>
      <c r="W576" s="871"/>
      <c r="X576" s="872"/>
      <c r="Y576" s="871"/>
      <c r="Z576" s="873"/>
      <c r="AA576" s="871"/>
      <c r="AB576" s="871"/>
      <c r="AC576" s="871"/>
      <c r="AD576" s="871"/>
      <c r="AE576" s="871"/>
      <c r="AF576" s="874"/>
      <c r="AG576" s="875"/>
      <c r="AH576" s="871"/>
    </row>
    <row r="577">
      <c r="A577" s="871"/>
      <c r="B577" s="871"/>
      <c r="C577" s="871"/>
      <c r="D577" s="871"/>
      <c r="E577" s="871"/>
      <c r="F577" s="871"/>
      <c r="G577" s="872"/>
      <c r="H577" s="871"/>
      <c r="I577" s="873"/>
      <c r="J577" s="871"/>
      <c r="K577" s="871"/>
      <c r="L577" s="871"/>
      <c r="M577" s="871"/>
      <c r="N577" s="871"/>
      <c r="O577" s="874"/>
      <c r="P577" s="875"/>
      <c r="Q577" s="871"/>
      <c r="R577" s="871"/>
      <c r="S577" s="871"/>
      <c r="T577" s="871"/>
      <c r="U577" s="871"/>
      <c r="V577" s="871"/>
      <c r="W577" s="871"/>
      <c r="X577" s="872"/>
      <c r="Y577" s="871"/>
      <c r="Z577" s="873"/>
      <c r="AA577" s="871"/>
      <c r="AB577" s="871"/>
      <c r="AC577" s="871"/>
      <c r="AD577" s="871"/>
      <c r="AE577" s="871"/>
      <c r="AF577" s="874"/>
      <c r="AG577" s="875"/>
      <c r="AH577" s="871"/>
    </row>
    <row r="578">
      <c r="A578" s="871"/>
      <c r="B578" s="871"/>
      <c r="C578" s="871"/>
      <c r="D578" s="871"/>
      <c r="E578" s="871"/>
      <c r="F578" s="871"/>
      <c r="G578" s="872"/>
      <c r="H578" s="871"/>
      <c r="I578" s="873"/>
      <c r="J578" s="871"/>
      <c r="K578" s="871"/>
      <c r="L578" s="871"/>
      <c r="M578" s="871"/>
      <c r="N578" s="871"/>
      <c r="O578" s="874"/>
      <c r="P578" s="875"/>
      <c r="Q578" s="871"/>
      <c r="R578" s="871"/>
      <c r="S578" s="871"/>
      <c r="T578" s="871"/>
      <c r="U578" s="871"/>
      <c r="V578" s="871"/>
      <c r="W578" s="871"/>
      <c r="X578" s="872"/>
      <c r="Y578" s="871"/>
      <c r="Z578" s="873"/>
      <c r="AA578" s="871"/>
      <c r="AB578" s="871"/>
      <c r="AC578" s="871"/>
      <c r="AD578" s="871"/>
      <c r="AE578" s="871"/>
      <c r="AF578" s="874"/>
      <c r="AG578" s="875"/>
      <c r="AH578" s="871"/>
    </row>
    <row r="579">
      <c r="A579" s="871"/>
      <c r="B579" s="871"/>
      <c r="C579" s="871"/>
      <c r="D579" s="871"/>
      <c r="E579" s="871"/>
      <c r="F579" s="871"/>
      <c r="G579" s="872"/>
      <c r="H579" s="871"/>
      <c r="I579" s="873"/>
      <c r="J579" s="871"/>
      <c r="K579" s="871"/>
      <c r="L579" s="871"/>
      <c r="M579" s="871"/>
      <c r="N579" s="871"/>
      <c r="O579" s="874"/>
      <c r="P579" s="875"/>
      <c r="Q579" s="871"/>
      <c r="R579" s="871"/>
      <c r="S579" s="871"/>
      <c r="T579" s="871"/>
      <c r="U579" s="871"/>
      <c r="V579" s="871"/>
      <c r="W579" s="871"/>
      <c r="X579" s="872"/>
      <c r="Y579" s="871"/>
      <c r="Z579" s="873"/>
      <c r="AA579" s="871"/>
      <c r="AB579" s="871"/>
      <c r="AC579" s="871"/>
      <c r="AD579" s="871"/>
      <c r="AE579" s="871"/>
      <c r="AF579" s="874"/>
      <c r="AG579" s="875"/>
      <c r="AH579" s="871"/>
    </row>
    <row r="580">
      <c r="A580" s="871"/>
      <c r="B580" s="871"/>
      <c r="C580" s="871"/>
      <c r="D580" s="871"/>
      <c r="E580" s="871"/>
      <c r="F580" s="871"/>
      <c r="G580" s="872"/>
      <c r="H580" s="871"/>
      <c r="I580" s="873"/>
      <c r="J580" s="871"/>
      <c r="K580" s="871"/>
      <c r="L580" s="871"/>
      <c r="M580" s="871"/>
      <c r="N580" s="871"/>
      <c r="O580" s="874"/>
      <c r="P580" s="875"/>
      <c r="Q580" s="871"/>
      <c r="R580" s="871"/>
      <c r="S580" s="871"/>
      <c r="T580" s="871"/>
      <c r="U580" s="871"/>
      <c r="V580" s="871"/>
      <c r="W580" s="871"/>
      <c r="X580" s="872"/>
      <c r="Y580" s="871"/>
      <c r="Z580" s="873"/>
      <c r="AA580" s="871"/>
      <c r="AB580" s="871"/>
      <c r="AC580" s="871"/>
      <c r="AD580" s="871"/>
      <c r="AE580" s="871"/>
      <c r="AF580" s="874"/>
      <c r="AG580" s="875"/>
      <c r="AH580" s="871"/>
    </row>
    <row r="581">
      <c r="A581" s="871"/>
      <c r="B581" s="871"/>
      <c r="C581" s="871"/>
      <c r="D581" s="871"/>
      <c r="E581" s="871"/>
      <c r="F581" s="871"/>
      <c r="G581" s="872"/>
      <c r="H581" s="871"/>
      <c r="I581" s="873"/>
      <c r="J581" s="871"/>
      <c r="K581" s="871"/>
      <c r="L581" s="871"/>
      <c r="M581" s="871"/>
      <c r="N581" s="871"/>
      <c r="O581" s="874"/>
      <c r="P581" s="875"/>
      <c r="Q581" s="871"/>
      <c r="R581" s="871"/>
      <c r="S581" s="871"/>
      <c r="T581" s="871"/>
      <c r="U581" s="871"/>
      <c r="V581" s="871"/>
      <c r="W581" s="871"/>
      <c r="X581" s="872"/>
      <c r="Y581" s="871"/>
      <c r="Z581" s="873"/>
      <c r="AA581" s="871"/>
      <c r="AB581" s="871"/>
      <c r="AC581" s="871"/>
      <c r="AD581" s="871"/>
      <c r="AE581" s="871"/>
      <c r="AF581" s="874"/>
      <c r="AG581" s="875"/>
      <c r="AH581" s="871"/>
    </row>
    <row r="582">
      <c r="A582" s="871"/>
      <c r="B582" s="871"/>
      <c r="C582" s="871"/>
      <c r="D582" s="871"/>
      <c r="E582" s="871"/>
      <c r="F582" s="871"/>
      <c r="G582" s="872"/>
      <c r="H582" s="871"/>
      <c r="I582" s="873"/>
      <c r="J582" s="871"/>
      <c r="K582" s="871"/>
      <c r="L582" s="871"/>
      <c r="M582" s="871"/>
      <c r="N582" s="871"/>
      <c r="O582" s="874"/>
      <c r="P582" s="875"/>
      <c r="Q582" s="871"/>
      <c r="R582" s="871"/>
      <c r="S582" s="871"/>
      <c r="T582" s="871"/>
      <c r="U582" s="871"/>
      <c r="V582" s="871"/>
      <c r="W582" s="871"/>
      <c r="X582" s="872"/>
      <c r="Y582" s="871"/>
      <c r="Z582" s="873"/>
      <c r="AA582" s="871"/>
      <c r="AB582" s="871"/>
      <c r="AC582" s="871"/>
      <c r="AD582" s="871"/>
      <c r="AE582" s="871"/>
      <c r="AF582" s="874"/>
      <c r="AG582" s="875"/>
      <c r="AH582" s="871"/>
    </row>
    <row r="583">
      <c r="A583" s="871"/>
      <c r="B583" s="871"/>
      <c r="C583" s="871"/>
      <c r="D583" s="871"/>
      <c r="E583" s="871"/>
      <c r="F583" s="871"/>
      <c r="G583" s="872"/>
      <c r="H583" s="871"/>
      <c r="I583" s="873"/>
      <c r="J583" s="871"/>
      <c r="K583" s="871"/>
      <c r="L583" s="871"/>
      <c r="M583" s="871"/>
      <c r="N583" s="871"/>
      <c r="O583" s="874"/>
      <c r="P583" s="875"/>
      <c r="Q583" s="871"/>
      <c r="R583" s="871"/>
      <c r="S583" s="871"/>
      <c r="T583" s="871"/>
      <c r="U583" s="871"/>
      <c r="V583" s="871"/>
      <c r="W583" s="871"/>
      <c r="X583" s="872"/>
      <c r="Y583" s="871"/>
      <c r="Z583" s="873"/>
      <c r="AA583" s="871"/>
      <c r="AB583" s="871"/>
      <c r="AC583" s="871"/>
      <c r="AD583" s="871"/>
      <c r="AE583" s="871"/>
      <c r="AF583" s="874"/>
      <c r="AG583" s="875"/>
      <c r="AH583" s="871"/>
    </row>
    <row r="584">
      <c r="A584" s="871"/>
      <c r="B584" s="871"/>
      <c r="C584" s="871"/>
      <c r="D584" s="871"/>
      <c r="E584" s="871"/>
      <c r="F584" s="871"/>
      <c r="G584" s="872"/>
      <c r="H584" s="871"/>
      <c r="I584" s="873"/>
      <c r="J584" s="871"/>
      <c r="K584" s="871"/>
      <c r="L584" s="871"/>
      <c r="M584" s="871"/>
      <c r="N584" s="871"/>
      <c r="O584" s="874"/>
      <c r="P584" s="875"/>
      <c r="Q584" s="871"/>
      <c r="R584" s="871"/>
      <c r="S584" s="871"/>
      <c r="T584" s="871"/>
      <c r="U584" s="871"/>
      <c r="V584" s="871"/>
      <c r="W584" s="871"/>
      <c r="X584" s="872"/>
      <c r="Y584" s="871"/>
      <c r="Z584" s="873"/>
      <c r="AA584" s="871"/>
      <c r="AB584" s="871"/>
      <c r="AC584" s="871"/>
      <c r="AD584" s="871"/>
      <c r="AE584" s="871"/>
      <c r="AF584" s="874"/>
      <c r="AG584" s="875"/>
      <c r="AH584" s="871"/>
    </row>
    <row r="585">
      <c r="A585" s="871"/>
      <c r="B585" s="871"/>
      <c r="C585" s="871"/>
      <c r="D585" s="871"/>
      <c r="E585" s="871"/>
      <c r="F585" s="871"/>
      <c r="G585" s="872"/>
      <c r="H585" s="871"/>
      <c r="I585" s="873"/>
      <c r="J585" s="871"/>
      <c r="K585" s="871"/>
      <c r="L585" s="871"/>
      <c r="M585" s="871"/>
      <c r="N585" s="871"/>
      <c r="O585" s="874"/>
      <c r="P585" s="875"/>
      <c r="Q585" s="871"/>
      <c r="R585" s="871"/>
      <c r="S585" s="871"/>
      <c r="T585" s="871"/>
      <c r="U585" s="871"/>
      <c r="V585" s="871"/>
      <c r="W585" s="871"/>
      <c r="X585" s="872"/>
      <c r="Y585" s="871"/>
      <c r="Z585" s="873"/>
      <c r="AA585" s="871"/>
      <c r="AB585" s="871"/>
      <c r="AC585" s="871"/>
      <c r="AD585" s="871"/>
      <c r="AE585" s="871"/>
      <c r="AF585" s="874"/>
      <c r="AG585" s="875"/>
      <c r="AH585" s="871"/>
    </row>
    <row r="586">
      <c r="A586" s="871"/>
      <c r="B586" s="871"/>
      <c r="C586" s="871"/>
      <c r="D586" s="871"/>
      <c r="E586" s="871"/>
      <c r="F586" s="871"/>
      <c r="G586" s="872"/>
      <c r="H586" s="871"/>
      <c r="I586" s="873"/>
      <c r="J586" s="871"/>
      <c r="K586" s="871"/>
      <c r="L586" s="871"/>
      <c r="M586" s="871"/>
      <c r="N586" s="871"/>
      <c r="O586" s="874"/>
      <c r="P586" s="875"/>
      <c r="Q586" s="871"/>
      <c r="R586" s="871"/>
      <c r="S586" s="871"/>
      <c r="T586" s="871"/>
      <c r="U586" s="871"/>
      <c r="V586" s="871"/>
      <c r="W586" s="871"/>
      <c r="X586" s="872"/>
      <c r="Y586" s="871"/>
      <c r="Z586" s="873"/>
      <c r="AA586" s="871"/>
      <c r="AB586" s="871"/>
      <c r="AC586" s="871"/>
      <c r="AD586" s="871"/>
      <c r="AE586" s="871"/>
      <c r="AF586" s="874"/>
      <c r="AG586" s="875"/>
      <c r="AH586" s="871"/>
    </row>
    <row r="587">
      <c r="A587" s="871"/>
      <c r="B587" s="871"/>
      <c r="C587" s="871"/>
      <c r="D587" s="871"/>
      <c r="E587" s="871"/>
      <c r="F587" s="871"/>
      <c r="G587" s="872"/>
      <c r="H587" s="871"/>
      <c r="I587" s="873"/>
      <c r="J587" s="871"/>
      <c r="K587" s="871"/>
      <c r="L587" s="871"/>
      <c r="M587" s="871"/>
      <c r="N587" s="871"/>
      <c r="O587" s="874"/>
      <c r="P587" s="875"/>
      <c r="Q587" s="871"/>
      <c r="R587" s="871"/>
      <c r="S587" s="871"/>
      <c r="T587" s="871"/>
      <c r="U587" s="871"/>
      <c r="V587" s="871"/>
      <c r="W587" s="871"/>
      <c r="X587" s="872"/>
      <c r="Y587" s="871"/>
      <c r="Z587" s="873"/>
      <c r="AA587" s="871"/>
      <c r="AB587" s="871"/>
      <c r="AC587" s="871"/>
      <c r="AD587" s="871"/>
      <c r="AE587" s="871"/>
      <c r="AF587" s="874"/>
      <c r="AG587" s="875"/>
      <c r="AH587" s="871"/>
    </row>
    <row r="588">
      <c r="A588" s="871"/>
      <c r="B588" s="871"/>
      <c r="C588" s="871"/>
      <c r="D588" s="871"/>
      <c r="E588" s="871"/>
      <c r="F588" s="871"/>
      <c r="G588" s="872"/>
      <c r="H588" s="871"/>
      <c r="I588" s="873"/>
      <c r="J588" s="871"/>
      <c r="K588" s="871"/>
      <c r="L588" s="871"/>
      <c r="M588" s="871"/>
      <c r="N588" s="871"/>
      <c r="O588" s="874"/>
      <c r="P588" s="875"/>
      <c r="Q588" s="871"/>
      <c r="R588" s="871"/>
      <c r="S588" s="871"/>
      <c r="T588" s="871"/>
      <c r="U588" s="871"/>
      <c r="V588" s="871"/>
      <c r="W588" s="871"/>
      <c r="X588" s="872"/>
      <c r="Y588" s="871"/>
      <c r="Z588" s="873"/>
      <c r="AA588" s="871"/>
      <c r="AB588" s="871"/>
      <c r="AC588" s="871"/>
      <c r="AD588" s="871"/>
      <c r="AE588" s="871"/>
      <c r="AF588" s="874"/>
      <c r="AG588" s="875"/>
      <c r="AH588" s="871"/>
    </row>
    <row r="589">
      <c r="A589" s="871"/>
      <c r="B589" s="871"/>
      <c r="C589" s="871"/>
      <c r="D589" s="871"/>
      <c r="E589" s="871"/>
      <c r="F589" s="871"/>
      <c r="G589" s="872"/>
      <c r="H589" s="871"/>
      <c r="I589" s="873"/>
      <c r="J589" s="871"/>
      <c r="K589" s="871"/>
      <c r="L589" s="871"/>
      <c r="M589" s="871"/>
      <c r="N589" s="871"/>
      <c r="O589" s="874"/>
      <c r="P589" s="875"/>
      <c r="Q589" s="871"/>
      <c r="R589" s="871"/>
      <c r="S589" s="871"/>
      <c r="T589" s="871"/>
      <c r="U589" s="871"/>
      <c r="V589" s="871"/>
      <c r="W589" s="871"/>
      <c r="X589" s="872"/>
      <c r="Y589" s="871"/>
      <c r="Z589" s="873"/>
      <c r="AA589" s="871"/>
      <c r="AB589" s="871"/>
      <c r="AC589" s="871"/>
      <c r="AD589" s="871"/>
      <c r="AE589" s="871"/>
      <c r="AF589" s="874"/>
      <c r="AG589" s="875"/>
      <c r="AH589" s="871"/>
    </row>
    <row r="590">
      <c r="A590" s="871"/>
      <c r="B590" s="871"/>
      <c r="C590" s="871"/>
      <c r="D590" s="871"/>
      <c r="E590" s="871"/>
      <c r="F590" s="871"/>
      <c r="G590" s="872"/>
      <c r="H590" s="871"/>
      <c r="I590" s="873"/>
      <c r="J590" s="871"/>
      <c r="K590" s="871"/>
      <c r="L590" s="871"/>
      <c r="M590" s="871"/>
      <c r="N590" s="871"/>
      <c r="O590" s="874"/>
      <c r="P590" s="875"/>
      <c r="Q590" s="871"/>
      <c r="R590" s="871"/>
      <c r="S590" s="871"/>
      <c r="T590" s="871"/>
      <c r="U590" s="871"/>
      <c r="V590" s="871"/>
      <c r="W590" s="871"/>
      <c r="X590" s="872"/>
      <c r="Y590" s="871"/>
      <c r="Z590" s="873"/>
      <c r="AA590" s="871"/>
      <c r="AB590" s="871"/>
      <c r="AC590" s="871"/>
      <c r="AD590" s="871"/>
      <c r="AE590" s="871"/>
      <c r="AF590" s="874"/>
      <c r="AG590" s="875"/>
      <c r="AH590" s="871"/>
    </row>
    <row r="591">
      <c r="A591" s="871"/>
      <c r="B591" s="871"/>
      <c r="C591" s="871"/>
      <c r="D591" s="871"/>
      <c r="E591" s="871"/>
      <c r="F591" s="871"/>
      <c r="G591" s="872"/>
      <c r="H591" s="871"/>
      <c r="I591" s="873"/>
      <c r="J591" s="871"/>
      <c r="K591" s="871"/>
      <c r="L591" s="871"/>
      <c r="M591" s="871"/>
      <c r="N591" s="871"/>
      <c r="O591" s="874"/>
      <c r="P591" s="875"/>
      <c r="Q591" s="871"/>
      <c r="R591" s="871"/>
      <c r="S591" s="871"/>
      <c r="T591" s="871"/>
      <c r="U591" s="871"/>
      <c r="V591" s="871"/>
      <c r="W591" s="871"/>
      <c r="X591" s="872"/>
      <c r="Y591" s="871"/>
      <c r="Z591" s="873"/>
      <c r="AA591" s="871"/>
      <c r="AB591" s="871"/>
      <c r="AC591" s="871"/>
      <c r="AD591" s="871"/>
      <c r="AE591" s="871"/>
      <c r="AF591" s="874"/>
      <c r="AG591" s="875"/>
      <c r="AH591" s="871"/>
    </row>
    <row r="592">
      <c r="A592" s="871"/>
      <c r="B592" s="871"/>
      <c r="C592" s="871"/>
      <c r="D592" s="871"/>
      <c r="E592" s="871"/>
      <c r="F592" s="871"/>
      <c r="G592" s="872"/>
      <c r="H592" s="871"/>
      <c r="I592" s="873"/>
      <c r="J592" s="871"/>
      <c r="K592" s="871"/>
      <c r="L592" s="871"/>
      <c r="M592" s="871"/>
      <c r="N592" s="871"/>
      <c r="O592" s="874"/>
      <c r="P592" s="875"/>
      <c r="Q592" s="871"/>
      <c r="R592" s="871"/>
      <c r="S592" s="871"/>
      <c r="T592" s="871"/>
      <c r="U592" s="871"/>
      <c r="V592" s="871"/>
      <c r="W592" s="871"/>
      <c r="X592" s="872"/>
      <c r="Y592" s="871"/>
      <c r="Z592" s="873"/>
      <c r="AA592" s="871"/>
      <c r="AB592" s="871"/>
      <c r="AC592" s="871"/>
      <c r="AD592" s="871"/>
      <c r="AE592" s="871"/>
      <c r="AF592" s="874"/>
      <c r="AG592" s="875"/>
      <c r="AH592" s="871"/>
    </row>
    <row r="593">
      <c r="A593" s="871"/>
      <c r="B593" s="871"/>
      <c r="C593" s="871"/>
      <c r="D593" s="871"/>
      <c r="E593" s="871"/>
      <c r="F593" s="871"/>
      <c r="G593" s="872"/>
      <c r="H593" s="871"/>
      <c r="I593" s="873"/>
      <c r="J593" s="871"/>
      <c r="K593" s="871"/>
      <c r="L593" s="871"/>
      <c r="M593" s="871"/>
      <c r="N593" s="871"/>
      <c r="O593" s="874"/>
      <c r="P593" s="875"/>
      <c r="Q593" s="871"/>
      <c r="R593" s="871"/>
      <c r="S593" s="871"/>
      <c r="T593" s="871"/>
      <c r="U593" s="871"/>
      <c r="V593" s="871"/>
      <c r="W593" s="871"/>
      <c r="X593" s="872"/>
      <c r="Y593" s="871"/>
      <c r="Z593" s="873"/>
      <c r="AA593" s="871"/>
      <c r="AB593" s="871"/>
      <c r="AC593" s="871"/>
      <c r="AD593" s="871"/>
      <c r="AE593" s="871"/>
      <c r="AF593" s="874"/>
      <c r="AG593" s="875"/>
      <c r="AH593" s="871"/>
    </row>
    <row r="594">
      <c r="A594" s="871"/>
      <c r="B594" s="871"/>
      <c r="C594" s="871"/>
      <c r="D594" s="871"/>
      <c r="E594" s="871"/>
      <c r="F594" s="871"/>
      <c r="G594" s="872"/>
      <c r="H594" s="871"/>
      <c r="I594" s="873"/>
      <c r="J594" s="871"/>
      <c r="K594" s="871"/>
      <c r="L594" s="871"/>
      <c r="M594" s="871"/>
      <c r="N594" s="871"/>
      <c r="O594" s="874"/>
      <c r="P594" s="875"/>
      <c r="Q594" s="871"/>
      <c r="R594" s="871"/>
      <c r="S594" s="871"/>
      <c r="T594" s="871"/>
      <c r="U594" s="871"/>
      <c r="V594" s="871"/>
      <c r="W594" s="871"/>
      <c r="X594" s="872"/>
      <c r="Y594" s="871"/>
      <c r="Z594" s="873"/>
      <c r="AA594" s="871"/>
      <c r="AB594" s="871"/>
      <c r="AC594" s="871"/>
      <c r="AD594" s="871"/>
      <c r="AE594" s="871"/>
      <c r="AF594" s="874"/>
      <c r="AG594" s="875"/>
      <c r="AH594" s="871"/>
    </row>
    <row r="595">
      <c r="A595" s="871"/>
      <c r="B595" s="871"/>
      <c r="C595" s="871"/>
      <c r="D595" s="871"/>
      <c r="E595" s="871"/>
      <c r="F595" s="871"/>
      <c r="G595" s="872"/>
      <c r="H595" s="871"/>
      <c r="I595" s="873"/>
      <c r="J595" s="871"/>
      <c r="K595" s="871"/>
      <c r="L595" s="871"/>
      <c r="M595" s="871"/>
      <c r="N595" s="871"/>
      <c r="O595" s="874"/>
      <c r="P595" s="875"/>
      <c r="Q595" s="871"/>
      <c r="R595" s="871"/>
      <c r="S595" s="871"/>
      <c r="T595" s="871"/>
      <c r="U595" s="871"/>
      <c r="V595" s="871"/>
      <c r="W595" s="871"/>
      <c r="X595" s="872"/>
      <c r="Y595" s="871"/>
      <c r="Z595" s="873"/>
      <c r="AA595" s="871"/>
      <c r="AB595" s="871"/>
      <c r="AC595" s="871"/>
      <c r="AD595" s="871"/>
      <c r="AE595" s="871"/>
      <c r="AF595" s="874"/>
      <c r="AG595" s="875"/>
      <c r="AH595" s="871"/>
    </row>
    <row r="596">
      <c r="A596" s="871"/>
      <c r="B596" s="871"/>
      <c r="C596" s="871"/>
      <c r="D596" s="871"/>
      <c r="E596" s="871"/>
      <c r="F596" s="871"/>
      <c r="G596" s="872"/>
      <c r="H596" s="871"/>
      <c r="I596" s="873"/>
      <c r="J596" s="871"/>
      <c r="K596" s="871"/>
      <c r="L596" s="871"/>
      <c r="M596" s="871"/>
      <c r="N596" s="871"/>
      <c r="O596" s="874"/>
      <c r="P596" s="875"/>
      <c r="Q596" s="871"/>
      <c r="R596" s="871"/>
      <c r="S596" s="871"/>
      <c r="T596" s="871"/>
      <c r="U596" s="871"/>
      <c r="V596" s="871"/>
      <c r="W596" s="871"/>
      <c r="X596" s="872"/>
      <c r="Y596" s="871"/>
      <c r="Z596" s="873"/>
      <c r="AA596" s="871"/>
      <c r="AB596" s="871"/>
      <c r="AC596" s="871"/>
      <c r="AD596" s="871"/>
      <c r="AE596" s="871"/>
      <c r="AF596" s="874"/>
      <c r="AG596" s="875"/>
      <c r="AH596" s="871"/>
    </row>
    <row r="597">
      <c r="A597" s="871"/>
      <c r="B597" s="871"/>
      <c r="C597" s="871"/>
      <c r="D597" s="871"/>
      <c r="E597" s="871"/>
      <c r="F597" s="871"/>
      <c r="G597" s="872"/>
      <c r="H597" s="871"/>
      <c r="I597" s="873"/>
      <c r="J597" s="871"/>
      <c r="K597" s="871"/>
      <c r="L597" s="871"/>
      <c r="M597" s="871"/>
      <c r="N597" s="871"/>
      <c r="O597" s="874"/>
      <c r="P597" s="875"/>
      <c r="Q597" s="871"/>
      <c r="R597" s="871"/>
      <c r="S597" s="871"/>
      <c r="T597" s="871"/>
      <c r="U597" s="871"/>
      <c r="V597" s="871"/>
      <c r="W597" s="871"/>
      <c r="X597" s="872"/>
      <c r="Y597" s="871"/>
      <c r="Z597" s="873"/>
      <c r="AA597" s="871"/>
      <c r="AB597" s="871"/>
      <c r="AC597" s="871"/>
      <c r="AD597" s="871"/>
      <c r="AE597" s="871"/>
      <c r="AF597" s="874"/>
      <c r="AG597" s="875"/>
      <c r="AH597" s="871"/>
    </row>
    <row r="598">
      <c r="A598" s="871"/>
      <c r="B598" s="871"/>
      <c r="C598" s="871"/>
      <c r="D598" s="871"/>
      <c r="E598" s="871"/>
      <c r="F598" s="871"/>
      <c r="G598" s="872"/>
      <c r="H598" s="871"/>
      <c r="I598" s="873"/>
      <c r="J598" s="871"/>
      <c r="K598" s="871"/>
      <c r="L598" s="871"/>
      <c r="M598" s="871"/>
      <c r="N598" s="871"/>
      <c r="O598" s="874"/>
      <c r="P598" s="875"/>
      <c r="Q598" s="871"/>
      <c r="R598" s="871"/>
      <c r="S598" s="871"/>
      <c r="T598" s="871"/>
      <c r="U598" s="871"/>
      <c r="V598" s="871"/>
      <c r="W598" s="871"/>
      <c r="X598" s="872"/>
      <c r="Y598" s="871"/>
      <c r="Z598" s="873"/>
      <c r="AA598" s="871"/>
      <c r="AB598" s="871"/>
      <c r="AC598" s="871"/>
      <c r="AD598" s="871"/>
      <c r="AE598" s="871"/>
      <c r="AF598" s="874"/>
      <c r="AG598" s="875"/>
      <c r="AH598" s="871"/>
    </row>
    <row r="599">
      <c r="A599" s="871"/>
      <c r="B599" s="871"/>
      <c r="C599" s="871"/>
      <c r="D599" s="871"/>
      <c r="E599" s="871"/>
      <c r="F599" s="871"/>
      <c r="G599" s="872"/>
      <c r="H599" s="871"/>
      <c r="I599" s="873"/>
      <c r="J599" s="871"/>
      <c r="K599" s="871"/>
      <c r="L599" s="871"/>
      <c r="M599" s="871"/>
      <c r="N599" s="871"/>
      <c r="O599" s="874"/>
      <c r="P599" s="875"/>
      <c r="Q599" s="871"/>
      <c r="R599" s="871"/>
      <c r="S599" s="871"/>
      <c r="T599" s="871"/>
      <c r="U599" s="871"/>
      <c r="V599" s="871"/>
      <c r="W599" s="871"/>
      <c r="X599" s="872"/>
      <c r="Y599" s="871"/>
      <c r="Z599" s="873"/>
      <c r="AA599" s="871"/>
      <c r="AB599" s="871"/>
      <c r="AC599" s="871"/>
      <c r="AD599" s="871"/>
      <c r="AE599" s="871"/>
      <c r="AF599" s="874"/>
      <c r="AG599" s="875"/>
      <c r="AH599" s="871"/>
    </row>
    <row r="600">
      <c r="A600" s="871"/>
      <c r="B600" s="871"/>
      <c r="C600" s="871"/>
      <c r="D600" s="871"/>
      <c r="E600" s="871"/>
      <c r="F600" s="871"/>
      <c r="G600" s="872"/>
      <c r="H600" s="871"/>
      <c r="I600" s="873"/>
      <c r="J600" s="871"/>
      <c r="K600" s="871"/>
      <c r="L600" s="871"/>
      <c r="M600" s="871"/>
      <c r="N600" s="871"/>
      <c r="O600" s="874"/>
      <c r="P600" s="875"/>
      <c r="Q600" s="871"/>
      <c r="R600" s="871"/>
      <c r="S600" s="871"/>
      <c r="T600" s="871"/>
      <c r="U600" s="871"/>
      <c r="V600" s="871"/>
      <c r="W600" s="871"/>
      <c r="X600" s="872"/>
      <c r="Y600" s="871"/>
      <c r="Z600" s="873"/>
      <c r="AA600" s="871"/>
      <c r="AB600" s="871"/>
      <c r="AC600" s="871"/>
      <c r="AD600" s="871"/>
      <c r="AE600" s="871"/>
      <c r="AF600" s="874"/>
      <c r="AG600" s="875"/>
      <c r="AH600" s="871"/>
    </row>
    <row r="601">
      <c r="A601" s="871"/>
      <c r="B601" s="871"/>
      <c r="C601" s="871"/>
      <c r="D601" s="871"/>
      <c r="E601" s="871"/>
      <c r="F601" s="871"/>
      <c r="G601" s="872"/>
      <c r="H601" s="871"/>
      <c r="I601" s="873"/>
      <c r="J601" s="871"/>
      <c r="K601" s="871"/>
      <c r="L601" s="871"/>
      <c r="M601" s="871"/>
      <c r="N601" s="871"/>
      <c r="O601" s="874"/>
      <c r="P601" s="875"/>
      <c r="Q601" s="871"/>
      <c r="R601" s="871"/>
      <c r="S601" s="871"/>
      <c r="T601" s="871"/>
      <c r="U601" s="871"/>
      <c r="V601" s="871"/>
      <c r="W601" s="871"/>
      <c r="X601" s="872"/>
      <c r="Y601" s="871"/>
      <c r="Z601" s="873"/>
      <c r="AA601" s="871"/>
      <c r="AB601" s="871"/>
      <c r="AC601" s="871"/>
      <c r="AD601" s="871"/>
      <c r="AE601" s="871"/>
      <c r="AF601" s="874"/>
      <c r="AG601" s="875"/>
      <c r="AH601" s="871"/>
    </row>
    <row r="602">
      <c r="A602" s="871"/>
      <c r="B602" s="871"/>
      <c r="C602" s="871"/>
      <c r="D602" s="871"/>
      <c r="E602" s="871"/>
      <c r="F602" s="871"/>
      <c r="G602" s="872"/>
      <c r="H602" s="871"/>
      <c r="I602" s="873"/>
      <c r="J602" s="871"/>
      <c r="K602" s="871"/>
      <c r="L602" s="871"/>
      <c r="M602" s="871"/>
      <c r="N602" s="871"/>
      <c r="O602" s="874"/>
      <c r="P602" s="875"/>
      <c r="Q602" s="871"/>
      <c r="R602" s="871"/>
      <c r="S602" s="871"/>
      <c r="T602" s="871"/>
      <c r="U602" s="871"/>
      <c r="V602" s="871"/>
      <c r="W602" s="871"/>
      <c r="X602" s="872"/>
      <c r="Y602" s="871"/>
      <c r="Z602" s="873"/>
      <c r="AA602" s="871"/>
      <c r="AB602" s="871"/>
      <c r="AC602" s="871"/>
      <c r="AD602" s="871"/>
      <c r="AE602" s="871"/>
      <c r="AF602" s="874"/>
      <c r="AG602" s="875"/>
      <c r="AH602" s="871"/>
    </row>
    <row r="603">
      <c r="A603" s="871"/>
      <c r="B603" s="871"/>
      <c r="C603" s="871"/>
      <c r="D603" s="871"/>
      <c r="E603" s="871"/>
      <c r="F603" s="871"/>
      <c r="G603" s="872"/>
      <c r="H603" s="871"/>
      <c r="I603" s="873"/>
      <c r="J603" s="871"/>
      <c r="K603" s="871"/>
      <c r="L603" s="871"/>
      <c r="M603" s="871"/>
      <c r="N603" s="871"/>
      <c r="O603" s="874"/>
      <c r="P603" s="875"/>
      <c r="Q603" s="871"/>
      <c r="R603" s="871"/>
      <c r="S603" s="871"/>
      <c r="T603" s="871"/>
      <c r="U603" s="871"/>
      <c r="V603" s="871"/>
      <c r="W603" s="871"/>
      <c r="X603" s="872"/>
      <c r="Y603" s="871"/>
      <c r="Z603" s="873"/>
      <c r="AA603" s="871"/>
      <c r="AB603" s="871"/>
      <c r="AC603" s="871"/>
      <c r="AD603" s="871"/>
      <c r="AE603" s="871"/>
      <c r="AF603" s="874"/>
      <c r="AG603" s="875"/>
      <c r="AH603" s="871"/>
    </row>
    <row r="604">
      <c r="A604" s="871"/>
      <c r="B604" s="871"/>
      <c r="C604" s="871"/>
      <c r="D604" s="871"/>
      <c r="E604" s="871"/>
      <c r="F604" s="871"/>
      <c r="G604" s="872"/>
      <c r="H604" s="871"/>
      <c r="I604" s="873"/>
      <c r="J604" s="871"/>
      <c r="K604" s="871"/>
      <c r="L604" s="871"/>
      <c r="M604" s="871"/>
      <c r="N604" s="871"/>
      <c r="O604" s="874"/>
      <c r="P604" s="875"/>
      <c r="Q604" s="871"/>
      <c r="R604" s="871"/>
      <c r="S604" s="871"/>
      <c r="T604" s="871"/>
      <c r="U604" s="871"/>
      <c r="V604" s="871"/>
      <c r="W604" s="871"/>
      <c r="X604" s="872"/>
      <c r="Y604" s="871"/>
      <c r="Z604" s="873"/>
      <c r="AA604" s="871"/>
      <c r="AB604" s="871"/>
      <c r="AC604" s="871"/>
      <c r="AD604" s="871"/>
      <c r="AE604" s="871"/>
      <c r="AF604" s="874"/>
      <c r="AG604" s="875"/>
      <c r="AH604" s="871"/>
    </row>
    <row r="605">
      <c r="A605" s="871"/>
      <c r="B605" s="871"/>
      <c r="C605" s="871"/>
      <c r="D605" s="871"/>
      <c r="E605" s="871"/>
      <c r="F605" s="871"/>
      <c r="G605" s="872"/>
      <c r="H605" s="871"/>
      <c r="I605" s="873"/>
      <c r="J605" s="871"/>
      <c r="K605" s="871"/>
      <c r="L605" s="871"/>
      <c r="M605" s="871"/>
      <c r="N605" s="871"/>
      <c r="O605" s="874"/>
      <c r="P605" s="875"/>
      <c r="Q605" s="871"/>
      <c r="R605" s="871"/>
      <c r="S605" s="871"/>
      <c r="T605" s="871"/>
      <c r="U605" s="871"/>
      <c r="V605" s="871"/>
      <c r="W605" s="871"/>
      <c r="X605" s="872"/>
      <c r="Y605" s="871"/>
      <c r="Z605" s="873"/>
      <c r="AA605" s="871"/>
      <c r="AB605" s="871"/>
      <c r="AC605" s="871"/>
      <c r="AD605" s="871"/>
      <c r="AE605" s="871"/>
      <c r="AF605" s="874"/>
      <c r="AG605" s="875"/>
      <c r="AH605" s="871"/>
    </row>
    <row r="606">
      <c r="A606" s="871"/>
      <c r="B606" s="871"/>
      <c r="C606" s="871"/>
      <c r="D606" s="871"/>
      <c r="E606" s="871"/>
      <c r="F606" s="871"/>
      <c r="G606" s="872"/>
      <c r="H606" s="871"/>
      <c r="I606" s="873"/>
      <c r="J606" s="871"/>
      <c r="K606" s="871"/>
      <c r="L606" s="871"/>
      <c r="M606" s="871"/>
      <c r="N606" s="871"/>
      <c r="O606" s="874"/>
      <c r="P606" s="875"/>
      <c r="Q606" s="871"/>
      <c r="R606" s="871"/>
      <c r="S606" s="871"/>
      <c r="T606" s="871"/>
      <c r="U606" s="871"/>
      <c r="V606" s="871"/>
      <c r="W606" s="871"/>
      <c r="X606" s="872"/>
      <c r="Y606" s="871"/>
      <c r="Z606" s="873"/>
      <c r="AA606" s="871"/>
      <c r="AB606" s="871"/>
      <c r="AC606" s="871"/>
      <c r="AD606" s="871"/>
      <c r="AE606" s="871"/>
      <c r="AF606" s="874"/>
      <c r="AG606" s="875"/>
      <c r="AH606" s="871"/>
    </row>
    <row r="607">
      <c r="A607" s="871"/>
      <c r="B607" s="871"/>
      <c r="C607" s="871"/>
      <c r="D607" s="871"/>
      <c r="E607" s="871"/>
      <c r="F607" s="871"/>
      <c r="G607" s="872"/>
      <c r="H607" s="871"/>
      <c r="I607" s="873"/>
      <c r="J607" s="871"/>
      <c r="K607" s="871"/>
      <c r="L607" s="871"/>
      <c r="M607" s="871"/>
      <c r="N607" s="871"/>
      <c r="O607" s="874"/>
      <c r="P607" s="875"/>
      <c r="Q607" s="871"/>
      <c r="R607" s="871"/>
      <c r="S607" s="871"/>
      <c r="T607" s="871"/>
      <c r="U607" s="871"/>
      <c r="V607" s="871"/>
      <c r="W607" s="871"/>
      <c r="X607" s="872"/>
      <c r="Y607" s="871"/>
      <c r="Z607" s="873"/>
      <c r="AA607" s="871"/>
      <c r="AB607" s="871"/>
      <c r="AC607" s="871"/>
      <c r="AD607" s="871"/>
      <c r="AE607" s="871"/>
      <c r="AF607" s="874"/>
      <c r="AG607" s="875"/>
      <c r="AH607" s="871"/>
    </row>
    <row r="608">
      <c r="A608" s="871"/>
      <c r="B608" s="871"/>
      <c r="C608" s="871"/>
      <c r="D608" s="871"/>
      <c r="E608" s="871"/>
      <c r="F608" s="871"/>
      <c r="G608" s="872"/>
      <c r="H608" s="871"/>
      <c r="I608" s="873"/>
      <c r="J608" s="871"/>
      <c r="K608" s="871"/>
      <c r="L608" s="871"/>
      <c r="M608" s="871"/>
      <c r="N608" s="871"/>
      <c r="O608" s="874"/>
      <c r="P608" s="875"/>
      <c r="Q608" s="871"/>
      <c r="R608" s="871"/>
      <c r="S608" s="871"/>
      <c r="T608" s="871"/>
      <c r="U608" s="871"/>
      <c r="V608" s="871"/>
      <c r="W608" s="871"/>
      <c r="X608" s="872"/>
      <c r="Y608" s="871"/>
      <c r="Z608" s="873"/>
      <c r="AA608" s="871"/>
      <c r="AB608" s="871"/>
      <c r="AC608" s="871"/>
      <c r="AD608" s="871"/>
      <c r="AE608" s="871"/>
      <c r="AF608" s="874"/>
      <c r="AG608" s="875"/>
      <c r="AH608" s="871"/>
    </row>
    <row r="609">
      <c r="A609" s="871"/>
      <c r="B609" s="871"/>
      <c r="C609" s="871"/>
      <c r="D609" s="871"/>
      <c r="E609" s="871"/>
      <c r="F609" s="871"/>
      <c r="G609" s="872"/>
      <c r="H609" s="871"/>
      <c r="I609" s="873"/>
      <c r="J609" s="871"/>
      <c r="K609" s="871"/>
      <c r="L609" s="871"/>
      <c r="M609" s="871"/>
      <c r="N609" s="871"/>
      <c r="O609" s="874"/>
      <c r="P609" s="875"/>
      <c r="Q609" s="871"/>
      <c r="R609" s="871"/>
      <c r="S609" s="871"/>
      <c r="T609" s="871"/>
      <c r="U609" s="871"/>
      <c r="V609" s="871"/>
      <c r="W609" s="871"/>
      <c r="X609" s="872"/>
      <c r="Y609" s="871"/>
      <c r="Z609" s="873"/>
      <c r="AA609" s="871"/>
      <c r="AB609" s="871"/>
      <c r="AC609" s="871"/>
      <c r="AD609" s="871"/>
      <c r="AE609" s="871"/>
      <c r="AF609" s="874"/>
      <c r="AG609" s="875"/>
      <c r="AH609" s="871"/>
    </row>
    <row r="610">
      <c r="A610" s="871"/>
      <c r="B610" s="871"/>
      <c r="C610" s="871"/>
      <c r="D610" s="871"/>
      <c r="E610" s="871"/>
      <c r="F610" s="871"/>
      <c r="G610" s="872"/>
      <c r="H610" s="871"/>
      <c r="I610" s="873"/>
      <c r="J610" s="871"/>
      <c r="K610" s="871"/>
      <c r="L610" s="871"/>
      <c r="M610" s="871"/>
      <c r="N610" s="871"/>
      <c r="O610" s="874"/>
      <c r="P610" s="875"/>
      <c r="Q610" s="871"/>
      <c r="R610" s="871"/>
      <c r="S610" s="871"/>
      <c r="T610" s="871"/>
      <c r="U610" s="871"/>
      <c r="V610" s="871"/>
      <c r="W610" s="871"/>
      <c r="X610" s="872"/>
      <c r="Y610" s="871"/>
      <c r="Z610" s="873"/>
      <c r="AA610" s="871"/>
      <c r="AB610" s="871"/>
      <c r="AC610" s="871"/>
      <c r="AD610" s="871"/>
      <c r="AE610" s="871"/>
      <c r="AF610" s="874"/>
      <c r="AG610" s="875"/>
      <c r="AH610" s="871"/>
    </row>
    <row r="611">
      <c r="A611" s="871"/>
      <c r="B611" s="871"/>
      <c r="C611" s="871"/>
      <c r="D611" s="871"/>
      <c r="E611" s="871"/>
      <c r="F611" s="871"/>
      <c r="G611" s="872"/>
      <c r="H611" s="871"/>
      <c r="I611" s="873"/>
      <c r="J611" s="871"/>
      <c r="K611" s="871"/>
      <c r="L611" s="871"/>
      <c r="M611" s="871"/>
      <c r="N611" s="871"/>
      <c r="O611" s="874"/>
      <c r="P611" s="875"/>
      <c r="Q611" s="871"/>
      <c r="R611" s="871"/>
      <c r="S611" s="871"/>
      <c r="T611" s="871"/>
      <c r="U611" s="871"/>
      <c r="V611" s="871"/>
      <c r="W611" s="871"/>
      <c r="X611" s="872"/>
      <c r="Y611" s="871"/>
      <c r="Z611" s="873"/>
      <c r="AA611" s="871"/>
      <c r="AB611" s="871"/>
      <c r="AC611" s="871"/>
      <c r="AD611" s="871"/>
      <c r="AE611" s="871"/>
      <c r="AF611" s="874"/>
      <c r="AG611" s="875"/>
      <c r="AH611" s="871"/>
    </row>
    <row r="612">
      <c r="A612" s="871"/>
      <c r="B612" s="871"/>
      <c r="C612" s="871"/>
      <c r="D612" s="871"/>
      <c r="E612" s="871"/>
      <c r="F612" s="871"/>
      <c r="G612" s="872"/>
      <c r="H612" s="871"/>
      <c r="I612" s="873"/>
      <c r="J612" s="871"/>
      <c r="K612" s="871"/>
      <c r="L612" s="871"/>
      <c r="M612" s="871"/>
      <c r="N612" s="871"/>
      <c r="O612" s="874"/>
      <c r="P612" s="875"/>
      <c r="Q612" s="871"/>
      <c r="R612" s="871"/>
      <c r="S612" s="871"/>
      <c r="T612" s="871"/>
      <c r="U612" s="871"/>
      <c r="V612" s="871"/>
      <c r="W612" s="871"/>
      <c r="X612" s="872"/>
      <c r="Y612" s="871"/>
      <c r="Z612" s="873"/>
      <c r="AA612" s="871"/>
      <c r="AB612" s="871"/>
      <c r="AC612" s="871"/>
      <c r="AD612" s="871"/>
      <c r="AE612" s="871"/>
      <c r="AF612" s="874"/>
      <c r="AG612" s="875"/>
      <c r="AH612" s="871"/>
    </row>
    <row r="613">
      <c r="A613" s="871"/>
      <c r="B613" s="871"/>
      <c r="C613" s="871"/>
      <c r="D613" s="871"/>
      <c r="E613" s="871"/>
      <c r="F613" s="871"/>
      <c r="G613" s="872"/>
      <c r="H613" s="871"/>
      <c r="I613" s="873"/>
      <c r="J613" s="871"/>
      <c r="K613" s="871"/>
      <c r="L613" s="871"/>
      <c r="M613" s="871"/>
      <c r="N613" s="871"/>
      <c r="O613" s="874"/>
      <c r="P613" s="875"/>
      <c r="Q613" s="871"/>
      <c r="R613" s="871"/>
      <c r="S613" s="871"/>
      <c r="T613" s="871"/>
      <c r="U613" s="871"/>
      <c r="V613" s="871"/>
      <c r="W613" s="871"/>
      <c r="X613" s="872"/>
      <c r="Y613" s="871"/>
      <c r="Z613" s="873"/>
      <c r="AA613" s="871"/>
      <c r="AB613" s="871"/>
      <c r="AC613" s="871"/>
      <c r="AD613" s="871"/>
      <c r="AE613" s="871"/>
      <c r="AF613" s="874"/>
      <c r="AG613" s="875"/>
      <c r="AH613" s="871"/>
    </row>
    <row r="614">
      <c r="A614" s="871"/>
      <c r="B614" s="871"/>
      <c r="C614" s="871"/>
      <c r="D614" s="871"/>
      <c r="E614" s="871"/>
      <c r="F614" s="871"/>
      <c r="G614" s="872"/>
      <c r="H614" s="871"/>
      <c r="I614" s="873"/>
      <c r="J614" s="871"/>
      <c r="K614" s="871"/>
      <c r="L614" s="871"/>
      <c r="M614" s="871"/>
      <c r="N614" s="871"/>
      <c r="O614" s="874"/>
      <c r="P614" s="875"/>
      <c r="Q614" s="871"/>
      <c r="R614" s="871"/>
      <c r="S614" s="871"/>
      <c r="T614" s="871"/>
      <c r="U614" s="871"/>
      <c r="V614" s="871"/>
      <c r="W614" s="871"/>
      <c r="X614" s="872"/>
      <c r="Y614" s="871"/>
      <c r="Z614" s="873"/>
      <c r="AA614" s="871"/>
      <c r="AB614" s="871"/>
      <c r="AC614" s="871"/>
      <c r="AD614" s="871"/>
      <c r="AE614" s="871"/>
      <c r="AF614" s="874"/>
      <c r="AG614" s="875"/>
      <c r="AH614" s="871"/>
    </row>
    <row r="615">
      <c r="A615" s="871"/>
      <c r="B615" s="871"/>
      <c r="C615" s="871"/>
      <c r="D615" s="871"/>
      <c r="E615" s="871"/>
      <c r="F615" s="871"/>
      <c r="G615" s="872"/>
      <c r="H615" s="871"/>
      <c r="I615" s="873"/>
      <c r="J615" s="871"/>
      <c r="K615" s="871"/>
      <c r="L615" s="871"/>
      <c r="M615" s="871"/>
      <c r="N615" s="871"/>
      <c r="O615" s="874"/>
      <c r="P615" s="875"/>
      <c r="Q615" s="871"/>
      <c r="R615" s="871"/>
      <c r="S615" s="871"/>
      <c r="T615" s="871"/>
      <c r="U615" s="871"/>
      <c r="V615" s="871"/>
      <c r="W615" s="871"/>
      <c r="X615" s="872"/>
      <c r="Y615" s="871"/>
      <c r="Z615" s="873"/>
      <c r="AA615" s="871"/>
      <c r="AB615" s="871"/>
      <c r="AC615" s="871"/>
      <c r="AD615" s="871"/>
      <c r="AE615" s="871"/>
      <c r="AF615" s="874"/>
      <c r="AG615" s="875"/>
      <c r="AH615" s="871"/>
    </row>
    <row r="616">
      <c r="A616" s="871"/>
      <c r="B616" s="871"/>
      <c r="C616" s="871"/>
      <c r="D616" s="871"/>
      <c r="E616" s="871"/>
      <c r="F616" s="871"/>
      <c r="G616" s="872"/>
      <c r="H616" s="871"/>
      <c r="I616" s="873"/>
      <c r="J616" s="871"/>
      <c r="K616" s="871"/>
      <c r="L616" s="871"/>
      <c r="M616" s="871"/>
      <c r="N616" s="871"/>
      <c r="O616" s="874"/>
      <c r="P616" s="875"/>
      <c r="Q616" s="871"/>
      <c r="R616" s="871"/>
      <c r="S616" s="871"/>
      <c r="T616" s="871"/>
      <c r="U616" s="871"/>
      <c r="V616" s="871"/>
      <c r="W616" s="871"/>
      <c r="X616" s="872"/>
      <c r="Y616" s="871"/>
      <c r="Z616" s="873"/>
      <c r="AA616" s="871"/>
      <c r="AB616" s="871"/>
      <c r="AC616" s="871"/>
      <c r="AD616" s="871"/>
      <c r="AE616" s="871"/>
      <c r="AF616" s="874"/>
      <c r="AG616" s="875"/>
      <c r="AH616" s="871"/>
    </row>
    <row r="617">
      <c r="A617" s="871"/>
      <c r="B617" s="871"/>
      <c r="C617" s="871"/>
      <c r="D617" s="871"/>
      <c r="E617" s="871"/>
      <c r="F617" s="871"/>
      <c r="G617" s="872"/>
      <c r="H617" s="871"/>
      <c r="I617" s="873"/>
      <c r="J617" s="871"/>
      <c r="K617" s="871"/>
      <c r="L617" s="871"/>
      <c r="M617" s="871"/>
      <c r="N617" s="871"/>
      <c r="O617" s="874"/>
      <c r="P617" s="875"/>
      <c r="Q617" s="871"/>
      <c r="R617" s="871"/>
      <c r="S617" s="871"/>
      <c r="T617" s="871"/>
      <c r="U617" s="871"/>
      <c r="V617" s="871"/>
      <c r="W617" s="871"/>
      <c r="X617" s="872"/>
      <c r="Y617" s="871"/>
      <c r="Z617" s="873"/>
      <c r="AA617" s="871"/>
      <c r="AB617" s="871"/>
      <c r="AC617" s="871"/>
      <c r="AD617" s="871"/>
      <c r="AE617" s="871"/>
      <c r="AF617" s="874"/>
      <c r="AG617" s="875"/>
      <c r="AH617" s="871"/>
    </row>
    <row r="618">
      <c r="A618" s="871"/>
      <c r="B618" s="871"/>
      <c r="C618" s="871"/>
      <c r="D618" s="871"/>
      <c r="E618" s="871"/>
      <c r="F618" s="871"/>
      <c r="G618" s="872"/>
      <c r="H618" s="871"/>
      <c r="I618" s="873"/>
      <c r="J618" s="871"/>
      <c r="K618" s="871"/>
      <c r="L618" s="871"/>
      <c r="M618" s="871"/>
      <c r="N618" s="871"/>
      <c r="O618" s="874"/>
      <c r="P618" s="875"/>
      <c r="Q618" s="871"/>
      <c r="R618" s="871"/>
      <c r="S618" s="871"/>
      <c r="T618" s="871"/>
      <c r="U618" s="871"/>
      <c r="V618" s="871"/>
      <c r="W618" s="871"/>
      <c r="X618" s="872"/>
      <c r="Y618" s="871"/>
      <c r="Z618" s="873"/>
      <c r="AA618" s="871"/>
      <c r="AB618" s="871"/>
      <c r="AC618" s="871"/>
      <c r="AD618" s="871"/>
      <c r="AE618" s="871"/>
      <c r="AF618" s="874"/>
      <c r="AG618" s="875"/>
      <c r="AH618" s="871"/>
    </row>
    <row r="619">
      <c r="A619" s="871"/>
      <c r="B619" s="871"/>
      <c r="C619" s="871"/>
      <c r="D619" s="871"/>
      <c r="E619" s="871"/>
      <c r="F619" s="871"/>
      <c r="G619" s="872"/>
      <c r="H619" s="871"/>
      <c r="I619" s="873"/>
      <c r="J619" s="871"/>
      <c r="K619" s="871"/>
      <c r="L619" s="871"/>
      <c r="M619" s="871"/>
      <c r="N619" s="871"/>
      <c r="O619" s="874"/>
      <c r="P619" s="875"/>
      <c r="Q619" s="871"/>
      <c r="R619" s="871"/>
      <c r="S619" s="871"/>
      <c r="T619" s="871"/>
      <c r="U619" s="871"/>
      <c r="V619" s="871"/>
      <c r="W619" s="871"/>
      <c r="X619" s="872"/>
      <c r="Y619" s="871"/>
      <c r="Z619" s="873"/>
      <c r="AA619" s="871"/>
      <c r="AB619" s="871"/>
      <c r="AC619" s="871"/>
      <c r="AD619" s="871"/>
      <c r="AE619" s="871"/>
      <c r="AF619" s="874"/>
      <c r="AG619" s="875"/>
      <c r="AH619" s="871"/>
    </row>
    <row r="620">
      <c r="A620" s="871"/>
      <c r="B620" s="871"/>
      <c r="C620" s="871"/>
      <c r="D620" s="871"/>
      <c r="E620" s="871"/>
      <c r="F620" s="871"/>
      <c r="G620" s="872"/>
      <c r="H620" s="871"/>
      <c r="I620" s="873"/>
      <c r="J620" s="871"/>
      <c r="K620" s="871"/>
      <c r="L620" s="871"/>
      <c r="M620" s="871"/>
      <c r="N620" s="871"/>
      <c r="O620" s="874"/>
      <c r="P620" s="875"/>
      <c r="Q620" s="871"/>
      <c r="R620" s="871"/>
      <c r="S620" s="871"/>
      <c r="T620" s="871"/>
      <c r="U620" s="871"/>
      <c r="V620" s="871"/>
      <c r="W620" s="871"/>
      <c r="X620" s="872"/>
      <c r="Y620" s="871"/>
      <c r="Z620" s="873"/>
      <c r="AA620" s="871"/>
      <c r="AB620" s="871"/>
      <c r="AC620" s="871"/>
      <c r="AD620" s="871"/>
      <c r="AE620" s="871"/>
      <c r="AF620" s="874"/>
      <c r="AG620" s="875"/>
      <c r="AH620" s="871"/>
    </row>
    <row r="621">
      <c r="A621" s="871"/>
      <c r="B621" s="871"/>
      <c r="C621" s="871"/>
      <c r="D621" s="871"/>
      <c r="E621" s="871"/>
      <c r="F621" s="871"/>
      <c r="G621" s="872"/>
      <c r="H621" s="871"/>
      <c r="I621" s="873"/>
      <c r="J621" s="871"/>
      <c r="K621" s="871"/>
      <c r="L621" s="871"/>
      <c r="M621" s="871"/>
      <c r="N621" s="871"/>
      <c r="O621" s="874"/>
      <c r="P621" s="875"/>
      <c r="Q621" s="871"/>
      <c r="R621" s="871"/>
      <c r="S621" s="871"/>
      <c r="T621" s="871"/>
      <c r="U621" s="871"/>
      <c r="V621" s="871"/>
      <c r="W621" s="871"/>
      <c r="X621" s="872"/>
      <c r="Y621" s="871"/>
      <c r="Z621" s="873"/>
      <c r="AA621" s="871"/>
      <c r="AB621" s="871"/>
      <c r="AC621" s="871"/>
      <c r="AD621" s="871"/>
      <c r="AE621" s="871"/>
      <c r="AF621" s="874"/>
      <c r="AG621" s="875"/>
      <c r="AH621" s="871"/>
    </row>
    <row r="622">
      <c r="A622" s="871"/>
      <c r="B622" s="871"/>
      <c r="C622" s="871"/>
      <c r="D622" s="871"/>
      <c r="E622" s="871"/>
      <c r="F622" s="871"/>
      <c r="G622" s="872"/>
      <c r="H622" s="871"/>
      <c r="I622" s="873"/>
      <c r="J622" s="871"/>
      <c r="K622" s="871"/>
      <c r="L622" s="871"/>
      <c r="M622" s="871"/>
      <c r="N622" s="871"/>
      <c r="O622" s="874"/>
      <c r="P622" s="875"/>
      <c r="Q622" s="871"/>
      <c r="R622" s="871"/>
      <c r="S622" s="871"/>
      <c r="T622" s="871"/>
      <c r="U622" s="871"/>
      <c r="V622" s="871"/>
      <c r="W622" s="871"/>
      <c r="X622" s="872"/>
      <c r="Y622" s="871"/>
      <c r="Z622" s="873"/>
      <c r="AA622" s="871"/>
      <c r="AB622" s="871"/>
      <c r="AC622" s="871"/>
      <c r="AD622" s="871"/>
      <c r="AE622" s="871"/>
      <c r="AF622" s="874"/>
      <c r="AG622" s="875"/>
      <c r="AH622" s="871"/>
    </row>
    <row r="623">
      <c r="A623" s="871"/>
      <c r="B623" s="871"/>
      <c r="C623" s="871"/>
      <c r="D623" s="871"/>
      <c r="E623" s="871"/>
      <c r="F623" s="871"/>
      <c r="G623" s="872"/>
      <c r="H623" s="871"/>
      <c r="I623" s="873"/>
      <c r="J623" s="871"/>
      <c r="K623" s="871"/>
      <c r="L623" s="871"/>
      <c r="M623" s="871"/>
      <c r="N623" s="871"/>
      <c r="O623" s="874"/>
      <c r="P623" s="875"/>
      <c r="Q623" s="871"/>
      <c r="R623" s="871"/>
      <c r="S623" s="871"/>
      <c r="T623" s="871"/>
      <c r="U623" s="871"/>
      <c r="V623" s="871"/>
      <c r="W623" s="871"/>
      <c r="X623" s="872"/>
      <c r="Y623" s="871"/>
      <c r="Z623" s="873"/>
      <c r="AA623" s="871"/>
      <c r="AB623" s="871"/>
      <c r="AC623" s="871"/>
      <c r="AD623" s="871"/>
      <c r="AE623" s="871"/>
      <c r="AF623" s="874"/>
      <c r="AG623" s="875"/>
      <c r="AH623" s="871"/>
    </row>
    <row r="624">
      <c r="A624" s="871"/>
      <c r="B624" s="871"/>
      <c r="C624" s="871"/>
      <c r="D624" s="871"/>
      <c r="E624" s="871"/>
      <c r="F624" s="871"/>
      <c r="G624" s="872"/>
      <c r="H624" s="871"/>
      <c r="I624" s="873"/>
      <c r="J624" s="871"/>
      <c r="K624" s="871"/>
      <c r="L624" s="871"/>
      <c r="M624" s="871"/>
      <c r="N624" s="871"/>
      <c r="O624" s="874"/>
      <c r="P624" s="875"/>
      <c r="Q624" s="871"/>
      <c r="R624" s="871"/>
      <c r="S624" s="871"/>
      <c r="T624" s="871"/>
      <c r="U624" s="871"/>
      <c r="V624" s="871"/>
      <c r="W624" s="871"/>
      <c r="X624" s="872"/>
      <c r="Y624" s="871"/>
      <c r="Z624" s="873"/>
      <c r="AA624" s="871"/>
      <c r="AB624" s="871"/>
      <c r="AC624" s="871"/>
      <c r="AD624" s="871"/>
      <c r="AE624" s="871"/>
      <c r="AF624" s="874"/>
      <c r="AG624" s="875"/>
      <c r="AH624" s="871"/>
    </row>
    <row r="625">
      <c r="A625" s="871"/>
      <c r="B625" s="871"/>
      <c r="C625" s="871"/>
      <c r="D625" s="871"/>
      <c r="E625" s="871"/>
      <c r="F625" s="871"/>
      <c r="G625" s="872"/>
      <c r="H625" s="871"/>
      <c r="I625" s="873"/>
      <c r="J625" s="871"/>
      <c r="K625" s="871"/>
      <c r="L625" s="871"/>
      <c r="M625" s="871"/>
      <c r="N625" s="871"/>
      <c r="O625" s="874"/>
      <c r="P625" s="875"/>
      <c r="Q625" s="871"/>
      <c r="R625" s="871"/>
      <c r="S625" s="871"/>
      <c r="T625" s="871"/>
      <c r="U625" s="871"/>
      <c r="V625" s="871"/>
      <c r="W625" s="871"/>
      <c r="X625" s="872"/>
      <c r="Y625" s="871"/>
      <c r="Z625" s="873"/>
      <c r="AA625" s="871"/>
      <c r="AB625" s="871"/>
      <c r="AC625" s="871"/>
      <c r="AD625" s="871"/>
      <c r="AE625" s="871"/>
      <c r="AF625" s="874"/>
      <c r="AG625" s="875"/>
      <c r="AH625" s="871"/>
    </row>
    <row r="626">
      <c r="A626" s="871"/>
      <c r="B626" s="871"/>
      <c r="C626" s="871"/>
      <c r="D626" s="871"/>
      <c r="E626" s="871"/>
      <c r="F626" s="871"/>
      <c r="G626" s="872"/>
      <c r="H626" s="871"/>
      <c r="I626" s="873"/>
      <c r="J626" s="871"/>
      <c r="K626" s="871"/>
      <c r="L626" s="871"/>
      <c r="M626" s="871"/>
      <c r="N626" s="871"/>
      <c r="O626" s="874"/>
      <c r="P626" s="875"/>
      <c r="Q626" s="871"/>
      <c r="R626" s="871"/>
      <c r="S626" s="871"/>
      <c r="T626" s="871"/>
      <c r="U626" s="871"/>
      <c r="V626" s="871"/>
      <c r="W626" s="871"/>
      <c r="X626" s="872"/>
      <c r="Y626" s="871"/>
      <c r="Z626" s="873"/>
      <c r="AA626" s="871"/>
      <c r="AB626" s="871"/>
      <c r="AC626" s="871"/>
      <c r="AD626" s="871"/>
      <c r="AE626" s="871"/>
      <c r="AF626" s="874"/>
      <c r="AG626" s="875"/>
      <c r="AH626" s="871"/>
    </row>
    <row r="627">
      <c r="A627" s="871"/>
      <c r="B627" s="871"/>
      <c r="C627" s="871"/>
      <c r="D627" s="871"/>
      <c r="E627" s="871"/>
      <c r="F627" s="871"/>
      <c r="G627" s="872"/>
      <c r="H627" s="871"/>
      <c r="I627" s="873"/>
      <c r="J627" s="871"/>
      <c r="K627" s="871"/>
      <c r="L627" s="871"/>
      <c r="M627" s="871"/>
      <c r="N627" s="871"/>
      <c r="O627" s="874"/>
      <c r="P627" s="875"/>
      <c r="Q627" s="871"/>
      <c r="R627" s="871"/>
      <c r="S627" s="871"/>
      <c r="T627" s="871"/>
      <c r="U627" s="871"/>
      <c r="V627" s="871"/>
      <c r="W627" s="871"/>
      <c r="X627" s="872"/>
      <c r="Y627" s="871"/>
      <c r="Z627" s="873"/>
      <c r="AA627" s="871"/>
      <c r="AB627" s="871"/>
      <c r="AC627" s="871"/>
      <c r="AD627" s="871"/>
      <c r="AE627" s="871"/>
      <c r="AF627" s="874"/>
      <c r="AG627" s="875"/>
      <c r="AH627" s="871"/>
    </row>
    <row r="628">
      <c r="A628" s="871"/>
      <c r="B628" s="871"/>
      <c r="C628" s="871"/>
      <c r="D628" s="871"/>
      <c r="E628" s="871"/>
      <c r="F628" s="871"/>
      <c r="G628" s="872"/>
      <c r="H628" s="871"/>
      <c r="I628" s="873"/>
      <c r="J628" s="871"/>
      <c r="K628" s="871"/>
      <c r="L628" s="871"/>
      <c r="M628" s="871"/>
      <c r="N628" s="871"/>
      <c r="O628" s="874"/>
      <c r="P628" s="875"/>
      <c r="Q628" s="871"/>
      <c r="R628" s="871"/>
      <c r="S628" s="871"/>
      <c r="T628" s="871"/>
      <c r="U628" s="871"/>
      <c r="V628" s="871"/>
      <c r="W628" s="871"/>
      <c r="X628" s="872"/>
      <c r="Y628" s="871"/>
      <c r="Z628" s="873"/>
      <c r="AA628" s="871"/>
      <c r="AB628" s="871"/>
      <c r="AC628" s="871"/>
      <c r="AD628" s="871"/>
      <c r="AE628" s="871"/>
      <c r="AF628" s="874"/>
      <c r="AG628" s="875"/>
      <c r="AH628" s="871"/>
    </row>
    <row r="629">
      <c r="A629" s="871"/>
      <c r="B629" s="871"/>
      <c r="C629" s="871"/>
      <c r="D629" s="871"/>
      <c r="E629" s="871"/>
      <c r="F629" s="871"/>
      <c r="G629" s="872"/>
      <c r="H629" s="871"/>
      <c r="I629" s="873"/>
      <c r="J629" s="871"/>
      <c r="K629" s="871"/>
      <c r="L629" s="871"/>
      <c r="M629" s="871"/>
      <c r="N629" s="871"/>
      <c r="O629" s="874"/>
      <c r="P629" s="875"/>
      <c r="Q629" s="871"/>
      <c r="R629" s="871"/>
      <c r="S629" s="871"/>
      <c r="T629" s="871"/>
      <c r="U629" s="871"/>
      <c r="V629" s="871"/>
      <c r="W629" s="871"/>
      <c r="X629" s="872"/>
      <c r="Y629" s="871"/>
      <c r="Z629" s="873"/>
      <c r="AA629" s="871"/>
      <c r="AB629" s="871"/>
      <c r="AC629" s="871"/>
      <c r="AD629" s="871"/>
      <c r="AE629" s="871"/>
      <c r="AF629" s="874"/>
      <c r="AG629" s="875"/>
      <c r="AH629" s="871"/>
    </row>
    <row r="630">
      <c r="A630" s="871"/>
      <c r="B630" s="871"/>
      <c r="C630" s="871"/>
      <c r="D630" s="871"/>
      <c r="E630" s="871"/>
      <c r="F630" s="871"/>
      <c r="G630" s="872"/>
      <c r="H630" s="871"/>
      <c r="I630" s="873"/>
      <c r="J630" s="871"/>
      <c r="K630" s="871"/>
      <c r="L630" s="871"/>
      <c r="M630" s="871"/>
      <c r="N630" s="871"/>
      <c r="O630" s="874"/>
      <c r="P630" s="875"/>
      <c r="Q630" s="871"/>
      <c r="R630" s="871"/>
      <c r="S630" s="871"/>
      <c r="T630" s="871"/>
      <c r="U630" s="871"/>
      <c r="V630" s="871"/>
      <c r="W630" s="871"/>
      <c r="X630" s="872"/>
      <c r="Y630" s="871"/>
      <c r="Z630" s="873"/>
      <c r="AA630" s="871"/>
      <c r="AB630" s="871"/>
      <c r="AC630" s="871"/>
      <c r="AD630" s="871"/>
      <c r="AE630" s="871"/>
      <c r="AF630" s="874"/>
      <c r="AG630" s="875"/>
      <c r="AH630" s="871"/>
    </row>
    <row r="631">
      <c r="A631" s="871"/>
      <c r="B631" s="871"/>
      <c r="C631" s="871"/>
      <c r="D631" s="871"/>
      <c r="E631" s="871"/>
      <c r="F631" s="871"/>
      <c r="G631" s="872"/>
      <c r="H631" s="871"/>
      <c r="I631" s="873"/>
      <c r="J631" s="871"/>
      <c r="K631" s="871"/>
      <c r="L631" s="871"/>
      <c r="M631" s="871"/>
      <c r="N631" s="871"/>
      <c r="O631" s="874"/>
      <c r="P631" s="875"/>
      <c r="Q631" s="871"/>
      <c r="R631" s="871"/>
      <c r="S631" s="871"/>
      <c r="T631" s="871"/>
      <c r="U631" s="871"/>
      <c r="V631" s="871"/>
      <c r="W631" s="871"/>
      <c r="X631" s="872"/>
      <c r="Y631" s="871"/>
      <c r="Z631" s="873"/>
      <c r="AA631" s="871"/>
      <c r="AB631" s="871"/>
      <c r="AC631" s="871"/>
      <c r="AD631" s="871"/>
      <c r="AE631" s="871"/>
      <c r="AF631" s="874"/>
      <c r="AG631" s="875"/>
      <c r="AH631" s="871"/>
    </row>
    <row r="632">
      <c r="A632" s="871"/>
      <c r="B632" s="871"/>
      <c r="C632" s="871"/>
      <c r="D632" s="871"/>
      <c r="E632" s="871"/>
      <c r="F632" s="871"/>
      <c r="G632" s="872"/>
      <c r="H632" s="871"/>
      <c r="I632" s="873"/>
      <c r="J632" s="871"/>
      <c r="K632" s="871"/>
      <c r="L632" s="871"/>
      <c r="M632" s="871"/>
      <c r="N632" s="871"/>
      <c r="O632" s="874"/>
      <c r="P632" s="875"/>
      <c r="Q632" s="871"/>
      <c r="R632" s="871"/>
      <c r="S632" s="871"/>
      <c r="T632" s="871"/>
      <c r="U632" s="871"/>
      <c r="V632" s="871"/>
      <c r="W632" s="871"/>
      <c r="X632" s="872"/>
      <c r="Y632" s="871"/>
      <c r="Z632" s="873"/>
      <c r="AA632" s="871"/>
      <c r="AB632" s="871"/>
      <c r="AC632" s="871"/>
      <c r="AD632" s="871"/>
      <c r="AE632" s="871"/>
      <c r="AF632" s="874"/>
      <c r="AG632" s="875"/>
      <c r="AH632" s="871"/>
    </row>
    <row r="633">
      <c r="A633" s="871"/>
      <c r="B633" s="871"/>
      <c r="C633" s="871"/>
      <c r="D633" s="871"/>
      <c r="E633" s="871"/>
      <c r="F633" s="871"/>
      <c r="G633" s="872"/>
      <c r="H633" s="871"/>
      <c r="I633" s="873"/>
      <c r="J633" s="871"/>
      <c r="K633" s="871"/>
      <c r="L633" s="871"/>
      <c r="M633" s="871"/>
      <c r="N633" s="871"/>
      <c r="O633" s="874"/>
      <c r="P633" s="875"/>
      <c r="Q633" s="871"/>
      <c r="R633" s="871"/>
      <c r="S633" s="871"/>
      <c r="T633" s="871"/>
      <c r="U633" s="871"/>
      <c r="V633" s="871"/>
      <c r="W633" s="871"/>
      <c r="X633" s="872"/>
      <c r="Y633" s="871"/>
      <c r="Z633" s="873"/>
      <c r="AA633" s="871"/>
      <c r="AB633" s="871"/>
      <c r="AC633" s="871"/>
      <c r="AD633" s="871"/>
      <c r="AE633" s="871"/>
      <c r="AF633" s="874"/>
      <c r="AG633" s="875"/>
      <c r="AH633" s="871"/>
    </row>
    <row r="634">
      <c r="A634" s="871"/>
      <c r="B634" s="871"/>
      <c r="C634" s="871"/>
      <c r="D634" s="871"/>
      <c r="E634" s="871"/>
      <c r="F634" s="871"/>
      <c r="G634" s="872"/>
      <c r="H634" s="871"/>
      <c r="I634" s="873"/>
      <c r="J634" s="871"/>
      <c r="K634" s="871"/>
      <c r="L634" s="871"/>
      <c r="M634" s="871"/>
      <c r="N634" s="871"/>
      <c r="O634" s="874"/>
      <c r="P634" s="875"/>
      <c r="Q634" s="871"/>
      <c r="R634" s="871"/>
      <c r="S634" s="871"/>
      <c r="T634" s="871"/>
      <c r="U634" s="871"/>
      <c r="V634" s="871"/>
      <c r="W634" s="871"/>
      <c r="X634" s="872"/>
      <c r="Y634" s="871"/>
      <c r="Z634" s="873"/>
      <c r="AA634" s="871"/>
      <c r="AB634" s="871"/>
      <c r="AC634" s="871"/>
      <c r="AD634" s="871"/>
      <c r="AE634" s="871"/>
      <c r="AF634" s="874"/>
      <c r="AG634" s="875"/>
      <c r="AH634" s="871"/>
    </row>
    <row r="635">
      <c r="A635" s="871"/>
      <c r="B635" s="871"/>
      <c r="C635" s="871"/>
      <c r="D635" s="871"/>
      <c r="E635" s="871"/>
      <c r="F635" s="871"/>
      <c r="G635" s="872"/>
      <c r="H635" s="871"/>
      <c r="I635" s="873"/>
      <c r="J635" s="871"/>
      <c r="K635" s="871"/>
      <c r="L635" s="871"/>
      <c r="M635" s="871"/>
      <c r="N635" s="871"/>
      <c r="O635" s="874"/>
      <c r="P635" s="875"/>
      <c r="Q635" s="871"/>
      <c r="R635" s="871"/>
      <c r="S635" s="871"/>
      <c r="T635" s="871"/>
      <c r="U635" s="871"/>
      <c r="V635" s="871"/>
      <c r="W635" s="871"/>
      <c r="X635" s="872"/>
      <c r="Y635" s="871"/>
      <c r="Z635" s="873"/>
      <c r="AA635" s="871"/>
      <c r="AB635" s="871"/>
      <c r="AC635" s="871"/>
      <c r="AD635" s="871"/>
      <c r="AE635" s="871"/>
      <c r="AF635" s="874"/>
      <c r="AG635" s="875"/>
      <c r="AH635" s="871"/>
    </row>
    <row r="636">
      <c r="A636" s="871"/>
      <c r="B636" s="871"/>
      <c r="C636" s="871"/>
      <c r="D636" s="871"/>
      <c r="E636" s="871"/>
      <c r="F636" s="871"/>
      <c r="G636" s="872"/>
      <c r="H636" s="871"/>
      <c r="I636" s="873"/>
      <c r="J636" s="871"/>
      <c r="K636" s="871"/>
      <c r="L636" s="871"/>
      <c r="M636" s="871"/>
      <c r="N636" s="871"/>
      <c r="O636" s="874"/>
      <c r="P636" s="875"/>
      <c r="Q636" s="871"/>
      <c r="R636" s="871"/>
      <c r="S636" s="871"/>
      <c r="T636" s="871"/>
      <c r="U636" s="871"/>
      <c r="V636" s="871"/>
      <c r="W636" s="871"/>
      <c r="X636" s="872"/>
      <c r="Y636" s="871"/>
      <c r="Z636" s="873"/>
      <c r="AA636" s="871"/>
      <c r="AB636" s="871"/>
      <c r="AC636" s="871"/>
      <c r="AD636" s="871"/>
      <c r="AE636" s="871"/>
      <c r="AF636" s="874"/>
      <c r="AG636" s="875"/>
      <c r="AH636" s="871"/>
    </row>
    <row r="637">
      <c r="A637" s="871"/>
      <c r="B637" s="871"/>
      <c r="C637" s="871"/>
      <c r="D637" s="871"/>
      <c r="E637" s="871"/>
      <c r="F637" s="871"/>
      <c r="G637" s="872"/>
      <c r="H637" s="871"/>
      <c r="I637" s="873"/>
      <c r="J637" s="871"/>
      <c r="K637" s="871"/>
      <c r="L637" s="871"/>
      <c r="M637" s="871"/>
      <c r="N637" s="871"/>
      <c r="O637" s="874"/>
      <c r="P637" s="875"/>
      <c r="Q637" s="871"/>
      <c r="R637" s="871"/>
      <c r="S637" s="871"/>
      <c r="T637" s="871"/>
      <c r="U637" s="871"/>
      <c r="V637" s="871"/>
      <c r="W637" s="871"/>
      <c r="X637" s="872"/>
      <c r="Y637" s="871"/>
      <c r="Z637" s="873"/>
      <c r="AA637" s="871"/>
      <c r="AB637" s="871"/>
      <c r="AC637" s="871"/>
      <c r="AD637" s="871"/>
      <c r="AE637" s="871"/>
      <c r="AF637" s="874"/>
      <c r="AG637" s="875"/>
      <c r="AH637" s="871"/>
    </row>
    <row r="638">
      <c r="A638" s="871"/>
      <c r="B638" s="871"/>
      <c r="C638" s="871"/>
      <c r="D638" s="871"/>
      <c r="E638" s="871"/>
      <c r="F638" s="871"/>
      <c r="G638" s="872"/>
      <c r="H638" s="871"/>
      <c r="I638" s="873"/>
      <c r="J638" s="871"/>
      <c r="K638" s="871"/>
      <c r="L638" s="871"/>
      <c r="M638" s="871"/>
      <c r="N638" s="871"/>
      <c r="O638" s="874"/>
      <c r="P638" s="875"/>
      <c r="Q638" s="871"/>
      <c r="R638" s="871"/>
      <c r="S638" s="871"/>
      <c r="T638" s="871"/>
      <c r="U638" s="871"/>
      <c r="V638" s="871"/>
      <c r="W638" s="871"/>
      <c r="X638" s="872"/>
      <c r="Y638" s="871"/>
      <c r="Z638" s="873"/>
      <c r="AA638" s="871"/>
      <c r="AB638" s="871"/>
      <c r="AC638" s="871"/>
      <c r="AD638" s="871"/>
      <c r="AE638" s="871"/>
      <c r="AF638" s="874"/>
      <c r="AG638" s="875"/>
      <c r="AH638" s="871"/>
    </row>
    <row r="639">
      <c r="A639" s="871"/>
      <c r="B639" s="871"/>
      <c r="C639" s="871"/>
      <c r="D639" s="871"/>
      <c r="E639" s="871"/>
      <c r="F639" s="871"/>
      <c r="G639" s="872"/>
      <c r="H639" s="871"/>
      <c r="I639" s="873"/>
      <c r="J639" s="871"/>
      <c r="K639" s="871"/>
      <c r="L639" s="871"/>
      <c r="M639" s="871"/>
      <c r="N639" s="871"/>
      <c r="O639" s="874"/>
      <c r="P639" s="875"/>
      <c r="Q639" s="871"/>
      <c r="R639" s="871"/>
      <c r="S639" s="871"/>
      <c r="T639" s="871"/>
      <c r="U639" s="871"/>
      <c r="V639" s="871"/>
      <c r="W639" s="871"/>
      <c r="X639" s="872"/>
      <c r="Y639" s="871"/>
      <c r="Z639" s="873"/>
      <c r="AA639" s="871"/>
      <c r="AB639" s="871"/>
      <c r="AC639" s="871"/>
      <c r="AD639" s="871"/>
      <c r="AE639" s="871"/>
      <c r="AF639" s="874"/>
      <c r="AG639" s="875"/>
      <c r="AH639" s="871"/>
    </row>
    <row r="640">
      <c r="A640" s="871"/>
      <c r="B640" s="871"/>
      <c r="C640" s="871"/>
      <c r="D640" s="871"/>
      <c r="E640" s="871"/>
      <c r="F640" s="871"/>
      <c r="G640" s="872"/>
      <c r="H640" s="871"/>
      <c r="I640" s="873"/>
      <c r="J640" s="871"/>
      <c r="K640" s="871"/>
      <c r="L640" s="871"/>
      <c r="M640" s="871"/>
      <c r="N640" s="871"/>
      <c r="O640" s="874"/>
      <c r="P640" s="875"/>
      <c r="Q640" s="871"/>
      <c r="R640" s="871"/>
      <c r="S640" s="871"/>
      <c r="T640" s="871"/>
      <c r="U640" s="871"/>
      <c r="V640" s="871"/>
      <c r="W640" s="871"/>
      <c r="X640" s="872"/>
      <c r="Y640" s="871"/>
      <c r="Z640" s="873"/>
      <c r="AA640" s="871"/>
      <c r="AB640" s="871"/>
      <c r="AC640" s="871"/>
      <c r="AD640" s="871"/>
      <c r="AE640" s="871"/>
      <c r="AF640" s="874"/>
      <c r="AG640" s="875"/>
      <c r="AH640" s="871"/>
    </row>
    <row r="641">
      <c r="A641" s="871"/>
      <c r="B641" s="871"/>
      <c r="C641" s="871"/>
      <c r="D641" s="871"/>
      <c r="E641" s="871"/>
      <c r="F641" s="871"/>
      <c r="G641" s="872"/>
      <c r="H641" s="871"/>
      <c r="I641" s="873"/>
      <c r="J641" s="871"/>
      <c r="K641" s="871"/>
      <c r="L641" s="871"/>
      <c r="M641" s="871"/>
      <c r="N641" s="871"/>
      <c r="O641" s="874"/>
      <c r="P641" s="875"/>
      <c r="Q641" s="871"/>
      <c r="R641" s="871"/>
      <c r="S641" s="871"/>
      <c r="T641" s="871"/>
      <c r="U641" s="871"/>
      <c r="V641" s="871"/>
      <c r="W641" s="871"/>
      <c r="X641" s="872"/>
      <c r="Y641" s="871"/>
      <c r="Z641" s="873"/>
      <c r="AA641" s="871"/>
      <c r="AB641" s="871"/>
      <c r="AC641" s="871"/>
      <c r="AD641" s="871"/>
      <c r="AE641" s="871"/>
      <c r="AF641" s="874"/>
      <c r="AG641" s="875"/>
      <c r="AH641" s="871"/>
    </row>
    <row r="642">
      <c r="A642" s="871"/>
      <c r="B642" s="871"/>
      <c r="C642" s="871"/>
      <c r="D642" s="871"/>
      <c r="E642" s="871"/>
      <c r="F642" s="871"/>
      <c r="G642" s="872"/>
      <c r="H642" s="871"/>
      <c r="I642" s="873"/>
      <c r="J642" s="871"/>
      <c r="K642" s="871"/>
      <c r="L642" s="871"/>
      <c r="M642" s="871"/>
      <c r="N642" s="871"/>
      <c r="O642" s="874"/>
      <c r="P642" s="875"/>
      <c r="Q642" s="871"/>
      <c r="R642" s="871"/>
      <c r="S642" s="871"/>
      <c r="T642" s="871"/>
      <c r="U642" s="871"/>
      <c r="V642" s="871"/>
      <c r="W642" s="871"/>
      <c r="X642" s="872"/>
      <c r="Y642" s="871"/>
      <c r="Z642" s="873"/>
      <c r="AA642" s="871"/>
      <c r="AB642" s="871"/>
      <c r="AC642" s="871"/>
      <c r="AD642" s="871"/>
      <c r="AE642" s="871"/>
      <c r="AF642" s="874"/>
      <c r="AG642" s="875"/>
      <c r="AH642" s="871"/>
    </row>
    <row r="643">
      <c r="A643" s="871"/>
      <c r="B643" s="871"/>
      <c r="C643" s="871"/>
      <c r="D643" s="871"/>
      <c r="E643" s="871"/>
      <c r="F643" s="871"/>
      <c r="G643" s="872"/>
      <c r="H643" s="871"/>
      <c r="I643" s="873"/>
      <c r="J643" s="871"/>
      <c r="K643" s="871"/>
      <c r="L643" s="871"/>
      <c r="M643" s="871"/>
      <c r="N643" s="871"/>
      <c r="O643" s="874"/>
      <c r="P643" s="875"/>
      <c r="Q643" s="871"/>
      <c r="R643" s="871"/>
      <c r="S643" s="871"/>
      <c r="T643" s="871"/>
      <c r="U643" s="871"/>
      <c r="V643" s="871"/>
      <c r="W643" s="871"/>
      <c r="X643" s="872"/>
      <c r="Y643" s="871"/>
      <c r="Z643" s="873"/>
      <c r="AA643" s="871"/>
      <c r="AB643" s="871"/>
      <c r="AC643" s="871"/>
      <c r="AD643" s="871"/>
      <c r="AE643" s="871"/>
      <c r="AF643" s="874"/>
      <c r="AG643" s="875"/>
      <c r="AH643" s="871"/>
    </row>
    <row r="644">
      <c r="A644" s="871"/>
      <c r="B644" s="871"/>
      <c r="C644" s="871"/>
      <c r="D644" s="871"/>
      <c r="E644" s="871"/>
      <c r="F644" s="871"/>
      <c r="G644" s="872"/>
      <c r="H644" s="871"/>
      <c r="I644" s="873"/>
      <c r="J644" s="871"/>
      <c r="K644" s="871"/>
      <c r="L644" s="871"/>
      <c r="M644" s="871"/>
      <c r="N644" s="871"/>
      <c r="O644" s="874"/>
      <c r="P644" s="875"/>
      <c r="Q644" s="871"/>
      <c r="R644" s="871"/>
      <c r="S644" s="871"/>
      <c r="T644" s="871"/>
      <c r="U644" s="871"/>
      <c r="V644" s="871"/>
      <c r="W644" s="871"/>
      <c r="X644" s="872"/>
      <c r="Y644" s="871"/>
      <c r="Z644" s="873"/>
      <c r="AA644" s="871"/>
      <c r="AB644" s="871"/>
      <c r="AC644" s="871"/>
      <c r="AD644" s="871"/>
      <c r="AE644" s="871"/>
      <c r="AF644" s="874"/>
      <c r="AG644" s="875"/>
      <c r="AH644" s="871"/>
    </row>
    <row r="645">
      <c r="A645" s="871"/>
      <c r="B645" s="871"/>
      <c r="C645" s="871"/>
      <c r="D645" s="871"/>
      <c r="E645" s="871"/>
      <c r="F645" s="871"/>
      <c r="G645" s="872"/>
      <c r="H645" s="871"/>
      <c r="I645" s="873"/>
      <c r="J645" s="871"/>
      <c r="K645" s="871"/>
      <c r="L645" s="871"/>
      <c r="M645" s="871"/>
      <c r="N645" s="871"/>
      <c r="O645" s="874"/>
      <c r="P645" s="875"/>
      <c r="Q645" s="871"/>
      <c r="R645" s="871"/>
      <c r="S645" s="871"/>
      <c r="T645" s="871"/>
      <c r="U645" s="871"/>
      <c r="V645" s="871"/>
      <c r="W645" s="871"/>
      <c r="X645" s="872"/>
      <c r="Y645" s="871"/>
      <c r="Z645" s="873"/>
      <c r="AA645" s="871"/>
      <c r="AB645" s="871"/>
      <c r="AC645" s="871"/>
      <c r="AD645" s="871"/>
      <c r="AE645" s="871"/>
      <c r="AF645" s="874"/>
      <c r="AG645" s="875"/>
      <c r="AH645" s="871"/>
    </row>
    <row r="646">
      <c r="A646" s="871"/>
      <c r="B646" s="871"/>
      <c r="C646" s="871"/>
      <c r="D646" s="871"/>
      <c r="E646" s="871"/>
      <c r="F646" s="871"/>
      <c r="G646" s="872"/>
      <c r="H646" s="871"/>
      <c r="I646" s="873"/>
      <c r="J646" s="871"/>
      <c r="K646" s="871"/>
      <c r="L646" s="871"/>
      <c r="M646" s="871"/>
      <c r="N646" s="871"/>
      <c r="O646" s="874"/>
      <c r="P646" s="875"/>
      <c r="Q646" s="871"/>
      <c r="R646" s="871"/>
      <c r="S646" s="871"/>
      <c r="T646" s="871"/>
      <c r="U646" s="871"/>
      <c r="V646" s="871"/>
      <c r="W646" s="871"/>
      <c r="X646" s="872"/>
      <c r="Y646" s="871"/>
      <c r="Z646" s="873"/>
      <c r="AA646" s="871"/>
      <c r="AB646" s="871"/>
      <c r="AC646" s="871"/>
      <c r="AD646" s="871"/>
      <c r="AE646" s="871"/>
      <c r="AF646" s="874"/>
      <c r="AG646" s="875"/>
      <c r="AH646" s="871"/>
    </row>
    <row r="647">
      <c r="A647" s="871"/>
      <c r="B647" s="871"/>
      <c r="C647" s="871"/>
      <c r="D647" s="871"/>
      <c r="E647" s="871"/>
      <c r="F647" s="871"/>
      <c r="G647" s="872"/>
      <c r="H647" s="871"/>
      <c r="I647" s="873"/>
      <c r="J647" s="871"/>
      <c r="K647" s="871"/>
      <c r="L647" s="871"/>
      <c r="M647" s="871"/>
      <c r="N647" s="871"/>
      <c r="O647" s="874"/>
      <c r="P647" s="875"/>
      <c r="Q647" s="871"/>
      <c r="R647" s="871"/>
      <c r="S647" s="871"/>
      <c r="T647" s="871"/>
      <c r="U647" s="871"/>
      <c r="V647" s="871"/>
      <c r="W647" s="871"/>
      <c r="X647" s="872"/>
      <c r="Y647" s="871"/>
      <c r="Z647" s="873"/>
      <c r="AA647" s="871"/>
      <c r="AB647" s="871"/>
      <c r="AC647" s="871"/>
      <c r="AD647" s="871"/>
      <c r="AE647" s="871"/>
      <c r="AF647" s="874"/>
      <c r="AG647" s="875"/>
      <c r="AH647" s="871"/>
    </row>
    <row r="648">
      <c r="A648" s="871"/>
      <c r="B648" s="871"/>
      <c r="C648" s="871"/>
      <c r="D648" s="871"/>
      <c r="E648" s="871"/>
      <c r="F648" s="871"/>
      <c r="G648" s="872"/>
      <c r="H648" s="871"/>
      <c r="I648" s="873"/>
      <c r="J648" s="871"/>
      <c r="K648" s="871"/>
      <c r="L648" s="871"/>
      <c r="M648" s="871"/>
      <c r="N648" s="871"/>
      <c r="O648" s="874"/>
      <c r="P648" s="875"/>
      <c r="Q648" s="871"/>
      <c r="R648" s="871"/>
      <c r="S648" s="871"/>
      <c r="T648" s="871"/>
      <c r="U648" s="871"/>
      <c r="V648" s="871"/>
      <c r="W648" s="871"/>
      <c r="X648" s="872"/>
      <c r="Y648" s="871"/>
      <c r="Z648" s="873"/>
      <c r="AA648" s="871"/>
      <c r="AB648" s="871"/>
      <c r="AC648" s="871"/>
      <c r="AD648" s="871"/>
      <c r="AE648" s="871"/>
      <c r="AF648" s="874"/>
      <c r="AG648" s="875"/>
      <c r="AH648" s="871"/>
    </row>
    <row r="649">
      <c r="A649" s="871"/>
      <c r="B649" s="871"/>
      <c r="C649" s="871"/>
      <c r="D649" s="871"/>
      <c r="E649" s="871"/>
      <c r="F649" s="871"/>
      <c r="G649" s="872"/>
      <c r="H649" s="871"/>
      <c r="I649" s="873"/>
      <c r="J649" s="871"/>
      <c r="K649" s="871"/>
      <c r="L649" s="871"/>
      <c r="M649" s="871"/>
      <c r="N649" s="871"/>
      <c r="O649" s="874"/>
      <c r="P649" s="875"/>
      <c r="Q649" s="871"/>
      <c r="R649" s="871"/>
      <c r="S649" s="871"/>
      <c r="T649" s="871"/>
      <c r="U649" s="871"/>
      <c r="V649" s="871"/>
      <c r="W649" s="871"/>
      <c r="X649" s="872"/>
      <c r="Y649" s="871"/>
      <c r="Z649" s="873"/>
      <c r="AA649" s="871"/>
      <c r="AB649" s="871"/>
      <c r="AC649" s="871"/>
      <c r="AD649" s="871"/>
      <c r="AE649" s="871"/>
      <c r="AF649" s="874"/>
      <c r="AG649" s="875"/>
      <c r="AH649" s="871"/>
    </row>
    <row r="650">
      <c r="A650" s="871"/>
      <c r="B650" s="871"/>
      <c r="C650" s="871"/>
      <c r="D650" s="871"/>
      <c r="E650" s="871"/>
      <c r="F650" s="871"/>
      <c r="G650" s="872"/>
      <c r="H650" s="871"/>
      <c r="I650" s="873"/>
      <c r="J650" s="871"/>
      <c r="K650" s="871"/>
      <c r="L650" s="871"/>
      <c r="M650" s="871"/>
      <c r="N650" s="871"/>
      <c r="O650" s="874"/>
      <c r="P650" s="875"/>
      <c r="Q650" s="871"/>
      <c r="R650" s="871"/>
      <c r="S650" s="871"/>
      <c r="T650" s="871"/>
      <c r="U650" s="871"/>
      <c r="V650" s="871"/>
      <c r="W650" s="871"/>
      <c r="X650" s="872"/>
      <c r="Y650" s="871"/>
      <c r="Z650" s="873"/>
      <c r="AA650" s="871"/>
      <c r="AB650" s="871"/>
      <c r="AC650" s="871"/>
      <c r="AD650" s="871"/>
      <c r="AE650" s="871"/>
      <c r="AF650" s="874"/>
      <c r="AG650" s="875"/>
      <c r="AH650" s="871"/>
    </row>
    <row r="651">
      <c r="A651" s="871"/>
      <c r="B651" s="871"/>
      <c r="C651" s="871"/>
      <c r="D651" s="871"/>
      <c r="E651" s="871"/>
      <c r="F651" s="871"/>
      <c r="G651" s="872"/>
      <c r="H651" s="871"/>
      <c r="I651" s="873"/>
      <c r="J651" s="871"/>
      <c r="K651" s="871"/>
      <c r="L651" s="871"/>
      <c r="M651" s="871"/>
      <c r="N651" s="871"/>
      <c r="O651" s="874"/>
      <c r="P651" s="875"/>
      <c r="Q651" s="871"/>
      <c r="R651" s="871"/>
      <c r="S651" s="871"/>
      <c r="T651" s="871"/>
      <c r="U651" s="871"/>
      <c r="V651" s="871"/>
      <c r="W651" s="871"/>
      <c r="X651" s="872"/>
      <c r="Y651" s="871"/>
      <c r="Z651" s="873"/>
      <c r="AA651" s="871"/>
      <c r="AB651" s="871"/>
      <c r="AC651" s="871"/>
      <c r="AD651" s="871"/>
      <c r="AE651" s="871"/>
      <c r="AF651" s="874"/>
      <c r="AG651" s="875"/>
      <c r="AH651" s="871"/>
    </row>
    <row r="652">
      <c r="A652" s="871"/>
      <c r="B652" s="871"/>
      <c r="C652" s="871"/>
      <c r="D652" s="871"/>
      <c r="E652" s="871"/>
      <c r="F652" s="871"/>
      <c r="G652" s="872"/>
      <c r="H652" s="871"/>
      <c r="I652" s="873"/>
      <c r="J652" s="871"/>
      <c r="K652" s="871"/>
      <c r="L652" s="871"/>
      <c r="M652" s="871"/>
      <c r="N652" s="871"/>
      <c r="O652" s="874"/>
      <c r="P652" s="875"/>
      <c r="Q652" s="871"/>
      <c r="R652" s="871"/>
      <c r="S652" s="871"/>
      <c r="T652" s="871"/>
      <c r="U652" s="871"/>
      <c r="V652" s="871"/>
      <c r="W652" s="871"/>
      <c r="X652" s="872"/>
      <c r="Y652" s="871"/>
      <c r="Z652" s="873"/>
      <c r="AA652" s="871"/>
      <c r="AB652" s="871"/>
      <c r="AC652" s="871"/>
      <c r="AD652" s="871"/>
      <c r="AE652" s="871"/>
      <c r="AF652" s="874"/>
      <c r="AG652" s="875"/>
      <c r="AH652" s="871"/>
    </row>
    <row r="653">
      <c r="A653" s="871"/>
      <c r="B653" s="871"/>
      <c r="C653" s="871"/>
      <c r="D653" s="871"/>
      <c r="E653" s="871"/>
      <c r="F653" s="871"/>
      <c r="G653" s="872"/>
      <c r="H653" s="871"/>
      <c r="I653" s="873"/>
      <c r="J653" s="871"/>
      <c r="K653" s="871"/>
      <c r="L653" s="871"/>
      <c r="M653" s="871"/>
      <c r="N653" s="871"/>
      <c r="O653" s="874"/>
      <c r="P653" s="875"/>
      <c r="Q653" s="871"/>
      <c r="R653" s="871"/>
      <c r="S653" s="871"/>
      <c r="T653" s="871"/>
      <c r="U653" s="871"/>
      <c r="V653" s="871"/>
      <c r="W653" s="871"/>
      <c r="X653" s="872"/>
      <c r="Y653" s="871"/>
      <c r="Z653" s="873"/>
      <c r="AA653" s="871"/>
      <c r="AB653" s="871"/>
      <c r="AC653" s="871"/>
      <c r="AD653" s="871"/>
      <c r="AE653" s="871"/>
      <c r="AF653" s="874"/>
      <c r="AG653" s="875"/>
      <c r="AH653" s="871"/>
    </row>
    <row r="654">
      <c r="A654" s="871"/>
      <c r="B654" s="871"/>
      <c r="C654" s="871"/>
      <c r="D654" s="871"/>
      <c r="E654" s="871"/>
      <c r="F654" s="871"/>
      <c r="G654" s="872"/>
      <c r="H654" s="871"/>
      <c r="I654" s="873"/>
      <c r="J654" s="871"/>
      <c r="K654" s="871"/>
      <c r="L654" s="871"/>
      <c r="M654" s="871"/>
      <c r="N654" s="871"/>
      <c r="O654" s="874"/>
      <c r="P654" s="875"/>
      <c r="Q654" s="871"/>
      <c r="R654" s="871"/>
      <c r="S654" s="871"/>
      <c r="T654" s="871"/>
      <c r="U654" s="871"/>
      <c r="V654" s="871"/>
      <c r="W654" s="871"/>
      <c r="X654" s="872"/>
      <c r="Y654" s="871"/>
      <c r="Z654" s="873"/>
      <c r="AA654" s="871"/>
      <c r="AB654" s="871"/>
      <c r="AC654" s="871"/>
      <c r="AD654" s="871"/>
      <c r="AE654" s="871"/>
      <c r="AF654" s="874"/>
      <c r="AG654" s="875"/>
      <c r="AH654" s="871"/>
    </row>
    <row r="655">
      <c r="A655" s="871"/>
      <c r="B655" s="871"/>
      <c r="C655" s="871"/>
      <c r="D655" s="871"/>
      <c r="E655" s="871"/>
      <c r="F655" s="871"/>
      <c r="G655" s="872"/>
      <c r="H655" s="871"/>
      <c r="I655" s="873"/>
      <c r="J655" s="871"/>
      <c r="K655" s="871"/>
      <c r="L655" s="871"/>
      <c r="M655" s="871"/>
      <c r="N655" s="871"/>
      <c r="O655" s="874"/>
      <c r="P655" s="875"/>
      <c r="Q655" s="871"/>
      <c r="R655" s="871"/>
      <c r="S655" s="871"/>
      <c r="T655" s="871"/>
      <c r="U655" s="871"/>
      <c r="V655" s="871"/>
      <c r="W655" s="871"/>
      <c r="X655" s="872"/>
      <c r="Y655" s="871"/>
      <c r="Z655" s="873"/>
      <c r="AA655" s="871"/>
      <c r="AB655" s="871"/>
      <c r="AC655" s="871"/>
      <c r="AD655" s="871"/>
      <c r="AE655" s="871"/>
      <c r="AF655" s="874"/>
      <c r="AG655" s="875"/>
      <c r="AH655" s="871"/>
    </row>
    <row r="656">
      <c r="A656" s="871"/>
      <c r="B656" s="871"/>
      <c r="C656" s="871"/>
      <c r="D656" s="871"/>
      <c r="E656" s="871"/>
      <c r="F656" s="871"/>
      <c r="G656" s="872"/>
      <c r="H656" s="871"/>
      <c r="I656" s="873"/>
      <c r="J656" s="871"/>
      <c r="K656" s="871"/>
      <c r="L656" s="871"/>
      <c r="M656" s="871"/>
      <c r="N656" s="871"/>
      <c r="O656" s="874"/>
      <c r="P656" s="875"/>
      <c r="Q656" s="871"/>
      <c r="R656" s="871"/>
      <c r="S656" s="871"/>
      <c r="T656" s="871"/>
      <c r="U656" s="871"/>
      <c r="V656" s="871"/>
      <c r="W656" s="871"/>
      <c r="X656" s="872"/>
      <c r="Y656" s="871"/>
      <c r="Z656" s="873"/>
      <c r="AA656" s="871"/>
      <c r="AB656" s="871"/>
      <c r="AC656" s="871"/>
      <c r="AD656" s="871"/>
      <c r="AE656" s="871"/>
      <c r="AF656" s="874"/>
      <c r="AG656" s="875"/>
      <c r="AH656" s="871"/>
    </row>
    <row r="657">
      <c r="A657" s="871"/>
      <c r="B657" s="871"/>
      <c r="C657" s="871"/>
      <c r="D657" s="871"/>
      <c r="E657" s="871"/>
      <c r="F657" s="871"/>
      <c r="G657" s="872"/>
      <c r="H657" s="871"/>
      <c r="I657" s="873"/>
      <c r="J657" s="871"/>
      <c r="K657" s="871"/>
      <c r="L657" s="871"/>
      <c r="M657" s="871"/>
      <c r="N657" s="871"/>
      <c r="O657" s="874"/>
      <c r="P657" s="875"/>
      <c r="Q657" s="871"/>
      <c r="R657" s="871"/>
      <c r="S657" s="871"/>
      <c r="T657" s="871"/>
      <c r="U657" s="871"/>
      <c r="V657" s="871"/>
      <c r="W657" s="871"/>
      <c r="X657" s="872"/>
      <c r="Y657" s="871"/>
      <c r="Z657" s="873"/>
      <c r="AA657" s="871"/>
      <c r="AB657" s="871"/>
      <c r="AC657" s="871"/>
      <c r="AD657" s="871"/>
      <c r="AE657" s="871"/>
      <c r="AF657" s="874"/>
      <c r="AG657" s="875"/>
      <c r="AH657" s="871"/>
    </row>
    <row r="658">
      <c r="A658" s="871"/>
      <c r="B658" s="871"/>
      <c r="C658" s="871"/>
      <c r="D658" s="871"/>
      <c r="E658" s="871"/>
      <c r="F658" s="871"/>
      <c r="G658" s="872"/>
      <c r="H658" s="871"/>
      <c r="I658" s="873"/>
      <c r="J658" s="871"/>
      <c r="K658" s="871"/>
      <c r="L658" s="871"/>
      <c r="M658" s="871"/>
      <c r="N658" s="871"/>
      <c r="O658" s="874"/>
      <c r="P658" s="875"/>
      <c r="Q658" s="871"/>
      <c r="R658" s="871"/>
      <c r="S658" s="871"/>
      <c r="T658" s="871"/>
      <c r="U658" s="871"/>
      <c r="V658" s="871"/>
      <c r="W658" s="871"/>
      <c r="X658" s="872"/>
      <c r="Y658" s="871"/>
      <c r="Z658" s="873"/>
      <c r="AA658" s="871"/>
      <c r="AB658" s="871"/>
      <c r="AC658" s="871"/>
      <c r="AD658" s="871"/>
      <c r="AE658" s="871"/>
      <c r="AF658" s="874"/>
      <c r="AG658" s="875"/>
      <c r="AH658" s="871"/>
    </row>
    <row r="659">
      <c r="A659" s="871"/>
      <c r="B659" s="871"/>
      <c r="C659" s="871"/>
      <c r="D659" s="871"/>
      <c r="E659" s="871"/>
      <c r="F659" s="871"/>
      <c r="G659" s="872"/>
      <c r="H659" s="871"/>
      <c r="I659" s="873"/>
      <c r="J659" s="871"/>
      <c r="K659" s="871"/>
      <c r="L659" s="871"/>
      <c r="M659" s="871"/>
      <c r="N659" s="871"/>
      <c r="O659" s="874"/>
      <c r="P659" s="875"/>
      <c r="Q659" s="871"/>
      <c r="R659" s="871"/>
      <c r="S659" s="871"/>
      <c r="T659" s="871"/>
      <c r="U659" s="871"/>
      <c r="V659" s="871"/>
      <c r="W659" s="871"/>
      <c r="X659" s="872"/>
      <c r="Y659" s="871"/>
      <c r="Z659" s="873"/>
      <c r="AA659" s="871"/>
      <c r="AB659" s="871"/>
      <c r="AC659" s="871"/>
      <c r="AD659" s="871"/>
      <c r="AE659" s="871"/>
      <c r="AF659" s="874"/>
      <c r="AG659" s="875"/>
      <c r="AH659" s="871"/>
    </row>
    <row r="660">
      <c r="A660" s="871"/>
      <c r="B660" s="871"/>
      <c r="C660" s="871"/>
      <c r="D660" s="871"/>
      <c r="E660" s="871"/>
      <c r="F660" s="871"/>
      <c r="G660" s="872"/>
      <c r="H660" s="871"/>
      <c r="I660" s="873"/>
      <c r="J660" s="871"/>
      <c r="K660" s="871"/>
      <c r="L660" s="871"/>
      <c r="M660" s="871"/>
      <c r="N660" s="871"/>
      <c r="O660" s="874"/>
      <c r="P660" s="875"/>
      <c r="Q660" s="871"/>
      <c r="R660" s="871"/>
      <c r="S660" s="871"/>
      <c r="T660" s="871"/>
      <c r="U660" s="871"/>
      <c r="V660" s="871"/>
      <c r="W660" s="871"/>
      <c r="X660" s="872"/>
      <c r="Y660" s="871"/>
      <c r="Z660" s="873"/>
      <c r="AA660" s="871"/>
      <c r="AB660" s="871"/>
      <c r="AC660" s="871"/>
      <c r="AD660" s="871"/>
      <c r="AE660" s="871"/>
      <c r="AF660" s="874"/>
      <c r="AG660" s="875"/>
      <c r="AH660" s="871"/>
    </row>
    <row r="661">
      <c r="A661" s="871"/>
      <c r="B661" s="871"/>
      <c r="C661" s="871"/>
      <c r="D661" s="871"/>
      <c r="E661" s="871"/>
      <c r="F661" s="871"/>
      <c r="G661" s="872"/>
      <c r="H661" s="871"/>
      <c r="I661" s="873"/>
      <c r="J661" s="871"/>
      <c r="K661" s="871"/>
      <c r="L661" s="871"/>
      <c r="M661" s="871"/>
      <c r="N661" s="871"/>
      <c r="O661" s="874"/>
      <c r="P661" s="875"/>
      <c r="Q661" s="871"/>
      <c r="R661" s="871"/>
      <c r="S661" s="871"/>
      <c r="T661" s="871"/>
      <c r="U661" s="871"/>
      <c r="V661" s="871"/>
      <c r="W661" s="871"/>
      <c r="X661" s="872"/>
      <c r="Y661" s="871"/>
      <c r="Z661" s="873"/>
      <c r="AA661" s="871"/>
      <c r="AB661" s="871"/>
      <c r="AC661" s="871"/>
      <c r="AD661" s="871"/>
      <c r="AE661" s="871"/>
      <c r="AF661" s="874"/>
      <c r="AG661" s="875"/>
      <c r="AH661" s="871"/>
    </row>
    <row r="662">
      <c r="A662" s="871"/>
      <c r="B662" s="871"/>
      <c r="C662" s="871"/>
      <c r="D662" s="871"/>
      <c r="E662" s="871"/>
      <c r="F662" s="871"/>
      <c r="G662" s="872"/>
      <c r="H662" s="871"/>
      <c r="I662" s="873"/>
      <c r="J662" s="871"/>
      <c r="K662" s="871"/>
      <c r="L662" s="871"/>
      <c r="M662" s="871"/>
      <c r="N662" s="871"/>
      <c r="O662" s="874"/>
      <c r="P662" s="875"/>
      <c r="Q662" s="871"/>
      <c r="R662" s="871"/>
      <c r="S662" s="871"/>
      <c r="T662" s="871"/>
      <c r="U662" s="871"/>
      <c r="V662" s="871"/>
      <c r="W662" s="871"/>
      <c r="X662" s="872"/>
      <c r="Y662" s="871"/>
      <c r="Z662" s="873"/>
      <c r="AA662" s="871"/>
      <c r="AB662" s="871"/>
      <c r="AC662" s="871"/>
      <c r="AD662" s="871"/>
      <c r="AE662" s="871"/>
      <c r="AF662" s="874"/>
      <c r="AG662" s="875"/>
      <c r="AH662" s="871"/>
    </row>
    <row r="663">
      <c r="A663" s="871"/>
      <c r="B663" s="871"/>
      <c r="C663" s="871"/>
      <c r="D663" s="871"/>
      <c r="E663" s="871"/>
      <c r="F663" s="871"/>
      <c r="G663" s="872"/>
      <c r="H663" s="871"/>
      <c r="I663" s="873"/>
      <c r="J663" s="871"/>
      <c r="K663" s="871"/>
      <c r="L663" s="871"/>
      <c r="M663" s="871"/>
      <c r="N663" s="871"/>
      <c r="O663" s="874"/>
      <c r="P663" s="875"/>
      <c r="Q663" s="871"/>
      <c r="R663" s="871"/>
      <c r="S663" s="871"/>
      <c r="T663" s="871"/>
      <c r="U663" s="871"/>
      <c r="V663" s="871"/>
      <c r="W663" s="871"/>
      <c r="X663" s="872"/>
      <c r="Y663" s="871"/>
      <c r="Z663" s="873"/>
      <c r="AA663" s="871"/>
      <c r="AB663" s="871"/>
      <c r="AC663" s="871"/>
      <c r="AD663" s="871"/>
      <c r="AE663" s="871"/>
      <c r="AF663" s="874"/>
      <c r="AG663" s="875"/>
      <c r="AH663" s="871"/>
    </row>
    <row r="664">
      <c r="A664" s="871"/>
      <c r="B664" s="871"/>
      <c r="C664" s="871"/>
      <c r="D664" s="871"/>
      <c r="E664" s="871"/>
      <c r="F664" s="871"/>
      <c r="G664" s="872"/>
      <c r="H664" s="871"/>
      <c r="I664" s="873"/>
      <c r="J664" s="871"/>
      <c r="K664" s="871"/>
      <c r="L664" s="871"/>
      <c r="M664" s="871"/>
      <c r="N664" s="871"/>
      <c r="O664" s="874"/>
      <c r="P664" s="875"/>
      <c r="Q664" s="871"/>
      <c r="R664" s="871"/>
      <c r="S664" s="871"/>
      <c r="T664" s="871"/>
      <c r="U664" s="871"/>
      <c r="V664" s="871"/>
      <c r="W664" s="871"/>
      <c r="X664" s="872"/>
      <c r="Y664" s="871"/>
      <c r="Z664" s="873"/>
      <c r="AA664" s="871"/>
      <c r="AB664" s="871"/>
      <c r="AC664" s="871"/>
      <c r="AD664" s="871"/>
      <c r="AE664" s="871"/>
      <c r="AF664" s="874"/>
      <c r="AG664" s="875"/>
      <c r="AH664" s="871"/>
    </row>
    <row r="665">
      <c r="A665" s="871"/>
      <c r="B665" s="871"/>
      <c r="C665" s="871"/>
      <c r="D665" s="871"/>
      <c r="E665" s="871"/>
      <c r="F665" s="871"/>
      <c r="G665" s="872"/>
      <c r="H665" s="871"/>
      <c r="I665" s="873"/>
      <c r="J665" s="871"/>
      <c r="K665" s="871"/>
      <c r="L665" s="871"/>
      <c r="M665" s="871"/>
      <c r="N665" s="871"/>
      <c r="O665" s="874"/>
      <c r="P665" s="875"/>
      <c r="Q665" s="871"/>
      <c r="R665" s="871"/>
      <c r="S665" s="871"/>
      <c r="T665" s="871"/>
      <c r="U665" s="871"/>
      <c r="V665" s="871"/>
      <c r="W665" s="871"/>
      <c r="X665" s="872"/>
      <c r="Y665" s="871"/>
      <c r="Z665" s="873"/>
      <c r="AA665" s="871"/>
      <c r="AB665" s="871"/>
      <c r="AC665" s="871"/>
      <c r="AD665" s="871"/>
      <c r="AE665" s="871"/>
      <c r="AF665" s="874"/>
      <c r="AG665" s="875"/>
      <c r="AH665" s="871"/>
    </row>
    <row r="666">
      <c r="A666" s="871"/>
      <c r="B666" s="871"/>
      <c r="C666" s="871"/>
      <c r="D666" s="871"/>
      <c r="E666" s="871"/>
      <c r="F666" s="871"/>
      <c r="G666" s="872"/>
      <c r="H666" s="871"/>
      <c r="I666" s="873"/>
      <c r="J666" s="871"/>
      <c r="K666" s="871"/>
      <c r="L666" s="871"/>
      <c r="M666" s="871"/>
      <c r="N666" s="871"/>
      <c r="O666" s="874"/>
      <c r="P666" s="875"/>
      <c r="Q666" s="871"/>
      <c r="R666" s="871"/>
      <c r="S666" s="871"/>
      <c r="T666" s="871"/>
      <c r="U666" s="871"/>
      <c r="V666" s="871"/>
      <c r="W666" s="871"/>
      <c r="X666" s="872"/>
      <c r="Y666" s="871"/>
      <c r="Z666" s="873"/>
      <c r="AA666" s="871"/>
      <c r="AB666" s="871"/>
      <c r="AC666" s="871"/>
      <c r="AD666" s="871"/>
      <c r="AE666" s="871"/>
      <c r="AF666" s="874"/>
      <c r="AG666" s="875"/>
      <c r="AH666" s="871"/>
    </row>
    <row r="667">
      <c r="A667" s="871"/>
      <c r="B667" s="871"/>
      <c r="C667" s="871"/>
      <c r="D667" s="871"/>
      <c r="E667" s="871"/>
      <c r="F667" s="871"/>
      <c r="G667" s="872"/>
      <c r="H667" s="871"/>
      <c r="I667" s="873"/>
      <c r="J667" s="871"/>
      <c r="K667" s="871"/>
      <c r="L667" s="871"/>
      <c r="M667" s="871"/>
      <c r="N667" s="871"/>
      <c r="O667" s="874"/>
      <c r="P667" s="875"/>
      <c r="Q667" s="871"/>
      <c r="R667" s="871"/>
      <c r="S667" s="871"/>
      <c r="T667" s="871"/>
      <c r="U667" s="871"/>
      <c r="V667" s="871"/>
      <c r="W667" s="871"/>
      <c r="X667" s="872"/>
      <c r="Y667" s="871"/>
      <c r="Z667" s="873"/>
      <c r="AA667" s="871"/>
      <c r="AB667" s="871"/>
      <c r="AC667" s="871"/>
      <c r="AD667" s="871"/>
      <c r="AE667" s="871"/>
      <c r="AF667" s="874"/>
      <c r="AG667" s="875"/>
      <c r="AH667" s="871"/>
    </row>
    <row r="668">
      <c r="A668" s="871"/>
      <c r="B668" s="871"/>
      <c r="C668" s="871"/>
      <c r="D668" s="871"/>
      <c r="E668" s="871"/>
      <c r="F668" s="871"/>
      <c r="G668" s="872"/>
      <c r="H668" s="871"/>
      <c r="I668" s="873"/>
      <c r="J668" s="871"/>
      <c r="K668" s="871"/>
      <c r="L668" s="871"/>
      <c r="M668" s="871"/>
      <c r="N668" s="871"/>
      <c r="O668" s="874"/>
      <c r="P668" s="875"/>
      <c r="Q668" s="871"/>
      <c r="R668" s="871"/>
      <c r="S668" s="871"/>
      <c r="T668" s="871"/>
      <c r="U668" s="871"/>
      <c r="V668" s="871"/>
      <c r="W668" s="871"/>
      <c r="X668" s="872"/>
      <c r="Y668" s="871"/>
      <c r="Z668" s="873"/>
      <c r="AA668" s="871"/>
      <c r="AB668" s="871"/>
      <c r="AC668" s="871"/>
      <c r="AD668" s="871"/>
      <c r="AE668" s="871"/>
      <c r="AF668" s="874"/>
      <c r="AG668" s="875"/>
      <c r="AH668" s="871"/>
    </row>
    <row r="669">
      <c r="A669" s="871"/>
      <c r="B669" s="871"/>
      <c r="C669" s="871"/>
      <c r="D669" s="871"/>
      <c r="E669" s="871"/>
      <c r="F669" s="871"/>
      <c r="G669" s="872"/>
      <c r="H669" s="871"/>
      <c r="I669" s="873"/>
      <c r="J669" s="871"/>
      <c r="K669" s="871"/>
      <c r="L669" s="871"/>
      <c r="M669" s="871"/>
      <c r="N669" s="871"/>
      <c r="O669" s="874"/>
      <c r="P669" s="875"/>
      <c r="Q669" s="871"/>
      <c r="R669" s="871"/>
      <c r="S669" s="871"/>
      <c r="T669" s="871"/>
      <c r="U669" s="871"/>
      <c r="V669" s="871"/>
      <c r="W669" s="871"/>
      <c r="X669" s="872"/>
      <c r="Y669" s="871"/>
      <c r="Z669" s="873"/>
      <c r="AA669" s="871"/>
      <c r="AB669" s="871"/>
      <c r="AC669" s="871"/>
      <c r="AD669" s="871"/>
      <c r="AE669" s="871"/>
      <c r="AF669" s="874"/>
      <c r="AG669" s="875"/>
      <c r="AH669" s="871"/>
    </row>
    <row r="670">
      <c r="A670" s="871"/>
      <c r="B670" s="871"/>
      <c r="C670" s="871"/>
      <c r="D670" s="871"/>
      <c r="E670" s="871"/>
      <c r="F670" s="871"/>
      <c r="G670" s="872"/>
      <c r="H670" s="871"/>
      <c r="I670" s="873"/>
      <c r="J670" s="871"/>
      <c r="K670" s="871"/>
      <c r="L670" s="871"/>
      <c r="M670" s="871"/>
      <c r="N670" s="871"/>
      <c r="O670" s="874"/>
      <c r="P670" s="875"/>
      <c r="Q670" s="871"/>
      <c r="R670" s="871"/>
      <c r="S670" s="871"/>
      <c r="T670" s="871"/>
      <c r="U670" s="871"/>
      <c r="V670" s="871"/>
      <c r="W670" s="871"/>
      <c r="X670" s="872"/>
      <c r="Y670" s="871"/>
      <c r="Z670" s="873"/>
      <c r="AA670" s="871"/>
      <c r="AB670" s="871"/>
      <c r="AC670" s="871"/>
      <c r="AD670" s="871"/>
      <c r="AE670" s="871"/>
      <c r="AF670" s="874"/>
      <c r="AG670" s="875"/>
      <c r="AH670" s="871"/>
    </row>
    <row r="671">
      <c r="A671" s="871"/>
      <c r="B671" s="871"/>
      <c r="C671" s="871"/>
      <c r="D671" s="871"/>
      <c r="E671" s="871"/>
      <c r="F671" s="871"/>
      <c r="G671" s="872"/>
      <c r="H671" s="871"/>
      <c r="I671" s="873"/>
      <c r="J671" s="871"/>
      <c r="K671" s="871"/>
      <c r="L671" s="871"/>
      <c r="M671" s="871"/>
      <c r="N671" s="871"/>
      <c r="O671" s="874"/>
      <c r="P671" s="875"/>
      <c r="Q671" s="871"/>
      <c r="R671" s="871"/>
      <c r="S671" s="871"/>
      <c r="T671" s="871"/>
      <c r="U671" s="871"/>
      <c r="V671" s="871"/>
      <c r="W671" s="871"/>
      <c r="X671" s="872"/>
      <c r="Y671" s="871"/>
      <c r="Z671" s="873"/>
      <c r="AA671" s="871"/>
      <c r="AB671" s="871"/>
      <c r="AC671" s="871"/>
      <c r="AD671" s="871"/>
      <c r="AE671" s="871"/>
      <c r="AF671" s="874"/>
      <c r="AG671" s="875"/>
      <c r="AH671" s="871"/>
    </row>
    <row r="672">
      <c r="A672" s="871"/>
      <c r="B672" s="871"/>
      <c r="C672" s="871"/>
      <c r="D672" s="871"/>
      <c r="E672" s="871"/>
      <c r="F672" s="871"/>
      <c r="G672" s="872"/>
      <c r="H672" s="871"/>
      <c r="I672" s="873"/>
      <c r="J672" s="871"/>
      <c r="K672" s="871"/>
      <c r="L672" s="871"/>
      <c r="M672" s="871"/>
      <c r="N672" s="871"/>
      <c r="O672" s="874"/>
      <c r="P672" s="875"/>
      <c r="Q672" s="871"/>
      <c r="R672" s="871"/>
      <c r="S672" s="871"/>
      <c r="T672" s="871"/>
      <c r="U672" s="871"/>
      <c r="V672" s="871"/>
      <c r="W672" s="871"/>
      <c r="X672" s="872"/>
      <c r="Y672" s="871"/>
      <c r="Z672" s="873"/>
      <c r="AA672" s="871"/>
      <c r="AB672" s="871"/>
      <c r="AC672" s="871"/>
      <c r="AD672" s="871"/>
      <c r="AE672" s="871"/>
      <c r="AF672" s="874"/>
      <c r="AG672" s="875"/>
      <c r="AH672" s="871"/>
    </row>
    <row r="673">
      <c r="A673" s="871"/>
      <c r="B673" s="871"/>
      <c r="C673" s="871"/>
      <c r="D673" s="871"/>
      <c r="E673" s="871"/>
      <c r="F673" s="871"/>
      <c r="G673" s="872"/>
      <c r="H673" s="871"/>
      <c r="I673" s="873"/>
      <c r="J673" s="871"/>
      <c r="K673" s="871"/>
      <c r="L673" s="871"/>
      <c r="M673" s="871"/>
      <c r="N673" s="871"/>
      <c r="O673" s="874"/>
      <c r="P673" s="875"/>
      <c r="Q673" s="871"/>
      <c r="R673" s="871"/>
      <c r="S673" s="871"/>
      <c r="T673" s="871"/>
      <c r="U673" s="871"/>
      <c r="V673" s="871"/>
      <c r="W673" s="871"/>
      <c r="X673" s="872"/>
      <c r="Y673" s="871"/>
      <c r="Z673" s="873"/>
      <c r="AA673" s="871"/>
      <c r="AB673" s="871"/>
      <c r="AC673" s="871"/>
      <c r="AD673" s="871"/>
      <c r="AE673" s="871"/>
      <c r="AF673" s="874"/>
      <c r="AG673" s="875"/>
      <c r="AH673" s="871"/>
    </row>
    <row r="674">
      <c r="A674" s="871"/>
      <c r="B674" s="871"/>
      <c r="C674" s="871"/>
      <c r="D674" s="871"/>
      <c r="E674" s="871"/>
      <c r="F674" s="871"/>
      <c r="G674" s="872"/>
      <c r="H674" s="871"/>
      <c r="I674" s="873"/>
      <c r="J674" s="871"/>
      <c r="K674" s="871"/>
      <c r="L674" s="871"/>
      <c r="M674" s="871"/>
      <c r="N674" s="871"/>
      <c r="O674" s="874"/>
      <c r="P674" s="875"/>
      <c r="Q674" s="871"/>
      <c r="R674" s="871"/>
      <c r="S674" s="871"/>
      <c r="T674" s="871"/>
      <c r="U674" s="871"/>
      <c r="V674" s="871"/>
      <c r="W674" s="871"/>
      <c r="X674" s="872"/>
      <c r="Y674" s="871"/>
      <c r="Z674" s="873"/>
      <c r="AA674" s="871"/>
      <c r="AB674" s="871"/>
      <c r="AC674" s="871"/>
      <c r="AD674" s="871"/>
      <c r="AE674" s="871"/>
      <c r="AF674" s="874"/>
      <c r="AG674" s="875"/>
      <c r="AH674" s="871"/>
    </row>
    <row r="675">
      <c r="A675" s="871"/>
      <c r="B675" s="871"/>
      <c r="C675" s="871"/>
      <c r="D675" s="871"/>
      <c r="E675" s="871"/>
      <c r="F675" s="871"/>
      <c r="G675" s="872"/>
      <c r="H675" s="871"/>
      <c r="I675" s="873"/>
      <c r="J675" s="871"/>
      <c r="K675" s="871"/>
      <c r="L675" s="871"/>
      <c r="M675" s="871"/>
      <c r="N675" s="871"/>
      <c r="O675" s="874"/>
      <c r="P675" s="875"/>
      <c r="Q675" s="871"/>
      <c r="R675" s="871"/>
      <c r="S675" s="871"/>
      <c r="T675" s="871"/>
      <c r="U675" s="871"/>
      <c r="V675" s="871"/>
      <c r="W675" s="871"/>
      <c r="X675" s="872"/>
      <c r="Y675" s="871"/>
      <c r="Z675" s="873"/>
      <c r="AA675" s="871"/>
      <c r="AB675" s="871"/>
      <c r="AC675" s="871"/>
      <c r="AD675" s="871"/>
      <c r="AE675" s="871"/>
      <c r="AF675" s="874"/>
      <c r="AG675" s="875"/>
      <c r="AH675" s="871"/>
    </row>
    <row r="676">
      <c r="A676" s="871"/>
      <c r="B676" s="871"/>
      <c r="C676" s="871"/>
      <c r="D676" s="871"/>
      <c r="E676" s="871"/>
      <c r="F676" s="871"/>
      <c r="G676" s="872"/>
      <c r="H676" s="871"/>
      <c r="I676" s="873"/>
      <c r="J676" s="871"/>
      <c r="K676" s="871"/>
      <c r="L676" s="871"/>
      <c r="M676" s="871"/>
      <c r="N676" s="871"/>
      <c r="O676" s="874"/>
      <c r="P676" s="875"/>
      <c r="Q676" s="871"/>
      <c r="R676" s="871"/>
      <c r="S676" s="871"/>
      <c r="T676" s="871"/>
      <c r="U676" s="871"/>
      <c r="V676" s="871"/>
      <c r="W676" s="871"/>
      <c r="X676" s="872"/>
      <c r="Y676" s="871"/>
      <c r="Z676" s="873"/>
      <c r="AA676" s="871"/>
      <c r="AB676" s="871"/>
      <c r="AC676" s="871"/>
      <c r="AD676" s="871"/>
      <c r="AE676" s="871"/>
      <c r="AF676" s="874"/>
      <c r="AG676" s="875"/>
      <c r="AH676" s="871"/>
    </row>
    <row r="677">
      <c r="A677" s="871"/>
      <c r="B677" s="871"/>
      <c r="C677" s="871"/>
      <c r="D677" s="871"/>
      <c r="E677" s="871"/>
      <c r="F677" s="871"/>
      <c r="G677" s="872"/>
      <c r="H677" s="871"/>
      <c r="I677" s="873"/>
      <c r="J677" s="871"/>
      <c r="K677" s="871"/>
      <c r="L677" s="871"/>
      <c r="M677" s="871"/>
      <c r="N677" s="871"/>
      <c r="O677" s="874"/>
      <c r="P677" s="875"/>
      <c r="Q677" s="871"/>
      <c r="R677" s="871"/>
      <c r="S677" s="871"/>
      <c r="T677" s="871"/>
      <c r="U677" s="871"/>
      <c r="V677" s="871"/>
      <c r="W677" s="871"/>
      <c r="X677" s="872"/>
      <c r="Y677" s="871"/>
      <c r="Z677" s="873"/>
      <c r="AA677" s="871"/>
      <c r="AB677" s="871"/>
      <c r="AC677" s="871"/>
      <c r="AD677" s="871"/>
      <c r="AE677" s="871"/>
      <c r="AF677" s="874"/>
      <c r="AG677" s="875"/>
      <c r="AH677" s="871"/>
    </row>
    <row r="678">
      <c r="A678" s="871"/>
      <c r="B678" s="871"/>
      <c r="C678" s="871"/>
      <c r="D678" s="871"/>
      <c r="E678" s="871"/>
      <c r="F678" s="871"/>
      <c r="G678" s="872"/>
      <c r="H678" s="871"/>
      <c r="I678" s="873"/>
      <c r="J678" s="871"/>
      <c r="K678" s="871"/>
      <c r="L678" s="871"/>
      <c r="M678" s="871"/>
      <c r="N678" s="871"/>
      <c r="O678" s="874"/>
      <c r="P678" s="875"/>
      <c r="Q678" s="871"/>
      <c r="R678" s="871"/>
      <c r="S678" s="871"/>
      <c r="T678" s="871"/>
      <c r="U678" s="871"/>
      <c r="V678" s="871"/>
      <c r="W678" s="871"/>
      <c r="X678" s="872"/>
      <c r="Y678" s="871"/>
      <c r="Z678" s="873"/>
      <c r="AA678" s="871"/>
      <c r="AB678" s="871"/>
      <c r="AC678" s="871"/>
      <c r="AD678" s="871"/>
      <c r="AE678" s="871"/>
      <c r="AF678" s="874"/>
      <c r="AG678" s="875"/>
      <c r="AH678" s="871"/>
    </row>
    <row r="679">
      <c r="A679" s="871"/>
      <c r="B679" s="871"/>
      <c r="C679" s="871"/>
      <c r="D679" s="871"/>
      <c r="E679" s="871"/>
      <c r="F679" s="871"/>
      <c r="G679" s="872"/>
      <c r="H679" s="871"/>
      <c r="I679" s="873"/>
      <c r="J679" s="871"/>
      <c r="K679" s="871"/>
      <c r="L679" s="871"/>
      <c r="M679" s="871"/>
      <c r="N679" s="871"/>
      <c r="O679" s="874"/>
      <c r="P679" s="875"/>
      <c r="Q679" s="871"/>
      <c r="R679" s="871"/>
      <c r="S679" s="871"/>
      <c r="T679" s="871"/>
      <c r="U679" s="871"/>
      <c r="V679" s="871"/>
      <c r="W679" s="871"/>
      <c r="X679" s="872"/>
      <c r="Y679" s="871"/>
      <c r="Z679" s="873"/>
      <c r="AA679" s="871"/>
      <c r="AB679" s="871"/>
      <c r="AC679" s="871"/>
      <c r="AD679" s="871"/>
      <c r="AE679" s="871"/>
      <c r="AF679" s="874"/>
      <c r="AG679" s="875"/>
      <c r="AH679" s="871"/>
    </row>
    <row r="680">
      <c r="A680" s="871"/>
      <c r="B680" s="871"/>
      <c r="C680" s="871"/>
      <c r="D680" s="871"/>
      <c r="E680" s="871"/>
      <c r="F680" s="871"/>
      <c r="G680" s="872"/>
      <c r="H680" s="871"/>
      <c r="I680" s="873"/>
      <c r="J680" s="871"/>
      <c r="K680" s="871"/>
      <c r="L680" s="871"/>
      <c r="M680" s="871"/>
      <c r="N680" s="871"/>
      <c r="O680" s="874"/>
      <c r="P680" s="875"/>
      <c r="Q680" s="871"/>
      <c r="R680" s="871"/>
      <c r="S680" s="871"/>
      <c r="T680" s="871"/>
      <c r="U680" s="871"/>
      <c r="V680" s="871"/>
      <c r="W680" s="871"/>
      <c r="X680" s="872"/>
      <c r="Y680" s="871"/>
      <c r="Z680" s="873"/>
      <c r="AA680" s="871"/>
      <c r="AB680" s="871"/>
      <c r="AC680" s="871"/>
      <c r="AD680" s="871"/>
      <c r="AE680" s="871"/>
      <c r="AF680" s="874"/>
      <c r="AG680" s="875"/>
      <c r="AH680" s="871"/>
    </row>
    <row r="681">
      <c r="A681" s="871"/>
      <c r="B681" s="871"/>
      <c r="C681" s="871"/>
      <c r="D681" s="871"/>
      <c r="E681" s="871"/>
      <c r="F681" s="871"/>
      <c r="G681" s="872"/>
      <c r="H681" s="871"/>
      <c r="I681" s="873"/>
      <c r="J681" s="871"/>
      <c r="K681" s="871"/>
      <c r="L681" s="871"/>
      <c r="M681" s="871"/>
      <c r="N681" s="871"/>
      <c r="O681" s="874"/>
      <c r="P681" s="875"/>
      <c r="Q681" s="871"/>
      <c r="R681" s="871"/>
      <c r="S681" s="871"/>
      <c r="T681" s="871"/>
      <c r="U681" s="871"/>
      <c r="V681" s="871"/>
      <c r="W681" s="871"/>
      <c r="X681" s="872"/>
      <c r="Y681" s="871"/>
      <c r="Z681" s="873"/>
      <c r="AA681" s="871"/>
      <c r="AB681" s="871"/>
      <c r="AC681" s="871"/>
      <c r="AD681" s="871"/>
      <c r="AE681" s="871"/>
      <c r="AF681" s="874"/>
      <c r="AG681" s="875"/>
      <c r="AH681" s="871"/>
    </row>
    <row r="682">
      <c r="A682" s="871"/>
      <c r="B682" s="871"/>
      <c r="C682" s="871"/>
      <c r="D682" s="871"/>
      <c r="E682" s="871"/>
      <c r="F682" s="871"/>
      <c r="G682" s="872"/>
      <c r="H682" s="871"/>
      <c r="I682" s="873"/>
      <c r="J682" s="871"/>
      <c r="K682" s="871"/>
      <c r="L682" s="871"/>
      <c r="M682" s="871"/>
      <c r="N682" s="871"/>
      <c r="O682" s="874"/>
      <c r="P682" s="875"/>
      <c r="Q682" s="871"/>
      <c r="R682" s="871"/>
      <c r="S682" s="871"/>
      <c r="T682" s="871"/>
      <c r="U682" s="871"/>
      <c r="V682" s="871"/>
      <c r="W682" s="871"/>
      <c r="X682" s="872"/>
      <c r="Y682" s="871"/>
      <c r="Z682" s="873"/>
      <c r="AA682" s="871"/>
      <c r="AB682" s="871"/>
      <c r="AC682" s="871"/>
      <c r="AD682" s="871"/>
      <c r="AE682" s="871"/>
      <c r="AF682" s="874"/>
      <c r="AG682" s="875"/>
      <c r="AH682" s="871"/>
    </row>
    <row r="683">
      <c r="A683" s="871"/>
      <c r="B683" s="871"/>
      <c r="C683" s="871"/>
      <c r="D683" s="871"/>
      <c r="E683" s="871"/>
      <c r="F683" s="871"/>
      <c r="G683" s="872"/>
      <c r="H683" s="871"/>
      <c r="I683" s="873"/>
      <c r="J683" s="871"/>
      <c r="K683" s="871"/>
      <c r="L683" s="871"/>
      <c r="M683" s="871"/>
      <c r="N683" s="871"/>
      <c r="O683" s="874"/>
      <c r="P683" s="875"/>
      <c r="Q683" s="871"/>
      <c r="R683" s="871"/>
      <c r="S683" s="871"/>
      <c r="T683" s="871"/>
      <c r="U683" s="871"/>
      <c r="V683" s="871"/>
      <c r="W683" s="871"/>
      <c r="X683" s="872"/>
      <c r="Y683" s="871"/>
      <c r="Z683" s="873"/>
      <c r="AA683" s="871"/>
      <c r="AB683" s="871"/>
      <c r="AC683" s="871"/>
      <c r="AD683" s="871"/>
      <c r="AE683" s="871"/>
      <c r="AF683" s="874"/>
      <c r="AG683" s="875"/>
      <c r="AH683" s="871"/>
    </row>
    <row r="684">
      <c r="A684" s="871"/>
      <c r="B684" s="871"/>
      <c r="C684" s="871"/>
      <c r="D684" s="871"/>
      <c r="E684" s="871"/>
      <c r="F684" s="871"/>
      <c r="G684" s="872"/>
      <c r="H684" s="871"/>
      <c r="I684" s="873"/>
      <c r="J684" s="871"/>
      <c r="K684" s="871"/>
      <c r="L684" s="871"/>
      <c r="M684" s="871"/>
      <c r="N684" s="871"/>
      <c r="O684" s="874"/>
      <c r="P684" s="875"/>
      <c r="Q684" s="871"/>
      <c r="R684" s="871"/>
      <c r="S684" s="871"/>
      <c r="T684" s="871"/>
      <c r="U684" s="871"/>
      <c r="V684" s="871"/>
      <c r="W684" s="871"/>
      <c r="X684" s="872"/>
      <c r="Y684" s="871"/>
      <c r="Z684" s="873"/>
      <c r="AA684" s="871"/>
      <c r="AB684" s="871"/>
      <c r="AC684" s="871"/>
      <c r="AD684" s="871"/>
      <c r="AE684" s="871"/>
      <c r="AF684" s="874"/>
      <c r="AG684" s="875"/>
      <c r="AH684" s="871"/>
    </row>
    <row r="685">
      <c r="A685" s="871"/>
      <c r="B685" s="871"/>
      <c r="C685" s="871"/>
      <c r="D685" s="871"/>
      <c r="E685" s="871"/>
      <c r="F685" s="871"/>
      <c r="G685" s="872"/>
      <c r="H685" s="871"/>
      <c r="I685" s="873"/>
      <c r="J685" s="871"/>
      <c r="K685" s="871"/>
      <c r="L685" s="871"/>
      <c r="M685" s="871"/>
      <c r="N685" s="871"/>
      <c r="O685" s="874"/>
      <c r="P685" s="875"/>
      <c r="Q685" s="871"/>
      <c r="R685" s="871"/>
      <c r="S685" s="871"/>
      <c r="T685" s="871"/>
      <c r="U685" s="871"/>
      <c r="V685" s="871"/>
      <c r="W685" s="871"/>
      <c r="X685" s="872"/>
      <c r="Y685" s="871"/>
      <c r="Z685" s="873"/>
      <c r="AA685" s="871"/>
      <c r="AB685" s="871"/>
      <c r="AC685" s="871"/>
      <c r="AD685" s="871"/>
      <c r="AE685" s="871"/>
      <c r="AF685" s="874"/>
      <c r="AG685" s="875"/>
      <c r="AH685" s="871"/>
    </row>
    <row r="686">
      <c r="A686" s="871"/>
      <c r="B686" s="871"/>
      <c r="C686" s="871"/>
      <c r="D686" s="871"/>
      <c r="E686" s="871"/>
      <c r="F686" s="871"/>
      <c r="G686" s="872"/>
      <c r="H686" s="871"/>
      <c r="I686" s="873"/>
      <c r="J686" s="871"/>
      <c r="K686" s="871"/>
      <c r="L686" s="871"/>
      <c r="M686" s="871"/>
      <c r="N686" s="871"/>
      <c r="O686" s="874"/>
      <c r="P686" s="875"/>
      <c r="Q686" s="871"/>
      <c r="R686" s="871"/>
      <c r="S686" s="871"/>
      <c r="T686" s="871"/>
      <c r="U686" s="871"/>
      <c r="V686" s="871"/>
      <c r="W686" s="871"/>
      <c r="X686" s="872"/>
      <c r="Y686" s="871"/>
      <c r="Z686" s="873"/>
      <c r="AA686" s="871"/>
      <c r="AB686" s="871"/>
      <c r="AC686" s="871"/>
      <c r="AD686" s="871"/>
      <c r="AE686" s="871"/>
      <c r="AF686" s="874"/>
      <c r="AG686" s="875"/>
      <c r="AH686" s="871"/>
    </row>
    <row r="687">
      <c r="A687" s="871"/>
      <c r="B687" s="871"/>
      <c r="C687" s="871"/>
      <c r="D687" s="871"/>
      <c r="E687" s="871"/>
      <c r="F687" s="871"/>
      <c r="G687" s="872"/>
      <c r="H687" s="871"/>
      <c r="I687" s="873"/>
      <c r="J687" s="871"/>
      <c r="K687" s="871"/>
      <c r="L687" s="871"/>
      <c r="M687" s="871"/>
      <c r="N687" s="871"/>
      <c r="O687" s="874"/>
      <c r="P687" s="875"/>
      <c r="Q687" s="871"/>
      <c r="R687" s="871"/>
      <c r="S687" s="871"/>
      <c r="T687" s="871"/>
      <c r="U687" s="871"/>
      <c r="V687" s="871"/>
      <c r="W687" s="871"/>
      <c r="X687" s="872"/>
      <c r="Y687" s="871"/>
      <c r="Z687" s="873"/>
      <c r="AA687" s="871"/>
      <c r="AB687" s="871"/>
      <c r="AC687" s="871"/>
      <c r="AD687" s="871"/>
      <c r="AE687" s="871"/>
      <c r="AF687" s="874"/>
      <c r="AG687" s="875"/>
      <c r="AH687" s="871"/>
    </row>
    <row r="688">
      <c r="A688" s="871"/>
      <c r="B688" s="871"/>
      <c r="C688" s="871"/>
      <c r="D688" s="871"/>
      <c r="E688" s="871"/>
      <c r="F688" s="871"/>
      <c r="G688" s="872"/>
      <c r="H688" s="871"/>
      <c r="I688" s="873"/>
      <c r="J688" s="871"/>
      <c r="K688" s="871"/>
      <c r="L688" s="871"/>
      <c r="M688" s="871"/>
      <c r="N688" s="871"/>
      <c r="O688" s="874"/>
      <c r="P688" s="875"/>
      <c r="Q688" s="871"/>
      <c r="R688" s="871"/>
      <c r="S688" s="871"/>
      <c r="T688" s="871"/>
      <c r="U688" s="871"/>
      <c r="V688" s="871"/>
      <c r="W688" s="871"/>
      <c r="X688" s="872"/>
      <c r="Y688" s="871"/>
      <c r="Z688" s="873"/>
      <c r="AA688" s="871"/>
      <c r="AB688" s="871"/>
      <c r="AC688" s="871"/>
      <c r="AD688" s="871"/>
      <c r="AE688" s="871"/>
      <c r="AF688" s="874"/>
      <c r="AG688" s="875"/>
      <c r="AH688" s="871"/>
    </row>
    <row r="689">
      <c r="A689" s="871"/>
      <c r="B689" s="871"/>
      <c r="C689" s="871"/>
      <c r="D689" s="871"/>
      <c r="E689" s="871"/>
      <c r="F689" s="871"/>
      <c r="G689" s="872"/>
      <c r="H689" s="871"/>
      <c r="I689" s="873"/>
      <c r="J689" s="871"/>
      <c r="K689" s="871"/>
      <c r="L689" s="871"/>
      <c r="M689" s="871"/>
      <c r="N689" s="871"/>
      <c r="O689" s="874"/>
      <c r="P689" s="875"/>
      <c r="Q689" s="871"/>
      <c r="R689" s="871"/>
      <c r="S689" s="871"/>
      <c r="T689" s="871"/>
      <c r="U689" s="871"/>
      <c r="V689" s="871"/>
      <c r="W689" s="871"/>
      <c r="X689" s="872"/>
      <c r="Y689" s="871"/>
      <c r="Z689" s="873"/>
      <c r="AA689" s="871"/>
      <c r="AB689" s="871"/>
      <c r="AC689" s="871"/>
      <c r="AD689" s="871"/>
      <c r="AE689" s="871"/>
      <c r="AF689" s="874"/>
      <c r="AG689" s="875"/>
      <c r="AH689" s="871"/>
    </row>
    <row r="690">
      <c r="A690" s="871"/>
      <c r="B690" s="871"/>
      <c r="C690" s="871"/>
      <c r="D690" s="871"/>
      <c r="E690" s="871"/>
      <c r="F690" s="871"/>
      <c r="G690" s="872"/>
      <c r="H690" s="871"/>
      <c r="I690" s="873"/>
      <c r="J690" s="871"/>
      <c r="K690" s="871"/>
      <c r="L690" s="871"/>
      <c r="M690" s="871"/>
      <c r="N690" s="871"/>
      <c r="O690" s="874"/>
      <c r="P690" s="875"/>
      <c r="Q690" s="871"/>
      <c r="R690" s="871"/>
      <c r="S690" s="871"/>
      <c r="T690" s="871"/>
      <c r="U690" s="871"/>
      <c r="V690" s="871"/>
      <c r="W690" s="871"/>
      <c r="X690" s="872"/>
      <c r="Y690" s="871"/>
      <c r="Z690" s="873"/>
      <c r="AA690" s="871"/>
      <c r="AB690" s="871"/>
      <c r="AC690" s="871"/>
      <c r="AD690" s="871"/>
      <c r="AE690" s="871"/>
      <c r="AF690" s="874"/>
      <c r="AG690" s="875"/>
      <c r="AH690" s="871"/>
    </row>
    <row r="691">
      <c r="A691" s="871"/>
      <c r="B691" s="871"/>
      <c r="C691" s="871"/>
      <c r="D691" s="871"/>
      <c r="E691" s="871"/>
      <c r="F691" s="871"/>
      <c r="G691" s="872"/>
      <c r="H691" s="871"/>
      <c r="I691" s="873"/>
      <c r="J691" s="871"/>
      <c r="K691" s="871"/>
      <c r="L691" s="871"/>
      <c r="M691" s="871"/>
      <c r="N691" s="871"/>
      <c r="O691" s="874"/>
      <c r="P691" s="875"/>
      <c r="Q691" s="871"/>
      <c r="R691" s="871"/>
      <c r="S691" s="871"/>
      <c r="T691" s="871"/>
      <c r="U691" s="871"/>
      <c r="V691" s="871"/>
      <c r="W691" s="871"/>
      <c r="X691" s="872"/>
      <c r="Y691" s="871"/>
      <c r="Z691" s="873"/>
      <c r="AA691" s="871"/>
      <c r="AB691" s="871"/>
      <c r="AC691" s="871"/>
      <c r="AD691" s="871"/>
      <c r="AE691" s="871"/>
      <c r="AF691" s="874"/>
      <c r="AG691" s="875"/>
      <c r="AH691" s="871"/>
    </row>
    <row r="692">
      <c r="A692" s="871"/>
      <c r="B692" s="871"/>
      <c r="C692" s="871"/>
      <c r="D692" s="871"/>
      <c r="E692" s="871"/>
      <c r="F692" s="871"/>
      <c r="G692" s="872"/>
      <c r="H692" s="871"/>
      <c r="I692" s="873"/>
      <c r="J692" s="871"/>
      <c r="K692" s="871"/>
      <c r="L692" s="871"/>
      <c r="M692" s="871"/>
      <c r="N692" s="871"/>
      <c r="O692" s="874"/>
      <c r="P692" s="875"/>
      <c r="Q692" s="871"/>
      <c r="R692" s="871"/>
      <c r="S692" s="871"/>
      <c r="T692" s="871"/>
      <c r="U692" s="871"/>
      <c r="V692" s="871"/>
      <c r="W692" s="871"/>
      <c r="X692" s="872"/>
      <c r="Y692" s="871"/>
      <c r="Z692" s="873"/>
      <c r="AA692" s="871"/>
      <c r="AB692" s="871"/>
      <c r="AC692" s="871"/>
      <c r="AD692" s="871"/>
      <c r="AE692" s="871"/>
      <c r="AF692" s="874"/>
      <c r="AG692" s="875"/>
      <c r="AH692" s="871"/>
    </row>
    <row r="693">
      <c r="A693" s="871"/>
      <c r="B693" s="871"/>
      <c r="C693" s="871"/>
      <c r="D693" s="871"/>
      <c r="E693" s="871"/>
      <c r="F693" s="871"/>
      <c r="G693" s="872"/>
      <c r="H693" s="871"/>
      <c r="I693" s="873"/>
      <c r="J693" s="871"/>
      <c r="K693" s="871"/>
      <c r="L693" s="871"/>
      <c r="M693" s="871"/>
      <c r="N693" s="871"/>
      <c r="O693" s="874"/>
      <c r="P693" s="875"/>
      <c r="Q693" s="871"/>
      <c r="R693" s="871"/>
      <c r="S693" s="871"/>
      <c r="T693" s="871"/>
      <c r="U693" s="871"/>
      <c r="V693" s="871"/>
      <c r="W693" s="871"/>
      <c r="X693" s="872"/>
      <c r="Y693" s="871"/>
      <c r="Z693" s="873"/>
      <c r="AA693" s="871"/>
      <c r="AB693" s="871"/>
      <c r="AC693" s="871"/>
      <c r="AD693" s="871"/>
      <c r="AE693" s="871"/>
      <c r="AF693" s="874"/>
      <c r="AG693" s="875"/>
      <c r="AH693" s="871"/>
    </row>
    <row r="694">
      <c r="A694" s="871"/>
      <c r="B694" s="871"/>
      <c r="C694" s="871"/>
      <c r="D694" s="871"/>
      <c r="E694" s="871"/>
      <c r="F694" s="871"/>
      <c r="G694" s="872"/>
      <c r="H694" s="871"/>
      <c r="I694" s="873"/>
      <c r="J694" s="871"/>
      <c r="K694" s="871"/>
      <c r="L694" s="871"/>
      <c r="M694" s="871"/>
      <c r="N694" s="871"/>
      <c r="O694" s="874"/>
      <c r="P694" s="875"/>
      <c r="Q694" s="871"/>
      <c r="R694" s="871"/>
      <c r="S694" s="871"/>
      <c r="T694" s="871"/>
      <c r="U694" s="871"/>
      <c r="V694" s="871"/>
      <c r="W694" s="871"/>
      <c r="X694" s="872"/>
      <c r="Y694" s="871"/>
      <c r="Z694" s="873"/>
      <c r="AA694" s="871"/>
      <c r="AB694" s="871"/>
      <c r="AC694" s="871"/>
      <c r="AD694" s="871"/>
      <c r="AE694" s="871"/>
      <c r="AF694" s="874"/>
      <c r="AG694" s="875"/>
      <c r="AH694" s="871"/>
    </row>
    <row r="695">
      <c r="A695" s="871"/>
      <c r="B695" s="871"/>
      <c r="C695" s="871"/>
      <c r="D695" s="871"/>
      <c r="E695" s="871"/>
      <c r="F695" s="871"/>
      <c r="G695" s="872"/>
      <c r="H695" s="871"/>
      <c r="I695" s="873"/>
      <c r="J695" s="871"/>
      <c r="K695" s="871"/>
      <c r="L695" s="871"/>
      <c r="M695" s="871"/>
      <c r="N695" s="871"/>
      <c r="O695" s="874"/>
      <c r="P695" s="875"/>
      <c r="Q695" s="871"/>
      <c r="R695" s="871"/>
      <c r="S695" s="871"/>
      <c r="T695" s="871"/>
      <c r="U695" s="871"/>
      <c r="V695" s="871"/>
      <c r="W695" s="871"/>
      <c r="X695" s="872"/>
      <c r="Y695" s="871"/>
      <c r="Z695" s="873"/>
      <c r="AA695" s="871"/>
      <c r="AB695" s="871"/>
      <c r="AC695" s="871"/>
      <c r="AD695" s="871"/>
      <c r="AE695" s="871"/>
      <c r="AF695" s="874"/>
      <c r="AG695" s="875"/>
      <c r="AH695" s="871"/>
    </row>
    <row r="696">
      <c r="A696" s="871"/>
      <c r="B696" s="871"/>
      <c r="C696" s="871"/>
      <c r="D696" s="871"/>
      <c r="E696" s="871"/>
      <c r="F696" s="871"/>
      <c r="G696" s="872"/>
      <c r="H696" s="871"/>
      <c r="I696" s="873"/>
      <c r="J696" s="871"/>
      <c r="K696" s="871"/>
      <c r="L696" s="871"/>
      <c r="M696" s="871"/>
      <c r="N696" s="871"/>
      <c r="O696" s="874"/>
      <c r="P696" s="875"/>
      <c r="Q696" s="871"/>
      <c r="R696" s="871"/>
      <c r="S696" s="871"/>
      <c r="T696" s="871"/>
      <c r="U696" s="871"/>
      <c r="V696" s="871"/>
      <c r="W696" s="871"/>
      <c r="X696" s="872"/>
      <c r="Y696" s="871"/>
      <c r="Z696" s="873"/>
      <c r="AA696" s="871"/>
      <c r="AB696" s="871"/>
      <c r="AC696" s="871"/>
      <c r="AD696" s="871"/>
      <c r="AE696" s="871"/>
      <c r="AF696" s="874"/>
      <c r="AG696" s="875"/>
      <c r="AH696" s="871"/>
    </row>
    <row r="697">
      <c r="A697" s="871"/>
      <c r="B697" s="871"/>
      <c r="C697" s="871"/>
      <c r="D697" s="871"/>
      <c r="E697" s="871"/>
      <c r="F697" s="871"/>
      <c r="G697" s="872"/>
      <c r="H697" s="871"/>
      <c r="I697" s="873"/>
      <c r="J697" s="871"/>
      <c r="K697" s="871"/>
      <c r="L697" s="871"/>
      <c r="M697" s="871"/>
      <c r="N697" s="871"/>
      <c r="O697" s="874"/>
      <c r="P697" s="875"/>
      <c r="Q697" s="871"/>
      <c r="R697" s="871"/>
      <c r="S697" s="871"/>
      <c r="T697" s="871"/>
      <c r="U697" s="871"/>
      <c r="V697" s="871"/>
      <c r="W697" s="871"/>
      <c r="X697" s="872"/>
      <c r="Y697" s="871"/>
      <c r="Z697" s="873"/>
      <c r="AA697" s="871"/>
      <c r="AB697" s="871"/>
      <c r="AC697" s="871"/>
      <c r="AD697" s="871"/>
      <c r="AE697" s="871"/>
      <c r="AF697" s="874"/>
      <c r="AG697" s="875"/>
      <c r="AH697" s="871"/>
    </row>
    <row r="698">
      <c r="A698" s="871"/>
      <c r="B698" s="871"/>
      <c r="C698" s="871"/>
      <c r="D698" s="871"/>
      <c r="E698" s="871"/>
      <c r="F698" s="871"/>
      <c r="G698" s="872"/>
      <c r="H698" s="871"/>
      <c r="I698" s="873"/>
      <c r="J698" s="871"/>
      <c r="K698" s="871"/>
      <c r="L698" s="871"/>
      <c r="M698" s="871"/>
      <c r="N698" s="871"/>
      <c r="O698" s="874"/>
      <c r="P698" s="875"/>
      <c r="Q698" s="871"/>
      <c r="R698" s="871"/>
      <c r="S698" s="871"/>
      <c r="T698" s="871"/>
      <c r="U698" s="871"/>
      <c r="V698" s="871"/>
      <c r="W698" s="871"/>
      <c r="X698" s="872"/>
      <c r="Y698" s="871"/>
      <c r="Z698" s="873"/>
      <c r="AA698" s="871"/>
      <c r="AB698" s="871"/>
      <c r="AC698" s="871"/>
      <c r="AD698" s="871"/>
      <c r="AE698" s="871"/>
      <c r="AF698" s="874"/>
      <c r="AG698" s="875"/>
      <c r="AH698" s="871"/>
    </row>
    <row r="699">
      <c r="A699" s="871"/>
      <c r="B699" s="871"/>
      <c r="C699" s="871"/>
      <c r="D699" s="871"/>
      <c r="E699" s="871"/>
      <c r="F699" s="871"/>
      <c r="G699" s="872"/>
      <c r="H699" s="871"/>
      <c r="I699" s="873"/>
      <c r="J699" s="871"/>
      <c r="K699" s="871"/>
      <c r="L699" s="871"/>
      <c r="M699" s="871"/>
      <c r="N699" s="871"/>
      <c r="O699" s="874"/>
      <c r="P699" s="875"/>
      <c r="Q699" s="871"/>
      <c r="R699" s="871"/>
      <c r="S699" s="871"/>
      <c r="T699" s="871"/>
      <c r="U699" s="871"/>
      <c r="V699" s="871"/>
      <c r="W699" s="871"/>
      <c r="X699" s="872"/>
      <c r="Y699" s="871"/>
      <c r="Z699" s="873"/>
      <c r="AA699" s="871"/>
      <c r="AB699" s="871"/>
      <c r="AC699" s="871"/>
      <c r="AD699" s="871"/>
      <c r="AE699" s="871"/>
      <c r="AF699" s="874"/>
      <c r="AG699" s="875"/>
      <c r="AH699" s="871"/>
    </row>
    <row r="700">
      <c r="A700" s="871"/>
      <c r="B700" s="871"/>
      <c r="C700" s="871"/>
      <c r="D700" s="871"/>
      <c r="E700" s="871"/>
      <c r="F700" s="871"/>
      <c r="G700" s="872"/>
      <c r="H700" s="871"/>
      <c r="I700" s="873"/>
      <c r="J700" s="871"/>
      <c r="K700" s="871"/>
      <c r="L700" s="871"/>
      <c r="M700" s="871"/>
      <c r="N700" s="871"/>
      <c r="O700" s="874"/>
      <c r="P700" s="875"/>
      <c r="Q700" s="871"/>
      <c r="R700" s="871"/>
      <c r="S700" s="871"/>
      <c r="T700" s="871"/>
      <c r="U700" s="871"/>
      <c r="V700" s="871"/>
      <c r="W700" s="871"/>
      <c r="X700" s="872"/>
      <c r="Y700" s="871"/>
      <c r="Z700" s="873"/>
      <c r="AA700" s="871"/>
      <c r="AB700" s="871"/>
      <c r="AC700" s="871"/>
      <c r="AD700" s="871"/>
      <c r="AE700" s="871"/>
      <c r="AF700" s="874"/>
      <c r="AG700" s="875"/>
      <c r="AH700" s="871"/>
    </row>
    <row r="701">
      <c r="A701" s="871"/>
      <c r="B701" s="871"/>
      <c r="C701" s="871"/>
      <c r="D701" s="871"/>
      <c r="E701" s="871"/>
      <c r="F701" s="871"/>
      <c r="G701" s="872"/>
      <c r="H701" s="871"/>
      <c r="I701" s="873"/>
      <c r="J701" s="871"/>
      <c r="K701" s="871"/>
      <c r="L701" s="871"/>
      <c r="M701" s="871"/>
      <c r="N701" s="871"/>
      <c r="O701" s="874"/>
      <c r="P701" s="875"/>
      <c r="Q701" s="871"/>
      <c r="R701" s="871"/>
      <c r="S701" s="871"/>
      <c r="T701" s="871"/>
      <c r="U701" s="871"/>
      <c r="V701" s="871"/>
      <c r="W701" s="871"/>
      <c r="X701" s="872"/>
      <c r="Y701" s="871"/>
      <c r="Z701" s="873"/>
      <c r="AA701" s="871"/>
      <c r="AB701" s="871"/>
      <c r="AC701" s="871"/>
      <c r="AD701" s="871"/>
      <c r="AE701" s="871"/>
      <c r="AF701" s="874"/>
      <c r="AG701" s="875"/>
      <c r="AH701" s="871"/>
    </row>
    <row r="702">
      <c r="A702" s="871"/>
      <c r="B702" s="871"/>
      <c r="C702" s="871"/>
      <c r="D702" s="871"/>
      <c r="E702" s="871"/>
      <c r="F702" s="871"/>
      <c r="G702" s="872"/>
      <c r="H702" s="871"/>
      <c r="I702" s="873"/>
      <c r="J702" s="871"/>
      <c r="K702" s="871"/>
      <c r="L702" s="871"/>
      <c r="M702" s="871"/>
      <c r="N702" s="871"/>
      <c r="O702" s="874"/>
      <c r="P702" s="875"/>
      <c r="Q702" s="871"/>
      <c r="R702" s="871"/>
      <c r="S702" s="871"/>
      <c r="T702" s="871"/>
      <c r="U702" s="871"/>
      <c r="V702" s="871"/>
      <c r="W702" s="871"/>
      <c r="X702" s="872"/>
      <c r="Y702" s="871"/>
      <c r="Z702" s="873"/>
      <c r="AA702" s="871"/>
      <c r="AB702" s="871"/>
      <c r="AC702" s="871"/>
      <c r="AD702" s="871"/>
      <c r="AE702" s="871"/>
      <c r="AF702" s="874"/>
      <c r="AG702" s="875"/>
      <c r="AH702" s="871"/>
    </row>
    <row r="703">
      <c r="A703" s="871"/>
      <c r="B703" s="871"/>
      <c r="C703" s="871"/>
      <c r="D703" s="871"/>
      <c r="E703" s="871"/>
      <c r="F703" s="871"/>
      <c r="G703" s="872"/>
      <c r="H703" s="871"/>
      <c r="I703" s="873"/>
      <c r="J703" s="871"/>
      <c r="K703" s="871"/>
      <c r="L703" s="871"/>
      <c r="M703" s="871"/>
      <c r="N703" s="871"/>
      <c r="O703" s="874"/>
      <c r="P703" s="875"/>
      <c r="Q703" s="871"/>
      <c r="R703" s="871"/>
      <c r="S703" s="871"/>
      <c r="T703" s="871"/>
      <c r="U703" s="871"/>
      <c r="V703" s="871"/>
      <c r="W703" s="871"/>
      <c r="X703" s="872"/>
      <c r="Y703" s="871"/>
      <c r="Z703" s="873"/>
      <c r="AA703" s="871"/>
      <c r="AB703" s="871"/>
      <c r="AC703" s="871"/>
      <c r="AD703" s="871"/>
      <c r="AE703" s="871"/>
      <c r="AF703" s="874"/>
      <c r="AG703" s="875"/>
      <c r="AH703" s="871"/>
    </row>
    <row r="704">
      <c r="A704" s="871"/>
      <c r="B704" s="871"/>
      <c r="C704" s="871"/>
      <c r="D704" s="871"/>
      <c r="E704" s="871"/>
      <c r="F704" s="871"/>
      <c r="G704" s="872"/>
      <c r="H704" s="871"/>
      <c r="I704" s="873"/>
      <c r="J704" s="871"/>
      <c r="K704" s="871"/>
      <c r="L704" s="871"/>
      <c r="M704" s="871"/>
      <c r="N704" s="871"/>
      <c r="O704" s="874"/>
      <c r="P704" s="875"/>
      <c r="Q704" s="871"/>
      <c r="R704" s="871"/>
      <c r="S704" s="871"/>
      <c r="T704" s="871"/>
      <c r="U704" s="871"/>
      <c r="V704" s="871"/>
      <c r="W704" s="871"/>
      <c r="X704" s="872"/>
      <c r="Y704" s="871"/>
      <c r="Z704" s="873"/>
      <c r="AA704" s="871"/>
      <c r="AB704" s="871"/>
      <c r="AC704" s="871"/>
      <c r="AD704" s="871"/>
      <c r="AE704" s="871"/>
      <c r="AF704" s="874"/>
      <c r="AG704" s="875"/>
      <c r="AH704" s="871"/>
    </row>
    <row r="705">
      <c r="A705" s="871"/>
      <c r="B705" s="871"/>
      <c r="C705" s="871"/>
      <c r="D705" s="871"/>
      <c r="E705" s="871"/>
      <c r="F705" s="871"/>
      <c r="G705" s="872"/>
      <c r="H705" s="871"/>
      <c r="I705" s="873"/>
      <c r="J705" s="871"/>
      <c r="K705" s="871"/>
      <c r="L705" s="871"/>
      <c r="M705" s="871"/>
      <c r="N705" s="871"/>
      <c r="O705" s="874"/>
      <c r="P705" s="875"/>
      <c r="Q705" s="871"/>
      <c r="R705" s="871"/>
      <c r="S705" s="871"/>
      <c r="T705" s="871"/>
      <c r="U705" s="871"/>
      <c r="V705" s="871"/>
      <c r="W705" s="871"/>
      <c r="X705" s="872"/>
      <c r="Y705" s="871"/>
      <c r="Z705" s="873"/>
      <c r="AA705" s="871"/>
      <c r="AB705" s="871"/>
      <c r="AC705" s="871"/>
      <c r="AD705" s="871"/>
      <c r="AE705" s="871"/>
      <c r="AF705" s="874"/>
      <c r="AG705" s="875"/>
      <c r="AH705" s="871"/>
    </row>
    <row r="706">
      <c r="A706" s="871"/>
      <c r="B706" s="871"/>
      <c r="C706" s="871"/>
      <c r="D706" s="871"/>
      <c r="E706" s="871"/>
      <c r="F706" s="871"/>
      <c r="G706" s="872"/>
      <c r="H706" s="871"/>
      <c r="I706" s="873"/>
      <c r="J706" s="871"/>
      <c r="K706" s="871"/>
      <c r="L706" s="871"/>
      <c r="M706" s="871"/>
      <c r="N706" s="871"/>
      <c r="O706" s="874"/>
      <c r="P706" s="875"/>
      <c r="Q706" s="871"/>
      <c r="R706" s="871"/>
      <c r="S706" s="871"/>
      <c r="T706" s="871"/>
      <c r="U706" s="871"/>
      <c r="V706" s="871"/>
      <c r="W706" s="871"/>
      <c r="X706" s="872"/>
      <c r="Y706" s="871"/>
      <c r="Z706" s="873"/>
      <c r="AA706" s="871"/>
      <c r="AB706" s="871"/>
      <c r="AC706" s="871"/>
      <c r="AD706" s="871"/>
      <c r="AE706" s="871"/>
      <c r="AF706" s="874"/>
      <c r="AG706" s="875"/>
      <c r="AH706" s="871"/>
    </row>
    <row r="707">
      <c r="A707" s="871"/>
      <c r="B707" s="871"/>
      <c r="C707" s="871"/>
      <c r="D707" s="871"/>
      <c r="E707" s="871"/>
      <c r="F707" s="871"/>
      <c r="G707" s="872"/>
      <c r="H707" s="871"/>
      <c r="I707" s="873"/>
      <c r="J707" s="871"/>
      <c r="K707" s="871"/>
      <c r="L707" s="871"/>
      <c r="M707" s="871"/>
      <c r="N707" s="871"/>
      <c r="O707" s="874"/>
      <c r="P707" s="875"/>
      <c r="Q707" s="871"/>
      <c r="R707" s="871"/>
      <c r="S707" s="871"/>
      <c r="T707" s="871"/>
      <c r="U707" s="871"/>
      <c r="V707" s="871"/>
      <c r="W707" s="871"/>
      <c r="X707" s="872"/>
      <c r="Y707" s="871"/>
      <c r="Z707" s="873"/>
      <c r="AA707" s="871"/>
      <c r="AB707" s="871"/>
      <c r="AC707" s="871"/>
      <c r="AD707" s="871"/>
      <c r="AE707" s="871"/>
      <c r="AF707" s="874"/>
      <c r="AG707" s="875"/>
      <c r="AH707" s="871"/>
    </row>
    <row r="708">
      <c r="A708" s="871"/>
      <c r="B708" s="871"/>
      <c r="C708" s="871"/>
      <c r="D708" s="871"/>
      <c r="E708" s="871"/>
      <c r="F708" s="871"/>
      <c r="G708" s="872"/>
      <c r="H708" s="871"/>
      <c r="I708" s="873"/>
      <c r="J708" s="871"/>
      <c r="K708" s="871"/>
      <c r="L708" s="871"/>
      <c r="M708" s="871"/>
      <c r="N708" s="871"/>
      <c r="O708" s="874"/>
      <c r="P708" s="875"/>
      <c r="Q708" s="871"/>
      <c r="R708" s="871"/>
      <c r="S708" s="871"/>
      <c r="T708" s="871"/>
      <c r="U708" s="871"/>
      <c r="V708" s="871"/>
      <c r="W708" s="871"/>
      <c r="X708" s="872"/>
      <c r="Y708" s="871"/>
      <c r="Z708" s="873"/>
      <c r="AA708" s="871"/>
      <c r="AB708" s="871"/>
      <c r="AC708" s="871"/>
      <c r="AD708" s="871"/>
      <c r="AE708" s="871"/>
      <c r="AF708" s="874"/>
      <c r="AG708" s="875"/>
      <c r="AH708" s="871"/>
    </row>
    <row r="709">
      <c r="A709" s="871"/>
      <c r="B709" s="871"/>
      <c r="C709" s="871"/>
      <c r="D709" s="871"/>
      <c r="E709" s="871"/>
      <c r="F709" s="871"/>
      <c r="G709" s="872"/>
      <c r="H709" s="871"/>
      <c r="I709" s="873"/>
      <c r="J709" s="871"/>
      <c r="K709" s="871"/>
      <c r="L709" s="871"/>
      <c r="M709" s="871"/>
      <c r="N709" s="871"/>
      <c r="O709" s="874"/>
      <c r="P709" s="875"/>
      <c r="Q709" s="871"/>
      <c r="R709" s="871"/>
      <c r="S709" s="871"/>
      <c r="T709" s="871"/>
      <c r="U709" s="871"/>
      <c r="V709" s="871"/>
      <c r="W709" s="871"/>
      <c r="X709" s="872"/>
      <c r="Y709" s="871"/>
      <c r="Z709" s="873"/>
      <c r="AA709" s="871"/>
      <c r="AB709" s="871"/>
      <c r="AC709" s="871"/>
      <c r="AD709" s="871"/>
      <c r="AE709" s="871"/>
      <c r="AF709" s="874"/>
      <c r="AG709" s="875"/>
      <c r="AH709" s="871"/>
    </row>
    <row r="710">
      <c r="A710" s="871"/>
      <c r="B710" s="871"/>
      <c r="C710" s="871"/>
      <c r="D710" s="871"/>
      <c r="E710" s="871"/>
      <c r="F710" s="871"/>
      <c r="G710" s="872"/>
      <c r="H710" s="871"/>
      <c r="I710" s="873"/>
      <c r="J710" s="871"/>
      <c r="K710" s="871"/>
      <c r="L710" s="871"/>
      <c r="M710" s="871"/>
      <c r="N710" s="871"/>
      <c r="O710" s="874"/>
      <c r="P710" s="875"/>
      <c r="Q710" s="871"/>
      <c r="R710" s="871"/>
      <c r="S710" s="871"/>
      <c r="T710" s="871"/>
      <c r="U710" s="871"/>
      <c r="V710" s="871"/>
      <c r="W710" s="871"/>
      <c r="X710" s="872"/>
      <c r="Y710" s="871"/>
      <c r="Z710" s="873"/>
      <c r="AA710" s="871"/>
      <c r="AB710" s="871"/>
      <c r="AC710" s="871"/>
      <c r="AD710" s="871"/>
      <c r="AE710" s="871"/>
      <c r="AF710" s="874"/>
      <c r="AG710" s="875"/>
      <c r="AH710" s="871"/>
    </row>
    <row r="711">
      <c r="A711" s="871"/>
      <c r="B711" s="871"/>
      <c r="C711" s="871"/>
      <c r="D711" s="871"/>
      <c r="E711" s="871"/>
      <c r="F711" s="871"/>
      <c r="G711" s="872"/>
      <c r="H711" s="871"/>
      <c r="I711" s="873"/>
      <c r="J711" s="871"/>
      <c r="K711" s="871"/>
      <c r="L711" s="871"/>
      <c r="M711" s="871"/>
      <c r="N711" s="871"/>
      <c r="O711" s="874"/>
      <c r="P711" s="875"/>
      <c r="Q711" s="871"/>
      <c r="R711" s="871"/>
      <c r="S711" s="871"/>
      <c r="T711" s="871"/>
      <c r="U711" s="871"/>
      <c r="V711" s="871"/>
      <c r="W711" s="871"/>
      <c r="X711" s="872"/>
      <c r="Y711" s="871"/>
      <c r="Z711" s="873"/>
      <c r="AA711" s="871"/>
      <c r="AB711" s="871"/>
      <c r="AC711" s="871"/>
      <c r="AD711" s="871"/>
      <c r="AE711" s="871"/>
      <c r="AF711" s="874"/>
      <c r="AG711" s="875"/>
      <c r="AH711" s="871"/>
    </row>
    <row r="712">
      <c r="A712" s="871"/>
      <c r="B712" s="871"/>
      <c r="C712" s="871"/>
      <c r="D712" s="871"/>
      <c r="E712" s="871"/>
      <c r="F712" s="871"/>
      <c r="G712" s="872"/>
      <c r="H712" s="871"/>
      <c r="I712" s="873"/>
      <c r="J712" s="871"/>
      <c r="K712" s="871"/>
      <c r="L712" s="871"/>
      <c r="M712" s="871"/>
      <c r="N712" s="871"/>
      <c r="O712" s="874"/>
      <c r="P712" s="875"/>
      <c r="Q712" s="871"/>
      <c r="R712" s="871"/>
      <c r="S712" s="871"/>
      <c r="T712" s="871"/>
      <c r="U712" s="871"/>
      <c r="V712" s="871"/>
      <c r="W712" s="871"/>
      <c r="X712" s="872"/>
      <c r="Y712" s="871"/>
      <c r="Z712" s="873"/>
      <c r="AA712" s="871"/>
      <c r="AB712" s="871"/>
      <c r="AC712" s="871"/>
      <c r="AD712" s="871"/>
      <c r="AE712" s="871"/>
      <c r="AF712" s="874"/>
      <c r="AG712" s="875"/>
      <c r="AH712" s="871"/>
    </row>
    <row r="713">
      <c r="A713" s="871"/>
      <c r="B713" s="871"/>
      <c r="C713" s="871"/>
      <c r="D713" s="871"/>
      <c r="E713" s="871"/>
      <c r="F713" s="871"/>
      <c r="G713" s="872"/>
      <c r="H713" s="871"/>
      <c r="I713" s="873"/>
      <c r="J713" s="871"/>
      <c r="K713" s="871"/>
      <c r="L713" s="871"/>
      <c r="M713" s="871"/>
      <c r="N713" s="871"/>
      <c r="O713" s="874"/>
      <c r="P713" s="875"/>
      <c r="Q713" s="871"/>
      <c r="R713" s="871"/>
      <c r="S713" s="871"/>
      <c r="T713" s="871"/>
      <c r="U713" s="871"/>
      <c r="V713" s="871"/>
      <c r="W713" s="871"/>
      <c r="X713" s="872"/>
      <c r="Y713" s="871"/>
      <c r="Z713" s="873"/>
      <c r="AA713" s="871"/>
      <c r="AB713" s="871"/>
      <c r="AC713" s="871"/>
      <c r="AD713" s="871"/>
      <c r="AE713" s="871"/>
      <c r="AF713" s="874"/>
      <c r="AG713" s="875"/>
      <c r="AH713" s="871"/>
    </row>
    <row r="714">
      <c r="A714" s="871"/>
      <c r="B714" s="871"/>
      <c r="C714" s="871"/>
      <c r="D714" s="871"/>
      <c r="E714" s="871"/>
      <c r="F714" s="871"/>
      <c r="G714" s="872"/>
      <c r="H714" s="871"/>
      <c r="I714" s="873"/>
      <c r="J714" s="871"/>
      <c r="K714" s="871"/>
      <c r="L714" s="871"/>
      <c r="M714" s="871"/>
      <c r="N714" s="871"/>
      <c r="O714" s="874"/>
      <c r="P714" s="875"/>
      <c r="Q714" s="871"/>
      <c r="R714" s="871"/>
      <c r="S714" s="871"/>
      <c r="T714" s="871"/>
      <c r="U714" s="871"/>
      <c r="V714" s="871"/>
      <c r="W714" s="871"/>
      <c r="X714" s="872"/>
      <c r="Y714" s="871"/>
      <c r="Z714" s="873"/>
      <c r="AA714" s="871"/>
      <c r="AB714" s="871"/>
      <c r="AC714" s="871"/>
      <c r="AD714" s="871"/>
      <c r="AE714" s="871"/>
      <c r="AF714" s="874"/>
      <c r="AG714" s="875"/>
      <c r="AH714" s="871"/>
    </row>
    <row r="715">
      <c r="A715" s="871"/>
      <c r="B715" s="871"/>
      <c r="C715" s="871"/>
      <c r="D715" s="871"/>
      <c r="E715" s="871"/>
      <c r="F715" s="871"/>
      <c r="G715" s="872"/>
      <c r="H715" s="871"/>
      <c r="I715" s="873"/>
      <c r="J715" s="871"/>
      <c r="K715" s="871"/>
      <c r="L715" s="871"/>
      <c r="M715" s="871"/>
      <c r="N715" s="871"/>
      <c r="O715" s="874"/>
      <c r="P715" s="875"/>
      <c r="Q715" s="871"/>
      <c r="R715" s="871"/>
      <c r="S715" s="871"/>
      <c r="T715" s="871"/>
      <c r="U715" s="871"/>
      <c r="V715" s="871"/>
      <c r="W715" s="871"/>
      <c r="X715" s="872"/>
      <c r="Y715" s="871"/>
      <c r="Z715" s="873"/>
      <c r="AA715" s="871"/>
      <c r="AB715" s="871"/>
      <c r="AC715" s="871"/>
      <c r="AD715" s="871"/>
      <c r="AE715" s="871"/>
      <c r="AF715" s="874"/>
      <c r="AG715" s="875"/>
      <c r="AH715" s="871"/>
    </row>
    <row r="716">
      <c r="A716" s="871"/>
      <c r="B716" s="871"/>
      <c r="C716" s="871"/>
      <c r="D716" s="871"/>
      <c r="E716" s="871"/>
      <c r="F716" s="871"/>
      <c r="G716" s="872"/>
      <c r="H716" s="871"/>
      <c r="I716" s="873"/>
      <c r="J716" s="871"/>
      <c r="K716" s="871"/>
      <c r="L716" s="871"/>
      <c r="M716" s="871"/>
      <c r="N716" s="871"/>
      <c r="O716" s="874"/>
      <c r="P716" s="875"/>
      <c r="Q716" s="871"/>
      <c r="R716" s="871"/>
      <c r="S716" s="871"/>
      <c r="T716" s="871"/>
      <c r="U716" s="871"/>
      <c r="V716" s="871"/>
      <c r="W716" s="871"/>
      <c r="X716" s="872"/>
      <c r="Y716" s="871"/>
      <c r="Z716" s="873"/>
      <c r="AA716" s="871"/>
      <c r="AB716" s="871"/>
      <c r="AC716" s="871"/>
      <c r="AD716" s="871"/>
      <c r="AE716" s="871"/>
      <c r="AF716" s="874"/>
      <c r="AG716" s="875"/>
      <c r="AH716" s="871"/>
    </row>
    <row r="717">
      <c r="A717" s="871"/>
      <c r="B717" s="871"/>
      <c r="C717" s="871"/>
      <c r="D717" s="871"/>
      <c r="E717" s="871"/>
      <c r="F717" s="871"/>
      <c r="G717" s="872"/>
      <c r="H717" s="871"/>
      <c r="I717" s="873"/>
      <c r="J717" s="871"/>
      <c r="K717" s="871"/>
      <c r="L717" s="871"/>
      <c r="M717" s="871"/>
      <c r="N717" s="871"/>
      <c r="O717" s="874"/>
      <c r="P717" s="875"/>
      <c r="Q717" s="871"/>
      <c r="R717" s="871"/>
      <c r="S717" s="871"/>
      <c r="T717" s="871"/>
      <c r="U717" s="871"/>
      <c r="V717" s="871"/>
      <c r="W717" s="871"/>
      <c r="X717" s="872"/>
      <c r="Y717" s="871"/>
      <c r="Z717" s="873"/>
      <c r="AA717" s="871"/>
      <c r="AB717" s="871"/>
      <c r="AC717" s="871"/>
      <c r="AD717" s="871"/>
      <c r="AE717" s="871"/>
      <c r="AF717" s="874"/>
      <c r="AG717" s="875"/>
      <c r="AH717" s="871"/>
    </row>
    <row r="718">
      <c r="A718" s="871"/>
      <c r="B718" s="871"/>
      <c r="C718" s="871"/>
      <c r="D718" s="871"/>
      <c r="E718" s="871"/>
      <c r="F718" s="871"/>
      <c r="G718" s="872"/>
      <c r="H718" s="871"/>
      <c r="I718" s="873"/>
      <c r="J718" s="871"/>
      <c r="K718" s="871"/>
      <c r="L718" s="871"/>
      <c r="M718" s="871"/>
      <c r="N718" s="871"/>
      <c r="O718" s="874"/>
      <c r="P718" s="875"/>
      <c r="Q718" s="871"/>
      <c r="R718" s="871"/>
      <c r="S718" s="871"/>
      <c r="T718" s="871"/>
      <c r="U718" s="871"/>
      <c r="V718" s="871"/>
      <c r="W718" s="871"/>
      <c r="X718" s="872"/>
      <c r="Y718" s="871"/>
      <c r="Z718" s="873"/>
      <c r="AA718" s="871"/>
      <c r="AB718" s="871"/>
      <c r="AC718" s="871"/>
      <c r="AD718" s="871"/>
      <c r="AE718" s="871"/>
      <c r="AF718" s="874"/>
      <c r="AG718" s="875"/>
      <c r="AH718" s="871"/>
    </row>
    <row r="719">
      <c r="A719" s="871"/>
      <c r="B719" s="871"/>
      <c r="C719" s="871"/>
      <c r="D719" s="871"/>
      <c r="E719" s="871"/>
      <c r="F719" s="871"/>
      <c r="G719" s="872"/>
      <c r="H719" s="871"/>
      <c r="I719" s="873"/>
      <c r="J719" s="871"/>
      <c r="K719" s="871"/>
      <c r="L719" s="871"/>
      <c r="M719" s="871"/>
      <c r="N719" s="871"/>
      <c r="O719" s="874"/>
      <c r="P719" s="875"/>
      <c r="Q719" s="871"/>
      <c r="R719" s="871"/>
      <c r="S719" s="871"/>
      <c r="T719" s="871"/>
      <c r="U719" s="871"/>
      <c r="V719" s="871"/>
      <c r="W719" s="871"/>
      <c r="X719" s="872"/>
      <c r="Y719" s="871"/>
      <c r="Z719" s="873"/>
      <c r="AA719" s="871"/>
      <c r="AB719" s="871"/>
      <c r="AC719" s="871"/>
      <c r="AD719" s="871"/>
      <c r="AE719" s="871"/>
      <c r="AF719" s="874"/>
      <c r="AG719" s="875"/>
      <c r="AH719" s="871"/>
    </row>
    <row r="720">
      <c r="A720" s="871"/>
      <c r="B720" s="871"/>
      <c r="C720" s="871"/>
      <c r="D720" s="871"/>
      <c r="E720" s="871"/>
      <c r="F720" s="871"/>
      <c r="G720" s="872"/>
      <c r="H720" s="871"/>
      <c r="I720" s="873"/>
      <c r="J720" s="871"/>
      <c r="K720" s="871"/>
      <c r="L720" s="871"/>
      <c r="M720" s="871"/>
      <c r="N720" s="871"/>
      <c r="O720" s="874"/>
      <c r="P720" s="875"/>
      <c r="Q720" s="871"/>
      <c r="R720" s="871"/>
      <c r="S720" s="871"/>
      <c r="T720" s="871"/>
      <c r="U720" s="871"/>
      <c r="V720" s="871"/>
      <c r="W720" s="871"/>
      <c r="X720" s="872"/>
      <c r="Y720" s="871"/>
      <c r="Z720" s="873"/>
      <c r="AA720" s="871"/>
      <c r="AB720" s="871"/>
      <c r="AC720" s="871"/>
      <c r="AD720" s="871"/>
      <c r="AE720" s="871"/>
      <c r="AF720" s="874"/>
      <c r="AG720" s="875"/>
      <c r="AH720" s="871"/>
    </row>
    <row r="721">
      <c r="A721" s="871"/>
      <c r="B721" s="871"/>
      <c r="C721" s="871"/>
      <c r="D721" s="871"/>
      <c r="E721" s="871"/>
      <c r="F721" s="871"/>
      <c r="G721" s="872"/>
      <c r="H721" s="871"/>
      <c r="I721" s="873"/>
      <c r="J721" s="871"/>
      <c r="K721" s="871"/>
      <c r="L721" s="871"/>
      <c r="M721" s="871"/>
      <c r="N721" s="871"/>
      <c r="O721" s="874"/>
      <c r="P721" s="875"/>
      <c r="Q721" s="871"/>
      <c r="R721" s="871"/>
      <c r="S721" s="871"/>
      <c r="T721" s="871"/>
      <c r="U721" s="871"/>
      <c r="V721" s="871"/>
      <c r="W721" s="871"/>
      <c r="X721" s="872"/>
      <c r="Y721" s="871"/>
      <c r="Z721" s="873"/>
      <c r="AA721" s="871"/>
      <c r="AB721" s="871"/>
      <c r="AC721" s="871"/>
      <c r="AD721" s="871"/>
      <c r="AE721" s="871"/>
      <c r="AF721" s="874"/>
      <c r="AG721" s="875"/>
      <c r="AH721" s="871"/>
    </row>
    <row r="722">
      <c r="A722" s="871"/>
      <c r="B722" s="871"/>
      <c r="C722" s="871"/>
      <c r="D722" s="871"/>
      <c r="E722" s="871"/>
      <c r="F722" s="871"/>
      <c r="G722" s="872"/>
      <c r="H722" s="871"/>
      <c r="I722" s="873"/>
      <c r="J722" s="871"/>
      <c r="K722" s="871"/>
      <c r="L722" s="871"/>
      <c r="M722" s="871"/>
      <c r="N722" s="871"/>
      <c r="O722" s="874"/>
      <c r="P722" s="875"/>
      <c r="Q722" s="871"/>
      <c r="R722" s="871"/>
      <c r="S722" s="871"/>
      <c r="T722" s="871"/>
      <c r="U722" s="871"/>
      <c r="V722" s="871"/>
      <c r="W722" s="871"/>
      <c r="X722" s="872"/>
      <c r="Y722" s="871"/>
      <c r="Z722" s="873"/>
      <c r="AA722" s="871"/>
      <c r="AB722" s="871"/>
      <c r="AC722" s="871"/>
      <c r="AD722" s="871"/>
      <c r="AE722" s="871"/>
      <c r="AF722" s="874"/>
      <c r="AG722" s="875"/>
      <c r="AH722" s="871"/>
    </row>
    <row r="723">
      <c r="A723" s="871"/>
      <c r="B723" s="871"/>
      <c r="C723" s="871"/>
      <c r="D723" s="871"/>
      <c r="E723" s="871"/>
      <c r="F723" s="871"/>
      <c r="G723" s="872"/>
      <c r="H723" s="871"/>
      <c r="I723" s="873"/>
      <c r="J723" s="871"/>
      <c r="K723" s="871"/>
      <c r="L723" s="871"/>
      <c r="M723" s="871"/>
      <c r="N723" s="871"/>
      <c r="O723" s="874"/>
      <c r="P723" s="875"/>
      <c r="Q723" s="871"/>
      <c r="R723" s="871"/>
      <c r="S723" s="871"/>
      <c r="T723" s="871"/>
      <c r="U723" s="871"/>
      <c r="V723" s="871"/>
      <c r="W723" s="871"/>
      <c r="X723" s="872"/>
      <c r="Y723" s="871"/>
      <c r="Z723" s="873"/>
      <c r="AA723" s="871"/>
      <c r="AB723" s="871"/>
      <c r="AC723" s="871"/>
      <c r="AD723" s="871"/>
      <c r="AE723" s="871"/>
      <c r="AF723" s="874"/>
      <c r="AG723" s="875"/>
      <c r="AH723" s="871"/>
    </row>
    <row r="724">
      <c r="A724" s="871"/>
      <c r="B724" s="871"/>
      <c r="C724" s="871"/>
      <c r="D724" s="871"/>
      <c r="E724" s="871"/>
      <c r="F724" s="871"/>
      <c r="G724" s="872"/>
      <c r="H724" s="871"/>
      <c r="I724" s="873"/>
      <c r="J724" s="871"/>
      <c r="K724" s="871"/>
      <c r="L724" s="871"/>
      <c r="M724" s="871"/>
      <c r="N724" s="871"/>
      <c r="O724" s="874"/>
      <c r="P724" s="875"/>
      <c r="Q724" s="871"/>
      <c r="R724" s="871"/>
      <c r="S724" s="871"/>
      <c r="T724" s="871"/>
      <c r="U724" s="871"/>
      <c r="V724" s="871"/>
      <c r="W724" s="871"/>
      <c r="X724" s="872"/>
      <c r="Y724" s="871"/>
      <c r="Z724" s="873"/>
      <c r="AA724" s="871"/>
      <c r="AB724" s="871"/>
      <c r="AC724" s="871"/>
      <c r="AD724" s="871"/>
      <c r="AE724" s="871"/>
      <c r="AF724" s="874"/>
      <c r="AG724" s="875"/>
      <c r="AH724" s="871"/>
    </row>
    <row r="725">
      <c r="A725" s="871"/>
      <c r="B725" s="871"/>
      <c r="C725" s="871"/>
      <c r="D725" s="871"/>
      <c r="E725" s="871"/>
      <c r="F725" s="871"/>
      <c r="G725" s="872"/>
      <c r="H725" s="871"/>
      <c r="I725" s="873"/>
      <c r="J725" s="871"/>
      <c r="K725" s="871"/>
      <c r="L725" s="871"/>
      <c r="M725" s="871"/>
      <c r="N725" s="871"/>
      <c r="O725" s="874"/>
      <c r="P725" s="875"/>
      <c r="Q725" s="871"/>
      <c r="R725" s="871"/>
      <c r="S725" s="871"/>
      <c r="T725" s="871"/>
      <c r="U725" s="871"/>
      <c r="V725" s="871"/>
      <c r="W725" s="871"/>
      <c r="X725" s="872"/>
      <c r="Y725" s="871"/>
      <c r="Z725" s="873"/>
      <c r="AA725" s="871"/>
      <c r="AB725" s="871"/>
      <c r="AC725" s="871"/>
      <c r="AD725" s="871"/>
      <c r="AE725" s="871"/>
      <c r="AF725" s="874"/>
      <c r="AG725" s="875"/>
      <c r="AH725" s="871"/>
    </row>
    <row r="726">
      <c r="A726" s="871"/>
      <c r="B726" s="871"/>
      <c r="C726" s="871"/>
      <c r="D726" s="871"/>
      <c r="E726" s="871"/>
      <c r="F726" s="871"/>
      <c r="G726" s="872"/>
      <c r="H726" s="871"/>
      <c r="I726" s="873"/>
      <c r="J726" s="871"/>
      <c r="K726" s="871"/>
      <c r="L726" s="871"/>
      <c r="M726" s="871"/>
      <c r="N726" s="871"/>
      <c r="O726" s="874"/>
      <c r="P726" s="875"/>
      <c r="Q726" s="871"/>
      <c r="R726" s="871"/>
      <c r="S726" s="871"/>
      <c r="T726" s="871"/>
      <c r="U726" s="871"/>
      <c r="V726" s="871"/>
      <c r="W726" s="871"/>
      <c r="X726" s="872"/>
      <c r="Y726" s="871"/>
      <c r="Z726" s="873"/>
      <c r="AA726" s="871"/>
      <c r="AB726" s="871"/>
      <c r="AC726" s="871"/>
      <c r="AD726" s="871"/>
      <c r="AE726" s="871"/>
      <c r="AF726" s="874"/>
      <c r="AG726" s="875"/>
      <c r="AH726" s="871"/>
    </row>
    <row r="727">
      <c r="A727" s="871"/>
      <c r="B727" s="871"/>
      <c r="C727" s="871"/>
      <c r="D727" s="871"/>
      <c r="E727" s="871"/>
      <c r="F727" s="871"/>
      <c r="G727" s="872"/>
      <c r="H727" s="871"/>
      <c r="I727" s="873"/>
      <c r="J727" s="871"/>
      <c r="K727" s="871"/>
      <c r="L727" s="871"/>
      <c r="M727" s="871"/>
      <c r="N727" s="871"/>
      <c r="O727" s="874"/>
      <c r="P727" s="875"/>
      <c r="Q727" s="871"/>
      <c r="R727" s="871"/>
      <c r="S727" s="871"/>
      <c r="T727" s="871"/>
      <c r="U727" s="871"/>
      <c r="V727" s="871"/>
      <c r="W727" s="871"/>
      <c r="X727" s="872"/>
      <c r="Y727" s="871"/>
      <c r="Z727" s="873"/>
      <c r="AA727" s="871"/>
      <c r="AB727" s="871"/>
      <c r="AC727" s="871"/>
      <c r="AD727" s="871"/>
      <c r="AE727" s="871"/>
      <c r="AF727" s="874"/>
      <c r="AG727" s="875"/>
      <c r="AH727" s="871"/>
    </row>
    <row r="728">
      <c r="A728" s="871"/>
      <c r="B728" s="871"/>
      <c r="C728" s="871"/>
      <c r="D728" s="871"/>
      <c r="E728" s="871"/>
      <c r="F728" s="871"/>
      <c r="G728" s="872"/>
      <c r="H728" s="871"/>
      <c r="I728" s="873"/>
      <c r="J728" s="871"/>
      <c r="K728" s="871"/>
      <c r="L728" s="871"/>
      <c r="M728" s="871"/>
      <c r="N728" s="871"/>
      <c r="O728" s="874"/>
      <c r="P728" s="875"/>
      <c r="Q728" s="871"/>
      <c r="R728" s="871"/>
      <c r="S728" s="871"/>
      <c r="T728" s="871"/>
      <c r="U728" s="871"/>
      <c r="V728" s="871"/>
      <c r="W728" s="871"/>
      <c r="X728" s="872"/>
      <c r="Y728" s="871"/>
      <c r="Z728" s="873"/>
      <c r="AA728" s="871"/>
      <c r="AB728" s="871"/>
      <c r="AC728" s="871"/>
      <c r="AD728" s="871"/>
      <c r="AE728" s="871"/>
      <c r="AF728" s="874"/>
      <c r="AG728" s="875"/>
      <c r="AH728" s="871"/>
    </row>
    <row r="729">
      <c r="A729" s="871"/>
      <c r="B729" s="871"/>
      <c r="C729" s="871"/>
      <c r="D729" s="871"/>
      <c r="E729" s="871"/>
      <c r="F729" s="871"/>
      <c r="G729" s="872"/>
      <c r="H729" s="871"/>
      <c r="I729" s="873"/>
      <c r="J729" s="871"/>
      <c r="K729" s="871"/>
      <c r="L729" s="871"/>
      <c r="M729" s="871"/>
      <c r="N729" s="871"/>
      <c r="O729" s="874"/>
      <c r="P729" s="875"/>
      <c r="Q729" s="871"/>
      <c r="R729" s="871"/>
      <c r="S729" s="871"/>
      <c r="T729" s="871"/>
      <c r="U729" s="871"/>
      <c r="V729" s="871"/>
      <c r="W729" s="871"/>
      <c r="X729" s="872"/>
      <c r="Y729" s="871"/>
      <c r="Z729" s="873"/>
      <c r="AA729" s="871"/>
      <c r="AB729" s="871"/>
      <c r="AC729" s="871"/>
      <c r="AD729" s="871"/>
      <c r="AE729" s="871"/>
      <c r="AF729" s="874"/>
      <c r="AG729" s="875"/>
      <c r="AH729" s="871"/>
    </row>
    <row r="730">
      <c r="A730" s="871"/>
      <c r="B730" s="871"/>
      <c r="C730" s="871"/>
      <c r="D730" s="871"/>
      <c r="E730" s="871"/>
      <c r="F730" s="871"/>
      <c r="G730" s="872"/>
      <c r="H730" s="871"/>
      <c r="I730" s="873"/>
      <c r="J730" s="871"/>
      <c r="K730" s="871"/>
      <c r="L730" s="871"/>
      <c r="M730" s="871"/>
      <c r="N730" s="871"/>
      <c r="O730" s="874"/>
      <c r="P730" s="875"/>
      <c r="Q730" s="871"/>
      <c r="R730" s="871"/>
      <c r="S730" s="871"/>
      <c r="T730" s="871"/>
      <c r="U730" s="871"/>
      <c r="V730" s="871"/>
      <c r="W730" s="871"/>
      <c r="X730" s="872"/>
      <c r="Y730" s="871"/>
      <c r="Z730" s="873"/>
      <c r="AA730" s="871"/>
      <c r="AB730" s="871"/>
      <c r="AC730" s="871"/>
      <c r="AD730" s="871"/>
      <c r="AE730" s="871"/>
      <c r="AF730" s="874"/>
      <c r="AG730" s="875"/>
      <c r="AH730" s="871"/>
    </row>
    <row r="731">
      <c r="A731" s="871"/>
      <c r="B731" s="871"/>
      <c r="C731" s="871"/>
      <c r="D731" s="871"/>
      <c r="E731" s="871"/>
      <c r="F731" s="871"/>
      <c r="G731" s="872"/>
      <c r="H731" s="871"/>
      <c r="I731" s="873"/>
      <c r="J731" s="871"/>
      <c r="K731" s="871"/>
      <c r="L731" s="871"/>
      <c r="M731" s="871"/>
      <c r="N731" s="871"/>
      <c r="O731" s="874"/>
      <c r="P731" s="875"/>
      <c r="Q731" s="871"/>
      <c r="R731" s="871"/>
      <c r="S731" s="871"/>
      <c r="T731" s="871"/>
      <c r="U731" s="871"/>
      <c r="V731" s="871"/>
      <c r="W731" s="871"/>
      <c r="X731" s="872"/>
      <c r="Y731" s="871"/>
      <c r="Z731" s="873"/>
      <c r="AA731" s="871"/>
      <c r="AB731" s="871"/>
      <c r="AC731" s="871"/>
      <c r="AD731" s="871"/>
      <c r="AE731" s="871"/>
      <c r="AF731" s="874"/>
      <c r="AG731" s="875"/>
      <c r="AH731" s="871"/>
    </row>
    <row r="732">
      <c r="A732" s="871"/>
      <c r="B732" s="871"/>
      <c r="C732" s="871"/>
      <c r="D732" s="871"/>
      <c r="E732" s="871"/>
      <c r="F732" s="871"/>
      <c r="G732" s="872"/>
      <c r="H732" s="871"/>
      <c r="I732" s="873"/>
      <c r="J732" s="871"/>
      <c r="K732" s="871"/>
      <c r="L732" s="871"/>
      <c r="M732" s="871"/>
      <c r="N732" s="871"/>
      <c r="O732" s="874"/>
      <c r="P732" s="875"/>
      <c r="Q732" s="871"/>
      <c r="R732" s="871"/>
      <c r="S732" s="871"/>
      <c r="T732" s="871"/>
      <c r="U732" s="871"/>
      <c r="V732" s="871"/>
      <c r="W732" s="871"/>
      <c r="X732" s="872"/>
      <c r="Y732" s="871"/>
      <c r="Z732" s="873"/>
      <c r="AA732" s="871"/>
      <c r="AB732" s="871"/>
      <c r="AC732" s="871"/>
      <c r="AD732" s="871"/>
      <c r="AE732" s="871"/>
      <c r="AF732" s="874"/>
      <c r="AG732" s="875"/>
      <c r="AH732" s="871"/>
    </row>
    <row r="733">
      <c r="A733" s="871"/>
      <c r="B733" s="871"/>
      <c r="C733" s="871"/>
      <c r="D733" s="871"/>
      <c r="E733" s="871"/>
      <c r="F733" s="871"/>
      <c r="G733" s="872"/>
      <c r="H733" s="871"/>
      <c r="I733" s="873"/>
      <c r="J733" s="871"/>
      <c r="K733" s="871"/>
      <c r="L733" s="871"/>
      <c r="M733" s="871"/>
      <c r="N733" s="871"/>
      <c r="O733" s="874"/>
      <c r="P733" s="875"/>
      <c r="Q733" s="871"/>
      <c r="R733" s="871"/>
      <c r="S733" s="871"/>
      <c r="T733" s="871"/>
      <c r="U733" s="871"/>
      <c r="V733" s="871"/>
      <c r="W733" s="871"/>
      <c r="X733" s="872"/>
      <c r="Y733" s="871"/>
      <c r="Z733" s="873"/>
      <c r="AA733" s="871"/>
      <c r="AB733" s="871"/>
      <c r="AC733" s="871"/>
      <c r="AD733" s="871"/>
      <c r="AE733" s="871"/>
      <c r="AF733" s="874"/>
      <c r="AG733" s="875"/>
      <c r="AH733" s="871"/>
    </row>
    <row r="734">
      <c r="A734" s="871"/>
      <c r="B734" s="871"/>
      <c r="C734" s="871"/>
      <c r="D734" s="871"/>
      <c r="E734" s="871"/>
      <c r="F734" s="871"/>
      <c r="G734" s="872"/>
      <c r="H734" s="871"/>
      <c r="I734" s="873"/>
      <c r="J734" s="871"/>
      <c r="K734" s="871"/>
      <c r="L734" s="871"/>
      <c r="M734" s="871"/>
      <c r="N734" s="871"/>
      <c r="O734" s="874"/>
      <c r="P734" s="875"/>
      <c r="Q734" s="871"/>
      <c r="R734" s="871"/>
      <c r="S734" s="871"/>
      <c r="T734" s="871"/>
      <c r="U734" s="871"/>
      <c r="V734" s="871"/>
      <c r="W734" s="871"/>
      <c r="X734" s="872"/>
      <c r="Y734" s="871"/>
      <c r="Z734" s="873"/>
      <c r="AA734" s="871"/>
      <c r="AB734" s="871"/>
      <c r="AC734" s="871"/>
      <c r="AD734" s="871"/>
      <c r="AE734" s="871"/>
      <c r="AF734" s="874"/>
      <c r="AG734" s="875"/>
      <c r="AH734" s="871"/>
    </row>
    <row r="735">
      <c r="A735" s="871"/>
      <c r="B735" s="871"/>
      <c r="C735" s="871"/>
      <c r="D735" s="871"/>
      <c r="E735" s="871"/>
      <c r="F735" s="871"/>
      <c r="G735" s="872"/>
      <c r="H735" s="871"/>
      <c r="I735" s="873"/>
      <c r="J735" s="871"/>
      <c r="K735" s="871"/>
      <c r="L735" s="871"/>
      <c r="M735" s="871"/>
      <c r="N735" s="871"/>
      <c r="O735" s="874"/>
      <c r="P735" s="875"/>
      <c r="Q735" s="871"/>
      <c r="R735" s="871"/>
      <c r="S735" s="871"/>
      <c r="T735" s="871"/>
      <c r="U735" s="871"/>
      <c r="V735" s="871"/>
      <c r="W735" s="871"/>
      <c r="X735" s="872"/>
      <c r="Y735" s="871"/>
      <c r="Z735" s="873"/>
      <c r="AA735" s="871"/>
      <c r="AB735" s="871"/>
      <c r="AC735" s="871"/>
      <c r="AD735" s="871"/>
      <c r="AE735" s="871"/>
      <c r="AF735" s="874"/>
      <c r="AG735" s="875"/>
      <c r="AH735" s="871"/>
    </row>
    <row r="736">
      <c r="A736" s="871"/>
      <c r="B736" s="871"/>
      <c r="C736" s="871"/>
      <c r="D736" s="871"/>
      <c r="E736" s="871"/>
      <c r="F736" s="871"/>
      <c r="G736" s="872"/>
      <c r="H736" s="871"/>
      <c r="I736" s="873"/>
      <c r="J736" s="871"/>
      <c r="K736" s="871"/>
      <c r="L736" s="871"/>
      <c r="M736" s="871"/>
      <c r="N736" s="871"/>
      <c r="O736" s="874"/>
      <c r="P736" s="875"/>
      <c r="Q736" s="871"/>
      <c r="R736" s="871"/>
      <c r="S736" s="871"/>
      <c r="T736" s="871"/>
      <c r="U736" s="871"/>
      <c r="V736" s="871"/>
      <c r="W736" s="871"/>
      <c r="X736" s="872"/>
      <c r="Y736" s="871"/>
      <c r="Z736" s="873"/>
      <c r="AA736" s="871"/>
      <c r="AB736" s="871"/>
      <c r="AC736" s="871"/>
      <c r="AD736" s="871"/>
      <c r="AE736" s="871"/>
      <c r="AF736" s="874"/>
      <c r="AG736" s="875"/>
      <c r="AH736" s="871"/>
    </row>
    <row r="737">
      <c r="A737" s="871"/>
      <c r="B737" s="871"/>
      <c r="C737" s="871"/>
      <c r="D737" s="871"/>
      <c r="E737" s="871"/>
      <c r="F737" s="871"/>
      <c r="G737" s="872"/>
      <c r="H737" s="871"/>
      <c r="I737" s="873"/>
      <c r="J737" s="871"/>
      <c r="K737" s="871"/>
      <c r="L737" s="871"/>
      <c r="M737" s="871"/>
      <c r="N737" s="871"/>
      <c r="O737" s="874"/>
      <c r="P737" s="875"/>
      <c r="Q737" s="871"/>
      <c r="R737" s="871"/>
      <c r="S737" s="871"/>
      <c r="T737" s="871"/>
      <c r="U737" s="871"/>
      <c r="V737" s="871"/>
      <c r="W737" s="871"/>
      <c r="X737" s="872"/>
      <c r="Y737" s="871"/>
      <c r="Z737" s="873"/>
      <c r="AA737" s="871"/>
      <c r="AB737" s="871"/>
      <c r="AC737" s="871"/>
      <c r="AD737" s="871"/>
      <c r="AE737" s="871"/>
      <c r="AF737" s="874"/>
      <c r="AG737" s="875"/>
      <c r="AH737" s="871"/>
    </row>
    <row r="738">
      <c r="A738" s="871"/>
      <c r="B738" s="871"/>
      <c r="C738" s="871"/>
      <c r="D738" s="871"/>
      <c r="E738" s="871"/>
      <c r="F738" s="871"/>
      <c r="G738" s="872"/>
      <c r="H738" s="871"/>
      <c r="I738" s="873"/>
      <c r="J738" s="871"/>
      <c r="K738" s="871"/>
      <c r="L738" s="871"/>
      <c r="M738" s="871"/>
      <c r="N738" s="871"/>
      <c r="O738" s="874"/>
      <c r="P738" s="875"/>
      <c r="Q738" s="871"/>
      <c r="R738" s="871"/>
      <c r="S738" s="871"/>
      <c r="T738" s="871"/>
      <c r="U738" s="871"/>
      <c r="V738" s="871"/>
      <c r="W738" s="871"/>
      <c r="X738" s="872"/>
      <c r="Y738" s="871"/>
      <c r="Z738" s="873"/>
      <c r="AA738" s="871"/>
      <c r="AB738" s="871"/>
      <c r="AC738" s="871"/>
      <c r="AD738" s="871"/>
      <c r="AE738" s="871"/>
      <c r="AF738" s="874"/>
      <c r="AG738" s="875"/>
      <c r="AH738" s="871"/>
    </row>
    <row r="739">
      <c r="A739" s="871"/>
      <c r="B739" s="871"/>
      <c r="C739" s="871"/>
      <c r="D739" s="871"/>
      <c r="E739" s="871"/>
      <c r="F739" s="871"/>
      <c r="G739" s="872"/>
      <c r="H739" s="871"/>
      <c r="I739" s="873"/>
      <c r="J739" s="871"/>
      <c r="K739" s="871"/>
      <c r="L739" s="871"/>
      <c r="M739" s="871"/>
      <c r="N739" s="871"/>
      <c r="O739" s="874"/>
      <c r="P739" s="875"/>
      <c r="Q739" s="871"/>
      <c r="R739" s="871"/>
      <c r="S739" s="871"/>
      <c r="T739" s="871"/>
      <c r="U739" s="871"/>
      <c r="V739" s="871"/>
      <c r="W739" s="871"/>
      <c r="X739" s="872"/>
      <c r="Y739" s="871"/>
      <c r="Z739" s="873"/>
      <c r="AA739" s="871"/>
      <c r="AB739" s="871"/>
      <c r="AC739" s="871"/>
      <c r="AD739" s="871"/>
      <c r="AE739" s="871"/>
      <c r="AF739" s="874"/>
      <c r="AG739" s="875"/>
      <c r="AH739" s="871"/>
    </row>
    <row r="740">
      <c r="A740" s="871"/>
      <c r="B740" s="871"/>
      <c r="C740" s="871"/>
      <c r="D740" s="871"/>
      <c r="E740" s="871"/>
      <c r="F740" s="871"/>
      <c r="G740" s="872"/>
      <c r="H740" s="871"/>
      <c r="I740" s="873"/>
      <c r="J740" s="871"/>
      <c r="K740" s="871"/>
      <c r="L740" s="871"/>
      <c r="M740" s="871"/>
      <c r="N740" s="871"/>
      <c r="O740" s="874"/>
      <c r="P740" s="875"/>
      <c r="Q740" s="871"/>
      <c r="R740" s="871"/>
      <c r="S740" s="871"/>
      <c r="T740" s="871"/>
      <c r="U740" s="871"/>
      <c r="V740" s="871"/>
      <c r="W740" s="871"/>
      <c r="X740" s="872"/>
      <c r="Y740" s="871"/>
      <c r="Z740" s="873"/>
      <c r="AA740" s="871"/>
      <c r="AB740" s="871"/>
      <c r="AC740" s="871"/>
      <c r="AD740" s="871"/>
      <c r="AE740" s="871"/>
      <c r="AF740" s="874"/>
      <c r="AG740" s="875"/>
      <c r="AH740" s="871"/>
    </row>
    <row r="741">
      <c r="A741" s="871"/>
      <c r="B741" s="871"/>
      <c r="C741" s="871"/>
      <c r="D741" s="871"/>
      <c r="E741" s="871"/>
      <c r="F741" s="871"/>
      <c r="G741" s="872"/>
      <c r="H741" s="871"/>
      <c r="I741" s="873"/>
      <c r="J741" s="871"/>
      <c r="K741" s="871"/>
      <c r="L741" s="871"/>
      <c r="M741" s="871"/>
      <c r="N741" s="871"/>
      <c r="O741" s="874"/>
      <c r="P741" s="875"/>
      <c r="Q741" s="871"/>
      <c r="R741" s="871"/>
      <c r="S741" s="871"/>
      <c r="T741" s="871"/>
      <c r="U741" s="871"/>
      <c r="V741" s="871"/>
      <c r="W741" s="871"/>
      <c r="X741" s="872"/>
      <c r="Y741" s="871"/>
      <c r="Z741" s="873"/>
      <c r="AA741" s="871"/>
      <c r="AB741" s="871"/>
      <c r="AC741" s="871"/>
      <c r="AD741" s="871"/>
      <c r="AE741" s="871"/>
      <c r="AF741" s="874"/>
      <c r="AG741" s="875"/>
      <c r="AH741" s="871"/>
    </row>
    <row r="742">
      <c r="A742" s="871"/>
      <c r="B742" s="871"/>
      <c r="C742" s="871"/>
      <c r="D742" s="871"/>
      <c r="E742" s="871"/>
      <c r="F742" s="871"/>
      <c r="G742" s="872"/>
      <c r="H742" s="871"/>
      <c r="I742" s="873"/>
      <c r="J742" s="871"/>
      <c r="K742" s="871"/>
      <c r="L742" s="871"/>
      <c r="M742" s="871"/>
      <c r="N742" s="871"/>
      <c r="O742" s="874"/>
      <c r="P742" s="875"/>
      <c r="Q742" s="871"/>
      <c r="R742" s="871"/>
      <c r="S742" s="871"/>
      <c r="T742" s="871"/>
      <c r="U742" s="871"/>
      <c r="V742" s="871"/>
      <c r="W742" s="871"/>
      <c r="X742" s="872"/>
      <c r="Y742" s="871"/>
      <c r="Z742" s="873"/>
      <c r="AA742" s="871"/>
      <c r="AB742" s="871"/>
      <c r="AC742" s="871"/>
      <c r="AD742" s="871"/>
      <c r="AE742" s="871"/>
      <c r="AF742" s="874"/>
      <c r="AG742" s="875"/>
      <c r="AH742" s="871"/>
    </row>
    <row r="743">
      <c r="A743" s="871"/>
      <c r="B743" s="871"/>
      <c r="C743" s="871"/>
      <c r="D743" s="871"/>
      <c r="E743" s="871"/>
      <c r="F743" s="871"/>
      <c r="G743" s="872"/>
      <c r="H743" s="871"/>
      <c r="I743" s="873"/>
      <c r="J743" s="871"/>
      <c r="K743" s="871"/>
      <c r="L743" s="871"/>
      <c r="M743" s="871"/>
      <c r="N743" s="871"/>
      <c r="O743" s="874"/>
      <c r="P743" s="875"/>
      <c r="Q743" s="871"/>
      <c r="R743" s="871"/>
      <c r="S743" s="871"/>
      <c r="T743" s="871"/>
      <c r="U743" s="871"/>
      <c r="V743" s="871"/>
      <c r="W743" s="871"/>
      <c r="X743" s="872"/>
      <c r="Y743" s="871"/>
      <c r="Z743" s="873"/>
      <c r="AA743" s="871"/>
      <c r="AB743" s="871"/>
      <c r="AC743" s="871"/>
      <c r="AD743" s="871"/>
      <c r="AE743" s="871"/>
      <c r="AF743" s="874"/>
      <c r="AG743" s="875"/>
      <c r="AH743" s="871"/>
    </row>
    <row r="744">
      <c r="A744" s="871"/>
      <c r="B744" s="871"/>
      <c r="C744" s="871"/>
      <c r="D744" s="871"/>
      <c r="E744" s="871"/>
      <c r="F744" s="871"/>
      <c r="G744" s="872"/>
      <c r="H744" s="871"/>
      <c r="I744" s="873"/>
      <c r="J744" s="871"/>
      <c r="K744" s="871"/>
      <c r="L744" s="871"/>
      <c r="M744" s="871"/>
      <c r="N744" s="871"/>
      <c r="O744" s="874"/>
      <c r="P744" s="875"/>
      <c r="Q744" s="871"/>
      <c r="R744" s="871"/>
      <c r="S744" s="871"/>
      <c r="T744" s="871"/>
      <c r="U744" s="871"/>
      <c r="V744" s="871"/>
      <c r="W744" s="871"/>
      <c r="X744" s="872"/>
      <c r="Y744" s="871"/>
      <c r="Z744" s="873"/>
      <c r="AA744" s="871"/>
      <c r="AB744" s="871"/>
      <c r="AC744" s="871"/>
      <c r="AD744" s="871"/>
      <c r="AE744" s="871"/>
      <c r="AF744" s="874"/>
      <c r="AG744" s="875"/>
      <c r="AH744" s="871"/>
    </row>
    <row r="745">
      <c r="A745" s="871"/>
      <c r="B745" s="871"/>
      <c r="C745" s="871"/>
      <c r="D745" s="871"/>
      <c r="E745" s="871"/>
      <c r="F745" s="871"/>
      <c r="G745" s="872"/>
      <c r="H745" s="871"/>
      <c r="I745" s="873"/>
      <c r="J745" s="871"/>
      <c r="K745" s="871"/>
      <c r="L745" s="871"/>
      <c r="M745" s="871"/>
      <c r="N745" s="871"/>
      <c r="O745" s="874"/>
      <c r="P745" s="875"/>
      <c r="Q745" s="871"/>
      <c r="R745" s="871"/>
      <c r="S745" s="871"/>
      <c r="T745" s="871"/>
      <c r="U745" s="871"/>
      <c r="V745" s="871"/>
      <c r="W745" s="871"/>
      <c r="X745" s="872"/>
      <c r="Y745" s="871"/>
      <c r="Z745" s="873"/>
      <c r="AA745" s="871"/>
      <c r="AB745" s="871"/>
      <c r="AC745" s="871"/>
      <c r="AD745" s="871"/>
      <c r="AE745" s="871"/>
      <c r="AF745" s="874"/>
      <c r="AG745" s="875"/>
      <c r="AH745" s="871"/>
    </row>
    <row r="746">
      <c r="A746" s="871"/>
      <c r="B746" s="871"/>
      <c r="C746" s="871"/>
      <c r="D746" s="871"/>
      <c r="E746" s="871"/>
      <c r="F746" s="871"/>
      <c r="G746" s="872"/>
      <c r="H746" s="871"/>
      <c r="I746" s="873"/>
      <c r="J746" s="871"/>
      <c r="K746" s="871"/>
      <c r="L746" s="871"/>
      <c r="M746" s="871"/>
      <c r="N746" s="871"/>
      <c r="O746" s="874"/>
      <c r="P746" s="875"/>
      <c r="Q746" s="871"/>
      <c r="R746" s="871"/>
      <c r="S746" s="871"/>
      <c r="T746" s="871"/>
      <c r="U746" s="871"/>
      <c r="V746" s="871"/>
      <c r="W746" s="871"/>
      <c r="X746" s="872"/>
      <c r="Y746" s="871"/>
      <c r="Z746" s="873"/>
      <c r="AA746" s="871"/>
      <c r="AB746" s="871"/>
      <c r="AC746" s="871"/>
      <c r="AD746" s="871"/>
      <c r="AE746" s="871"/>
      <c r="AF746" s="874"/>
      <c r="AG746" s="875"/>
      <c r="AH746" s="871"/>
    </row>
    <row r="747">
      <c r="A747" s="871"/>
      <c r="B747" s="871"/>
      <c r="C747" s="871"/>
      <c r="D747" s="871"/>
      <c r="E747" s="871"/>
      <c r="F747" s="871"/>
      <c r="G747" s="872"/>
      <c r="H747" s="871"/>
      <c r="I747" s="873"/>
      <c r="J747" s="871"/>
      <c r="K747" s="871"/>
      <c r="L747" s="871"/>
      <c r="M747" s="871"/>
      <c r="N747" s="871"/>
      <c r="O747" s="874"/>
      <c r="P747" s="875"/>
      <c r="Q747" s="871"/>
      <c r="R747" s="871"/>
      <c r="S747" s="871"/>
      <c r="T747" s="871"/>
      <c r="U747" s="871"/>
      <c r="V747" s="871"/>
      <c r="W747" s="871"/>
      <c r="X747" s="872"/>
      <c r="Y747" s="871"/>
      <c r="Z747" s="873"/>
      <c r="AA747" s="871"/>
      <c r="AB747" s="871"/>
      <c r="AC747" s="871"/>
      <c r="AD747" s="871"/>
      <c r="AE747" s="871"/>
      <c r="AF747" s="874"/>
      <c r="AG747" s="875"/>
      <c r="AH747" s="871"/>
    </row>
    <row r="748">
      <c r="A748" s="871"/>
      <c r="B748" s="871"/>
      <c r="C748" s="871"/>
      <c r="D748" s="871"/>
      <c r="E748" s="871"/>
      <c r="F748" s="871"/>
      <c r="G748" s="872"/>
      <c r="H748" s="871"/>
      <c r="I748" s="873"/>
      <c r="J748" s="871"/>
      <c r="K748" s="871"/>
      <c r="L748" s="871"/>
      <c r="M748" s="871"/>
      <c r="N748" s="871"/>
      <c r="O748" s="874"/>
      <c r="P748" s="875"/>
      <c r="Q748" s="871"/>
      <c r="R748" s="871"/>
      <c r="S748" s="871"/>
      <c r="T748" s="871"/>
      <c r="U748" s="871"/>
      <c r="V748" s="871"/>
      <c r="W748" s="871"/>
      <c r="X748" s="872"/>
      <c r="Y748" s="871"/>
      <c r="Z748" s="873"/>
      <c r="AA748" s="871"/>
      <c r="AB748" s="871"/>
      <c r="AC748" s="871"/>
      <c r="AD748" s="871"/>
      <c r="AE748" s="871"/>
      <c r="AF748" s="874"/>
      <c r="AG748" s="875"/>
      <c r="AH748" s="871"/>
    </row>
    <row r="749">
      <c r="A749" s="871"/>
      <c r="B749" s="871"/>
      <c r="C749" s="871"/>
      <c r="D749" s="871"/>
      <c r="E749" s="871"/>
      <c r="F749" s="871"/>
      <c r="G749" s="872"/>
      <c r="H749" s="871"/>
      <c r="I749" s="873"/>
      <c r="J749" s="871"/>
      <c r="K749" s="871"/>
      <c r="L749" s="871"/>
      <c r="M749" s="871"/>
      <c r="N749" s="871"/>
      <c r="O749" s="874"/>
      <c r="P749" s="875"/>
      <c r="Q749" s="871"/>
      <c r="R749" s="871"/>
      <c r="S749" s="871"/>
      <c r="T749" s="871"/>
      <c r="U749" s="871"/>
      <c r="V749" s="871"/>
      <c r="W749" s="871"/>
      <c r="X749" s="872"/>
      <c r="Y749" s="871"/>
      <c r="Z749" s="873"/>
      <c r="AA749" s="871"/>
      <c r="AB749" s="871"/>
      <c r="AC749" s="871"/>
      <c r="AD749" s="871"/>
      <c r="AE749" s="871"/>
      <c r="AF749" s="874"/>
      <c r="AG749" s="875"/>
      <c r="AH749" s="871"/>
    </row>
    <row r="750">
      <c r="A750" s="871"/>
      <c r="B750" s="871"/>
      <c r="C750" s="871"/>
      <c r="D750" s="871"/>
      <c r="E750" s="871"/>
      <c r="F750" s="871"/>
      <c r="G750" s="872"/>
      <c r="H750" s="871"/>
      <c r="I750" s="873"/>
      <c r="J750" s="871"/>
      <c r="K750" s="871"/>
      <c r="L750" s="871"/>
      <c r="M750" s="871"/>
      <c r="N750" s="871"/>
      <c r="O750" s="874"/>
      <c r="P750" s="875"/>
      <c r="Q750" s="871"/>
      <c r="R750" s="871"/>
      <c r="S750" s="871"/>
      <c r="T750" s="871"/>
      <c r="U750" s="871"/>
      <c r="V750" s="871"/>
      <c r="W750" s="871"/>
      <c r="X750" s="872"/>
      <c r="Y750" s="871"/>
      <c r="Z750" s="873"/>
      <c r="AA750" s="871"/>
      <c r="AB750" s="871"/>
      <c r="AC750" s="871"/>
      <c r="AD750" s="871"/>
      <c r="AE750" s="871"/>
      <c r="AF750" s="874"/>
      <c r="AG750" s="875"/>
      <c r="AH750" s="871"/>
    </row>
    <row r="751">
      <c r="A751" s="871"/>
      <c r="B751" s="871"/>
      <c r="C751" s="871"/>
      <c r="D751" s="871"/>
      <c r="E751" s="871"/>
      <c r="F751" s="871"/>
      <c r="G751" s="872"/>
      <c r="H751" s="871"/>
      <c r="I751" s="873"/>
      <c r="J751" s="871"/>
      <c r="K751" s="871"/>
      <c r="L751" s="871"/>
      <c r="M751" s="871"/>
      <c r="N751" s="871"/>
      <c r="O751" s="874"/>
      <c r="P751" s="875"/>
      <c r="Q751" s="871"/>
      <c r="R751" s="871"/>
      <c r="S751" s="871"/>
      <c r="T751" s="871"/>
      <c r="U751" s="871"/>
      <c r="V751" s="871"/>
      <c r="W751" s="871"/>
      <c r="X751" s="872"/>
      <c r="Y751" s="871"/>
      <c r="Z751" s="873"/>
      <c r="AA751" s="871"/>
      <c r="AB751" s="871"/>
      <c r="AC751" s="871"/>
      <c r="AD751" s="871"/>
      <c r="AE751" s="871"/>
      <c r="AF751" s="874"/>
      <c r="AG751" s="875"/>
      <c r="AH751" s="871"/>
    </row>
    <row r="752">
      <c r="A752" s="871"/>
      <c r="B752" s="871"/>
      <c r="C752" s="871"/>
      <c r="D752" s="871"/>
      <c r="E752" s="871"/>
      <c r="F752" s="871"/>
      <c r="G752" s="872"/>
      <c r="H752" s="871"/>
      <c r="I752" s="873"/>
      <c r="J752" s="871"/>
      <c r="K752" s="871"/>
      <c r="L752" s="871"/>
      <c r="M752" s="871"/>
      <c r="N752" s="871"/>
      <c r="O752" s="874"/>
      <c r="P752" s="875"/>
      <c r="Q752" s="871"/>
      <c r="R752" s="871"/>
      <c r="S752" s="871"/>
      <c r="T752" s="871"/>
      <c r="U752" s="871"/>
      <c r="V752" s="871"/>
      <c r="W752" s="871"/>
      <c r="X752" s="872"/>
      <c r="Y752" s="871"/>
      <c r="Z752" s="873"/>
      <c r="AA752" s="871"/>
      <c r="AB752" s="871"/>
      <c r="AC752" s="871"/>
      <c r="AD752" s="871"/>
      <c r="AE752" s="871"/>
      <c r="AF752" s="874"/>
      <c r="AG752" s="875"/>
      <c r="AH752" s="871"/>
    </row>
    <row r="753">
      <c r="A753" s="871"/>
      <c r="B753" s="871"/>
      <c r="C753" s="871"/>
      <c r="D753" s="871"/>
      <c r="E753" s="871"/>
      <c r="F753" s="871"/>
      <c r="G753" s="872"/>
      <c r="H753" s="871"/>
      <c r="I753" s="873"/>
      <c r="J753" s="871"/>
      <c r="K753" s="871"/>
      <c r="L753" s="871"/>
      <c r="M753" s="871"/>
      <c r="N753" s="871"/>
      <c r="O753" s="874"/>
      <c r="P753" s="875"/>
      <c r="Q753" s="871"/>
      <c r="R753" s="871"/>
      <c r="S753" s="871"/>
      <c r="T753" s="871"/>
      <c r="U753" s="871"/>
      <c r="V753" s="871"/>
      <c r="W753" s="871"/>
      <c r="X753" s="872"/>
      <c r="Y753" s="871"/>
      <c r="Z753" s="873"/>
      <c r="AA753" s="871"/>
      <c r="AB753" s="871"/>
      <c r="AC753" s="871"/>
      <c r="AD753" s="871"/>
      <c r="AE753" s="871"/>
      <c r="AF753" s="874"/>
      <c r="AG753" s="875"/>
      <c r="AH753" s="871"/>
    </row>
    <row r="754">
      <c r="A754" s="871"/>
      <c r="B754" s="871"/>
      <c r="C754" s="871"/>
      <c r="D754" s="871"/>
      <c r="E754" s="871"/>
      <c r="F754" s="871"/>
      <c r="G754" s="872"/>
      <c r="H754" s="871"/>
      <c r="I754" s="873"/>
      <c r="J754" s="871"/>
      <c r="K754" s="871"/>
      <c r="L754" s="871"/>
      <c r="M754" s="871"/>
      <c r="N754" s="871"/>
      <c r="O754" s="874"/>
      <c r="P754" s="875"/>
      <c r="Q754" s="871"/>
      <c r="R754" s="871"/>
      <c r="S754" s="871"/>
      <c r="T754" s="871"/>
      <c r="U754" s="871"/>
      <c r="V754" s="871"/>
      <c r="W754" s="871"/>
      <c r="X754" s="872"/>
      <c r="Y754" s="871"/>
      <c r="Z754" s="873"/>
      <c r="AA754" s="871"/>
      <c r="AB754" s="871"/>
      <c r="AC754" s="871"/>
      <c r="AD754" s="871"/>
      <c r="AE754" s="871"/>
      <c r="AF754" s="874"/>
      <c r="AG754" s="875"/>
      <c r="AH754" s="871"/>
    </row>
    <row r="755">
      <c r="A755" s="871"/>
      <c r="B755" s="871"/>
      <c r="C755" s="871"/>
      <c r="D755" s="871"/>
      <c r="E755" s="871"/>
      <c r="F755" s="871"/>
      <c r="G755" s="872"/>
      <c r="H755" s="871"/>
      <c r="I755" s="873"/>
      <c r="J755" s="871"/>
      <c r="K755" s="871"/>
      <c r="L755" s="871"/>
      <c r="M755" s="871"/>
      <c r="N755" s="871"/>
      <c r="O755" s="874"/>
      <c r="P755" s="875"/>
      <c r="Q755" s="871"/>
      <c r="R755" s="871"/>
      <c r="S755" s="871"/>
      <c r="T755" s="871"/>
      <c r="U755" s="871"/>
      <c r="V755" s="871"/>
      <c r="W755" s="871"/>
      <c r="X755" s="872"/>
      <c r="Y755" s="871"/>
      <c r="Z755" s="873"/>
      <c r="AA755" s="871"/>
      <c r="AB755" s="871"/>
      <c r="AC755" s="871"/>
      <c r="AD755" s="871"/>
      <c r="AE755" s="871"/>
      <c r="AF755" s="874"/>
      <c r="AG755" s="875"/>
      <c r="AH755" s="871"/>
    </row>
    <row r="756">
      <c r="A756" s="871"/>
      <c r="B756" s="871"/>
      <c r="C756" s="871"/>
      <c r="D756" s="871"/>
      <c r="E756" s="871"/>
      <c r="F756" s="871"/>
      <c r="G756" s="872"/>
      <c r="H756" s="871"/>
      <c r="I756" s="873"/>
      <c r="J756" s="871"/>
      <c r="K756" s="871"/>
      <c r="L756" s="871"/>
      <c r="M756" s="871"/>
      <c r="N756" s="871"/>
      <c r="O756" s="874"/>
      <c r="P756" s="875"/>
      <c r="Q756" s="871"/>
      <c r="R756" s="871"/>
      <c r="S756" s="871"/>
      <c r="T756" s="871"/>
      <c r="U756" s="871"/>
      <c r="V756" s="871"/>
      <c r="W756" s="871"/>
      <c r="X756" s="872"/>
      <c r="Y756" s="871"/>
      <c r="Z756" s="873"/>
      <c r="AA756" s="871"/>
      <c r="AB756" s="871"/>
      <c r="AC756" s="871"/>
      <c r="AD756" s="871"/>
      <c r="AE756" s="871"/>
      <c r="AF756" s="874"/>
      <c r="AG756" s="875"/>
      <c r="AH756" s="871"/>
    </row>
    <row r="757">
      <c r="A757" s="871"/>
      <c r="B757" s="871"/>
      <c r="C757" s="871"/>
      <c r="D757" s="871"/>
      <c r="E757" s="871"/>
      <c r="F757" s="871"/>
      <c r="G757" s="872"/>
      <c r="H757" s="871"/>
      <c r="I757" s="873"/>
      <c r="J757" s="871"/>
      <c r="K757" s="871"/>
      <c r="L757" s="871"/>
      <c r="M757" s="871"/>
      <c r="N757" s="871"/>
      <c r="O757" s="874"/>
      <c r="P757" s="875"/>
      <c r="Q757" s="871"/>
      <c r="R757" s="871"/>
      <c r="S757" s="871"/>
      <c r="T757" s="871"/>
      <c r="U757" s="871"/>
      <c r="V757" s="871"/>
      <c r="W757" s="871"/>
      <c r="X757" s="872"/>
      <c r="Y757" s="871"/>
      <c r="Z757" s="873"/>
      <c r="AA757" s="871"/>
      <c r="AB757" s="871"/>
      <c r="AC757" s="871"/>
      <c r="AD757" s="871"/>
      <c r="AE757" s="871"/>
      <c r="AF757" s="874"/>
      <c r="AG757" s="875"/>
      <c r="AH757" s="871"/>
    </row>
    <row r="758">
      <c r="A758" s="871"/>
      <c r="B758" s="871"/>
      <c r="C758" s="871"/>
      <c r="D758" s="871"/>
      <c r="E758" s="871"/>
      <c r="F758" s="871"/>
      <c r="G758" s="872"/>
      <c r="H758" s="871"/>
      <c r="I758" s="873"/>
      <c r="J758" s="871"/>
      <c r="K758" s="871"/>
      <c r="L758" s="871"/>
      <c r="M758" s="871"/>
      <c r="N758" s="871"/>
      <c r="O758" s="874"/>
      <c r="P758" s="875"/>
      <c r="Q758" s="871"/>
      <c r="R758" s="871"/>
      <c r="S758" s="871"/>
      <c r="T758" s="871"/>
      <c r="U758" s="871"/>
      <c r="V758" s="871"/>
      <c r="W758" s="871"/>
      <c r="X758" s="872"/>
      <c r="Y758" s="871"/>
      <c r="Z758" s="873"/>
      <c r="AA758" s="871"/>
      <c r="AB758" s="871"/>
      <c r="AC758" s="871"/>
      <c r="AD758" s="871"/>
      <c r="AE758" s="871"/>
      <c r="AF758" s="874"/>
      <c r="AG758" s="875"/>
      <c r="AH758" s="871"/>
    </row>
    <row r="759">
      <c r="A759" s="871"/>
      <c r="B759" s="871"/>
      <c r="C759" s="871"/>
      <c r="D759" s="871"/>
      <c r="E759" s="871"/>
      <c r="F759" s="871"/>
      <c r="G759" s="872"/>
      <c r="H759" s="871"/>
      <c r="I759" s="873"/>
      <c r="J759" s="871"/>
      <c r="K759" s="871"/>
      <c r="L759" s="871"/>
      <c r="M759" s="871"/>
      <c r="N759" s="871"/>
      <c r="O759" s="874"/>
      <c r="P759" s="875"/>
      <c r="Q759" s="871"/>
      <c r="R759" s="871"/>
      <c r="S759" s="871"/>
      <c r="T759" s="871"/>
      <c r="U759" s="871"/>
      <c r="V759" s="871"/>
      <c r="W759" s="871"/>
      <c r="X759" s="872"/>
      <c r="Y759" s="871"/>
      <c r="Z759" s="873"/>
      <c r="AA759" s="871"/>
      <c r="AB759" s="871"/>
      <c r="AC759" s="871"/>
      <c r="AD759" s="871"/>
      <c r="AE759" s="871"/>
      <c r="AF759" s="874"/>
      <c r="AG759" s="875"/>
      <c r="AH759" s="871"/>
    </row>
    <row r="760">
      <c r="A760" s="871"/>
      <c r="B760" s="871"/>
      <c r="C760" s="871"/>
      <c r="D760" s="871"/>
      <c r="E760" s="871"/>
      <c r="F760" s="871"/>
      <c r="G760" s="872"/>
      <c r="H760" s="871"/>
      <c r="I760" s="873"/>
      <c r="J760" s="871"/>
      <c r="K760" s="871"/>
      <c r="L760" s="871"/>
      <c r="M760" s="871"/>
      <c r="N760" s="871"/>
      <c r="O760" s="874"/>
      <c r="P760" s="875"/>
      <c r="Q760" s="871"/>
      <c r="R760" s="871"/>
      <c r="S760" s="871"/>
      <c r="T760" s="871"/>
      <c r="U760" s="871"/>
      <c r="V760" s="871"/>
      <c r="W760" s="871"/>
      <c r="X760" s="872"/>
      <c r="Y760" s="871"/>
      <c r="Z760" s="873"/>
      <c r="AA760" s="871"/>
      <c r="AB760" s="871"/>
      <c r="AC760" s="871"/>
      <c r="AD760" s="871"/>
      <c r="AE760" s="871"/>
      <c r="AF760" s="874"/>
      <c r="AG760" s="875"/>
      <c r="AH760" s="871"/>
    </row>
    <row r="761">
      <c r="A761" s="871"/>
      <c r="B761" s="871"/>
      <c r="C761" s="871"/>
      <c r="D761" s="871"/>
      <c r="E761" s="871"/>
      <c r="F761" s="871"/>
      <c r="G761" s="872"/>
      <c r="H761" s="871"/>
      <c r="I761" s="873"/>
      <c r="J761" s="871"/>
      <c r="K761" s="871"/>
      <c r="L761" s="871"/>
      <c r="M761" s="871"/>
      <c r="N761" s="871"/>
      <c r="O761" s="874"/>
      <c r="P761" s="875"/>
      <c r="Q761" s="871"/>
      <c r="R761" s="871"/>
      <c r="S761" s="871"/>
      <c r="T761" s="871"/>
      <c r="U761" s="871"/>
      <c r="V761" s="871"/>
      <c r="W761" s="871"/>
      <c r="X761" s="872"/>
      <c r="Y761" s="871"/>
      <c r="Z761" s="873"/>
      <c r="AA761" s="871"/>
      <c r="AB761" s="871"/>
      <c r="AC761" s="871"/>
      <c r="AD761" s="871"/>
      <c r="AE761" s="871"/>
      <c r="AF761" s="874"/>
      <c r="AG761" s="875"/>
      <c r="AH761" s="871"/>
    </row>
    <row r="762">
      <c r="A762" s="871"/>
      <c r="B762" s="871"/>
      <c r="C762" s="871"/>
      <c r="D762" s="871"/>
      <c r="E762" s="871"/>
      <c r="F762" s="871"/>
      <c r="G762" s="872"/>
      <c r="H762" s="871"/>
      <c r="I762" s="873"/>
      <c r="J762" s="871"/>
      <c r="K762" s="871"/>
      <c r="L762" s="871"/>
      <c r="M762" s="871"/>
      <c r="N762" s="871"/>
      <c r="O762" s="874"/>
      <c r="P762" s="875"/>
      <c r="Q762" s="871"/>
      <c r="R762" s="871"/>
      <c r="S762" s="871"/>
      <c r="T762" s="871"/>
      <c r="U762" s="871"/>
      <c r="V762" s="871"/>
      <c r="W762" s="871"/>
      <c r="X762" s="872"/>
      <c r="Y762" s="871"/>
      <c r="Z762" s="873"/>
      <c r="AA762" s="871"/>
      <c r="AB762" s="871"/>
      <c r="AC762" s="871"/>
      <c r="AD762" s="871"/>
      <c r="AE762" s="871"/>
      <c r="AF762" s="874"/>
      <c r="AG762" s="875"/>
      <c r="AH762" s="871"/>
    </row>
    <row r="763">
      <c r="A763" s="871"/>
      <c r="B763" s="871"/>
      <c r="C763" s="871"/>
      <c r="D763" s="871"/>
      <c r="E763" s="871"/>
      <c r="F763" s="871"/>
      <c r="G763" s="872"/>
      <c r="H763" s="871"/>
      <c r="I763" s="873"/>
      <c r="J763" s="871"/>
      <c r="K763" s="871"/>
      <c r="L763" s="871"/>
      <c r="M763" s="871"/>
      <c r="N763" s="871"/>
      <c r="O763" s="874"/>
      <c r="P763" s="875"/>
      <c r="Q763" s="871"/>
      <c r="R763" s="871"/>
      <c r="S763" s="871"/>
      <c r="T763" s="871"/>
      <c r="U763" s="871"/>
      <c r="V763" s="871"/>
      <c r="W763" s="871"/>
      <c r="X763" s="872"/>
      <c r="Y763" s="871"/>
      <c r="Z763" s="873"/>
      <c r="AA763" s="871"/>
      <c r="AB763" s="871"/>
      <c r="AC763" s="871"/>
      <c r="AD763" s="871"/>
      <c r="AE763" s="871"/>
      <c r="AF763" s="874"/>
      <c r="AG763" s="875"/>
      <c r="AH763" s="871"/>
    </row>
    <row r="764">
      <c r="A764" s="871"/>
      <c r="B764" s="871"/>
      <c r="C764" s="871"/>
      <c r="D764" s="871"/>
      <c r="E764" s="871"/>
      <c r="F764" s="871"/>
      <c r="G764" s="872"/>
      <c r="H764" s="871"/>
      <c r="I764" s="873"/>
      <c r="J764" s="871"/>
      <c r="K764" s="871"/>
      <c r="L764" s="871"/>
      <c r="M764" s="871"/>
      <c r="N764" s="871"/>
      <c r="O764" s="874"/>
      <c r="P764" s="875"/>
      <c r="Q764" s="871"/>
      <c r="R764" s="871"/>
      <c r="S764" s="871"/>
      <c r="T764" s="871"/>
      <c r="U764" s="871"/>
      <c r="V764" s="871"/>
      <c r="W764" s="871"/>
      <c r="X764" s="872"/>
      <c r="Y764" s="871"/>
      <c r="Z764" s="873"/>
      <c r="AA764" s="871"/>
      <c r="AB764" s="871"/>
      <c r="AC764" s="871"/>
      <c r="AD764" s="871"/>
      <c r="AE764" s="871"/>
      <c r="AF764" s="874"/>
      <c r="AG764" s="875"/>
      <c r="AH764" s="871"/>
    </row>
    <row r="765">
      <c r="A765" s="871"/>
      <c r="B765" s="871"/>
      <c r="C765" s="871"/>
      <c r="D765" s="871"/>
      <c r="E765" s="871"/>
      <c r="F765" s="871"/>
      <c r="G765" s="872"/>
      <c r="H765" s="871"/>
      <c r="I765" s="873"/>
      <c r="J765" s="871"/>
      <c r="K765" s="871"/>
      <c r="L765" s="871"/>
      <c r="M765" s="871"/>
      <c r="N765" s="871"/>
      <c r="O765" s="874"/>
      <c r="P765" s="875"/>
      <c r="Q765" s="871"/>
      <c r="R765" s="871"/>
      <c r="S765" s="871"/>
      <c r="T765" s="871"/>
      <c r="U765" s="871"/>
      <c r="V765" s="871"/>
      <c r="W765" s="871"/>
      <c r="X765" s="872"/>
      <c r="Y765" s="871"/>
      <c r="Z765" s="873"/>
      <c r="AA765" s="871"/>
      <c r="AB765" s="871"/>
      <c r="AC765" s="871"/>
      <c r="AD765" s="871"/>
      <c r="AE765" s="871"/>
      <c r="AF765" s="874"/>
      <c r="AG765" s="875"/>
      <c r="AH765" s="871"/>
    </row>
    <row r="766">
      <c r="A766" s="871"/>
      <c r="B766" s="871"/>
      <c r="C766" s="871"/>
      <c r="D766" s="871"/>
      <c r="E766" s="871"/>
      <c r="F766" s="871"/>
      <c r="G766" s="872"/>
      <c r="H766" s="871"/>
      <c r="I766" s="873"/>
      <c r="J766" s="871"/>
      <c r="K766" s="871"/>
      <c r="L766" s="871"/>
      <c r="M766" s="871"/>
      <c r="N766" s="871"/>
      <c r="O766" s="874"/>
      <c r="P766" s="875"/>
      <c r="Q766" s="871"/>
      <c r="R766" s="871"/>
      <c r="S766" s="871"/>
      <c r="T766" s="871"/>
      <c r="U766" s="871"/>
      <c r="V766" s="871"/>
      <c r="W766" s="871"/>
      <c r="X766" s="872"/>
      <c r="Y766" s="871"/>
      <c r="Z766" s="873"/>
      <c r="AA766" s="871"/>
      <c r="AB766" s="871"/>
      <c r="AC766" s="871"/>
      <c r="AD766" s="871"/>
      <c r="AE766" s="871"/>
      <c r="AF766" s="874"/>
      <c r="AG766" s="875"/>
      <c r="AH766" s="871"/>
    </row>
    <row r="767">
      <c r="A767" s="871"/>
      <c r="B767" s="871"/>
      <c r="C767" s="871"/>
      <c r="D767" s="871"/>
      <c r="E767" s="871"/>
      <c r="F767" s="871"/>
      <c r="G767" s="872"/>
      <c r="H767" s="871"/>
      <c r="I767" s="873"/>
      <c r="J767" s="871"/>
      <c r="K767" s="871"/>
      <c r="L767" s="871"/>
      <c r="M767" s="871"/>
      <c r="N767" s="871"/>
      <c r="O767" s="874"/>
      <c r="P767" s="875"/>
      <c r="Q767" s="871"/>
      <c r="R767" s="871"/>
      <c r="S767" s="871"/>
      <c r="T767" s="871"/>
      <c r="U767" s="871"/>
      <c r="V767" s="871"/>
      <c r="W767" s="871"/>
      <c r="X767" s="872"/>
      <c r="Y767" s="871"/>
      <c r="Z767" s="873"/>
      <c r="AA767" s="871"/>
      <c r="AB767" s="871"/>
      <c r="AC767" s="871"/>
      <c r="AD767" s="871"/>
      <c r="AE767" s="871"/>
      <c r="AF767" s="874"/>
      <c r="AG767" s="875"/>
      <c r="AH767" s="871"/>
    </row>
    <row r="768">
      <c r="A768" s="871"/>
      <c r="B768" s="871"/>
      <c r="C768" s="871"/>
      <c r="D768" s="871"/>
      <c r="E768" s="871"/>
      <c r="F768" s="871"/>
      <c r="G768" s="872"/>
      <c r="H768" s="871"/>
      <c r="I768" s="873"/>
      <c r="J768" s="871"/>
      <c r="K768" s="871"/>
      <c r="L768" s="871"/>
      <c r="M768" s="871"/>
      <c r="N768" s="871"/>
      <c r="O768" s="874"/>
      <c r="P768" s="875"/>
      <c r="Q768" s="871"/>
      <c r="R768" s="871"/>
      <c r="S768" s="871"/>
      <c r="T768" s="871"/>
      <c r="U768" s="871"/>
      <c r="V768" s="871"/>
      <c r="W768" s="871"/>
      <c r="X768" s="872"/>
      <c r="Y768" s="871"/>
      <c r="Z768" s="873"/>
      <c r="AA768" s="871"/>
      <c r="AB768" s="871"/>
      <c r="AC768" s="871"/>
      <c r="AD768" s="871"/>
      <c r="AE768" s="871"/>
      <c r="AF768" s="874"/>
      <c r="AG768" s="875"/>
      <c r="AH768" s="871"/>
    </row>
    <row r="769">
      <c r="A769" s="871"/>
      <c r="B769" s="871"/>
      <c r="C769" s="871"/>
      <c r="D769" s="871"/>
      <c r="E769" s="871"/>
      <c r="F769" s="871"/>
      <c r="G769" s="872"/>
      <c r="H769" s="871"/>
      <c r="I769" s="873"/>
      <c r="J769" s="871"/>
      <c r="K769" s="871"/>
      <c r="L769" s="871"/>
      <c r="M769" s="871"/>
      <c r="N769" s="871"/>
      <c r="O769" s="874"/>
      <c r="P769" s="875"/>
      <c r="Q769" s="871"/>
      <c r="R769" s="871"/>
      <c r="S769" s="871"/>
      <c r="T769" s="871"/>
      <c r="U769" s="871"/>
      <c r="V769" s="871"/>
      <c r="W769" s="871"/>
      <c r="X769" s="872"/>
      <c r="Y769" s="871"/>
      <c r="Z769" s="873"/>
      <c r="AA769" s="871"/>
      <c r="AB769" s="871"/>
      <c r="AC769" s="871"/>
      <c r="AD769" s="871"/>
      <c r="AE769" s="871"/>
      <c r="AF769" s="874"/>
      <c r="AG769" s="875"/>
      <c r="AH769" s="871"/>
    </row>
    <row r="770">
      <c r="A770" s="871"/>
      <c r="B770" s="871"/>
      <c r="C770" s="871"/>
      <c r="D770" s="871"/>
      <c r="E770" s="871"/>
      <c r="F770" s="871"/>
      <c r="G770" s="872"/>
      <c r="H770" s="871"/>
      <c r="I770" s="873"/>
      <c r="J770" s="871"/>
      <c r="K770" s="871"/>
      <c r="L770" s="871"/>
      <c r="M770" s="871"/>
      <c r="N770" s="871"/>
      <c r="O770" s="874"/>
      <c r="P770" s="875"/>
      <c r="Q770" s="871"/>
      <c r="R770" s="871"/>
      <c r="S770" s="871"/>
      <c r="T770" s="871"/>
      <c r="U770" s="871"/>
      <c r="V770" s="871"/>
      <c r="W770" s="871"/>
      <c r="X770" s="872"/>
      <c r="Y770" s="871"/>
      <c r="Z770" s="873"/>
      <c r="AA770" s="871"/>
      <c r="AB770" s="871"/>
      <c r="AC770" s="871"/>
      <c r="AD770" s="871"/>
      <c r="AE770" s="871"/>
      <c r="AF770" s="874"/>
      <c r="AG770" s="875"/>
      <c r="AH770" s="871"/>
    </row>
    <row r="771">
      <c r="A771" s="871"/>
      <c r="B771" s="871"/>
      <c r="C771" s="871"/>
      <c r="D771" s="871"/>
      <c r="E771" s="871"/>
      <c r="F771" s="871"/>
      <c r="G771" s="872"/>
      <c r="H771" s="871"/>
      <c r="I771" s="873"/>
      <c r="J771" s="871"/>
      <c r="K771" s="871"/>
      <c r="L771" s="871"/>
      <c r="M771" s="871"/>
      <c r="N771" s="871"/>
      <c r="O771" s="874"/>
      <c r="P771" s="875"/>
      <c r="Q771" s="871"/>
      <c r="R771" s="871"/>
      <c r="S771" s="871"/>
      <c r="T771" s="871"/>
      <c r="U771" s="871"/>
      <c r="V771" s="871"/>
      <c r="W771" s="871"/>
      <c r="X771" s="872"/>
      <c r="Y771" s="871"/>
      <c r="Z771" s="873"/>
      <c r="AA771" s="871"/>
      <c r="AB771" s="871"/>
      <c r="AC771" s="871"/>
      <c r="AD771" s="871"/>
      <c r="AE771" s="871"/>
      <c r="AF771" s="874"/>
      <c r="AG771" s="875"/>
      <c r="AH771" s="871"/>
    </row>
    <row r="772">
      <c r="A772" s="871"/>
      <c r="B772" s="871"/>
      <c r="C772" s="871"/>
      <c r="D772" s="871"/>
      <c r="E772" s="871"/>
      <c r="F772" s="871"/>
      <c r="G772" s="872"/>
      <c r="H772" s="871"/>
      <c r="I772" s="873"/>
      <c r="J772" s="871"/>
      <c r="K772" s="871"/>
      <c r="L772" s="871"/>
      <c r="M772" s="871"/>
      <c r="N772" s="871"/>
      <c r="O772" s="874"/>
      <c r="P772" s="875"/>
      <c r="Q772" s="871"/>
      <c r="R772" s="871"/>
      <c r="S772" s="871"/>
      <c r="T772" s="871"/>
      <c r="U772" s="871"/>
      <c r="V772" s="871"/>
      <c r="W772" s="871"/>
      <c r="X772" s="872"/>
      <c r="Y772" s="871"/>
      <c r="Z772" s="873"/>
      <c r="AA772" s="871"/>
      <c r="AB772" s="871"/>
      <c r="AC772" s="871"/>
      <c r="AD772" s="871"/>
      <c r="AE772" s="871"/>
      <c r="AF772" s="874"/>
      <c r="AG772" s="875"/>
      <c r="AH772" s="871"/>
    </row>
    <row r="773">
      <c r="A773" s="871"/>
      <c r="B773" s="871"/>
      <c r="C773" s="871"/>
      <c r="D773" s="871"/>
      <c r="E773" s="871"/>
      <c r="F773" s="871"/>
      <c r="G773" s="872"/>
      <c r="H773" s="871"/>
      <c r="I773" s="873"/>
      <c r="J773" s="871"/>
      <c r="K773" s="871"/>
      <c r="L773" s="871"/>
      <c r="M773" s="871"/>
      <c r="N773" s="871"/>
      <c r="O773" s="874"/>
      <c r="P773" s="875"/>
      <c r="Q773" s="871"/>
      <c r="R773" s="871"/>
      <c r="S773" s="871"/>
      <c r="T773" s="871"/>
      <c r="U773" s="871"/>
      <c r="V773" s="871"/>
      <c r="W773" s="871"/>
      <c r="X773" s="872"/>
      <c r="Y773" s="871"/>
      <c r="Z773" s="873"/>
      <c r="AA773" s="871"/>
      <c r="AB773" s="871"/>
      <c r="AC773" s="871"/>
      <c r="AD773" s="871"/>
      <c r="AE773" s="871"/>
      <c r="AF773" s="874"/>
      <c r="AG773" s="875"/>
      <c r="AH773" s="871"/>
    </row>
    <row r="774">
      <c r="A774" s="871"/>
      <c r="B774" s="871"/>
      <c r="C774" s="871"/>
      <c r="D774" s="871"/>
      <c r="E774" s="871"/>
      <c r="F774" s="871"/>
      <c r="G774" s="872"/>
      <c r="H774" s="871"/>
      <c r="I774" s="873"/>
      <c r="J774" s="871"/>
      <c r="K774" s="871"/>
      <c r="L774" s="871"/>
      <c r="M774" s="871"/>
      <c r="N774" s="871"/>
      <c r="O774" s="874"/>
      <c r="P774" s="875"/>
      <c r="Q774" s="871"/>
      <c r="R774" s="871"/>
      <c r="S774" s="871"/>
      <c r="T774" s="871"/>
      <c r="U774" s="871"/>
      <c r="V774" s="871"/>
      <c r="W774" s="871"/>
      <c r="X774" s="872"/>
      <c r="Y774" s="871"/>
      <c r="Z774" s="873"/>
      <c r="AA774" s="871"/>
      <c r="AB774" s="871"/>
      <c r="AC774" s="871"/>
      <c r="AD774" s="871"/>
      <c r="AE774" s="871"/>
      <c r="AF774" s="874"/>
      <c r="AG774" s="875"/>
      <c r="AH774" s="871"/>
    </row>
    <row r="775">
      <c r="A775" s="871"/>
      <c r="B775" s="871"/>
      <c r="C775" s="871"/>
      <c r="D775" s="871"/>
      <c r="E775" s="871"/>
      <c r="F775" s="871"/>
      <c r="G775" s="872"/>
      <c r="H775" s="871"/>
      <c r="I775" s="873"/>
      <c r="J775" s="871"/>
      <c r="K775" s="871"/>
      <c r="L775" s="871"/>
      <c r="M775" s="871"/>
      <c r="N775" s="871"/>
      <c r="O775" s="874"/>
      <c r="P775" s="875"/>
      <c r="Q775" s="871"/>
      <c r="R775" s="871"/>
      <c r="S775" s="871"/>
      <c r="T775" s="871"/>
      <c r="U775" s="871"/>
      <c r="V775" s="871"/>
      <c r="W775" s="871"/>
      <c r="X775" s="872"/>
      <c r="Y775" s="871"/>
      <c r="Z775" s="873"/>
      <c r="AA775" s="871"/>
      <c r="AB775" s="871"/>
      <c r="AC775" s="871"/>
      <c r="AD775" s="871"/>
      <c r="AE775" s="871"/>
      <c r="AF775" s="874"/>
      <c r="AG775" s="875"/>
      <c r="AH775" s="871"/>
    </row>
    <row r="776">
      <c r="A776" s="871"/>
      <c r="B776" s="871"/>
      <c r="C776" s="871"/>
      <c r="D776" s="871"/>
      <c r="E776" s="871"/>
      <c r="F776" s="871"/>
      <c r="G776" s="872"/>
      <c r="H776" s="871"/>
      <c r="I776" s="873"/>
      <c r="J776" s="871"/>
      <c r="K776" s="871"/>
      <c r="L776" s="871"/>
      <c r="M776" s="871"/>
      <c r="N776" s="871"/>
      <c r="O776" s="874"/>
      <c r="P776" s="875"/>
      <c r="Q776" s="871"/>
      <c r="R776" s="871"/>
      <c r="S776" s="871"/>
      <c r="T776" s="871"/>
      <c r="U776" s="871"/>
      <c r="V776" s="871"/>
      <c r="W776" s="871"/>
      <c r="X776" s="872"/>
      <c r="Y776" s="871"/>
      <c r="Z776" s="873"/>
      <c r="AA776" s="871"/>
      <c r="AB776" s="871"/>
      <c r="AC776" s="871"/>
      <c r="AD776" s="871"/>
      <c r="AE776" s="871"/>
      <c r="AF776" s="874"/>
      <c r="AG776" s="875"/>
      <c r="AH776" s="871"/>
    </row>
    <row r="777">
      <c r="A777" s="871"/>
      <c r="B777" s="871"/>
      <c r="C777" s="871"/>
      <c r="D777" s="871"/>
      <c r="E777" s="871"/>
      <c r="F777" s="871"/>
      <c r="G777" s="872"/>
      <c r="H777" s="871"/>
      <c r="I777" s="873"/>
      <c r="J777" s="871"/>
      <c r="K777" s="871"/>
      <c r="L777" s="871"/>
      <c r="M777" s="871"/>
      <c r="N777" s="871"/>
      <c r="O777" s="874"/>
      <c r="P777" s="875"/>
      <c r="Q777" s="871"/>
      <c r="R777" s="871"/>
      <c r="S777" s="871"/>
      <c r="T777" s="871"/>
      <c r="U777" s="871"/>
      <c r="V777" s="871"/>
      <c r="W777" s="871"/>
      <c r="X777" s="872"/>
      <c r="Y777" s="871"/>
      <c r="Z777" s="873"/>
      <c r="AA777" s="871"/>
      <c r="AB777" s="871"/>
      <c r="AC777" s="871"/>
      <c r="AD777" s="871"/>
      <c r="AE777" s="871"/>
      <c r="AF777" s="874"/>
      <c r="AG777" s="875"/>
      <c r="AH777" s="871"/>
    </row>
    <row r="778">
      <c r="A778" s="871"/>
      <c r="B778" s="871"/>
      <c r="C778" s="871"/>
      <c r="D778" s="871"/>
      <c r="E778" s="871"/>
      <c r="F778" s="871"/>
      <c r="G778" s="872"/>
      <c r="H778" s="871"/>
      <c r="I778" s="873"/>
      <c r="J778" s="871"/>
      <c r="K778" s="871"/>
      <c r="L778" s="871"/>
      <c r="M778" s="871"/>
      <c r="N778" s="871"/>
      <c r="O778" s="874"/>
      <c r="P778" s="875"/>
      <c r="Q778" s="871"/>
      <c r="R778" s="871"/>
      <c r="S778" s="871"/>
      <c r="T778" s="871"/>
      <c r="U778" s="871"/>
      <c r="V778" s="871"/>
      <c r="W778" s="871"/>
      <c r="X778" s="872"/>
      <c r="Y778" s="871"/>
      <c r="Z778" s="873"/>
      <c r="AA778" s="871"/>
      <c r="AB778" s="871"/>
      <c r="AC778" s="871"/>
      <c r="AD778" s="871"/>
      <c r="AE778" s="871"/>
      <c r="AF778" s="874"/>
      <c r="AG778" s="875"/>
      <c r="AH778" s="871"/>
    </row>
    <row r="779">
      <c r="A779" s="871"/>
      <c r="B779" s="871"/>
      <c r="C779" s="871"/>
      <c r="D779" s="871"/>
      <c r="E779" s="871"/>
      <c r="F779" s="871"/>
      <c r="G779" s="872"/>
      <c r="H779" s="871"/>
      <c r="I779" s="873"/>
      <c r="J779" s="871"/>
      <c r="K779" s="871"/>
      <c r="L779" s="871"/>
      <c r="M779" s="871"/>
      <c r="N779" s="871"/>
      <c r="O779" s="874"/>
      <c r="P779" s="875"/>
      <c r="Q779" s="871"/>
      <c r="R779" s="871"/>
      <c r="S779" s="871"/>
      <c r="T779" s="871"/>
      <c r="U779" s="871"/>
      <c r="V779" s="871"/>
      <c r="W779" s="871"/>
      <c r="X779" s="872"/>
      <c r="Y779" s="871"/>
      <c r="Z779" s="873"/>
      <c r="AA779" s="871"/>
      <c r="AB779" s="871"/>
      <c r="AC779" s="871"/>
      <c r="AD779" s="871"/>
      <c r="AE779" s="871"/>
      <c r="AF779" s="874"/>
      <c r="AG779" s="875"/>
      <c r="AH779" s="871"/>
    </row>
    <row r="780">
      <c r="A780" s="871"/>
      <c r="B780" s="871"/>
      <c r="C780" s="871"/>
      <c r="D780" s="871"/>
      <c r="E780" s="871"/>
      <c r="F780" s="871"/>
      <c r="G780" s="872"/>
      <c r="H780" s="871"/>
      <c r="I780" s="873"/>
      <c r="J780" s="871"/>
      <c r="K780" s="871"/>
      <c r="L780" s="871"/>
      <c r="M780" s="871"/>
      <c r="N780" s="871"/>
      <c r="O780" s="874"/>
      <c r="P780" s="875"/>
      <c r="Q780" s="871"/>
      <c r="R780" s="871"/>
      <c r="S780" s="871"/>
      <c r="T780" s="871"/>
      <c r="U780" s="871"/>
      <c r="V780" s="871"/>
      <c r="W780" s="871"/>
      <c r="X780" s="872"/>
      <c r="Y780" s="871"/>
      <c r="Z780" s="873"/>
      <c r="AA780" s="871"/>
      <c r="AB780" s="871"/>
      <c r="AC780" s="871"/>
      <c r="AD780" s="871"/>
      <c r="AE780" s="871"/>
      <c r="AF780" s="874"/>
      <c r="AG780" s="875"/>
      <c r="AH780" s="871"/>
    </row>
    <row r="781">
      <c r="A781" s="871"/>
      <c r="B781" s="871"/>
      <c r="C781" s="871"/>
      <c r="D781" s="871"/>
      <c r="E781" s="871"/>
      <c r="F781" s="871"/>
      <c r="G781" s="872"/>
      <c r="H781" s="871"/>
      <c r="I781" s="873"/>
      <c r="J781" s="871"/>
      <c r="K781" s="871"/>
      <c r="L781" s="871"/>
      <c r="M781" s="871"/>
      <c r="N781" s="871"/>
      <c r="O781" s="874"/>
      <c r="P781" s="875"/>
      <c r="Q781" s="871"/>
      <c r="R781" s="871"/>
      <c r="S781" s="871"/>
      <c r="T781" s="871"/>
      <c r="U781" s="871"/>
      <c r="V781" s="871"/>
      <c r="W781" s="871"/>
      <c r="X781" s="872"/>
      <c r="Y781" s="871"/>
      <c r="Z781" s="873"/>
      <c r="AA781" s="871"/>
      <c r="AB781" s="871"/>
      <c r="AC781" s="871"/>
      <c r="AD781" s="871"/>
      <c r="AE781" s="871"/>
      <c r="AF781" s="874"/>
      <c r="AG781" s="875"/>
      <c r="AH781" s="871"/>
    </row>
    <row r="782">
      <c r="A782" s="871"/>
      <c r="B782" s="871"/>
      <c r="C782" s="871"/>
      <c r="D782" s="871"/>
      <c r="E782" s="871"/>
      <c r="F782" s="871"/>
      <c r="G782" s="872"/>
      <c r="H782" s="871"/>
      <c r="I782" s="873"/>
      <c r="J782" s="871"/>
      <c r="K782" s="871"/>
      <c r="L782" s="871"/>
      <c r="M782" s="871"/>
      <c r="N782" s="871"/>
      <c r="O782" s="874"/>
      <c r="P782" s="875"/>
      <c r="Q782" s="871"/>
      <c r="R782" s="871"/>
      <c r="S782" s="871"/>
      <c r="T782" s="871"/>
      <c r="U782" s="871"/>
      <c r="V782" s="871"/>
      <c r="W782" s="871"/>
      <c r="X782" s="872"/>
      <c r="Y782" s="871"/>
      <c r="Z782" s="873"/>
      <c r="AA782" s="871"/>
      <c r="AB782" s="871"/>
      <c r="AC782" s="871"/>
      <c r="AD782" s="871"/>
      <c r="AE782" s="871"/>
      <c r="AF782" s="874"/>
      <c r="AG782" s="875"/>
      <c r="AH782" s="871"/>
    </row>
    <row r="783">
      <c r="A783" s="871"/>
      <c r="B783" s="871"/>
      <c r="C783" s="871"/>
      <c r="D783" s="871"/>
      <c r="E783" s="871"/>
      <c r="F783" s="871"/>
      <c r="G783" s="872"/>
      <c r="H783" s="871"/>
      <c r="I783" s="873"/>
      <c r="J783" s="871"/>
      <c r="K783" s="871"/>
      <c r="L783" s="871"/>
      <c r="M783" s="871"/>
      <c r="N783" s="871"/>
      <c r="O783" s="874"/>
      <c r="P783" s="875"/>
      <c r="Q783" s="871"/>
      <c r="R783" s="871"/>
      <c r="S783" s="871"/>
      <c r="T783" s="871"/>
      <c r="U783" s="871"/>
      <c r="V783" s="871"/>
      <c r="W783" s="871"/>
      <c r="X783" s="872"/>
      <c r="Y783" s="871"/>
      <c r="Z783" s="873"/>
      <c r="AA783" s="871"/>
      <c r="AB783" s="871"/>
      <c r="AC783" s="871"/>
      <c r="AD783" s="871"/>
      <c r="AE783" s="871"/>
      <c r="AF783" s="874"/>
      <c r="AG783" s="875"/>
      <c r="AH783" s="871"/>
    </row>
    <row r="784">
      <c r="A784" s="871"/>
      <c r="B784" s="871"/>
      <c r="C784" s="871"/>
      <c r="D784" s="871"/>
      <c r="E784" s="871"/>
      <c r="F784" s="871"/>
      <c r="G784" s="872"/>
      <c r="H784" s="871"/>
      <c r="I784" s="873"/>
      <c r="J784" s="871"/>
      <c r="K784" s="871"/>
      <c r="L784" s="871"/>
      <c r="M784" s="871"/>
      <c r="N784" s="871"/>
      <c r="O784" s="874"/>
      <c r="P784" s="875"/>
      <c r="Q784" s="871"/>
      <c r="R784" s="871"/>
      <c r="S784" s="871"/>
      <c r="T784" s="871"/>
      <c r="U784" s="871"/>
      <c r="V784" s="871"/>
      <c r="W784" s="871"/>
      <c r="X784" s="872"/>
      <c r="Y784" s="871"/>
      <c r="Z784" s="873"/>
      <c r="AA784" s="871"/>
      <c r="AB784" s="871"/>
      <c r="AC784" s="871"/>
      <c r="AD784" s="871"/>
      <c r="AE784" s="871"/>
      <c r="AF784" s="874"/>
      <c r="AG784" s="875"/>
      <c r="AH784" s="871"/>
    </row>
    <row r="785">
      <c r="A785" s="871"/>
      <c r="B785" s="871"/>
      <c r="C785" s="871"/>
      <c r="D785" s="871"/>
      <c r="E785" s="871"/>
      <c r="F785" s="871"/>
      <c r="G785" s="872"/>
      <c r="H785" s="871"/>
      <c r="I785" s="873"/>
      <c r="J785" s="871"/>
      <c r="K785" s="871"/>
      <c r="L785" s="871"/>
      <c r="M785" s="871"/>
      <c r="N785" s="871"/>
      <c r="O785" s="874"/>
      <c r="P785" s="875"/>
      <c r="Q785" s="871"/>
      <c r="R785" s="871"/>
      <c r="S785" s="871"/>
      <c r="T785" s="871"/>
      <c r="U785" s="871"/>
      <c r="V785" s="871"/>
      <c r="W785" s="871"/>
      <c r="X785" s="872"/>
      <c r="Y785" s="871"/>
      <c r="Z785" s="873"/>
      <c r="AA785" s="871"/>
      <c r="AB785" s="871"/>
      <c r="AC785" s="871"/>
      <c r="AD785" s="871"/>
      <c r="AE785" s="871"/>
      <c r="AF785" s="874"/>
      <c r="AG785" s="875"/>
      <c r="AH785" s="871"/>
    </row>
    <row r="786">
      <c r="A786" s="871"/>
      <c r="B786" s="871"/>
      <c r="C786" s="871"/>
      <c r="D786" s="871"/>
      <c r="E786" s="871"/>
      <c r="F786" s="871"/>
      <c r="G786" s="872"/>
      <c r="H786" s="871"/>
      <c r="I786" s="873"/>
      <c r="J786" s="871"/>
      <c r="K786" s="871"/>
      <c r="L786" s="871"/>
      <c r="M786" s="871"/>
      <c r="N786" s="871"/>
      <c r="O786" s="874"/>
      <c r="P786" s="875"/>
      <c r="Q786" s="871"/>
      <c r="R786" s="871"/>
      <c r="S786" s="871"/>
      <c r="T786" s="871"/>
      <c r="U786" s="871"/>
      <c r="V786" s="871"/>
      <c r="W786" s="871"/>
      <c r="X786" s="872"/>
      <c r="Y786" s="871"/>
      <c r="Z786" s="873"/>
      <c r="AA786" s="871"/>
      <c r="AB786" s="871"/>
      <c r="AC786" s="871"/>
      <c r="AD786" s="871"/>
      <c r="AE786" s="871"/>
      <c r="AF786" s="874"/>
      <c r="AG786" s="875"/>
      <c r="AH786" s="871"/>
    </row>
    <row r="787">
      <c r="A787" s="871"/>
      <c r="B787" s="871"/>
      <c r="C787" s="871"/>
      <c r="D787" s="871"/>
      <c r="E787" s="871"/>
      <c r="F787" s="871"/>
      <c r="G787" s="872"/>
      <c r="H787" s="871"/>
      <c r="I787" s="873"/>
      <c r="J787" s="871"/>
      <c r="K787" s="871"/>
      <c r="L787" s="871"/>
      <c r="M787" s="871"/>
      <c r="N787" s="871"/>
      <c r="O787" s="874"/>
      <c r="P787" s="875"/>
      <c r="Q787" s="871"/>
      <c r="R787" s="871"/>
      <c r="S787" s="871"/>
      <c r="T787" s="871"/>
      <c r="U787" s="871"/>
      <c r="V787" s="871"/>
      <c r="W787" s="871"/>
      <c r="X787" s="872"/>
      <c r="Y787" s="871"/>
      <c r="Z787" s="873"/>
      <c r="AA787" s="871"/>
      <c r="AB787" s="871"/>
      <c r="AC787" s="871"/>
      <c r="AD787" s="871"/>
      <c r="AE787" s="871"/>
      <c r="AF787" s="874"/>
      <c r="AG787" s="875"/>
      <c r="AH787" s="871"/>
    </row>
    <row r="788">
      <c r="A788" s="871"/>
      <c r="B788" s="871"/>
      <c r="C788" s="871"/>
      <c r="D788" s="871"/>
      <c r="E788" s="871"/>
      <c r="F788" s="871"/>
      <c r="G788" s="872"/>
      <c r="H788" s="871"/>
      <c r="I788" s="873"/>
      <c r="J788" s="871"/>
      <c r="K788" s="871"/>
      <c r="L788" s="871"/>
      <c r="M788" s="871"/>
      <c r="N788" s="871"/>
      <c r="O788" s="874"/>
      <c r="P788" s="875"/>
      <c r="Q788" s="871"/>
      <c r="R788" s="871"/>
      <c r="S788" s="871"/>
      <c r="T788" s="871"/>
      <c r="U788" s="871"/>
      <c r="V788" s="871"/>
      <c r="W788" s="871"/>
      <c r="X788" s="872"/>
      <c r="Y788" s="871"/>
      <c r="Z788" s="873"/>
      <c r="AA788" s="871"/>
      <c r="AB788" s="871"/>
      <c r="AC788" s="871"/>
      <c r="AD788" s="871"/>
      <c r="AE788" s="871"/>
      <c r="AF788" s="874"/>
      <c r="AG788" s="875"/>
      <c r="AH788" s="871"/>
    </row>
    <row r="789">
      <c r="A789" s="871"/>
      <c r="B789" s="871"/>
      <c r="C789" s="871"/>
      <c r="D789" s="871"/>
      <c r="E789" s="871"/>
      <c r="F789" s="871"/>
      <c r="G789" s="872"/>
      <c r="H789" s="871"/>
      <c r="I789" s="873"/>
      <c r="J789" s="871"/>
      <c r="K789" s="871"/>
      <c r="L789" s="871"/>
      <c r="M789" s="871"/>
      <c r="N789" s="871"/>
      <c r="O789" s="874"/>
      <c r="P789" s="875"/>
      <c r="Q789" s="871"/>
      <c r="R789" s="871"/>
      <c r="S789" s="871"/>
      <c r="T789" s="871"/>
      <c r="U789" s="871"/>
      <c r="V789" s="871"/>
      <c r="W789" s="871"/>
      <c r="X789" s="872"/>
      <c r="Y789" s="871"/>
      <c r="Z789" s="873"/>
      <c r="AA789" s="871"/>
      <c r="AB789" s="871"/>
      <c r="AC789" s="871"/>
      <c r="AD789" s="871"/>
      <c r="AE789" s="871"/>
      <c r="AF789" s="874"/>
      <c r="AG789" s="875"/>
      <c r="AH789" s="871"/>
    </row>
    <row r="790">
      <c r="A790" s="871"/>
      <c r="B790" s="871"/>
      <c r="C790" s="871"/>
      <c r="D790" s="871"/>
      <c r="E790" s="871"/>
      <c r="F790" s="871"/>
      <c r="G790" s="872"/>
      <c r="H790" s="871"/>
      <c r="I790" s="873"/>
      <c r="J790" s="871"/>
      <c r="K790" s="871"/>
      <c r="L790" s="871"/>
      <c r="M790" s="871"/>
      <c r="N790" s="871"/>
      <c r="O790" s="874"/>
      <c r="P790" s="875"/>
      <c r="Q790" s="871"/>
      <c r="R790" s="871"/>
      <c r="S790" s="871"/>
      <c r="T790" s="871"/>
      <c r="U790" s="871"/>
      <c r="V790" s="871"/>
      <c r="W790" s="871"/>
      <c r="X790" s="872"/>
      <c r="Y790" s="871"/>
      <c r="Z790" s="873"/>
      <c r="AA790" s="871"/>
      <c r="AB790" s="871"/>
      <c r="AC790" s="871"/>
      <c r="AD790" s="871"/>
      <c r="AE790" s="871"/>
      <c r="AF790" s="874"/>
      <c r="AG790" s="875"/>
      <c r="AH790" s="871"/>
    </row>
    <row r="791">
      <c r="A791" s="871"/>
      <c r="B791" s="871"/>
      <c r="C791" s="871"/>
      <c r="D791" s="871"/>
      <c r="E791" s="871"/>
      <c r="F791" s="871"/>
      <c r="G791" s="872"/>
      <c r="H791" s="871"/>
      <c r="I791" s="873"/>
      <c r="J791" s="871"/>
      <c r="K791" s="871"/>
      <c r="L791" s="871"/>
      <c r="M791" s="871"/>
      <c r="N791" s="871"/>
      <c r="O791" s="874"/>
      <c r="P791" s="875"/>
      <c r="Q791" s="871"/>
      <c r="R791" s="871"/>
      <c r="S791" s="871"/>
      <c r="T791" s="871"/>
      <c r="U791" s="871"/>
      <c r="V791" s="871"/>
      <c r="W791" s="871"/>
      <c r="X791" s="872"/>
      <c r="Y791" s="871"/>
      <c r="Z791" s="873"/>
      <c r="AA791" s="871"/>
      <c r="AB791" s="871"/>
      <c r="AC791" s="871"/>
      <c r="AD791" s="871"/>
      <c r="AE791" s="871"/>
      <c r="AF791" s="874"/>
      <c r="AG791" s="875"/>
      <c r="AH791" s="871"/>
    </row>
    <row r="792">
      <c r="A792" s="871"/>
      <c r="B792" s="871"/>
      <c r="C792" s="871"/>
      <c r="D792" s="871"/>
      <c r="E792" s="871"/>
      <c r="F792" s="871"/>
      <c r="G792" s="872"/>
      <c r="H792" s="871"/>
      <c r="I792" s="873"/>
      <c r="J792" s="871"/>
      <c r="K792" s="871"/>
      <c r="L792" s="871"/>
      <c r="M792" s="871"/>
      <c r="N792" s="871"/>
      <c r="O792" s="874"/>
      <c r="P792" s="875"/>
      <c r="Q792" s="871"/>
      <c r="R792" s="871"/>
      <c r="S792" s="871"/>
      <c r="T792" s="871"/>
      <c r="U792" s="871"/>
      <c r="V792" s="871"/>
      <c r="W792" s="871"/>
      <c r="X792" s="872"/>
      <c r="Y792" s="871"/>
      <c r="Z792" s="873"/>
      <c r="AA792" s="871"/>
      <c r="AB792" s="871"/>
      <c r="AC792" s="871"/>
      <c r="AD792" s="871"/>
      <c r="AE792" s="871"/>
      <c r="AF792" s="874"/>
      <c r="AG792" s="875"/>
      <c r="AH792" s="871"/>
    </row>
    <row r="793">
      <c r="A793" s="871"/>
      <c r="B793" s="871"/>
      <c r="C793" s="871"/>
      <c r="D793" s="871"/>
      <c r="E793" s="871"/>
      <c r="F793" s="871"/>
      <c r="G793" s="872"/>
      <c r="H793" s="871"/>
      <c r="I793" s="873"/>
      <c r="J793" s="871"/>
      <c r="K793" s="871"/>
      <c r="L793" s="871"/>
      <c r="M793" s="871"/>
      <c r="N793" s="871"/>
      <c r="O793" s="874"/>
      <c r="P793" s="875"/>
      <c r="Q793" s="871"/>
      <c r="R793" s="871"/>
      <c r="S793" s="871"/>
      <c r="T793" s="871"/>
      <c r="U793" s="871"/>
      <c r="V793" s="871"/>
      <c r="W793" s="871"/>
      <c r="X793" s="872"/>
      <c r="Y793" s="871"/>
      <c r="Z793" s="873"/>
      <c r="AA793" s="871"/>
      <c r="AB793" s="871"/>
      <c r="AC793" s="871"/>
      <c r="AD793" s="871"/>
      <c r="AE793" s="871"/>
      <c r="AF793" s="874"/>
      <c r="AG793" s="875"/>
      <c r="AH793" s="871"/>
    </row>
    <row r="794">
      <c r="A794" s="871"/>
      <c r="B794" s="871"/>
      <c r="C794" s="871"/>
      <c r="D794" s="871"/>
      <c r="E794" s="871"/>
      <c r="F794" s="871"/>
      <c r="G794" s="872"/>
      <c r="H794" s="871"/>
      <c r="I794" s="873"/>
      <c r="J794" s="871"/>
      <c r="K794" s="871"/>
      <c r="L794" s="871"/>
      <c r="M794" s="871"/>
      <c r="N794" s="871"/>
      <c r="O794" s="874"/>
      <c r="P794" s="875"/>
      <c r="Q794" s="871"/>
      <c r="R794" s="871"/>
      <c r="S794" s="871"/>
      <c r="T794" s="871"/>
      <c r="U794" s="871"/>
      <c r="V794" s="871"/>
      <c r="W794" s="871"/>
      <c r="X794" s="872"/>
      <c r="Y794" s="871"/>
      <c r="Z794" s="873"/>
      <c r="AA794" s="871"/>
      <c r="AB794" s="871"/>
      <c r="AC794" s="871"/>
      <c r="AD794" s="871"/>
      <c r="AE794" s="871"/>
      <c r="AF794" s="874"/>
      <c r="AG794" s="875"/>
      <c r="AH794" s="871"/>
    </row>
    <row r="795">
      <c r="A795" s="871"/>
      <c r="B795" s="871"/>
      <c r="C795" s="871"/>
      <c r="D795" s="871"/>
      <c r="E795" s="871"/>
      <c r="F795" s="871"/>
      <c r="G795" s="872"/>
      <c r="H795" s="871"/>
      <c r="I795" s="873"/>
      <c r="J795" s="871"/>
      <c r="K795" s="871"/>
      <c r="L795" s="871"/>
      <c r="M795" s="871"/>
      <c r="N795" s="871"/>
      <c r="O795" s="874"/>
      <c r="P795" s="875"/>
      <c r="Q795" s="871"/>
      <c r="R795" s="871"/>
      <c r="S795" s="871"/>
      <c r="T795" s="871"/>
      <c r="U795" s="871"/>
      <c r="V795" s="871"/>
      <c r="W795" s="871"/>
      <c r="X795" s="872"/>
      <c r="Y795" s="871"/>
      <c r="Z795" s="873"/>
      <c r="AA795" s="871"/>
      <c r="AB795" s="871"/>
      <c r="AC795" s="871"/>
      <c r="AD795" s="871"/>
      <c r="AE795" s="871"/>
      <c r="AF795" s="874"/>
      <c r="AG795" s="875"/>
      <c r="AH795" s="871"/>
    </row>
    <row r="796">
      <c r="A796" s="871"/>
      <c r="B796" s="871"/>
      <c r="C796" s="871"/>
      <c r="D796" s="871"/>
      <c r="E796" s="871"/>
      <c r="F796" s="871"/>
      <c r="G796" s="872"/>
      <c r="H796" s="871"/>
      <c r="I796" s="873"/>
      <c r="J796" s="871"/>
      <c r="K796" s="871"/>
      <c r="L796" s="871"/>
      <c r="M796" s="871"/>
      <c r="N796" s="871"/>
      <c r="O796" s="874"/>
      <c r="P796" s="875"/>
      <c r="Q796" s="871"/>
      <c r="R796" s="871"/>
      <c r="S796" s="871"/>
      <c r="T796" s="871"/>
      <c r="U796" s="871"/>
      <c r="V796" s="871"/>
      <c r="W796" s="871"/>
      <c r="X796" s="872"/>
      <c r="Y796" s="871"/>
      <c r="Z796" s="873"/>
      <c r="AA796" s="871"/>
      <c r="AB796" s="871"/>
      <c r="AC796" s="871"/>
      <c r="AD796" s="871"/>
      <c r="AE796" s="871"/>
      <c r="AF796" s="874"/>
      <c r="AG796" s="875"/>
      <c r="AH796" s="871"/>
    </row>
    <row r="797">
      <c r="A797" s="871"/>
      <c r="B797" s="871"/>
      <c r="C797" s="871"/>
      <c r="D797" s="871"/>
      <c r="E797" s="871"/>
      <c r="F797" s="871"/>
      <c r="G797" s="872"/>
      <c r="H797" s="871"/>
      <c r="I797" s="873"/>
      <c r="J797" s="871"/>
      <c r="K797" s="871"/>
      <c r="L797" s="871"/>
      <c r="M797" s="871"/>
      <c r="N797" s="871"/>
      <c r="O797" s="874"/>
      <c r="P797" s="875"/>
      <c r="Q797" s="871"/>
      <c r="R797" s="871"/>
      <c r="S797" s="871"/>
      <c r="T797" s="871"/>
      <c r="U797" s="871"/>
      <c r="V797" s="871"/>
      <c r="W797" s="871"/>
      <c r="X797" s="872"/>
      <c r="Y797" s="871"/>
      <c r="Z797" s="873"/>
      <c r="AA797" s="871"/>
      <c r="AB797" s="871"/>
      <c r="AC797" s="871"/>
      <c r="AD797" s="871"/>
      <c r="AE797" s="871"/>
      <c r="AF797" s="874"/>
      <c r="AG797" s="875"/>
      <c r="AH797" s="871"/>
    </row>
    <row r="798">
      <c r="A798" s="871"/>
      <c r="B798" s="871"/>
      <c r="C798" s="871"/>
      <c r="D798" s="871"/>
      <c r="E798" s="871"/>
      <c r="F798" s="871"/>
      <c r="G798" s="872"/>
      <c r="H798" s="871"/>
      <c r="I798" s="873"/>
      <c r="J798" s="871"/>
      <c r="K798" s="871"/>
      <c r="L798" s="871"/>
      <c r="M798" s="871"/>
      <c r="N798" s="871"/>
      <c r="O798" s="874"/>
      <c r="P798" s="875"/>
      <c r="Q798" s="871"/>
      <c r="R798" s="871"/>
      <c r="S798" s="871"/>
      <c r="T798" s="871"/>
      <c r="U798" s="871"/>
      <c r="V798" s="871"/>
      <c r="W798" s="871"/>
      <c r="X798" s="872"/>
      <c r="Y798" s="871"/>
      <c r="Z798" s="873"/>
      <c r="AA798" s="871"/>
      <c r="AB798" s="871"/>
      <c r="AC798" s="871"/>
      <c r="AD798" s="871"/>
      <c r="AE798" s="871"/>
      <c r="AF798" s="874"/>
      <c r="AG798" s="875"/>
      <c r="AH798" s="871"/>
    </row>
    <row r="799">
      <c r="A799" s="871"/>
      <c r="B799" s="871"/>
      <c r="C799" s="871"/>
      <c r="D799" s="871"/>
      <c r="E799" s="871"/>
      <c r="F799" s="871"/>
      <c r="G799" s="872"/>
      <c r="H799" s="871"/>
      <c r="I799" s="873"/>
      <c r="J799" s="871"/>
      <c r="K799" s="871"/>
      <c r="L799" s="871"/>
      <c r="M799" s="871"/>
      <c r="N799" s="871"/>
      <c r="O799" s="874"/>
      <c r="P799" s="875"/>
      <c r="Q799" s="871"/>
      <c r="R799" s="871"/>
      <c r="S799" s="871"/>
      <c r="T799" s="871"/>
      <c r="U799" s="871"/>
      <c r="V799" s="871"/>
      <c r="W799" s="871"/>
      <c r="X799" s="872"/>
      <c r="Y799" s="871"/>
      <c r="Z799" s="873"/>
      <c r="AA799" s="871"/>
      <c r="AB799" s="871"/>
      <c r="AC799" s="871"/>
      <c r="AD799" s="871"/>
      <c r="AE799" s="871"/>
      <c r="AF799" s="874"/>
      <c r="AG799" s="875"/>
      <c r="AH799" s="871"/>
    </row>
    <row r="800">
      <c r="A800" s="871"/>
      <c r="B800" s="871"/>
      <c r="C800" s="871"/>
      <c r="D800" s="871"/>
      <c r="E800" s="871"/>
      <c r="F800" s="871"/>
      <c r="G800" s="872"/>
      <c r="H800" s="871"/>
      <c r="I800" s="873"/>
      <c r="J800" s="871"/>
      <c r="K800" s="871"/>
      <c r="L800" s="871"/>
      <c r="M800" s="871"/>
      <c r="N800" s="871"/>
      <c r="O800" s="874"/>
      <c r="P800" s="875"/>
      <c r="Q800" s="871"/>
      <c r="R800" s="871"/>
      <c r="S800" s="871"/>
      <c r="T800" s="871"/>
      <c r="U800" s="871"/>
      <c r="V800" s="871"/>
      <c r="W800" s="871"/>
      <c r="X800" s="872"/>
      <c r="Y800" s="871"/>
      <c r="Z800" s="873"/>
      <c r="AA800" s="871"/>
      <c r="AB800" s="871"/>
      <c r="AC800" s="871"/>
      <c r="AD800" s="871"/>
      <c r="AE800" s="871"/>
      <c r="AF800" s="874"/>
      <c r="AG800" s="875"/>
      <c r="AH800" s="871"/>
    </row>
    <row r="801">
      <c r="A801" s="871"/>
      <c r="B801" s="871"/>
      <c r="C801" s="871"/>
      <c r="D801" s="871"/>
      <c r="E801" s="871"/>
      <c r="F801" s="871"/>
      <c r="G801" s="872"/>
      <c r="H801" s="871"/>
      <c r="I801" s="873"/>
      <c r="J801" s="871"/>
      <c r="K801" s="871"/>
      <c r="L801" s="871"/>
      <c r="M801" s="871"/>
      <c r="N801" s="871"/>
      <c r="O801" s="874"/>
      <c r="P801" s="875"/>
      <c r="Q801" s="871"/>
      <c r="R801" s="871"/>
      <c r="S801" s="871"/>
      <c r="T801" s="871"/>
      <c r="U801" s="871"/>
      <c r="V801" s="871"/>
      <c r="W801" s="871"/>
      <c r="X801" s="872"/>
      <c r="Y801" s="871"/>
      <c r="Z801" s="873"/>
      <c r="AA801" s="871"/>
      <c r="AB801" s="871"/>
      <c r="AC801" s="871"/>
      <c r="AD801" s="871"/>
      <c r="AE801" s="871"/>
      <c r="AF801" s="874"/>
      <c r="AG801" s="875"/>
      <c r="AH801" s="871"/>
    </row>
    <row r="802">
      <c r="A802" s="871"/>
      <c r="B802" s="871"/>
      <c r="C802" s="871"/>
      <c r="D802" s="871"/>
      <c r="E802" s="871"/>
      <c r="F802" s="871"/>
      <c r="G802" s="872"/>
      <c r="H802" s="871"/>
      <c r="I802" s="873"/>
      <c r="J802" s="871"/>
      <c r="K802" s="871"/>
      <c r="L802" s="871"/>
      <c r="M802" s="871"/>
      <c r="N802" s="871"/>
      <c r="O802" s="874"/>
      <c r="P802" s="875"/>
      <c r="Q802" s="871"/>
      <c r="R802" s="871"/>
      <c r="S802" s="871"/>
      <c r="T802" s="871"/>
      <c r="U802" s="871"/>
      <c r="V802" s="871"/>
      <c r="W802" s="871"/>
      <c r="X802" s="872"/>
      <c r="Y802" s="871"/>
      <c r="Z802" s="873"/>
      <c r="AA802" s="871"/>
      <c r="AB802" s="871"/>
      <c r="AC802" s="871"/>
      <c r="AD802" s="871"/>
      <c r="AE802" s="871"/>
      <c r="AF802" s="874"/>
      <c r="AG802" s="875"/>
      <c r="AH802" s="871"/>
    </row>
    <row r="803">
      <c r="A803" s="871"/>
      <c r="B803" s="871"/>
      <c r="C803" s="871"/>
      <c r="D803" s="871"/>
      <c r="E803" s="871"/>
      <c r="F803" s="871"/>
      <c r="G803" s="872"/>
      <c r="H803" s="871"/>
      <c r="I803" s="873"/>
      <c r="J803" s="871"/>
      <c r="K803" s="871"/>
      <c r="L803" s="871"/>
      <c r="M803" s="871"/>
      <c r="N803" s="871"/>
      <c r="O803" s="874"/>
      <c r="P803" s="875"/>
      <c r="Q803" s="871"/>
      <c r="R803" s="871"/>
      <c r="S803" s="871"/>
      <c r="T803" s="871"/>
      <c r="U803" s="871"/>
      <c r="V803" s="871"/>
      <c r="W803" s="871"/>
      <c r="X803" s="872"/>
      <c r="Y803" s="871"/>
      <c r="Z803" s="873"/>
      <c r="AA803" s="871"/>
      <c r="AB803" s="871"/>
      <c r="AC803" s="871"/>
      <c r="AD803" s="871"/>
      <c r="AE803" s="871"/>
      <c r="AF803" s="874"/>
      <c r="AG803" s="875"/>
      <c r="AH803" s="871"/>
    </row>
    <row r="804">
      <c r="A804" s="871"/>
      <c r="B804" s="871"/>
      <c r="C804" s="871"/>
      <c r="D804" s="871"/>
      <c r="E804" s="871"/>
      <c r="F804" s="871"/>
      <c r="G804" s="872"/>
      <c r="H804" s="871"/>
      <c r="I804" s="873"/>
      <c r="J804" s="871"/>
      <c r="K804" s="871"/>
      <c r="L804" s="871"/>
      <c r="M804" s="871"/>
      <c r="N804" s="871"/>
      <c r="O804" s="874"/>
      <c r="P804" s="875"/>
      <c r="Q804" s="871"/>
      <c r="R804" s="871"/>
      <c r="S804" s="871"/>
      <c r="T804" s="871"/>
      <c r="U804" s="871"/>
      <c r="V804" s="871"/>
      <c r="W804" s="871"/>
      <c r="X804" s="872"/>
      <c r="Y804" s="871"/>
      <c r="Z804" s="873"/>
      <c r="AA804" s="871"/>
      <c r="AB804" s="871"/>
      <c r="AC804" s="871"/>
      <c r="AD804" s="871"/>
      <c r="AE804" s="871"/>
      <c r="AF804" s="874"/>
      <c r="AG804" s="875"/>
      <c r="AH804" s="871"/>
    </row>
    <row r="805">
      <c r="A805" s="871"/>
      <c r="B805" s="871"/>
      <c r="C805" s="871"/>
      <c r="D805" s="871"/>
      <c r="E805" s="871"/>
      <c r="F805" s="871"/>
      <c r="G805" s="872"/>
      <c r="H805" s="871"/>
      <c r="I805" s="873"/>
      <c r="J805" s="871"/>
      <c r="K805" s="871"/>
      <c r="L805" s="871"/>
      <c r="M805" s="871"/>
      <c r="N805" s="871"/>
      <c r="O805" s="874"/>
      <c r="P805" s="875"/>
      <c r="Q805" s="871"/>
      <c r="R805" s="871"/>
      <c r="S805" s="871"/>
      <c r="T805" s="871"/>
      <c r="U805" s="871"/>
      <c r="V805" s="871"/>
      <c r="W805" s="871"/>
      <c r="X805" s="872"/>
      <c r="Y805" s="871"/>
      <c r="Z805" s="873"/>
      <c r="AA805" s="871"/>
      <c r="AB805" s="871"/>
      <c r="AC805" s="871"/>
      <c r="AD805" s="871"/>
      <c r="AE805" s="871"/>
      <c r="AF805" s="874"/>
      <c r="AG805" s="875"/>
      <c r="AH805" s="871"/>
    </row>
    <row r="806">
      <c r="A806" s="871"/>
      <c r="B806" s="871"/>
      <c r="C806" s="871"/>
      <c r="D806" s="871"/>
      <c r="E806" s="871"/>
      <c r="F806" s="871"/>
      <c r="G806" s="872"/>
      <c r="H806" s="871"/>
      <c r="I806" s="873"/>
      <c r="J806" s="871"/>
      <c r="K806" s="871"/>
      <c r="L806" s="871"/>
      <c r="M806" s="871"/>
      <c r="N806" s="871"/>
      <c r="O806" s="874"/>
      <c r="P806" s="875"/>
      <c r="Q806" s="871"/>
      <c r="R806" s="871"/>
      <c r="S806" s="871"/>
      <c r="T806" s="871"/>
      <c r="U806" s="871"/>
      <c r="V806" s="871"/>
      <c r="W806" s="871"/>
      <c r="X806" s="872"/>
      <c r="Y806" s="871"/>
      <c r="Z806" s="873"/>
      <c r="AA806" s="871"/>
      <c r="AB806" s="871"/>
      <c r="AC806" s="871"/>
      <c r="AD806" s="871"/>
      <c r="AE806" s="871"/>
      <c r="AF806" s="874"/>
      <c r="AG806" s="875"/>
      <c r="AH806" s="871"/>
    </row>
    <row r="807">
      <c r="A807" s="871"/>
      <c r="B807" s="871"/>
      <c r="C807" s="871"/>
      <c r="D807" s="871"/>
      <c r="E807" s="871"/>
      <c r="F807" s="871"/>
      <c r="G807" s="872"/>
      <c r="H807" s="871"/>
      <c r="I807" s="873"/>
      <c r="J807" s="871"/>
      <c r="K807" s="871"/>
      <c r="L807" s="871"/>
      <c r="M807" s="871"/>
      <c r="N807" s="871"/>
      <c r="O807" s="874"/>
      <c r="P807" s="875"/>
      <c r="Q807" s="871"/>
      <c r="R807" s="871"/>
      <c r="S807" s="871"/>
      <c r="T807" s="871"/>
      <c r="U807" s="871"/>
      <c r="V807" s="871"/>
      <c r="W807" s="871"/>
      <c r="X807" s="872"/>
      <c r="Y807" s="871"/>
      <c r="Z807" s="873"/>
      <c r="AA807" s="871"/>
      <c r="AB807" s="871"/>
      <c r="AC807" s="871"/>
      <c r="AD807" s="871"/>
      <c r="AE807" s="871"/>
      <c r="AF807" s="874"/>
      <c r="AG807" s="875"/>
      <c r="AH807" s="871"/>
    </row>
    <row r="808">
      <c r="A808" s="871"/>
      <c r="B808" s="871"/>
      <c r="C808" s="871"/>
      <c r="D808" s="871"/>
      <c r="E808" s="871"/>
      <c r="F808" s="871"/>
      <c r="G808" s="872"/>
      <c r="H808" s="871"/>
      <c r="I808" s="873"/>
      <c r="J808" s="871"/>
      <c r="K808" s="871"/>
      <c r="L808" s="871"/>
      <c r="M808" s="871"/>
      <c r="N808" s="871"/>
      <c r="O808" s="874"/>
      <c r="P808" s="875"/>
      <c r="Q808" s="871"/>
      <c r="R808" s="871"/>
      <c r="S808" s="871"/>
      <c r="T808" s="871"/>
      <c r="U808" s="871"/>
      <c r="V808" s="871"/>
      <c r="W808" s="871"/>
      <c r="X808" s="872"/>
      <c r="Y808" s="871"/>
      <c r="Z808" s="873"/>
      <c r="AA808" s="871"/>
      <c r="AB808" s="871"/>
      <c r="AC808" s="871"/>
      <c r="AD808" s="871"/>
      <c r="AE808" s="871"/>
      <c r="AF808" s="874"/>
      <c r="AG808" s="875"/>
      <c r="AH808" s="871"/>
    </row>
    <row r="809">
      <c r="A809" s="871"/>
      <c r="B809" s="871"/>
      <c r="C809" s="871"/>
      <c r="D809" s="871"/>
      <c r="E809" s="871"/>
      <c r="F809" s="871"/>
      <c r="G809" s="872"/>
      <c r="H809" s="871"/>
      <c r="I809" s="873"/>
      <c r="J809" s="871"/>
      <c r="K809" s="871"/>
      <c r="L809" s="871"/>
      <c r="M809" s="871"/>
      <c r="N809" s="871"/>
      <c r="O809" s="874"/>
      <c r="P809" s="875"/>
      <c r="Q809" s="871"/>
      <c r="R809" s="871"/>
      <c r="S809" s="871"/>
      <c r="T809" s="871"/>
      <c r="U809" s="871"/>
      <c r="V809" s="871"/>
      <c r="W809" s="871"/>
      <c r="X809" s="872"/>
      <c r="Y809" s="871"/>
      <c r="Z809" s="873"/>
      <c r="AA809" s="871"/>
      <c r="AB809" s="871"/>
      <c r="AC809" s="871"/>
      <c r="AD809" s="871"/>
      <c r="AE809" s="871"/>
      <c r="AF809" s="874"/>
      <c r="AG809" s="875"/>
      <c r="AH809" s="871"/>
    </row>
    <row r="810">
      <c r="A810" s="871"/>
      <c r="B810" s="871"/>
      <c r="C810" s="871"/>
      <c r="D810" s="871"/>
      <c r="E810" s="871"/>
      <c r="F810" s="871"/>
      <c r="G810" s="872"/>
      <c r="H810" s="871"/>
      <c r="I810" s="873"/>
      <c r="J810" s="871"/>
      <c r="K810" s="871"/>
      <c r="L810" s="871"/>
      <c r="M810" s="871"/>
      <c r="N810" s="871"/>
      <c r="O810" s="874"/>
      <c r="P810" s="875"/>
      <c r="Q810" s="871"/>
      <c r="R810" s="871"/>
      <c r="S810" s="871"/>
      <c r="T810" s="871"/>
      <c r="U810" s="871"/>
      <c r="V810" s="871"/>
      <c r="W810" s="871"/>
      <c r="X810" s="872"/>
      <c r="Y810" s="871"/>
      <c r="Z810" s="873"/>
      <c r="AA810" s="871"/>
      <c r="AB810" s="871"/>
      <c r="AC810" s="871"/>
      <c r="AD810" s="871"/>
      <c r="AE810" s="871"/>
      <c r="AF810" s="874"/>
      <c r="AG810" s="875"/>
      <c r="AH810" s="871"/>
    </row>
    <row r="811">
      <c r="A811" s="871"/>
      <c r="B811" s="871"/>
      <c r="C811" s="871"/>
      <c r="D811" s="871"/>
      <c r="E811" s="871"/>
      <c r="F811" s="871"/>
      <c r="G811" s="872"/>
      <c r="H811" s="871"/>
      <c r="I811" s="873"/>
      <c r="J811" s="871"/>
      <c r="K811" s="871"/>
      <c r="L811" s="871"/>
      <c r="M811" s="871"/>
      <c r="N811" s="871"/>
      <c r="O811" s="874"/>
      <c r="P811" s="875"/>
      <c r="Q811" s="871"/>
      <c r="R811" s="871"/>
      <c r="S811" s="871"/>
      <c r="T811" s="871"/>
      <c r="U811" s="871"/>
      <c r="V811" s="871"/>
      <c r="W811" s="871"/>
      <c r="X811" s="872"/>
      <c r="Y811" s="871"/>
      <c r="Z811" s="873"/>
      <c r="AA811" s="871"/>
      <c r="AB811" s="871"/>
      <c r="AC811" s="871"/>
      <c r="AD811" s="871"/>
      <c r="AE811" s="871"/>
      <c r="AF811" s="874"/>
      <c r="AG811" s="875"/>
      <c r="AH811" s="871"/>
    </row>
    <row r="812">
      <c r="A812" s="871"/>
      <c r="B812" s="871"/>
      <c r="C812" s="871"/>
      <c r="D812" s="871"/>
      <c r="E812" s="871"/>
      <c r="F812" s="871"/>
      <c r="G812" s="872"/>
      <c r="H812" s="871"/>
      <c r="I812" s="873"/>
      <c r="J812" s="871"/>
      <c r="K812" s="871"/>
      <c r="L812" s="871"/>
      <c r="M812" s="871"/>
      <c r="N812" s="871"/>
      <c r="O812" s="874"/>
      <c r="P812" s="875"/>
      <c r="Q812" s="871"/>
      <c r="R812" s="871"/>
      <c r="S812" s="871"/>
      <c r="T812" s="871"/>
      <c r="U812" s="871"/>
      <c r="V812" s="871"/>
      <c r="W812" s="871"/>
      <c r="X812" s="872"/>
      <c r="Y812" s="871"/>
      <c r="Z812" s="873"/>
      <c r="AA812" s="871"/>
      <c r="AB812" s="871"/>
      <c r="AC812" s="871"/>
      <c r="AD812" s="871"/>
      <c r="AE812" s="871"/>
      <c r="AF812" s="874"/>
      <c r="AG812" s="875"/>
      <c r="AH812" s="871"/>
    </row>
    <row r="813">
      <c r="A813" s="871"/>
      <c r="B813" s="871"/>
      <c r="C813" s="871"/>
      <c r="D813" s="871"/>
      <c r="E813" s="871"/>
      <c r="F813" s="871"/>
      <c r="G813" s="872"/>
      <c r="H813" s="871"/>
      <c r="I813" s="873"/>
      <c r="J813" s="871"/>
      <c r="K813" s="871"/>
      <c r="L813" s="871"/>
      <c r="M813" s="871"/>
      <c r="N813" s="871"/>
      <c r="O813" s="874"/>
      <c r="P813" s="875"/>
      <c r="Q813" s="871"/>
      <c r="R813" s="871"/>
      <c r="S813" s="871"/>
      <c r="T813" s="871"/>
      <c r="U813" s="871"/>
      <c r="V813" s="871"/>
      <c r="W813" s="871"/>
      <c r="X813" s="872"/>
      <c r="Y813" s="871"/>
      <c r="Z813" s="873"/>
      <c r="AA813" s="871"/>
      <c r="AB813" s="871"/>
      <c r="AC813" s="871"/>
      <c r="AD813" s="871"/>
      <c r="AE813" s="871"/>
      <c r="AF813" s="874"/>
      <c r="AG813" s="875"/>
      <c r="AH813" s="871"/>
    </row>
    <row r="814">
      <c r="A814" s="871"/>
      <c r="B814" s="871"/>
      <c r="C814" s="871"/>
      <c r="D814" s="871"/>
      <c r="E814" s="871"/>
      <c r="F814" s="871"/>
      <c r="G814" s="872"/>
      <c r="H814" s="871"/>
      <c r="I814" s="873"/>
      <c r="J814" s="871"/>
      <c r="K814" s="871"/>
      <c r="L814" s="871"/>
      <c r="M814" s="871"/>
      <c r="N814" s="871"/>
      <c r="O814" s="874"/>
      <c r="P814" s="875"/>
      <c r="Q814" s="871"/>
      <c r="R814" s="871"/>
      <c r="S814" s="871"/>
      <c r="T814" s="871"/>
      <c r="U814" s="871"/>
      <c r="V814" s="871"/>
      <c r="W814" s="871"/>
      <c r="X814" s="872"/>
      <c r="Y814" s="871"/>
      <c r="Z814" s="873"/>
      <c r="AA814" s="871"/>
      <c r="AB814" s="871"/>
      <c r="AC814" s="871"/>
      <c r="AD814" s="871"/>
      <c r="AE814" s="871"/>
      <c r="AF814" s="874"/>
      <c r="AG814" s="875"/>
      <c r="AH814" s="871"/>
    </row>
    <row r="815">
      <c r="A815" s="871"/>
      <c r="B815" s="871"/>
      <c r="C815" s="871"/>
      <c r="D815" s="871"/>
      <c r="E815" s="871"/>
      <c r="F815" s="871"/>
      <c r="G815" s="872"/>
      <c r="H815" s="871"/>
      <c r="I815" s="873"/>
      <c r="J815" s="871"/>
      <c r="K815" s="871"/>
      <c r="L815" s="871"/>
      <c r="M815" s="871"/>
      <c r="N815" s="871"/>
      <c r="O815" s="874"/>
      <c r="P815" s="875"/>
      <c r="Q815" s="871"/>
      <c r="R815" s="871"/>
      <c r="S815" s="871"/>
      <c r="T815" s="871"/>
      <c r="U815" s="871"/>
      <c r="V815" s="871"/>
      <c r="W815" s="871"/>
      <c r="X815" s="872"/>
      <c r="Y815" s="871"/>
      <c r="Z815" s="873"/>
      <c r="AA815" s="871"/>
      <c r="AB815" s="871"/>
      <c r="AC815" s="871"/>
      <c r="AD815" s="871"/>
      <c r="AE815" s="871"/>
      <c r="AF815" s="874"/>
      <c r="AG815" s="875"/>
      <c r="AH815" s="871"/>
    </row>
    <row r="816">
      <c r="A816" s="871"/>
      <c r="B816" s="871"/>
      <c r="C816" s="871"/>
      <c r="D816" s="871"/>
      <c r="E816" s="871"/>
      <c r="F816" s="871"/>
      <c r="G816" s="872"/>
      <c r="H816" s="871"/>
      <c r="I816" s="873"/>
      <c r="J816" s="871"/>
      <c r="K816" s="871"/>
      <c r="L816" s="871"/>
      <c r="M816" s="871"/>
      <c r="N816" s="871"/>
      <c r="O816" s="874"/>
      <c r="P816" s="875"/>
      <c r="Q816" s="871"/>
      <c r="R816" s="871"/>
      <c r="S816" s="871"/>
      <c r="T816" s="871"/>
      <c r="U816" s="871"/>
      <c r="V816" s="871"/>
      <c r="W816" s="871"/>
      <c r="X816" s="872"/>
      <c r="Y816" s="871"/>
      <c r="Z816" s="873"/>
      <c r="AA816" s="871"/>
      <c r="AB816" s="871"/>
      <c r="AC816" s="871"/>
      <c r="AD816" s="871"/>
      <c r="AE816" s="871"/>
      <c r="AF816" s="874"/>
      <c r="AG816" s="875"/>
      <c r="AH816" s="871"/>
    </row>
    <row r="817">
      <c r="A817" s="871"/>
      <c r="B817" s="871"/>
      <c r="C817" s="871"/>
      <c r="D817" s="871"/>
      <c r="E817" s="871"/>
      <c r="F817" s="871"/>
      <c r="G817" s="872"/>
      <c r="H817" s="871"/>
      <c r="I817" s="873"/>
      <c r="J817" s="871"/>
      <c r="K817" s="871"/>
      <c r="L817" s="871"/>
      <c r="M817" s="871"/>
      <c r="N817" s="871"/>
      <c r="O817" s="874"/>
      <c r="P817" s="875"/>
      <c r="Q817" s="871"/>
      <c r="R817" s="871"/>
      <c r="S817" s="871"/>
      <c r="T817" s="871"/>
      <c r="U817" s="871"/>
      <c r="V817" s="871"/>
      <c r="W817" s="871"/>
      <c r="X817" s="872"/>
      <c r="Y817" s="871"/>
      <c r="Z817" s="873"/>
      <c r="AA817" s="871"/>
      <c r="AB817" s="871"/>
      <c r="AC817" s="871"/>
      <c r="AD817" s="871"/>
      <c r="AE817" s="871"/>
      <c r="AF817" s="874"/>
      <c r="AG817" s="875"/>
      <c r="AH817" s="871"/>
    </row>
    <row r="818">
      <c r="A818" s="871"/>
      <c r="B818" s="871"/>
      <c r="C818" s="871"/>
      <c r="D818" s="871"/>
      <c r="E818" s="871"/>
      <c r="F818" s="871"/>
      <c r="G818" s="872"/>
      <c r="H818" s="871"/>
      <c r="I818" s="873"/>
      <c r="J818" s="871"/>
      <c r="K818" s="871"/>
      <c r="L818" s="871"/>
      <c r="M818" s="871"/>
      <c r="N818" s="871"/>
      <c r="O818" s="874"/>
      <c r="P818" s="875"/>
      <c r="Q818" s="871"/>
      <c r="R818" s="871"/>
      <c r="S818" s="871"/>
      <c r="T818" s="871"/>
      <c r="U818" s="871"/>
      <c r="V818" s="871"/>
      <c r="W818" s="871"/>
      <c r="X818" s="872"/>
      <c r="Y818" s="871"/>
      <c r="Z818" s="873"/>
      <c r="AA818" s="871"/>
      <c r="AB818" s="871"/>
      <c r="AC818" s="871"/>
      <c r="AD818" s="871"/>
      <c r="AE818" s="871"/>
      <c r="AF818" s="874"/>
      <c r="AG818" s="875"/>
      <c r="AH818" s="871"/>
    </row>
    <row r="819">
      <c r="A819" s="871"/>
      <c r="B819" s="871"/>
      <c r="C819" s="871"/>
      <c r="D819" s="871"/>
      <c r="E819" s="871"/>
      <c r="F819" s="871"/>
      <c r="G819" s="872"/>
      <c r="H819" s="871"/>
      <c r="I819" s="873"/>
      <c r="J819" s="871"/>
      <c r="K819" s="871"/>
      <c r="L819" s="871"/>
      <c r="M819" s="871"/>
      <c r="N819" s="871"/>
      <c r="O819" s="874"/>
      <c r="P819" s="875"/>
      <c r="Q819" s="871"/>
      <c r="R819" s="871"/>
      <c r="S819" s="871"/>
      <c r="T819" s="871"/>
      <c r="U819" s="871"/>
      <c r="V819" s="871"/>
      <c r="W819" s="871"/>
      <c r="X819" s="872"/>
      <c r="Y819" s="871"/>
      <c r="Z819" s="873"/>
      <c r="AA819" s="871"/>
      <c r="AB819" s="871"/>
      <c r="AC819" s="871"/>
      <c r="AD819" s="871"/>
      <c r="AE819" s="871"/>
      <c r="AF819" s="874"/>
      <c r="AG819" s="875"/>
      <c r="AH819" s="871"/>
    </row>
    <row r="820">
      <c r="A820" s="871"/>
      <c r="B820" s="871"/>
      <c r="C820" s="871"/>
      <c r="D820" s="871"/>
      <c r="E820" s="871"/>
      <c r="F820" s="871"/>
      <c r="G820" s="872"/>
      <c r="H820" s="871"/>
      <c r="I820" s="873"/>
      <c r="J820" s="871"/>
      <c r="K820" s="871"/>
      <c r="L820" s="871"/>
      <c r="M820" s="871"/>
      <c r="N820" s="871"/>
      <c r="O820" s="874"/>
      <c r="P820" s="875"/>
      <c r="Q820" s="871"/>
      <c r="R820" s="871"/>
      <c r="S820" s="871"/>
      <c r="T820" s="871"/>
      <c r="U820" s="871"/>
      <c r="V820" s="871"/>
      <c r="W820" s="871"/>
      <c r="X820" s="872"/>
      <c r="Y820" s="871"/>
      <c r="Z820" s="873"/>
      <c r="AA820" s="871"/>
      <c r="AB820" s="871"/>
      <c r="AC820" s="871"/>
      <c r="AD820" s="871"/>
      <c r="AE820" s="871"/>
      <c r="AF820" s="874"/>
      <c r="AG820" s="875"/>
      <c r="AH820" s="871"/>
    </row>
    <row r="821">
      <c r="A821" s="871"/>
      <c r="B821" s="871"/>
      <c r="C821" s="871"/>
      <c r="D821" s="871"/>
      <c r="E821" s="871"/>
      <c r="F821" s="871"/>
      <c r="G821" s="872"/>
      <c r="H821" s="871"/>
      <c r="I821" s="873"/>
      <c r="J821" s="871"/>
      <c r="K821" s="871"/>
      <c r="L821" s="871"/>
      <c r="M821" s="871"/>
      <c r="N821" s="871"/>
      <c r="O821" s="874"/>
      <c r="P821" s="875"/>
      <c r="Q821" s="871"/>
      <c r="R821" s="871"/>
      <c r="S821" s="871"/>
      <c r="T821" s="871"/>
      <c r="U821" s="871"/>
      <c r="V821" s="871"/>
      <c r="W821" s="871"/>
      <c r="X821" s="872"/>
      <c r="Y821" s="871"/>
      <c r="Z821" s="873"/>
      <c r="AA821" s="871"/>
      <c r="AB821" s="871"/>
      <c r="AC821" s="871"/>
      <c r="AD821" s="871"/>
      <c r="AE821" s="871"/>
      <c r="AF821" s="874"/>
      <c r="AG821" s="875"/>
      <c r="AH821" s="871"/>
    </row>
    <row r="822">
      <c r="A822" s="871"/>
      <c r="B822" s="871"/>
      <c r="C822" s="871"/>
      <c r="D822" s="871"/>
      <c r="E822" s="871"/>
      <c r="F822" s="871"/>
      <c r="G822" s="872"/>
      <c r="H822" s="871"/>
      <c r="I822" s="873"/>
      <c r="J822" s="871"/>
      <c r="K822" s="871"/>
      <c r="L822" s="871"/>
      <c r="M822" s="871"/>
      <c r="N822" s="871"/>
      <c r="O822" s="874"/>
      <c r="P822" s="875"/>
      <c r="Q822" s="871"/>
      <c r="R822" s="871"/>
      <c r="S822" s="871"/>
      <c r="T822" s="871"/>
      <c r="U822" s="871"/>
      <c r="V822" s="871"/>
      <c r="W822" s="871"/>
      <c r="X822" s="872"/>
      <c r="Y822" s="871"/>
      <c r="Z822" s="873"/>
      <c r="AA822" s="871"/>
      <c r="AB822" s="871"/>
      <c r="AC822" s="871"/>
      <c r="AD822" s="871"/>
      <c r="AE822" s="871"/>
      <c r="AF822" s="874"/>
      <c r="AG822" s="875"/>
      <c r="AH822" s="871"/>
    </row>
    <row r="823">
      <c r="A823" s="871"/>
      <c r="B823" s="871"/>
      <c r="C823" s="871"/>
      <c r="D823" s="871"/>
      <c r="E823" s="871"/>
      <c r="F823" s="871"/>
      <c r="G823" s="872"/>
      <c r="H823" s="871"/>
      <c r="I823" s="873"/>
      <c r="J823" s="871"/>
      <c r="K823" s="871"/>
      <c r="L823" s="871"/>
      <c r="M823" s="871"/>
      <c r="N823" s="871"/>
      <c r="O823" s="874"/>
      <c r="P823" s="875"/>
      <c r="Q823" s="871"/>
      <c r="R823" s="871"/>
      <c r="S823" s="871"/>
      <c r="T823" s="871"/>
      <c r="U823" s="871"/>
      <c r="V823" s="871"/>
      <c r="W823" s="871"/>
      <c r="X823" s="872"/>
      <c r="Y823" s="871"/>
      <c r="Z823" s="873"/>
      <c r="AA823" s="871"/>
      <c r="AB823" s="871"/>
      <c r="AC823" s="871"/>
      <c r="AD823" s="871"/>
      <c r="AE823" s="871"/>
      <c r="AF823" s="874"/>
      <c r="AG823" s="875"/>
      <c r="AH823" s="871"/>
    </row>
    <row r="824">
      <c r="A824" s="871"/>
      <c r="B824" s="871"/>
      <c r="C824" s="871"/>
      <c r="D824" s="871"/>
      <c r="E824" s="871"/>
      <c r="F824" s="871"/>
      <c r="G824" s="872"/>
      <c r="H824" s="871"/>
      <c r="I824" s="873"/>
      <c r="J824" s="871"/>
      <c r="K824" s="871"/>
      <c r="L824" s="871"/>
      <c r="M824" s="871"/>
      <c r="N824" s="871"/>
      <c r="O824" s="874"/>
      <c r="P824" s="875"/>
      <c r="Q824" s="871"/>
      <c r="R824" s="871"/>
      <c r="S824" s="871"/>
      <c r="T824" s="871"/>
      <c r="U824" s="871"/>
      <c r="V824" s="871"/>
      <c r="W824" s="871"/>
      <c r="X824" s="872"/>
      <c r="Y824" s="871"/>
      <c r="Z824" s="873"/>
      <c r="AA824" s="871"/>
      <c r="AB824" s="871"/>
      <c r="AC824" s="871"/>
      <c r="AD824" s="871"/>
      <c r="AE824" s="871"/>
      <c r="AF824" s="874"/>
      <c r="AG824" s="875"/>
      <c r="AH824" s="871"/>
    </row>
    <row r="825">
      <c r="A825" s="871"/>
      <c r="B825" s="871"/>
      <c r="C825" s="871"/>
      <c r="D825" s="871"/>
      <c r="E825" s="871"/>
      <c r="F825" s="871"/>
      <c r="G825" s="872"/>
      <c r="H825" s="871"/>
      <c r="I825" s="873"/>
      <c r="J825" s="871"/>
      <c r="K825" s="871"/>
      <c r="L825" s="871"/>
      <c r="M825" s="871"/>
      <c r="N825" s="871"/>
      <c r="O825" s="874"/>
      <c r="P825" s="875"/>
      <c r="Q825" s="871"/>
      <c r="R825" s="871"/>
      <c r="S825" s="871"/>
      <c r="T825" s="871"/>
      <c r="U825" s="871"/>
      <c r="V825" s="871"/>
      <c r="W825" s="871"/>
      <c r="X825" s="872"/>
      <c r="Y825" s="871"/>
      <c r="Z825" s="873"/>
      <c r="AA825" s="871"/>
      <c r="AB825" s="871"/>
      <c r="AC825" s="871"/>
      <c r="AD825" s="871"/>
      <c r="AE825" s="871"/>
      <c r="AF825" s="874"/>
      <c r="AG825" s="875"/>
      <c r="AH825" s="871"/>
    </row>
    <row r="826">
      <c r="A826" s="871"/>
      <c r="B826" s="871"/>
      <c r="C826" s="871"/>
      <c r="D826" s="871"/>
      <c r="E826" s="871"/>
      <c r="F826" s="871"/>
      <c r="G826" s="872"/>
      <c r="H826" s="871"/>
      <c r="I826" s="873"/>
      <c r="J826" s="871"/>
      <c r="K826" s="871"/>
      <c r="L826" s="871"/>
      <c r="M826" s="871"/>
      <c r="N826" s="871"/>
      <c r="O826" s="874"/>
      <c r="P826" s="875"/>
      <c r="Q826" s="871"/>
      <c r="R826" s="871"/>
      <c r="S826" s="871"/>
      <c r="T826" s="871"/>
      <c r="U826" s="871"/>
      <c r="V826" s="871"/>
      <c r="W826" s="871"/>
      <c r="X826" s="872"/>
      <c r="Y826" s="871"/>
      <c r="Z826" s="873"/>
      <c r="AA826" s="871"/>
      <c r="AB826" s="871"/>
      <c r="AC826" s="871"/>
      <c r="AD826" s="871"/>
      <c r="AE826" s="871"/>
      <c r="AF826" s="874"/>
      <c r="AG826" s="875"/>
      <c r="AH826" s="871"/>
    </row>
    <row r="827">
      <c r="A827" s="871"/>
      <c r="B827" s="871"/>
      <c r="C827" s="871"/>
      <c r="D827" s="871"/>
      <c r="E827" s="871"/>
      <c r="F827" s="871"/>
      <c r="G827" s="872"/>
      <c r="H827" s="871"/>
      <c r="I827" s="873"/>
      <c r="J827" s="871"/>
      <c r="K827" s="871"/>
      <c r="L827" s="871"/>
      <c r="M827" s="871"/>
      <c r="N827" s="871"/>
      <c r="O827" s="874"/>
      <c r="P827" s="875"/>
      <c r="Q827" s="871"/>
      <c r="R827" s="871"/>
      <c r="S827" s="871"/>
      <c r="T827" s="871"/>
      <c r="U827" s="871"/>
      <c r="V827" s="871"/>
      <c r="W827" s="871"/>
      <c r="X827" s="872"/>
      <c r="Y827" s="871"/>
      <c r="Z827" s="873"/>
      <c r="AA827" s="871"/>
      <c r="AB827" s="871"/>
      <c r="AC827" s="871"/>
      <c r="AD827" s="871"/>
      <c r="AE827" s="871"/>
      <c r="AF827" s="874"/>
      <c r="AG827" s="875"/>
      <c r="AH827" s="871"/>
    </row>
    <row r="828">
      <c r="A828" s="871"/>
      <c r="B828" s="871"/>
      <c r="C828" s="871"/>
      <c r="D828" s="871"/>
      <c r="E828" s="871"/>
      <c r="F828" s="871"/>
      <c r="G828" s="872"/>
      <c r="H828" s="871"/>
      <c r="I828" s="873"/>
      <c r="J828" s="871"/>
      <c r="K828" s="871"/>
      <c r="L828" s="871"/>
      <c r="M828" s="871"/>
      <c r="N828" s="871"/>
      <c r="O828" s="874"/>
      <c r="P828" s="875"/>
      <c r="Q828" s="871"/>
      <c r="R828" s="871"/>
      <c r="S828" s="871"/>
      <c r="T828" s="871"/>
      <c r="U828" s="871"/>
      <c r="V828" s="871"/>
      <c r="W828" s="871"/>
      <c r="X828" s="872"/>
      <c r="Y828" s="871"/>
      <c r="Z828" s="873"/>
      <c r="AA828" s="871"/>
      <c r="AB828" s="871"/>
      <c r="AC828" s="871"/>
      <c r="AD828" s="871"/>
      <c r="AE828" s="871"/>
      <c r="AF828" s="874"/>
      <c r="AG828" s="875"/>
      <c r="AH828" s="871"/>
    </row>
    <row r="829">
      <c r="A829" s="871"/>
      <c r="B829" s="871"/>
      <c r="C829" s="871"/>
      <c r="D829" s="871"/>
      <c r="E829" s="871"/>
      <c r="F829" s="871"/>
      <c r="G829" s="872"/>
      <c r="H829" s="871"/>
      <c r="I829" s="873"/>
      <c r="J829" s="871"/>
      <c r="K829" s="871"/>
      <c r="L829" s="871"/>
      <c r="M829" s="871"/>
      <c r="N829" s="871"/>
      <c r="O829" s="874"/>
      <c r="P829" s="875"/>
      <c r="Q829" s="871"/>
      <c r="R829" s="871"/>
      <c r="S829" s="871"/>
      <c r="T829" s="871"/>
      <c r="U829" s="871"/>
      <c r="V829" s="871"/>
      <c r="W829" s="871"/>
      <c r="X829" s="872"/>
      <c r="Y829" s="871"/>
      <c r="Z829" s="873"/>
      <c r="AA829" s="871"/>
      <c r="AB829" s="871"/>
      <c r="AC829" s="871"/>
      <c r="AD829" s="871"/>
      <c r="AE829" s="871"/>
      <c r="AF829" s="874"/>
      <c r="AG829" s="875"/>
      <c r="AH829" s="871"/>
    </row>
    <row r="830">
      <c r="A830" s="871"/>
      <c r="B830" s="871"/>
      <c r="C830" s="871"/>
      <c r="D830" s="871"/>
      <c r="E830" s="871"/>
      <c r="F830" s="871"/>
      <c r="G830" s="872"/>
      <c r="H830" s="871"/>
      <c r="I830" s="873"/>
      <c r="J830" s="871"/>
      <c r="K830" s="871"/>
      <c r="L830" s="871"/>
      <c r="M830" s="871"/>
      <c r="N830" s="871"/>
      <c r="O830" s="874"/>
      <c r="P830" s="875"/>
      <c r="Q830" s="871"/>
      <c r="R830" s="871"/>
      <c r="S830" s="871"/>
      <c r="T830" s="871"/>
      <c r="U830" s="871"/>
      <c r="V830" s="871"/>
      <c r="W830" s="871"/>
      <c r="X830" s="872"/>
      <c r="Y830" s="871"/>
      <c r="Z830" s="873"/>
      <c r="AA830" s="871"/>
      <c r="AB830" s="871"/>
      <c r="AC830" s="871"/>
      <c r="AD830" s="871"/>
      <c r="AE830" s="871"/>
      <c r="AF830" s="874"/>
      <c r="AG830" s="875"/>
      <c r="AH830" s="871"/>
    </row>
    <row r="831">
      <c r="A831" s="871"/>
      <c r="B831" s="871"/>
      <c r="C831" s="871"/>
      <c r="D831" s="871"/>
      <c r="E831" s="871"/>
      <c r="F831" s="871"/>
      <c r="G831" s="872"/>
      <c r="H831" s="871"/>
      <c r="I831" s="873"/>
      <c r="J831" s="871"/>
      <c r="K831" s="871"/>
      <c r="L831" s="871"/>
      <c r="M831" s="871"/>
      <c r="N831" s="871"/>
      <c r="O831" s="874"/>
      <c r="P831" s="875"/>
      <c r="Q831" s="871"/>
      <c r="R831" s="871"/>
      <c r="S831" s="871"/>
      <c r="T831" s="871"/>
      <c r="U831" s="871"/>
      <c r="V831" s="871"/>
      <c r="W831" s="871"/>
      <c r="X831" s="872"/>
      <c r="Y831" s="871"/>
      <c r="Z831" s="873"/>
      <c r="AA831" s="871"/>
      <c r="AB831" s="871"/>
      <c r="AC831" s="871"/>
      <c r="AD831" s="871"/>
      <c r="AE831" s="871"/>
      <c r="AF831" s="874"/>
      <c r="AG831" s="875"/>
      <c r="AH831" s="871"/>
    </row>
    <row r="832">
      <c r="A832" s="871"/>
      <c r="B832" s="871"/>
      <c r="C832" s="871"/>
      <c r="D832" s="871"/>
      <c r="E832" s="871"/>
      <c r="F832" s="871"/>
      <c r="G832" s="872"/>
      <c r="H832" s="871"/>
      <c r="I832" s="873"/>
      <c r="J832" s="871"/>
      <c r="K832" s="871"/>
      <c r="L832" s="871"/>
      <c r="M832" s="871"/>
      <c r="N832" s="871"/>
      <c r="O832" s="874"/>
      <c r="P832" s="875"/>
      <c r="Q832" s="871"/>
      <c r="R832" s="871"/>
      <c r="S832" s="871"/>
      <c r="T832" s="871"/>
      <c r="U832" s="871"/>
      <c r="V832" s="871"/>
      <c r="W832" s="871"/>
      <c r="X832" s="872"/>
      <c r="Y832" s="871"/>
      <c r="Z832" s="873"/>
      <c r="AA832" s="871"/>
      <c r="AB832" s="871"/>
      <c r="AC832" s="871"/>
      <c r="AD832" s="871"/>
      <c r="AE832" s="871"/>
      <c r="AF832" s="874"/>
      <c r="AG832" s="875"/>
      <c r="AH832" s="871"/>
    </row>
    <row r="833">
      <c r="A833" s="871"/>
      <c r="B833" s="871"/>
      <c r="C833" s="871"/>
      <c r="D833" s="871"/>
      <c r="E833" s="871"/>
      <c r="F833" s="871"/>
      <c r="G833" s="872"/>
      <c r="H833" s="871"/>
      <c r="I833" s="873"/>
      <c r="J833" s="871"/>
      <c r="K833" s="871"/>
      <c r="L833" s="871"/>
      <c r="M833" s="871"/>
      <c r="N833" s="871"/>
      <c r="O833" s="874"/>
      <c r="P833" s="875"/>
      <c r="Q833" s="871"/>
      <c r="R833" s="871"/>
      <c r="S833" s="871"/>
      <c r="T833" s="871"/>
      <c r="U833" s="871"/>
      <c r="V833" s="871"/>
      <c r="W833" s="871"/>
      <c r="X833" s="872"/>
      <c r="Y833" s="871"/>
      <c r="Z833" s="873"/>
      <c r="AA833" s="871"/>
      <c r="AB833" s="871"/>
      <c r="AC833" s="871"/>
      <c r="AD833" s="871"/>
      <c r="AE833" s="871"/>
      <c r="AF833" s="874"/>
      <c r="AG833" s="875"/>
      <c r="AH833" s="871"/>
    </row>
    <row r="834">
      <c r="A834" s="871"/>
      <c r="B834" s="871"/>
      <c r="C834" s="871"/>
      <c r="D834" s="871"/>
      <c r="E834" s="871"/>
      <c r="F834" s="871"/>
      <c r="G834" s="872"/>
      <c r="H834" s="871"/>
      <c r="I834" s="873"/>
      <c r="J834" s="871"/>
      <c r="K834" s="871"/>
      <c r="L834" s="871"/>
      <c r="M834" s="871"/>
      <c r="N834" s="871"/>
      <c r="O834" s="874"/>
      <c r="P834" s="875"/>
      <c r="Q834" s="871"/>
      <c r="R834" s="871"/>
      <c r="S834" s="871"/>
      <c r="T834" s="871"/>
      <c r="U834" s="871"/>
      <c r="V834" s="871"/>
      <c r="W834" s="871"/>
      <c r="X834" s="872"/>
      <c r="Y834" s="871"/>
      <c r="Z834" s="873"/>
      <c r="AA834" s="871"/>
      <c r="AB834" s="871"/>
      <c r="AC834" s="871"/>
      <c r="AD834" s="871"/>
      <c r="AE834" s="871"/>
      <c r="AF834" s="874"/>
      <c r="AG834" s="875"/>
      <c r="AH834" s="871"/>
    </row>
    <row r="835">
      <c r="A835" s="871"/>
      <c r="B835" s="871"/>
      <c r="C835" s="871"/>
      <c r="D835" s="871"/>
      <c r="E835" s="871"/>
      <c r="F835" s="871"/>
      <c r="G835" s="872"/>
      <c r="H835" s="871"/>
      <c r="I835" s="873"/>
      <c r="J835" s="871"/>
      <c r="K835" s="871"/>
      <c r="L835" s="871"/>
      <c r="M835" s="871"/>
      <c r="N835" s="871"/>
      <c r="O835" s="874"/>
      <c r="P835" s="875"/>
      <c r="Q835" s="871"/>
      <c r="R835" s="871"/>
      <c r="S835" s="871"/>
      <c r="T835" s="871"/>
      <c r="U835" s="871"/>
      <c r="V835" s="871"/>
      <c r="W835" s="871"/>
      <c r="X835" s="872"/>
      <c r="Y835" s="871"/>
      <c r="Z835" s="873"/>
      <c r="AA835" s="871"/>
      <c r="AB835" s="871"/>
      <c r="AC835" s="871"/>
      <c r="AD835" s="871"/>
      <c r="AE835" s="871"/>
      <c r="AF835" s="874"/>
      <c r="AG835" s="875"/>
      <c r="AH835" s="871"/>
    </row>
    <row r="836">
      <c r="A836" s="871"/>
      <c r="B836" s="871"/>
      <c r="C836" s="871"/>
      <c r="D836" s="871"/>
      <c r="E836" s="871"/>
      <c r="F836" s="871"/>
      <c r="G836" s="872"/>
      <c r="H836" s="871"/>
      <c r="I836" s="873"/>
      <c r="J836" s="871"/>
      <c r="K836" s="871"/>
      <c r="L836" s="871"/>
      <c r="M836" s="871"/>
      <c r="N836" s="871"/>
      <c r="O836" s="874"/>
      <c r="P836" s="875"/>
      <c r="Q836" s="871"/>
      <c r="R836" s="871"/>
      <c r="S836" s="871"/>
      <c r="T836" s="871"/>
      <c r="U836" s="871"/>
      <c r="V836" s="871"/>
      <c r="W836" s="871"/>
      <c r="X836" s="872"/>
      <c r="Y836" s="871"/>
      <c r="Z836" s="873"/>
      <c r="AA836" s="871"/>
      <c r="AB836" s="871"/>
      <c r="AC836" s="871"/>
      <c r="AD836" s="871"/>
      <c r="AE836" s="871"/>
      <c r="AF836" s="874"/>
      <c r="AG836" s="875"/>
      <c r="AH836" s="871"/>
    </row>
    <row r="837">
      <c r="A837" s="871"/>
      <c r="B837" s="871"/>
      <c r="C837" s="871"/>
      <c r="D837" s="871"/>
      <c r="E837" s="871"/>
      <c r="F837" s="871"/>
      <c r="G837" s="872"/>
      <c r="H837" s="871"/>
      <c r="I837" s="873"/>
      <c r="J837" s="871"/>
      <c r="K837" s="871"/>
      <c r="L837" s="871"/>
      <c r="M837" s="871"/>
      <c r="N837" s="871"/>
      <c r="O837" s="874"/>
      <c r="P837" s="875"/>
      <c r="Q837" s="871"/>
      <c r="R837" s="871"/>
      <c r="S837" s="871"/>
      <c r="T837" s="871"/>
      <c r="U837" s="871"/>
      <c r="V837" s="871"/>
      <c r="W837" s="871"/>
      <c r="X837" s="872"/>
      <c r="Y837" s="871"/>
      <c r="Z837" s="873"/>
      <c r="AA837" s="871"/>
      <c r="AB837" s="871"/>
      <c r="AC837" s="871"/>
      <c r="AD837" s="871"/>
      <c r="AE837" s="871"/>
      <c r="AF837" s="874"/>
      <c r="AG837" s="875"/>
      <c r="AH837" s="871"/>
    </row>
    <row r="838">
      <c r="A838" s="871"/>
      <c r="B838" s="871"/>
      <c r="C838" s="871"/>
      <c r="D838" s="871"/>
      <c r="E838" s="871"/>
      <c r="F838" s="871"/>
      <c r="G838" s="872"/>
      <c r="H838" s="871"/>
      <c r="I838" s="873"/>
      <c r="J838" s="871"/>
      <c r="K838" s="871"/>
      <c r="L838" s="871"/>
      <c r="M838" s="871"/>
      <c r="N838" s="871"/>
      <c r="O838" s="874"/>
      <c r="P838" s="875"/>
      <c r="Q838" s="871"/>
      <c r="R838" s="871"/>
      <c r="S838" s="871"/>
      <c r="T838" s="871"/>
      <c r="U838" s="871"/>
      <c r="V838" s="871"/>
      <c r="W838" s="871"/>
      <c r="X838" s="872"/>
      <c r="Y838" s="871"/>
      <c r="Z838" s="873"/>
      <c r="AA838" s="871"/>
      <c r="AB838" s="871"/>
      <c r="AC838" s="871"/>
      <c r="AD838" s="871"/>
      <c r="AE838" s="871"/>
      <c r="AF838" s="874"/>
      <c r="AG838" s="875"/>
      <c r="AH838" s="871"/>
    </row>
    <row r="839">
      <c r="A839" s="871"/>
      <c r="B839" s="871"/>
      <c r="C839" s="871"/>
      <c r="D839" s="871"/>
      <c r="E839" s="871"/>
      <c r="F839" s="871"/>
      <c r="G839" s="872"/>
      <c r="H839" s="871"/>
      <c r="I839" s="873"/>
      <c r="J839" s="871"/>
      <c r="K839" s="871"/>
      <c r="L839" s="871"/>
      <c r="M839" s="871"/>
      <c r="N839" s="871"/>
      <c r="O839" s="874"/>
      <c r="P839" s="875"/>
      <c r="Q839" s="871"/>
      <c r="R839" s="871"/>
      <c r="S839" s="871"/>
      <c r="T839" s="871"/>
      <c r="U839" s="871"/>
      <c r="V839" s="871"/>
      <c r="W839" s="871"/>
      <c r="X839" s="872"/>
      <c r="Y839" s="871"/>
      <c r="Z839" s="873"/>
      <c r="AA839" s="871"/>
      <c r="AB839" s="871"/>
      <c r="AC839" s="871"/>
      <c r="AD839" s="871"/>
      <c r="AE839" s="871"/>
      <c r="AF839" s="874"/>
      <c r="AG839" s="875"/>
      <c r="AH839" s="871"/>
    </row>
    <row r="840">
      <c r="A840" s="871"/>
      <c r="B840" s="871"/>
      <c r="C840" s="871"/>
      <c r="D840" s="871"/>
      <c r="E840" s="871"/>
      <c r="F840" s="871"/>
      <c r="G840" s="872"/>
      <c r="H840" s="871"/>
      <c r="I840" s="873"/>
      <c r="J840" s="871"/>
      <c r="K840" s="871"/>
      <c r="L840" s="871"/>
      <c r="M840" s="871"/>
      <c r="N840" s="871"/>
      <c r="O840" s="874"/>
      <c r="P840" s="875"/>
      <c r="Q840" s="871"/>
      <c r="R840" s="871"/>
      <c r="S840" s="871"/>
      <c r="T840" s="871"/>
      <c r="U840" s="871"/>
      <c r="V840" s="871"/>
      <c r="W840" s="871"/>
      <c r="X840" s="872"/>
      <c r="Y840" s="871"/>
      <c r="Z840" s="873"/>
      <c r="AA840" s="871"/>
      <c r="AB840" s="871"/>
      <c r="AC840" s="871"/>
      <c r="AD840" s="871"/>
      <c r="AE840" s="871"/>
      <c r="AF840" s="874"/>
      <c r="AG840" s="875"/>
      <c r="AH840" s="871"/>
    </row>
    <row r="841">
      <c r="A841" s="871"/>
      <c r="B841" s="871"/>
      <c r="C841" s="871"/>
      <c r="D841" s="871"/>
      <c r="E841" s="871"/>
      <c r="F841" s="871"/>
      <c r="G841" s="872"/>
      <c r="H841" s="871"/>
      <c r="I841" s="873"/>
      <c r="J841" s="871"/>
      <c r="K841" s="871"/>
      <c r="L841" s="871"/>
      <c r="M841" s="871"/>
      <c r="N841" s="871"/>
      <c r="O841" s="874"/>
      <c r="P841" s="875"/>
      <c r="Q841" s="871"/>
      <c r="R841" s="871"/>
      <c r="S841" s="871"/>
      <c r="T841" s="871"/>
      <c r="U841" s="871"/>
      <c r="V841" s="871"/>
      <c r="W841" s="871"/>
      <c r="X841" s="872"/>
      <c r="Y841" s="871"/>
      <c r="Z841" s="873"/>
      <c r="AA841" s="871"/>
      <c r="AB841" s="871"/>
      <c r="AC841" s="871"/>
      <c r="AD841" s="871"/>
      <c r="AE841" s="871"/>
      <c r="AF841" s="874"/>
      <c r="AG841" s="875"/>
      <c r="AH841" s="871"/>
    </row>
    <row r="842">
      <c r="A842" s="871"/>
      <c r="B842" s="871"/>
      <c r="C842" s="871"/>
      <c r="D842" s="871"/>
      <c r="E842" s="871"/>
      <c r="F842" s="871"/>
      <c r="G842" s="872"/>
      <c r="H842" s="871"/>
      <c r="I842" s="873"/>
      <c r="J842" s="871"/>
      <c r="K842" s="871"/>
      <c r="L842" s="871"/>
      <c r="M842" s="871"/>
      <c r="N842" s="871"/>
      <c r="O842" s="874"/>
      <c r="P842" s="875"/>
      <c r="Q842" s="871"/>
      <c r="R842" s="871"/>
      <c r="S842" s="871"/>
      <c r="T842" s="871"/>
      <c r="U842" s="871"/>
      <c r="V842" s="871"/>
      <c r="W842" s="871"/>
      <c r="X842" s="872"/>
      <c r="Y842" s="871"/>
      <c r="Z842" s="873"/>
      <c r="AA842" s="871"/>
      <c r="AB842" s="871"/>
      <c r="AC842" s="871"/>
      <c r="AD842" s="871"/>
      <c r="AE842" s="871"/>
      <c r="AF842" s="874"/>
      <c r="AG842" s="875"/>
      <c r="AH842" s="871"/>
    </row>
    <row r="843">
      <c r="A843" s="871"/>
      <c r="B843" s="871"/>
      <c r="C843" s="871"/>
      <c r="D843" s="871"/>
      <c r="E843" s="871"/>
      <c r="F843" s="871"/>
      <c r="G843" s="872"/>
      <c r="H843" s="871"/>
      <c r="I843" s="873"/>
      <c r="J843" s="871"/>
      <c r="K843" s="871"/>
      <c r="L843" s="871"/>
      <c r="M843" s="871"/>
      <c r="N843" s="871"/>
      <c r="O843" s="874"/>
      <c r="P843" s="875"/>
      <c r="Q843" s="871"/>
      <c r="R843" s="871"/>
      <c r="S843" s="871"/>
      <c r="T843" s="871"/>
      <c r="U843" s="871"/>
      <c r="V843" s="871"/>
      <c r="W843" s="871"/>
      <c r="X843" s="872"/>
      <c r="Y843" s="871"/>
      <c r="Z843" s="873"/>
      <c r="AA843" s="871"/>
      <c r="AB843" s="871"/>
      <c r="AC843" s="871"/>
      <c r="AD843" s="871"/>
      <c r="AE843" s="871"/>
      <c r="AF843" s="874"/>
      <c r="AG843" s="875"/>
      <c r="AH843" s="871"/>
    </row>
    <row r="844">
      <c r="A844" s="871"/>
      <c r="B844" s="871"/>
      <c r="C844" s="871"/>
      <c r="D844" s="871"/>
      <c r="E844" s="871"/>
      <c r="F844" s="871"/>
      <c r="G844" s="872"/>
      <c r="H844" s="871"/>
      <c r="I844" s="873"/>
      <c r="J844" s="871"/>
      <c r="K844" s="871"/>
      <c r="L844" s="871"/>
      <c r="M844" s="871"/>
      <c r="N844" s="871"/>
      <c r="O844" s="874"/>
      <c r="P844" s="875"/>
      <c r="Q844" s="871"/>
      <c r="R844" s="871"/>
      <c r="S844" s="871"/>
      <c r="T844" s="871"/>
      <c r="U844" s="871"/>
      <c r="V844" s="871"/>
      <c r="W844" s="871"/>
      <c r="X844" s="872"/>
      <c r="Y844" s="871"/>
      <c r="Z844" s="873"/>
      <c r="AA844" s="871"/>
      <c r="AB844" s="871"/>
      <c r="AC844" s="871"/>
      <c r="AD844" s="871"/>
      <c r="AE844" s="871"/>
      <c r="AF844" s="874"/>
      <c r="AG844" s="875"/>
      <c r="AH844" s="871"/>
    </row>
    <row r="845">
      <c r="A845" s="871"/>
      <c r="B845" s="871"/>
      <c r="C845" s="871"/>
      <c r="D845" s="871"/>
      <c r="E845" s="871"/>
      <c r="F845" s="871"/>
      <c r="G845" s="872"/>
      <c r="H845" s="871"/>
      <c r="I845" s="873"/>
      <c r="J845" s="871"/>
      <c r="K845" s="871"/>
      <c r="L845" s="871"/>
      <c r="M845" s="871"/>
      <c r="N845" s="871"/>
      <c r="O845" s="874"/>
      <c r="P845" s="875"/>
      <c r="Q845" s="871"/>
      <c r="R845" s="871"/>
      <c r="S845" s="871"/>
      <c r="T845" s="871"/>
      <c r="U845" s="871"/>
      <c r="V845" s="871"/>
      <c r="W845" s="871"/>
      <c r="X845" s="872"/>
      <c r="Y845" s="871"/>
      <c r="Z845" s="873"/>
      <c r="AA845" s="871"/>
      <c r="AB845" s="871"/>
      <c r="AC845" s="871"/>
      <c r="AD845" s="871"/>
      <c r="AE845" s="871"/>
      <c r="AF845" s="874"/>
      <c r="AG845" s="875"/>
      <c r="AH845" s="871"/>
    </row>
    <row r="846">
      <c r="A846" s="871"/>
      <c r="B846" s="871"/>
      <c r="C846" s="871"/>
      <c r="D846" s="871"/>
      <c r="E846" s="871"/>
      <c r="F846" s="871"/>
      <c r="G846" s="872"/>
      <c r="H846" s="871"/>
      <c r="I846" s="873"/>
      <c r="J846" s="871"/>
      <c r="K846" s="871"/>
      <c r="L846" s="871"/>
      <c r="M846" s="871"/>
      <c r="N846" s="871"/>
      <c r="O846" s="874"/>
      <c r="P846" s="875"/>
      <c r="Q846" s="871"/>
      <c r="R846" s="871"/>
      <c r="S846" s="871"/>
      <c r="T846" s="871"/>
      <c r="U846" s="871"/>
      <c r="V846" s="871"/>
      <c r="W846" s="871"/>
      <c r="X846" s="872"/>
      <c r="Y846" s="871"/>
      <c r="Z846" s="873"/>
      <c r="AA846" s="871"/>
      <c r="AB846" s="871"/>
      <c r="AC846" s="871"/>
      <c r="AD846" s="871"/>
      <c r="AE846" s="871"/>
      <c r="AF846" s="874"/>
      <c r="AG846" s="875"/>
      <c r="AH846" s="871"/>
    </row>
    <row r="847">
      <c r="A847" s="871"/>
      <c r="B847" s="871"/>
      <c r="C847" s="871"/>
      <c r="D847" s="871"/>
      <c r="E847" s="871"/>
      <c r="F847" s="871"/>
      <c r="G847" s="872"/>
      <c r="H847" s="871"/>
      <c r="I847" s="873"/>
      <c r="J847" s="871"/>
      <c r="K847" s="871"/>
      <c r="L847" s="871"/>
      <c r="M847" s="871"/>
      <c r="N847" s="871"/>
      <c r="O847" s="874"/>
      <c r="P847" s="875"/>
      <c r="Q847" s="871"/>
      <c r="R847" s="871"/>
      <c r="S847" s="871"/>
      <c r="T847" s="871"/>
      <c r="U847" s="871"/>
      <c r="V847" s="871"/>
      <c r="W847" s="871"/>
      <c r="X847" s="872"/>
      <c r="Y847" s="871"/>
      <c r="Z847" s="873"/>
      <c r="AA847" s="871"/>
      <c r="AB847" s="871"/>
      <c r="AC847" s="871"/>
      <c r="AD847" s="871"/>
      <c r="AE847" s="871"/>
      <c r="AF847" s="874"/>
      <c r="AG847" s="875"/>
      <c r="AH847" s="871"/>
    </row>
    <row r="848">
      <c r="A848" s="871"/>
      <c r="B848" s="871"/>
      <c r="C848" s="871"/>
      <c r="D848" s="871"/>
      <c r="E848" s="871"/>
      <c r="F848" s="871"/>
      <c r="G848" s="872"/>
      <c r="H848" s="871"/>
      <c r="I848" s="873"/>
      <c r="J848" s="871"/>
      <c r="K848" s="871"/>
      <c r="L848" s="871"/>
      <c r="M848" s="871"/>
      <c r="N848" s="871"/>
      <c r="O848" s="874"/>
      <c r="P848" s="875"/>
      <c r="Q848" s="871"/>
      <c r="R848" s="871"/>
      <c r="S848" s="871"/>
      <c r="T848" s="871"/>
      <c r="U848" s="871"/>
      <c r="V848" s="871"/>
      <c r="W848" s="871"/>
      <c r="X848" s="872"/>
      <c r="Y848" s="871"/>
      <c r="Z848" s="873"/>
      <c r="AA848" s="871"/>
      <c r="AB848" s="871"/>
      <c r="AC848" s="871"/>
      <c r="AD848" s="871"/>
      <c r="AE848" s="871"/>
      <c r="AF848" s="874"/>
      <c r="AG848" s="875"/>
      <c r="AH848" s="871"/>
    </row>
    <row r="849">
      <c r="A849" s="871"/>
      <c r="B849" s="871"/>
      <c r="C849" s="871"/>
      <c r="D849" s="871"/>
      <c r="E849" s="871"/>
      <c r="F849" s="871"/>
      <c r="G849" s="872"/>
      <c r="H849" s="871"/>
      <c r="I849" s="873"/>
      <c r="J849" s="871"/>
      <c r="K849" s="871"/>
      <c r="L849" s="871"/>
      <c r="M849" s="871"/>
      <c r="N849" s="871"/>
      <c r="O849" s="874"/>
      <c r="P849" s="875"/>
      <c r="Q849" s="871"/>
      <c r="R849" s="871"/>
      <c r="S849" s="871"/>
      <c r="T849" s="871"/>
      <c r="U849" s="871"/>
      <c r="V849" s="871"/>
      <c r="W849" s="871"/>
      <c r="X849" s="872"/>
      <c r="Y849" s="871"/>
      <c r="Z849" s="873"/>
      <c r="AA849" s="871"/>
      <c r="AB849" s="871"/>
      <c r="AC849" s="871"/>
      <c r="AD849" s="871"/>
      <c r="AE849" s="871"/>
      <c r="AF849" s="874"/>
      <c r="AG849" s="875"/>
      <c r="AH849" s="871"/>
    </row>
    <row r="850">
      <c r="A850" s="871"/>
      <c r="B850" s="871"/>
      <c r="C850" s="871"/>
      <c r="D850" s="871"/>
      <c r="E850" s="871"/>
      <c r="F850" s="871"/>
      <c r="G850" s="872"/>
      <c r="H850" s="871"/>
      <c r="I850" s="873"/>
      <c r="J850" s="871"/>
      <c r="K850" s="871"/>
      <c r="L850" s="871"/>
      <c r="M850" s="871"/>
      <c r="N850" s="871"/>
      <c r="O850" s="874"/>
      <c r="P850" s="875"/>
      <c r="Q850" s="871"/>
      <c r="R850" s="871"/>
      <c r="S850" s="871"/>
      <c r="T850" s="871"/>
      <c r="U850" s="871"/>
      <c r="V850" s="871"/>
      <c r="W850" s="871"/>
      <c r="X850" s="872"/>
      <c r="Y850" s="871"/>
      <c r="Z850" s="873"/>
      <c r="AA850" s="871"/>
      <c r="AB850" s="871"/>
      <c r="AC850" s="871"/>
      <c r="AD850" s="871"/>
      <c r="AE850" s="871"/>
      <c r="AF850" s="874"/>
      <c r="AG850" s="875"/>
      <c r="AH850" s="871"/>
    </row>
    <row r="851">
      <c r="A851" s="871"/>
      <c r="B851" s="871"/>
      <c r="C851" s="871"/>
      <c r="D851" s="871"/>
      <c r="E851" s="871"/>
      <c r="F851" s="871"/>
      <c r="G851" s="872"/>
      <c r="H851" s="871"/>
      <c r="I851" s="873"/>
      <c r="J851" s="871"/>
      <c r="K851" s="871"/>
      <c r="L851" s="871"/>
      <c r="M851" s="871"/>
      <c r="N851" s="871"/>
      <c r="O851" s="874"/>
      <c r="P851" s="875"/>
      <c r="Q851" s="871"/>
      <c r="R851" s="871"/>
      <c r="S851" s="871"/>
      <c r="T851" s="871"/>
      <c r="U851" s="871"/>
      <c r="V851" s="871"/>
      <c r="W851" s="871"/>
      <c r="X851" s="872"/>
      <c r="Y851" s="871"/>
      <c r="Z851" s="873"/>
      <c r="AA851" s="871"/>
      <c r="AB851" s="871"/>
      <c r="AC851" s="871"/>
      <c r="AD851" s="871"/>
      <c r="AE851" s="871"/>
      <c r="AF851" s="874"/>
      <c r="AG851" s="875"/>
      <c r="AH851" s="871"/>
    </row>
    <row r="852">
      <c r="A852" s="871"/>
      <c r="B852" s="871"/>
      <c r="C852" s="871"/>
      <c r="D852" s="871"/>
      <c r="E852" s="871"/>
      <c r="F852" s="871"/>
      <c r="G852" s="872"/>
      <c r="H852" s="871"/>
      <c r="I852" s="873"/>
      <c r="J852" s="871"/>
      <c r="K852" s="871"/>
      <c r="L852" s="871"/>
      <c r="M852" s="871"/>
      <c r="N852" s="871"/>
      <c r="O852" s="874"/>
      <c r="P852" s="875"/>
      <c r="Q852" s="871"/>
      <c r="R852" s="871"/>
      <c r="S852" s="871"/>
      <c r="T852" s="871"/>
      <c r="U852" s="871"/>
      <c r="V852" s="871"/>
      <c r="W852" s="871"/>
      <c r="X852" s="872"/>
      <c r="Y852" s="871"/>
      <c r="Z852" s="873"/>
      <c r="AA852" s="871"/>
      <c r="AB852" s="871"/>
      <c r="AC852" s="871"/>
      <c r="AD852" s="871"/>
      <c r="AE852" s="871"/>
      <c r="AF852" s="874"/>
      <c r="AG852" s="875"/>
      <c r="AH852" s="871"/>
    </row>
    <row r="853">
      <c r="A853" s="871"/>
      <c r="B853" s="871"/>
      <c r="C853" s="871"/>
      <c r="D853" s="871"/>
      <c r="E853" s="871"/>
      <c r="F853" s="871"/>
      <c r="G853" s="872"/>
      <c r="H853" s="871"/>
      <c r="I853" s="873"/>
      <c r="J853" s="871"/>
      <c r="K853" s="871"/>
      <c r="L853" s="871"/>
      <c r="M853" s="871"/>
      <c r="N853" s="871"/>
      <c r="O853" s="874"/>
      <c r="P853" s="875"/>
      <c r="Q853" s="871"/>
      <c r="R853" s="871"/>
      <c r="S853" s="871"/>
      <c r="T853" s="871"/>
      <c r="U853" s="871"/>
      <c r="V853" s="871"/>
      <c r="W853" s="871"/>
      <c r="X853" s="872"/>
      <c r="Y853" s="871"/>
      <c r="Z853" s="873"/>
      <c r="AA853" s="871"/>
      <c r="AB853" s="871"/>
      <c r="AC853" s="871"/>
      <c r="AD853" s="871"/>
      <c r="AE853" s="871"/>
      <c r="AF853" s="874"/>
      <c r="AG853" s="875"/>
      <c r="AH853" s="871"/>
    </row>
    <row r="854">
      <c r="A854" s="871"/>
      <c r="B854" s="871"/>
      <c r="C854" s="871"/>
      <c r="D854" s="871"/>
      <c r="E854" s="871"/>
      <c r="F854" s="871"/>
      <c r="G854" s="872"/>
      <c r="H854" s="871"/>
      <c r="I854" s="873"/>
      <c r="J854" s="871"/>
      <c r="K854" s="871"/>
      <c r="L854" s="871"/>
      <c r="M854" s="871"/>
      <c r="N854" s="871"/>
      <c r="O854" s="874"/>
      <c r="P854" s="875"/>
      <c r="Q854" s="871"/>
      <c r="R854" s="871"/>
      <c r="S854" s="871"/>
      <c r="T854" s="871"/>
      <c r="U854" s="871"/>
      <c r="V854" s="871"/>
      <c r="W854" s="871"/>
      <c r="X854" s="872"/>
      <c r="Y854" s="871"/>
      <c r="Z854" s="873"/>
      <c r="AA854" s="871"/>
      <c r="AB854" s="871"/>
      <c r="AC854" s="871"/>
      <c r="AD854" s="871"/>
      <c r="AE854" s="871"/>
      <c r="AF854" s="874"/>
      <c r="AG854" s="875"/>
      <c r="AH854" s="871"/>
    </row>
    <row r="855">
      <c r="A855" s="871"/>
      <c r="B855" s="871"/>
      <c r="C855" s="871"/>
      <c r="D855" s="871"/>
      <c r="E855" s="871"/>
      <c r="F855" s="871"/>
      <c r="G855" s="872"/>
      <c r="H855" s="871"/>
      <c r="I855" s="873"/>
      <c r="J855" s="871"/>
      <c r="K855" s="871"/>
      <c r="L855" s="871"/>
      <c r="M855" s="871"/>
      <c r="N855" s="871"/>
      <c r="O855" s="874"/>
      <c r="P855" s="875"/>
      <c r="Q855" s="871"/>
      <c r="R855" s="871"/>
      <c r="S855" s="871"/>
      <c r="T855" s="871"/>
      <c r="U855" s="871"/>
      <c r="V855" s="871"/>
      <c r="W855" s="871"/>
      <c r="X855" s="872"/>
      <c r="Y855" s="871"/>
      <c r="Z855" s="873"/>
      <c r="AA855" s="871"/>
      <c r="AB855" s="871"/>
      <c r="AC855" s="871"/>
      <c r="AD855" s="871"/>
      <c r="AE855" s="871"/>
      <c r="AF855" s="874"/>
      <c r="AG855" s="875"/>
      <c r="AH855" s="871"/>
    </row>
    <row r="856">
      <c r="A856" s="871"/>
      <c r="B856" s="871"/>
      <c r="C856" s="871"/>
      <c r="D856" s="871"/>
      <c r="E856" s="871"/>
      <c r="F856" s="871"/>
      <c r="G856" s="872"/>
      <c r="H856" s="871"/>
      <c r="I856" s="873"/>
      <c r="J856" s="871"/>
      <c r="K856" s="871"/>
      <c r="L856" s="871"/>
      <c r="M856" s="871"/>
      <c r="N856" s="871"/>
      <c r="O856" s="874"/>
      <c r="P856" s="875"/>
      <c r="Q856" s="871"/>
      <c r="R856" s="871"/>
      <c r="S856" s="871"/>
      <c r="T856" s="871"/>
      <c r="U856" s="871"/>
      <c r="V856" s="871"/>
      <c r="W856" s="871"/>
      <c r="X856" s="872"/>
      <c r="Y856" s="871"/>
      <c r="Z856" s="873"/>
      <c r="AA856" s="871"/>
      <c r="AB856" s="871"/>
      <c r="AC856" s="871"/>
      <c r="AD856" s="871"/>
      <c r="AE856" s="871"/>
      <c r="AF856" s="874"/>
      <c r="AG856" s="875"/>
      <c r="AH856" s="871"/>
    </row>
    <row r="857">
      <c r="A857" s="871"/>
      <c r="B857" s="871"/>
      <c r="C857" s="871"/>
      <c r="D857" s="871"/>
      <c r="E857" s="871"/>
      <c r="F857" s="871"/>
      <c r="G857" s="872"/>
      <c r="H857" s="871"/>
      <c r="I857" s="873"/>
      <c r="J857" s="871"/>
      <c r="K857" s="871"/>
      <c r="L857" s="871"/>
      <c r="M857" s="871"/>
      <c r="N857" s="871"/>
      <c r="O857" s="874"/>
      <c r="P857" s="875"/>
      <c r="Q857" s="871"/>
      <c r="R857" s="871"/>
      <c r="S857" s="871"/>
      <c r="T857" s="871"/>
      <c r="U857" s="871"/>
      <c r="V857" s="871"/>
      <c r="W857" s="871"/>
      <c r="X857" s="872"/>
      <c r="Y857" s="871"/>
      <c r="Z857" s="873"/>
      <c r="AA857" s="871"/>
      <c r="AB857" s="871"/>
      <c r="AC857" s="871"/>
      <c r="AD857" s="871"/>
      <c r="AE857" s="871"/>
      <c r="AF857" s="874"/>
      <c r="AG857" s="875"/>
      <c r="AH857" s="871"/>
    </row>
    <row r="858">
      <c r="A858" s="871"/>
      <c r="B858" s="871"/>
      <c r="C858" s="871"/>
      <c r="D858" s="871"/>
      <c r="E858" s="871"/>
      <c r="F858" s="871"/>
      <c r="G858" s="872"/>
      <c r="H858" s="871"/>
      <c r="I858" s="873"/>
      <c r="J858" s="871"/>
      <c r="K858" s="871"/>
      <c r="L858" s="871"/>
      <c r="M858" s="871"/>
      <c r="N858" s="871"/>
      <c r="O858" s="874"/>
      <c r="P858" s="875"/>
      <c r="Q858" s="871"/>
      <c r="R858" s="871"/>
      <c r="S858" s="871"/>
      <c r="T858" s="871"/>
      <c r="U858" s="871"/>
      <c r="V858" s="871"/>
      <c r="W858" s="871"/>
      <c r="X858" s="872"/>
      <c r="Y858" s="871"/>
      <c r="Z858" s="873"/>
      <c r="AA858" s="871"/>
      <c r="AB858" s="871"/>
      <c r="AC858" s="871"/>
      <c r="AD858" s="871"/>
      <c r="AE858" s="871"/>
      <c r="AF858" s="874"/>
      <c r="AG858" s="875"/>
      <c r="AH858" s="871"/>
    </row>
    <row r="859">
      <c r="A859" s="871"/>
      <c r="B859" s="871"/>
      <c r="C859" s="871"/>
      <c r="D859" s="871"/>
      <c r="E859" s="871"/>
      <c r="F859" s="871"/>
      <c r="G859" s="872"/>
      <c r="H859" s="871"/>
      <c r="I859" s="873"/>
      <c r="J859" s="871"/>
      <c r="K859" s="871"/>
      <c r="L859" s="871"/>
      <c r="M859" s="871"/>
      <c r="N859" s="871"/>
      <c r="O859" s="874"/>
      <c r="P859" s="875"/>
      <c r="Q859" s="871"/>
      <c r="R859" s="871"/>
      <c r="S859" s="871"/>
      <c r="T859" s="871"/>
      <c r="U859" s="871"/>
      <c r="V859" s="871"/>
      <c r="W859" s="871"/>
      <c r="X859" s="872"/>
      <c r="Y859" s="871"/>
      <c r="Z859" s="873"/>
      <c r="AA859" s="871"/>
      <c r="AB859" s="871"/>
      <c r="AC859" s="871"/>
      <c r="AD859" s="871"/>
      <c r="AE859" s="871"/>
      <c r="AF859" s="874"/>
      <c r="AG859" s="875"/>
      <c r="AH859" s="871"/>
    </row>
    <row r="860">
      <c r="A860" s="871"/>
      <c r="B860" s="871"/>
      <c r="C860" s="871"/>
      <c r="D860" s="871"/>
      <c r="E860" s="871"/>
      <c r="F860" s="871"/>
      <c r="G860" s="872"/>
      <c r="H860" s="871"/>
      <c r="I860" s="873"/>
      <c r="J860" s="871"/>
      <c r="K860" s="871"/>
      <c r="L860" s="871"/>
      <c r="M860" s="871"/>
      <c r="N860" s="871"/>
      <c r="O860" s="874"/>
      <c r="P860" s="875"/>
      <c r="Q860" s="871"/>
      <c r="R860" s="871"/>
      <c r="S860" s="871"/>
      <c r="T860" s="871"/>
      <c r="U860" s="871"/>
      <c r="V860" s="871"/>
      <c r="W860" s="871"/>
      <c r="X860" s="872"/>
      <c r="Y860" s="871"/>
      <c r="Z860" s="873"/>
      <c r="AA860" s="871"/>
      <c r="AB860" s="871"/>
      <c r="AC860" s="871"/>
      <c r="AD860" s="871"/>
      <c r="AE860" s="871"/>
      <c r="AF860" s="874"/>
      <c r="AG860" s="875"/>
      <c r="AH860" s="871"/>
    </row>
    <row r="861">
      <c r="A861" s="871"/>
      <c r="B861" s="871"/>
      <c r="C861" s="871"/>
      <c r="D861" s="871"/>
      <c r="E861" s="871"/>
      <c r="F861" s="871"/>
      <c r="G861" s="872"/>
      <c r="H861" s="871"/>
      <c r="I861" s="873"/>
      <c r="J861" s="871"/>
      <c r="K861" s="871"/>
      <c r="L861" s="871"/>
      <c r="M861" s="871"/>
      <c r="N861" s="871"/>
      <c r="O861" s="874"/>
      <c r="P861" s="875"/>
      <c r="Q861" s="871"/>
      <c r="R861" s="871"/>
      <c r="S861" s="871"/>
      <c r="T861" s="871"/>
      <c r="U861" s="871"/>
      <c r="V861" s="871"/>
      <c r="W861" s="871"/>
      <c r="X861" s="872"/>
      <c r="Y861" s="871"/>
      <c r="Z861" s="873"/>
      <c r="AA861" s="871"/>
      <c r="AB861" s="871"/>
      <c r="AC861" s="871"/>
      <c r="AD861" s="871"/>
      <c r="AE861" s="871"/>
      <c r="AF861" s="874"/>
      <c r="AG861" s="875"/>
      <c r="AH861" s="871"/>
    </row>
    <row r="862">
      <c r="A862" s="871"/>
      <c r="B862" s="871"/>
      <c r="C862" s="871"/>
      <c r="D862" s="871"/>
      <c r="E862" s="871"/>
      <c r="F862" s="871"/>
      <c r="G862" s="872"/>
      <c r="H862" s="871"/>
      <c r="I862" s="873"/>
      <c r="J862" s="871"/>
      <c r="K862" s="871"/>
      <c r="L862" s="871"/>
      <c r="M862" s="871"/>
      <c r="N862" s="871"/>
      <c r="O862" s="874"/>
      <c r="P862" s="875"/>
      <c r="Q862" s="871"/>
      <c r="R862" s="871"/>
      <c r="S862" s="871"/>
      <c r="T862" s="871"/>
      <c r="U862" s="871"/>
      <c r="V862" s="871"/>
      <c r="W862" s="871"/>
      <c r="X862" s="872"/>
      <c r="Y862" s="871"/>
      <c r="Z862" s="873"/>
      <c r="AA862" s="871"/>
      <c r="AB862" s="871"/>
      <c r="AC862" s="871"/>
      <c r="AD862" s="871"/>
      <c r="AE862" s="871"/>
      <c r="AF862" s="874"/>
      <c r="AG862" s="875"/>
      <c r="AH862" s="871"/>
    </row>
    <row r="863">
      <c r="A863" s="871"/>
      <c r="B863" s="871"/>
      <c r="C863" s="871"/>
      <c r="D863" s="871"/>
      <c r="E863" s="871"/>
      <c r="F863" s="871"/>
      <c r="G863" s="872"/>
      <c r="H863" s="871"/>
      <c r="I863" s="873"/>
      <c r="J863" s="871"/>
      <c r="K863" s="871"/>
      <c r="L863" s="871"/>
      <c r="M863" s="871"/>
      <c r="N863" s="871"/>
      <c r="O863" s="874"/>
      <c r="P863" s="875"/>
      <c r="Q863" s="871"/>
      <c r="R863" s="871"/>
      <c r="S863" s="871"/>
      <c r="T863" s="871"/>
      <c r="U863" s="871"/>
      <c r="V863" s="871"/>
      <c r="W863" s="871"/>
      <c r="X863" s="872"/>
      <c r="Y863" s="871"/>
      <c r="Z863" s="873"/>
      <c r="AA863" s="871"/>
      <c r="AB863" s="871"/>
      <c r="AC863" s="871"/>
      <c r="AD863" s="871"/>
      <c r="AE863" s="871"/>
      <c r="AF863" s="874"/>
      <c r="AG863" s="875"/>
      <c r="AH863" s="871"/>
    </row>
    <row r="864">
      <c r="A864" s="871"/>
      <c r="B864" s="871"/>
      <c r="C864" s="871"/>
      <c r="D864" s="871"/>
      <c r="E864" s="871"/>
      <c r="F864" s="871"/>
      <c r="G864" s="872"/>
      <c r="H864" s="871"/>
      <c r="I864" s="873"/>
      <c r="J864" s="871"/>
      <c r="K864" s="871"/>
      <c r="L864" s="871"/>
      <c r="M864" s="871"/>
      <c r="N864" s="871"/>
      <c r="O864" s="874"/>
      <c r="P864" s="875"/>
      <c r="Q864" s="871"/>
      <c r="R864" s="871"/>
      <c r="S864" s="871"/>
      <c r="T864" s="871"/>
      <c r="U864" s="871"/>
      <c r="V864" s="871"/>
      <c r="W864" s="871"/>
      <c r="X864" s="872"/>
      <c r="Y864" s="871"/>
      <c r="Z864" s="873"/>
      <c r="AA864" s="871"/>
      <c r="AB864" s="871"/>
      <c r="AC864" s="871"/>
      <c r="AD864" s="871"/>
      <c r="AE864" s="871"/>
      <c r="AF864" s="874"/>
      <c r="AG864" s="875"/>
      <c r="AH864" s="871"/>
    </row>
    <row r="865">
      <c r="A865" s="871"/>
      <c r="B865" s="871"/>
      <c r="C865" s="871"/>
      <c r="D865" s="871"/>
      <c r="E865" s="871"/>
      <c r="F865" s="871"/>
      <c r="G865" s="872"/>
      <c r="H865" s="871"/>
      <c r="I865" s="873"/>
      <c r="J865" s="871"/>
      <c r="K865" s="871"/>
      <c r="L865" s="871"/>
      <c r="M865" s="871"/>
      <c r="N865" s="871"/>
      <c r="O865" s="874"/>
      <c r="P865" s="875"/>
      <c r="Q865" s="871"/>
      <c r="R865" s="871"/>
      <c r="S865" s="871"/>
      <c r="T865" s="871"/>
      <c r="U865" s="871"/>
      <c r="V865" s="871"/>
      <c r="W865" s="871"/>
      <c r="X865" s="872"/>
      <c r="Y865" s="871"/>
      <c r="Z865" s="873"/>
      <c r="AA865" s="871"/>
      <c r="AB865" s="871"/>
      <c r="AC865" s="871"/>
      <c r="AD865" s="871"/>
      <c r="AE865" s="871"/>
      <c r="AF865" s="874"/>
      <c r="AG865" s="875"/>
      <c r="AH865" s="871"/>
    </row>
    <row r="866">
      <c r="A866" s="871"/>
      <c r="B866" s="871"/>
      <c r="C866" s="871"/>
      <c r="D866" s="871"/>
      <c r="E866" s="871"/>
      <c r="F866" s="871"/>
      <c r="G866" s="872"/>
      <c r="H866" s="871"/>
      <c r="I866" s="873"/>
      <c r="J866" s="871"/>
      <c r="K866" s="871"/>
      <c r="L866" s="871"/>
      <c r="M866" s="871"/>
      <c r="N866" s="871"/>
      <c r="O866" s="874"/>
      <c r="P866" s="875"/>
      <c r="Q866" s="871"/>
      <c r="R866" s="871"/>
      <c r="S866" s="871"/>
      <c r="T866" s="871"/>
      <c r="U866" s="871"/>
      <c r="V866" s="871"/>
      <c r="W866" s="871"/>
      <c r="X866" s="872"/>
      <c r="Y866" s="871"/>
      <c r="Z866" s="873"/>
      <c r="AA866" s="871"/>
      <c r="AB866" s="871"/>
      <c r="AC866" s="871"/>
      <c r="AD866" s="871"/>
      <c r="AE866" s="871"/>
      <c r="AF866" s="874"/>
      <c r="AG866" s="875"/>
      <c r="AH866" s="871"/>
    </row>
    <row r="867">
      <c r="A867" s="871"/>
      <c r="B867" s="871"/>
      <c r="C867" s="871"/>
      <c r="D867" s="871"/>
      <c r="E867" s="871"/>
      <c r="F867" s="871"/>
      <c r="G867" s="872"/>
      <c r="H867" s="871"/>
      <c r="I867" s="873"/>
      <c r="J867" s="871"/>
      <c r="K867" s="871"/>
      <c r="L867" s="871"/>
      <c r="M867" s="871"/>
      <c r="N867" s="871"/>
      <c r="O867" s="874"/>
      <c r="P867" s="875"/>
      <c r="Q867" s="871"/>
      <c r="R867" s="871"/>
      <c r="S867" s="871"/>
      <c r="T867" s="871"/>
      <c r="U867" s="871"/>
      <c r="V867" s="871"/>
      <c r="W867" s="871"/>
      <c r="X867" s="872"/>
      <c r="Y867" s="871"/>
      <c r="Z867" s="873"/>
      <c r="AA867" s="871"/>
      <c r="AB867" s="871"/>
      <c r="AC867" s="871"/>
      <c r="AD867" s="871"/>
      <c r="AE867" s="871"/>
      <c r="AF867" s="874"/>
      <c r="AG867" s="875"/>
      <c r="AH867" s="871"/>
    </row>
    <row r="868">
      <c r="A868" s="871"/>
      <c r="B868" s="871"/>
      <c r="C868" s="871"/>
      <c r="D868" s="871"/>
      <c r="E868" s="871"/>
      <c r="F868" s="871"/>
      <c r="G868" s="872"/>
      <c r="H868" s="871"/>
      <c r="I868" s="873"/>
      <c r="J868" s="871"/>
      <c r="K868" s="871"/>
      <c r="L868" s="871"/>
      <c r="M868" s="871"/>
      <c r="N868" s="871"/>
      <c r="O868" s="874"/>
      <c r="P868" s="875"/>
      <c r="Q868" s="871"/>
      <c r="R868" s="871"/>
      <c r="S868" s="871"/>
      <c r="T868" s="871"/>
      <c r="U868" s="871"/>
      <c r="V868" s="871"/>
      <c r="W868" s="871"/>
      <c r="X868" s="872"/>
      <c r="Y868" s="871"/>
      <c r="Z868" s="873"/>
      <c r="AA868" s="871"/>
      <c r="AB868" s="871"/>
      <c r="AC868" s="871"/>
      <c r="AD868" s="871"/>
      <c r="AE868" s="871"/>
      <c r="AF868" s="874"/>
      <c r="AG868" s="875"/>
      <c r="AH868" s="871"/>
    </row>
    <row r="869">
      <c r="A869" s="871"/>
      <c r="B869" s="871"/>
      <c r="C869" s="871"/>
      <c r="D869" s="871"/>
      <c r="E869" s="871"/>
      <c r="F869" s="871"/>
      <c r="G869" s="872"/>
      <c r="H869" s="871"/>
      <c r="I869" s="873"/>
      <c r="J869" s="871"/>
      <c r="K869" s="871"/>
      <c r="L869" s="871"/>
      <c r="M869" s="871"/>
      <c r="N869" s="871"/>
      <c r="O869" s="874"/>
      <c r="P869" s="875"/>
      <c r="Q869" s="871"/>
      <c r="R869" s="871"/>
      <c r="S869" s="871"/>
      <c r="T869" s="871"/>
      <c r="U869" s="871"/>
      <c r="V869" s="871"/>
      <c r="W869" s="871"/>
      <c r="X869" s="872"/>
      <c r="Y869" s="871"/>
      <c r="Z869" s="873"/>
      <c r="AA869" s="871"/>
      <c r="AB869" s="871"/>
      <c r="AC869" s="871"/>
      <c r="AD869" s="871"/>
      <c r="AE869" s="871"/>
      <c r="AF869" s="874"/>
      <c r="AG869" s="875"/>
      <c r="AH869" s="871"/>
    </row>
    <row r="870">
      <c r="A870" s="871"/>
      <c r="B870" s="871"/>
      <c r="C870" s="871"/>
      <c r="D870" s="871"/>
      <c r="E870" s="871"/>
      <c r="F870" s="871"/>
      <c r="G870" s="872"/>
      <c r="H870" s="871"/>
      <c r="I870" s="873"/>
      <c r="J870" s="871"/>
      <c r="K870" s="871"/>
      <c r="L870" s="871"/>
      <c r="M870" s="871"/>
      <c r="N870" s="871"/>
      <c r="O870" s="874"/>
      <c r="P870" s="875"/>
      <c r="Q870" s="871"/>
      <c r="R870" s="871"/>
      <c r="S870" s="871"/>
      <c r="T870" s="871"/>
      <c r="U870" s="871"/>
      <c r="V870" s="871"/>
      <c r="W870" s="871"/>
      <c r="X870" s="872"/>
      <c r="Y870" s="871"/>
      <c r="Z870" s="873"/>
      <c r="AA870" s="871"/>
      <c r="AB870" s="871"/>
      <c r="AC870" s="871"/>
      <c r="AD870" s="871"/>
      <c r="AE870" s="871"/>
      <c r="AF870" s="874"/>
      <c r="AG870" s="875"/>
      <c r="AH870" s="871"/>
    </row>
    <row r="871">
      <c r="A871" s="871"/>
      <c r="B871" s="871"/>
      <c r="C871" s="871"/>
      <c r="D871" s="871"/>
      <c r="E871" s="871"/>
      <c r="F871" s="871"/>
      <c r="G871" s="872"/>
      <c r="H871" s="871"/>
      <c r="I871" s="873"/>
      <c r="J871" s="871"/>
      <c r="K871" s="871"/>
      <c r="L871" s="871"/>
      <c r="M871" s="871"/>
      <c r="N871" s="871"/>
      <c r="O871" s="874"/>
      <c r="P871" s="875"/>
      <c r="Q871" s="871"/>
      <c r="R871" s="871"/>
      <c r="S871" s="871"/>
      <c r="T871" s="871"/>
      <c r="U871" s="871"/>
      <c r="V871" s="871"/>
      <c r="W871" s="871"/>
      <c r="X871" s="872"/>
      <c r="Y871" s="871"/>
      <c r="Z871" s="873"/>
      <c r="AA871" s="871"/>
      <c r="AB871" s="871"/>
      <c r="AC871" s="871"/>
      <c r="AD871" s="871"/>
      <c r="AE871" s="871"/>
      <c r="AF871" s="874"/>
      <c r="AG871" s="875"/>
      <c r="AH871" s="871"/>
    </row>
    <row r="872">
      <c r="A872" s="871"/>
      <c r="B872" s="871"/>
      <c r="C872" s="871"/>
      <c r="D872" s="871"/>
      <c r="E872" s="871"/>
      <c r="F872" s="871"/>
      <c r="G872" s="872"/>
      <c r="H872" s="871"/>
      <c r="I872" s="873"/>
      <c r="J872" s="871"/>
      <c r="K872" s="871"/>
      <c r="L872" s="871"/>
      <c r="M872" s="871"/>
      <c r="N872" s="871"/>
      <c r="O872" s="874"/>
      <c r="P872" s="875"/>
      <c r="Q872" s="871"/>
      <c r="R872" s="871"/>
      <c r="S872" s="871"/>
      <c r="T872" s="871"/>
      <c r="U872" s="871"/>
      <c r="V872" s="871"/>
      <c r="W872" s="871"/>
      <c r="X872" s="872"/>
      <c r="Y872" s="871"/>
      <c r="Z872" s="873"/>
      <c r="AA872" s="871"/>
      <c r="AB872" s="871"/>
      <c r="AC872" s="871"/>
      <c r="AD872" s="871"/>
      <c r="AE872" s="871"/>
      <c r="AF872" s="874"/>
      <c r="AG872" s="875"/>
      <c r="AH872" s="871"/>
    </row>
    <row r="873">
      <c r="A873" s="871"/>
      <c r="B873" s="871"/>
      <c r="C873" s="871"/>
      <c r="D873" s="871"/>
      <c r="E873" s="871"/>
      <c r="F873" s="871"/>
      <c r="G873" s="872"/>
      <c r="H873" s="871"/>
      <c r="I873" s="873"/>
      <c r="J873" s="871"/>
      <c r="K873" s="871"/>
      <c r="L873" s="871"/>
      <c r="M873" s="871"/>
      <c r="N873" s="871"/>
      <c r="O873" s="874"/>
      <c r="P873" s="875"/>
      <c r="Q873" s="871"/>
      <c r="R873" s="871"/>
      <c r="S873" s="871"/>
      <c r="T873" s="871"/>
      <c r="U873" s="871"/>
      <c r="V873" s="871"/>
      <c r="W873" s="871"/>
      <c r="X873" s="872"/>
      <c r="Y873" s="871"/>
      <c r="Z873" s="873"/>
      <c r="AA873" s="871"/>
      <c r="AB873" s="871"/>
      <c r="AC873" s="871"/>
      <c r="AD873" s="871"/>
      <c r="AE873" s="871"/>
      <c r="AF873" s="874"/>
      <c r="AG873" s="875"/>
      <c r="AH873" s="871"/>
    </row>
    <row r="874">
      <c r="A874" s="871"/>
      <c r="B874" s="871"/>
      <c r="C874" s="871"/>
      <c r="D874" s="871"/>
      <c r="E874" s="871"/>
      <c r="F874" s="871"/>
      <c r="G874" s="872"/>
      <c r="H874" s="871"/>
      <c r="I874" s="873"/>
      <c r="J874" s="871"/>
      <c r="K874" s="871"/>
      <c r="L874" s="871"/>
      <c r="M874" s="871"/>
      <c r="N874" s="871"/>
      <c r="O874" s="874"/>
      <c r="P874" s="875"/>
      <c r="Q874" s="871"/>
      <c r="R874" s="871"/>
      <c r="S874" s="871"/>
      <c r="T874" s="871"/>
      <c r="U874" s="871"/>
      <c r="V874" s="871"/>
      <c r="W874" s="871"/>
      <c r="X874" s="872"/>
      <c r="Y874" s="871"/>
      <c r="Z874" s="873"/>
      <c r="AA874" s="871"/>
      <c r="AB874" s="871"/>
      <c r="AC874" s="871"/>
      <c r="AD874" s="871"/>
      <c r="AE874" s="871"/>
      <c r="AF874" s="874"/>
      <c r="AG874" s="875"/>
      <c r="AH874" s="871"/>
    </row>
    <row r="875">
      <c r="A875" s="871"/>
      <c r="B875" s="871"/>
      <c r="C875" s="871"/>
      <c r="D875" s="871"/>
      <c r="E875" s="871"/>
      <c r="F875" s="871"/>
      <c r="G875" s="872"/>
      <c r="H875" s="871"/>
      <c r="I875" s="873"/>
      <c r="J875" s="871"/>
      <c r="K875" s="871"/>
      <c r="L875" s="871"/>
      <c r="M875" s="871"/>
      <c r="N875" s="871"/>
      <c r="O875" s="874"/>
      <c r="P875" s="875"/>
      <c r="Q875" s="871"/>
      <c r="R875" s="871"/>
      <c r="S875" s="871"/>
      <c r="T875" s="871"/>
      <c r="U875" s="871"/>
      <c r="V875" s="871"/>
      <c r="W875" s="871"/>
      <c r="X875" s="872"/>
      <c r="Y875" s="871"/>
      <c r="Z875" s="873"/>
      <c r="AA875" s="871"/>
      <c r="AB875" s="871"/>
      <c r="AC875" s="871"/>
      <c r="AD875" s="871"/>
      <c r="AE875" s="871"/>
      <c r="AF875" s="874"/>
      <c r="AG875" s="875"/>
      <c r="AH875" s="871"/>
    </row>
    <row r="876">
      <c r="A876" s="871"/>
      <c r="B876" s="871"/>
      <c r="C876" s="871"/>
      <c r="D876" s="871"/>
      <c r="E876" s="871"/>
      <c r="F876" s="871"/>
      <c r="G876" s="872"/>
      <c r="H876" s="871"/>
      <c r="I876" s="873"/>
      <c r="J876" s="871"/>
      <c r="K876" s="871"/>
      <c r="L876" s="871"/>
      <c r="M876" s="871"/>
      <c r="N876" s="871"/>
      <c r="O876" s="874"/>
      <c r="P876" s="875"/>
      <c r="Q876" s="871"/>
      <c r="R876" s="871"/>
      <c r="S876" s="871"/>
      <c r="T876" s="871"/>
      <c r="U876" s="871"/>
      <c r="V876" s="871"/>
      <c r="W876" s="871"/>
      <c r="X876" s="872"/>
      <c r="Y876" s="871"/>
      <c r="Z876" s="873"/>
      <c r="AA876" s="871"/>
      <c r="AB876" s="871"/>
      <c r="AC876" s="871"/>
      <c r="AD876" s="871"/>
      <c r="AE876" s="871"/>
      <c r="AF876" s="874"/>
      <c r="AG876" s="875"/>
      <c r="AH876" s="871"/>
    </row>
    <row r="877">
      <c r="A877" s="871"/>
      <c r="B877" s="871"/>
      <c r="C877" s="871"/>
      <c r="D877" s="871"/>
      <c r="E877" s="871"/>
      <c r="F877" s="871"/>
      <c r="G877" s="872"/>
      <c r="H877" s="871"/>
      <c r="I877" s="873"/>
      <c r="J877" s="871"/>
      <c r="K877" s="871"/>
      <c r="L877" s="871"/>
      <c r="M877" s="871"/>
      <c r="N877" s="871"/>
      <c r="O877" s="874"/>
      <c r="P877" s="875"/>
      <c r="Q877" s="871"/>
      <c r="R877" s="871"/>
      <c r="S877" s="871"/>
      <c r="T877" s="871"/>
      <c r="U877" s="871"/>
      <c r="V877" s="871"/>
      <c r="W877" s="871"/>
      <c r="X877" s="872"/>
      <c r="Y877" s="871"/>
      <c r="Z877" s="873"/>
      <c r="AA877" s="871"/>
      <c r="AB877" s="871"/>
      <c r="AC877" s="871"/>
      <c r="AD877" s="871"/>
      <c r="AE877" s="871"/>
      <c r="AF877" s="874"/>
      <c r="AG877" s="875"/>
      <c r="AH877" s="871"/>
    </row>
    <row r="878">
      <c r="A878" s="871"/>
      <c r="B878" s="871"/>
      <c r="C878" s="871"/>
      <c r="D878" s="871"/>
      <c r="E878" s="871"/>
      <c r="F878" s="871"/>
      <c r="G878" s="872"/>
      <c r="H878" s="871"/>
      <c r="I878" s="873"/>
      <c r="J878" s="871"/>
      <c r="K878" s="871"/>
      <c r="L878" s="871"/>
      <c r="M878" s="871"/>
      <c r="N878" s="871"/>
      <c r="O878" s="874"/>
      <c r="P878" s="875"/>
      <c r="Q878" s="871"/>
      <c r="R878" s="871"/>
      <c r="S878" s="871"/>
      <c r="T878" s="871"/>
      <c r="U878" s="871"/>
      <c r="V878" s="871"/>
      <c r="W878" s="871"/>
      <c r="X878" s="872"/>
      <c r="Y878" s="871"/>
      <c r="Z878" s="873"/>
      <c r="AA878" s="871"/>
      <c r="AB878" s="871"/>
      <c r="AC878" s="871"/>
      <c r="AD878" s="871"/>
      <c r="AE878" s="871"/>
      <c r="AF878" s="874"/>
      <c r="AG878" s="875"/>
      <c r="AH878" s="871"/>
    </row>
    <row r="879">
      <c r="A879" s="871"/>
      <c r="B879" s="871"/>
      <c r="C879" s="871"/>
      <c r="D879" s="871"/>
      <c r="E879" s="871"/>
      <c r="F879" s="871"/>
      <c r="G879" s="872"/>
      <c r="H879" s="871"/>
      <c r="I879" s="873"/>
      <c r="J879" s="871"/>
      <c r="K879" s="871"/>
      <c r="L879" s="871"/>
      <c r="M879" s="871"/>
      <c r="N879" s="871"/>
      <c r="O879" s="874"/>
      <c r="P879" s="875"/>
      <c r="Q879" s="871"/>
      <c r="R879" s="871"/>
      <c r="S879" s="871"/>
      <c r="T879" s="871"/>
      <c r="U879" s="871"/>
      <c r="V879" s="871"/>
      <c r="W879" s="871"/>
      <c r="X879" s="872"/>
      <c r="Y879" s="871"/>
      <c r="Z879" s="873"/>
      <c r="AA879" s="871"/>
      <c r="AB879" s="871"/>
      <c r="AC879" s="871"/>
      <c r="AD879" s="871"/>
      <c r="AE879" s="871"/>
      <c r="AF879" s="874"/>
      <c r="AG879" s="875"/>
      <c r="AH879" s="871"/>
    </row>
    <row r="880">
      <c r="A880" s="871"/>
      <c r="B880" s="871"/>
      <c r="C880" s="871"/>
      <c r="D880" s="871"/>
      <c r="E880" s="871"/>
      <c r="F880" s="871"/>
      <c r="G880" s="872"/>
      <c r="H880" s="871"/>
      <c r="I880" s="873"/>
      <c r="J880" s="871"/>
      <c r="K880" s="871"/>
      <c r="L880" s="871"/>
      <c r="M880" s="871"/>
      <c r="N880" s="871"/>
      <c r="O880" s="874"/>
      <c r="P880" s="875"/>
      <c r="Q880" s="871"/>
      <c r="R880" s="871"/>
      <c r="S880" s="871"/>
      <c r="T880" s="871"/>
      <c r="U880" s="871"/>
      <c r="V880" s="871"/>
      <c r="W880" s="871"/>
      <c r="X880" s="872"/>
      <c r="Y880" s="871"/>
      <c r="Z880" s="873"/>
      <c r="AA880" s="871"/>
      <c r="AB880" s="871"/>
      <c r="AC880" s="871"/>
      <c r="AD880" s="871"/>
      <c r="AE880" s="871"/>
      <c r="AF880" s="874"/>
      <c r="AG880" s="875"/>
      <c r="AH880" s="871"/>
    </row>
    <row r="881">
      <c r="A881" s="871"/>
      <c r="B881" s="871"/>
      <c r="C881" s="871"/>
      <c r="D881" s="871"/>
      <c r="E881" s="871"/>
      <c r="F881" s="871"/>
      <c r="G881" s="872"/>
      <c r="H881" s="871"/>
      <c r="I881" s="873"/>
      <c r="J881" s="871"/>
      <c r="K881" s="871"/>
      <c r="L881" s="871"/>
      <c r="M881" s="871"/>
      <c r="N881" s="871"/>
      <c r="O881" s="874"/>
      <c r="P881" s="875"/>
      <c r="Q881" s="871"/>
      <c r="R881" s="871"/>
      <c r="S881" s="871"/>
      <c r="T881" s="871"/>
      <c r="U881" s="871"/>
      <c r="V881" s="871"/>
      <c r="W881" s="871"/>
      <c r="X881" s="872"/>
      <c r="Y881" s="871"/>
      <c r="Z881" s="873"/>
      <c r="AA881" s="871"/>
      <c r="AB881" s="871"/>
      <c r="AC881" s="871"/>
      <c r="AD881" s="871"/>
      <c r="AE881" s="871"/>
      <c r="AF881" s="874"/>
      <c r="AG881" s="875"/>
      <c r="AH881" s="871"/>
    </row>
    <row r="882">
      <c r="A882" s="871"/>
      <c r="B882" s="871"/>
      <c r="C882" s="871"/>
      <c r="D882" s="871"/>
      <c r="E882" s="871"/>
      <c r="F882" s="871"/>
      <c r="G882" s="872"/>
      <c r="H882" s="871"/>
      <c r="I882" s="873"/>
      <c r="J882" s="871"/>
      <c r="K882" s="871"/>
      <c r="L882" s="871"/>
      <c r="M882" s="871"/>
      <c r="N882" s="871"/>
      <c r="O882" s="874"/>
      <c r="P882" s="875"/>
      <c r="Q882" s="871"/>
      <c r="R882" s="871"/>
      <c r="S882" s="871"/>
      <c r="T882" s="871"/>
      <c r="U882" s="871"/>
      <c r="V882" s="871"/>
      <c r="W882" s="871"/>
      <c r="X882" s="872"/>
      <c r="Y882" s="871"/>
      <c r="Z882" s="873"/>
      <c r="AA882" s="871"/>
      <c r="AB882" s="871"/>
      <c r="AC882" s="871"/>
      <c r="AD882" s="871"/>
      <c r="AE882" s="871"/>
      <c r="AF882" s="874"/>
      <c r="AG882" s="875"/>
      <c r="AH882" s="871"/>
    </row>
    <row r="883">
      <c r="A883" s="871"/>
      <c r="B883" s="871"/>
      <c r="C883" s="871"/>
      <c r="D883" s="871"/>
      <c r="E883" s="871"/>
      <c r="F883" s="871"/>
      <c r="G883" s="872"/>
      <c r="H883" s="871"/>
      <c r="I883" s="873"/>
      <c r="J883" s="871"/>
      <c r="K883" s="871"/>
      <c r="L883" s="871"/>
      <c r="M883" s="871"/>
      <c r="N883" s="871"/>
      <c r="O883" s="874"/>
      <c r="P883" s="875"/>
      <c r="Q883" s="871"/>
      <c r="R883" s="871"/>
      <c r="S883" s="871"/>
      <c r="T883" s="871"/>
      <c r="U883" s="871"/>
      <c r="V883" s="871"/>
      <c r="W883" s="871"/>
      <c r="X883" s="872"/>
      <c r="Y883" s="871"/>
      <c r="Z883" s="873"/>
      <c r="AA883" s="871"/>
      <c r="AB883" s="871"/>
      <c r="AC883" s="871"/>
      <c r="AD883" s="871"/>
      <c r="AE883" s="871"/>
      <c r="AF883" s="874"/>
      <c r="AG883" s="875"/>
      <c r="AH883" s="871"/>
    </row>
    <row r="884">
      <c r="A884" s="871"/>
      <c r="B884" s="871"/>
      <c r="C884" s="871"/>
      <c r="D884" s="871"/>
      <c r="E884" s="871"/>
      <c r="F884" s="871"/>
      <c r="G884" s="872"/>
      <c r="H884" s="871"/>
      <c r="I884" s="873"/>
      <c r="J884" s="871"/>
      <c r="K884" s="871"/>
      <c r="L884" s="871"/>
      <c r="M884" s="871"/>
      <c r="N884" s="871"/>
      <c r="O884" s="874"/>
      <c r="P884" s="875"/>
      <c r="Q884" s="871"/>
      <c r="R884" s="871"/>
      <c r="S884" s="871"/>
      <c r="T884" s="871"/>
      <c r="U884" s="871"/>
      <c r="V884" s="871"/>
      <c r="W884" s="871"/>
      <c r="X884" s="872"/>
      <c r="Y884" s="871"/>
      <c r="Z884" s="873"/>
      <c r="AA884" s="871"/>
      <c r="AB884" s="871"/>
      <c r="AC884" s="871"/>
      <c r="AD884" s="871"/>
      <c r="AE884" s="871"/>
      <c r="AF884" s="874"/>
      <c r="AG884" s="875"/>
      <c r="AH884" s="871"/>
    </row>
    <row r="885">
      <c r="A885" s="871"/>
      <c r="B885" s="871"/>
      <c r="C885" s="871"/>
      <c r="D885" s="871"/>
      <c r="E885" s="871"/>
      <c r="F885" s="871"/>
      <c r="G885" s="872"/>
      <c r="H885" s="871"/>
      <c r="I885" s="873"/>
      <c r="J885" s="871"/>
      <c r="K885" s="871"/>
      <c r="L885" s="871"/>
      <c r="M885" s="871"/>
      <c r="N885" s="871"/>
      <c r="O885" s="874"/>
      <c r="P885" s="875"/>
      <c r="Q885" s="871"/>
      <c r="R885" s="871"/>
      <c r="S885" s="871"/>
      <c r="T885" s="871"/>
      <c r="U885" s="871"/>
      <c r="V885" s="871"/>
      <c r="W885" s="871"/>
      <c r="X885" s="872"/>
      <c r="Y885" s="871"/>
      <c r="Z885" s="873"/>
      <c r="AA885" s="871"/>
      <c r="AB885" s="871"/>
      <c r="AC885" s="871"/>
      <c r="AD885" s="871"/>
      <c r="AE885" s="871"/>
      <c r="AF885" s="874"/>
      <c r="AG885" s="875"/>
      <c r="AH885" s="871"/>
    </row>
    <row r="886">
      <c r="A886" s="871"/>
      <c r="B886" s="871"/>
      <c r="C886" s="871"/>
      <c r="D886" s="871"/>
      <c r="E886" s="871"/>
      <c r="F886" s="871"/>
      <c r="G886" s="872"/>
      <c r="H886" s="871"/>
      <c r="I886" s="873"/>
      <c r="J886" s="871"/>
      <c r="K886" s="871"/>
      <c r="L886" s="871"/>
      <c r="M886" s="871"/>
      <c r="N886" s="871"/>
      <c r="O886" s="874"/>
      <c r="P886" s="875"/>
      <c r="Q886" s="871"/>
      <c r="R886" s="871"/>
      <c r="S886" s="871"/>
      <c r="T886" s="871"/>
      <c r="U886" s="871"/>
      <c r="V886" s="871"/>
      <c r="W886" s="871"/>
      <c r="X886" s="872"/>
      <c r="Y886" s="871"/>
      <c r="Z886" s="873"/>
      <c r="AA886" s="871"/>
      <c r="AB886" s="871"/>
      <c r="AC886" s="871"/>
      <c r="AD886" s="871"/>
      <c r="AE886" s="871"/>
      <c r="AF886" s="874"/>
      <c r="AG886" s="875"/>
      <c r="AH886" s="871"/>
    </row>
    <row r="887">
      <c r="A887" s="871"/>
      <c r="B887" s="871"/>
      <c r="C887" s="871"/>
      <c r="D887" s="871"/>
      <c r="E887" s="871"/>
      <c r="F887" s="871"/>
      <c r="G887" s="872"/>
      <c r="H887" s="871"/>
      <c r="I887" s="873"/>
      <c r="J887" s="871"/>
      <c r="K887" s="871"/>
      <c r="L887" s="871"/>
      <c r="M887" s="871"/>
      <c r="N887" s="871"/>
      <c r="O887" s="874"/>
      <c r="P887" s="875"/>
      <c r="Q887" s="871"/>
      <c r="R887" s="871"/>
      <c r="S887" s="871"/>
      <c r="T887" s="871"/>
      <c r="U887" s="871"/>
      <c r="V887" s="871"/>
      <c r="W887" s="871"/>
      <c r="X887" s="872"/>
      <c r="Y887" s="871"/>
      <c r="Z887" s="873"/>
      <c r="AA887" s="871"/>
      <c r="AB887" s="871"/>
      <c r="AC887" s="871"/>
      <c r="AD887" s="871"/>
      <c r="AE887" s="871"/>
      <c r="AF887" s="874"/>
      <c r="AG887" s="875"/>
      <c r="AH887" s="871"/>
    </row>
    <row r="888">
      <c r="A888" s="871"/>
      <c r="B888" s="871"/>
      <c r="C888" s="871"/>
      <c r="D888" s="871"/>
      <c r="E888" s="871"/>
      <c r="F888" s="871"/>
      <c r="G888" s="872"/>
      <c r="H888" s="871"/>
      <c r="I888" s="873"/>
      <c r="J888" s="871"/>
      <c r="K888" s="871"/>
      <c r="L888" s="871"/>
      <c r="M888" s="871"/>
      <c r="N888" s="871"/>
      <c r="O888" s="874"/>
      <c r="P888" s="875"/>
      <c r="Q888" s="871"/>
      <c r="R888" s="871"/>
      <c r="S888" s="871"/>
      <c r="T888" s="871"/>
      <c r="U888" s="871"/>
      <c r="V888" s="871"/>
      <c r="W888" s="871"/>
      <c r="X888" s="872"/>
      <c r="Y888" s="871"/>
      <c r="Z888" s="873"/>
      <c r="AA888" s="871"/>
      <c r="AB888" s="871"/>
      <c r="AC888" s="871"/>
      <c r="AD888" s="871"/>
      <c r="AE888" s="871"/>
      <c r="AF888" s="874"/>
      <c r="AG888" s="875"/>
      <c r="AH888" s="871"/>
    </row>
    <row r="889">
      <c r="A889" s="871"/>
      <c r="B889" s="871"/>
      <c r="C889" s="871"/>
      <c r="D889" s="871"/>
      <c r="E889" s="871"/>
      <c r="F889" s="871"/>
      <c r="G889" s="872"/>
      <c r="H889" s="871"/>
      <c r="I889" s="873"/>
      <c r="J889" s="871"/>
      <c r="K889" s="871"/>
      <c r="L889" s="871"/>
      <c r="M889" s="871"/>
      <c r="N889" s="871"/>
      <c r="O889" s="874"/>
      <c r="P889" s="875"/>
      <c r="Q889" s="871"/>
      <c r="R889" s="871"/>
      <c r="S889" s="871"/>
      <c r="T889" s="871"/>
      <c r="U889" s="871"/>
      <c r="V889" s="871"/>
      <c r="W889" s="871"/>
      <c r="X889" s="872"/>
      <c r="Y889" s="871"/>
      <c r="Z889" s="873"/>
      <c r="AA889" s="871"/>
      <c r="AB889" s="871"/>
      <c r="AC889" s="871"/>
      <c r="AD889" s="871"/>
      <c r="AE889" s="871"/>
      <c r="AF889" s="874"/>
      <c r="AG889" s="875"/>
      <c r="AH889" s="871"/>
    </row>
    <row r="890">
      <c r="A890" s="871"/>
      <c r="B890" s="871"/>
      <c r="C890" s="871"/>
      <c r="D890" s="871"/>
      <c r="E890" s="871"/>
      <c r="F890" s="871"/>
      <c r="G890" s="872"/>
      <c r="H890" s="871"/>
      <c r="I890" s="873"/>
      <c r="J890" s="871"/>
      <c r="K890" s="871"/>
      <c r="L890" s="871"/>
      <c r="M890" s="871"/>
      <c r="N890" s="871"/>
      <c r="O890" s="874"/>
      <c r="P890" s="875"/>
      <c r="Q890" s="871"/>
      <c r="R890" s="871"/>
      <c r="S890" s="871"/>
      <c r="T890" s="871"/>
      <c r="U890" s="871"/>
      <c r="V890" s="871"/>
      <c r="W890" s="871"/>
      <c r="X890" s="872"/>
      <c r="Y890" s="871"/>
      <c r="Z890" s="873"/>
      <c r="AA890" s="871"/>
      <c r="AB890" s="871"/>
      <c r="AC890" s="871"/>
      <c r="AD890" s="871"/>
      <c r="AE890" s="871"/>
      <c r="AF890" s="874"/>
      <c r="AG890" s="875"/>
      <c r="AH890" s="871"/>
    </row>
    <row r="891">
      <c r="A891" s="871"/>
      <c r="B891" s="871"/>
      <c r="C891" s="871"/>
      <c r="D891" s="871"/>
      <c r="E891" s="871"/>
      <c r="F891" s="871"/>
      <c r="G891" s="872"/>
      <c r="H891" s="871"/>
      <c r="I891" s="873"/>
      <c r="J891" s="871"/>
      <c r="K891" s="871"/>
      <c r="L891" s="871"/>
      <c r="M891" s="871"/>
      <c r="N891" s="871"/>
      <c r="O891" s="874"/>
      <c r="P891" s="875"/>
      <c r="Q891" s="871"/>
      <c r="R891" s="871"/>
      <c r="S891" s="871"/>
      <c r="T891" s="871"/>
      <c r="U891" s="871"/>
      <c r="V891" s="871"/>
      <c r="W891" s="871"/>
      <c r="X891" s="872"/>
      <c r="Y891" s="871"/>
      <c r="Z891" s="873"/>
      <c r="AA891" s="871"/>
      <c r="AB891" s="871"/>
      <c r="AC891" s="871"/>
      <c r="AD891" s="871"/>
      <c r="AE891" s="871"/>
      <c r="AF891" s="874"/>
      <c r="AG891" s="875"/>
      <c r="AH891" s="871"/>
    </row>
    <row r="892">
      <c r="A892" s="871"/>
      <c r="B892" s="871"/>
      <c r="C892" s="871"/>
      <c r="D892" s="871"/>
      <c r="E892" s="871"/>
      <c r="F892" s="871"/>
      <c r="G892" s="872"/>
      <c r="H892" s="871"/>
      <c r="I892" s="873"/>
      <c r="J892" s="871"/>
      <c r="K892" s="871"/>
      <c r="L892" s="871"/>
      <c r="M892" s="871"/>
      <c r="N892" s="871"/>
      <c r="O892" s="874"/>
      <c r="P892" s="875"/>
      <c r="Q892" s="871"/>
      <c r="R892" s="871"/>
      <c r="S892" s="871"/>
      <c r="T892" s="871"/>
      <c r="U892" s="871"/>
      <c r="V892" s="871"/>
      <c r="W892" s="871"/>
      <c r="X892" s="872"/>
      <c r="Y892" s="871"/>
      <c r="Z892" s="873"/>
      <c r="AA892" s="871"/>
      <c r="AB892" s="871"/>
      <c r="AC892" s="871"/>
      <c r="AD892" s="871"/>
      <c r="AE892" s="871"/>
      <c r="AF892" s="874"/>
      <c r="AG892" s="875"/>
      <c r="AH892" s="871"/>
    </row>
    <row r="893">
      <c r="A893" s="871"/>
      <c r="B893" s="871"/>
      <c r="C893" s="871"/>
      <c r="D893" s="871"/>
      <c r="E893" s="871"/>
      <c r="F893" s="871"/>
      <c r="G893" s="872"/>
      <c r="H893" s="871"/>
      <c r="I893" s="873"/>
      <c r="J893" s="871"/>
      <c r="K893" s="871"/>
      <c r="L893" s="871"/>
      <c r="M893" s="871"/>
      <c r="N893" s="871"/>
      <c r="O893" s="874"/>
      <c r="P893" s="875"/>
      <c r="Q893" s="871"/>
      <c r="R893" s="871"/>
      <c r="S893" s="871"/>
      <c r="T893" s="871"/>
      <c r="U893" s="871"/>
      <c r="V893" s="871"/>
      <c r="W893" s="871"/>
      <c r="X893" s="872"/>
      <c r="Y893" s="871"/>
      <c r="Z893" s="873"/>
      <c r="AA893" s="871"/>
      <c r="AB893" s="871"/>
      <c r="AC893" s="871"/>
      <c r="AD893" s="871"/>
      <c r="AE893" s="871"/>
      <c r="AF893" s="874"/>
      <c r="AG893" s="875"/>
      <c r="AH893" s="871"/>
    </row>
    <row r="894">
      <c r="A894" s="871"/>
      <c r="B894" s="871"/>
      <c r="C894" s="871"/>
      <c r="D894" s="871"/>
      <c r="E894" s="871"/>
      <c r="F894" s="871"/>
      <c r="G894" s="872"/>
      <c r="H894" s="871"/>
      <c r="I894" s="873"/>
      <c r="J894" s="871"/>
      <c r="K894" s="871"/>
      <c r="L894" s="871"/>
      <c r="M894" s="871"/>
      <c r="N894" s="871"/>
      <c r="O894" s="874"/>
      <c r="P894" s="875"/>
      <c r="Q894" s="871"/>
      <c r="R894" s="871"/>
      <c r="S894" s="871"/>
      <c r="T894" s="871"/>
      <c r="U894" s="871"/>
      <c r="V894" s="871"/>
      <c r="W894" s="871"/>
      <c r="X894" s="872"/>
      <c r="Y894" s="871"/>
      <c r="Z894" s="873"/>
      <c r="AA894" s="871"/>
      <c r="AB894" s="871"/>
      <c r="AC894" s="871"/>
      <c r="AD894" s="871"/>
      <c r="AE894" s="871"/>
      <c r="AF894" s="874"/>
      <c r="AG894" s="875"/>
      <c r="AH894" s="871"/>
    </row>
    <row r="895">
      <c r="A895" s="871"/>
      <c r="B895" s="871"/>
      <c r="C895" s="871"/>
      <c r="D895" s="871"/>
      <c r="E895" s="871"/>
      <c r="F895" s="871"/>
      <c r="G895" s="872"/>
      <c r="H895" s="871"/>
      <c r="I895" s="873"/>
      <c r="J895" s="871"/>
      <c r="K895" s="871"/>
      <c r="L895" s="871"/>
      <c r="M895" s="871"/>
      <c r="N895" s="871"/>
      <c r="O895" s="874"/>
      <c r="P895" s="875"/>
      <c r="Q895" s="871"/>
      <c r="R895" s="871"/>
      <c r="S895" s="871"/>
      <c r="T895" s="871"/>
      <c r="U895" s="871"/>
      <c r="V895" s="871"/>
      <c r="W895" s="871"/>
      <c r="X895" s="872"/>
      <c r="Y895" s="871"/>
      <c r="Z895" s="873"/>
      <c r="AA895" s="871"/>
      <c r="AB895" s="871"/>
      <c r="AC895" s="871"/>
      <c r="AD895" s="871"/>
      <c r="AE895" s="871"/>
      <c r="AF895" s="874"/>
      <c r="AG895" s="875"/>
      <c r="AH895" s="871"/>
    </row>
    <row r="896">
      <c r="A896" s="871"/>
      <c r="B896" s="871"/>
      <c r="C896" s="871"/>
      <c r="D896" s="871"/>
      <c r="E896" s="871"/>
      <c r="F896" s="871"/>
      <c r="G896" s="872"/>
      <c r="H896" s="871"/>
      <c r="I896" s="873"/>
      <c r="J896" s="871"/>
      <c r="K896" s="871"/>
      <c r="L896" s="871"/>
      <c r="M896" s="871"/>
      <c r="N896" s="871"/>
      <c r="O896" s="874"/>
      <c r="P896" s="875"/>
      <c r="Q896" s="871"/>
      <c r="R896" s="871"/>
      <c r="S896" s="871"/>
      <c r="T896" s="871"/>
      <c r="U896" s="871"/>
      <c r="V896" s="871"/>
      <c r="W896" s="871"/>
      <c r="X896" s="872"/>
      <c r="Y896" s="871"/>
      <c r="Z896" s="873"/>
      <c r="AA896" s="871"/>
      <c r="AB896" s="871"/>
      <c r="AC896" s="871"/>
      <c r="AD896" s="871"/>
      <c r="AE896" s="871"/>
      <c r="AF896" s="874"/>
      <c r="AG896" s="875"/>
      <c r="AH896" s="871"/>
    </row>
    <row r="897">
      <c r="A897" s="871"/>
      <c r="B897" s="871"/>
      <c r="C897" s="871"/>
      <c r="D897" s="871"/>
      <c r="E897" s="871"/>
      <c r="F897" s="871"/>
      <c r="G897" s="872"/>
      <c r="H897" s="871"/>
      <c r="I897" s="873"/>
      <c r="J897" s="871"/>
      <c r="K897" s="871"/>
      <c r="L897" s="871"/>
      <c r="M897" s="871"/>
      <c r="N897" s="871"/>
      <c r="O897" s="874"/>
      <c r="P897" s="875"/>
      <c r="Q897" s="871"/>
      <c r="R897" s="871"/>
      <c r="S897" s="871"/>
      <c r="T897" s="871"/>
      <c r="U897" s="871"/>
      <c r="V897" s="871"/>
      <c r="W897" s="871"/>
      <c r="X897" s="872"/>
      <c r="Y897" s="871"/>
      <c r="Z897" s="873"/>
      <c r="AA897" s="871"/>
      <c r="AB897" s="871"/>
      <c r="AC897" s="871"/>
      <c r="AD897" s="871"/>
      <c r="AE897" s="871"/>
      <c r="AF897" s="874"/>
      <c r="AG897" s="875"/>
      <c r="AH897" s="871"/>
    </row>
    <row r="898">
      <c r="A898" s="871"/>
      <c r="B898" s="871"/>
      <c r="C898" s="871"/>
      <c r="D898" s="871"/>
      <c r="E898" s="871"/>
      <c r="F898" s="871"/>
      <c r="G898" s="872"/>
      <c r="H898" s="871"/>
      <c r="I898" s="873"/>
      <c r="J898" s="871"/>
      <c r="K898" s="871"/>
      <c r="L898" s="871"/>
      <c r="M898" s="871"/>
      <c r="N898" s="871"/>
      <c r="O898" s="874"/>
      <c r="P898" s="875"/>
      <c r="Q898" s="871"/>
      <c r="R898" s="871"/>
      <c r="S898" s="871"/>
      <c r="T898" s="871"/>
      <c r="U898" s="871"/>
      <c r="V898" s="871"/>
      <c r="W898" s="871"/>
      <c r="X898" s="872"/>
      <c r="Y898" s="871"/>
      <c r="Z898" s="873"/>
      <c r="AA898" s="871"/>
      <c r="AB898" s="871"/>
      <c r="AC898" s="871"/>
      <c r="AD898" s="871"/>
      <c r="AE898" s="871"/>
      <c r="AF898" s="874"/>
      <c r="AG898" s="875"/>
      <c r="AH898" s="871"/>
    </row>
    <row r="899">
      <c r="A899" s="871"/>
      <c r="B899" s="871"/>
      <c r="C899" s="871"/>
      <c r="D899" s="871"/>
      <c r="E899" s="871"/>
      <c r="F899" s="871"/>
      <c r="G899" s="872"/>
      <c r="H899" s="871"/>
      <c r="I899" s="873"/>
      <c r="J899" s="871"/>
      <c r="K899" s="871"/>
      <c r="L899" s="871"/>
      <c r="M899" s="871"/>
      <c r="N899" s="871"/>
      <c r="O899" s="874"/>
      <c r="P899" s="875"/>
      <c r="Q899" s="871"/>
      <c r="R899" s="871"/>
      <c r="S899" s="871"/>
      <c r="T899" s="871"/>
      <c r="U899" s="871"/>
      <c r="V899" s="871"/>
      <c r="W899" s="871"/>
      <c r="X899" s="872"/>
      <c r="Y899" s="871"/>
      <c r="Z899" s="873"/>
      <c r="AA899" s="871"/>
      <c r="AB899" s="871"/>
      <c r="AC899" s="871"/>
      <c r="AD899" s="871"/>
      <c r="AE899" s="871"/>
      <c r="AF899" s="874"/>
      <c r="AG899" s="875"/>
      <c r="AH899" s="871"/>
    </row>
    <row r="900">
      <c r="A900" s="871"/>
      <c r="B900" s="871"/>
      <c r="C900" s="871"/>
      <c r="D900" s="871"/>
      <c r="E900" s="871"/>
      <c r="F900" s="871"/>
      <c r="G900" s="872"/>
      <c r="H900" s="871"/>
      <c r="I900" s="873"/>
      <c r="J900" s="871"/>
      <c r="K900" s="871"/>
      <c r="L900" s="871"/>
      <c r="M900" s="871"/>
      <c r="N900" s="871"/>
      <c r="O900" s="874"/>
      <c r="P900" s="875"/>
      <c r="Q900" s="871"/>
      <c r="R900" s="871"/>
      <c r="S900" s="871"/>
      <c r="T900" s="871"/>
      <c r="U900" s="871"/>
      <c r="V900" s="871"/>
      <c r="W900" s="871"/>
      <c r="X900" s="872"/>
      <c r="Y900" s="871"/>
      <c r="Z900" s="873"/>
      <c r="AA900" s="871"/>
      <c r="AB900" s="871"/>
      <c r="AC900" s="871"/>
      <c r="AD900" s="871"/>
      <c r="AE900" s="871"/>
      <c r="AF900" s="874"/>
      <c r="AG900" s="875"/>
      <c r="AH900" s="871"/>
    </row>
    <row r="901">
      <c r="A901" s="871"/>
      <c r="B901" s="871"/>
      <c r="C901" s="871"/>
      <c r="D901" s="871"/>
      <c r="E901" s="871"/>
      <c r="F901" s="871"/>
      <c r="G901" s="872"/>
      <c r="H901" s="871"/>
      <c r="I901" s="873"/>
      <c r="J901" s="871"/>
      <c r="K901" s="871"/>
      <c r="L901" s="871"/>
      <c r="M901" s="871"/>
      <c r="N901" s="871"/>
      <c r="O901" s="874"/>
      <c r="P901" s="875"/>
      <c r="Q901" s="871"/>
      <c r="R901" s="871"/>
      <c r="S901" s="871"/>
      <c r="T901" s="871"/>
      <c r="U901" s="871"/>
      <c r="V901" s="871"/>
      <c r="W901" s="871"/>
      <c r="X901" s="872"/>
      <c r="Y901" s="871"/>
      <c r="Z901" s="873"/>
      <c r="AA901" s="871"/>
      <c r="AB901" s="871"/>
      <c r="AC901" s="871"/>
      <c r="AD901" s="871"/>
      <c r="AE901" s="871"/>
      <c r="AF901" s="874"/>
      <c r="AG901" s="875"/>
      <c r="AH901" s="871"/>
    </row>
    <row r="902">
      <c r="A902" s="871"/>
      <c r="B902" s="871"/>
      <c r="C902" s="871"/>
      <c r="D902" s="871"/>
      <c r="E902" s="871"/>
      <c r="F902" s="871"/>
      <c r="G902" s="872"/>
      <c r="H902" s="871"/>
      <c r="I902" s="873"/>
      <c r="J902" s="871"/>
      <c r="K902" s="871"/>
      <c r="L902" s="871"/>
      <c r="M902" s="871"/>
      <c r="N902" s="871"/>
      <c r="O902" s="874"/>
      <c r="P902" s="875"/>
      <c r="Q902" s="871"/>
      <c r="R902" s="871"/>
      <c r="S902" s="871"/>
      <c r="T902" s="871"/>
      <c r="U902" s="871"/>
      <c r="V902" s="871"/>
      <c r="W902" s="871"/>
      <c r="X902" s="872"/>
      <c r="Y902" s="871"/>
      <c r="Z902" s="873"/>
      <c r="AA902" s="871"/>
      <c r="AB902" s="871"/>
      <c r="AC902" s="871"/>
      <c r="AD902" s="871"/>
      <c r="AE902" s="871"/>
      <c r="AF902" s="874"/>
      <c r="AG902" s="875"/>
      <c r="AH902" s="871"/>
    </row>
    <row r="903">
      <c r="A903" s="871"/>
      <c r="B903" s="871"/>
      <c r="C903" s="871"/>
      <c r="D903" s="871"/>
      <c r="E903" s="871"/>
      <c r="F903" s="871"/>
      <c r="G903" s="872"/>
      <c r="H903" s="871"/>
      <c r="I903" s="873"/>
      <c r="J903" s="871"/>
      <c r="K903" s="871"/>
      <c r="L903" s="871"/>
      <c r="M903" s="871"/>
      <c r="N903" s="871"/>
      <c r="O903" s="874"/>
      <c r="P903" s="875"/>
      <c r="Q903" s="871"/>
      <c r="R903" s="871"/>
      <c r="S903" s="871"/>
      <c r="T903" s="871"/>
      <c r="U903" s="871"/>
      <c r="V903" s="871"/>
      <c r="W903" s="871"/>
      <c r="X903" s="872"/>
      <c r="Y903" s="871"/>
      <c r="Z903" s="873"/>
      <c r="AA903" s="871"/>
      <c r="AB903" s="871"/>
      <c r="AC903" s="871"/>
      <c r="AD903" s="871"/>
      <c r="AE903" s="871"/>
      <c r="AF903" s="874"/>
      <c r="AG903" s="875"/>
      <c r="AH903" s="871"/>
    </row>
    <row r="904">
      <c r="A904" s="871"/>
      <c r="B904" s="871"/>
      <c r="C904" s="871"/>
      <c r="D904" s="871"/>
      <c r="E904" s="871"/>
      <c r="F904" s="871"/>
      <c r="G904" s="872"/>
      <c r="H904" s="871"/>
      <c r="I904" s="873"/>
      <c r="J904" s="871"/>
      <c r="K904" s="871"/>
      <c r="L904" s="871"/>
      <c r="M904" s="871"/>
      <c r="N904" s="871"/>
      <c r="O904" s="874"/>
      <c r="P904" s="875"/>
      <c r="Q904" s="871"/>
      <c r="R904" s="871"/>
      <c r="S904" s="871"/>
      <c r="T904" s="871"/>
      <c r="U904" s="871"/>
      <c r="V904" s="871"/>
      <c r="W904" s="871"/>
      <c r="X904" s="872"/>
      <c r="Y904" s="871"/>
      <c r="Z904" s="873"/>
      <c r="AA904" s="871"/>
      <c r="AB904" s="871"/>
      <c r="AC904" s="871"/>
      <c r="AD904" s="871"/>
      <c r="AE904" s="871"/>
      <c r="AF904" s="874"/>
      <c r="AG904" s="875"/>
      <c r="AH904" s="871"/>
    </row>
    <row r="905">
      <c r="A905" s="871"/>
      <c r="B905" s="871"/>
      <c r="C905" s="871"/>
      <c r="D905" s="871"/>
      <c r="E905" s="871"/>
      <c r="F905" s="871"/>
      <c r="G905" s="872"/>
      <c r="H905" s="871"/>
      <c r="I905" s="873"/>
      <c r="J905" s="871"/>
      <c r="K905" s="871"/>
      <c r="L905" s="871"/>
      <c r="M905" s="871"/>
      <c r="N905" s="871"/>
      <c r="O905" s="874"/>
      <c r="P905" s="875"/>
      <c r="Q905" s="871"/>
      <c r="R905" s="871"/>
      <c r="S905" s="871"/>
      <c r="T905" s="871"/>
      <c r="U905" s="871"/>
      <c r="V905" s="871"/>
      <c r="W905" s="871"/>
      <c r="X905" s="872"/>
      <c r="Y905" s="871"/>
      <c r="Z905" s="873"/>
      <c r="AA905" s="871"/>
      <c r="AB905" s="871"/>
      <c r="AC905" s="871"/>
      <c r="AD905" s="871"/>
      <c r="AE905" s="871"/>
      <c r="AF905" s="874"/>
      <c r="AG905" s="875"/>
      <c r="AH905" s="871"/>
    </row>
    <row r="906">
      <c r="A906" s="871"/>
      <c r="B906" s="871"/>
      <c r="C906" s="871"/>
      <c r="D906" s="871"/>
      <c r="E906" s="871"/>
      <c r="F906" s="871"/>
      <c r="G906" s="872"/>
      <c r="H906" s="871"/>
      <c r="I906" s="873"/>
      <c r="J906" s="871"/>
      <c r="K906" s="871"/>
      <c r="L906" s="871"/>
      <c r="M906" s="871"/>
      <c r="N906" s="871"/>
      <c r="O906" s="874"/>
      <c r="P906" s="875"/>
      <c r="Q906" s="871"/>
      <c r="R906" s="871"/>
      <c r="S906" s="871"/>
      <c r="T906" s="871"/>
      <c r="U906" s="871"/>
      <c r="V906" s="871"/>
      <c r="W906" s="871"/>
      <c r="X906" s="872"/>
      <c r="Y906" s="871"/>
      <c r="Z906" s="873"/>
      <c r="AA906" s="871"/>
      <c r="AB906" s="871"/>
      <c r="AC906" s="871"/>
      <c r="AD906" s="871"/>
      <c r="AE906" s="871"/>
      <c r="AF906" s="874"/>
      <c r="AG906" s="875"/>
      <c r="AH906" s="871"/>
    </row>
    <row r="907">
      <c r="A907" s="871"/>
      <c r="B907" s="871"/>
      <c r="C907" s="871"/>
      <c r="D907" s="871"/>
      <c r="E907" s="871"/>
      <c r="F907" s="871"/>
      <c r="G907" s="872"/>
      <c r="H907" s="871"/>
      <c r="I907" s="873"/>
      <c r="J907" s="871"/>
      <c r="K907" s="871"/>
      <c r="L907" s="871"/>
      <c r="M907" s="871"/>
      <c r="N907" s="871"/>
      <c r="O907" s="874"/>
      <c r="P907" s="875"/>
      <c r="Q907" s="871"/>
      <c r="R907" s="871"/>
      <c r="S907" s="871"/>
      <c r="T907" s="871"/>
      <c r="U907" s="871"/>
      <c r="V907" s="871"/>
      <c r="W907" s="871"/>
      <c r="X907" s="872"/>
      <c r="Y907" s="871"/>
      <c r="Z907" s="873"/>
      <c r="AA907" s="871"/>
      <c r="AB907" s="871"/>
      <c r="AC907" s="871"/>
      <c r="AD907" s="871"/>
      <c r="AE907" s="871"/>
      <c r="AF907" s="874"/>
      <c r="AG907" s="875"/>
      <c r="AH907" s="871"/>
    </row>
    <row r="908">
      <c r="A908" s="871"/>
      <c r="B908" s="871"/>
      <c r="C908" s="871"/>
      <c r="D908" s="871"/>
      <c r="E908" s="871"/>
      <c r="F908" s="871"/>
      <c r="G908" s="872"/>
      <c r="H908" s="871"/>
      <c r="I908" s="873"/>
      <c r="J908" s="871"/>
      <c r="K908" s="871"/>
      <c r="L908" s="871"/>
      <c r="M908" s="871"/>
      <c r="N908" s="871"/>
      <c r="O908" s="874"/>
      <c r="P908" s="875"/>
      <c r="Q908" s="871"/>
      <c r="R908" s="871"/>
      <c r="S908" s="871"/>
      <c r="T908" s="871"/>
      <c r="U908" s="871"/>
      <c r="V908" s="871"/>
      <c r="W908" s="871"/>
      <c r="X908" s="872"/>
      <c r="Y908" s="871"/>
      <c r="Z908" s="873"/>
      <c r="AA908" s="871"/>
      <c r="AB908" s="871"/>
      <c r="AC908" s="871"/>
      <c r="AD908" s="871"/>
      <c r="AE908" s="871"/>
      <c r="AF908" s="874"/>
      <c r="AG908" s="875"/>
      <c r="AH908" s="871"/>
    </row>
    <row r="909">
      <c r="A909" s="871"/>
      <c r="B909" s="871"/>
      <c r="C909" s="871"/>
      <c r="D909" s="871"/>
      <c r="E909" s="871"/>
      <c r="F909" s="871"/>
      <c r="G909" s="872"/>
      <c r="H909" s="871"/>
      <c r="I909" s="873"/>
      <c r="J909" s="871"/>
      <c r="K909" s="871"/>
      <c r="L909" s="871"/>
      <c r="M909" s="871"/>
      <c r="N909" s="871"/>
      <c r="O909" s="874"/>
      <c r="P909" s="875"/>
      <c r="Q909" s="871"/>
      <c r="R909" s="871"/>
      <c r="S909" s="871"/>
      <c r="T909" s="871"/>
      <c r="U909" s="871"/>
      <c r="V909" s="871"/>
      <c r="W909" s="871"/>
      <c r="X909" s="872"/>
      <c r="Y909" s="871"/>
      <c r="Z909" s="873"/>
      <c r="AA909" s="871"/>
      <c r="AB909" s="871"/>
      <c r="AC909" s="871"/>
      <c r="AD909" s="871"/>
      <c r="AE909" s="871"/>
      <c r="AF909" s="874"/>
      <c r="AG909" s="875"/>
      <c r="AH909" s="871"/>
    </row>
    <row r="910">
      <c r="A910" s="871"/>
      <c r="B910" s="871"/>
      <c r="C910" s="871"/>
      <c r="D910" s="871"/>
      <c r="E910" s="871"/>
      <c r="F910" s="871"/>
      <c r="G910" s="872"/>
      <c r="H910" s="871"/>
      <c r="I910" s="873"/>
      <c r="J910" s="871"/>
      <c r="K910" s="871"/>
      <c r="L910" s="871"/>
      <c r="M910" s="871"/>
      <c r="N910" s="871"/>
      <c r="O910" s="874"/>
      <c r="P910" s="875"/>
      <c r="Q910" s="871"/>
      <c r="R910" s="871"/>
      <c r="S910" s="871"/>
      <c r="T910" s="871"/>
      <c r="U910" s="871"/>
      <c r="V910" s="871"/>
      <c r="W910" s="871"/>
      <c r="X910" s="872"/>
      <c r="Y910" s="871"/>
      <c r="Z910" s="873"/>
      <c r="AA910" s="871"/>
      <c r="AB910" s="871"/>
      <c r="AC910" s="871"/>
      <c r="AD910" s="871"/>
      <c r="AE910" s="871"/>
      <c r="AF910" s="874"/>
      <c r="AG910" s="875"/>
      <c r="AH910" s="871"/>
    </row>
    <row r="911">
      <c r="A911" s="871"/>
      <c r="B911" s="871"/>
      <c r="C911" s="871"/>
      <c r="D911" s="871"/>
      <c r="E911" s="871"/>
      <c r="F911" s="871"/>
      <c r="G911" s="872"/>
      <c r="H911" s="871"/>
      <c r="I911" s="873"/>
      <c r="J911" s="871"/>
      <c r="K911" s="871"/>
      <c r="L911" s="871"/>
      <c r="M911" s="871"/>
      <c r="N911" s="871"/>
      <c r="O911" s="874"/>
      <c r="P911" s="875"/>
      <c r="Q911" s="871"/>
      <c r="R911" s="871"/>
      <c r="S911" s="871"/>
      <c r="T911" s="871"/>
      <c r="U911" s="871"/>
      <c r="V911" s="871"/>
      <c r="W911" s="871"/>
      <c r="X911" s="872"/>
      <c r="Y911" s="871"/>
      <c r="Z911" s="873"/>
      <c r="AA911" s="871"/>
      <c r="AB911" s="871"/>
      <c r="AC911" s="871"/>
      <c r="AD911" s="871"/>
      <c r="AE911" s="871"/>
      <c r="AF911" s="874"/>
      <c r="AG911" s="875"/>
      <c r="AH911" s="871"/>
    </row>
    <row r="912">
      <c r="A912" s="871"/>
      <c r="B912" s="871"/>
      <c r="C912" s="871"/>
      <c r="D912" s="871"/>
      <c r="E912" s="871"/>
      <c r="F912" s="871"/>
      <c r="G912" s="872"/>
      <c r="H912" s="871"/>
      <c r="I912" s="873"/>
      <c r="J912" s="871"/>
      <c r="K912" s="871"/>
      <c r="L912" s="871"/>
      <c r="M912" s="871"/>
      <c r="N912" s="871"/>
      <c r="O912" s="874"/>
      <c r="P912" s="875"/>
      <c r="Q912" s="871"/>
      <c r="R912" s="871"/>
      <c r="S912" s="871"/>
      <c r="T912" s="871"/>
      <c r="U912" s="871"/>
      <c r="V912" s="871"/>
      <c r="W912" s="871"/>
      <c r="X912" s="872"/>
      <c r="Y912" s="871"/>
      <c r="Z912" s="873"/>
      <c r="AA912" s="871"/>
      <c r="AB912" s="871"/>
      <c r="AC912" s="871"/>
      <c r="AD912" s="871"/>
      <c r="AE912" s="871"/>
      <c r="AF912" s="874"/>
      <c r="AG912" s="875"/>
      <c r="AH912" s="871"/>
    </row>
    <row r="913">
      <c r="A913" s="871"/>
      <c r="B913" s="871"/>
      <c r="C913" s="871"/>
      <c r="D913" s="871"/>
      <c r="E913" s="871"/>
      <c r="F913" s="871"/>
      <c r="G913" s="872"/>
      <c r="H913" s="871"/>
      <c r="I913" s="873"/>
      <c r="J913" s="871"/>
      <c r="K913" s="871"/>
      <c r="L913" s="871"/>
      <c r="M913" s="871"/>
      <c r="N913" s="871"/>
      <c r="O913" s="874"/>
      <c r="P913" s="875"/>
      <c r="Q913" s="871"/>
      <c r="R913" s="871"/>
      <c r="S913" s="871"/>
      <c r="T913" s="871"/>
      <c r="U913" s="871"/>
      <c r="V913" s="871"/>
      <c r="W913" s="871"/>
      <c r="X913" s="872"/>
      <c r="Y913" s="871"/>
      <c r="Z913" s="873"/>
      <c r="AA913" s="871"/>
      <c r="AB913" s="871"/>
      <c r="AC913" s="871"/>
      <c r="AD913" s="871"/>
      <c r="AE913" s="871"/>
      <c r="AF913" s="874"/>
      <c r="AG913" s="875"/>
      <c r="AH913" s="871"/>
    </row>
    <row r="914">
      <c r="A914" s="871"/>
      <c r="B914" s="871"/>
      <c r="C914" s="871"/>
      <c r="D914" s="871"/>
      <c r="E914" s="871"/>
      <c r="F914" s="871"/>
      <c r="G914" s="872"/>
      <c r="H914" s="871"/>
      <c r="I914" s="873"/>
      <c r="J914" s="871"/>
      <c r="K914" s="871"/>
      <c r="L914" s="871"/>
      <c r="M914" s="871"/>
      <c r="N914" s="871"/>
      <c r="O914" s="874"/>
      <c r="P914" s="875"/>
      <c r="Q914" s="871"/>
      <c r="R914" s="871"/>
      <c r="S914" s="871"/>
      <c r="T914" s="871"/>
      <c r="U914" s="871"/>
      <c r="V914" s="871"/>
      <c r="W914" s="871"/>
      <c r="X914" s="872"/>
      <c r="Y914" s="871"/>
      <c r="Z914" s="873"/>
      <c r="AA914" s="871"/>
      <c r="AB914" s="871"/>
      <c r="AC914" s="871"/>
      <c r="AD914" s="871"/>
      <c r="AE914" s="871"/>
      <c r="AF914" s="874"/>
      <c r="AG914" s="875"/>
      <c r="AH914" s="871"/>
    </row>
    <row r="915">
      <c r="A915" s="871"/>
      <c r="B915" s="871"/>
      <c r="C915" s="871"/>
      <c r="D915" s="871"/>
      <c r="E915" s="871"/>
      <c r="F915" s="871"/>
      <c r="G915" s="872"/>
      <c r="H915" s="871"/>
      <c r="I915" s="873"/>
      <c r="J915" s="871"/>
      <c r="K915" s="871"/>
      <c r="L915" s="871"/>
      <c r="M915" s="871"/>
      <c r="N915" s="871"/>
      <c r="O915" s="874"/>
      <c r="P915" s="875"/>
      <c r="Q915" s="871"/>
      <c r="R915" s="871"/>
      <c r="S915" s="871"/>
      <c r="T915" s="871"/>
      <c r="U915" s="871"/>
      <c r="V915" s="871"/>
      <c r="W915" s="871"/>
      <c r="X915" s="872"/>
      <c r="Y915" s="871"/>
      <c r="Z915" s="873"/>
      <c r="AA915" s="871"/>
      <c r="AB915" s="871"/>
      <c r="AC915" s="871"/>
      <c r="AD915" s="871"/>
      <c r="AE915" s="871"/>
      <c r="AF915" s="874"/>
      <c r="AG915" s="875"/>
      <c r="AH915" s="871"/>
    </row>
    <row r="916">
      <c r="A916" s="871"/>
      <c r="B916" s="871"/>
      <c r="C916" s="871"/>
      <c r="D916" s="871"/>
      <c r="E916" s="871"/>
      <c r="F916" s="871"/>
      <c r="G916" s="872"/>
      <c r="H916" s="871"/>
      <c r="I916" s="873"/>
      <c r="J916" s="871"/>
      <c r="K916" s="871"/>
      <c r="L916" s="871"/>
      <c r="M916" s="871"/>
      <c r="N916" s="871"/>
      <c r="O916" s="874"/>
      <c r="P916" s="875"/>
      <c r="Q916" s="871"/>
      <c r="R916" s="871"/>
      <c r="S916" s="871"/>
      <c r="T916" s="871"/>
      <c r="U916" s="871"/>
      <c r="V916" s="871"/>
      <c r="W916" s="871"/>
      <c r="X916" s="872"/>
      <c r="Y916" s="871"/>
      <c r="Z916" s="873"/>
      <c r="AA916" s="871"/>
      <c r="AB916" s="871"/>
      <c r="AC916" s="871"/>
      <c r="AD916" s="871"/>
      <c r="AE916" s="871"/>
      <c r="AF916" s="874"/>
      <c r="AG916" s="875"/>
      <c r="AH916" s="871"/>
    </row>
    <row r="917">
      <c r="A917" s="871"/>
      <c r="B917" s="871"/>
      <c r="C917" s="871"/>
      <c r="D917" s="871"/>
      <c r="E917" s="871"/>
      <c r="F917" s="871"/>
      <c r="G917" s="872"/>
      <c r="H917" s="871"/>
      <c r="I917" s="873"/>
      <c r="J917" s="871"/>
      <c r="K917" s="871"/>
      <c r="L917" s="871"/>
      <c r="M917" s="871"/>
      <c r="N917" s="871"/>
      <c r="O917" s="874"/>
      <c r="P917" s="875"/>
      <c r="Q917" s="871"/>
      <c r="R917" s="871"/>
      <c r="S917" s="871"/>
      <c r="T917" s="871"/>
      <c r="U917" s="871"/>
      <c r="V917" s="871"/>
      <c r="W917" s="871"/>
      <c r="X917" s="872"/>
      <c r="Y917" s="871"/>
      <c r="Z917" s="873"/>
      <c r="AA917" s="871"/>
      <c r="AB917" s="871"/>
      <c r="AC917" s="871"/>
      <c r="AD917" s="871"/>
      <c r="AE917" s="871"/>
      <c r="AF917" s="874"/>
      <c r="AG917" s="875"/>
      <c r="AH917" s="871"/>
    </row>
    <row r="918">
      <c r="A918" s="871"/>
      <c r="B918" s="871"/>
      <c r="C918" s="871"/>
      <c r="D918" s="871"/>
      <c r="E918" s="871"/>
      <c r="F918" s="871"/>
      <c r="G918" s="872"/>
      <c r="H918" s="871"/>
      <c r="I918" s="873"/>
      <c r="J918" s="871"/>
      <c r="K918" s="871"/>
      <c r="L918" s="871"/>
      <c r="M918" s="871"/>
      <c r="N918" s="871"/>
      <c r="O918" s="874"/>
      <c r="P918" s="875"/>
      <c r="Q918" s="871"/>
      <c r="R918" s="871"/>
      <c r="S918" s="871"/>
      <c r="T918" s="871"/>
      <c r="U918" s="871"/>
      <c r="V918" s="871"/>
      <c r="W918" s="871"/>
      <c r="X918" s="872"/>
      <c r="Y918" s="871"/>
      <c r="Z918" s="873"/>
      <c r="AA918" s="871"/>
      <c r="AB918" s="871"/>
      <c r="AC918" s="871"/>
      <c r="AD918" s="871"/>
      <c r="AE918" s="871"/>
      <c r="AF918" s="874"/>
      <c r="AG918" s="875"/>
      <c r="AH918" s="871"/>
    </row>
    <row r="919">
      <c r="A919" s="871"/>
      <c r="B919" s="871"/>
      <c r="C919" s="871"/>
      <c r="D919" s="871"/>
      <c r="E919" s="871"/>
      <c r="F919" s="871"/>
      <c r="G919" s="872"/>
      <c r="H919" s="871"/>
      <c r="I919" s="873"/>
      <c r="J919" s="871"/>
      <c r="K919" s="871"/>
      <c r="L919" s="871"/>
      <c r="M919" s="871"/>
      <c r="N919" s="871"/>
      <c r="O919" s="874"/>
      <c r="P919" s="875"/>
      <c r="Q919" s="871"/>
      <c r="R919" s="871"/>
      <c r="S919" s="871"/>
      <c r="T919" s="871"/>
      <c r="U919" s="871"/>
      <c r="V919" s="871"/>
      <c r="W919" s="871"/>
      <c r="X919" s="872"/>
      <c r="Y919" s="871"/>
      <c r="Z919" s="873"/>
      <c r="AA919" s="871"/>
      <c r="AB919" s="871"/>
      <c r="AC919" s="871"/>
      <c r="AD919" s="871"/>
      <c r="AE919" s="871"/>
      <c r="AF919" s="874"/>
      <c r="AG919" s="875"/>
      <c r="AH919" s="871"/>
    </row>
    <row r="920">
      <c r="A920" s="871"/>
      <c r="B920" s="871"/>
      <c r="C920" s="871"/>
      <c r="D920" s="871"/>
      <c r="E920" s="871"/>
      <c r="F920" s="871"/>
      <c r="G920" s="872"/>
      <c r="H920" s="871"/>
      <c r="I920" s="873"/>
      <c r="J920" s="871"/>
      <c r="K920" s="871"/>
      <c r="L920" s="871"/>
      <c r="M920" s="871"/>
      <c r="N920" s="871"/>
      <c r="O920" s="874"/>
      <c r="P920" s="875"/>
      <c r="Q920" s="871"/>
      <c r="R920" s="871"/>
      <c r="S920" s="871"/>
      <c r="T920" s="871"/>
      <c r="U920" s="871"/>
      <c r="V920" s="871"/>
      <c r="W920" s="871"/>
      <c r="X920" s="872"/>
      <c r="Y920" s="871"/>
      <c r="Z920" s="873"/>
      <c r="AA920" s="871"/>
      <c r="AB920" s="871"/>
      <c r="AC920" s="871"/>
      <c r="AD920" s="871"/>
      <c r="AE920" s="871"/>
      <c r="AF920" s="874"/>
      <c r="AG920" s="875"/>
      <c r="AH920" s="871"/>
    </row>
    <row r="921">
      <c r="A921" s="871"/>
      <c r="B921" s="871"/>
      <c r="C921" s="871"/>
      <c r="D921" s="871"/>
      <c r="E921" s="871"/>
      <c r="F921" s="871"/>
      <c r="G921" s="872"/>
      <c r="H921" s="871"/>
      <c r="I921" s="873"/>
      <c r="J921" s="871"/>
      <c r="K921" s="871"/>
      <c r="L921" s="871"/>
      <c r="M921" s="871"/>
      <c r="N921" s="871"/>
      <c r="O921" s="874"/>
      <c r="P921" s="875"/>
      <c r="Q921" s="871"/>
      <c r="R921" s="871"/>
      <c r="S921" s="871"/>
      <c r="T921" s="871"/>
      <c r="U921" s="871"/>
      <c r="V921" s="871"/>
      <c r="W921" s="871"/>
      <c r="X921" s="872"/>
      <c r="Y921" s="871"/>
      <c r="Z921" s="873"/>
      <c r="AA921" s="871"/>
      <c r="AB921" s="871"/>
      <c r="AC921" s="871"/>
      <c r="AD921" s="871"/>
      <c r="AE921" s="871"/>
      <c r="AF921" s="874"/>
      <c r="AG921" s="875"/>
      <c r="AH921" s="871"/>
    </row>
    <row r="922">
      <c r="A922" s="871"/>
      <c r="B922" s="871"/>
      <c r="C922" s="871"/>
      <c r="D922" s="871"/>
      <c r="E922" s="871"/>
      <c r="F922" s="871"/>
      <c r="G922" s="872"/>
      <c r="H922" s="871"/>
      <c r="I922" s="873"/>
      <c r="J922" s="871"/>
      <c r="K922" s="871"/>
      <c r="L922" s="871"/>
      <c r="M922" s="871"/>
      <c r="N922" s="871"/>
      <c r="O922" s="874"/>
      <c r="P922" s="875"/>
      <c r="Q922" s="871"/>
      <c r="R922" s="871"/>
      <c r="S922" s="871"/>
      <c r="T922" s="871"/>
      <c r="U922" s="871"/>
      <c r="V922" s="871"/>
      <c r="W922" s="871"/>
      <c r="X922" s="872"/>
      <c r="Y922" s="871"/>
      <c r="Z922" s="873"/>
      <c r="AA922" s="871"/>
      <c r="AB922" s="871"/>
      <c r="AC922" s="871"/>
      <c r="AD922" s="871"/>
      <c r="AE922" s="871"/>
      <c r="AF922" s="874"/>
      <c r="AG922" s="875"/>
      <c r="AH922" s="871"/>
    </row>
    <row r="923">
      <c r="A923" s="871"/>
      <c r="B923" s="871"/>
      <c r="C923" s="871"/>
      <c r="D923" s="871"/>
      <c r="E923" s="871"/>
      <c r="F923" s="871"/>
      <c r="G923" s="872"/>
      <c r="H923" s="871"/>
      <c r="I923" s="873"/>
      <c r="J923" s="871"/>
      <c r="K923" s="871"/>
      <c r="L923" s="871"/>
      <c r="M923" s="871"/>
      <c r="N923" s="871"/>
      <c r="O923" s="874"/>
      <c r="P923" s="875"/>
      <c r="Q923" s="871"/>
      <c r="R923" s="871"/>
      <c r="S923" s="871"/>
      <c r="T923" s="871"/>
      <c r="U923" s="871"/>
      <c r="V923" s="871"/>
      <c r="W923" s="871"/>
      <c r="X923" s="872"/>
      <c r="Y923" s="871"/>
      <c r="Z923" s="873"/>
      <c r="AA923" s="871"/>
      <c r="AB923" s="871"/>
      <c r="AC923" s="871"/>
      <c r="AD923" s="871"/>
      <c r="AE923" s="871"/>
      <c r="AF923" s="874"/>
      <c r="AG923" s="875"/>
      <c r="AH923" s="871"/>
    </row>
    <row r="924">
      <c r="A924" s="871"/>
      <c r="B924" s="871"/>
      <c r="C924" s="871"/>
      <c r="D924" s="871"/>
      <c r="E924" s="871"/>
      <c r="F924" s="871"/>
      <c r="G924" s="872"/>
      <c r="H924" s="871"/>
      <c r="I924" s="873"/>
      <c r="J924" s="871"/>
      <c r="K924" s="871"/>
      <c r="L924" s="871"/>
      <c r="M924" s="871"/>
      <c r="N924" s="871"/>
      <c r="O924" s="874"/>
      <c r="P924" s="875"/>
      <c r="Q924" s="871"/>
      <c r="R924" s="871"/>
      <c r="S924" s="871"/>
      <c r="T924" s="871"/>
      <c r="U924" s="871"/>
      <c r="V924" s="871"/>
      <c r="W924" s="871"/>
      <c r="X924" s="872"/>
      <c r="Y924" s="871"/>
      <c r="Z924" s="873"/>
      <c r="AA924" s="871"/>
      <c r="AB924" s="871"/>
      <c r="AC924" s="871"/>
      <c r="AD924" s="871"/>
      <c r="AE924" s="871"/>
      <c r="AF924" s="874"/>
      <c r="AG924" s="875"/>
      <c r="AH924" s="871"/>
    </row>
    <row r="925">
      <c r="A925" s="871"/>
      <c r="B925" s="871"/>
      <c r="C925" s="871"/>
      <c r="D925" s="871"/>
      <c r="E925" s="871"/>
      <c r="F925" s="871"/>
      <c r="G925" s="872"/>
      <c r="H925" s="871"/>
      <c r="I925" s="873"/>
      <c r="J925" s="871"/>
      <c r="K925" s="871"/>
      <c r="L925" s="871"/>
      <c r="M925" s="871"/>
      <c r="N925" s="871"/>
      <c r="O925" s="874"/>
      <c r="P925" s="875"/>
      <c r="Q925" s="871"/>
      <c r="R925" s="871"/>
      <c r="S925" s="871"/>
      <c r="T925" s="871"/>
      <c r="U925" s="871"/>
      <c r="V925" s="871"/>
      <c r="W925" s="871"/>
      <c r="X925" s="872"/>
      <c r="Y925" s="871"/>
      <c r="Z925" s="873"/>
      <c r="AA925" s="871"/>
      <c r="AB925" s="871"/>
      <c r="AC925" s="871"/>
      <c r="AD925" s="871"/>
      <c r="AE925" s="871"/>
      <c r="AF925" s="874"/>
      <c r="AG925" s="875"/>
      <c r="AH925" s="871"/>
    </row>
    <row r="926">
      <c r="A926" s="871"/>
      <c r="B926" s="871"/>
      <c r="C926" s="871"/>
      <c r="D926" s="871"/>
      <c r="E926" s="871"/>
      <c r="F926" s="871"/>
      <c r="G926" s="872"/>
      <c r="H926" s="871"/>
      <c r="I926" s="873"/>
      <c r="J926" s="871"/>
      <c r="K926" s="871"/>
      <c r="L926" s="871"/>
      <c r="M926" s="871"/>
      <c r="N926" s="871"/>
      <c r="O926" s="874"/>
      <c r="P926" s="875"/>
      <c r="Q926" s="871"/>
      <c r="R926" s="871"/>
      <c r="S926" s="871"/>
      <c r="T926" s="871"/>
      <c r="U926" s="871"/>
      <c r="V926" s="871"/>
      <c r="W926" s="871"/>
      <c r="X926" s="872"/>
      <c r="Y926" s="871"/>
      <c r="Z926" s="873"/>
      <c r="AA926" s="871"/>
      <c r="AB926" s="871"/>
      <c r="AC926" s="871"/>
      <c r="AD926" s="871"/>
      <c r="AE926" s="871"/>
      <c r="AF926" s="874"/>
      <c r="AG926" s="875"/>
      <c r="AH926" s="871"/>
    </row>
    <row r="927">
      <c r="A927" s="871"/>
      <c r="B927" s="871"/>
      <c r="C927" s="871"/>
      <c r="D927" s="871"/>
      <c r="E927" s="871"/>
      <c r="F927" s="871"/>
      <c r="G927" s="872"/>
      <c r="H927" s="871"/>
      <c r="I927" s="873"/>
      <c r="J927" s="871"/>
      <c r="K927" s="871"/>
      <c r="L927" s="871"/>
      <c r="M927" s="871"/>
      <c r="N927" s="871"/>
      <c r="O927" s="874"/>
      <c r="P927" s="875"/>
      <c r="Q927" s="871"/>
      <c r="R927" s="871"/>
      <c r="S927" s="871"/>
      <c r="T927" s="871"/>
      <c r="U927" s="871"/>
      <c r="V927" s="871"/>
      <c r="W927" s="871"/>
      <c r="X927" s="872"/>
      <c r="Y927" s="871"/>
      <c r="Z927" s="873"/>
      <c r="AA927" s="871"/>
      <c r="AB927" s="871"/>
      <c r="AC927" s="871"/>
      <c r="AD927" s="871"/>
      <c r="AE927" s="871"/>
      <c r="AF927" s="874"/>
      <c r="AG927" s="875"/>
      <c r="AH927" s="871"/>
    </row>
    <row r="928">
      <c r="A928" s="871"/>
      <c r="B928" s="871"/>
      <c r="C928" s="871"/>
      <c r="D928" s="871"/>
      <c r="E928" s="871"/>
      <c r="F928" s="871"/>
      <c r="G928" s="872"/>
      <c r="H928" s="871"/>
      <c r="I928" s="873"/>
      <c r="J928" s="871"/>
      <c r="K928" s="871"/>
      <c r="L928" s="871"/>
      <c r="M928" s="871"/>
      <c r="N928" s="871"/>
      <c r="O928" s="874"/>
      <c r="P928" s="875"/>
      <c r="Q928" s="871"/>
      <c r="R928" s="871"/>
      <c r="S928" s="871"/>
      <c r="T928" s="871"/>
      <c r="U928" s="871"/>
      <c r="V928" s="871"/>
      <c r="W928" s="871"/>
      <c r="X928" s="872"/>
      <c r="Y928" s="871"/>
      <c r="Z928" s="873"/>
      <c r="AA928" s="871"/>
      <c r="AB928" s="871"/>
      <c r="AC928" s="871"/>
      <c r="AD928" s="871"/>
      <c r="AE928" s="871"/>
      <c r="AF928" s="874"/>
      <c r="AG928" s="875"/>
      <c r="AH928" s="871"/>
    </row>
    <row r="929">
      <c r="A929" s="871"/>
      <c r="B929" s="871"/>
      <c r="C929" s="871"/>
      <c r="D929" s="871"/>
      <c r="E929" s="871"/>
      <c r="F929" s="871"/>
      <c r="G929" s="872"/>
      <c r="H929" s="871"/>
      <c r="I929" s="873"/>
      <c r="J929" s="871"/>
      <c r="K929" s="871"/>
      <c r="L929" s="871"/>
      <c r="M929" s="871"/>
      <c r="N929" s="871"/>
      <c r="O929" s="874"/>
      <c r="P929" s="875"/>
      <c r="Q929" s="871"/>
      <c r="R929" s="871"/>
      <c r="S929" s="871"/>
      <c r="T929" s="871"/>
      <c r="U929" s="871"/>
      <c r="V929" s="871"/>
      <c r="W929" s="871"/>
      <c r="X929" s="872"/>
      <c r="Y929" s="871"/>
      <c r="Z929" s="873"/>
      <c r="AA929" s="871"/>
      <c r="AB929" s="871"/>
      <c r="AC929" s="871"/>
      <c r="AD929" s="871"/>
      <c r="AE929" s="871"/>
      <c r="AF929" s="874"/>
      <c r="AG929" s="875"/>
      <c r="AH929" s="871"/>
    </row>
    <row r="930">
      <c r="A930" s="871"/>
      <c r="B930" s="871"/>
      <c r="C930" s="871"/>
      <c r="D930" s="871"/>
      <c r="E930" s="871"/>
      <c r="F930" s="871"/>
      <c r="G930" s="872"/>
      <c r="H930" s="871"/>
      <c r="I930" s="873"/>
      <c r="J930" s="871"/>
      <c r="K930" s="871"/>
      <c r="L930" s="871"/>
      <c r="M930" s="871"/>
      <c r="N930" s="871"/>
      <c r="O930" s="874"/>
      <c r="P930" s="875"/>
      <c r="Q930" s="871"/>
      <c r="R930" s="871"/>
      <c r="S930" s="871"/>
      <c r="T930" s="871"/>
      <c r="U930" s="871"/>
      <c r="V930" s="871"/>
      <c r="W930" s="871"/>
      <c r="X930" s="872"/>
      <c r="Y930" s="871"/>
      <c r="Z930" s="873"/>
      <c r="AA930" s="871"/>
      <c r="AB930" s="871"/>
      <c r="AC930" s="871"/>
      <c r="AD930" s="871"/>
      <c r="AE930" s="871"/>
      <c r="AF930" s="874"/>
      <c r="AG930" s="875"/>
      <c r="AH930" s="871"/>
    </row>
    <row r="931">
      <c r="A931" s="871"/>
      <c r="B931" s="871"/>
      <c r="C931" s="871"/>
      <c r="D931" s="871"/>
      <c r="E931" s="871"/>
      <c r="F931" s="871"/>
      <c r="G931" s="872"/>
      <c r="H931" s="871"/>
      <c r="I931" s="873"/>
      <c r="J931" s="871"/>
      <c r="K931" s="871"/>
      <c r="L931" s="871"/>
      <c r="M931" s="871"/>
      <c r="N931" s="871"/>
      <c r="O931" s="874"/>
      <c r="P931" s="875"/>
      <c r="Q931" s="871"/>
      <c r="R931" s="871"/>
      <c r="S931" s="871"/>
      <c r="T931" s="871"/>
      <c r="U931" s="871"/>
      <c r="V931" s="871"/>
      <c r="W931" s="871"/>
      <c r="X931" s="872"/>
      <c r="Y931" s="871"/>
      <c r="Z931" s="873"/>
      <c r="AA931" s="871"/>
      <c r="AB931" s="871"/>
      <c r="AC931" s="871"/>
      <c r="AD931" s="871"/>
      <c r="AE931" s="871"/>
      <c r="AF931" s="874"/>
      <c r="AG931" s="875"/>
      <c r="AH931" s="871"/>
    </row>
    <row r="932">
      <c r="A932" s="871"/>
      <c r="B932" s="871"/>
      <c r="C932" s="871"/>
      <c r="D932" s="871"/>
      <c r="E932" s="871"/>
      <c r="F932" s="871"/>
      <c r="G932" s="872"/>
      <c r="H932" s="871"/>
      <c r="I932" s="873"/>
      <c r="J932" s="871"/>
      <c r="K932" s="871"/>
      <c r="L932" s="871"/>
      <c r="M932" s="871"/>
      <c r="N932" s="871"/>
      <c r="O932" s="874"/>
      <c r="P932" s="875"/>
      <c r="Q932" s="871"/>
      <c r="R932" s="871"/>
      <c r="S932" s="871"/>
      <c r="T932" s="871"/>
      <c r="U932" s="871"/>
      <c r="V932" s="871"/>
      <c r="W932" s="871"/>
      <c r="X932" s="872"/>
      <c r="Y932" s="871"/>
      <c r="Z932" s="873"/>
      <c r="AA932" s="871"/>
      <c r="AB932" s="871"/>
      <c r="AC932" s="871"/>
      <c r="AD932" s="871"/>
      <c r="AE932" s="871"/>
      <c r="AF932" s="874"/>
      <c r="AG932" s="875"/>
      <c r="AH932" s="871"/>
    </row>
    <row r="933">
      <c r="A933" s="871"/>
      <c r="B933" s="871"/>
      <c r="C933" s="871"/>
      <c r="D933" s="871"/>
      <c r="E933" s="871"/>
      <c r="F933" s="871"/>
      <c r="G933" s="872"/>
      <c r="H933" s="871"/>
      <c r="I933" s="873"/>
      <c r="J933" s="871"/>
      <c r="K933" s="871"/>
      <c r="L933" s="871"/>
      <c r="M933" s="871"/>
      <c r="N933" s="871"/>
      <c r="O933" s="874"/>
      <c r="P933" s="875"/>
      <c r="Q933" s="871"/>
      <c r="R933" s="871"/>
      <c r="S933" s="871"/>
      <c r="T933" s="871"/>
      <c r="U933" s="871"/>
      <c r="V933" s="871"/>
      <c r="W933" s="871"/>
      <c r="X933" s="872"/>
      <c r="Y933" s="871"/>
      <c r="Z933" s="873"/>
      <c r="AA933" s="871"/>
      <c r="AB933" s="871"/>
      <c r="AC933" s="871"/>
      <c r="AD933" s="871"/>
      <c r="AE933" s="871"/>
      <c r="AF933" s="874"/>
      <c r="AG933" s="875"/>
      <c r="AH933" s="871"/>
    </row>
    <row r="934">
      <c r="A934" s="871"/>
      <c r="B934" s="871"/>
      <c r="C934" s="871"/>
      <c r="D934" s="871"/>
      <c r="E934" s="871"/>
      <c r="F934" s="871"/>
      <c r="G934" s="872"/>
      <c r="H934" s="871"/>
      <c r="I934" s="873"/>
      <c r="J934" s="871"/>
      <c r="K934" s="871"/>
      <c r="L934" s="871"/>
      <c r="M934" s="871"/>
      <c r="N934" s="871"/>
      <c r="O934" s="874"/>
      <c r="P934" s="875"/>
      <c r="Q934" s="871"/>
      <c r="R934" s="871"/>
      <c r="S934" s="871"/>
      <c r="T934" s="871"/>
      <c r="U934" s="871"/>
      <c r="V934" s="871"/>
      <c r="W934" s="871"/>
      <c r="X934" s="872"/>
      <c r="Y934" s="871"/>
      <c r="Z934" s="873"/>
      <c r="AA934" s="871"/>
      <c r="AB934" s="871"/>
      <c r="AC934" s="871"/>
      <c r="AD934" s="871"/>
      <c r="AE934" s="871"/>
      <c r="AF934" s="874"/>
      <c r="AG934" s="875"/>
      <c r="AH934" s="871"/>
    </row>
    <row r="935">
      <c r="A935" s="871"/>
      <c r="B935" s="871"/>
      <c r="C935" s="871"/>
      <c r="D935" s="871"/>
      <c r="E935" s="871"/>
      <c r="F935" s="871"/>
      <c r="G935" s="872"/>
      <c r="H935" s="871"/>
      <c r="I935" s="873"/>
      <c r="J935" s="871"/>
      <c r="K935" s="871"/>
      <c r="L935" s="871"/>
      <c r="M935" s="871"/>
      <c r="N935" s="871"/>
      <c r="O935" s="874"/>
      <c r="P935" s="875"/>
      <c r="Q935" s="871"/>
      <c r="R935" s="871"/>
      <c r="S935" s="871"/>
      <c r="T935" s="871"/>
      <c r="U935" s="871"/>
      <c r="V935" s="871"/>
      <c r="W935" s="871"/>
      <c r="X935" s="872"/>
      <c r="Y935" s="871"/>
      <c r="Z935" s="873"/>
      <c r="AA935" s="871"/>
      <c r="AB935" s="871"/>
      <c r="AC935" s="871"/>
      <c r="AD935" s="871"/>
      <c r="AE935" s="871"/>
      <c r="AF935" s="874"/>
      <c r="AG935" s="875"/>
      <c r="AH935" s="871"/>
    </row>
    <row r="936">
      <c r="A936" s="871"/>
      <c r="B936" s="871"/>
      <c r="C936" s="871"/>
      <c r="D936" s="871"/>
      <c r="E936" s="871"/>
      <c r="F936" s="871"/>
      <c r="G936" s="872"/>
      <c r="H936" s="871"/>
      <c r="I936" s="873"/>
      <c r="J936" s="871"/>
      <c r="K936" s="871"/>
      <c r="L936" s="871"/>
      <c r="M936" s="871"/>
      <c r="N936" s="871"/>
      <c r="O936" s="874"/>
      <c r="P936" s="875"/>
      <c r="Q936" s="871"/>
      <c r="R936" s="871"/>
      <c r="S936" s="871"/>
      <c r="T936" s="871"/>
      <c r="U936" s="871"/>
      <c r="V936" s="871"/>
      <c r="W936" s="871"/>
      <c r="X936" s="872"/>
      <c r="Y936" s="871"/>
      <c r="Z936" s="873"/>
      <c r="AA936" s="871"/>
      <c r="AB936" s="871"/>
      <c r="AC936" s="871"/>
      <c r="AD936" s="871"/>
      <c r="AE936" s="871"/>
      <c r="AF936" s="874"/>
      <c r="AG936" s="875"/>
      <c r="AH936" s="871"/>
    </row>
    <row r="937">
      <c r="A937" s="871"/>
      <c r="B937" s="871"/>
      <c r="C937" s="871"/>
      <c r="D937" s="871"/>
      <c r="E937" s="871"/>
      <c r="F937" s="871"/>
      <c r="G937" s="872"/>
      <c r="H937" s="871"/>
      <c r="I937" s="873"/>
      <c r="J937" s="871"/>
      <c r="K937" s="871"/>
      <c r="L937" s="871"/>
      <c r="M937" s="871"/>
      <c r="N937" s="871"/>
      <c r="O937" s="874"/>
      <c r="P937" s="875"/>
      <c r="Q937" s="871"/>
      <c r="R937" s="871"/>
      <c r="S937" s="871"/>
      <c r="T937" s="871"/>
      <c r="U937" s="871"/>
      <c r="V937" s="871"/>
      <c r="W937" s="871"/>
      <c r="X937" s="872"/>
      <c r="Y937" s="871"/>
      <c r="Z937" s="873"/>
      <c r="AA937" s="871"/>
      <c r="AB937" s="871"/>
      <c r="AC937" s="871"/>
      <c r="AD937" s="871"/>
      <c r="AE937" s="871"/>
      <c r="AF937" s="874"/>
      <c r="AG937" s="875"/>
      <c r="AH937" s="871"/>
    </row>
    <row r="938">
      <c r="A938" s="871"/>
      <c r="B938" s="871"/>
      <c r="C938" s="871"/>
      <c r="D938" s="871"/>
      <c r="E938" s="871"/>
      <c r="F938" s="871"/>
      <c r="G938" s="872"/>
      <c r="H938" s="871"/>
      <c r="I938" s="873"/>
      <c r="J938" s="871"/>
      <c r="K938" s="871"/>
      <c r="L938" s="871"/>
      <c r="M938" s="871"/>
      <c r="N938" s="871"/>
      <c r="O938" s="874"/>
      <c r="P938" s="875"/>
      <c r="Q938" s="871"/>
      <c r="R938" s="871"/>
      <c r="S938" s="871"/>
      <c r="T938" s="871"/>
      <c r="U938" s="871"/>
      <c r="V938" s="871"/>
      <c r="W938" s="871"/>
      <c r="X938" s="872"/>
      <c r="Y938" s="871"/>
      <c r="Z938" s="873"/>
      <c r="AA938" s="871"/>
      <c r="AB938" s="871"/>
      <c r="AC938" s="871"/>
      <c r="AD938" s="871"/>
      <c r="AE938" s="871"/>
      <c r="AF938" s="874"/>
      <c r="AG938" s="875"/>
      <c r="AH938" s="871"/>
    </row>
    <row r="939">
      <c r="A939" s="871"/>
      <c r="B939" s="871"/>
      <c r="C939" s="871"/>
      <c r="D939" s="871"/>
      <c r="E939" s="871"/>
      <c r="F939" s="871"/>
      <c r="G939" s="872"/>
      <c r="H939" s="871"/>
      <c r="I939" s="873"/>
      <c r="J939" s="871"/>
      <c r="K939" s="871"/>
      <c r="L939" s="871"/>
      <c r="M939" s="871"/>
      <c r="N939" s="871"/>
      <c r="O939" s="874"/>
      <c r="P939" s="875"/>
      <c r="Q939" s="871"/>
      <c r="R939" s="871"/>
      <c r="S939" s="871"/>
      <c r="T939" s="871"/>
      <c r="U939" s="871"/>
      <c r="V939" s="871"/>
      <c r="W939" s="871"/>
      <c r="X939" s="872"/>
      <c r="Y939" s="871"/>
      <c r="Z939" s="873"/>
      <c r="AA939" s="871"/>
      <c r="AB939" s="871"/>
      <c r="AC939" s="871"/>
      <c r="AD939" s="871"/>
      <c r="AE939" s="871"/>
      <c r="AF939" s="874"/>
      <c r="AG939" s="875"/>
      <c r="AH939" s="871"/>
    </row>
    <row r="940">
      <c r="A940" s="871"/>
      <c r="B940" s="871"/>
      <c r="C940" s="871"/>
      <c r="D940" s="871"/>
      <c r="E940" s="871"/>
      <c r="F940" s="871"/>
      <c r="G940" s="872"/>
      <c r="H940" s="871"/>
      <c r="I940" s="873"/>
      <c r="J940" s="871"/>
      <c r="K940" s="871"/>
      <c r="L940" s="871"/>
      <c r="M940" s="871"/>
      <c r="N940" s="871"/>
      <c r="O940" s="874"/>
      <c r="P940" s="875"/>
      <c r="Q940" s="871"/>
      <c r="R940" s="871"/>
      <c r="S940" s="871"/>
      <c r="T940" s="871"/>
      <c r="U940" s="871"/>
      <c r="V940" s="871"/>
      <c r="W940" s="871"/>
      <c r="X940" s="872"/>
      <c r="Y940" s="871"/>
      <c r="Z940" s="873"/>
      <c r="AA940" s="871"/>
      <c r="AB940" s="871"/>
      <c r="AC940" s="871"/>
      <c r="AD940" s="871"/>
      <c r="AE940" s="871"/>
      <c r="AF940" s="874"/>
      <c r="AG940" s="875"/>
      <c r="AH940" s="871"/>
    </row>
    <row r="941">
      <c r="A941" s="871"/>
      <c r="B941" s="871"/>
      <c r="C941" s="871"/>
      <c r="D941" s="871"/>
      <c r="E941" s="871"/>
      <c r="F941" s="871"/>
      <c r="G941" s="872"/>
      <c r="H941" s="871"/>
      <c r="I941" s="873"/>
      <c r="J941" s="871"/>
      <c r="K941" s="871"/>
      <c r="L941" s="871"/>
      <c r="M941" s="871"/>
      <c r="N941" s="871"/>
      <c r="O941" s="874"/>
      <c r="P941" s="875"/>
      <c r="Q941" s="871"/>
      <c r="R941" s="871"/>
      <c r="S941" s="871"/>
      <c r="T941" s="871"/>
      <c r="U941" s="871"/>
      <c r="V941" s="871"/>
      <c r="W941" s="871"/>
      <c r="X941" s="872"/>
      <c r="Y941" s="871"/>
      <c r="Z941" s="873"/>
      <c r="AA941" s="871"/>
      <c r="AB941" s="871"/>
      <c r="AC941" s="871"/>
      <c r="AD941" s="871"/>
      <c r="AE941" s="871"/>
      <c r="AF941" s="874"/>
      <c r="AG941" s="875"/>
      <c r="AH941" s="871"/>
    </row>
    <row r="942">
      <c r="A942" s="871"/>
      <c r="B942" s="871"/>
      <c r="C942" s="871"/>
      <c r="D942" s="871"/>
      <c r="E942" s="871"/>
      <c r="F942" s="871"/>
      <c r="G942" s="872"/>
      <c r="H942" s="871"/>
      <c r="I942" s="873"/>
      <c r="J942" s="871"/>
      <c r="K942" s="871"/>
      <c r="L942" s="871"/>
      <c r="M942" s="871"/>
      <c r="N942" s="871"/>
      <c r="O942" s="874"/>
      <c r="P942" s="875"/>
      <c r="Q942" s="871"/>
      <c r="R942" s="871"/>
      <c r="S942" s="871"/>
      <c r="T942" s="871"/>
      <c r="U942" s="871"/>
      <c r="V942" s="871"/>
      <c r="W942" s="871"/>
      <c r="X942" s="872"/>
      <c r="Y942" s="871"/>
      <c r="Z942" s="873"/>
      <c r="AA942" s="871"/>
      <c r="AB942" s="871"/>
      <c r="AC942" s="871"/>
      <c r="AD942" s="871"/>
      <c r="AE942" s="871"/>
      <c r="AF942" s="874"/>
      <c r="AG942" s="875"/>
      <c r="AH942" s="871"/>
    </row>
    <row r="943">
      <c r="A943" s="871"/>
      <c r="B943" s="871"/>
      <c r="C943" s="871"/>
      <c r="D943" s="871"/>
      <c r="E943" s="871"/>
      <c r="F943" s="871"/>
      <c r="G943" s="872"/>
      <c r="H943" s="871"/>
      <c r="I943" s="873"/>
      <c r="J943" s="871"/>
      <c r="K943" s="871"/>
      <c r="L943" s="871"/>
      <c r="M943" s="871"/>
      <c r="N943" s="871"/>
      <c r="O943" s="874"/>
      <c r="P943" s="875"/>
      <c r="Q943" s="871"/>
      <c r="R943" s="871"/>
      <c r="S943" s="871"/>
      <c r="T943" s="871"/>
      <c r="U943" s="871"/>
      <c r="V943" s="871"/>
      <c r="W943" s="871"/>
      <c r="X943" s="872"/>
      <c r="Y943" s="871"/>
      <c r="Z943" s="873"/>
      <c r="AA943" s="871"/>
      <c r="AB943" s="871"/>
      <c r="AC943" s="871"/>
      <c r="AD943" s="871"/>
      <c r="AE943" s="871"/>
      <c r="AF943" s="874"/>
      <c r="AG943" s="875"/>
      <c r="AH943" s="871"/>
    </row>
    <row r="944">
      <c r="A944" s="871"/>
      <c r="B944" s="871"/>
      <c r="C944" s="871"/>
      <c r="D944" s="871"/>
      <c r="E944" s="871"/>
      <c r="F944" s="871"/>
      <c r="G944" s="872"/>
      <c r="H944" s="871"/>
      <c r="I944" s="873"/>
      <c r="J944" s="871"/>
      <c r="K944" s="871"/>
      <c r="L944" s="871"/>
      <c r="M944" s="871"/>
      <c r="N944" s="871"/>
      <c r="O944" s="874"/>
      <c r="P944" s="875"/>
      <c r="Q944" s="871"/>
      <c r="R944" s="871"/>
      <c r="S944" s="871"/>
      <c r="T944" s="871"/>
      <c r="U944" s="871"/>
      <c r="V944" s="871"/>
      <c r="W944" s="871"/>
      <c r="X944" s="872"/>
      <c r="Y944" s="871"/>
      <c r="Z944" s="873"/>
      <c r="AA944" s="871"/>
      <c r="AB944" s="871"/>
      <c r="AC944" s="871"/>
      <c r="AD944" s="871"/>
      <c r="AE944" s="871"/>
      <c r="AF944" s="874"/>
      <c r="AG944" s="875"/>
      <c r="AH944" s="871"/>
    </row>
    <row r="945">
      <c r="A945" s="871"/>
      <c r="B945" s="871"/>
      <c r="C945" s="871"/>
      <c r="D945" s="871"/>
      <c r="E945" s="871"/>
      <c r="F945" s="871"/>
      <c r="G945" s="872"/>
      <c r="H945" s="871"/>
      <c r="I945" s="873"/>
      <c r="J945" s="871"/>
      <c r="K945" s="871"/>
      <c r="L945" s="871"/>
      <c r="M945" s="871"/>
      <c r="N945" s="871"/>
      <c r="O945" s="874"/>
      <c r="P945" s="875"/>
      <c r="Q945" s="871"/>
      <c r="R945" s="871"/>
      <c r="S945" s="871"/>
      <c r="T945" s="871"/>
      <c r="U945" s="871"/>
      <c r="V945" s="871"/>
      <c r="W945" s="871"/>
      <c r="X945" s="872"/>
      <c r="Y945" s="871"/>
      <c r="Z945" s="873"/>
      <c r="AA945" s="871"/>
      <c r="AB945" s="871"/>
      <c r="AC945" s="871"/>
      <c r="AD945" s="871"/>
      <c r="AE945" s="871"/>
      <c r="AF945" s="874"/>
      <c r="AG945" s="875"/>
      <c r="AH945" s="871"/>
    </row>
    <row r="946">
      <c r="A946" s="871"/>
      <c r="B946" s="871"/>
      <c r="C946" s="871"/>
      <c r="D946" s="871"/>
      <c r="E946" s="871"/>
      <c r="F946" s="871"/>
      <c r="G946" s="872"/>
      <c r="H946" s="871"/>
      <c r="I946" s="873"/>
      <c r="J946" s="871"/>
      <c r="K946" s="871"/>
      <c r="L946" s="871"/>
      <c r="M946" s="871"/>
      <c r="N946" s="871"/>
      <c r="O946" s="874"/>
      <c r="P946" s="875"/>
      <c r="Q946" s="871"/>
      <c r="R946" s="871"/>
      <c r="S946" s="871"/>
      <c r="T946" s="871"/>
      <c r="U946" s="871"/>
      <c r="V946" s="871"/>
      <c r="W946" s="871"/>
      <c r="X946" s="872"/>
      <c r="Y946" s="871"/>
      <c r="Z946" s="873"/>
      <c r="AA946" s="871"/>
      <c r="AB946" s="871"/>
      <c r="AC946" s="871"/>
      <c r="AD946" s="871"/>
      <c r="AE946" s="871"/>
      <c r="AF946" s="874"/>
      <c r="AG946" s="875"/>
      <c r="AH946" s="871"/>
    </row>
    <row r="947">
      <c r="A947" s="871"/>
      <c r="B947" s="871"/>
      <c r="C947" s="871"/>
      <c r="D947" s="871"/>
      <c r="E947" s="871"/>
      <c r="F947" s="871"/>
      <c r="G947" s="872"/>
      <c r="H947" s="871"/>
      <c r="I947" s="873"/>
      <c r="J947" s="871"/>
      <c r="K947" s="871"/>
      <c r="L947" s="871"/>
      <c r="M947" s="871"/>
      <c r="N947" s="871"/>
      <c r="O947" s="874"/>
      <c r="P947" s="875"/>
      <c r="Q947" s="871"/>
      <c r="R947" s="871"/>
      <c r="S947" s="871"/>
      <c r="T947" s="871"/>
      <c r="U947" s="871"/>
      <c r="V947" s="871"/>
      <c r="W947" s="871"/>
      <c r="X947" s="872"/>
      <c r="Y947" s="871"/>
      <c r="Z947" s="873"/>
      <c r="AA947" s="871"/>
      <c r="AB947" s="871"/>
      <c r="AC947" s="871"/>
      <c r="AD947" s="871"/>
      <c r="AE947" s="871"/>
      <c r="AF947" s="874"/>
      <c r="AG947" s="875"/>
      <c r="AH947" s="871"/>
    </row>
    <row r="948">
      <c r="A948" s="871"/>
      <c r="B948" s="871"/>
      <c r="C948" s="871"/>
      <c r="D948" s="871"/>
      <c r="E948" s="871"/>
      <c r="F948" s="871"/>
      <c r="G948" s="872"/>
      <c r="H948" s="871"/>
      <c r="I948" s="873"/>
      <c r="J948" s="871"/>
      <c r="K948" s="871"/>
      <c r="L948" s="871"/>
      <c r="M948" s="871"/>
      <c r="N948" s="871"/>
      <c r="O948" s="874"/>
      <c r="P948" s="875"/>
      <c r="Q948" s="871"/>
      <c r="R948" s="871"/>
      <c r="S948" s="871"/>
      <c r="T948" s="871"/>
      <c r="U948" s="871"/>
      <c r="V948" s="871"/>
      <c r="W948" s="871"/>
      <c r="X948" s="872"/>
      <c r="Y948" s="871"/>
      <c r="Z948" s="873"/>
      <c r="AA948" s="871"/>
      <c r="AB948" s="871"/>
      <c r="AC948" s="871"/>
      <c r="AD948" s="871"/>
      <c r="AE948" s="871"/>
      <c r="AF948" s="874"/>
      <c r="AG948" s="875"/>
      <c r="AH948" s="871"/>
    </row>
    <row r="949">
      <c r="A949" s="871"/>
      <c r="B949" s="871"/>
      <c r="C949" s="871"/>
      <c r="D949" s="871"/>
      <c r="E949" s="871"/>
      <c r="F949" s="871"/>
      <c r="G949" s="872"/>
      <c r="H949" s="871"/>
      <c r="I949" s="873"/>
      <c r="J949" s="871"/>
      <c r="K949" s="871"/>
      <c r="L949" s="871"/>
      <c r="M949" s="871"/>
      <c r="N949" s="871"/>
      <c r="O949" s="874"/>
      <c r="P949" s="875"/>
      <c r="Q949" s="871"/>
      <c r="R949" s="871"/>
      <c r="S949" s="871"/>
      <c r="T949" s="871"/>
      <c r="U949" s="871"/>
      <c r="V949" s="871"/>
      <c r="W949" s="871"/>
      <c r="X949" s="872"/>
      <c r="Y949" s="871"/>
      <c r="Z949" s="873"/>
      <c r="AA949" s="871"/>
      <c r="AB949" s="871"/>
      <c r="AC949" s="871"/>
      <c r="AD949" s="871"/>
      <c r="AE949" s="871"/>
      <c r="AF949" s="874"/>
      <c r="AG949" s="875"/>
      <c r="AH949" s="871"/>
    </row>
    <row r="950">
      <c r="A950" s="871"/>
      <c r="B950" s="871"/>
      <c r="C950" s="871"/>
      <c r="D950" s="871"/>
      <c r="E950" s="871"/>
      <c r="F950" s="871"/>
      <c r="G950" s="872"/>
      <c r="H950" s="871"/>
      <c r="I950" s="873"/>
      <c r="J950" s="871"/>
      <c r="K950" s="871"/>
      <c r="L950" s="871"/>
      <c r="M950" s="871"/>
      <c r="N950" s="871"/>
      <c r="O950" s="874"/>
      <c r="P950" s="875"/>
      <c r="Q950" s="871"/>
      <c r="R950" s="871"/>
      <c r="S950" s="871"/>
      <c r="T950" s="871"/>
      <c r="U950" s="871"/>
      <c r="V950" s="871"/>
      <c r="W950" s="871"/>
      <c r="X950" s="872"/>
      <c r="Y950" s="871"/>
      <c r="Z950" s="873"/>
      <c r="AA950" s="871"/>
      <c r="AB950" s="871"/>
      <c r="AC950" s="871"/>
      <c r="AD950" s="871"/>
      <c r="AE950" s="871"/>
      <c r="AF950" s="874"/>
      <c r="AG950" s="875"/>
      <c r="AH950" s="871"/>
    </row>
    <row r="951">
      <c r="A951" s="871"/>
      <c r="B951" s="871"/>
      <c r="C951" s="871"/>
      <c r="D951" s="871"/>
      <c r="E951" s="871"/>
      <c r="F951" s="871"/>
      <c r="G951" s="872"/>
      <c r="H951" s="871"/>
      <c r="I951" s="873"/>
      <c r="J951" s="871"/>
      <c r="K951" s="871"/>
      <c r="L951" s="871"/>
      <c r="M951" s="871"/>
      <c r="N951" s="871"/>
      <c r="O951" s="874"/>
      <c r="P951" s="875"/>
      <c r="Q951" s="871"/>
      <c r="R951" s="871"/>
      <c r="S951" s="871"/>
      <c r="T951" s="871"/>
      <c r="U951" s="871"/>
      <c r="V951" s="871"/>
      <c r="W951" s="871"/>
      <c r="X951" s="872"/>
      <c r="Y951" s="871"/>
      <c r="Z951" s="873"/>
      <c r="AA951" s="871"/>
      <c r="AB951" s="871"/>
      <c r="AC951" s="871"/>
      <c r="AD951" s="871"/>
      <c r="AE951" s="871"/>
      <c r="AF951" s="874"/>
      <c r="AG951" s="875"/>
      <c r="AH951" s="871"/>
    </row>
    <row r="952">
      <c r="A952" s="871"/>
      <c r="B952" s="871"/>
      <c r="C952" s="871"/>
      <c r="D952" s="871"/>
      <c r="E952" s="871"/>
      <c r="F952" s="871"/>
      <c r="G952" s="872"/>
      <c r="H952" s="871"/>
      <c r="I952" s="873"/>
      <c r="J952" s="871"/>
      <c r="K952" s="871"/>
      <c r="L952" s="871"/>
      <c r="M952" s="871"/>
      <c r="N952" s="871"/>
      <c r="O952" s="874"/>
      <c r="P952" s="875"/>
      <c r="Q952" s="871"/>
      <c r="R952" s="871"/>
      <c r="S952" s="871"/>
      <c r="T952" s="871"/>
      <c r="U952" s="871"/>
      <c r="V952" s="871"/>
      <c r="W952" s="871"/>
      <c r="X952" s="872"/>
      <c r="Y952" s="871"/>
      <c r="Z952" s="873"/>
      <c r="AA952" s="871"/>
      <c r="AB952" s="871"/>
      <c r="AC952" s="871"/>
      <c r="AD952" s="871"/>
      <c r="AE952" s="871"/>
      <c r="AF952" s="874"/>
      <c r="AG952" s="875"/>
      <c r="AH952" s="871"/>
    </row>
    <row r="953">
      <c r="A953" s="871"/>
      <c r="B953" s="871"/>
      <c r="C953" s="871"/>
      <c r="D953" s="871"/>
      <c r="E953" s="871"/>
      <c r="F953" s="871"/>
      <c r="G953" s="872"/>
      <c r="H953" s="871"/>
      <c r="I953" s="873"/>
      <c r="J953" s="871"/>
      <c r="K953" s="871"/>
      <c r="L953" s="871"/>
      <c r="M953" s="871"/>
      <c r="N953" s="871"/>
      <c r="O953" s="874"/>
      <c r="P953" s="875"/>
      <c r="Q953" s="871"/>
      <c r="R953" s="871"/>
      <c r="S953" s="871"/>
      <c r="T953" s="871"/>
      <c r="U953" s="871"/>
      <c r="V953" s="871"/>
      <c r="W953" s="871"/>
      <c r="X953" s="872"/>
      <c r="Y953" s="871"/>
      <c r="Z953" s="873"/>
      <c r="AA953" s="871"/>
      <c r="AB953" s="871"/>
      <c r="AC953" s="871"/>
      <c r="AD953" s="871"/>
      <c r="AE953" s="871"/>
      <c r="AF953" s="874"/>
      <c r="AG953" s="875"/>
      <c r="AH953" s="871"/>
    </row>
    <row r="954">
      <c r="A954" s="871"/>
      <c r="B954" s="871"/>
      <c r="C954" s="871"/>
      <c r="D954" s="871"/>
      <c r="E954" s="871"/>
      <c r="F954" s="871"/>
      <c r="G954" s="872"/>
      <c r="H954" s="871"/>
      <c r="I954" s="873"/>
      <c r="J954" s="871"/>
      <c r="K954" s="871"/>
      <c r="L954" s="871"/>
      <c r="M954" s="871"/>
      <c r="N954" s="871"/>
      <c r="O954" s="874"/>
      <c r="P954" s="875"/>
      <c r="Q954" s="871"/>
      <c r="R954" s="871"/>
      <c r="S954" s="871"/>
      <c r="T954" s="871"/>
      <c r="U954" s="871"/>
      <c r="V954" s="871"/>
      <c r="W954" s="871"/>
      <c r="X954" s="872"/>
      <c r="Y954" s="871"/>
      <c r="Z954" s="873"/>
      <c r="AA954" s="871"/>
      <c r="AB954" s="871"/>
      <c r="AC954" s="871"/>
      <c r="AD954" s="871"/>
      <c r="AE954" s="871"/>
      <c r="AF954" s="874"/>
      <c r="AG954" s="875"/>
      <c r="AH954" s="871"/>
    </row>
    <row r="955">
      <c r="A955" s="871"/>
      <c r="B955" s="871"/>
      <c r="C955" s="871"/>
      <c r="D955" s="871"/>
      <c r="E955" s="871"/>
      <c r="F955" s="871"/>
      <c r="G955" s="872"/>
      <c r="H955" s="871"/>
      <c r="I955" s="873"/>
      <c r="J955" s="871"/>
      <c r="K955" s="871"/>
      <c r="L955" s="871"/>
      <c r="M955" s="871"/>
      <c r="N955" s="871"/>
      <c r="O955" s="874"/>
      <c r="P955" s="875"/>
      <c r="Q955" s="871"/>
      <c r="R955" s="871"/>
      <c r="S955" s="871"/>
      <c r="T955" s="871"/>
      <c r="U955" s="871"/>
      <c r="V955" s="871"/>
      <c r="W955" s="871"/>
      <c r="X955" s="872"/>
      <c r="Y955" s="871"/>
      <c r="Z955" s="873"/>
      <c r="AA955" s="871"/>
      <c r="AB955" s="871"/>
      <c r="AC955" s="871"/>
      <c r="AD955" s="871"/>
      <c r="AE955" s="871"/>
      <c r="AF955" s="874"/>
      <c r="AG955" s="875"/>
      <c r="AH955" s="871"/>
    </row>
    <row r="956">
      <c r="A956" s="871"/>
      <c r="B956" s="871"/>
      <c r="C956" s="871"/>
      <c r="D956" s="871"/>
      <c r="E956" s="871"/>
      <c r="F956" s="871"/>
      <c r="G956" s="872"/>
      <c r="H956" s="871"/>
      <c r="I956" s="873"/>
      <c r="J956" s="871"/>
      <c r="K956" s="871"/>
      <c r="L956" s="871"/>
      <c r="M956" s="871"/>
      <c r="N956" s="871"/>
      <c r="O956" s="874"/>
      <c r="P956" s="875"/>
      <c r="Q956" s="871"/>
      <c r="R956" s="871"/>
      <c r="S956" s="871"/>
      <c r="T956" s="871"/>
      <c r="U956" s="871"/>
      <c r="V956" s="871"/>
      <c r="W956" s="871"/>
      <c r="X956" s="872"/>
      <c r="Y956" s="871"/>
      <c r="Z956" s="873"/>
      <c r="AA956" s="871"/>
      <c r="AB956" s="871"/>
      <c r="AC956" s="871"/>
      <c r="AD956" s="871"/>
      <c r="AE956" s="871"/>
      <c r="AF956" s="874"/>
      <c r="AG956" s="875"/>
      <c r="AH956" s="871"/>
    </row>
    <row r="957">
      <c r="A957" s="871"/>
      <c r="B957" s="871"/>
      <c r="C957" s="871"/>
      <c r="D957" s="871"/>
      <c r="E957" s="871"/>
      <c r="F957" s="871"/>
      <c r="G957" s="872"/>
      <c r="H957" s="871"/>
      <c r="I957" s="873"/>
      <c r="J957" s="871"/>
      <c r="K957" s="871"/>
      <c r="L957" s="871"/>
      <c r="M957" s="871"/>
      <c r="N957" s="871"/>
      <c r="O957" s="874"/>
      <c r="P957" s="875"/>
      <c r="Q957" s="871"/>
      <c r="R957" s="871"/>
      <c r="S957" s="871"/>
      <c r="T957" s="871"/>
      <c r="U957" s="871"/>
      <c r="V957" s="871"/>
      <c r="W957" s="871"/>
      <c r="X957" s="872"/>
      <c r="Y957" s="871"/>
      <c r="Z957" s="873"/>
      <c r="AA957" s="871"/>
      <c r="AB957" s="871"/>
      <c r="AC957" s="871"/>
      <c r="AD957" s="871"/>
      <c r="AE957" s="871"/>
      <c r="AF957" s="874"/>
      <c r="AG957" s="875"/>
      <c r="AH957" s="871"/>
    </row>
    <row r="958">
      <c r="A958" s="871"/>
      <c r="B958" s="871"/>
      <c r="C958" s="871"/>
      <c r="D958" s="871"/>
      <c r="E958" s="871"/>
      <c r="F958" s="871"/>
      <c r="G958" s="872"/>
      <c r="H958" s="871"/>
      <c r="I958" s="873"/>
      <c r="J958" s="871"/>
      <c r="K958" s="871"/>
      <c r="L958" s="871"/>
      <c r="M958" s="871"/>
      <c r="N958" s="871"/>
      <c r="O958" s="874"/>
      <c r="P958" s="875"/>
      <c r="Q958" s="871"/>
      <c r="R958" s="871"/>
      <c r="S958" s="871"/>
      <c r="T958" s="871"/>
      <c r="U958" s="871"/>
      <c r="V958" s="871"/>
      <c r="W958" s="871"/>
      <c r="X958" s="872"/>
      <c r="Y958" s="871"/>
      <c r="Z958" s="873"/>
      <c r="AA958" s="871"/>
      <c r="AB958" s="871"/>
      <c r="AC958" s="871"/>
      <c r="AD958" s="871"/>
      <c r="AE958" s="871"/>
      <c r="AF958" s="874"/>
      <c r="AG958" s="875"/>
      <c r="AH958" s="871"/>
    </row>
    <row r="959">
      <c r="A959" s="871"/>
      <c r="B959" s="871"/>
      <c r="C959" s="871"/>
      <c r="D959" s="871"/>
      <c r="E959" s="871"/>
      <c r="F959" s="871"/>
      <c r="G959" s="872"/>
      <c r="H959" s="871"/>
      <c r="I959" s="873"/>
      <c r="J959" s="871"/>
      <c r="K959" s="871"/>
      <c r="L959" s="871"/>
      <c r="M959" s="871"/>
      <c r="N959" s="871"/>
      <c r="O959" s="874"/>
      <c r="P959" s="875"/>
      <c r="Q959" s="871"/>
      <c r="R959" s="871"/>
      <c r="S959" s="871"/>
      <c r="T959" s="871"/>
      <c r="U959" s="871"/>
      <c r="V959" s="871"/>
      <c r="W959" s="871"/>
      <c r="X959" s="872"/>
      <c r="Y959" s="871"/>
      <c r="Z959" s="873"/>
      <c r="AA959" s="871"/>
      <c r="AB959" s="871"/>
      <c r="AC959" s="871"/>
      <c r="AD959" s="871"/>
      <c r="AE959" s="871"/>
      <c r="AF959" s="874"/>
      <c r="AG959" s="875"/>
      <c r="AH959" s="871"/>
    </row>
    <row r="960">
      <c r="A960" s="871"/>
      <c r="B960" s="871"/>
      <c r="C960" s="871"/>
      <c r="D960" s="871"/>
      <c r="E960" s="871"/>
      <c r="F960" s="871"/>
      <c r="G960" s="872"/>
      <c r="H960" s="871"/>
      <c r="I960" s="873"/>
      <c r="J960" s="871"/>
      <c r="K960" s="871"/>
      <c r="L960" s="871"/>
      <c r="M960" s="871"/>
      <c r="N960" s="871"/>
      <c r="O960" s="874"/>
      <c r="P960" s="875"/>
      <c r="Q960" s="871"/>
      <c r="R960" s="871"/>
      <c r="S960" s="871"/>
      <c r="T960" s="871"/>
      <c r="U960" s="871"/>
      <c r="V960" s="871"/>
      <c r="W960" s="871"/>
      <c r="X960" s="872"/>
      <c r="Y960" s="871"/>
      <c r="Z960" s="873"/>
      <c r="AA960" s="871"/>
      <c r="AB960" s="871"/>
      <c r="AC960" s="871"/>
      <c r="AD960" s="871"/>
      <c r="AE960" s="871"/>
      <c r="AF960" s="874"/>
      <c r="AG960" s="875"/>
      <c r="AH960" s="871"/>
    </row>
    <row r="961">
      <c r="A961" s="871"/>
      <c r="B961" s="871"/>
      <c r="C961" s="871"/>
      <c r="D961" s="871"/>
      <c r="E961" s="871"/>
      <c r="F961" s="871"/>
      <c r="G961" s="872"/>
      <c r="H961" s="871"/>
      <c r="I961" s="873"/>
      <c r="J961" s="871"/>
      <c r="K961" s="871"/>
      <c r="L961" s="871"/>
      <c r="M961" s="871"/>
      <c r="N961" s="871"/>
      <c r="O961" s="874"/>
      <c r="P961" s="875"/>
      <c r="Q961" s="871"/>
      <c r="R961" s="871"/>
      <c r="S961" s="871"/>
      <c r="T961" s="871"/>
      <c r="U961" s="871"/>
      <c r="V961" s="871"/>
      <c r="W961" s="871"/>
      <c r="X961" s="872"/>
      <c r="Y961" s="871"/>
      <c r="Z961" s="873"/>
      <c r="AA961" s="871"/>
      <c r="AB961" s="871"/>
      <c r="AC961" s="871"/>
      <c r="AD961" s="871"/>
      <c r="AE961" s="871"/>
      <c r="AF961" s="874"/>
      <c r="AG961" s="875"/>
      <c r="AH961" s="871"/>
    </row>
    <row r="962">
      <c r="A962" s="871"/>
      <c r="B962" s="871"/>
      <c r="C962" s="871"/>
      <c r="D962" s="871"/>
      <c r="E962" s="871"/>
      <c r="F962" s="871"/>
      <c r="G962" s="872"/>
      <c r="H962" s="871"/>
      <c r="I962" s="873"/>
      <c r="J962" s="871"/>
      <c r="K962" s="871"/>
      <c r="L962" s="871"/>
      <c r="M962" s="871"/>
      <c r="N962" s="871"/>
      <c r="O962" s="874"/>
      <c r="P962" s="875"/>
      <c r="Q962" s="871"/>
      <c r="R962" s="871"/>
      <c r="S962" s="871"/>
      <c r="T962" s="871"/>
      <c r="U962" s="871"/>
      <c r="V962" s="871"/>
      <c r="W962" s="871"/>
      <c r="X962" s="872"/>
      <c r="Y962" s="871"/>
      <c r="Z962" s="873"/>
      <c r="AA962" s="871"/>
      <c r="AB962" s="871"/>
      <c r="AC962" s="871"/>
      <c r="AD962" s="871"/>
      <c r="AE962" s="871"/>
      <c r="AF962" s="874"/>
      <c r="AG962" s="875"/>
      <c r="AH962" s="871"/>
    </row>
    <row r="963">
      <c r="A963" s="871"/>
      <c r="B963" s="871"/>
      <c r="C963" s="871"/>
      <c r="D963" s="871"/>
      <c r="E963" s="871"/>
      <c r="F963" s="871"/>
      <c r="G963" s="872"/>
      <c r="H963" s="871"/>
      <c r="I963" s="873"/>
      <c r="J963" s="871"/>
      <c r="K963" s="871"/>
      <c r="L963" s="871"/>
      <c r="M963" s="871"/>
      <c r="N963" s="871"/>
      <c r="O963" s="874"/>
      <c r="P963" s="875"/>
      <c r="Q963" s="871"/>
      <c r="R963" s="871"/>
      <c r="S963" s="871"/>
      <c r="T963" s="871"/>
      <c r="U963" s="871"/>
      <c r="V963" s="871"/>
      <c r="W963" s="871"/>
      <c r="X963" s="872"/>
      <c r="Y963" s="871"/>
      <c r="Z963" s="873"/>
      <c r="AA963" s="871"/>
      <c r="AB963" s="871"/>
      <c r="AC963" s="871"/>
      <c r="AD963" s="871"/>
      <c r="AE963" s="871"/>
      <c r="AF963" s="874"/>
      <c r="AG963" s="875"/>
      <c r="AH963" s="871"/>
    </row>
    <row r="964">
      <c r="A964" s="871"/>
      <c r="B964" s="871"/>
      <c r="C964" s="871"/>
      <c r="D964" s="871"/>
      <c r="E964" s="871"/>
      <c r="F964" s="871"/>
      <c r="G964" s="872"/>
      <c r="H964" s="871"/>
      <c r="I964" s="873"/>
      <c r="J964" s="871"/>
      <c r="K964" s="871"/>
      <c r="L964" s="871"/>
      <c r="M964" s="871"/>
      <c r="N964" s="871"/>
      <c r="O964" s="874"/>
      <c r="P964" s="875"/>
      <c r="Q964" s="871"/>
      <c r="R964" s="871"/>
      <c r="S964" s="871"/>
      <c r="T964" s="871"/>
      <c r="U964" s="871"/>
      <c r="V964" s="871"/>
      <c r="W964" s="871"/>
      <c r="X964" s="872"/>
      <c r="Y964" s="871"/>
      <c r="Z964" s="873"/>
      <c r="AA964" s="871"/>
      <c r="AB964" s="871"/>
      <c r="AC964" s="871"/>
      <c r="AD964" s="871"/>
      <c r="AE964" s="871"/>
      <c r="AF964" s="874"/>
      <c r="AG964" s="875"/>
      <c r="AH964" s="871"/>
    </row>
    <row r="965">
      <c r="A965" s="871"/>
      <c r="B965" s="871"/>
      <c r="C965" s="871"/>
      <c r="D965" s="871"/>
      <c r="E965" s="871"/>
      <c r="F965" s="871"/>
      <c r="G965" s="872"/>
      <c r="H965" s="871"/>
      <c r="I965" s="873"/>
      <c r="J965" s="871"/>
      <c r="K965" s="871"/>
      <c r="L965" s="871"/>
      <c r="M965" s="871"/>
      <c r="N965" s="871"/>
      <c r="O965" s="874"/>
      <c r="P965" s="875"/>
      <c r="Q965" s="871"/>
      <c r="R965" s="871"/>
      <c r="S965" s="871"/>
      <c r="T965" s="871"/>
      <c r="U965" s="871"/>
      <c r="V965" s="871"/>
      <c r="W965" s="871"/>
      <c r="X965" s="872"/>
      <c r="Y965" s="871"/>
      <c r="Z965" s="873"/>
      <c r="AA965" s="871"/>
      <c r="AB965" s="871"/>
      <c r="AC965" s="871"/>
      <c r="AD965" s="871"/>
      <c r="AE965" s="871"/>
      <c r="AF965" s="874"/>
      <c r="AG965" s="875"/>
      <c r="AH965" s="871"/>
    </row>
    <row r="966">
      <c r="A966" s="871"/>
      <c r="B966" s="871"/>
      <c r="C966" s="871"/>
      <c r="D966" s="871"/>
      <c r="E966" s="871"/>
      <c r="F966" s="871"/>
      <c r="G966" s="872"/>
      <c r="H966" s="871"/>
      <c r="I966" s="873"/>
      <c r="J966" s="871"/>
      <c r="K966" s="871"/>
      <c r="L966" s="871"/>
      <c r="M966" s="871"/>
      <c r="N966" s="871"/>
      <c r="O966" s="874"/>
      <c r="P966" s="875"/>
      <c r="Q966" s="871"/>
      <c r="R966" s="871"/>
      <c r="S966" s="871"/>
      <c r="T966" s="871"/>
      <c r="U966" s="871"/>
      <c r="V966" s="871"/>
      <c r="W966" s="871"/>
      <c r="X966" s="872"/>
      <c r="Y966" s="871"/>
      <c r="Z966" s="873"/>
      <c r="AA966" s="871"/>
      <c r="AB966" s="871"/>
      <c r="AC966" s="871"/>
      <c r="AD966" s="871"/>
      <c r="AE966" s="871"/>
      <c r="AF966" s="874"/>
      <c r="AG966" s="875"/>
      <c r="AH966" s="871"/>
    </row>
    <row r="967">
      <c r="A967" s="871"/>
      <c r="B967" s="871"/>
      <c r="C967" s="871"/>
      <c r="D967" s="871"/>
      <c r="E967" s="871"/>
      <c r="F967" s="871"/>
      <c r="G967" s="872"/>
      <c r="H967" s="871"/>
      <c r="I967" s="873"/>
      <c r="J967" s="871"/>
      <c r="K967" s="871"/>
      <c r="L967" s="871"/>
      <c r="M967" s="871"/>
      <c r="N967" s="871"/>
      <c r="O967" s="874"/>
      <c r="P967" s="875"/>
      <c r="Q967" s="871"/>
      <c r="R967" s="871"/>
      <c r="S967" s="871"/>
      <c r="T967" s="871"/>
      <c r="U967" s="871"/>
      <c r="V967" s="871"/>
      <c r="W967" s="871"/>
      <c r="X967" s="872"/>
      <c r="Y967" s="871"/>
      <c r="Z967" s="873"/>
      <c r="AA967" s="871"/>
      <c r="AB967" s="871"/>
      <c r="AC967" s="871"/>
      <c r="AD967" s="871"/>
      <c r="AE967" s="871"/>
      <c r="AF967" s="874"/>
      <c r="AG967" s="875"/>
      <c r="AH967" s="871"/>
    </row>
    <row r="968">
      <c r="A968" s="871"/>
      <c r="B968" s="871"/>
      <c r="C968" s="871"/>
      <c r="D968" s="871"/>
      <c r="E968" s="871"/>
      <c r="F968" s="871"/>
      <c r="G968" s="872"/>
      <c r="H968" s="871"/>
      <c r="I968" s="873"/>
      <c r="J968" s="871"/>
      <c r="K968" s="871"/>
      <c r="L968" s="871"/>
      <c r="M968" s="871"/>
      <c r="N968" s="871"/>
      <c r="O968" s="874"/>
      <c r="P968" s="875"/>
      <c r="Q968" s="871"/>
      <c r="R968" s="871"/>
      <c r="S968" s="871"/>
      <c r="T968" s="871"/>
      <c r="U968" s="871"/>
      <c r="V968" s="871"/>
      <c r="W968" s="871"/>
      <c r="X968" s="872"/>
      <c r="Y968" s="871"/>
      <c r="Z968" s="873"/>
      <c r="AA968" s="871"/>
      <c r="AB968" s="871"/>
      <c r="AC968" s="871"/>
      <c r="AD968" s="871"/>
      <c r="AE968" s="871"/>
      <c r="AF968" s="874"/>
      <c r="AG968" s="875"/>
      <c r="AH968" s="871"/>
    </row>
    <row r="969">
      <c r="A969" s="871"/>
      <c r="B969" s="871"/>
      <c r="C969" s="871"/>
      <c r="D969" s="871"/>
      <c r="E969" s="871"/>
      <c r="F969" s="871"/>
      <c r="G969" s="872"/>
      <c r="H969" s="871"/>
      <c r="I969" s="873"/>
      <c r="J969" s="871"/>
      <c r="K969" s="871"/>
      <c r="L969" s="871"/>
      <c r="M969" s="871"/>
      <c r="N969" s="871"/>
      <c r="O969" s="874"/>
      <c r="P969" s="875"/>
      <c r="Q969" s="871"/>
      <c r="R969" s="871"/>
      <c r="S969" s="871"/>
      <c r="T969" s="871"/>
      <c r="U969" s="871"/>
      <c r="V969" s="871"/>
      <c r="W969" s="871"/>
      <c r="X969" s="872"/>
      <c r="Y969" s="871"/>
      <c r="Z969" s="873"/>
      <c r="AA969" s="871"/>
      <c r="AB969" s="871"/>
      <c r="AC969" s="871"/>
      <c r="AD969" s="871"/>
      <c r="AE969" s="871"/>
      <c r="AF969" s="874"/>
      <c r="AG969" s="875"/>
      <c r="AH969" s="871"/>
    </row>
    <row r="970">
      <c r="A970" s="871"/>
      <c r="B970" s="871"/>
      <c r="C970" s="871"/>
      <c r="D970" s="871"/>
      <c r="E970" s="871"/>
      <c r="F970" s="871"/>
      <c r="G970" s="872"/>
      <c r="H970" s="871"/>
      <c r="I970" s="873"/>
      <c r="J970" s="871"/>
      <c r="K970" s="871"/>
      <c r="L970" s="871"/>
      <c r="M970" s="871"/>
      <c r="N970" s="871"/>
      <c r="O970" s="874"/>
      <c r="P970" s="875"/>
      <c r="Q970" s="871"/>
      <c r="R970" s="871"/>
      <c r="S970" s="871"/>
      <c r="T970" s="871"/>
      <c r="U970" s="871"/>
      <c r="V970" s="871"/>
      <c r="W970" s="871"/>
      <c r="X970" s="872"/>
      <c r="Y970" s="871"/>
      <c r="Z970" s="873"/>
      <c r="AA970" s="871"/>
      <c r="AB970" s="871"/>
      <c r="AC970" s="871"/>
      <c r="AD970" s="871"/>
      <c r="AE970" s="871"/>
      <c r="AF970" s="874"/>
      <c r="AG970" s="875"/>
      <c r="AH970" s="871"/>
    </row>
    <row r="971">
      <c r="A971" s="871"/>
      <c r="B971" s="871"/>
      <c r="C971" s="871"/>
      <c r="D971" s="871"/>
      <c r="E971" s="871"/>
      <c r="F971" s="871"/>
      <c r="G971" s="872"/>
      <c r="H971" s="871"/>
      <c r="I971" s="873"/>
      <c r="J971" s="871"/>
      <c r="K971" s="871"/>
      <c r="L971" s="871"/>
      <c r="M971" s="871"/>
      <c r="N971" s="871"/>
      <c r="O971" s="874"/>
      <c r="P971" s="875"/>
      <c r="Q971" s="871"/>
      <c r="R971" s="871"/>
      <c r="S971" s="871"/>
      <c r="T971" s="871"/>
      <c r="U971" s="871"/>
      <c r="V971" s="871"/>
      <c r="W971" s="871"/>
      <c r="X971" s="872"/>
      <c r="Y971" s="871"/>
      <c r="Z971" s="873"/>
      <c r="AA971" s="871"/>
      <c r="AB971" s="871"/>
      <c r="AC971" s="871"/>
      <c r="AD971" s="871"/>
      <c r="AE971" s="871"/>
      <c r="AF971" s="874"/>
      <c r="AG971" s="875"/>
      <c r="AH971" s="871"/>
    </row>
    <row r="972">
      <c r="A972" s="871"/>
      <c r="B972" s="871"/>
      <c r="C972" s="871"/>
      <c r="D972" s="871"/>
      <c r="E972" s="871"/>
      <c r="F972" s="871"/>
      <c r="G972" s="872"/>
      <c r="H972" s="871"/>
      <c r="I972" s="873"/>
      <c r="J972" s="871"/>
      <c r="K972" s="871"/>
      <c r="L972" s="871"/>
      <c r="M972" s="871"/>
      <c r="N972" s="871"/>
      <c r="O972" s="874"/>
      <c r="P972" s="875"/>
      <c r="Q972" s="871"/>
      <c r="R972" s="871"/>
      <c r="S972" s="871"/>
      <c r="T972" s="871"/>
      <c r="U972" s="871"/>
      <c r="V972" s="871"/>
      <c r="W972" s="871"/>
      <c r="X972" s="872"/>
      <c r="Y972" s="871"/>
      <c r="Z972" s="873"/>
      <c r="AA972" s="871"/>
      <c r="AB972" s="871"/>
      <c r="AC972" s="871"/>
      <c r="AD972" s="871"/>
      <c r="AE972" s="871"/>
      <c r="AF972" s="874"/>
      <c r="AG972" s="875"/>
      <c r="AH972" s="871"/>
    </row>
    <row r="973">
      <c r="A973" s="871"/>
      <c r="B973" s="871"/>
      <c r="C973" s="871"/>
      <c r="D973" s="871"/>
      <c r="E973" s="871"/>
      <c r="F973" s="871"/>
      <c r="G973" s="872"/>
      <c r="H973" s="871"/>
      <c r="I973" s="873"/>
      <c r="J973" s="871"/>
      <c r="K973" s="871"/>
      <c r="L973" s="871"/>
      <c r="M973" s="871"/>
      <c r="N973" s="871"/>
      <c r="O973" s="874"/>
      <c r="P973" s="875"/>
      <c r="Q973" s="871"/>
      <c r="R973" s="871"/>
      <c r="S973" s="871"/>
      <c r="T973" s="871"/>
      <c r="U973" s="871"/>
      <c r="V973" s="871"/>
      <c r="W973" s="871"/>
      <c r="X973" s="872"/>
      <c r="Y973" s="871"/>
      <c r="Z973" s="873"/>
      <c r="AA973" s="871"/>
      <c r="AB973" s="871"/>
      <c r="AC973" s="871"/>
      <c r="AD973" s="871"/>
      <c r="AE973" s="871"/>
      <c r="AF973" s="874"/>
      <c r="AG973" s="875"/>
      <c r="AH973" s="871"/>
    </row>
    <row r="974">
      <c r="A974" s="871"/>
      <c r="B974" s="871"/>
      <c r="C974" s="871"/>
      <c r="D974" s="871"/>
      <c r="E974" s="871"/>
      <c r="F974" s="871"/>
      <c r="G974" s="872"/>
      <c r="H974" s="871"/>
      <c r="I974" s="873"/>
      <c r="J974" s="871"/>
      <c r="K974" s="871"/>
      <c r="L974" s="871"/>
      <c r="M974" s="871"/>
      <c r="N974" s="871"/>
      <c r="O974" s="874"/>
      <c r="P974" s="875"/>
      <c r="Q974" s="871"/>
      <c r="R974" s="871"/>
      <c r="S974" s="871"/>
      <c r="T974" s="871"/>
      <c r="U974" s="871"/>
      <c r="V974" s="871"/>
      <c r="W974" s="871"/>
      <c r="X974" s="872"/>
      <c r="Y974" s="871"/>
      <c r="Z974" s="873"/>
      <c r="AA974" s="871"/>
      <c r="AB974" s="871"/>
      <c r="AC974" s="871"/>
      <c r="AD974" s="871"/>
      <c r="AE974" s="871"/>
      <c r="AF974" s="874"/>
      <c r="AG974" s="875"/>
      <c r="AH974" s="871"/>
    </row>
    <row r="975">
      <c r="A975" s="871"/>
      <c r="B975" s="871"/>
      <c r="C975" s="871"/>
      <c r="D975" s="871"/>
      <c r="E975" s="871"/>
      <c r="F975" s="871"/>
      <c r="G975" s="872"/>
      <c r="H975" s="871"/>
      <c r="I975" s="873"/>
      <c r="J975" s="871"/>
      <c r="K975" s="871"/>
      <c r="L975" s="871"/>
      <c r="M975" s="871"/>
      <c r="N975" s="871"/>
      <c r="O975" s="874"/>
      <c r="P975" s="875"/>
      <c r="Q975" s="871"/>
      <c r="R975" s="871"/>
      <c r="S975" s="871"/>
      <c r="T975" s="871"/>
      <c r="U975" s="871"/>
      <c r="V975" s="871"/>
      <c r="W975" s="871"/>
      <c r="X975" s="872"/>
      <c r="Y975" s="871"/>
      <c r="Z975" s="873"/>
      <c r="AA975" s="871"/>
      <c r="AB975" s="871"/>
      <c r="AC975" s="871"/>
      <c r="AD975" s="871"/>
      <c r="AE975" s="871"/>
      <c r="AF975" s="874"/>
      <c r="AG975" s="875"/>
      <c r="AH975" s="871"/>
    </row>
    <row r="976">
      <c r="A976" s="871"/>
      <c r="B976" s="871"/>
      <c r="C976" s="871"/>
      <c r="D976" s="871"/>
      <c r="E976" s="871"/>
      <c r="F976" s="871"/>
      <c r="G976" s="872"/>
      <c r="H976" s="871"/>
      <c r="I976" s="873"/>
      <c r="J976" s="871"/>
      <c r="K976" s="871"/>
      <c r="L976" s="871"/>
      <c r="M976" s="871"/>
      <c r="N976" s="871"/>
      <c r="O976" s="874"/>
      <c r="P976" s="875"/>
      <c r="Q976" s="871"/>
      <c r="R976" s="871"/>
      <c r="S976" s="871"/>
      <c r="T976" s="871"/>
      <c r="U976" s="871"/>
      <c r="V976" s="871"/>
      <c r="W976" s="871"/>
      <c r="X976" s="872"/>
      <c r="Y976" s="871"/>
      <c r="Z976" s="873"/>
      <c r="AA976" s="871"/>
      <c r="AB976" s="871"/>
      <c r="AC976" s="871"/>
      <c r="AD976" s="871"/>
      <c r="AE976" s="871"/>
      <c r="AF976" s="874"/>
      <c r="AG976" s="875"/>
      <c r="AH976" s="871"/>
    </row>
    <row r="977">
      <c r="A977" s="871"/>
      <c r="B977" s="871"/>
      <c r="C977" s="871"/>
      <c r="D977" s="871"/>
      <c r="E977" s="871"/>
      <c r="F977" s="871"/>
      <c r="G977" s="872"/>
      <c r="H977" s="871"/>
      <c r="I977" s="873"/>
      <c r="J977" s="871"/>
      <c r="K977" s="871"/>
      <c r="L977" s="871"/>
      <c r="M977" s="871"/>
      <c r="N977" s="871"/>
      <c r="O977" s="874"/>
      <c r="P977" s="875"/>
      <c r="Q977" s="871"/>
      <c r="R977" s="871"/>
      <c r="S977" s="871"/>
      <c r="T977" s="871"/>
      <c r="U977" s="871"/>
      <c r="V977" s="871"/>
      <c r="W977" s="871"/>
      <c r="X977" s="872"/>
      <c r="Y977" s="871"/>
      <c r="Z977" s="873"/>
      <c r="AA977" s="871"/>
      <c r="AB977" s="871"/>
      <c r="AC977" s="871"/>
      <c r="AD977" s="871"/>
      <c r="AE977" s="871"/>
      <c r="AF977" s="874"/>
      <c r="AG977" s="875"/>
      <c r="AH977" s="871"/>
    </row>
    <row r="978">
      <c r="A978" s="871"/>
      <c r="B978" s="871"/>
      <c r="C978" s="871"/>
      <c r="D978" s="871"/>
      <c r="E978" s="871"/>
      <c r="F978" s="871"/>
      <c r="G978" s="872"/>
      <c r="H978" s="871"/>
      <c r="I978" s="873"/>
      <c r="J978" s="871"/>
      <c r="K978" s="871"/>
      <c r="L978" s="871"/>
      <c r="M978" s="871"/>
      <c r="N978" s="871"/>
      <c r="O978" s="874"/>
      <c r="P978" s="875"/>
      <c r="Q978" s="871"/>
      <c r="R978" s="871"/>
      <c r="S978" s="871"/>
      <c r="T978" s="871"/>
      <c r="U978" s="871"/>
      <c r="V978" s="871"/>
      <c r="W978" s="871"/>
      <c r="X978" s="872"/>
      <c r="Y978" s="871"/>
      <c r="Z978" s="873"/>
      <c r="AA978" s="871"/>
      <c r="AB978" s="871"/>
      <c r="AC978" s="871"/>
      <c r="AD978" s="871"/>
      <c r="AE978" s="871"/>
      <c r="AF978" s="874"/>
      <c r="AG978" s="875"/>
      <c r="AH978" s="871"/>
    </row>
    <row r="979">
      <c r="A979" s="871"/>
      <c r="B979" s="871"/>
      <c r="C979" s="871"/>
      <c r="D979" s="871"/>
      <c r="E979" s="871"/>
      <c r="F979" s="871"/>
      <c r="G979" s="872"/>
      <c r="H979" s="871"/>
      <c r="I979" s="873"/>
      <c r="J979" s="871"/>
      <c r="K979" s="871"/>
      <c r="L979" s="871"/>
      <c r="M979" s="871"/>
      <c r="N979" s="871"/>
      <c r="O979" s="874"/>
      <c r="P979" s="875"/>
      <c r="Q979" s="871"/>
      <c r="R979" s="871"/>
      <c r="S979" s="871"/>
      <c r="T979" s="871"/>
      <c r="U979" s="871"/>
      <c r="V979" s="871"/>
      <c r="W979" s="871"/>
      <c r="X979" s="872"/>
      <c r="Y979" s="871"/>
      <c r="Z979" s="873"/>
      <c r="AA979" s="871"/>
      <c r="AB979" s="871"/>
      <c r="AC979" s="871"/>
      <c r="AD979" s="871"/>
      <c r="AE979" s="871"/>
      <c r="AF979" s="874"/>
      <c r="AG979" s="875"/>
      <c r="AH979" s="871"/>
    </row>
    <row r="980">
      <c r="A980" s="871"/>
      <c r="B980" s="871"/>
      <c r="C980" s="871"/>
      <c r="D980" s="871"/>
      <c r="E980" s="871"/>
      <c r="F980" s="871"/>
      <c r="G980" s="872"/>
      <c r="H980" s="871"/>
      <c r="I980" s="873"/>
      <c r="J980" s="871"/>
      <c r="K980" s="871"/>
      <c r="L980" s="871"/>
      <c r="M980" s="871"/>
      <c r="N980" s="871"/>
      <c r="O980" s="874"/>
      <c r="P980" s="875"/>
      <c r="Q980" s="871"/>
      <c r="R980" s="871"/>
      <c r="S980" s="871"/>
      <c r="T980" s="871"/>
      <c r="U980" s="871"/>
      <c r="V980" s="871"/>
      <c r="W980" s="871"/>
      <c r="X980" s="872"/>
      <c r="Y980" s="871"/>
      <c r="Z980" s="873"/>
      <c r="AA980" s="871"/>
      <c r="AB980" s="871"/>
      <c r="AC980" s="871"/>
      <c r="AD980" s="871"/>
      <c r="AE980" s="871"/>
      <c r="AF980" s="874"/>
      <c r="AG980" s="875"/>
      <c r="AH980" s="871"/>
    </row>
    <row r="981">
      <c r="A981" s="871"/>
      <c r="B981" s="871"/>
      <c r="C981" s="871"/>
      <c r="D981" s="871"/>
      <c r="E981" s="871"/>
      <c r="F981" s="871"/>
      <c r="G981" s="872"/>
      <c r="H981" s="871"/>
      <c r="I981" s="873"/>
      <c r="J981" s="871"/>
      <c r="K981" s="871"/>
      <c r="L981" s="871"/>
      <c r="M981" s="871"/>
      <c r="N981" s="871"/>
      <c r="O981" s="874"/>
      <c r="P981" s="875"/>
      <c r="Q981" s="871"/>
      <c r="R981" s="871"/>
      <c r="S981" s="871"/>
      <c r="T981" s="871"/>
      <c r="U981" s="871"/>
      <c r="V981" s="871"/>
      <c r="W981" s="871"/>
      <c r="X981" s="872"/>
      <c r="Y981" s="871"/>
      <c r="Z981" s="873"/>
      <c r="AA981" s="871"/>
      <c r="AB981" s="871"/>
      <c r="AC981" s="871"/>
      <c r="AD981" s="871"/>
      <c r="AE981" s="871"/>
      <c r="AF981" s="874"/>
      <c r="AG981" s="875"/>
      <c r="AH981" s="871"/>
    </row>
    <row r="982">
      <c r="A982" s="871"/>
      <c r="B982" s="871"/>
      <c r="C982" s="871"/>
      <c r="D982" s="871"/>
      <c r="E982" s="871"/>
      <c r="F982" s="871"/>
      <c r="G982" s="872"/>
      <c r="H982" s="871"/>
      <c r="I982" s="873"/>
      <c r="J982" s="871"/>
      <c r="K982" s="871"/>
      <c r="L982" s="871"/>
      <c r="M982" s="871"/>
      <c r="N982" s="871"/>
      <c r="O982" s="874"/>
      <c r="P982" s="875"/>
      <c r="Q982" s="871"/>
      <c r="R982" s="871"/>
      <c r="S982" s="871"/>
      <c r="T982" s="871"/>
      <c r="U982" s="871"/>
      <c r="V982" s="871"/>
      <c r="W982" s="871"/>
      <c r="X982" s="872"/>
      <c r="Y982" s="871"/>
      <c r="Z982" s="873"/>
      <c r="AA982" s="871"/>
      <c r="AB982" s="871"/>
      <c r="AC982" s="871"/>
      <c r="AD982" s="871"/>
      <c r="AE982" s="871"/>
      <c r="AF982" s="874"/>
      <c r="AG982" s="875"/>
      <c r="AH982" s="871"/>
    </row>
    <row r="983">
      <c r="A983" s="871"/>
      <c r="B983" s="871"/>
      <c r="C983" s="871"/>
      <c r="D983" s="871"/>
      <c r="E983" s="871"/>
      <c r="F983" s="871"/>
      <c r="G983" s="872"/>
      <c r="H983" s="871"/>
      <c r="I983" s="873"/>
      <c r="J983" s="871"/>
      <c r="K983" s="871"/>
      <c r="L983" s="871"/>
      <c r="M983" s="871"/>
      <c r="N983" s="871"/>
      <c r="O983" s="874"/>
      <c r="P983" s="875"/>
      <c r="Q983" s="871"/>
      <c r="R983" s="871"/>
      <c r="S983" s="871"/>
      <c r="T983" s="871"/>
      <c r="U983" s="871"/>
      <c r="V983" s="871"/>
      <c r="W983" s="871"/>
      <c r="X983" s="872"/>
      <c r="Y983" s="871"/>
      <c r="Z983" s="873"/>
      <c r="AA983" s="871"/>
      <c r="AB983" s="871"/>
      <c r="AC983" s="871"/>
      <c r="AD983" s="871"/>
      <c r="AE983" s="871"/>
      <c r="AF983" s="874"/>
      <c r="AG983" s="875"/>
      <c r="AH983" s="871"/>
    </row>
    <row r="984">
      <c r="A984" s="871"/>
      <c r="B984" s="871"/>
      <c r="C984" s="871"/>
      <c r="D984" s="871"/>
      <c r="E984" s="871"/>
      <c r="F984" s="871"/>
      <c r="G984" s="872"/>
      <c r="H984" s="871"/>
      <c r="I984" s="873"/>
      <c r="J984" s="871"/>
      <c r="K984" s="871"/>
      <c r="L984" s="871"/>
      <c r="M984" s="871"/>
      <c r="N984" s="871"/>
      <c r="O984" s="874"/>
      <c r="P984" s="875"/>
      <c r="Q984" s="871"/>
      <c r="R984" s="871"/>
      <c r="S984" s="871"/>
      <c r="T984" s="871"/>
      <c r="U984" s="871"/>
      <c r="V984" s="871"/>
      <c r="W984" s="871"/>
      <c r="X984" s="872"/>
      <c r="Y984" s="871"/>
      <c r="Z984" s="873"/>
      <c r="AA984" s="871"/>
      <c r="AB984" s="871"/>
      <c r="AC984" s="871"/>
      <c r="AD984" s="871"/>
      <c r="AE984" s="871"/>
      <c r="AF984" s="874"/>
      <c r="AG984" s="875"/>
      <c r="AH984" s="871"/>
    </row>
    <row r="985">
      <c r="A985" s="871"/>
      <c r="B985" s="871"/>
      <c r="C985" s="871"/>
      <c r="D985" s="871"/>
      <c r="E985" s="871"/>
      <c r="F985" s="871"/>
      <c r="G985" s="872"/>
      <c r="H985" s="871"/>
      <c r="I985" s="873"/>
      <c r="J985" s="871"/>
      <c r="K985" s="871"/>
      <c r="L985" s="871"/>
      <c r="M985" s="871"/>
      <c r="N985" s="871"/>
      <c r="O985" s="874"/>
      <c r="P985" s="875"/>
      <c r="Q985" s="871"/>
      <c r="R985" s="871"/>
      <c r="S985" s="871"/>
      <c r="T985" s="871"/>
      <c r="U985" s="871"/>
      <c r="V985" s="871"/>
      <c r="W985" s="871"/>
      <c r="X985" s="872"/>
      <c r="Y985" s="871"/>
      <c r="Z985" s="873"/>
      <c r="AA985" s="871"/>
      <c r="AB985" s="871"/>
      <c r="AC985" s="871"/>
      <c r="AD985" s="871"/>
      <c r="AE985" s="871"/>
      <c r="AF985" s="874"/>
      <c r="AG985" s="875"/>
      <c r="AH985" s="871"/>
    </row>
    <row r="986">
      <c r="A986" s="871"/>
      <c r="B986" s="871"/>
      <c r="C986" s="871"/>
      <c r="D986" s="871"/>
      <c r="E986" s="871"/>
      <c r="F986" s="871"/>
      <c r="G986" s="872"/>
      <c r="H986" s="871"/>
      <c r="I986" s="873"/>
      <c r="J986" s="871"/>
      <c r="K986" s="871"/>
      <c r="L986" s="871"/>
      <c r="M986" s="871"/>
      <c r="N986" s="871"/>
      <c r="O986" s="874"/>
      <c r="P986" s="875"/>
      <c r="Q986" s="871"/>
      <c r="R986" s="871"/>
      <c r="S986" s="871"/>
      <c r="T986" s="871"/>
      <c r="U986" s="871"/>
      <c r="V986" s="871"/>
      <c r="W986" s="871"/>
      <c r="X986" s="872"/>
      <c r="Y986" s="871"/>
      <c r="Z986" s="873"/>
      <c r="AA986" s="871"/>
      <c r="AB986" s="871"/>
      <c r="AC986" s="871"/>
      <c r="AD986" s="871"/>
      <c r="AE986" s="871"/>
      <c r="AF986" s="874"/>
      <c r="AG986" s="875"/>
      <c r="AH986" s="871"/>
    </row>
    <row r="987">
      <c r="A987" s="871"/>
      <c r="B987" s="871"/>
      <c r="C987" s="871"/>
      <c r="D987" s="871"/>
      <c r="E987" s="871"/>
      <c r="F987" s="871"/>
      <c r="G987" s="872"/>
      <c r="H987" s="871"/>
      <c r="I987" s="873"/>
      <c r="J987" s="871"/>
      <c r="K987" s="871"/>
      <c r="L987" s="871"/>
      <c r="M987" s="871"/>
      <c r="N987" s="871"/>
      <c r="O987" s="874"/>
      <c r="P987" s="875"/>
      <c r="Q987" s="871"/>
      <c r="R987" s="871"/>
      <c r="S987" s="871"/>
      <c r="T987" s="871"/>
      <c r="U987" s="871"/>
      <c r="V987" s="871"/>
      <c r="W987" s="871"/>
      <c r="X987" s="872"/>
      <c r="Y987" s="871"/>
      <c r="Z987" s="873"/>
      <c r="AA987" s="871"/>
      <c r="AB987" s="871"/>
      <c r="AC987" s="871"/>
      <c r="AD987" s="871"/>
      <c r="AE987" s="871"/>
      <c r="AF987" s="874"/>
      <c r="AG987" s="875"/>
      <c r="AH987" s="871"/>
    </row>
    <row r="988">
      <c r="A988" s="871"/>
      <c r="B988" s="871"/>
      <c r="C988" s="871"/>
      <c r="D988" s="871"/>
      <c r="E988" s="871"/>
      <c r="F988" s="871"/>
      <c r="G988" s="872"/>
      <c r="H988" s="871"/>
      <c r="I988" s="873"/>
      <c r="J988" s="871"/>
      <c r="K988" s="871"/>
      <c r="L988" s="871"/>
      <c r="M988" s="871"/>
      <c r="N988" s="871"/>
      <c r="O988" s="874"/>
      <c r="P988" s="875"/>
      <c r="Q988" s="871"/>
      <c r="R988" s="871"/>
      <c r="S988" s="871"/>
      <c r="T988" s="871"/>
      <c r="U988" s="871"/>
      <c r="V988" s="871"/>
      <c r="W988" s="871"/>
      <c r="X988" s="872"/>
      <c r="Y988" s="871"/>
      <c r="Z988" s="873"/>
      <c r="AA988" s="871"/>
      <c r="AB988" s="871"/>
      <c r="AC988" s="871"/>
      <c r="AD988" s="871"/>
      <c r="AE988" s="871"/>
      <c r="AF988" s="874"/>
      <c r="AG988" s="875"/>
      <c r="AH988" s="871"/>
    </row>
    <row r="989">
      <c r="A989" s="871"/>
      <c r="B989" s="871"/>
      <c r="C989" s="871"/>
      <c r="D989" s="871"/>
      <c r="E989" s="871"/>
      <c r="F989" s="871"/>
      <c r="G989" s="872"/>
      <c r="H989" s="871"/>
      <c r="I989" s="873"/>
      <c r="J989" s="871"/>
      <c r="K989" s="871"/>
      <c r="L989" s="871"/>
      <c r="M989" s="871"/>
      <c r="N989" s="871"/>
      <c r="O989" s="874"/>
      <c r="P989" s="875"/>
      <c r="Q989" s="871"/>
      <c r="R989" s="871"/>
      <c r="S989" s="871"/>
      <c r="T989" s="871"/>
      <c r="U989" s="871"/>
      <c r="V989" s="871"/>
      <c r="W989" s="871"/>
      <c r="X989" s="872"/>
      <c r="Y989" s="871"/>
      <c r="Z989" s="873"/>
      <c r="AA989" s="871"/>
      <c r="AB989" s="871"/>
      <c r="AC989" s="871"/>
      <c r="AD989" s="871"/>
      <c r="AE989" s="871"/>
      <c r="AF989" s="874"/>
      <c r="AG989" s="875"/>
      <c r="AH989" s="871"/>
    </row>
    <row r="990">
      <c r="A990" s="871"/>
      <c r="B990" s="871"/>
      <c r="C990" s="871"/>
      <c r="D990" s="871"/>
      <c r="E990" s="871"/>
      <c r="F990" s="871"/>
      <c r="G990" s="872"/>
      <c r="H990" s="871"/>
      <c r="I990" s="873"/>
      <c r="J990" s="871"/>
      <c r="K990" s="871"/>
      <c r="L990" s="871"/>
      <c r="M990" s="871"/>
      <c r="N990" s="871"/>
      <c r="O990" s="874"/>
      <c r="P990" s="875"/>
      <c r="Q990" s="871"/>
      <c r="R990" s="871"/>
      <c r="S990" s="871"/>
      <c r="T990" s="871"/>
      <c r="U990" s="871"/>
      <c r="V990" s="871"/>
      <c r="W990" s="871"/>
      <c r="X990" s="872"/>
      <c r="Y990" s="871"/>
      <c r="Z990" s="873"/>
      <c r="AA990" s="871"/>
      <c r="AB990" s="871"/>
      <c r="AC990" s="871"/>
      <c r="AD990" s="871"/>
      <c r="AE990" s="871"/>
      <c r="AF990" s="874"/>
      <c r="AG990" s="875"/>
      <c r="AH990" s="87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16"/>
    <hyperlink r:id="rId2" ref="T16"/>
    <hyperlink r:id="rId3" ref="C24"/>
    <hyperlink r:id="rId4" ref="T24"/>
    <hyperlink r:id="rId5" ref="C32"/>
    <hyperlink r:id="rId6" ref="T32"/>
    <hyperlink r:id="rId7" ref="C40"/>
    <hyperlink r:id="rId8" ref="T40"/>
    <hyperlink r:id="rId9" ref="C48"/>
    <hyperlink r:id="rId10" ref="T48"/>
    <hyperlink r:id="rId11" ref="C56"/>
    <hyperlink r:id="rId12" ref="T56"/>
    <hyperlink r:id="rId13" ref="C64"/>
    <hyperlink r:id="rId14" ref="T64"/>
    <hyperlink r:id="rId15" ref="C72"/>
    <hyperlink r:id="rId16" ref="T72"/>
    <hyperlink r:id="rId17" ref="C80"/>
    <hyperlink r:id="rId18" ref="T80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4.38"/>
    <col customWidth="1" min="18" max="19" width="9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5.63"/>
  </cols>
  <sheetData>
    <row r="1">
      <c r="A1" s="601" t="s">
        <v>414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606"/>
      <c r="R1" s="601" t="s">
        <v>415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87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60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877"/>
    </row>
    <row r="3">
      <c r="A3" s="608" t="s">
        <v>146</v>
      </c>
      <c r="B3" s="552"/>
      <c r="C3" s="609">
        <v>1.0</v>
      </c>
      <c r="D3" s="610">
        <v>65.0</v>
      </c>
      <c r="E3" s="610"/>
      <c r="F3" s="610">
        <v>72.0</v>
      </c>
      <c r="G3" s="611">
        <v>0.015810185185185184</v>
      </c>
      <c r="H3" s="612">
        <f t="shared" ref="H3:H6" si="1">D3-F3</f>
        <v>-7</v>
      </c>
      <c r="I3" s="577">
        <f t="shared" ref="I3:I6" si="2">H3/(HOUR(G3)*60+(MINUTE(G3)+((SECOND(G3)/60))))</f>
        <v>-0.3074670571</v>
      </c>
      <c r="J3" s="613">
        <v>4.0</v>
      </c>
      <c r="K3" s="614">
        <v>10.0</v>
      </c>
      <c r="L3" s="614"/>
      <c r="M3" s="615"/>
      <c r="N3" s="615"/>
      <c r="O3" s="617"/>
      <c r="P3" s="617"/>
      <c r="Q3" s="607"/>
      <c r="R3" s="608" t="s">
        <v>146</v>
      </c>
      <c r="S3" s="552"/>
      <c r="T3" s="609"/>
      <c r="U3" s="610">
        <v>78.0</v>
      </c>
      <c r="V3" s="610"/>
      <c r="W3" s="610">
        <v>73.0</v>
      </c>
      <c r="X3" s="611">
        <v>0.01568287037037037</v>
      </c>
      <c r="Y3" s="612">
        <f t="shared" ref="Y3:Y6" si="3">U3-W3</f>
        <v>5</v>
      </c>
      <c r="Z3" s="577">
        <f t="shared" ref="Z3:Z6" si="4">Y3/(HOUR(X3)*60+(MINUTE(X3)+((SECOND(X3)/60))))</f>
        <v>0.221402214</v>
      </c>
      <c r="AA3" s="613">
        <v>4.0</v>
      </c>
      <c r="AB3" s="614">
        <v>12.0</v>
      </c>
      <c r="AC3" s="614">
        <v>2.0</v>
      </c>
      <c r="AD3" s="615"/>
      <c r="AE3" s="616">
        <v>1.0</v>
      </c>
      <c r="AF3" s="617"/>
      <c r="AG3" s="617"/>
      <c r="AH3" s="877"/>
    </row>
    <row r="4">
      <c r="A4" s="618" t="s">
        <v>147</v>
      </c>
      <c r="B4" s="562"/>
      <c r="C4" s="619"/>
      <c r="D4" s="620">
        <v>81.0</v>
      </c>
      <c r="E4" s="620"/>
      <c r="F4" s="620">
        <v>81.0</v>
      </c>
      <c r="G4" s="621">
        <v>0.015810185185185184</v>
      </c>
      <c r="H4" s="622">
        <f t="shared" si="1"/>
        <v>0</v>
      </c>
      <c r="I4" s="623">
        <f t="shared" si="2"/>
        <v>0</v>
      </c>
      <c r="J4" s="624">
        <v>4.0</v>
      </c>
      <c r="K4" s="625">
        <v>15.0</v>
      </c>
      <c r="L4" s="625">
        <v>6.0</v>
      </c>
      <c r="M4" s="626">
        <v>4.0</v>
      </c>
      <c r="N4" s="625">
        <v>3.0</v>
      </c>
      <c r="O4" s="627"/>
      <c r="P4" s="627"/>
      <c r="Q4" s="607"/>
      <c r="R4" s="618" t="s">
        <v>147</v>
      </c>
      <c r="S4" s="562"/>
      <c r="T4" s="619"/>
      <c r="U4" s="620">
        <v>97.0</v>
      </c>
      <c r="V4" s="620"/>
      <c r="W4" s="620">
        <v>74.0</v>
      </c>
      <c r="X4" s="628">
        <f>X3</f>
        <v>0.01568287037</v>
      </c>
      <c r="Y4" s="622">
        <f t="shared" si="3"/>
        <v>23</v>
      </c>
      <c r="Z4" s="623">
        <f t="shared" si="4"/>
        <v>1.018450185</v>
      </c>
      <c r="AA4" s="624">
        <v>3.0</v>
      </c>
      <c r="AB4" s="625">
        <v>14.0</v>
      </c>
      <c r="AC4" s="625">
        <v>5.0</v>
      </c>
      <c r="AD4" s="626">
        <v>3.0</v>
      </c>
      <c r="AE4" s="625">
        <v>3.0</v>
      </c>
      <c r="AF4" s="627"/>
      <c r="AG4" s="627"/>
      <c r="AH4" s="877"/>
    </row>
    <row r="5">
      <c r="A5" s="629" t="s">
        <v>148</v>
      </c>
      <c r="B5" s="562"/>
      <c r="C5" s="630">
        <v>4.0</v>
      </c>
      <c r="D5" s="631">
        <v>86.0</v>
      </c>
      <c r="E5" s="631">
        <v>1.0</v>
      </c>
      <c r="F5" s="631">
        <v>75.0</v>
      </c>
      <c r="G5" s="632">
        <v>0.015810185185185184</v>
      </c>
      <c r="H5" s="633">
        <f t="shared" si="1"/>
        <v>11</v>
      </c>
      <c r="I5" s="634">
        <f t="shared" si="2"/>
        <v>0.4831625183</v>
      </c>
      <c r="J5" s="631">
        <v>4.0</v>
      </c>
      <c r="K5" s="635">
        <v>12.0</v>
      </c>
      <c r="L5" s="635">
        <v>3.0</v>
      </c>
      <c r="M5" s="636"/>
      <c r="N5" s="636"/>
      <c r="O5" s="637"/>
      <c r="P5" s="637"/>
      <c r="Q5" s="607"/>
      <c r="R5" s="629" t="s">
        <v>148</v>
      </c>
      <c r="S5" s="562"/>
      <c r="T5" s="638"/>
      <c r="U5" s="631">
        <v>75.0</v>
      </c>
      <c r="V5" s="631">
        <v>1.0</v>
      </c>
      <c r="W5" s="631">
        <v>87.0</v>
      </c>
      <c r="X5" s="639">
        <f>X3</f>
        <v>0.01568287037</v>
      </c>
      <c r="Y5" s="633">
        <f t="shared" si="3"/>
        <v>-12</v>
      </c>
      <c r="Z5" s="634">
        <f t="shared" si="4"/>
        <v>-0.5313653137</v>
      </c>
      <c r="AA5" s="631">
        <v>6.0</v>
      </c>
      <c r="AB5" s="635">
        <v>12.0</v>
      </c>
      <c r="AC5" s="635">
        <v>3.0</v>
      </c>
      <c r="AD5" s="635">
        <v>2.0</v>
      </c>
      <c r="AE5" s="635">
        <v>2.0</v>
      </c>
      <c r="AF5" s="637"/>
      <c r="AG5" s="637"/>
      <c r="AH5" s="877"/>
    </row>
    <row r="6">
      <c r="A6" s="640" t="s">
        <v>149</v>
      </c>
      <c r="B6" s="562"/>
      <c r="C6" s="641"/>
      <c r="D6" s="620">
        <v>51.0</v>
      </c>
      <c r="E6" s="620">
        <v>1.0</v>
      </c>
      <c r="F6" s="620">
        <v>65.0</v>
      </c>
      <c r="G6" s="621">
        <v>0.015810185185185184</v>
      </c>
      <c r="H6" s="622">
        <f t="shared" si="1"/>
        <v>-14</v>
      </c>
      <c r="I6" s="623">
        <f t="shared" si="2"/>
        <v>-0.6149341142</v>
      </c>
      <c r="J6" s="624">
        <v>3.0</v>
      </c>
      <c r="K6" s="625">
        <v>8.0</v>
      </c>
      <c r="L6" s="625">
        <v>1.0</v>
      </c>
      <c r="M6" s="625"/>
      <c r="N6" s="625"/>
      <c r="O6" s="627"/>
      <c r="P6" s="627"/>
      <c r="Q6" s="607"/>
      <c r="R6" s="640" t="s">
        <v>149</v>
      </c>
      <c r="S6" s="562"/>
      <c r="T6" s="642">
        <v>5.0</v>
      </c>
      <c r="U6" s="620">
        <v>58.0</v>
      </c>
      <c r="V6" s="620"/>
      <c r="W6" s="620">
        <v>54.0</v>
      </c>
      <c r="X6" s="628">
        <f>X3</f>
        <v>0.01568287037</v>
      </c>
      <c r="Y6" s="622">
        <f t="shared" si="3"/>
        <v>4</v>
      </c>
      <c r="Z6" s="623">
        <f t="shared" si="4"/>
        <v>0.1771217712</v>
      </c>
      <c r="AA6" s="624">
        <v>2.0</v>
      </c>
      <c r="AB6" s="625">
        <v>10.0</v>
      </c>
      <c r="AC6" s="625">
        <v>2.0</v>
      </c>
      <c r="AD6" s="625">
        <v>1.0</v>
      </c>
      <c r="AE6" s="625">
        <v>2.0</v>
      </c>
      <c r="AF6" s="627"/>
      <c r="AG6" s="627"/>
      <c r="AH6" s="877"/>
    </row>
    <row r="7">
      <c r="A7" s="629" t="s">
        <v>150</v>
      </c>
      <c r="B7" s="562"/>
      <c r="C7" s="643"/>
      <c r="D7" s="644"/>
      <c r="E7" s="644"/>
      <c r="F7" s="644"/>
      <c r="G7" s="639"/>
      <c r="H7" s="633"/>
      <c r="I7" s="634"/>
      <c r="J7" s="645"/>
      <c r="K7" s="646"/>
      <c r="L7" s="646"/>
      <c r="M7" s="636"/>
      <c r="N7" s="636"/>
      <c r="O7" s="637"/>
      <c r="P7" s="637"/>
      <c r="Q7" s="607"/>
      <c r="R7" s="629" t="s">
        <v>150</v>
      </c>
      <c r="S7" s="562"/>
      <c r="T7" s="643"/>
      <c r="U7" s="644"/>
      <c r="V7" s="644"/>
      <c r="W7" s="644"/>
      <c r="X7" s="639"/>
      <c r="Y7" s="633"/>
      <c r="Z7" s="634"/>
      <c r="AA7" s="645"/>
      <c r="AB7" s="646"/>
      <c r="AC7" s="646"/>
      <c r="AD7" s="636"/>
      <c r="AE7" s="636"/>
      <c r="AF7" s="637"/>
      <c r="AG7" s="637"/>
      <c r="AH7" s="877"/>
    </row>
    <row r="8">
      <c r="A8" s="647" t="s">
        <v>151</v>
      </c>
      <c r="B8" s="548"/>
      <c r="C8" s="648"/>
      <c r="D8" s="649"/>
      <c r="E8" s="649"/>
      <c r="F8" s="649"/>
      <c r="G8" s="650"/>
      <c r="H8" s="651"/>
      <c r="I8" s="652"/>
      <c r="J8" s="649"/>
      <c r="K8" s="653"/>
      <c r="L8" s="653"/>
      <c r="M8" s="653"/>
      <c r="N8" s="653"/>
      <c r="O8" s="654"/>
      <c r="P8" s="654"/>
      <c r="Q8" s="655"/>
      <c r="R8" s="647" t="s">
        <v>151</v>
      </c>
      <c r="S8" s="548"/>
      <c r="T8" s="656"/>
      <c r="U8" s="657"/>
      <c r="V8" s="657"/>
      <c r="W8" s="657"/>
      <c r="X8" s="658"/>
      <c r="Y8" s="659"/>
      <c r="Z8" s="660"/>
      <c r="AA8" s="657"/>
      <c r="AB8" s="661"/>
      <c r="AC8" s="661"/>
      <c r="AD8" s="661"/>
      <c r="AE8" s="661"/>
      <c r="AF8" s="654"/>
      <c r="AG8" s="654"/>
      <c r="AH8" s="878"/>
    </row>
    <row r="9">
      <c r="A9" s="595"/>
      <c r="B9" s="595"/>
      <c r="C9" s="879" t="s">
        <v>293</v>
      </c>
      <c r="D9" s="600"/>
      <c r="E9" s="600"/>
      <c r="F9" s="600"/>
      <c r="G9" s="880"/>
      <c r="H9" s="600"/>
      <c r="I9" s="600"/>
      <c r="J9" s="600"/>
      <c r="K9" s="600"/>
      <c r="L9" s="600"/>
      <c r="M9" s="600"/>
      <c r="N9" s="600"/>
      <c r="O9" s="881"/>
      <c r="P9" s="882"/>
      <c r="Q9" s="883"/>
      <c r="R9" s="595"/>
      <c r="S9" s="595"/>
      <c r="T9" s="879" t="s">
        <v>293</v>
      </c>
      <c r="U9" s="600"/>
      <c r="V9" s="600"/>
      <c r="W9" s="600"/>
      <c r="X9" s="880"/>
      <c r="Y9" s="600"/>
      <c r="Z9" s="600"/>
      <c r="AA9" s="600"/>
      <c r="AB9" s="600"/>
      <c r="AC9" s="600"/>
      <c r="AD9" s="600"/>
      <c r="AE9" s="600"/>
      <c r="AF9" s="881"/>
      <c r="AG9" s="882"/>
      <c r="AH9" s="600"/>
    </row>
    <row r="10">
      <c r="A10" s="884" t="s">
        <v>416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606"/>
      <c r="R10" s="884" t="s">
        <v>417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87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60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877"/>
    </row>
    <row r="12">
      <c r="A12" s="608" t="s">
        <v>146</v>
      </c>
      <c r="B12" s="552"/>
      <c r="C12" s="609">
        <v>2.0</v>
      </c>
      <c r="D12" s="610">
        <v>87.0</v>
      </c>
      <c r="E12" s="610"/>
      <c r="F12" s="610">
        <v>80.0</v>
      </c>
      <c r="G12" s="611">
        <v>0.02045138888888889</v>
      </c>
      <c r="H12" s="612">
        <f t="shared" ref="H12:H15" si="5">D12-F12</f>
        <v>7</v>
      </c>
      <c r="I12" s="577">
        <f t="shared" ref="I12:I15" si="6">H12/(HOUR(G12)*60+(MINUTE(G12)+((SECOND(G12)/60))))</f>
        <v>0.2376910017</v>
      </c>
      <c r="J12" s="613">
        <v>4.0</v>
      </c>
      <c r="K12" s="614">
        <v>9.0</v>
      </c>
      <c r="L12" s="614">
        <v>1.0</v>
      </c>
      <c r="M12" s="615"/>
      <c r="N12" s="616">
        <v>3.0</v>
      </c>
      <c r="O12" s="617"/>
      <c r="P12" s="617"/>
      <c r="Q12" s="607"/>
      <c r="R12" s="608" t="s">
        <v>146</v>
      </c>
      <c r="S12" s="552"/>
      <c r="T12" s="609"/>
      <c r="U12" s="610">
        <v>174.0</v>
      </c>
      <c r="V12" s="610"/>
      <c r="W12" s="610">
        <v>182.0</v>
      </c>
      <c r="X12" s="885">
        <v>0.041944444444444444</v>
      </c>
      <c r="Y12" s="612">
        <f t="shared" ref="Y12:Y15" si="7">U12-W12</f>
        <v>-8</v>
      </c>
      <c r="Z12" s="577">
        <f t="shared" ref="Z12:Z15" si="8">Y12/(HOUR(X12)*60+(MINUTE(X12)+((SECOND(X12)/60))))</f>
        <v>-0.1324503311</v>
      </c>
      <c r="AA12" s="613">
        <v>5.0</v>
      </c>
      <c r="AB12" s="614">
        <v>19.0</v>
      </c>
      <c r="AC12" s="614">
        <v>6.0</v>
      </c>
      <c r="AD12" s="616">
        <v>1.0</v>
      </c>
      <c r="AE12" s="616">
        <v>4.0</v>
      </c>
      <c r="AF12" s="886"/>
      <c r="AG12" s="617"/>
      <c r="AH12" s="877"/>
    </row>
    <row r="13">
      <c r="A13" s="618" t="s">
        <v>147</v>
      </c>
      <c r="B13" s="562"/>
      <c r="C13" s="619">
        <v>1.0</v>
      </c>
      <c r="D13" s="620">
        <v>105.0</v>
      </c>
      <c r="E13" s="620">
        <v>1.0</v>
      </c>
      <c r="F13" s="620">
        <v>97.0</v>
      </c>
      <c r="G13" s="628">
        <v>0.02045138888888889</v>
      </c>
      <c r="H13" s="622">
        <f t="shared" si="5"/>
        <v>8</v>
      </c>
      <c r="I13" s="623">
        <f t="shared" si="6"/>
        <v>0.2716468591</v>
      </c>
      <c r="J13" s="624">
        <v>4.0</v>
      </c>
      <c r="K13" s="625">
        <v>17.0</v>
      </c>
      <c r="L13" s="625">
        <v>4.0</v>
      </c>
      <c r="M13" s="626">
        <v>7.0</v>
      </c>
      <c r="N13" s="625">
        <v>5.0</v>
      </c>
      <c r="O13" s="627"/>
      <c r="P13" s="627"/>
      <c r="Q13" s="607"/>
      <c r="R13" s="618" t="s">
        <v>147</v>
      </c>
      <c r="S13" s="562"/>
      <c r="T13" s="619"/>
      <c r="U13" s="620">
        <v>230.0</v>
      </c>
      <c r="V13" s="620">
        <v>2.0</v>
      </c>
      <c r="W13" s="620">
        <v>202.0</v>
      </c>
      <c r="X13" s="887">
        <v>0.041944444444444444</v>
      </c>
      <c r="Y13" s="622">
        <f t="shared" si="7"/>
        <v>28</v>
      </c>
      <c r="Z13" s="623">
        <f t="shared" si="8"/>
        <v>0.4635761589</v>
      </c>
      <c r="AA13" s="624">
        <v>7.0</v>
      </c>
      <c r="AB13" s="625">
        <v>37.0</v>
      </c>
      <c r="AC13" s="625">
        <v>7.0</v>
      </c>
      <c r="AD13" s="626">
        <v>4.0</v>
      </c>
      <c r="AE13" s="625">
        <v>6.0</v>
      </c>
      <c r="AF13" s="888"/>
      <c r="AG13" s="627"/>
      <c r="AH13" s="877"/>
    </row>
    <row r="14">
      <c r="A14" s="629" t="s">
        <v>148</v>
      </c>
      <c r="B14" s="562"/>
      <c r="C14" s="638"/>
      <c r="D14" s="631">
        <v>110.0</v>
      </c>
      <c r="E14" s="631">
        <v>1.0</v>
      </c>
      <c r="F14" s="631">
        <v>111.0</v>
      </c>
      <c r="G14" s="639">
        <v>0.02045138888888889</v>
      </c>
      <c r="H14" s="633">
        <f t="shared" si="5"/>
        <v>-1</v>
      </c>
      <c r="I14" s="634">
        <f t="shared" si="6"/>
        <v>-0.03395585739</v>
      </c>
      <c r="J14" s="631">
        <v>2.0</v>
      </c>
      <c r="K14" s="635">
        <v>16.0</v>
      </c>
      <c r="L14" s="635">
        <v>5.0</v>
      </c>
      <c r="M14" s="635">
        <v>2.0</v>
      </c>
      <c r="N14" s="635">
        <v>3.0</v>
      </c>
      <c r="O14" s="637"/>
      <c r="P14" s="637"/>
      <c r="Q14" s="607"/>
      <c r="R14" s="629" t="s">
        <v>148</v>
      </c>
      <c r="S14" s="562"/>
      <c r="T14" s="630">
        <v>2.0</v>
      </c>
      <c r="U14" s="631">
        <v>235.0</v>
      </c>
      <c r="V14" s="631">
        <v>3.0</v>
      </c>
      <c r="W14" s="631">
        <v>244.0</v>
      </c>
      <c r="X14" s="889">
        <v>0.041944444444444444</v>
      </c>
      <c r="Y14" s="633">
        <f t="shared" si="7"/>
        <v>-9</v>
      </c>
      <c r="Z14" s="634">
        <f t="shared" si="8"/>
        <v>-0.1490066225</v>
      </c>
      <c r="AA14" s="631">
        <v>10.0</v>
      </c>
      <c r="AB14" s="635">
        <v>38.0</v>
      </c>
      <c r="AC14" s="635">
        <v>13.0</v>
      </c>
      <c r="AD14" s="635">
        <v>2.0</v>
      </c>
      <c r="AE14" s="635">
        <v>5.0</v>
      </c>
      <c r="AF14" s="890"/>
      <c r="AG14" s="637"/>
      <c r="AH14" s="877"/>
    </row>
    <row r="15">
      <c r="A15" s="640" t="s">
        <v>149</v>
      </c>
      <c r="B15" s="562"/>
      <c r="C15" s="642">
        <v>2.0</v>
      </c>
      <c r="D15" s="620">
        <v>71.0</v>
      </c>
      <c r="E15" s="620"/>
      <c r="F15" s="620">
        <v>85.0</v>
      </c>
      <c r="G15" s="628">
        <v>0.02045138888888889</v>
      </c>
      <c r="H15" s="622">
        <f t="shared" si="5"/>
        <v>-14</v>
      </c>
      <c r="I15" s="623">
        <f t="shared" si="6"/>
        <v>-0.4753820034</v>
      </c>
      <c r="J15" s="624">
        <v>2.0</v>
      </c>
      <c r="K15" s="625">
        <v>9.0</v>
      </c>
      <c r="L15" s="625">
        <v>2.0</v>
      </c>
      <c r="M15" s="625"/>
      <c r="N15" s="625"/>
      <c r="O15" s="627"/>
      <c r="P15" s="627"/>
      <c r="Q15" s="607"/>
      <c r="R15" s="640" t="s">
        <v>149</v>
      </c>
      <c r="S15" s="562"/>
      <c r="T15" s="642">
        <v>3.0</v>
      </c>
      <c r="U15" s="620">
        <v>136.0</v>
      </c>
      <c r="V15" s="620">
        <v>1.0</v>
      </c>
      <c r="W15" s="620">
        <v>146.0</v>
      </c>
      <c r="X15" s="887">
        <v>0.041944444444444444</v>
      </c>
      <c r="Y15" s="622">
        <f t="shared" si="7"/>
        <v>-10</v>
      </c>
      <c r="Z15" s="623">
        <f t="shared" si="8"/>
        <v>-0.1655629139</v>
      </c>
      <c r="AA15" s="624">
        <v>10.0</v>
      </c>
      <c r="AB15" s="625">
        <v>14.0</v>
      </c>
      <c r="AC15" s="625">
        <v>1.0</v>
      </c>
      <c r="AD15" s="625"/>
      <c r="AE15" s="625">
        <v>4.0</v>
      </c>
      <c r="AF15" s="888"/>
      <c r="AG15" s="627"/>
      <c r="AH15" s="877"/>
    </row>
    <row r="16">
      <c r="A16" s="629" t="s">
        <v>150</v>
      </c>
      <c r="B16" s="562"/>
      <c r="C16" s="643"/>
      <c r="D16" s="644"/>
      <c r="E16" s="644"/>
      <c r="F16" s="644"/>
      <c r="G16" s="639"/>
      <c r="H16" s="633"/>
      <c r="I16" s="634"/>
      <c r="J16" s="645"/>
      <c r="K16" s="646"/>
      <c r="L16" s="646"/>
      <c r="M16" s="636"/>
      <c r="N16" s="636"/>
      <c r="O16" s="637"/>
      <c r="P16" s="637"/>
      <c r="Q16" s="607"/>
      <c r="R16" s="629" t="s">
        <v>150</v>
      </c>
      <c r="S16" s="562"/>
      <c r="T16" s="643"/>
      <c r="U16" s="644"/>
      <c r="V16" s="644"/>
      <c r="W16" s="644"/>
      <c r="X16" s="639"/>
      <c r="Y16" s="633"/>
      <c r="Z16" s="634"/>
      <c r="AA16" s="645"/>
      <c r="AB16" s="646"/>
      <c r="AC16" s="646"/>
      <c r="AD16" s="636"/>
      <c r="AE16" s="636"/>
      <c r="AF16" s="890"/>
      <c r="AG16" s="637"/>
      <c r="AH16" s="877"/>
    </row>
    <row r="17">
      <c r="A17" s="647" t="s">
        <v>151</v>
      </c>
      <c r="B17" s="548"/>
      <c r="C17" s="656"/>
      <c r="D17" s="657"/>
      <c r="E17" s="657"/>
      <c r="F17" s="657"/>
      <c r="G17" s="658"/>
      <c r="H17" s="659"/>
      <c r="I17" s="660"/>
      <c r="J17" s="657"/>
      <c r="K17" s="661"/>
      <c r="L17" s="661"/>
      <c r="M17" s="661"/>
      <c r="N17" s="661"/>
      <c r="O17" s="891"/>
      <c r="P17" s="654"/>
      <c r="Q17" s="655"/>
      <c r="R17" s="647" t="s">
        <v>151</v>
      </c>
      <c r="S17" s="548"/>
      <c r="T17" s="656"/>
      <c r="U17" s="657"/>
      <c r="V17" s="657"/>
      <c r="W17" s="657"/>
      <c r="X17" s="658"/>
      <c r="Y17" s="659"/>
      <c r="Z17" s="660"/>
      <c r="AA17" s="657"/>
      <c r="AB17" s="661"/>
      <c r="AC17" s="661"/>
      <c r="AD17" s="661"/>
      <c r="AE17" s="661"/>
      <c r="AF17" s="892"/>
      <c r="AG17" s="654"/>
      <c r="AH17" s="878"/>
    </row>
    <row r="18">
      <c r="A18" s="893"/>
      <c r="B18" s="893"/>
      <c r="C18" s="894" t="s">
        <v>313</v>
      </c>
      <c r="D18" s="895"/>
      <c r="E18" s="895"/>
      <c r="F18" s="895"/>
      <c r="G18" s="896"/>
      <c r="H18" s="895"/>
      <c r="I18" s="895"/>
      <c r="J18" s="895"/>
      <c r="K18" s="895"/>
      <c r="L18" s="895"/>
      <c r="M18" s="895"/>
      <c r="N18" s="895"/>
      <c r="O18" s="897"/>
      <c r="P18" s="898"/>
      <c r="Q18" s="899"/>
      <c r="R18" s="893"/>
      <c r="S18" s="893"/>
      <c r="T18" s="894" t="s">
        <v>313</v>
      </c>
      <c r="U18" s="895"/>
      <c r="V18" s="895"/>
      <c r="W18" s="895"/>
      <c r="X18" s="896"/>
      <c r="Y18" s="895"/>
      <c r="Z18" s="895"/>
      <c r="AA18" s="895"/>
      <c r="AB18" s="895"/>
      <c r="AC18" s="895"/>
      <c r="AD18" s="895"/>
      <c r="AE18" s="895"/>
      <c r="AF18" s="897"/>
      <c r="AG18" s="898"/>
      <c r="AH18" s="895"/>
    </row>
    <row r="19">
      <c r="A19" s="900" t="s">
        <v>418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606"/>
      <c r="R19" s="900" t="s">
        <v>419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87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60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877"/>
    </row>
    <row r="21">
      <c r="A21" s="608" t="s">
        <v>146</v>
      </c>
      <c r="B21" s="552"/>
      <c r="C21" s="609"/>
      <c r="D21" s="610">
        <v>18.0</v>
      </c>
      <c r="E21" s="610">
        <v>1.0</v>
      </c>
      <c r="F21" s="610">
        <v>21.0</v>
      </c>
      <c r="G21" s="901">
        <v>0.005324074074074074</v>
      </c>
      <c r="H21" s="612">
        <f t="shared" ref="H21:H24" si="9">D21-F21</f>
        <v>-3</v>
      </c>
      <c r="I21" s="577">
        <f t="shared" ref="I21:I24" si="10">H21/(HOUR(G21)*60+(MINUTE(G21)+((SECOND(G21)/60))))</f>
        <v>-0.3913043478</v>
      </c>
      <c r="J21" s="613">
        <v>2.0</v>
      </c>
      <c r="K21" s="614">
        <v>2.0</v>
      </c>
      <c r="L21" s="614"/>
      <c r="M21" s="615"/>
      <c r="N21" s="615"/>
      <c r="O21" s="617"/>
      <c r="P21" s="617"/>
      <c r="Q21" s="607"/>
      <c r="R21" s="608" t="s">
        <v>146</v>
      </c>
      <c r="S21" s="552"/>
      <c r="T21" s="609">
        <v>2.0</v>
      </c>
      <c r="U21" s="610">
        <v>40.0</v>
      </c>
      <c r="V21" s="610"/>
      <c r="W21" s="610">
        <v>45.0</v>
      </c>
      <c r="X21" s="611">
        <v>0.010763888888888889</v>
      </c>
      <c r="Y21" s="612">
        <f t="shared" ref="Y21:Y22" si="11">U21-W21</f>
        <v>-5</v>
      </c>
      <c r="Z21" s="577">
        <f t="shared" ref="Z21:Z22" si="12">Y21/(HOUR(X21)*60+(MINUTE(X21)+((SECOND(X21)/60))))</f>
        <v>-0.3225806452</v>
      </c>
      <c r="AA21" s="613">
        <v>5.0</v>
      </c>
      <c r="AB21" s="614">
        <v>6.0</v>
      </c>
      <c r="AC21" s="614"/>
      <c r="AD21" s="615"/>
      <c r="AE21" s="616">
        <v>1.0</v>
      </c>
      <c r="AF21" s="617"/>
      <c r="AG21" s="617"/>
      <c r="AH21" s="877"/>
    </row>
    <row r="22">
      <c r="A22" s="618" t="s">
        <v>147</v>
      </c>
      <c r="B22" s="562"/>
      <c r="C22" s="619"/>
      <c r="D22" s="620">
        <v>27.0</v>
      </c>
      <c r="E22" s="620"/>
      <c r="F22" s="620">
        <v>30.0</v>
      </c>
      <c r="G22" s="628">
        <v>0.005324074074074074</v>
      </c>
      <c r="H22" s="622">
        <f t="shared" si="9"/>
        <v>-3</v>
      </c>
      <c r="I22" s="623">
        <f t="shared" si="10"/>
        <v>-0.3913043478</v>
      </c>
      <c r="J22" s="624">
        <v>1.0</v>
      </c>
      <c r="K22" s="625">
        <v>4.0</v>
      </c>
      <c r="L22" s="625"/>
      <c r="M22" s="902"/>
      <c r="N22" s="625"/>
      <c r="O22" s="627"/>
      <c r="P22" s="627"/>
      <c r="Q22" s="607"/>
      <c r="R22" s="618" t="s">
        <v>147</v>
      </c>
      <c r="S22" s="562"/>
      <c r="T22" s="619"/>
      <c r="U22" s="620">
        <v>60.0</v>
      </c>
      <c r="V22" s="620"/>
      <c r="W22" s="620">
        <v>59.0</v>
      </c>
      <c r="X22" s="628">
        <v>0.010763888888888889</v>
      </c>
      <c r="Y22" s="622">
        <f t="shared" si="11"/>
        <v>1</v>
      </c>
      <c r="Z22" s="623">
        <f t="shared" si="12"/>
        <v>0.06451612903</v>
      </c>
      <c r="AA22" s="624">
        <v>3.0</v>
      </c>
      <c r="AB22" s="625">
        <v>11.0</v>
      </c>
      <c r="AC22" s="625">
        <v>2.0</v>
      </c>
      <c r="AD22" s="626">
        <v>1.0</v>
      </c>
      <c r="AE22" s="625">
        <v>3.0</v>
      </c>
      <c r="AF22" s="627"/>
      <c r="AG22" s="627"/>
      <c r="AH22" s="877"/>
    </row>
    <row r="23">
      <c r="A23" s="629" t="s">
        <v>148</v>
      </c>
      <c r="B23" s="562"/>
      <c r="C23" s="630">
        <v>1.0</v>
      </c>
      <c r="D23" s="631">
        <v>27.0</v>
      </c>
      <c r="E23" s="645"/>
      <c r="F23" s="631">
        <v>27.0</v>
      </c>
      <c r="G23" s="639">
        <v>0.005324074074074074</v>
      </c>
      <c r="H23" s="633">
        <f t="shared" si="9"/>
        <v>0</v>
      </c>
      <c r="I23" s="634">
        <f t="shared" si="10"/>
        <v>0</v>
      </c>
      <c r="J23" s="631">
        <v>1.0</v>
      </c>
      <c r="K23" s="635">
        <v>5.0</v>
      </c>
      <c r="L23" s="635">
        <v>2.0</v>
      </c>
      <c r="M23" s="635">
        <v>2.0</v>
      </c>
      <c r="N23" s="635">
        <v>2.0</v>
      </c>
      <c r="O23" s="637"/>
      <c r="P23" s="637"/>
      <c r="Q23" s="607"/>
      <c r="R23" s="629" t="s">
        <v>148</v>
      </c>
      <c r="S23" s="562"/>
      <c r="T23" s="638"/>
      <c r="U23" s="645"/>
      <c r="V23" s="645"/>
      <c r="W23" s="645"/>
      <c r="X23" s="639"/>
      <c r="Y23" s="633"/>
      <c r="Z23" s="634"/>
      <c r="AA23" s="645"/>
      <c r="AB23" s="636"/>
      <c r="AC23" s="636"/>
      <c r="AD23" s="636"/>
      <c r="AE23" s="636"/>
      <c r="AF23" s="637"/>
      <c r="AG23" s="637"/>
      <c r="AH23" s="877"/>
    </row>
    <row r="24">
      <c r="A24" s="640" t="s">
        <v>149</v>
      </c>
      <c r="B24" s="562"/>
      <c r="C24" s="641"/>
      <c r="D24" s="620">
        <v>19.0</v>
      </c>
      <c r="E24" s="620"/>
      <c r="F24" s="620">
        <v>30.0</v>
      </c>
      <c r="G24" s="628">
        <v>0.005324074074074074</v>
      </c>
      <c r="H24" s="622">
        <f t="shared" si="9"/>
        <v>-11</v>
      </c>
      <c r="I24" s="623">
        <f t="shared" si="10"/>
        <v>-1.434782609</v>
      </c>
      <c r="J24" s="624">
        <v>1.0</v>
      </c>
      <c r="K24" s="625">
        <v>3.0</v>
      </c>
      <c r="L24" s="625"/>
      <c r="M24" s="625"/>
      <c r="N24" s="625"/>
      <c r="O24" s="627"/>
      <c r="P24" s="627"/>
      <c r="Q24" s="607"/>
      <c r="R24" s="640" t="s">
        <v>149</v>
      </c>
      <c r="S24" s="562"/>
      <c r="T24" s="641"/>
      <c r="U24" s="620">
        <v>45.0</v>
      </c>
      <c r="V24" s="620">
        <v>1.0</v>
      </c>
      <c r="W24" s="620">
        <v>57.0</v>
      </c>
      <c r="X24" s="628">
        <v>0.010763888888888889</v>
      </c>
      <c r="Y24" s="622">
        <f t="shared" ref="Y24:Y25" si="13">U24-W24</f>
        <v>-12</v>
      </c>
      <c r="Z24" s="623">
        <f t="shared" ref="Z24:Z25" si="14">Y24/(HOUR(X24)*60+(MINUTE(X24)+((SECOND(X24)/60))))</f>
        <v>-0.7741935484</v>
      </c>
      <c r="AA24" s="624">
        <v>3.0</v>
      </c>
      <c r="AB24" s="625">
        <v>8.0</v>
      </c>
      <c r="AC24" s="625"/>
      <c r="AD24" s="625"/>
      <c r="AE24" s="625">
        <v>1.0</v>
      </c>
      <c r="AF24" s="627"/>
      <c r="AG24" s="627"/>
      <c r="AH24" s="877"/>
    </row>
    <row r="25">
      <c r="A25" s="629" t="s">
        <v>150</v>
      </c>
      <c r="B25" s="562"/>
      <c r="C25" s="643"/>
      <c r="D25" s="644"/>
      <c r="E25" s="644"/>
      <c r="F25" s="644"/>
      <c r="G25" s="639"/>
      <c r="H25" s="633"/>
      <c r="I25" s="634"/>
      <c r="J25" s="645"/>
      <c r="K25" s="646"/>
      <c r="L25" s="646"/>
      <c r="M25" s="636"/>
      <c r="N25" s="636"/>
      <c r="O25" s="637"/>
      <c r="P25" s="637"/>
      <c r="Q25" s="607"/>
      <c r="R25" s="629" t="s">
        <v>150</v>
      </c>
      <c r="S25" s="562"/>
      <c r="T25" s="643"/>
      <c r="U25" s="644">
        <v>48.0</v>
      </c>
      <c r="V25" s="644"/>
      <c r="W25" s="644">
        <v>71.0</v>
      </c>
      <c r="X25" s="639">
        <v>0.010763888888888889</v>
      </c>
      <c r="Y25" s="633">
        <f t="shared" si="13"/>
        <v>-23</v>
      </c>
      <c r="Z25" s="634">
        <f t="shared" si="14"/>
        <v>-1.483870968</v>
      </c>
      <c r="AA25" s="631">
        <v>1.0</v>
      </c>
      <c r="AB25" s="646">
        <v>8.0</v>
      </c>
      <c r="AC25" s="646">
        <v>2.0</v>
      </c>
      <c r="AD25" s="635">
        <v>2.0</v>
      </c>
      <c r="AE25" s="635">
        <v>2.0</v>
      </c>
      <c r="AF25" s="637"/>
      <c r="AG25" s="637"/>
      <c r="AH25" s="877"/>
    </row>
    <row r="26">
      <c r="A26" s="647" t="s">
        <v>151</v>
      </c>
      <c r="B26" s="548"/>
      <c r="C26" s="656"/>
      <c r="D26" s="657"/>
      <c r="E26" s="657"/>
      <c r="F26" s="657"/>
      <c r="G26" s="658"/>
      <c r="H26" s="659"/>
      <c r="I26" s="660"/>
      <c r="J26" s="657"/>
      <c r="K26" s="661"/>
      <c r="L26" s="661"/>
      <c r="M26" s="661"/>
      <c r="N26" s="661"/>
      <c r="O26" s="891"/>
      <c r="P26" s="654"/>
      <c r="Q26" s="655"/>
      <c r="R26" s="647" t="s">
        <v>151</v>
      </c>
      <c r="S26" s="548"/>
      <c r="T26" s="656"/>
      <c r="U26" s="657"/>
      <c r="V26" s="657"/>
      <c r="W26" s="657"/>
      <c r="X26" s="658"/>
      <c r="Y26" s="659"/>
      <c r="Z26" s="660"/>
      <c r="AA26" s="657"/>
      <c r="AB26" s="661"/>
      <c r="AC26" s="661"/>
      <c r="AD26" s="661"/>
      <c r="AE26" s="661"/>
      <c r="AF26" s="891"/>
      <c r="AG26" s="654"/>
      <c r="AH26" s="878"/>
    </row>
    <row r="27">
      <c r="A27" s="893"/>
      <c r="B27" s="893"/>
      <c r="C27" s="903" t="s">
        <v>323</v>
      </c>
      <c r="D27" s="895"/>
      <c r="E27" s="895"/>
      <c r="F27" s="895"/>
      <c r="G27" s="896"/>
      <c r="H27" s="895"/>
      <c r="I27" s="895"/>
      <c r="J27" s="895"/>
      <c r="K27" s="895"/>
      <c r="L27" s="895"/>
      <c r="M27" s="895"/>
      <c r="N27" s="895"/>
      <c r="O27" s="897"/>
      <c r="P27" s="898"/>
      <c r="Q27" s="899"/>
      <c r="R27" s="893"/>
      <c r="S27" s="893"/>
      <c r="T27" s="903" t="s">
        <v>323</v>
      </c>
      <c r="U27" s="895"/>
      <c r="V27" s="895"/>
      <c r="W27" s="895"/>
      <c r="X27" s="896"/>
      <c r="Y27" s="895"/>
      <c r="Z27" s="895"/>
      <c r="AA27" s="895"/>
      <c r="AB27" s="895"/>
      <c r="AC27" s="895"/>
      <c r="AD27" s="895"/>
      <c r="AE27" s="895"/>
      <c r="AF27" s="897"/>
      <c r="AG27" s="898"/>
      <c r="AH27" s="895"/>
    </row>
    <row r="28">
      <c r="A28" s="904" t="s">
        <v>420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606"/>
      <c r="R28" s="904" t="s">
        <v>421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87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60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877"/>
    </row>
    <row r="30">
      <c r="A30" s="608" t="s">
        <v>146</v>
      </c>
      <c r="B30" s="552"/>
      <c r="C30" s="609"/>
      <c r="D30" s="610">
        <v>15.0</v>
      </c>
      <c r="E30" s="610"/>
      <c r="F30" s="610">
        <v>27.0</v>
      </c>
      <c r="G30" s="611">
        <v>0.005729166666666666</v>
      </c>
      <c r="H30" s="612">
        <f t="shared" ref="H30:H32" si="15">D30-F30</f>
        <v>-12</v>
      </c>
      <c r="I30" s="577">
        <f t="shared" ref="I30:I32" si="16">H30/(HOUR(G30)*60+(MINUTE(G30)+((SECOND(G30)/60))))</f>
        <v>-1.454545455</v>
      </c>
      <c r="J30" s="613">
        <v>2.0</v>
      </c>
      <c r="K30" s="614">
        <v>2.0</v>
      </c>
      <c r="L30" s="614"/>
      <c r="M30" s="615"/>
      <c r="N30" s="615"/>
      <c r="O30" s="617"/>
      <c r="P30" s="617"/>
      <c r="Q30" s="607"/>
      <c r="R30" s="608" t="s">
        <v>146</v>
      </c>
      <c r="S30" s="552"/>
      <c r="T30" s="609">
        <v>3.0</v>
      </c>
      <c r="U30" s="610">
        <v>60.0</v>
      </c>
      <c r="V30" s="610">
        <v>1.0</v>
      </c>
      <c r="W30" s="610">
        <v>46.0</v>
      </c>
      <c r="X30" s="611">
        <v>0.013935185185185186</v>
      </c>
      <c r="Y30" s="612">
        <f t="shared" ref="Y30:Y32" si="17">U30-W30</f>
        <v>14</v>
      </c>
      <c r="Z30" s="577">
        <f t="shared" ref="Z30:Z32" si="18">Y30/(HOUR(X30)*60+(MINUTE(X30)+((SECOND(X30)/60))))</f>
        <v>0.6976744186</v>
      </c>
      <c r="AA30" s="613">
        <v>4.0</v>
      </c>
      <c r="AB30" s="614">
        <v>10.0</v>
      </c>
      <c r="AC30" s="614"/>
      <c r="AD30" s="615"/>
      <c r="AE30" s="616">
        <v>2.0</v>
      </c>
      <c r="AF30" s="617"/>
      <c r="AG30" s="617"/>
      <c r="AH30" s="877"/>
    </row>
    <row r="31">
      <c r="A31" s="618" t="s">
        <v>147</v>
      </c>
      <c r="B31" s="562"/>
      <c r="C31" s="619"/>
      <c r="D31" s="620">
        <v>22.0</v>
      </c>
      <c r="E31" s="620"/>
      <c r="F31" s="620">
        <v>32.0</v>
      </c>
      <c r="G31" s="628">
        <v>0.005729166666666666</v>
      </c>
      <c r="H31" s="622">
        <f t="shared" si="15"/>
        <v>-10</v>
      </c>
      <c r="I31" s="623">
        <f t="shared" si="16"/>
        <v>-1.212121212</v>
      </c>
      <c r="J31" s="624">
        <v>1.0</v>
      </c>
      <c r="K31" s="625">
        <v>3.0</v>
      </c>
      <c r="L31" s="625"/>
      <c r="M31" s="902"/>
      <c r="N31" s="625"/>
      <c r="O31" s="627"/>
      <c r="P31" s="627"/>
      <c r="Q31" s="607"/>
      <c r="R31" s="618" t="s">
        <v>147</v>
      </c>
      <c r="S31" s="562"/>
      <c r="T31" s="619">
        <v>1.0</v>
      </c>
      <c r="U31" s="620">
        <v>70.0</v>
      </c>
      <c r="V31" s="620"/>
      <c r="W31" s="620">
        <v>70.0</v>
      </c>
      <c r="X31" s="628">
        <v>0.013935185185185186</v>
      </c>
      <c r="Y31" s="622">
        <f t="shared" si="17"/>
        <v>0</v>
      </c>
      <c r="Z31" s="623">
        <f t="shared" si="18"/>
        <v>0</v>
      </c>
      <c r="AA31" s="624">
        <v>2.0</v>
      </c>
      <c r="AB31" s="625">
        <v>10.0</v>
      </c>
      <c r="AC31" s="625">
        <v>3.0</v>
      </c>
      <c r="AD31" s="626">
        <v>3.0</v>
      </c>
      <c r="AE31" s="625">
        <v>2.0</v>
      </c>
      <c r="AF31" s="627"/>
      <c r="AG31" s="627"/>
      <c r="AH31" s="877"/>
    </row>
    <row r="32">
      <c r="A32" s="629" t="s">
        <v>148</v>
      </c>
      <c r="B32" s="562"/>
      <c r="C32" s="638"/>
      <c r="D32" s="631">
        <v>22.0</v>
      </c>
      <c r="E32" s="645"/>
      <c r="F32" s="631">
        <v>35.0</v>
      </c>
      <c r="G32" s="639">
        <v>0.005729166666666666</v>
      </c>
      <c r="H32" s="633">
        <f t="shared" si="15"/>
        <v>-13</v>
      </c>
      <c r="I32" s="634">
        <f t="shared" si="16"/>
        <v>-1.575757576</v>
      </c>
      <c r="J32" s="645"/>
      <c r="K32" s="635">
        <v>1.0</v>
      </c>
      <c r="L32" s="635">
        <v>1.0</v>
      </c>
      <c r="M32" s="636"/>
      <c r="N32" s="636"/>
      <c r="O32" s="637"/>
      <c r="P32" s="637"/>
      <c r="Q32" s="607"/>
      <c r="R32" s="629" t="s">
        <v>148</v>
      </c>
      <c r="S32" s="562"/>
      <c r="T32" s="630">
        <v>1.0</v>
      </c>
      <c r="U32" s="631">
        <v>56.0</v>
      </c>
      <c r="V32" s="645"/>
      <c r="W32" s="631">
        <v>67.0</v>
      </c>
      <c r="X32" s="639">
        <v>0.013935185185185186</v>
      </c>
      <c r="Y32" s="633">
        <f t="shared" si="17"/>
        <v>-11</v>
      </c>
      <c r="Z32" s="634">
        <f t="shared" si="18"/>
        <v>-0.5481727575</v>
      </c>
      <c r="AA32" s="631">
        <v>4.0</v>
      </c>
      <c r="AB32" s="635">
        <v>8.0</v>
      </c>
      <c r="AC32" s="635">
        <v>2.0</v>
      </c>
      <c r="AD32" s="636"/>
      <c r="AE32" s="635">
        <v>1.0</v>
      </c>
      <c r="AF32" s="637"/>
      <c r="AG32" s="637"/>
      <c r="AH32" s="877"/>
    </row>
    <row r="33">
      <c r="A33" s="640" t="s">
        <v>149</v>
      </c>
      <c r="B33" s="562"/>
      <c r="C33" s="641"/>
      <c r="D33" s="620"/>
      <c r="E33" s="620"/>
      <c r="F33" s="620"/>
      <c r="G33" s="628"/>
      <c r="H33" s="622"/>
      <c r="I33" s="623"/>
      <c r="J33" s="905"/>
      <c r="K33" s="625"/>
      <c r="L33" s="625"/>
      <c r="M33" s="625"/>
      <c r="N33" s="625"/>
      <c r="O33" s="627"/>
      <c r="P33" s="627"/>
      <c r="Q33" s="607"/>
      <c r="R33" s="640" t="s">
        <v>149</v>
      </c>
      <c r="S33" s="562"/>
      <c r="T33" s="641"/>
      <c r="U33" s="620"/>
      <c r="V33" s="620"/>
      <c r="W33" s="620"/>
      <c r="X33" s="628"/>
      <c r="Y33" s="622"/>
      <c r="Z33" s="623"/>
      <c r="AA33" s="905"/>
      <c r="AB33" s="625"/>
      <c r="AC33" s="625"/>
      <c r="AD33" s="625"/>
      <c r="AE33" s="625"/>
      <c r="AF33" s="627"/>
      <c r="AG33" s="627"/>
      <c r="AH33" s="877"/>
    </row>
    <row r="34">
      <c r="A34" s="629" t="s">
        <v>150</v>
      </c>
      <c r="B34" s="562"/>
      <c r="C34" s="643"/>
      <c r="D34" s="644">
        <v>15.0</v>
      </c>
      <c r="E34" s="644">
        <v>1.0</v>
      </c>
      <c r="F34" s="644">
        <v>35.0</v>
      </c>
      <c r="G34" s="639">
        <v>0.005729166666666666</v>
      </c>
      <c r="H34" s="633">
        <f>D34-F34</f>
        <v>-20</v>
      </c>
      <c r="I34" s="634">
        <f>H34/(HOUR(G34)*60+(MINUTE(G34)+((SECOND(G34)/60))))</f>
        <v>-2.424242424</v>
      </c>
      <c r="J34" s="631">
        <v>1.0</v>
      </c>
      <c r="K34" s="646">
        <v>1.0</v>
      </c>
      <c r="L34" s="646"/>
      <c r="M34" s="636"/>
      <c r="N34" s="636"/>
      <c r="O34" s="637"/>
      <c r="P34" s="637"/>
      <c r="Q34" s="607"/>
      <c r="R34" s="629" t="s">
        <v>150</v>
      </c>
      <c r="S34" s="562"/>
      <c r="T34" s="643"/>
      <c r="U34" s="644">
        <v>68.0</v>
      </c>
      <c r="V34" s="644"/>
      <c r="W34" s="644">
        <v>80.0</v>
      </c>
      <c r="X34" s="639">
        <v>0.013935185185185186</v>
      </c>
      <c r="Y34" s="633">
        <f>U34-W34</f>
        <v>-12</v>
      </c>
      <c r="Z34" s="634">
        <f>Y34/(HOUR(X34)*60+(MINUTE(X34)+((SECOND(X34)/60))))</f>
        <v>-0.5980066445</v>
      </c>
      <c r="AA34" s="645"/>
      <c r="AB34" s="646">
        <v>10.0</v>
      </c>
      <c r="AC34" s="646">
        <v>2.0</v>
      </c>
      <c r="AD34" s="636"/>
      <c r="AE34" s="636"/>
      <c r="AF34" s="637"/>
      <c r="AG34" s="637"/>
      <c r="AH34" s="877"/>
    </row>
    <row r="35">
      <c r="A35" s="647" t="s">
        <v>151</v>
      </c>
      <c r="B35" s="548"/>
      <c r="C35" s="656"/>
      <c r="D35" s="657"/>
      <c r="E35" s="657"/>
      <c r="F35" s="657"/>
      <c r="G35" s="658"/>
      <c r="H35" s="659"/>
      <c r="I35" s="660"/>
      <c r="J35" s="657"/>
      <c r="K35" s="661"/>
      <c r="L35" s="661"/>
      <c r="M35" s="661"/>
      <c r="N35" s="661"/>
      <c r="O35" s="891"/>
      <c r="P35" s="654"/>
      <c r="Q35" s="655"/>
      <c r="R35" s="647" t="s">
        <v>151</v>
      </c>
      <c r="S35" s="548"/>
      <c r="T35" s="656"/>
      <c r="U35" s="657"/>
      <c r="V35" s="657"/>
      <c r="W35" s="657"/>
      <c r="X35" s="658"/>
      <c r="Y35" s="659"/>
      <c r="Z35" s="660"/>
      <c r="AA35" s="657"/>
      <c r="AB35" s="661"/>
      <c r="AC35" s="661"/>
      <c r="AD35" s="661"/>
      <c r="AE35" s="661"/>
      <c r="AF35" s="891"/>
      <c r="AG35" s="654"/>
      <c r="AH35" s="878"/>
    </row>
    <row r="36">
      <c r="A36" s="893"/>
      <c r="B36" s="893"/>
      <c r="C36" s="903" t="s">
        <v>342</v>
      </c>
      <c r="D36" s="895"/>
      <c r="E36" s="895"/>
      <c r="F36" s="895"/>
      <c r="G36" s="896"/>
      <c r="H36" s="895"/>
      <c r="I36" s="895"/>
      <c r="J36" s="895"/>
      <c r="K36" s="895"/>
      <c r="L36" s="895"/>
      <c r="M36" s="895"/>
      <c r="N36" s="895"/>
      <c r="O36" s="897"/>
      <c r="P36" s="897"/>
      <c r="Q36" s="899"/>
      <c r="R36" s="893"/>
      <c r="S36" s="893"/>
      <c r="T36" s="903" t="s">
        <v>342</v>
      </c>
      <c r="U36" s="895"/>
      <c r="V36" s="895"/>
      <c r="W36" s="895"/>
      <c r="X36" s="896"/>
      <c r="Y36" s="895"/>
      <c r="Z36" s="895"/>
      <c r="AA36" s="895"/>
      <c r="AB36" s="895"/>
      <c r="AC36" s="895"/>
      <c r="AD36" s="895"/>
      <c r="AE36" s="895"/>
      <c r="AF36" s="897"/>
      <c r="AG36" s="897"/>
      <c r="AH36" s="895"/>
    </row>
    <row r="37">
      <c r="A37" s="906" t="s">
        <v>422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606"/>
      <c r="R37" s="906" t="s">
        <v>423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87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60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877"/>
    </row>
    <row r="39">
      <c r="A39" s="608" t="s">
        <v>146</v>
      </c>
      <c r="B39" s="552"/>
      <c r="C39" s="609">
        <v>2.0</v>
      </c>
      <c r="D39" s="610">
        <v>120.0</v>
      </c>
      <c r="E39" s="610">
        <v>1.0</v>
      </c>
      <c r="F39" s="610">
        <v>125.0</v>
      </c>
      <c r="G39" s="611">
        <v>0.02767361111111111</v>
      </c>
      <c r="H39" s="612">
        <f t="shared" ref="H39:H42" si="19">D39-F39</f>
        <v>-5</v>
      </c>
      <c r="I39" s="907">
        <f t="shared" ref="I39:I42" si="20">H39/(HOUR(G39)*60+(MINUTE(G39)+((SECOND(G39)/60))))</f>
        <v>-0.1254705144</v>
      </c>
      <c r="J39" s="613">
        <v>8.0</v>
      </c>
      <c r="K39" s="614">
        <v>17.0</v>
      </c>
      <c r="L39" s="614">
        <v>2.0</v>
      </c>
      <c r="M39" s="615"/>
      <c r="N39" s="616">
        <v>2.0</v>
      </c>
      <c r="O39" s="617"/>
      <c r="P39" s="617"/>
      <c r="Q39" s="607"/>
      <c r="R39" s="608" t="s">
        <v>146</v>
      </c>
      <c r="S39" s="552"/>
      <c r="T39" s="609"/>
      <c r="U39" s="610">
        <v>124.0</v>
      </c>
      <c r="V39" s="610"/>
      <c r="W39" s="610">
        <v>164.0</v>
      </c>
      <c r="X39" s="611">
        <v>0.0341087962962963</v>
      </c>
      <c r="Y39" s="836">
        <f t="shared" ref="Y39:Y42" si="21">U39-W39</f>
        <v>-40</v>
      </c>
      <c r="Z39" s="837">
        <f t="shared" ref="Z39:Z42" si="22">Y39/(HOUR(X39)*60+(MINUTE(X39)+((SECOND(X39)/60))))</f>
        <v>-0.8143875127</v>
      </c>
      <c r="AA39" s="613">
        <v>5.0</v>
      </c>
      <c r="AB39" s="614">
        <v>14.0</v>
      </c>
      <c r="AC39" s="614"/>
      <c r="AD39" s="615"/>
      <c r="AE39" s="615"/>
      <c r="AF39" s="617"/>
      <c r="AG39" s="617"/>
      <c r="AH39" s="877"/>
    </row>
    <row r="40">
      <c r="A40" s="618" t="s">
        <v>147</v>
      </c>
      <c r="B40" s="562"/>
      <c r="C40" s="619">
        <v>1.0</v>
      </c>
      <c r="D40" s="620">
        <v>110.0</v>
      </c>
      <c r="E40" s="620">
        <v>1.0</v>
      </c>
      <c r="F40" s="620">
        <v>136.0</v>
      </c>
      <c r="G40" s="628">
        <v>0.02767361111111111</v>
      </c>
      <c r="H40" s="622">
        <f t="shared" si="19"/>
        <v>-26</v>
      </c>
      <c r="I40" s="623">
        <f t="shared" si="20"/>
        <v>-0.652446675</v>
      </c>
      <c r="J40" s="624">
        <v>7.0</v>
      </c>
      <c r="K40" s="625">
        <v>9.0</v>
      </c>
      <c r="L40" s="625">
        <v>4.0</v>
      </c>
      <c r="M40" s="626">
        <v>3.0</v>
      </c>
      <c r="N40" s="625">
        <v>3.0</v>
      </c>
      <c r="O40" s="627"/>
      <c r="P40" s="627"/>
      <c r="Q40" s="607"/>
      <c r="R40" s="618" t="s">
        <v>147</v>
      </c>
      <c r="S40" s="562"/>
      <c r="T40" s="619">
        <v>1.0</v>
      </c>
      <c r="U40" s="620">
        <v>142.0</v>
      </c>
      <c r="V40" s="620">
        <v>2.0</v>
      </c>
      <c r="W40" s="620">
        <v>179.0</v>
      </c>
      <c r="X40" s="628">
        <v>0.0341087962962963</v>
      </c>
      <c r="Y40" s="832">
        <f t="shared" si="21"/>
        <v>-37</v>
      </c>
      <c r="Z40" s="833">
        <f t="shared" si="22"/>
        <v>-0.7533084493</v>
      </c>
      <c r="AA40" s="624">
        <v>6.0</v>
      </c>
      <c r="AB40" s="625">
        <v>26.0</v>
      </c>
      <c r="AC40" s="625">
        <v>4.0</v>
      </c>
      <c r="AD40" s="902"/>
      <c r="AE40" s="625">
        <v>2.0</v>
      </c>
      <c r="AF40" s="627"/>
      <c r="AG40" s="627"/>
      <c r="AH40" s="877"/>
    </row>
    <row r="41">
      <c r="A41" s="629" t="s">
        <v>148</v>
      </c>
      <c r="B41" s="562"/>
      <c r="C41" s="630">
        <v>1.0</v>
      </c>
      <c r="D41" s="631">
        <v>138.0</v>
      </c>
      <c r="E41" s="645"/>
      <c r="F41" s="631">
        <v>142.0</v>
      </c>
      <c r="G41" s="639">
        <v>0.02767361111111111</v>
      </c>
      <c r="H41" s="633">
        <f t="shared" si="19"/>
        <v>-4</v>
      </c>
      <c r="I41" s="634">
        <f t="shared" si="20"/>
        <v>-0.1003764115</v>
      </c>
      <c r="J41" s="631">
        <v>8.0</v>
      </c>
      <c r="K41" s="635">
        <v>13.0</v>
      </c>
      <c r="L41" s="635">
        <v>6.0</v>
      </c>
      <c r="M41" s="636"/>
      <c r="N41" s="635">
        <v>4.0</v>
      </c>
      <c r="O41" s="637"/>
      <c r="P41" s="637"/>
      <c r="Q41" s="607"/>
      <c r="R41" s="629" t="s">
        <v>148</v>
      </c>
      <c r="S41" s="562"/>
      <c r="T41" s="630">
        <v>2.0</v>
      </c>
      <c r="U41" s="631">
        <v>167.0</v>
      </c>
      <c r="V41" s="645"/>
      <c r="W41" s="631">
        <v>168.0</v>
      </c>
      <c r="X41" s="639">
        <v>0.0341087962962963</v>
      </c>
      <c r="Y41" s="836">
        <f t="shared" si="21"/>
        <v>-1</v>
      </c>
      <c r="Z41" s="837">
        <f t="shared" si="22"/>
        <v>-0.02035968782</v>
      </c>
      <c r="AA41" s="631">
        <v>9.0</v>
      </c>
      <c r="AB41" s="635">
        <v>24.0</v>
      </c>
      <c r="AC41" s="635">
        <v>5.0</v>
      </c>
      <c r="AD41" s="636"/>
      <c r="AE41" s="635">
        <v>3.0</v>
      </c>
      <c r="AF41" s="637"/>
      <c r="AG41" s="637"/>
      <c r="AH41" s="877"/>
    </row>
    <row r="42">
      <c r="A42" s="640" t="s">
        <v>149</v>
      </c>
      <c r="B42" s="562"/>
      <c r="C42" s="642">
        <v>1.0</v>
      </c>
      <c r="D42" s="620">
        <v>90.0</v>
      </c>
      <c r="E42" s="620">
        <v>1.0</v>
      </c>
      <c r="F42" s="620">
        <v>118.0</v>
      </c>
      <c r="G42" s="628">
        <v>0.02767361111111111</v>
      </c>
      <c r="H42" s="622">
        <f t="shared" si="19"/>
        <v>-28</v>
      </c>
      <c r="I42" s="623">
        <f t="shared" si="20"/>
        <v>-0.7026348808</v>
      </c>
      <c r="J42" s="624">
        <v>3.0</v>
      </c>
      <c r="K42" s="625">
        <v>7.0</v>
      </c>
      <c r="L42" s="625"/>
      <c r="M42" s="625"/>
      <c r="N42" s="625"/>
      <c r="O42" s="627"/>
      <c r="P42" s="627"/>
      <c r="Q42" s="607"/>
      <c r="R42" s="640" t="s">
        <v>149</v>
      </c>
      <c r="S42" s="562"/>
      <c r="T42" s="642">
        <v>1.0</v>
      </c>
      <c r="U42" s="620">
        <v>124.0</v>
      </c>
      <c r="V42" s="620"/>
      <c r="W42" s="620">
        <v>167.0</v>
      </c>
      <c r="X42" s="628">
        <v>0.0341087962962963</v>
      </c>
      <c r="Y42" s="832">
        <f t="shared" si="21"/>
        <v>-43</v>
      </c>
      <c r="Z42" s="833">
        <f t="shared" si="22"/>
        <v>-0.8754665762</v>
      </c>
      <c r="AA42" s="624">
        <v>1.0</v>
      </c>
      <c r="AB42" s="625">
        <v>15.0</v>
      </c>
      <c r="AC42" s="625">
        <v>2.0</v>
      </c>
      <c r="AD42" s="625"/>
      <c r="AE42" s="625">
        <v>1.0</v>
      </c>
      <c r="AF42" s="627"/>
      <c r="AG42" s="627"/>
      <c r="AH42" s="877"/>
    </row>
    <row r="43">
      <c r="A43" s="629" t="s">
        <v>150</v>
      </c>
      <c r="B43" s="562"/>
      <c r="C43" s="643"/>
      <c r="D43" s="644"/>
      <c r="E43" s="644"/>
      <c r="F43" s="644"/>
      <c r="G43" s="639"/>
      <c r="H43" s="633"/>
      <c r="I43" s="634"/>
      <c r="J43" s="645"/>
      <c r="K43" s="646"/>
      <c r="L43" s="646"/>
      <c r="M43" s="636"/>
      <c r="N43" s="636"/>
      <c r="O43" s="637"/>
      <c r="P43" s="637"/>
      <c r="Q43" s="607"/>
      <c r="R43" s="629" t="s">
        <v>150</v>
      </c>
      <c r="S43" s="562"/>
      <c r="T43" s="643"/>
      <c r="U43" s="644"/>
      <c r="V43" s="644"/>
      <c r="W43" s="644"/>
      <c r="X43" s="639"/>
      <c r="Y43" s="633"/>
      <c r="Z43" s="634"/>
      <c r="AA43" s="645"/>
      <c r="AB43" s="646"/>
      <c r="AC43" s="646"/>
      <c r="AD43" s="636"/>
      <c r="AE43" s="636"/>
      <c r="AF43" s="637"/>
      <c r="AG43" s="637"/>
      <c r="AH43" s="877"/>
    </row>
    <row r="44">
      <c r="A44" s="647" t="s">
        <v>151</v>
      </c>
      <c r="B44" s="548"/>
      <c r="C44" s="656"/>
      <c r="D44" s="657"/>
      <c r="E44" s="657"/>
      <c r="F44" s="657"/>
      <c r="G44" s="658"/>
      <c r="H44" s="659"/>
      <c r="I44" s="660"/>
      <c r="J44" s="657"/>
      <c r="K44" s="661"/>
      <c r="L44" s="661"/>
      <c r="M44" s="661"/>
      <c r="N44" s="661"/>
      <c r="O44" s="891"/>
      <c r="P44" s="654"/>
      <c r="Q44" s="655"/>
      <c r="R44" s="647" t="s">
        <v>151</v>
      </c>
      <c r="S44" s="548"/>
      <c r="T44" s="656"/>
      <c r="U44" s="657"/>
      <c r="V44" s="657"/>
      <c r="W44" s="657"/>
      <c r="X44" s="658"/>
      <c r="Y44" s="659"/>
      <c r="Z44" s="660"/>
      <c r="AA44" s="657"/>
      <c r="AB44" s="661"/>
      <c r="AC44" s="661"/>
      <c r="AD44" s="661"/>
      <c r="AE44" s="661"/>
      <c r="AF44" s="891"/>
      <c r="AG44" s="654"/>
      <c r="AH44" s="878"/>
    </row>
    <row r="45">
      <c r="A45" s="893"/>
      <c r="B45" s="893"/>
      <c r="C45" s="903" t="s">
        <v>344</v>
      </c>
      <c r="D45" s="895"/>
      <c r="E45" s="895"/>
      <c r="F45" s="895"/>
      <c r="G45" s="896"/>
      <c r="H45" s="895"/>
      <c r="I45" s="895"/>
      <c r="J45" s="895"/>
      <c r="K45" s="895"/>
      <c r="L45" s="895"/>
      <c r="M45" s="895"/>
      <c r="N45" s="895"/>
      <c r="O45" s="897"/>
      <c r="P45" s="897"/>
      <c r="Q45" s="899"/>
      <c r="R45" s="893"/>
      <c r="S45" s="893"/>
      <c r="T45" s="903" t="s">
        <v>344</v>
      </c>
      <c r="U45" s="895"/>
      <c r="V45" s="895"/>
      <c r="W45" s="895"/>
      <c r="X45" s="896"/>
      <c r="Y45" s="895"/>
      <c r="Z45" s="895"/>
      <c r="AA45" s="895"/>
      <c r="AB45" s="895"/>
      <c r="AC45" s="895"/>
      <c r="AD45" s="895"/>
      <c r="AE45" s="895"/>
      <c r="AF45" s="897"/>
      <c r="AG45" s="897"/>
      <c r="AH45" s="895"/>
    </row>
    <row r="46">
      <c r="A46" s="908" t="s">
        <v>424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606"/>
      <c r="R46" s="908" t="s">
        <v>425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87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60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877"/>
    </row>
    <row r="48">
      <c r="A48" s="608" t="s">
        <v>146</v>
      </c>
      <c r="B48" s="552"/>
      <c r="C48" s="609">
        <v>2.0</v>
      </c>
      <c r="D48" s="610">
        <v>111.0</v>
      </c>
      <c r="E48" s="610">
        <v>1.0</v>
      </c>
      <c r="F48" s="610">
        <v>114.0</v>
      </c>
      <c r="G48" s="611">
        <v>0.024212962962962964</v>
      </c>
      <c r="H48" s="612">
        <f t="shared" ref="H48:H50" si="23">D48-F48</f>
        <v>-3</v>
      </c>
      <c r="I48" s="907">
        <f t="shared" ref="I48:I50" si="24">H48/(HOUR(G48)*60+(MINUTE(G48)+((SECOND(G48)/60))))</f>
        <v>-0.08604206501</v>
      </c>
      <c r="J48" s="613">
        <v>7.0</v>
      </c>
      <c r="K48" s="614">
        <v>17.0</v>
      </c>
      <c r="L48" s="614">
        <v>7.0</v>
      </c>
      <c r="M48" s="616">
        <v>3.0</v>
      </c>
      <c r="N48" s="616">
        <v>3.0</v>
      </c>
      <c r="O48" s="617"/>
      <c r="P48" s="617"/>
      <c r="Q48" s="607"/>
      <c r="R48" s="608" t="s">
        <v>146</v>
      </c>
      <c r="S48" s="552"/>
      <c r="T48" s="609">
        <v>1.0</v>
      </c>
      <c r="U48" s="610">
        <v>72.0</v>
      </c>
      <c r="V48" s="610"/>
      <c r="W48" s="610">
        <v>113.0</v>
      </c>
      <c r="X48" s="611">
        <v>0.023391203703703702</v>
      </c>
      <c r="Y48" s="612">
        <f t="shared" ref="Y48:Y50" si="25">U48-W48</f>
        <v>-41</v>
      </c>
      <c r="Z48" s="907">
        <f t="shared" ref="Z48:Z50" si="26">Y48/(HOUR(X48)*60+(MINUTE(X48)+((SECOND(X48)/60))))</f>
        <v>-1.217219198</v>
      </c>
      <c r="AA48" s="613">
        <v>4.0</v>
      </c>
      <c r="AB48" s="614">
        <v>7.0</v>
      </c>
      <c r="AC48" s="614">
        <v>1.0</v>
      </c>
      <c r="AD48" s="615"/>
      <c r="AE48" s="615"/>
      <c r="AF48" s="617"/>
      <c r="AG48" s="617"/>
      <c r="AH48" s="877"/>
    </row>
    <row r="49">
      <c r="A49" s="618" t="s">
        <v>147</v>
      </c>
      <c r="B49" s="562"/>
      <c r="C49" s="619">
        <v>2.0</v>
      </c>
      <c r="D49" s="620">
        <v>103.0</v>
      </c>
      <c r="E49" s="620"/>
      <c r="F49" s="620">
        <v>124.0</v>
      </c>
      <c r="G49" s="621">
        <v>0.024212962962962964</v>
      </c>
      <c r="H49" s="622">
        <f t="shared" si="23"/>
        <v>-21</v>
      </c>
      <c r="I49" s="623">
        <f t="shared" si="24"/>
        <v>-0.6022944551</v>
      </c>
      <c r="J49" s="624">
        <v>1.0</v>
      </c>
      <c r="K49" s="625">
        <v>13.0</v>
      </c>
      <c r="L49" s="625">
        <v>1.0</v>
      </c>
      <c r="M49" s="902"/>
      <c r="N49" s="625">
        <v>3.0</v>
      </c>
      <c r="O49" s="627"/>
      <c r="P49" s="627"/>
      <c r="Q49" s="607"/>
      <c r="R49" s="618" t="s">
        <v>147</v>
      </c>
      <c r="S49" s="562"/>
      <c r="T49" s="619"/>
      <c r="U49" s="620">
        <v>107.0</v>
      </c>
      <c r="V49" s="620">
        <v>2.0</v>
      </c>
      <c r="W49" s="620">
        <v>118.0</v>
      </c>
      <c r="X49" s="621">
        <v>0.023391203703703702</v>
      </c>
      <c r="Y49" s="622">
        <f t="shared" si="25"/>
        <v>-11</v>
      </c>
      <c r="Z49" s="623">
        <f t="shared" si="26"/>
        <v>-0.3265710045</v>
      </c>
      <c r="AA49" s="624">
        <v>6.0</v>
      </c>
      <c r="AB49" s="625">
        <v>16.0</v>
      </c>
      <c r="AC49" s="625">
        <v>5.0</v>
      </c>
      <c r="AD49" s="626">
        <v>3.0</v>
      </c>
      <c r="AE49" s="625">
        <v>3.0</v>
      </c>
      <c r="AF49" s="627">
        <v>1.0</v>
      </c>
      <c r="AG49" s="627"/>
      <c r="AH49" s="877"/>
    </row>
    <row r="50">
      <c r="A50" s="629" t="s">
        <v>148</v>
      </c>
      <c r="B50" s="562"/>
      <c r="C50" s="630">
        <v>1.0</v>
      </c>
      <c r="D50" s="631">
        <v>95.0</v>
      </c>
      <c r="E50" s="631">
        <v>1.0</v>
      </c>
      <c r="F50" s="631">
        <v>111.0</v>
      </c>
      <c r="G50" s="632">
        <v>0.024212962962962964</v>
      </c>
      <c r="H50" s="633">
        <f t="shared" si="23"/>
        <v>-16</v>
      </c>
      <c r="I50" s="634">
        <f t="shared" si="24"/>
        <v>-0.4588910134</v>
      </c>
      <c r="J50" s="631">
        <v>4.0</v>
      </c>
      <c r="K50" s="635">
        <v>15.0</v>
      </c>
      <c r="L50" s="635">
        <v>4.0</v>
      </c>
      <c r="M50" s="635">
        <v>1.0</v>
      </c>
      <c r="N50" s="635">
        <v>1.0</v>
      </c>
      <c r="O50" s="637"/>
      <c r="P50" s="637"/>
      <c r="Q50" s="607"/>
      <c r="R50" s="629" t="s">
        <v>148</v>
      </c>
      <c r="S50" s="562"/>
      <c r="T50" s="630">
        <v>1.0</v>
      </c>
      <c r="U50" s="631">
        <v>97.0</v>
      </c>
      <c r="V50" s="631">
        <v>1.0</v>
      </c>
      <c r="W50" s="631">
        <v>140.0</v>
      </c>
      <c r="X50" s="632">
        <v>0.023391203703703702</v>
      </c>
      <c r="Y50" s="633">
        <f t="shared" si="25"/>
        <v>-43</v>
      </c>
      <c r="Z50" s="634">
        <f t="shared" si="26"/>
        <v>-1.276595745</v>
      </c>
      <c r="AA50" s="631">
        <v>8.0</v>
      </c>
      <c r="AB50" s="635">
        <v>11.0</v>
      </c>
      <c r="AC50" s="635">
        <v>1.0</v>
      </c>
      <c r="AD50" s="636"/>
      <c r="AE50" s="635">
        <v>1.0</v>
      </c>
      <c r="AF50" s="637"/>
      <c r="AG50" s="637"/>
      <c r="AH50" s="877"/>
    </row>
    <row r="51">
      <c r="A51" s="640" t="s">
        <v>149</v>
      </c>
      <c r="B51" s="562"/>
      <c r="C51" s="641"/>
      <c r="D51" s="620"/>
      <c r="E51" s="620"/>
      <c r="F51" s="620"/>
      <c r="G51" s="628"/>
      <c r="H51" s="622"/>
      <c r="I51" s="623"/>
      <c r="J51" s="905"/>
      <c r="K51" s="625"/>
      <c r="L51" s="625"/>
      <c r="M51" s="625"/>
      <c r="N51" s="625"/>
      <c r="O51" s="627"/>
      <c r="P51" s="627"/>
      <c r="Q51" s="607"/>
      <c r="R51" s="640" t="s">
        <v>149</v>
      </c>
      <c r="S51" s="562"/>
      <c r="T51" s="641"/>
      <c r="U51" s="620"/>
      <c r="V51" s="620"/>
      <c r="W51" s="620"/>
      <c r="X51" s="628"/>
      <c r="Y51" s="622"/>
      <c r="Z51" s="623"/>
      <c r="AA51" s="905"/>
      <c r="AB51" s="625"/>
      <c r="AC51" s="625"/>
      <c r="AD51" s="625"/>
      <c r="AE51" s="625"/>
      <c r="AF51" s="627"/>
      <c r="AG51" s="627"/>
      <c r="AH51" s="877"/>
    </row>
    <row r="52">
      <c r="A52" s="629" t="s">
        <v>150</v>
      </c>
      <c r="B52" s="562"/>
      <c r="C52" s="643"/>
      <c r="D52" s="644">
        <v>81.0</v>
      </c>
      <c r="E52" s="644"/>
      <c r="F52" s="644">
        <v>129.0</v>
      </c>
      <c r="G52" s="632">
        <v>0.024212962962962964</v>
      </c>
      <c r="H52" s="633">
        <f>D52-F52</f>
        <v>-48</v>
      </c>
      <c r="I52" s="634">
        <f>H52/(HOUR(G52)*60+(MINUTE(G52)+((SECOND(G52)/60))))</f>
        <v>-1.37667304</v>
      </c>
      <c r="J52" s="631">
        <v>1.0</v>
      </c>
      <c r="K52" s="646">
        <v>8.0</v>
      </c>
      <c r="L52" s="646">
        <v>2.0</v>
      </c>
      <c r="M52" s="635">
        <v>1.0</v>
      </c>
      <c r="N52" s="636"/>
      <c r="O52" s="637"/>
      <c r="P52" s="637"/>
      <c r="Q52" s="607"/>
      <c r="R52" s="629" t="s">
        <v>150</v>
      </c>
      <c r="S52" s="562"/>
      <c r="T52" s="643"/>
      <c r="U52" s="644">
        <v>81.0</v>
      </c>
      <c r="V52" s="644">
        <v>1.0</v>
      </c>
      <c r="W52" s="644">
        <v>140.0</v>
      </c>
      <c r="X52" s="632">
        <v>0.023391203703703702</v>
      </c>
      <c r="Y52" s="633">
        <f>U52-W52</f>
        <v>-59</v>
      </c>
      <c r="Z52" s="634">
        <f>Y52/(HOUR(X52)*60+(MINUTE(X52)+((SECOND(X52)/60))))</f>
        <v>-1.751608115</v>
      </c>
      <c r="AA52" s="631">
        <v>3.0</v>
      </c>
      <c r="AB52" s="646">
        <v>5.0</v>
      </c>
      <c r="AC52" s="646"/>
      <c r="AD52" s="636"/>
      <c r="AE52" s="636"/>
      <c r="AF52" s="637"/>
      <c r="AG52" s="637"/>
      <c r="AH52" s="877"/>
    </row>
    <row r="53">
      <c r="A53" s="647" t="s">
        <v>151</v>
      </c>
      <c r="B53" s="548"/>
      <c r="C53" s="656"/>
      <c r="D53" s="657"/>
      <c r="E53" s="657"/>
      <c r="F53" s="657"/>
      <c r="G53" s="658"/>
      <c r="H53" s="659"/>
      <c r="I53" s="660"/>
      <c r="J53" s="657"/>
      <c r="K53" s="661"/>
      <c r="L53" s="661"/>
      <c r="M53" s="661"/>
      <c r="N53" s="661"/>
      <c r="O53" s="891"/>
      <c r="P53" s="654"/>
      <c r="Q53" s="655"/>
      <c r="R53" s="647" t="s">
        <v>151</v>
      </c>
      <c r="S53" s="548"/>
      <c r="T53" s="656"/>
      <c r="U53" s="657"/>
      <c r="V53" s="657"/>
      <c r="W53" s="657"/>
      <c r="X53" s="658"/>
      <c r="Y53" s="659"/>
      <c r="Z53" s="660"/>
      <c r="AA53" s="657"/>
      <c r="AB53" s="661"/>
      <c r="AC53" s="661"/>
      <c r="AD53" s="661"/>
      <c r="AE53" s="661"/>
      <c r="AF53" s="891"/>
      <c r="AG53" s="654"/>
      <c r="AH53" s="878"/>
    </row>
    <row r="54">
      <c r="A54" s="893"/>
      <c r="B54" s="893"/>
      <c r="C54" s="903" t="s">
        <v>365</v>
      </c>
      <c r="D54" s="895"/>
      <c r="E54" s="895"/>
      <c r="F54" s="895"/>
      <c r="G54" s="896"/>
      <c r="H54" s="895"/>
      <c r="I54" s="895"/>
      <c r="J54" s="895"/>
      <c r="K54" s="895"/>
      <c r="L54" s="895"/>
      <c r="M54" s="895"/>
      <c r="N54" s="895"/>
      <c r="O54" s="897"/>
      <c r="P54" s="897"/>
      <c r="Q54" s="899"/>
      <c r="R54" s="893"/>
      <c r="S54" s="893"/>
      <c r="T54" s="903" t="s">
        <v>365</v>
      </c>
      <c r="U54" s="895"/>
      <c r="V54" s="895"/>
      <c r="W54" s="895"/>
      <c r="X54" s="896"/>
      <c r="Y54" s="895"/>
      <c r="Z54" s="895"/>
      <c r="AA54" s="895"/>
      <c r="AB54" s="895"/>
      <c r="AC54" s="895"/>
      <c r="AD54" s="895"/>
      <c r="AE54" s="895"/>
      <c r="AF54" s="897"/>
      <c r="AG54" s="897"/>
      <c r="AH54" s="895"/>
    </row>
    <row r="55">
      <c r="A55" s="855" t="s">
        <v>426</v>
      </c>
      <c r="B55" s="583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606"/>
      <c r="R55" s="855" t="s">
        <v>405</v>
      </c>
      <c r="S55" s="583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876"/>
    </row>
    <row r="56">
      <c r="A56" s="550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607"/>
      <c r="R56" s="550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877"/>
    </row>
    <row r="57">
      <c r="A57" s="608" t="s">
        <v>146</v>
      </c>
      <c r="B57" s="552"/>
      <c r="C57" s="609">
        <v>2.0</v>
      </c>
      <c r="D57" s="610">
        <v>44.0</v>
      </c>
      <c r="E57" s="610"/>
      <c r="F57" s="610">
        <v>39.0</v>
      </c>
      <c r="G57" s="611">
        <v>0.009791666666666667</v>
      </c>
      <c r="H57" s="612">
        <f t="shared" ref="H57:H60" si="27">D57-F57</f>
        <v>5</v>
      </c>
      <c r="I57" s="907">
        <f t="shared" ref="I57:I60" si="28">H57/(HOUR(G57)*60+(MINUTE(G57)+((SECOND(G57)/60))))</f>
        <v>0.3546099291</v>
      </c>
      <c r="J57" s="613">
        <v>2.0</v>
      </c>
      <c r="K57" s="614">
        <v>8.0</v>
      </c>
      <c r="L57" s="614">
        <v>2.0</v>
      </c>
      <c r="M57" s="615"/>
      <c r="N57" s="616">
        <v>2.0</v>
      </c>
      <c r="O57" s="617"/>
      <c r="P57" s="617"/>
      <c r="Q57" s="607"/>
      <c r="R57" s="608" t="s">
        <v>146</v>
      </c>
      <c r="S57" s="552"/>
      <c r="T57" s="609">
        <v>1.0</v>
      </c>
      <c r="U57" s="610">
        <v>89.0</v>
      </c>
      <c r="V57" s="610"/>
      <c r="W57" s="610">
        <v>97.0</v>
      </c>
      <c r="X57" s="611">
        <v>0.020335648148148148</v>
      </c>
      <c r="Y57" s="612">
        <f t="shared" ref="Y57:Y60" si="29">U57-W57</f>
        <v>-8</v>
      </c>
      <c r="Z57" s="907">
        <f t="shared" ref="Z57:Z60" si="30">Y57/(HOUR(X57)*60+(MINUTE(X57)+((SECOND(X57)/60))))</f>
        <v>-0.2731929425</v>
      </c>
      <c r="AA57" s="613">
        <v>6.0</v>
      </c>
      <c r="AB57" s="614">
        <v>12.0</v>
      </c>
      <c r="AC57" s="614"/>
      <c r="AD57" s="615"/>
      <c r="AE57" s="616">
        <v>2.0</v>
      </c>
      <c r="AF57" s="617"/>
      <c r="AG57" s="617"/>
      <c r="AH57" s="877"/>
    </row>
    <row r="58">
      <c r="A58" s="618" t="s">
        <v>147</v>
      </c>
      <c r="B58" s="562"/>
      <c r="C58" s="619">
        <v>2.0</v>
      </c>
      <c r="D58" s="620">
        <v>41.0</v>
      </c>
      <c r="E58" s="620"/>
      <c r="F58" s="620">
        <v>45.0</v>
      </c>
      <c r="G58" s="621">
        <v>0.009791666666666667</v>
      </c>
      <c r="H58" s="622">
        <f t="shared" si="27"/>
        <v>-4</v>
      </c>
      <c r="I58" s="623">
        <f t="shared" si="28"/>
        <v>-0.2836879433</v>
      </c>
      <c r="J58" s="624">
        <v>2.0</v>
      </c>
      <c r="K58" s="625">
        <v>4.0</v>
      </c>
      <c r="L58" s="625">
        <v>1.0</v>
      </c>
      <c r="M58" s="626">
        <v>1.0</v>
      </c>
      <c r="N58" s="625"/>
      <c r="O58" s="627"/>
      <c r="P58" s="627"/>
      <c r="Q58" s="607"/>
      <c r="R58" s="618" t="s">
        <v>147</v>
      </c>
      <c r="S58" s="562"/>
      <c r="T58" s="619"/>
      <c r="U58" s="620">
        <v>123.0</v>
      </c>
      <c r="V58" s="620"/>
      <c r="W58" s="620">
        <v>112.0</v>
      </c>
      <c r="X58" s="621">
        <v>0.020335648148148148</v>
      </c>
      <c r="Y58" s="622">
        <f t="shared" si="29"/>
        <v>11</v>
      </c>
      <c r="Z58" s="623">
        <f t="shared" si="30"/>
        <v>0.375640296</v>
      </c>
      <c r="AA58" s="624">
        <v>3.0</v>
      </c>
      <c r="AB58" s="625">
        <v>25.0</v>
      </c>
      <c r="AC58" s="625">
        <v>5.0</v>
      </c>
      <c r="AD58" s="626">
        <v>6.0</v>
      </c>
      <c r="AE58" s="625">
        <v>3.0</v>
      </c>
      <c r="AF58" s="627">
        <v>1.0</v>
      </c>
      <c r="AG58" s="627"/>
      <c r="AH58" s="877"/>
    </row>
    <row r="59">
      <c r="A59" s="629" t="s">
        <v>148</v>
      </c>
      <c r="B59" s="562"/>
      <c r="C59" s="638"/>
      <c r="D59" s="631">
        <v>49.0</v>
      </c>
      <c r="E59" s="645"/>
      <c r="F59" s="631">
        <v>50.0</v>
      </c>
      <c r="G59" s="632">
        <v>0.009791666666666667</v>
      </c>
      <c r="H59" s="633">
        <f t="shared" si="27"/>
        <v>-1</v>
      </c>
      <c r="I59" s="634">
        <f t="shared" si="28"/>
        <v>-0.07092198582</v>
      </c>
      <c r="J59" s="631">
        <v>2.0</v>
      </c>
      <c r="K59" s="635">
        <v>5.0</v>
      </c>
      <c r="L59" s="635">
        <v>1.0</v>
      </c>
      <c r="M59" s="636"/>
      <c r="N59" s="635">
        <v>2.0</v>
      </c>
      <c r="O59" s="637"/>
      <c r="P59" s="637"/>
      <c r="Q59" s="607"/>
      <c r="R59" s="629" t="s">
        <v>148</v>
      </c>
      <c r="S59" s="562"/>
      <c r="T59" s="630">
        <v>4.0</v>
      </c>
      <c r="U59" s="631">
        <v>87.0</v>
      </c>
      <c r="V59" s="645"/>
      <c r="W59" s="631">
        <v>106.0</v>
      </c>
      <c r="X59" s="632">
        <v>0.020335648148148148</v>
      </c>
      <c r="Y59" s="633">
        <f t="shared" si="29"/>
        <v>-19</v>
      </c>
      <c r="Z59" s="634">
        <f t="shared" si="30"/>
        <v>-0.6488332385</v>
      </c>
      <c r="AA59" s="631">
        <v>8.0</v>
      </c>
      <c r="AB59" s="635">
        <v>10.0</v>
      </c>
      <c r="AC59" s="635">
        <v>4.0</v>
      </c>
      <c r="AD59" s="635">
        <v>2.0</v>
      </c>
      <c r="AE59" s="635">
        <v>3.0</v>
      </c>
      <c r="AF59" s="637"/>
      <c r="AG59" s="637"/>
      <c r="AH59" s="877"/>
    </row>
    <row r="60">
      <c r="A60" s="640" t="s">
        <v>149</v>
      </c>
      <c r="B60" s="562"/>
      <c r="C60" s="642">
        <v>1.0</v>
      </c>
      <c r="D60" s="620">
        <v>31.0</v>
      </c>
      <c r="E60" s="620"/>
      <c r="F60" s="620">
        <v>46.0</v>
      </c>
      <c r="G60" s="621">
        <v>0.009791666666666667</v>
      </c>
      <c r="H60" s="622">
        <f t="shared" si="27"/>
        <v>-15</v>
      </c>
      <c r="I60" s="623">
        <f t="shared" si="28"/>
        <v>-1.063829787</v>
      </c>
      <c r="J60" s="624">
        <v>1.0</v>
      </c>
      <c r="K60" s="625">
        <v>5.0</v>
      </c>
      <c r="L60" s="625"/>
      <c r="M60" s="625"/>
      <c r="N60" s="625">
        <v>1.0</v>
      </c>
      <c r="O60" s="627"/>
      <c r="P60" s="627"/>
      <c r="Q60" s="607"/>
      <c r="R60" s="640" t="s">
        <v>149</v>
      </c>
      <c r="S60" s="562"/>
      <c r="T60" s="641"/>
      <c r="U60" s="620">
        <v>72.0</v>
      </c>
      <c r="V60" s="620">
        <v>1.0</v>
      </c>
      <c r="W60" s="620">
        <v>108.0</v>
      </c>
      <c r="X60" s="621">
        <v>0.020335648148148148</v>
      </c>
      <c r="Y60" s="622">
        <f t="shared" si="29"/>
        <v>-36</v>
      </c>
      <c r="Z60" s="623">
        <f t="shared" si="30"/>
        <v>-1.229368241</v>
      </c>
      <c r="AA60" s="624">
        <v>3.0</v>
      </c>
      <c r="AB60" s="625">
        <v>7.0</v>
      </c>
      <c r="AC60" s="625">
        <v>1.0</v>
      </c>
      <c r="AD60" s="625"/>
      <c r="AE60" s="625"/>
      <c r="AF60" s="627"/>
      <c r="AG60" s="627"/>
      <c r="AH60" s="877"/>
    </row>
    <row r="61">
      <c r="A61" s="629" t="s">
        <v>150</v>
      </c>
      <c r="B61" s="562"/>
      <c r="C61" s="643"/>
      <c r="D61" s="644"/>
      <c r="E61" s="644"/>
      <c r="F61" s="644"/>
      <c r="G61" s="639"/>
      <c r="H61" s="633"/>
      <c r="I61" s="634"/>
      <c r="J61" s="645"/>
      <c r="K61" s="646"/>
      <c r="L61" s="646"/>
      <c r="M61" s="636"/>
      <c r="N61" s="636"/>
      <c r="O61" s="637"/>
      <c r="P61" s="637"/>
      <c r="Q61" s="607"/>
      <c r="R61" s="629" t="s">
        <v>150</v>
      </c>
      <c r="S61" s="562"/>
      <c r="T61" s="643"/>
      <c r="U61" s="644"/>
      <c r="V61" s="644"/>
      <c r="W61" s="644"/>
      <c r="X61" s="639"/>
      <c r="Y61" s="633"/>
      <c r="Z61" s="634"/>
      <c r="AA61" s="645"/>
      <c r="AB61" s="646"/>
      <c r="AC61" s="646"/>
      <c r="AD61" s="636"/>
      <c r="AE61" s="636"/>
      <c r="AF61" s="637"/>
      <c r="AG61" s="637"/>
      <c r="AH61" s="877"/>
    </row>
    <row r="62">
      <c r="A62" s="647" t="s">
        <v>151</v>
      </c>
      <c r="B62" s="548"/>
      <c r="C62" s="656"/>
      <c r="D62" s="657"/>
      <c r="E62" s="657"/>
      <c r="F62" s="657"/>
      <c r="G62" s="658"/>
      <c r="H62" s="659"/>
      <c r="I62" s="660"/>
      <c r="J62" s="657"/>
      <c r="K62" s="661"/>
      <c r="L62" s="661"/>
      <c r="M62" s="661"/>
      <c r="N62" s="661"/>
      <c r="O62" s="891"/>
      <c r="P62" s="654"/>
      <c r="Q62" s="655"/>
      <c r="R62" s="647" t="s">
        <v>151</v>
      </c>
      <c r="S62" s="548"/>
      <c r="T62" s="656"/>
      <c r="U62" s="657"/>
      <c r="V62" s="657"/>
      <c r="W62" s="657"/>
      <c r="X62" s="658"/>
      <c r="Y62" s="659"/>
      <c r="Z62" s="660"/>
      <c r="AA62" s="657"/>
      <c r="AB62" s="661"/>
      <c r="AC62" s="661"/>
      <c r="AD62" s="661"/>
      <c r="AE62" s="661"/>
      <c r="AF62" s="891"/>
      <c r="AG62" s="654"/>
      <c r="AH62" s="878"/>
    </row>
    <row r="63">
      <c r="A63" s="893"/>
      <c r="B63" s="893"/>
      <c r="C63" s="909" t="s">
        <v>369</v>
      </c>
      <c r="D63" s="895"/>
      <c r="E63" s="895"/>
      <c r="F63" s="895"/>
      <c r="G63" s="896"/>
      <c r="H63" s="895"/>
      <c r="I63" s="895"/>
      <c r="J63" s="895"/>
      <c r="K63" s="895"/>
      <c r="L63" s="895"/>
      <c r="M63" s="895"/>
      <c r="N63" s="895"/>
      <c r="O63" s="897"/>
      <c r="P63" s="897"/>
      <c r="Q63" s="899"/>
      <c r="R63" s="893"/>
      <c r="S63" s="893"/>
      <c r="T63" s="909" t="s">
        <v>369</v>
      </c>
      <c r="U63" s="895"/>
      <c r="V63" s="895"/>
      <c r="W63" s="895"/>
      <c r="X63" s="896"/>
      <c r="Y63" s="895"/>
      <c r="Z63" s="895"/>
      <c r="AA63" s="895"/>
      <c r="AB63" s="895"/>
      <c r="AC63" s="895"/>
      <c r="AD63" s="895"/>
      <c r="AE63" s="895"/>
      <c r="AF63" s="897"/>
      <c r="AG63" s="897"/>
      <c r="AH63" s="895"/>
    </row>
    <row r="64">
      <c r="A64" s="847" t="s">
        <v>427</v>
      </c>
      <c r="B64" s="583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606"/>
      <c r="R64" s="847" t="s">
        <v>428</v>
      </c>
      <c r="S64" s="583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87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60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877"/>
    </row>
    <row r="66">
      <c r="A66" s="608" t="s">
        <v>146</v>
      </c>
      <c r="B66" s="552"/>
      <c r="C66" s="609">
        <v>2.0</v>
      </c>
      <c r="D66" s="610">
        <v>107.0</v>
      </c>
      <c r="E66" s="610">
        <v>1.0</v>
      </c>
      <c r="F66" s="610">
        <v>107.0</v>
      </c>
      <c r="G66" s="611">
        <v>0.023946759259259258</v>
      </c>
      <c r="H66" s="612">
        <f t="shared" ref="H66:H68" si="31">D66-F66</f>
        <v>0</v>
      </c>
      <c r="I66" s="907">
        <f t="shared" ref="I66:I68" si="32">H66/(HOUR(G66)*60+(MINUTE(G66)+((SECOND(G66)/60))))</f>
        <v>0</v>
      </c>
      <c r="J66" s="613">
        <v>2.0</v>
      </c>
      <c r="K66" s="614">
        <v>14.0</v>
      </c>
      <c r="L66" s="614">
        <v>4.0</v>
      </c>
      <c r="M66" s="615"/>
      <c r="N66" s="616">
        <v>3.0</v>
      </c>
      <c r="O66" s="617"/>
      <c r="P66" s="910">
        <v>1.0</v>
      </c>
      <c r="Q66" s="607"/>
      <c r="R66" s="608" t="s">
        <v>146</v>
      </c>
      <c r="S66" s="552"/>
      <c r="T66" s="609"/>
      <c r="U66" s="610">
        <v>74.0</v>
      </c>
      <c r="V66" s="610"/>
      <c r="W66" s="610">
        <v>66.0</v>
      </c>
      <c r="X66" s="611">
        <v>0.006967592592592593</v>
      </c>
      <c r="Y66" s="612">
        <f t="shared" ref="Y66:Y68" si="33">U66-W66</f>
        <v>8</v>
      </c>
      <c r="Z66" s="907">
        <f t="shared" ref="Z66:Z68" si="34">Y66/(HOUR(X66)*60+(MINUTE(X66)+((SECOND(X66)/60))))</f>
        <v>0.7973421927</v>
      </c>
      <c r="AA66" s="613">
        <v>7.0</v>
      </c>
      <c r="AB66" s="614">
        <v>10.0</v>
      </c>
      <c r="AC66" s="614">
        <v>4.0</v>
      </c>
      <c r="AD66" s="615"/>
      <c r="AE66" s="616">
        <v>1.0</v>
      </c>
      <c r="AF66" s="617"/>
      <c r="AG66" s="617"/>
      <c r="AH66" s="877"/>
    </row>
    <row r="67">
      <c r="A67" s="618" t="s">
        <v>147</v>
      </c>
      <c r="B67" s="562"/>
      <c r="C67" s="619"/>
      <c r="D67" s="620">
        <v>104.0</v>
      </c>
      <c r="E67" s="620"/>
      <c r="F67" s="620">
        <v>99.0</v>
      </c>
      <c r="G67" s="621">
        <v>0.023946759259259258</v>
      </c>
      <c r="H67" s="622">
        <f t="shared" si="31"/>
        <v>5</v>
      </c>
      <c r="I67" s="623">
        <f t="shared" si="32"/>
        <v>0.1449975834</v>
      </c>
      <c r="J67" s="905"/>
      <c r="K67" s="625">
        <v>15.0</v>
      </c>
      <c r="L67" s="625">
        <v>2.0</v>
      </c>
      <c r="M67" s="626">
        <v>1.0</v>
      </c>
      <c r="N67" s="625">
        <v>2.0</v>
      </c>
      <c r="O67" s="627"/>
      <c r="P67" s="627"/>
      <c r="Q67" s="607"/>
      <c r="R67" s="618" t="s">
        <v>147</v>
      </c>
      <c r="S67" s="562"/>
      <c r="T67" s="619">
        <v>3.0</v>
      </c>
      <c r="U67" s="620">
        <v>86.0</v>
      </c>
      <c r="V67" s="620"/>
      <c r="W67" s="620">
        <v>68.0</v>
      </c>
      <c r="X67" s="621">
        <v>0.006967592592592593</v>
      </c>
      <c r="Y67" s="622">
        <f t="shared" si="33"/>
        <v>18</v>
      </c>
      <c r="Z67" s="623">
        <f t="shared" si="34"/>
        <v>1.794019934</v>
      </c>
      <c r="AA67" s="624">
        <v>5.0</v>
      </c>
      <c r="AB67" s="625">
        <v>14.0</v>
      </c>
      <c r="AC67" s="625">
        <v>6.0</v>
      </c>
      <c r="AD67" s="626">
        <v>1.0</v>
      </c>
      <c r="AE67" s="625">
        <v>2.0</v>
      </c>
      <c r="AF67" s="627"/>
      <c r="AG67" s="627"/>
      <c r="AH67" s="877"/>
    </row>
    <row r="68">
      <c r="A68" s="629" t="s">
        <v>148</v>
      </c>
      <c r="B68" s="562"/>
      <c r="C68" s="630">
        <v>2.0</v>
      </c>
      <c r="D68" s="631">
        <v>91.0</v>
      </c>
      <c r="E68" s="645"/>
      <c r="F68" s="631">
        <v>123.0</v>
      </c>
      <c r="G68" s="632">
        <v>0.023946759259259258</v>
      </c>
      <c r="H68" s="633">
        <f t="shared" si="31"/>
        <v>-32</v>
      </c>
      <c r="I68" s="634">
        <f t="shared" si="32"/>
        <v>-0.9279845336</v>
      </c>
      <c r="J68" s="631">
        <v>4.0</v>
      </c>
      <c r="K68" s="635">
        <v>13.0</v>
      </c>
      <c r="L68" s="635">
        <v>1.0</v>
      </c>
      <c r="M68" s="635">
        <v>1.0</v>
      </c>
      <c r="N68" s="636"/>
      <c r="O68" s="637"/>
      <c r="P68" s="637"/>
      <c r="Q68" s="607"/>
      <c r="R68" s="629" t="s">
        <v>148</v>
      </c>
      <c r="S68" s="562"/>
      <c r="T68" s="630">
        <v>1.0</v>
      </c>
      <c r="U68" s="631">
        <v>56.0</v>
      </c>
      <c r="V68" s="631">
        <v>1.0</v>
      </c>
      <c r="W68" s="631">
        <v>60.0</v>
      </c>
      <c r="X68" s="632">
        <v>0.006967592592592593</v>
      </c>
      <c r="Y68" s="633">
        <f t="shared" si="33"/>
        <v>-4</v>
      </c>
      <c r="Z68" s="634">
        <f t="shared" si="34"/>
        <v>-0.3986710963</v>
      </c>
      <c r="AA68" s="631">
        <v>4.0</v>
      </c>
      <c r="AB68" s="635">
        <v>7.0</v>
      </c>
      <c r="AC68" s="635">
        <v>1.0</v>
      </c>
      <c r="AD68" s="636"/>
      <c r="AE68" s="635">
        <v>1.0</v>
      </c>
      <c r="AF68" s="637"/>
      <c r="AG68" s="637"/>
      <c r="AH68" s="877"/>
    </row>
    <row r="69">
      <c r="A69" s="640" t="s">
        <v>149</v>
      </c>
      <c r="B69" s="562"/>
      <c r="C69" s="641"/>
      <c r="D69" s="620"/>
      <c r="E69" s="620"/>
      <c r="F69" s="620"/>
      <c r="G69" s="628"/>
      <c r="H69" s="622"/>
      <c r="I69" s="623"/>
      <c r="J69" s="905"/>
      <c r="K69" s="625"/>
      <c r="L69" s="625"/>
      <c r="M69" s="625"/>
      <c r="N69" s="625"/>
      <c r="O69" s="627"/>
      <c r="P69" s="627"/>
      <c r="Q69" s="607"/>
      <c r="R69" s="640" t="s">
        <v>149</v>
      </c>
      <c r="S69" s="562"/>
      <c r="T69" s="641"/>
      <c r="U69" s="620"/>
      <c r="V69" s="620"/>
      <c r="W69" s="620"/>
      <c r="X69" s="628"/>
      <c r="Y69" s="622"/>
      <c r="Z69" s="623"/>
      <c r="AA69" s="905"/>
      <c r="AB69" s="625"/>
      <c r="AC69" s="625"/>
      <c r="AD69" s="625"/>
      <c r="AE69" s="625"/>
      <c r="AF69" s="627"/>
      <c r="AG69" s="627"/>
      <c r="AH69" s="877"/>
    </row>
    <row r="70">
      <c r="A70" s="629" t="s">
        <v>150</v>
      </c>
      <c r="B70" s="562"/>
      <c r="C70" s="643">
        <v>1.0</v>
      </c>
      <c r="D70" s="644">
        <v>92.0</v>
      </c>
      <c r="E70" s="644"/>
      <c r="F70" s="644">
        <v>133.0</v>
      </c>
      <c r="G70" s="632">
        <v>0.023946759259259258</v>
      </c>
      <c r="H70" s="633">
        <f>D70-F70</f>
        <v>-41</v>
      </c>
      <c r="I70" s="634">
        <f>H70/(HOUR(G70)*60+(MINUTE(G70)+((SECOND(G70)/60))))</f>
        <v>-1.188980184</v>
      </c>
      <c r="J70" s="631">
        <v>3.0</v>
      </c>
      <c r="K70" s="646">
        <v>12.0</v>
      </c>
      <c r="L70" s="646">
        <v>1.0</v>
      </c>
      <c r="M70" s="636"/>
      <c r="N70" s="635">
        <v>2.0</v>
      </c>
      <c r="O70" s="637"/>
      <c r="P70" s="637"/>
      <c r="Q70" s="607"/>
      <c r="R70" s="629" t="s">
        <v>150</v>
      </c>
      <c r="S70" s="562"/>
      <c r="T70" s="643">
        <v>1.0</v>
      </c>
      <c r="U70" s="644">
        <v>58.0</v>
      </c>
      <c r="V70" s="644"/>
      <c r="W70" s="644">
        <v>78.0</v>
      </c>
      <c r="X70" s="632">
        <v>0.006967592592592593</v>
      </c>
      <c r="Y70" s="633">
        <f>U70-W70</f>
        <v>-20</v>
      </c>
      <c r="Z70" s="634">
        <f>Y70/(HOUR(X70)*60+(MINUTE(X70)+((SECOND(X70)/60))))</f>
        <v>-1.993355482</v>
      </c>
      <c r="AA70" s="631">
        <v>3.0</v>
      </c>
      <c r="AB70" s="646">
        <v>12.0</v>
      </c>
      <c r="AC70" s="646">
        <v>1.0</v>
      </c>
      <c r="AD70" s="636"/>
      <c r="AE70" s="635">
        <v>1.0</v>
      </c>
      <c r="AF70" s="637"/>
      <c r="AG70" s="637"/>
      <c r="AH70" s="877"/>
    </row>
    <row r="71">
      <c r="A71" s="647" t="s">
        <v>151</v>
      </c>
      <c r="B71" s="548"/>
      <c r="C71" s="656"/>
      <c r="D71" s="657"/>
      <c r="E71" s="657"/>
      <c r="F71" s="657"/>
      <c r="G71" s="658"/>
      <c r="H71" s="659"/>
      <c r="I71" s="660"/>
      <c r="J71" s="657"/>
      <c r="K71" s="661"/>
      <c r="L71" s="661"/>
      <c r="M71" s="661"/>
      <c r="N71" s="661"/>
      <c r="O71" s="891"/>
      <c r="P71" s="654"/>
      <c r="Q71" s="655"/>
      <c r="R71" s="647" t="s">
        <v>151</v>
      </c>
      <c r="S71" s="548"/>
      <c r="T71" s="656"/>
      <c r="U71" s="657"/>
      <c r="V71" s="657"/>
      <c r="W71" s="657"/>
      <c r="X71" s="658"/>
      <c r="Y71" s="659"/>
      <c r="Z71" s="660"/>
      <c r="AA71" s="657"/>
      <c r="AB71" s="661"/>
      <c r="AC71" s="661"/>
      <c r="AD71" s="661"/>
      <c r="AE71" s="661"/>
      <c r="AF71" s="891"/>
      <c r="AG71" s="654"/>
      <c r="AH71" s="878"/>
    </row>
    <row r="72">
      <c r="A72" s="893"/>
      <c r="B72" s="893"/>
      <c r="C72" s="903" t="s">
        <v>377</v>
      </c>
      <c r="D72" s="895"/>
      <c r="E72" s="895"/>
      <c r="F72" s="895"/>
      <c r="G72" s="896"/>
      <c r="H72" s="895"/>
      <c r="I72" s="895"/>
      <c r="J72" s="895"/>
      <c r="K72" s="895"/>
      <c r="L72" s="895"/>
      <c r="M72" s="895"/>
      <c r="N72" s="895"/>
      <c r="O72" s="897"/>
      <c r="P72" s="897"/>
      <c r="Q72" s="899"/>
      <c r="R72" s="893"/>
      <c r="S72" s="893"/>
      <c r="T72" s="895"/>
      <c r="U72" s="903" t="s">
        <v>377</v>
      </c>
      <c r="V72" s="895"/>
      <c r="W72" s="895"/>
      <c r="X72" s="896"/>
      <c r="Y72" s="895"/>
      <c r="Z72" s="895"/>
      <c r="AA72" s="895"/>
      <c r="AB72" s="895"/>
      <c r="AC72" s="895"/>
      <c r="AD72" s="895"/>
      <c r="AE72" s="895"/>
      <c r="AF72" s="897"/>
      <c r="AG72" s="897"/>
      <c r="AH72" s="895"/>
    </row>
    <row r="73">
      <c r="A73" s="861" t="s">
        <v>429</v>
      </c>
      <c r="B73" s="583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606"/>
      <c r="R73" s="861" t="s">
        <v>430</v>
      </c>
      <c r="S73" s="583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87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60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877"/>
    </row>
    <row r="75">
      <c r="A75" s="608" t="s">
        <v>146</v>
      </c>
      <c r="B75" s="552"/>
      <c r="C75" s="609">
        <v>1.0</v>
      </c>
      <c r="D75" s="610">
        <v>88.0</v>
      </c>
      <c r="E75" s="610">
        <v>1.0</v>
      </c>
      <c r="F75" s="610">
        <v>83.0</v>
      </c>
      <c r="G75" s="611">
        <v>0.017627314814814814</v>
      </c>
      <c r="H75" s="612">
        <f t="shared" ref="H75:H78" si="35">D75-F75</f>
        <v>5</v>
      </c>
      <c r="I75" s="907">
        <f t="shared" ref="I75:I78" si="36">H75/(HOUR(G75)*60+(MINUTE(G75)+((SECOND(G75)/60))))</f>
        <v>0.1969796454</v>
      </c>
      <c r="J75" s="613">
        <v>6.0</v>
      </c>
      <c r="K75" s="614">
        <v>15.0</v>
      </c>
      <c r="L75" s="614">
        <v>4.0</v>
      </c>
      <c r="M75" s="615"/>
      <c r="N75" s="616">
        <v>1.0</v>
      </c>
      <c r="O75" s="617"/>
      <c r="P75" s="617"/>
      <c r="Q75" s="607"/>
      <c r="R75" s="608" t="s">
        <v>146</v>
      </c>
      <c r="S75" s="552"/>
      <c r="T75" s="609">
        <v>1.0</v>
      </c>
      <c r="U75" s="610">
        <v>34.0</v>
      </c>
      <c r="V75" s="610">
        <v>2.0</v>
      </c>
      <c r="W75" s="610">
        <v>44.0</v>
      </c>
      <c r="X75" s="611">
        <v>0.008414351851851852</v>
      </c>
      <c r="Y75" s="612">
        <f t="shared" ref="Y75:Y78" si="37">U75-W75</f>
        <v>-10</v>
      </c>
      <c r="Z75" s="907">
        <f t="shared" ref="Z75:Z78" si="38">Y75/(HOUR(X75)*60+(MINUTE(X75)+((SECOND(X75)/60))))</f>
        <v>-0.8253094911</v>
      </c>
      <c r="AA75" s="613">
        <v>1.0</v>
      </c>
      <c r="AB75" s="614">
        <v>5.0</v>
      </c>
      <c r="AC75" s="614">
        <v>1.0</v>
      </c>
      <c r="AD75" s="615"/>
      <c r="AE75" s="615"/>
      <c r="AF75" s="617"/>
      <c r="AG75" s="617"/>
      <c r="AH75" s="877"/>
    </row>
    <row r="76">
      <c r="A76" s="618" t="s">
        <v>147</v>
      </c>
      <c r="B76" s="562"/>
      <c r="C76" s="619">
        <v>3.0</v>
      </c>
      <c r="D76" s="620">
        <v>100.0</v>
      </c>
      <c r="E76" s="620">
        <v>2.0</v>
      </c>
      <c r="F76" s="620">
        <v>84.0</v>
      </c>
      <c r="G76" s="621">
        <v>0.017627314814814814</v>
      </c>
      <c r="H76" s="622">
        <f t="shared" si="35"/>
        <v>16</v>
      </c>
      <c r="I76" s="623">
        <f t="shared" si="36"/>
        <v>0.6303348654</v>
      </c>
      <c r="J76" s="624">
        <v>6.0</v>
      </c>
      <c r="K76" s="625">
        <v>15.0</v>
      </c>
      <c r="L76" s="625">
        <v>4.0</v>
      </c>
      <c r="M76" s="626">
        <v>2.0</v>
      </c>
      <c r="N76" s="625">
        <v>2.0</v>
      </c>
      <c r="O76" s="627">
        <v>1.0</v>
      </c>
      <c r="P76" s="627"/>
      <c r="Q76" s="607"/>
      <c r="R76" s="618" t="s">
        <v>147</v>
      </c>
      <c r="S76" s="562"/>
      <c r="T76" s="619">
        <v>1.0</v>
      </c>
      <c r="U76" s="620">
        <v>43.0</v>
      </c>
      <c r="V76" s="620"/>
      <c r="W76" s="620">
        <v>48.0</v>
      </c>
      <c r="X76" s="621">
        <v>0.008414351851851852</v>
      </c>
      <c r="Y76" s="622">
        <f t="shared" si="37"/>
        <v>-5</v>
      </c>
      <c r="Z76" s="623">
        <f t="shared" si="38"/>
        <v>-0.4126547455</v>
      </c>
      <c r="AA76" s="624">
        <v>2.0</v>
      </c>
      <c r="AB76" s="625">
        <v>7.0</v>
      </c>
      <c r="AC76" s="625">
        <v>1.0</v>
      </c>
      <c r="AD76" s="626">
        <v>4.0</v>
      </c>
      <c r="AE76" s="625">
        <v>2.0</v>
      </c>
      <c r="AF76" s="627"/>
      <c r="AG76" s="627"/>
      <c r="AH76" s="877"/>
    </row>
    <row r="77">
      <c r="A77" s="629" t="s">
        <v>148</v>
      </c>
      <c r="B77" s="562"/>
      <c r="C77" s="638"/>
      <c r="D77" s="631">
        <v>69.0</v>
      </c>
      <c r="E77" s="631">
        <v>1.0</v>
      </c>
      <c r="F77" s="631">
        <v>99.0</v>
      </c>
      <c r="G77" s="632">
        <v>0.017627314814814814</v>
      </c>
      <c r="H77" s="633">
        <f t="shared" si="35"/>
        <v>-30</v>
      </c>
      <c r="I77" s="634">
        <f t="shared" si="36"/>
        <v>-1.181877873</v>
      </c>
      <c r="J77" s="631">
        <v>7.0</v>
      </c>
      <c r="K77" s="635">
        <v>14.0</v>
      </c>
      <c r="L77" s="635">
        <v>1.0</v>
      </c>
      <c r="M77" s="636"/>
      <c r="N77" s="636"/>
      <c r="O77" s="637"/>
      <c r="P77" s="637"/>
      <c r="Q77" s="607"/>
      <c r="R77" s="629" t="s">
        <v>148</v>
      </c>
      <c r="S77" s="562"/>
      <c r="T77" s="638"/>
      <c r="U77" s="631">
        <v>35.0</v>
      </c>
      <c r="V77" s="645"/>
      <c r="W77" s="631">
        <v>51.0</v>
      </c>
      <c r="X77" s="632">
        <v>0.008414351851851852</v>
      </c>
      <c r="Y77" s="633">
        <f t="shared" si="37"/>
        <v>-16</v>
      </c>
      <c r="Z77" s="634">
        <f t="shared" si="38"/>
        <v>-1.320495186</v>
      </c>
      <c r="AA77" s="631">
        <v>2.0</v>
      </c>
      <c r="AB77" s="635">
        <v>5.0</v>
      </c>
      <c r="AC77" s="636"/>
      <c r="AD77" s="636"/>
      <c r="AE77" s="635">
        <v>2.0</v>
      </c>
      <c r="AF77" s="637"/>
      <c r="AG77" s="637"/>
      <c r="AH77" s="877"/>
    </row>
    <row r="78">
      <c r="A78" s="640" t="s">
        <v>149</v>
      </c>
      <c r="B78" s="562"/>
      <c r="C78" s="642">
        <v>1.0</v>
      </c>
      <c r="D78" s="620">
        <v>83.0</v>
      </c>
      <c r="E78" s="620">
        <v>1.0</v>
      </c>
      <c r="F78" s="620">
        <v>77.0</v>
      </c>
      <c r="G78" s="621">
        <v>0.017627314814814814</v>
      </c>
      <c r="H78" s="622">
        <f t="shared" si="35"/>
        <v>6</v>
      </c>
      <c r="I78" s="623">
        <f t="shared" si="36"/>
        <v>0.2363755745</v>
      </c>
      <c r="J78" s="624">
        <v>6.0</v>
      </c>
      <c r="K78" s="625">
        <v>14.0</v>
      </c>
      <c r="L78" s="625">
        <v>2.0</v>
      </c>
      <c r="M78" s="625"/>
      <c r="N78" s="625">
        <v>2.0</v>
      </c>
      <c r="O78" s="627"/>
      <c r="P78" s="627"/>
      <c r="Q78" s="607"/>
      <c r="R78" s="640" t="s">
        <v>149</v>
      </c>
      <c r="S78" s="562"/>
      <c r="T78" s="642">
        <v>1.0</v>
      </c>
      <c r="U78" s="620">
        <v>33.0</v>
      </c>
      <c r="V78" s="620">
        <v>2.0</v>
      </c>
      <c r="W78" s="620">
        <v>41.0</v>
      </c>
      <c r="X78" s="621">
        <v>0.008414351851851852</v>
      </c>
      <c r="Y78" s="622">
        <f t="shared" si="37"/>
        <v>-8</v>
      </c>
      <c r="Z78" s="623">
        <f t="shared" si="38"/>
        <v>-0.6602475928</v>
      </c>
      <c r="AA78" s="624">
        <v>2.0</v>
      </c>
      <c r="AB78" s="625">
        <v>3.0</v>
      </c>
      <c r="AC78" s="625">
        <v>1.0</v>
      </c>
      <c r="AD78" s="625"/>
      <c r="AE78" s="625"/>
      <c r="AF78" s="627"/>
      <c r="AG78" s="627"/>
      <c r="AH78" s="877"/>
    </row>
    <row r="79">
      <c r="A79" s="629" t="s">
        <v>150</v>
      </c>
      <c r="B79" s="562"/>
      <c r="C79" s="643"/>
      <c r="D79" s="644"/>
      <c r="E79" s="644"/>
      <c r="F79" s="644"/>
      <c r="G79" s="639"/>
      <c r="H79" s="633"/>
      <c r="I79" s="634"/>
      <c r="J79" s="645"/>
      <c r="K79" s="646"/>
      <c r="L79" s="646"/>
      <c r="M79" s="636"/>
      <c r="N79" s="636"/>
      <c r="O79" s="637"/>
      <c r="P79" s="637"/>
      <c r="Q79" s="607"/>
      <c r="R79" s="629" t="s">
        <v>150</v>
      </c>
      <c r="S79" s="562"/>
      <c r="T79" s="643"/>
      <c r="U79" s="644"/>
      <c r="V79" s="644"/>
      <c r="W79" s="644"/>
      <c r="X79" s="639"/>
      <c r="Y79" s="633"/>
      <c r="Z79" s="634"/>
      <c r="AA79" s="645"/>
      <c r="AB79" s="646"/>
      <c r="AC79" s="646"/>
      <c r="AD79" s="636"/>
      <c r="AE79" s="636"/>
      <c r="AF79" s="637"/>
      <c r="AG79" s="637"/>
      <c r="AH79" s="877"/>
    </row>
    <row r="80">
      <c r="A80" s="647" t="s">
        <v>151</v>
      </c>
      <c r="B80" s="548"/>
      <c r="C80" s="656"/>
      <c r="D80" s="657"/>
      <c r="E80" s="657"/>
      <c r="F80" s="657"/>
      <c r="G80" s="658"/>
      <c r="H80" s="659"/>
      <c r="I80" s="660"/>
      <c r="J80" s="657"/>
      <c r="K80" s="661"/>
      <c r="L80" s="661"/>
      <c r="M80" s="661"/>
      <c r="N80" s="661"/>
      <c r="O80" s="891"/>
      <c r="P80" s="654"/>
      <c r="Q80" s="655"/>
      <c r="R80" s="647" t="s">
        <v>151</v>
      </c>
      <c r="S80" s="548"/>
      <c r="T80" s="656"/>
      <c r="U80" s="657"/>
      <c r="V80" s="657"/>
      <c r="W80" s="657"/>
      <c r="X80" s="658"/>
      <c r="Y80" s="659"/>
      <c r="Z80" s="660"/>
      <c r="AA80" s="657"/>
      <c r="AB80" s="661"/>
      <c r="AC80" s="661"/>
      <c r="AD80" s="661"/>
      <c r="AE80" s="661"/>
      <c r="AF80" s="891"/>
      <c r="AG80" s="654"/>
      <c r="AH80" s="878"/>
    </row>
    <row r="81">
      <c r="A81" s="893"/>
      <c r="B81" s="893"/>
      <c r="C81" s="903" t="s">
        <v>381</v>
      </c>
      <c r="D81" s="895"/>
      <c r="E81" s="895"/>
      <c r="F81" s="895"/>
      <c r="G81" s="896"/>
      <c r="H81" s="895"/>
      <c r="I81" s="895"/>
      <c r="J81" s="895"/>
      <c r="K81" s="895"/>
      <c r="L81" s="895"/>
      <c r="M81" s="895"/>
      <c r="N81" s="895"/>
      <c r="O81" s="897"/>
      <c r="P81" s="897"/>
      <c r="Q81" s="899"/>
      <c r="R81" s="893"/>
      <c r="S81" s="893"/>
      <c r="T81" s="903" t="s">
        <v>381</v>
      </c>
      <c r="U81" s="895"/>
      <c r="V81" s="895"/>
      <c r="W81" s="895"/>
      <c r="X81" s="896"/>
      <c r="Y81" s="895"/>
      <c r="Z81" s="895"/>
      <c r="AA81" s="895"/>
      <c r="AB81" s="895"/>
      <c r="AC81" s="895"/>
      <c r="AD81" s="895"/>
      <c r="AE81" s="895"/>
      <c r="AF81" s="897"/>
      <c r="AG81" s="897"/>
      <c r="AH81" s="895"/>
    </row>
    <row r="82">
      <c r="A82" s="911" t="s">
        <v>431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606"/>
      <c r="R82" s="911" t="s">
        <v>432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87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60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877"/>
    </row>
    <row r="84">
      <c r="A84" s="608" t="s">
        <v>146</v>
      </c>
      <c r="B84" s="552"/>
      <c r="C84" s="609"/>
      <c r="D84" s="610">
        <v>118.0</v>
      </c>
      <c r="E84" s="610">
        <v>2.0</v>
      </c>
      <c r="F84" s="610">
        <v>97.0</v>
      </c>
      <c r="G84" s="611">
        <v>0.022928240740740742</v>
      </c>
      <c r="H84" s="612">
        <f t="shared" ref="H84:H87" si="39">D84-F84</f>
        <v>21</v>
      </c>
      <c r="I84" s="907">
        <f t="shared" ref="I84:I87" si="40">H84/(HOUR(G84)*60+(MINUTE(G84)+((SECOND(G84)/60))))</f>
        <v>0.6360424028</v>
      </c>
      <c r="J84" s="613">
        <v>9.0</v>
      </c>
      <c r="K84" s="614">
        <v>19.0</v>
      </c>
      <c r="L84" s="614">
        <v>1.0</v>
      </c>
      <c r="M84" s="616">
        <v>1.0</v>
      </c>
      <c r="N84" s="616">
        <v>4.0</v>
      </c>
      <c r="O84" s="617"/>
      <c r="P84" s="617"/>
      <c r="Q84" s="607"/>
      <c r="R84" s="608" t="s">
        <v>146</v>
      </c>
      <c r="S84" s="552"/>
      <c r="T84" s="609">
        <v>3.0</v>
      </c>
      <c r="U84" s="610">
        <v>41.0</v>
      </c>
      <c r="V84" s="610">
        <v>2.0</v>
      </c>
      <c r="W84" s="610">
        <v>58.0</v>
      </c>
      <c r="X84" s="611">
        <v>0.007037037037037037</v>
      </c>
      <c r="Y84" s="612">
        <f t="shared" ref="Y84:Y86" si="41">U84-W84</f>
        <v>-17</v>
      </c>
      <c r="Z84" s="907">
        <f t="shared" ref="Z84:Z86" si="42">Y84/(HOUR(X84)*60+(MINUTE(X84)+((SECOND(X84)/60))))</f>
        <v>-1.677631579</v>
      </c>
      <c r="AA84" s="613">
        <v>3.0</v>
      </c>
      <c r="AB84" s="614">
        <v>5.0</v>
      </c>
      <c r="AC84" s="614"/>
      <c r="AD84" s="615"/>
      <c r="AE84" s="616">
        <v>1.0</v>
      </c>
      <c r="AF84" s="617"/>
      <c r="AG84" s="617"/>
      <c r="AH84" s="877"/>
    </row>
    <row r="85">
      <c r="A85" s="618" t="s">
        <v>147</v>
      </c>
      <c r="B85" s="562"/>
      <c r="C85" s="619"/>
      <c r="D85" s="620">
        <v>117.0</v>
      </c>
      <c r="E85" s="620"/>
      <c r="F85" s="620">
        <v>125.0</v>
      </c>
      <c r="G85" s="621">
        <v>0.022928240740740742</v>
      </c>
      <c r="H85" s="622">
        <f t="shared" si="39"/>
        <v>-8</v>
      </c>
      <c r="I85" s="623">
        <f t="shared" si="40"/>
        <v>-0.2423018677</v>
      </c>
      <c r="J85" s="624">
        <v>5.0</v>
      </c>
      <c r="K85" s="625">
        <v>16.0</v>
      </c>
      <c r="L85" s="625">
        <v>5.0</v>
      </c>
      <c r="M85" s="626">
        <v>1.0</v>
      </c>
      <c r="N85" s="625">
        <v>1.0</v>
      </c>
      <c r="O85" s="627"/>
      <c r="P85" s="627"/>
      <c r="Q85" s="607"/>
      <c r="R85" s="618" t="s">
        <v>147</v>
      </c>
      <c r="S85" s="562"/>
      <c r="T85" s="619">
        <v>1.0</v>
      </c>
      <c r="U85" s="620">
        <v>76.0</v>
      </c>
      <c r="V85" s="620"/>
      <c r="W85" s="620">
        <v>75.0</v>
      </c>
      <c r="X85" s="621">
        <v>0.007037037037037037</v>
      </c>
      <c r="Y85" s="622">
        <f t="shared" si="41"/>
        <v>1</v>
      </c>
      <c r="Z85" s="623">
        <f t="shared" si="42"/>
        <v>0.09868421053</v>
      </c>
      <c r="AA85" s="624">
        <v>5.0</v>
      </c>
      <c r="AB85" s="625">
        <v>13.0</v>
      </c>
      <c r="AC85" s="625">
        <v>4.0</v>
      </c>
      <c r="AD85" s="626">
        <v>1.0</v>
      </c>
      <c r="AE85" s="625">
        <v>2.0</v>
      </c>
      <c r="AF85" s="627"/>
      <c r="AG85" s="627"/>
      <c r="AH85" s="877"/>
    </row>
    <row r="86">
      <c r="A86" s="629" t="s">
        <v>148</v>
      </c>
      <c r="B86" s="562"/>
      <c r="C86" s="630">
        <v>1.0</v>
      </c>
      <c r="D86" s="631">
        <v>96.0</v>
      </c>
      <c r="E86" s="631">
        <v>2.0</v>
      </c>
      <c r="F86" s="631">
        <v>126.0</v>
      </c>
      <c r="G86" s="632">
        <v>0.022928240740740742</v>
      </c>
      <c r="H86" s="633">
        <f t="shared" si="39"/>
        <v>-30</v>
      </c>
      <c r="I86" s="634">
        <f t="shared" si="40"/>
        <v>-0.908632004</v>
      </c>
      <c r="J86" s="631">
        <v>6.0</v>
      </c>
      <c r="K86" s="635">
        <v>12.0</v>
      </c>
      <c r="L86" s="635">
        <v>2.0</v>
      </c>
      <c r="M86" s="636"/>
      <c r="N86" s="635">
        <v>4.0</v>
      </c>
      <c r="O86" s="637"/>
      <c r="P86" s="637"/>
      <c r="Q86" s="607"/>
      <c r="R86" s="629" t="s">
        <v>148</v>
      </c>
      <c r="S86" s="562"/>
      <c r="T86" s="630">
        <v>1.0</v>
      </c>
      <c r="U86" s="631">
        <v>59.0</v>
      </c>
      <c r="V86" s="631">
        <v>1.0</v>
      </c>
      <c r="W86" s="631">
        <v>92.0</v>
      </c>
      <c r="X86" s="632">
        <v>0.007037037037037037</v>
      </c>
      <c r="Y86" s="633">
        <f t="shared" si="41"/>
        <v>-33</v>
      </c>
      <c r="Z86" s="634">
        <f t="shared" si="42"/>
        <v>-3.256578947</v>
      </c>
      <c r="AA86" s="631">
        <v>4.0</v>
      </c>
      <c r="AB86" s="635">
        <v>9.0</v>
      </c>
      <c r="AC86" s="635">
        <v>1.0</v>
      </c>
      <c r="AD86" s="636"/>
      <c r="AE86" s="636"/>
      <c r="AF86" s="637"/>
      <c r="AG86" s="637"/>
      <c r="AH86" s="877"/>
    </row>
    <row r="87">
      <c r="A87" s="640" t="s">
        <v>149</v>
      </c>
      <c r="B87" s="562"/>
      <c r="C87" s="642">
        <v>1.0</v>
      </c>
      <c r="D87" s="620">
        <v>72.0</v>
      </c>
      <c r="E87" s="620">
        <v>2.0</v>
      </c>
      <c r="F87" s="620">
        <v>105.0</v>
      </c>
      <c r="G87" s="621">
        <v>0.022928240740740742</v>
      </c>
      <c r="H87" s="622">
        <f t="shared" si="39"/>
        <v>-33</v>
      </c>
      <c r="I87" s="623">
        <f t="shared" si="40"/>
        <v>-0.9994952044</v>
      </c>
      <c r="J87" s="624">
        <v>3.0</v>
      </c>
      <c r="K87" s="625">
        <v>9.0</v>
      </c>
      <c r="L87" s="625">
        <v>1.0</v>
      </c>
      <c r="M87" s="625"/>
      <c r="N87" s="625">
        <v>1.0</v>
      </c>
      <c r="O87" s="627"/>
      <c r="P87" s="627"/>
      <c r="Q87" s="607"/>
      <c r="R87" s="640" t="s">
        <v>149</v>
      </c>
      <c r="S87" s="562"/>
      <c r="T87" s="641"/>
      <c r="U87" s="620"/>
      <c r="V87" s="620"/>
      <c r="W87" s="620"/>
      <c r="X87" s="628"/>
      <c r="Y87" s="622"/>
      <c r="Z87" s="623"/>
      <c r="AA87" s="905"/>
      <c r="AB87" s="625"/>
      <c r="AC87" s="625"/>
      <c r="AD87" s="625"/>
      <c r="AE87" s="625"/>
      <c r="AF87" s="627"/>
      <c r="AG87" s="627"/>
      <c r="AH87" s="877"/>
    </row>
    <row r="88">
      <c r="A88" s="629" t="s">
        <v>150</v>
      </c>
      <c r="B88" s="562"/>
      <c r="C88" s="643"/>
      <c r="D88" s="644"/>
      <c r="E88" s="644"/>
      <c r="F88" s="644"/>
      <c r="G88" s="639"/>
      <c r="H88" s="633"/>
      <c r="I88" s="634"/>
      <c r="J88" s="645"/>
      <c r="K88" s="646"/>
      <c r="L88" s="646"/>
      <c r="M88" s="636"/>
      <c r="N88" s="636"/>
      <c r="O88" s="637"/>
      <c r="P88" s="637"/>
      <c r="Q88" s="607"/>
      <c r="R88" s="629" t="s">
        <v>150</v>
      </c>
      <c r="S88" s="562"/>
      <c r="T88" s="643"/>
      <c r="U88" s="644">
        <v>71.0</v>
      </c>
      <c r="V88" s="644">
        <v>1.0</v>
      </c>
      <c r="W88" s="644">
        <v>92.0</v>
      </c>
      <c r="X88" s="632">
        <v>0.007037037037037037</v>
      </c>
      <c r="Y88" s="633">
        <f>U88-W88</f>
        <v>-21</v>
      </c>
      <c r="Z88" s="634">
        <f>Y88/(HOUR(X88)*60+(MINUTE(X88)+((SECOND(X88)/60))))</f>
        <v>-2.072368421</v>
      </c>
      <c r="AA88" s="631">
        <v>3.0</v>
      </c>
      <c r="AB88" s="646">
        <v>9.0</v>
      </c>
      <c r="AC88" s="646">
        <v>3.0</v>
      </c>
      <c r="AD88" s="635">
        <v>2.0</v>
      </c>
      <c r="AE88" s="636"/>
      <c r="AF88" s="637"/>
      <c r="AG88" s="637"/>
      <c r="AH88" s="877"/>
    </row>
    <row r="89">
      <c r="A89" s="647" t="s">
        <v>151</v>
      </c>
      <c r="B89" s="548"/>
      <c r="C89" s="656"/>
      <c r="D89" s="657"/>
      <c r="E89" s="657"/>
      <c r="F89" s="657"/>
      <c r="G89" s="658"/>
      <c r="H89" s="659"/>
      <c r="I89" s="660"/>
      <c r="J89" s="657"/>
      <c r="K89" s="661"/>
      <c r="L89" s="661"/>
      <c r="M89" s="661"/>
      <c r="N89" s="661"/>
      <c r="O89" s="891"/>
      <c r="P89" s="654"/>
      <c r="Q89" s="655"/>
      <c r="R89" s="647" t="s">
        <v>151</v>
      </c>
      <c r="S89" s="548"/>
      <c r="T89" s="656"/>
      <c r="U89" s="657"/>
      <c r="V89" s="657"/>
      <c r="W89" s="657"/>
      <c r="X89" s="658"/>
      <c r="Y89" s="659"/>
      <c r="Z89" s="660"/>
      <c r="AA89" s="657"/>
      <c r="AB89" s="661"/>
      <c r="AC89" s="661"/>
      <c r="AD89" s="661"/>
      <c r="AE89" s="661"/>
      <c r="AF89" s="891"/>
      <c r="AG89" s="654"/>
      <c r="AH89" s="878"/>
    </row>
    <row r="90">
      <c r="A90" s="893"/>
      <c r="B90" s="893"/>
      <c r="C90" s="903" t="s">
        <v>392</v>
      </c>
      <c r="D90" s="895"/>
      <c r="E90" s="895"/>
      <c r="F90" s="895"/>
      <c r="G90" s="896"/>
      <c r="H90" s="895"/>
      <c r="I90" s="895"/>
      <c r="J90" s="895"/>
      <c r="K90" s="895"/>
      <c r="L90" s="895"/>
      <c r="M90" s="895"/>
      <c r="N90" s="895"/>
      <c r="O90" s="897"/>
      <c r="P90" s="897"/>
      <c r="Q90" s="899"/>
      <c r="R90" s="893"/>
      <c r="S90" s="893"/>
      <c r="T90" s="903" t="s">
        <v>392</v>
      </c>
      <c r="U90" s="895"/>
      <c r="V90" s="895"/>
      <c r="W90" s="895"/>
      <c r="X90" s="896"/>
      <c r="Y90" s="895"/>
      <c r="Z90" s="895"/>
      <c r="AA90" s="895"/>
      <c r="AB90" s="895"/>
      <c r="AC90" s="895"/>
      <c r="AD90" s="895"/>
      <c r="AE90" s="895"/>
      <c r="AF90" s="897"/>
      <c r="AG90" s="897"/>
      <c r="AH90" s="895"/>
    </row>
    <row r="91">
      <c r="A91" s="912"/>
      <c r="B91" s="912"/>
      <c r="C91" s="912"/>
      <c r="D91" s="912"/>
      <c r="E91" s="912"/>
      <c r="F91" s="912"/>
      <c r="G91" s="913"/>
      <c r="H91" s="912"/>
      <c r="I91" s="912"/>
      <c r="J91" s="912"/>
      <c r="K91" s="912"/>
      <c r="L91" s="912"/>
      <c r="M91" s="912"/>
      <c r="N91" s="912"/>
      <c r="O91" s="914"/>
      <c r="P91" s="914"/>
      <c r="Q91" s="915"/>
      <c r="R91" s="912"/>
      <c r="S91" s="912"/>
      <c r="T91" s="912"/>
      <c r="U91" s="912"/>
      <c r="V91" s="912"/>
      <c r="W91" s="912"/>
      <c r="X91" s="913"/>
      <c r="Y91" s="912"/>
      <c r="Z91" s="13"/>
      <c r="AA91" s="912"/>
      <c r="AB91" s="912"/>
      <c r="AC91" s="912"/>
      <c r="AD91" s="912"/>
      <c r="AE91" s="912"/>
      <c r="AF91" s="914"/>
      <c r="AG91" s="914"/>
      <c r="AH91" s="912"/>
    </row>
    <row r="92">
      <c r="A92" s="912"/>
      <c r="B92" s="912"/>
      <c r="C92" s="912"/>
      <c r="D92" s="912"/>
      <c r="E92" s="912"/>
      <c r="F92" s="912"/>
      <c r="G92" s="913"/>
      <c r="H92" s="912"/>
      <c r="I92" s="912"/>
      <c r="J92" s="912"/>
      <c r="K92" s="912"/>
      <c r="L92" s="912"/>
      <c r="M92" s="912"/>
      <c r="N92" s="912"/>
      <c r="O92" s="914"/>
      <c r="P92" s="914"/>
      <c r="Q92" s="915"/>
      <c r="R92" s="912"/>
      <c r="S92" s="912"/>
      <c r="T92" s="912"/>
      <c r="U92" s="912"/>
      <c r="V92" s="912"/>
      <c r="W92" s="912"/>
      <c r="X92" s="913"/>
      <c r="Y92" s="912"/>
      <c r="Z92" s="13"/>
      <c r="AA92" s="912"/>
      <c r="AB92" s="912"/>
      <c r="AC92" s="912"/>
      <c r="AD92" s="912"/>
      <c r="AE92" s="912"/>
      <c r="AF92" s="914"/>
      <c r="AG92" s="914"/>
      <c r="AH92" s="912"/>
    </row>
    <row r="93">
      <c r="A93" s="912"/>
      <c r="B93" s="912"/>
      <c r="C93" s="912"/>
      <c r="D93" s="912"/>
      <c r="E93" s="912"/>
      <c r="F93" s="912"/>
      <c r="G93" s="913"/>
      <c r="H93" s="912"/>
      <c r="I93" s="912"/>
      <c r="J93" s="912"/>
      <c r="K93" s="912"/>
      <c r="L93" s="912"/>
      <c r="M93" s="912"/>
      <c r="N93" s="912"/>
      <c r="O93" s="914"/>
      <c r="P93" s="914"/>
      <c r="Q93" s="915"/>
      <c r="R93" s="912"/>
      <c r="S93" s="912"/>
      <c r="T93" s="912"/>
      <c r="U93" s="912"/>
      <c r="V93" s="912"/>
      <c r="W93" s="912"/>
      <c r="X93" s="913"/>
      <c r="Y93" s="912"/>
      <c r="Z93" s="912"/>
      <c r="AA93" s="912"/>
      <c r="AB93" s="912"/>
      <c r="AC93" s="912"/>
      <c r="AD93" s="912"/>
      <c r="AE93" s="912"/>
      <c r="AF93" s="914"/>
      <c r="AG93" s="914"/>
      <c r="AH93" s="912"/>
    </row>
    <row r="94">
      <c r="A94" s="912"/>
      <c r="B94" s="912"/>
      <c r="C94" s="912"/>
      <c r="D94" s="912"/>
      <c r="E94" s="912"/>
      <c r="F94" s="912"/>
      <c r="G94" s="913"/>
      <c r="H94" s="912"/>
      <c r="I94" s="912"/>
      <c r="J94" s="912"/>
      <c r="K94" s="912"/>
      <c r="L94" s="912"/>
      <c r="M94" s="912"/>
      <c r="N94" s="912"/>
      <c r="O94" s="914"/>
      <c r="P94" s="914"/>
      <c r="Q94" s="915"/>
      <c r="R94" s="912"/>
      <c r="S94" s="912"/>
      <c r="T94" s="912"/>
      <c r="U94" s="912"/>
      <c r="V94" s="912"/>
      <c r="W94" s="912"/>
      <c r="X94" s="913"/>
      <c r="Y94" s="912"/>
      <c r="AA94" s="912"/>
      <c r="AB94" s="912"/>
      <c r="AC94" s="912"/>
      <c r="AD94" s="912"/>
      <c r="AE94" s="912"/>
      <c r="AF94" s="914"/>
      <c r="AG94" s="914"/>
      <c r="AH94" s="912"/>
    </row>
    <row r="95">
      <c r="A95" s="912"/>
      <c r="B95" s="912"/>
      <c r="C95" s="912"/>
      <c r="D95" s="912"/>
      <c r="E95" s="912"/>
      <c r="F95" s="912"/>
      <c r="G95" s="913"/>
      <c r="H95" s="912"/>
      <c r="I95" s="912"/>
      <c r="J95" s="912"/>
      <c r="K95" s="912"/>
      <c r="L95" s="912"/>
      <c r="M95" s="912"/>
      <c r="N95" s="912"/>
      <c r="O95" s="914"/>
      <c r="P95" s="914"/>
      <c r="Q95" s="915"/>
      <c r="R95" s="912"/>
      <c r="S95" s="912"/>
      <c r="T95" s="912"/>
      <c r="U95" s="912"/>
      <c r="V95" s="912"/>
      <c r="W95" s="912"/>
      <c r="X95" s="913"/>
      <c r="Y95" s="912"/>
      <c r="Z95" s="912"/>
      <c r="AA95" s="912"/>
      <c r="AB95" s="912"/>
      <c r="AC95" s="912"/>
      <c r="AD95" s="912"/>
      <c r="AE95" s="912"/>
      <c r="AF95" s="914"/>
      <c r="AG95" s="914"/>
      <c r="AH95" s="912"/>
    </row>
    <row r="96">
      <c r="A96" s="912"/>
      <c r="B96" s="912"/>
      <c r="C96" s="912"/>
      <c r="D96" s="912"/>
      <c r="E96" s="912"/>
      <c r="F96" s="912"/>
      <c r="G96" s="913"/>
      <c r="H96" s="912"/>
      <c r="I96" s="912"/>
      <c r="J96" s="912"/>
      <c r="K96" s="912"/>
      <c r="L96" s="912"/>
      <c r="M96" s="912"/>
      <c r="N96" s="912"/>
      <c r="O96" s="914"/>
      <c r="P96" s="914"/>
      <c r="Q96" s="915"/>
      <c r="R96" s="912"/>
      <c r="S96" s="912"/>
      <c r="T96" s="912"/>
      <c r="U96" s="912"/>
      <c r="V96" s="912"/>
      <c r="W96" s="912"/>
      <c r="X96" s="913"/>
      <c r="Y96" s="912"/>
      <c r="Z96" s="912"/>
      <c r="AA96" s="912"/>
      <c r="AB96" s="912"/>
      <c r="AC96" s="912"/>
      <c r="AD96" s="912"/>
      <c r="AE96" s="912"/>
      <c r="AF96" s="914"/>
      <c r="AG96" s="914"/>
      <c r="AH96" s="912"/>
    </row>
    <row r="97">
      <c r="A97" s="912"/>
      <c r="B97" s="912"/>
      <c r="C97" s="912"/>
      <c r="D97" s="912"/>
      <c r="E97" s="912"/>
      <c r="F97" s="912"/>
      <c r="G97" s="913"/>
      <c r="H97" s="912"/>
      <c r="I97" s="912"/>
      <c r="J97" s="912"/>
      <c r="K97" s="912"/>
      <c r="L97" s="912"/>
      <c r="M97" s="912"/>
      <c r="N97" s="912"/>
      <c r="O97" s="914"/>
      <c r="P97" s="914"/>
      <c r="Q97" s="915"/>
      <c r="R97" s="912"/>
      <c r="S97" s="912"/>
      <c r="T97" s="912"/>
      <c r="U97" s="912"/>
      <c r="V97" s="912"/>
      <c r="W97" s="912"/>
      <c r="X97" s="913"/>
      <c r="Y97" s="912"/>
      <c r="Z97" s="912"/>
      <c r="AA97" s="912"/>
      <c r="AB97" s="912"/>
      <c r="AC97" s="912"/>
      <c r="AD97" s="912"/>
      <c r="AE97" s="912"/>
      <c r="AF97" s="914"/>
      <c r="AG97" s="914"/>
      <c r="AH97" s="912"/>
    </row>
    <row r="98">
      <c r="A98" s="912"/>
      <c r="B98" s="912"/>
      <c r="C98" s="912"/>
      <c r="D98" s="912"/>
      <c r="E98" s="912"/>
      <c r="F98" s="912"/>
      <c r="G98" s="913"/>
      <c r="H98" s="912"/>
      <c r="I98" s="912"/>
      <c r="J98" s="912"/>
      <c r="K98" s="912"/>
      <c r="L98" s="912"/>
      <c r="M98" s="912"/>
      <c r="N98" s="912"/>
      <c r="O98" s="914"/>
      <c r="P98" s="914"/>
      <c r="Q98" s="915"/>
      <c r="R98" s="912"/>
      <c r="S98" s="912"/>
      <c r="T98" s="912"/>
      <c r="U98" s="912"/>
      <c r="V98" s="912"/>
      <c r="W98" s="912"/>
      <c r="X98" s="913"/>
      <c r="Y98" s="912"/>
      <c r="Z98" s="912"/>
      <c r="AA98" s="912"/>
      <c r="AB98" s="912"/>
      <c r="AC98" s="912"/>
      <c r="AD98" s="912"/>
      <c r="AE98" s="912"/>
      <c r="AF98" s="914"/>
      <c r="AG98" s="914"/>
      <c r="AH98" s="912"/>
    </row>
    <row r="99">
      <c r="A99" s="912"/>
      <c r="B99" s="912"/>
      <c r="C99" s="912"/>
      <c r="D99" s="912"/>
      <c r="E99" s="912"/>
      <c r="F99" s="912"/>
      <c r="G99" s="913"/>
      <c r="H99" s="912"/>
      <c r="I99" s="912"/>
      <c r="J99" s="912"/>
      <c r="K99" s="912"/>
      <c r="L99" s="912"/>
      <c r="M99" s="912"/>
      <c r="N99" s="912"/>
      <c r="O99" s="914"/>
      <c r="P99" s="914"/>
      <c r="Q99" s="915"/>
      <c r="R99" s="912"/>
      <c r="S99" s="912"/>
      <c r="T99" s="912"/>
      <c r="U99" s="912"/>
      <c r="V99" s="912"/>
      <c r="W99" s="912"/>
      <c r="X99" s="913"/>
      <c r="Y99" s="912"/>
      <c r="Z99" s="912"/>
      <c r="AA99" s="912"/>
      <c r="AB99" s="912"/>
      <c r="AC99" s="912"/>
      <c r="AD99" s="912"/>
      <c r="AE99" s="912"/>
      <c r="AF99" s="914"/>
      <c r="AG99" s="914"/>
      <c r="AH99" s="912"/>
    </row>
    <row r="100">
      <c r="A100" s="912"/>
      <c r="B100" s="912"/>
      <c r="C100" s="912"/>
      <c r="D100" s="912"/>
      <c r="E100" s="912"/>
      <c r="F100" s="912"/>
      <c r="G100" s="913"/>
      <c r="H100" s="912"/>
      <c r="I100" s="912"/>
      <c r="J100" s="912"/>
      <c r="K100" s="912"/>
      <c r="L100" s="912"/>
      <c r="M100" s="912"/>
      <c r="N100" s="912"/>
      <c r="O100" s="914"/>
      <c r="P100" s="914"/>
      <c r="Q100" s="915"/>
      <c r="R100" s="912"/>
      <c r="S100" s="912"/>
      <c r="T100" s="912"/>
      <c r="U100" s="912"/>
      <c r="V100" s="912"/>
      <c r="W100" s="912"/>
      <c r="X100" s="913"/>
      <c r="Y100" s="912"/>
      <c r="Z100" s="912"/>
      <c r="AA100" s="912"/>
      <c r="AB100" s="912"/>
      <c r="AC100" s="912"/>
      <c r="AD100" s="912"/>
      <c r="AE100" s="912"/>
      <c r="AF100" s="914"/>
      <c r="AG100" s="914"/>
      <c r="AH100" s="912"/>
    </row>
    <row r="101">
      <c r="A101" s="912"/>
      <c r="B101" s="912"/>
      <c r="C101" s="912"/>
      <c r="D101" s="912"/>
      <c r="E101" s="912"/>
      <c r="F101" s="912"/>
      <c r="G101" s="913"/>
      <c r="H101" s="912"/>
      <c r="I101" s="912"/>
      <c r="J101" s="912"/>
      <c r="K101" s="912"/>
      <c r="L101" s="912"/>
      <c r="M101" s="912"/>
      <c r="N101" s="912"/>
      <c r="O101" s="914"/>
      <c r="P101" s="914"/>
      <c r="Q101" s="915"/>
      <c r="R101" s="912"/>
      <c r="S101" s="912"/>
      <c r="T101" s="912"/>
      <c r="U101" s="912"/>
      <c r="V101" s="912"/>
      <c r="W101" s="912"/>
      <c r="X101" s="913"/>
      <c r="Y101" s="912"/>
      <c r="Z101" s="912"/>
      <c r="AA101" s="912"/>
      <c r="AB101" s="912"/>
      <c r="AC101" s="912"/>
      <c r="AD101" s="912"/>
      <c r="AE101" s="912"/>
      <c r="AF101" s="914"/>
      <c r="AG101" s="914"/>
      <c r="AH101" s="912"/>
    </row>
    <row r="102">
      <c r="A102" s="912"/>
      <c r="B102" s="912"/>
      <c r="C102" s="912"/>
      <c r="D102" s="912"/>
      <c r="E102" s="912"/>
      <c r="F102" s="912"/>
      <c r="G102" s="913"/>
      <c r="H102" s="912"/>
      <c r="I102" s="912"/>
      <c r="J102" s="912"/>
      <c r="K102" s="912"/>
      <c r="L102" s="912"/>
      <c r="M102" s="912"/>
      <c r="N102" s="912"/>
      <c r="O102" s="914"/>
      <c r="P102" s="914"/>
      <c r="Q102" s="915"/>
      <c r="R102" s="912"/>
      <c r="S102" s="912"/>
      <c r="T102" s="912"/>
      <c r="U102" s="912"/>
      <c r="V102" s="912"/>
      <c r="W102" s="912"/>
      <c r="X102" s="913"/>
      <c r="Y102" s="912"/>
      <c r="Z102" s="912"/>
      <c r="AA102" s="912"/>
      <c r="AB102" s="912"/>
      <c r="AC102" s="912"/>
      <c r="AD102" s="912"/>
      <c r="AE102" s="912"/>
      <c r="AF102" s="914"/>
      <c r="AG102" s="914"/>
      <c r="AH102" s="912"/>
    </row>
    <row r="103">
      <c r="A103" s="912"/>
      <c r="B103" s="912"/>
      <c r="C103" s="912"/>
      <c r="D103" s="912"/>
      <c r="E103" s="912"/>
      <c r="F103" s="912"/>
      <c r="G103" s="913"/>
      <c r="H103" s="912"/>
      <c r="I103" s="912"/>
      <c r="J103" s="912"/>
      <c r="K103" s="912"/>
      <c r="L103" s="912"/>
      <c r="M103" s="912"/>
      <c r="N103" s="912"/>
      <c r="O103" s="914"/>
      <c r="P103" s="914"/>
      <c r="Q103" s="915"/>
      <c r="R103" s="912"/>
      <c r="S103" s="912"/>
      <c r="T103" s="912"/>
      <c r="U103" s="912"/>
      <c r="V103" s="912"/>
      <c r="W103" s="912"/>
      <c r="X103" s="913"/>
      <c r="Y103" s="912"/>
      <c r="Z103" s="912"/>
      <c r="AA103" s="912"/>
      <c r="AB103" s="912"/>
      <c r="AC103" s="912"/>
      <c r="AD103" s="912"/>
      <c r="AE103" s="912"/>
      <c r="AF103" s="914"/>
      <c r="AG103" s="914"/>
      <c r="AH103" s="912"/>
    </row>
    <row r="104">
      <c r="A104" s="912"/>
      <c r="B104" s="912"/>
      <c r="C104" s="912"/>
      <c r="D104" s="912"/>
      <c r="E104" s="912"/>
      <c r="F104" s="912"/>
      <c r="G104" s="913"/>
      <c r="H104" s="912"/>
      <c r="I104" s="912"/>
      <c r="J104" s="912"/>
      <c r="K104" s="912"/>
      <c r="L104" s="912"/>
      <c r="M104" s="912"/>
      <c r="N104" s="912"/>
      <c r="O104" s="914"/>
      <c r="P104" s="914"/>
      <c r="Q104" s="915"/>
      <c r="R104" s="912"/>
      <c r="S104" s="912"/>
      <c r="T104" s="912"/>
      <c r="U104" s="912"/>
      <c r="V104" s="912"/>
      <c r="W104" s="912"/>
      <c r="X104" s="913"/>
      <c r="Y104" s="912"/>
      <c r="Z104" s="912"/>
      <c r="AA104" s="912"/>
      <c r="AB104" s="912"/>
      <c r="AC104" s="912"/>
      <c r="AD104" s="912"/>
      <c r="AE104" s="912"/>
      <c r="AF104" s="914"/>
      <c r="AG104" s="914"/>
      <c r="AH104" s="912"/>
    </row>
    <row r="105">
      <c r="A105" s="912"/>
      <c r="B105" s="912"/>
      <c r="C105" s="912"/>
      <c r="D105" s="912"/>
      <c r="E105" s="912"/>
      <c r="F105" s="912"/>
      <c r="G105" s="913"/>
      <c r="H105" s="912"/>
      <c r="I105" s="912"/>
      <c r="J105" s="912"/>
      <c r="K105" s="912"/>
      <c r="L105" s="912"/>
      <c r="M105" s="912"/>
      <c r="N105" s="912"/>
      <c r="O105" s="914"/>
      <c r="P105" s="914"/>
      <c r="Q105" s="915"/>
      <c r="R105" s="912"/>
      <c r="S105" s="912"/>
      <c r="T105" s="912"/>
      <c r="U105" s="912"/>
      <c r="V105" s="912"/>
      <c r="W105" s="912"/>
      <c r="X105" s="913"/>
      <c r="Y105" s="912"/>
      <c r="Z105" s="912"/>
      <c r="AA105" s="912"/>
      <c r="AB105" s="912"/>
      <c r="AC105" s="912"/>
      <c r="AD105" s="912"/>
      <c r="AE105" s="912"/>
      <c r="AF105" s="914"/>
      <c r="AG105" s="914"/>
      <c r="AH105" s="912"/>
    </row>
    <row r="106">
      <c r="A106" s="912"/>
      <c r="B106" s="912"/>
      <c r="C106" s="912"/>
      <c r="D106" s="912"/>
      <c r="E106" s="912"/>
      <c r="F106" s="912"/>
      <c r="G106" s="913"/>
      <c r="H106" s="912"/>
      <c r="I106" s="912"/>
      <c r="J106" s="912"/>
      <c r="K106" s="912"/>
      <c r="L106" s="912"/>
      <c r="M106" s="912"/>
      <c r="N106" s="912"/>
      <c r="O106" s="914"/>
      <c r="P106" s="914"/>
      <c r="Q106" s="915"/>
      <c r="R106" s="912"/>
      <c r="S106" s="912"/>
      <c r="T106" s="912"/>
      <c r="U106" s="912"/>
      <c r="V106" s="912"/>
      <c r="W106" s="912"/>
      <c r="X106" s="913"/>
      <c r="Y106" s="912"/>
      <c r="Z106" s="912"/>
      <c r="AA106" s="912"/>
      <c r="AB106" s="912"/>
      <c r="AC106" s="912"/>
      <c r="AD106" s="912"/>
      <c r="AE106" s="912"/>
      <c r="AF106" s="914"/>
      <c r="AG106" s="914"/>
      <c r="AH106" s="912"/>
    </row>
    <row r="107">
      <c r="A107" s="912"/>
      <c r="B107" s="912"/>
      <c r="C107" s="912"/>
      <c r="D107" s="912"/>
      <c r="E107" s="912"/>
      <c r="F107" s="912"/>
      <c r="G107" s="913"/>
      <c r="H107" s="912"/>
      <c r="I107" s="912"/>
      <c r="J107" s="912"/>
      <c r="K107" s="912"/>
      <c r="L107" s="912"/>
      <c r="M107" s="912"/>
      <c r="N107" s="912"/>
      <c r="O107" s="914"/>
      <c r="P107" s="914"/>
      <c r="Q107" s="915"/>
      <c r="R107" s="912"/>
      <c r="S107" s="912"/>
      <c r="T107" s="912"/>
      <c r="U107" s="912"/>
      <c r="V107" s="912"/>
      <c r="W107" s="912"/>
      <c r="X107" s="913"/>
      <c r="Y107" s="912"/>
      <c r="Z107" s="912"/>
      <c r="AA107" s="912"/>
      <c r="AB107" s="912"/>
      <c r="AC107" s="912"/>
      <c r="AD107" s="912"/>
      <c r="AE107" s="912"/>
      <c r="AF107" s="914"/>
      <c r="AG107" s="914"/>
      <c r="AH107" s="912"/>
    </row>
    <row r="108">
      <c r="A108" s="912"/>
      <c r="B108" s="912"/>
      <c r="C108" s="912"/>
      <c r="D108" s="912"/>
      <c r="E108" s="912"/>
      <c r="F108" s="912"/>
      <c r="G108" s="913"/>
      <c r="H108" s="912"/>
      <c r="I108" s="912"/>
      <c r="J108" s="912"/>
      <c r="K108" s="912"/>
      <c r="L108" s="912"/>
      <c r="M108" s="912"/>
      <c r="N108" s="912"/>
      <c r="O108" s="914"/>
      <c r="P108" s="914"/>
      <c r="Q108" s="915"/>
      <c r="R108" s="912"/>
      <c r="S108" s="912"/>
      <c r="T108" s="912"/>
      <c r="U108" s="912"/>
      <c r="V108" s="912"/>
      <c r="W108" s="912"/>
      <c r="X108" s="913"/>
      <c r="Y108" s="912"/>
      <c r="Z108" s="912"/>
      <c r="AA108" s="912"/>
      <c r="AB108" s="912"/>
      <c r="AC108" s="912"/>
      <c r="AD108" s="912"/>
      <c r="AE108" s="912"/>
      <c r="AF108" s="914"/>
      <c r="AG108" s="914"/>
      <c r="AH108" s="912"/>
    </row>
    <row r="109">
      <c r="A109" s="912"/>
      <c r="B109" s="912"/>
      <c r="C109" s="912"/>
      <c r="D109" s="912"/>
      <c r="E109" s="912"/>
      <c r="F109" s="912"/>
      <c r="G109" s="913"/>
      <c r="H109" s="912"/>
      <c r="I109" s="912"/>
      <c r="J109" s="912"/>
      <c r="K109" s="912"/>
      <c r="L109" s="912"/>
      <c r="M109" s="912"/>
      <c r="N109" s="912"/>
      <c r="O109" s="914"/>
      <c r="P109" s="914"/>
      <c r="Q109" s="915"/>
      <c r="R109" s="912"/>
      <c r="S109" s="912"/>
      <c r="T109" s="912"/>
      <c r="U109" s="912"/>
      <c r="V109" s="912"/>
      <c r="W109" s="912"/>
      <c r="X109" s="913"/>
      <c r="Y109" s="912"/>
      <c r="Z109" s="912"/>
      <c r="AA109" s="912"/>
      <c r="AB109" s="912"/>
      <c r="AC109" s="912"/>
      <c r="AD109" s="912"/>
      <c r="AE109" s="912"/>
      <c r="AF109" s="914"/>
      <c r="AG109" s="914"/>
      <c r="AH109" s="912"/>
    </row>
    <row r="110">
      <c r="A110" s="912"/>
      <c r="B110" s="912"/>
      <c r="C110" s="912"/>
      <c r="D110" s="912"/>
      <c r="E110" s="912"/>
      <c r="F110" s="912"/>
      <c r="G110" s="913"/>
      <c r="H110" s="912"/>
      <c r="I110" s="912"/>
      <c r="J110" s="912"/>
      <c r="K110" s="912"/>
      <c r="L110" s="912"/>
      <c r="M110" s="912"/>
      <c r="N110" s="912"/>
      <c r="O110" s="914"/>
      <c r="P110" s="914"/>
      <c r="Q110" s="915"/>
      <c r="R110" s="912"/>
      <c r="S110" s="912"/>
      <c r="T110" s="912"/>
      <c r="U110" s="912"/>
      <c r="V110" s="912"/>
      <c r="W110" s="912"/>
      <c r="X110" s="913"/>
      <c r="Y110" s="912"/>
      <c r="Z110" s="912"/>
      <c r="AA110" s="912"/>
      <c r="AB110" s="912"/>
      <c r="AC110" s="912"/>
      <c r="AD110" s="912"/>
      <c r="AE110" s="912"/>
      <c r="AF110" s="914"/>
      <c r="AG110" s="914"/>
      <c r="AH110" s="912"/>
    </row>
    <row r="111">
      <c r="A111" s="912"/>
      <c r="B111" s="912"/>
      <c r="C111" s="912"/>
      <c r="D111" s="912"/>
      <c r="E111" s="912"/>
      <c r="F111" s="912"/>
      <c r="G111" s="913"/>
      <c r="H111" s="912"/>
      <c r="I111" s="912"/>
      <c r="J111" s="912"/>
      <c r="K111" s="912"/>
      <c r="L111" s="912"/>
      <c r="M111" s="912"/>
      <c r="N111" s="912"/>
      <c r="O111" s="914"/>
      <c r="P111" s="914"/>
      <c r="Q111" s="915"/>
      <c r="R111" s="912"/>
      <c r="S111" s="912"/>
      <c r="T111" s="912"/>
      <c r="U111" s="912"/>
      <c r="V111" s="912"/>
      <c r="W111" s="912"/>
      <c r="X111" s="913"/>
      <c r="Y111" s="912"/>
      <c r="Z111" s="912"/>
      <c r="AA111" s="912"/>
      <c r="AB111" s="912"/>
      <c r="AC111" s="912"/>
      <c r="AD111" s="912"/>
      <c r="AE111" s="912"/>
      <c r="AF111" s="914"/>
      <c r="AG111" s="914"/>
      <c r="AH111" s="912"/>
    </row>
    <row r="112">
      <c r="A112" s="912"/>
      <c r="B112" s="912"/>
      <c r="C112" s="912"/>
      <c r="D112" s="912"/>
      <c r="E112" s="912"/>
      <c r="F112" s="912"/>
      <c r="G112" s="913"/>
      <c r="H112" s="912"/>
      <c r="I112" s="912"/>
      <c r="J112" s="912"/>
      <c r="K112" s="912"/>
      <c r="L112" s="912"/>
      <c r="M112" s="912"/>
      <c r="N112" s="912"/>
      <c r="O112" s="914"/>
      <c r="P112" s="914"/>
      <c r="Q112" s="915"/>
      <c r="R112" s="912"/>
      <c r="S112" s="912"/>
      <c r="T112" s="912"/>
      <c r="U112" s="912"/>
      <c r="V112" s="912"/>
      <c r="W112" s="912"/>
      <c r="X112" s="913"/>
      <c r="Y112" s="912"/>
      <c r="Z112" s="912"/>
      <c r="AA112" s="912"/>
      <c r="AB112" s="912"/>
      <c r="AC112" s="912"/>
      <c r="AD112" s="912"/>
      <c r="AE112" s="912"/>
      <c r="AF112" s="914"/>
      <c r="AG112" s="914"/>
      <c r="AH112" s="912"/>
    </row>
    <row r="113">
      <c r="A113" s="912"/>
      <c r="B113" s="912"/>
      <c r="C113" s="912"/>
      <c r="D113" s="912"/>
      <c r="E113" s="912"/>
      <c r="F113" s="912"/>
      <c r="G113" s="913"/>
      <c r="H113" s="912"/>
      <c r="I113" s="912"/>
      <c r="J113" s="912"/>
      <c r="K113" s="912"/>
      <c r="L113" s="912"/>
      <c r="M113" s="912"/>
      <c r="N113" s="912"/>
      <c r="O113" s="914"/>
      <c r="P113" s="914"/>
      <c r="Q113" s="915"/>
      <c r="R113" s="912"/>
      <c r="S113" s="912"/>
      <c r="T113" s="912"/>
      <c r="U113" s="912"/>
      <c r="V113" s="912"/>
      <c r="W113" s="912"/>
      <c r="X113" s="913"/>
      <c r="Y113" s="912"/>
      <c r="Z113" s="912"/>
      <c r="AA113" s="912"/>
      <c r="AB113" s="912"/>
      <c r="AC113" s="912"/>
      <c r="AD113" s="912"/>
      <c r="AE113" s="912"/>
      <c r="AF113" s="914"/>
      <c r="AG113" s="914"/>
      <c r="AH113" s="912"/>
    </row>
    <row r="114">
      <c r="A114" s="912"/>
      <c r="B114" s="912"/>
      <c r="C114" s="912"/>
      <c r="D114" s="912"/>
      <c r="E114" s="912"/>
      <c r="F114" s="912"/>
      <c r="G114" s="913"/>
      <c r="H114" s="912"/>
      <c r="I114" s="912"/>
      <c r="J114" s="912"/>
      <c r="K114" s="912"/>
      <c r="L114" s="912"/>
      <c r="M114" s="912"/>
      <c r="N114" s="912"/>
      <c r="O114" s="914"/>
      <c r="P114" s="914"/>
      <c r="Q114" s="915"/>
      <c r="R114" s="912"/>
      <c r="S114" s="912"/>
      <c r="T114" s="912"/>
      <c r="U114" s="912"/>
      <c r="V114" s="912"/>
      <c r="W114" s="912"/>
      <c r="X114" s="913"/>
      <c r="Y114" s="912"/>
      <c r="Z114" s="912"/>
      <c r="AA114" s="912"/>
      <c r="AB114" s="912"/>
      <c r="AC114" s="912"/>
      <c r="AD114" s="912"/>
      <c r="AE114" s="912"/>
      <c r="AF114" s="914"/>
      <c r="AG114" s="914"/>
      <c r="AH114" s="912"/>
    </row>
    <row r="115">
      <c r="A115" s="912"/>
      <c r="B115" s="912"/>
      <c r="C115" s="912"/>
      <c r="D115" s="912"/>
      <c r="E115" s="912"/>
      <c r="F115" s="912"/>
      <c r="G115" s="913"/>
      <c r="H115" s="912"/>
      <c r="I115" s="912"/>
      <c r="J115" s="912"/>
      <c r="K115" s="912"/>
      <c r="L115" s="912"/>
      <c r="M115" s="912"/>
      <c r="N115" s="912"/>
      <c r="O115" s="914"/>
      <c r="P115" s="914"/>
      <c r="Q115" s="915"/>
      <c r="R115" s="912"/>
      <c r="S115" s="912"/>
      <c r="T115" s="912"/>
      <c r="U115" s="912"/>
      <c r="V115" s="912"/>
      <c r="W115" s="912"/>
      <c r="X115" s="913"/>
      <c r="Y115" s="912"/>
      <c r="Z115" s="912"/>
      <c r="AA115" s="912"/>
      <c r="AB115" s="912"/>
      <c r="AC115" s="912"/>
      <c r="AD115" s="912"/>
      <c r="AE115" s="912"/>
      <c r="AF115" s="914"/>
      <c r="AG115" s="914"/>
      <c r="AH115" s="912"/>
    </row>
    <row r="116">
      <c r="A116" s="912"/>
      <c r="B116" s="912"/>
      <c r="C116" s="912"/>
      <c r="D116" s="912"/>
      <c r="E116" s="912"/>
      <c r="F116" s="912"/>
      <c r="G116" s="913"/>
      <c r="H116" s="912"/>
      <c r="I116" s="912"/>
      <c r="J116" s="912"/>
      <c r="K116" s="912"/>
      <c r="L116" s="912"/>
      <c r="M116" s="912"/>
      <c r="N116" s="912"/>
      <c r="O116" s="914"/>
      <c r="P116" s="914"/>
      <c r="Q116" s="915"/>
      <c r="R116" s="912"/>
      <c r="S116" s="912"/>
      <c r="T116" s="912"/>
      <c r="U116" s="912"/>
      <c r="V116" s="912"/>
      <c r="W116" s="912"/>
      <c r="X116" s="913"/>
      <c r="Y116" s="912"/>
      <c r="Z116" s="912"/>
      <c r="AA116" s="912"/>
      <c r="AB116" s="912"/>
      <c r="AC116" s="912"/>
      <c r="AD116" s="912"/>
      <c r="AE116" s="912"/>
      <c r="AF116" s="914"/>
      <c r="AG116" s="914"/>
      <c r="AH116" s="912"/>
    </row>
    <row r="117">
      <c r="A117" s="912"/>
      <c r="B117" s="912"/>
      <c r="C117" s="912"/>
      <c r="D117" s="912"/>
      <c r="E117" s="912"/>
      <c r="F117" s="912"/>
      <c r="G117" s="913"/>
      <c r="H117" s="912"/>
      <c r="I117" s="912"/>
      <c r="J117" s="912"/>
      <c r="K117" s="912"/>
      <c r="L117" s="912"/>
      <c r="M117" s="912"/>
      <c r="N117" s="912"/>
      <c r="O117" s="914"/>
      <c r="P117" s="914"/>
      <c r="Q117" s="915"/>
      <c r="R117" s="912"/>
      <c r="S117" s="912"/>
      <c r="T117" s="912"/>
      <c r="U117" s="912"/>
      <c r="V117" s="912"/>
      <c r="W117" s="912"/>
      <c r="X117" s="913"/>
      <c r="Y117" s="912"/>
      <c r="Z117" s="912"/>
      <c r="AA117" s="912"/>
      <c r="AB117" s="912"/>
      <c r="AC117" s="912"/>
      <c r="AD117" s="912"/>
      <c r="AE117" s="912"/>
      <c r="AF117" s="914"/>
      <c r="AG117" s="914"/>
      <c r="AH117" s="912"/>
    </row>
    <row r="118">
      <c r="A118" s="912"/>
      <c r="B118" s="912"/>
      <c r="C118" s="912"/>
      <c r="D118" s="912"/>
      <c r="E118" s="912"/>
      <c r="F118" s="912"/>
      <c r="G118" s="913"/>
      <c r="H118" s="912"/>
      <c r="I118" s="912"/>
      <c r="J118" s="912"/>
      <c r="K118" s="912"/>
      <c r="L118" s="912"/>
      <c r="M118" s="912"/>
      <c r="N118" s="912"/>
      <c r="O118" s="914"/>
      <c r="P118" s="914"/>
      <c r="Q118" s="915"/>
      <c r="R118" s="912"/>
      <c r="S118" s="912"/>
      <c r="T118" s="912"/>
      <c r="U118" s="912"/>
      <c r="V118" s="912"/>
      <c r="W118" s="912"/>
      <c r="X118" s="913"/>
      <c r="Y118" s="912"/>
      <c r="Z118" s="912"/>
      <c r="AA118" s="912"/>
      <c r="AB118" s="912"/>
      <c r="AC118" s="912"/>
      <c r="AD118" s="912"/>
      <c r="AE118" s="912"/>
      <c r="AF118" s="914"/>
      <c r="AG118" s="914"/>
      <c r="AH118" s="912"/>
    </row>
    <row r="119">
      <c r="A119" s="912"/>
      <c r="B119" s="912"/>
      <c r="C119" s="912"/>
      <c r="D119" s="912"/>
      <c r="E119" s="912"/>
      <c r="F119" s="912"/>
      <c r="G119" s="913"/>
      <c r="H119" s="912"/>
      <c r="I119" s="912"/>
      <c r="J119" s="912"/>
      <c r="K119" s="912"/>
      <c r="L119" s="912"/>
      <c r="M119" s="912"/>
      <c r="N119" s="912"/>
      <c r="O119" s="914"/>
      <c r="P119" s="914"/>
      <c r="Q119" s="915"/>
      <c r="R119" s="912"/>
      <c r="S119" s="912"/>
      <c r="T119" s="912"/>
      <c r="U119" s="912"/>
      <c r="V119" s="912"/>
      <c r="W119" s="912"/>
      <c r="X119" s="913"/>
      <c r="Y119" s="912"/>
      <c r="Z119" s="912"/>
      <c r="AA119" s="912"/>
      <c r="AB119" s="912"/>
      <c r="AC119" s="912"/>
      <c r="AD119" s="912"/>
      <c r="AE119" s="912"/>
      <c r="AF119" s="914"/>
      <c r="AG119" s="914"/>
      <c r="AH119" s="912"/>
    </row>
    <row r="120">
      <c r="A120" s="912"/>
      <c r="B120" s="912"/>
      <c r="C120" s="912"/>
      <c r="D120" s="912"/>
      <c r="E120" s="912"/>
      <c r="F120" s="912"/>
      <c r="G120" s="913"/>
      <c r="H120" s="912"/>
      <c r="I120" s="912"/>
      <c r="J120" s="912"/>
      <c r="K120" s="912"/>
      <c r="L120" s="912"/>
      <c r="M120" s="912"/>
      <c r="N120" s="912"/>
      <c r="O120" s="914"/>
      <c r="P120" s="914"/>
      <c r="Q120" s="915"/>
      <c r="R120" s="912"/>
      <c r="S120" s="912"/>
      <c r="T120" s="912"/>
      <c r="U120" s="912"/>
      <c r="V120" s="912"/>
      <c r="W120" s="912"/>
      <c r="X120" s="913"/>
      <c r="Y120" s="912"/>
      <c r="Z120" s="912"/>
      <c r="AA120" s="912"/>
      <c r="AB120" s="912"/>
      <c r="AC120" s="912"/>
      <c r="AD120" s="912"/>
      <c r="AE120" s="912"/>
      <c r="AF120" s="914"/>
      <c r="AG120" s="914"/>
      <c r="AH120" s="912"/>
    </row>
    <row r="121">
      <c r="A121" s="912"/>
      <c r="B121" s="912"/>
      <c r="C121" s="912"/>
      <c r="D121" s="912"/>
      <c r="E121" s="912"/>
      <c r="F121" s="912"/>
      <c r="G121" s="913"/>
      <c r="H121" s="912"/>
      <c r="I121" s="912"/>
      <c r="J121" s="912"/>
      <c r="K121" s="912"/>
      <c r="L121" s="912"/>
      <c r="M121" s="912"/>
      <c r="N121" s="912"/>
      <c r="O121" s="914"/>
      <c r="P121" s="914"/>
      <c r="Q121" s="915"/>
      <c r="R121" s="912"/>
      <c r="S121" s="912"/>
      <c r="T121" s="912"/>
      <c r="U121" s="912"/>
      <c r="V121" s="912"/>
      <c r="W121" s="912"/>
      <c r="X121" s="913"/>
      <c r="Y121" s="912"/>
      <c r="Z121" s="912"/>
      <c r="AA121" s="912"/>
      <c r="AB121" s="912"/>
      <c r="AC121" s="912"/>
      <c r="AD121" s="912"/>
      <c r="AE121" s="912"/>
      <c r="AF121" s="914"/>
      <c r="AG121" s="914"/>
      <c r="AH121" s="912"/>
    </row>
    <row r="122">
      <c r="A122" s="912"/>
      <c r="B122" s="912"/>
      <c r="C122" s="912"/>
      <c r="D122" s="912"/>
      <c r="E122" s="912"/>
      <c r="F122" s="912"/>
      <c r="G122" s="913"/>
      <c r="H122" s="912"/>
      <c r="I122" s="912"/>
      <c r="J122" s="912"/>
      <c r="K122" s="912"/>
      <c r="L122" s="912"/>
      <c r="M122" s="912"/>
      <c r="N122" s="912"/>
      <c r="O122" s="914"/>
      <c r="P122" s="914"/>
      <c r="Q122" s="915"/>
      <c r="R122" s="912"/>
      <c r="S122" s="912"/>
      <c r="T122" s="912"/>
      <c r="U122" s="912"/>
      <c r="V122" s="912"/>
      <c r="W122" s="912"/>
      <c r="X122" s="913"/>
      <c r="Y122" s="912"/>
      <c r="Z122" s="912"/>
      <c r="AA122" s="912"/>
      <c r="AB122" s="912"/>
      <c r="AC122" s="912"/>
      <c r="AD122" s="912"/>
      <c r="AE122" s="912"/>
      <c r="AF122" s="914"/>
      <c r="AG122" s="914"/>
      <c r="AH122" s="912"/>
    </row>
    <row r="123">
      <c r="A123" s="912"/>
      <c r="B123" s="912"/>
      <c r="C123" s="912"/>
      <c r="D123" s="912"/>
      <c r="E123" s="912"/>
      <c r="F123" s="912"/>
      <c r="G123" s="913"/>
      <c r="H123" s="912"/>
      <c r="I123" s="912"/>
      <c r="J123" s="912"/>
      <c r="K123" s="912"/>
      <c r="L123" s="912"/>
      <c r="M123" s="912"/>
      <c r="N123" s="912"/>
      <c r="O123" s="914"/>
      <c r="P123" s="914"/>
      <c r="Q123" s="915"/>
      <c r="R123" s="912"/>
      <c r="S123" s="912"/>
      <c r="T123" s="912"/>
      <c r="U123" s="912"/>
      <c r="V123" s="912"/>
      <c r="W123" s="912"/>
      <c r="X123" s="913"/>
      <c r="Y123" s="912"/>
      <c r="Z123" s="912"/>
      <c r="AA123" s="912"/>
      <c r="AB123" s="912"/>
      <c r="AC123" s="912"/>
      <c r="AD123" s="912"/>
      <c r="AE123" s="912"/>
      <c r="AF123" s="914"/>
      <c r="AG123" s="914"/>
      <c r="AH123" s="912"/>
    </row>
    <row r="124">
      <c r="A124" s="912"/>
      <c r="B124" s="912"/>
      <c r="C124" s="912"/>
      <c r="D124" s="912"/>
      <c r="E124" s="912"/>
      <c r="F124" s="912"/>
      <c r="G124" s="913"/>
      <c r="H124" s="912"/>
      <c r="I124" s="912"/>
      <c r="J124" s="912"/>
      <c r="K124" s="912"/>
      <c r="L124" s="912"/>
      <c r="M124" s="912"/>
      <c r="N124" s="912"/>
      <c r="O124" s="914"/>
      <c r="P124" s="914"/>
      <c r="Q124" s="915"/>
      <c r="R124" s="912"/>
      <c r="S124" s="912"/>
      <c r="T124" s="912"/>
      <c r="U124" s="912"/>
      <c r="V124" s="912"/>
      <c r="W124" s="912"/>
      <c r="X124" s="913"/>
      <c r="Y124" s="912"/>
      <c r="Z124" s="912"/>
      <c r="AA124" s="912"/>
      <c r="AB124" s="912"/>
      <c r="AC124" s="912"/>
      <c r="AD124" s="912"/>
      <c r="AE124" s="912"/>
      <c r="AF124" s="914"/>
      <c r="AG124" s="914"/>
      <c r="AH124" s="912"/>
    </row>
    <row r="125">
      <c r="A125" s="912"/>
      <c r="B125" s="912"/>
      <c r="C125" s="912"/>
      <c r="D125" s="912"/>
      <c r="E125" s="912"/>
      <c r="F125" s="912"/>
      <c r="G125" s="913"/>
      <c r="H125" s="912"/>
      <c r="I125" s="912"/>
      <c r="J125" s="912"/>
      <c r="K125" s="912"/>
      <c r="L125" s="912"/>
      <c r="M125" s="912"/>
      <c r="N125" s="912"/>
      <c r="O125" s="914"/>
      <c r="P125" s="914"/>
      <c r="Q125" s="915"/>
      <c r="R125" s="912"/>
      <c r="S125" s="912"/>
      <c r="T125" s="912"/>
      <c r="U125" s="912"/>
      <c r="V125" s="912"/>
      <c r="W125" s="912"/>
      <c r="X125" s="913"/>
      <c r="Y125" s="912"/>
      <c r="Z125" s="912"/>
      <c r="AA125" s="912"/>
      <c r="AB125" s="912"/>
      <c r="AC125" s="912"/>
      <c r="AD125" s="912"/>
      <c r="AE125" s="912"/>
      <c r="AF125" s="914"/>
      <c r="AG125" s="914"/>
      <c r="AH125" s="912"/>
    </row>
    <row r="126">
      <c r="A126" s="912"/>
      <c r="B126" s="912"/>
      <c r="C126" s="912"/>
      <c r="D126" s="912"/>
      <c r="E126" s="912"/>
      <c r="F126" s="912"/>
      <c r="G126" s="913"/>
      <c r="H126" s="912"/>
      <c r="I126" s="912"/>
      <c r="J126" s="912"/>
      <c r="K126" s="912"/>
      <c r="L126" s="912"/>
      <c r="M126" s="912"/>
      <c r="N126" s="912"/>
      <c r="O126" s="914"/>
      <c r="P126" s="914"/>
      <c r="Q126" s="915"/>
      <c r="R126" s="912"/>
      <c r="S126" s="912"/>
      <c r="T126" s="912"/>
      <c r="U126" s="912"/>
      <c r="V126" s="912"/>
      <c r="W126" s="912"/>
      <c r="X126" s="913"/>
      <c r="Y126" s="912"/>
      <c r="Z126" s="912"/>
      <c r="AA126" s="912"/>
      <c r="AB126" s="912"/>
      <c r="AC126" s="912"/>
      <c r="AD126" s="912"/>
      <c r="AE126" s="912"/>
      <c r="AF126" s="914"/>
      <c r="AG126" s="914"/>
      <c r="AH126" s="912"/>
    </row>
    <row r="127">
      <c r="A127" s="912"/>
      <c r="B127" s="912"/>
      <c r="C127" s="912"/>
      <c r="D127" s="912"/>
      <c r="E127" s="912"/>
      <c r="F127" s="912"/>
      <c r="G127" s="913"/>
      <c r="H127" s="912"/>
      <c r="I127" s="912"/>
      <c r="J127" s="912"/>
      <c r="K127" s="912"/>
      <c r="L127" s="912"/>
      <c r="M127" s="912"/>
      <c r="N127" s="912"/>
      <c r="O127" s="914"/>
      <c r="P127" s="914"/>
      <c r="Q127" s="915"/>
      <c r="R127" s="912"/>
      <c r="S127" s="912"/>
      <c r="T127" s="912"/>
      <c r="U127" s="912"/>
      <c r="V127" s="912"/>
      <c r="W127" s="912"/>
      <c r="X127" s="913"/>
      <c r="Y127" s="912"/>
      <c r="Z127" s="912"/>
      <c r="AA127" s="912"/>
      <c r="AB127" s="912"/>
      <c r="AC127" s="912"/>
      <c r="AD127" s="912"/>
      <c r="AE127" s="912"/>
      <c r="AF127" s="914"/>
      <c r="AG127" s="914"/>
      <c r="AH127" s="912"/>
    </row>
    <row r="128">
      <c r="A128" s="912"/>
      <c r="B128" s="912"/>
      <c r="C128" s="912"/>
      <c r="D128" s="912"/>
      <c r="E128" s="912"/>
      <c r="F128" s="912"/>
      <c r="G128" s="913"/>
      <c r="H128" s="912"/>
      <c r="I128" s="912"/>
      <c r="J128" s="912"/>
      <c r="K128" s="912"/>
      <c r="L128" s="912"/>
      <c r="M128" s="912"/>
      <c r="N128" s="912"/>
      <c r="O128" s="914"/>
      <c r="P128" s="914"/>
      <c r="Q128" s="915"/>
      <c r="R128" s="912"/>
      <c r="S128" s="912"/>
      <c r="T128" s="912"/>
      <c r="U128" s="912"/>
      <c r="V128" s="912"/>
      <c r="W128" s="912"/>
      <c r="X128" s="913"/>
      <c r="Y128" s="912"/>
      <c r="Z128" s="912"/>
      <c r="AA128" s="912"/>
      <c r="AB128" s="912"/>
      <c r="AC128" s="912"/>
      <c r="AD128" s="912"/>
      <c r="AE128" s="912"/>
      <c r="AF128" s="914"/>
      <c r="AG128" s="914"/>
      <c r="AH128" s="912"/>
    </row>
    <row r="129">
      <c r="A129" s="912"/>
      <c r="B129" s="912"/>
      <c r="C129" s="912"/>
      <c r="D129" s="912"/>
      <c r="E129" s="912"/>
      <c r="F129" s="912"/>
      <c r="G129" s="913"/>
      <c r="H129" s="912"/>
      <c r="I129" s="912"/>
      <c r="J129" s="912"/>
      <c r="K129" s="912"/>
      <c r="L129" s="912"/>
      <c r="M129" s="912"/>
      <c r="N129" s="912"/>
      <c r="O129" s="914"/>
      <c r="P129" s="914"/>
      <c r="Q129" s="915"/>
      <c r="R129" s="912"/>
      <c r="S129" s="912"/>
      <c r="T129" s="912"/>
      <c r="U129" s="912"/>
      <c r="V129" s="912"/>
      <c r="W129" s="912"/>
      <c r="X129" s="913"/>
      <c r="Y129" s="912"/>
      <c r="Z129" s="912"/>
      <c r="AA129" s="912"/>
      <c r="AB129" s="912"/>
      <c r="AC129" s="912"/>
      <c r="AD129" s="912"/>
      <c r="AE129" s="912"/>
      <c r="AF129" s="914"/>
      <c r="AG129" s="914"/>
      <c r="AH129" s="912"/>
    </row>
    <row r="130">
      <c r="A130" s="912"/>
      <c r="B130" s="912"/>
      <c r="C130" s="912"/>
      <c r="D130" s="912"/>
      <c r="E130" s="912"/>
      <c r="F130" s="912"/>
      <c r="G130" s="913"/>
      <c r="H130" s="912"/>
      <c r="I130" s="912"/>
      <c r="J130" s="912"/>
      <c r="K130" s="912"/>
      <c r="L130" s="912"/>
      <c r="M130" s="912"/>
      <c r="N130" s="912"/>
      <c r="O130" s="914"/>
      <c r="P130" s="914"/>
      <c r="Q130" s="915"/>
      <c r="R130" s="912"/>
      <c r="S130" s="912"/>
      <c r="T130" s="912"/>
      <c r="U130" s="912"/>
      <c r="V130" s="912"/>
      <c r="W130" s="912"/>
      <c r="X130" s="913"/>
      <c r="Y130" s="912"/>
      <c r="Z130" s="912"/>
      <c r="AA130" s="912"/>
      <c r="AB130" s="912"/>
      <c r="AC130" s="912"/>
      <c r="AD130" s="912"/>
      <c r="AE130" s="912"/>
      <c r="AF130" s="914"/>
      <c r="AG130" s="914"/>
      <c r="AH130" s="912"/>
    </row>
    <row r="131">
      <c r="A131" s="912"/>
      <c r="B131" s="912"/>
      <c r="C131" s="912"/>
      <c r="D131" s="912"/>
      <c r="E131" s="912"/>
      <c r="F131" s="912"/>
      <c r="G131" s="913"/>
      <c r="H131" s="912"/>
      <c r="I131" s="912"/>
      <c r="J131" s="912"/>
      <c r="K131" s="912"/>
      <c r="L131" s="912"/>
      <c r="M131" s="912"/>
      <c r="N131" s="912"/>
      <c r="O131" s="914"/>
      <c r="P131" s="914"/>
      <c r="Q131" s="915"/>
      <c r="R131" s="912"/>
      <c r="S131" s="912"/>
      <c r="T131" s="912"/>
      <c r="U131" s="912"/>
      <c r="V131" s="912"/>
      <c r="W131" s="912"/>
      <c r="X131" s="913"/>
      <c r="Y131" s="912"/>
      <c r="Z131" s="912"/>
      <c r="AA131" s="912"/>
      <c r="AB131" s="912"/>
      <c r="AC131" s="912"/>
      <c r="AD131" s="912"/>
      <c r="AE131" s="912"/>
      <c r="AF131" s="914"/>
      <c r="AG131" s="914"/>
      <c r="AH131" s="912"/>
    </row>
    <row r="132">
      <c r="A132" s="912"/>
      <c r="B132" s="912"/>
      <c r="C132" s="912"/>
      <c r="D132" s="912"/>
      <c r="E132" s="912"/>
      <c r="F132" s="912"/>
      <c r="G132" s="913"/>
      <c r="H132" s="912"/>
      <c r="I132" s="912"/>
      <c r="J132" s="912"/>
      <c r="K132" s="912"/>
      <c r="L132" s="912"/>
      <c r="M132" s="912"/>
      <c r="N132" s="912"/>
      <c r="O132" s="914"/>
      <c r="P132" s="914"/>
      <c r="Q132" s="915"/>
      <c r="R132" s="912"/>
      <c r="S132" s="912"/>
      <c r="T132" s="912"/>
      <c r="U132" s="912"/>
      <c r="V132" s="912"/>
      <c r="W132" s="912"/>
      <c r="X132" s="913"/>
      <c r="Y132" s="912"/>
      <c r="Z132" s="912"/>
      <c r="AA132" s="912"/>
      <c r="AB132" s="912"/>
      <c r="AC132" s="912"/>
      <c r="AD132" s="912"/>
      <c r="AE132" s="912"/>
      <c r="AF132" s="914"/>
      <c r="AG132" s="914"/>
      <c r="AH132" s="912"/>
    </row>
    <row r="133">
      <c r="A133" s="912"/>
      <c r="B133" s="912"/>
      <c r="C133" s="912"/>
      <c r="D133" s="912"/>
      <c r="E133" s="912"/>
      <c r="F133" s="912"/>
      <c r="G133" s="913"/>
      <c r="H133" s="912"/>
      <c r="I133" s="912"/>
      <c r="J133" s="912"/>
      <c r="K133" s="912"/>
      <c r="L133" s="912"/>
      <c r="M133" s="912"/>
      <c r="N133" s="912"/>
      <c r="O133" s="914"/>
      <c r="P133" s="914"/>
      <c r="Q133" s="915"/>
      <c r="R133" s="912"/>
      <c r="S133" s="912"/>
      <c r="T133" s="912"/>
      <c r="U133" s="912"/>
      <c r="V133" s="912"/>
      <c r="W133" s="912"/>
      <c r="X133" s="913"/>
      <c r="Y133" s="912"/>
      <c r="Z133" s="912"/>
      <c r="AA133" s="912"/>
      <c r="AB133" s="912"/>
      <c r="AC133" s="912"/>
      <c r="AD133" s="912"/>
      <c r="AE133" s="912"/>
      <c r="AF133" s="914"/>
      <c r="AG133" s="914"/>
      <c r="AH133" s="912"/>
    </row>
    <row r="134">
      <c r="A134" s="912"/>
      <c r="B134" s="912"/>
      <c r="C134" s="912"/>
      <c r="D134" s="912"/>
      <c r="E134" s="912"/>
      <c r="F134" s="912"/>
      <c r="G134" s="913"/>
      <c r="H134" s="912"/>
      <c r="I134" s="912"/>
      <c r="J134" s="912"/>
      <c r="K134" s="912"/>
      <c r="L134" s="912"/>
      <c r="M134" s="912"/>
      <c r="N134" s="912"/>
      <c r="O134" s="914"/>
      <c r="P134" s="914"/>
      <c r="Q134" s="915"/>
      <c r="R134" s="912"/>
      <c r="S134" s="912"/>
      <c r="T134" s="912"/>
      <c r="U134" s="912"/>
      <c r="V134" s="912"/>
      <c r="W134" s="912"/>
      <c r="X134" s="913"/>
      <c r="Y134" s="912"/>
      <c r="Z134" s="912"/>
      <c r="AA134" s="912"/>
      <c r="AB134" s="912"/>
      <c r="AC134" s="912"/>
      <c r="AD134" s="912"/>
      <c r="AE134" s="912"/>
      <c r="AF134" s="914"/>
      <c r="AG134" s="914"/>
      <c r="AH134" s="912"/>
    </row>
    <row r="135">
      <c r="A135" s="912"/>
      <c r="B135" s="912"/>
      <c r="C135" s="912"/>
      <c r="D135" s="912"/>
      <c r="E135" s="912"/>
      <c r="F135" s="912"/>
      <c r="G135" s="913"/>
      <c r="H135" s="912"/>
      <c r="I135" s="912"/>
      <c r="J135" s="912"/>
      <c r="K135" s="912"/>
      <c r="L135" s="912"/>
      <c r="M135" s="912"/>
      <c r="N135" s="912"/>
      <c r="O135" s="914"/>
      <c r="P135" s="914"/>
      <c r="Q135" s="915"/>
      <c r="R135" s="912"/>
      <c r="S135" s="912"/>
      <c r="T135" s="912"/>
      <c r="U135" s="912"/>
      <c r="V135" s="912"/>
      <c r="W135" s="912"/>
      <c r="X135" s="913"/>
      <c r="Y135" s="912"/>
      <c r="Z135" s="912"/>
      <c r="AA135" s="912"/>
      <c r="AB135" s="912"/>
      <c r="AC135" s="912"/>
      <c r="AD135" s="912"/>
      <c r="AE135" s="912"/>
      <c r="AF135" s="914"/>
      <c r="AG135" s="914"/>
      <c r="AH135" s="912"/>
    </row>
    <row r="136">
      <c r="A136" s="912"/>
      <c r="B136" s="912"/>
      <c r="C136" s="912"/>
      <c r="D136" s="912"/>
      <c r="E136" s="912"/>
      <c r="F136" s="912"/>
      <c r="G136" s="913"/>
      <c r="H136" s="912"/>
      <c r="I136" s="912"/>
      <c r="J136" s="912"/>
      <c r="K136" s="912"/>
      <c r="L136" s="912"/>
      <c r="M136" s="912"/>
      <c r="N136" s="912"/>
      <c r="O136" s="914"/>
      <c r="P136" s="914"/>
      <c r="Q136" s="915"/>
      <c r="R136" s="912"/>
      <c r="S136" s="912"/>
      <c r="T136" s="912"/>
      <c r="U136" s="912"/>
      <c r="V136" s="912"/>
      <c r="W136" s="912"/>
      <c r="X136" s="913"/>
      <c r="Y136" s="912"/>
      <c r="Z136" s="912"/>
      <c r="AA136" s="912"/>
      <c r="AB136" s="912"/>
      <c r="AC136" s="912"/>
      <c r="AD136" s="912"/>
      <c r="AE136" s="912"/>
      <c r="AF136" s="914"/>
      <c r="AG136" s="914"/>
      <c r="AH136" s="912"/>
    </row>
    <row r="137">
      <c r="A137" s="912"/>
      <c r="B137" s="912"/>
      <c r="C137" s="912"/>
      <c r="D137" s="912"/>
      <c r="E137" s="912"/>
      <c r="F137" s="912"/>
      <c r="G137" s="913"/>
      <c r="H137" s="912"/>
      <c r="I137" s="912"/>
      <c r="J137" s="912"/>
      <c r="K137" s="912"/>
      <c r="L137" s="912"/>
      <c r="M137" s="912"/>
      <c r="N137" s="912"/>
      <c r="O137" s="914"/>
      <c r="P137" s="914"/>
      <c r="Q137" s="915"/>
      <c r="R137" s="912"/>
      <c r="S137" s="912"/>
      <c r="T137" s="912"/>
      <c r="U137" s="912"/>
      <c r="V137" s="912"/>
      <c r="W137" s="912"/>
      <c r="X137" s="913"/>
      <c r="Y137" s="912"/>
      <c r="Z137" s="912"/>
      <c r="AA137" s="912"/>
      <c r="AB137" s="912"/>
      <c r="AC137" s="912"/>
      <c r="AD137" s="912"/>
      <c r="AE137" s="912"/>
      <c r="AF137" s="914"/>
      <c r="AG137" s="914"/>
      <c r="AH137" s="912"/>
    </row>
    <row r="138">
      <c r="A138" s="912"/>
      <c r="B138" s="912"/>
      <c r="C138" s="912"/>
      <c r="D138" s="912"/>
      <c r="E138" s="912"/>
      <c r="F138" s="912"/>
      <c r="G138" s="913"/>
      <c r="H138" s="912"/>
      <c r="I138" s="912"/>
      <c r="J138" s="912"/>
      <c r="K138" s="912"/>
      <c r="L138" s="912"/>
      <c r="M138" s="912"/>
      <c r="N138" s="912"/>
      <c r="O138" s="914"/>
      <c r="P138" s="914"/>
      <c r="Q138" s="915"/>
      <c r="R138" s="912"/>
      <c r="S138" s="912"/>
      <c r="T138" s="912"/>
      <c r="U138" s="912"/>
      <c r="V138" s="912"/>
      <c r="W138" s="912"/>
      <c r="X138" s="913"/>
      <c r="Y138" s="912"/>
      <c r="Z138" s="912"/>
      <c r="AA138" s="912"/>
      <c r="AB138" s="912"/>
      <c r="AC138" s="912"/>
      <c r="AD138" s="912"/>
      <c r="AE138" s="912"/>
      <c r="AF138" s="914"/>
      <c r="AG138" s="914"/>
      <c r="AH138" s="912"/>
    </row>
    <row r="139">
      <c r="A139" s="912"/>
      <c r="B139" s="912"/>
      <c r="C139" s="912"/>
      <c r="D139" s="912"/>
      <c r="E139" s="912"/>
      <c r="F139" s="912"/>
      <c r="G139" s="913"/>
      <c r="H139" s="912"/>
      <c r="I139" s="912"/>
      <c r="J139" s="912"/>
      <c r="K139" s="912"/>
      <c r="L139" s="912"/>
      <c r="M139" s="912"/>
      <c r="N139" s="912"/>
      <c r="O139" s="914"/>
      <c r="P139" s="914"/>
      <c r="Q139" s="915"/>
      <c r="R139" s="912"/>
      <c r="S139" s="912"/>
      <c r="T139" s="912"/>
      <c r="U139" s="912"/>
      <c r="V139" s="912"/>
      <c r="W139" s="912"/>
      <c r="X139" s="913"/>
      <c r="Y139" s="912"/>
      <c r="Z139" s="912"/>
      <c r="AA139" s="912"/>
      <c r="AB139" s="912"/>
      <c r="AC139" s="912"/>
      <c r="AD139" s="912"/>
      <c r="AE139" s="912"/>
      <c r="AF139" s="914"/>
      <c r="AG139" s="914"/>
      <c r="AH139" s="912"/>
    </row>
    <row r="140">
      <c r="A140" s="912"/>
      <c r="B140" s="912"/>
      <c r="C140" s="912"/>
      <c r="D140" s="912"/>
      <c r="E140" s="912"/>
      <c r="F140" s="912"/>
      <c r="G140" s="913"/>
      <c r="H140" s="912"/>
      <c r="I140" s="912"/>
      <c r="J140" s="912"/>
      <c r="K140" s="912"/>
      <c r="L140" s="912"/>
      <c r="M140" s="912"/>
      <c r="N140" s="912"/>
      <c r="O140" s="914"/>
      <c r="P140" s="914"/>
      <c r="Q140" s="915"/>
      <c r="R140" s="912"/>
      <c r="S140" s="912"/>
      <c r="T140" s="912"/>
      <c r="U140" s="912"/>
      <c r="V140" s="912"/>
      <c r="W140" s="912"/>
      <c r="X140" s="913"/>
      <c r="Y140" s="912"/>
      <c r="Z140" s="912"/>
      <c r="AA140" s="912"/>
      <c r="AB140" s="912"/>
      <c r="AC140" s="912"/>
      <c r="AD140" s="912"/>
      <c r="AE140" s="912"/>
      <c r="AF140" s="914"/>
      <c r="AG140" s="914"/>
      <c r="AH140" s="912"/>
    </row>
    <row r="141">
      <c r="A141" s="912"/>
      <c r="B141" s="912"/>
      <c r="C141" s="912"/>
      <c r="D141" s="912"/>
      <c r="E141" s="912"/>
      <c r="F141" s="912"/>
      <c r="G141" s="913"/>
      <c r="H141" s="912"/>
      <c r="I141" s="912"/>
      <c r="J141" s="912"/>
      <c r="K141" s="912"/>
      <c r="L141" s="912"/>
      <c r="M141" s="912"/>
      <c r="N141" s="912"/>
      <c r="O141" s="914"/>
      <c r="P141" s="914"/>
      <c r="Q141" s="915"/>
      <c r="R141" s="912"/>
      <c r="S141" s="912"/>
      <c r="T141" s="912"/>
      <c r="U141" s="912"/>
      <c r="V141" s="912"/>
      <c r="W141" s="912"/>
      <c r="X141" s="913"/>
      <c r="Y141" s="912"/>
      <c r="Z141" s="912"/>
      <c r="AA141" s="912"/>
      <c r="AB141" s="912"/>
      <c r="AC141" s="912"/>
      <c r="AD141" s="912"/>
      <c r="AE141" s="912"/>
      <c r="AF141" s="914"/>
      <c r="AG141" s="914"/>
      <c r="AH141" s="912"/>
    </row>
    <row r="142">
      <c r="A142" s="912"/>
      <c r="B142" s="912"/>
      <c r="C142" s="912"/>
      <c r="D142" s="912"/>
      <c r="E142" s="912"/>
      <c r="F142" s="912"/>
      <c r="G142" s="913"/>
      <c r="H142" s="912"/>
      <c r="I142" s="912"/>
      <c r="J142" s="912"/>
      <c r="K142" s="912"/>
      <c r="L142" s="912"/>
      <c r="M142" s="912"/>
      <c r="N142" s="912"/>
      <c r="O142" s="914"/>
      <c r="P142" s="914"/>
      <c r="Q142" s="915"/>
      <c r="R142" s="912"/>
      <c r="S142" s="912"/>
      <c r="T142" s="912"/>
      <c r="U142" s="912"/>
      <c r="V142" s="912"/>
      <c r="W142" s="912"/>
      <c r="X142" s="913"/>
      <c r="Y142" s="912"/>
      <c r="Z142" s="912"/>
      <c r="AA142" s="912"/>
      <c r="AB142" s="912"/>
      <c r="AC142" s="912"/>
      <c r="AD142" s="912"/>
      <c r="AE142" s="912"/>
      <c r="AF142" s="914"/>
      <c r="AG142" s="914"/>
      <c r="AH142" s="912"/>
    </row>
    <row r="143">
      <c r="A143" s="912"/>
      <c r="B143" s="912"/>
      <c r="C143" s="912"/>
      <c r="D143" s="912"/>
      <c r="E143" s="912"/>
      <c r="F143" s="912"/>
      <c r="G143" s="913"/>
      <c r="H143" s="912"/>
      <c r="I143" s="912"/>
      <c r="J143" s="912"/>
      <c r="K143" s="912"/>
      <c r="L143" s="912"/>
      <c r="M143" s="912"/>
      <c r="N143" s="912"/>
      <c r="O143" s="914"/>
      <c r="P143" s="914"/>
      <c r="Q143" s="915"/>
      <c r="R143" s="912"/>
      <c r="S143" s="912"/>
      <c r="T143" s="912"/>
      <c r="U143" s="912"/>
      <c r="V143" s="912"/>
      <c r="W143" s="912"/>
      <c r="X143" s="913"/>
      <c r="Y143" s="912"/>
      <c r="Z143" s="912"/>
      <c r="AA143" s="912"/>
      <c r="AB143" s="912"/>
      <c r="AC143" s="912"/>
      <c r="AD143" s="912"/>
      <c r="AE143" s="912"/>
      <c r="AF143" s="914"/>
      <c r="AG143" s="914"/>
      <c r="AH143" s="912"/>
    </row>
    <row r="144">
      <c r="A144" s="912"/>
      <c r="B144" s="912"/>
      <c r="C144" s="912"/>
      <c r="D144" s="912"/>
      <c r="E144" s="912"/>
      <c r="F144" s="912"/>
      <c r="G144" s="913"/>
      <c r="H144" s="912"/>
      <c r="I144" s="912"/>
      <c r="J144" s="912"/>
      <c r="K144" s="912"/>
      <c r="L144" s="912"/>
      <c r="M144" s="912"/>
      <c r="N144" s="912"/>
      <c r="O144" s="914"/>
      <c r="P144" s="914"/>
      <c r="Q144" s="915"/>
      <c r="R144" s="912"/>
      <c r="S144" s="912"/>
      <c r="T144" s="912"/>
      <c r="U144" s="912"/>
      <c r="V144" s="912"/>
      <c r="W144" s="912"/>
      <c r="X144" s="913"/>
      <c r="Y144" s="912"/>
      <c r="Z144" s="912"/>
      <c r="AA144" s="912"/>
      <c r="AB144" s="912"/>
      <c r="AC144" s="912"/>
      <c r="AD144" s="912"/>
      <c r="AE144" s="912"/>
      <c r="AF144" s="914"/>
      <c r="AG144" s="914"/>
      <c r="AH144" s="912"/>
    </row>
    <row r="145">
      <c r="A145" s="912"/>
      <c r="B145" s="912"/>
      <c r="C145" s="912"/>
      <c r="D145" s="912"/>
      <c r="E145" s="912"/>
      <c r="F145" s="912"/>
      <c r="G145" s="913"/>
      <c r="H145" s="912"/>
      <c r="I145" s="912"/>
      <c r="J145" s="912"/>
      <c r="K145" s="912"/>
      <c r="L145" s="912"/>
      <c r="M145" s="912"/>
      <c r="N145" s="912"/>
      <c r="O145" s="914"/>
      <c r="P145" s="914"/>
      <c r="Q145" s="915"/>
      <c r="R145" s="912"/>
      <c r="S145" s="912"/>
      <c r="T145" s="912"/>
      <c r="U145" s="912"/>
      <c r="V145" s="912"/>
      <c r="W145" s="912"/>
      <c r="X145" s="913"/>
      <c r="Y145" s="912"/>
      <c r="Z145" s="912"/>
      <c r="AA145" s="912"/>
      <c r="AB145" s="912"/>
      <c r="AC145" s="912"/>
      <c r="AD145" s="912"/>
      <c r="AE145" s="912"/>
      <c r="AF145" s="914"/>
      <c r="AG145" s="914"/>
      <c r="AH145" s="912"/>
    </row>
    <row r="146">
      <c r="A146" s="912"/>
      <c r="B146" s="912"/>
      <c r="C146" s="912"/>
      <c r="D146" s="912"/>
      <c r="E146" s="912"/>
      <c r="F146" s="912"/>
      <c r="G146" s="913"/>
      <c r="H146" s="912"/>
      <c r="I146" s="912"/>
      <c r="J146" s="912"/>
      <c r="K146" s="912"/>
      <c r="L146" s="912"/>
      <c r="M146" s="912"/>
      <c r="N146" s="912"/>
      <c r="O146" s="914"/>
      <c r="P146" s="914"/>
      <c r="Q146" s="915"/>
      <c r="R146" s="912"/>
      <c r="S146" s="912"/>
      <c r="T146" s="912"/>
      <c r="U146" s="912"/>
      <c r="V146" s="912"/>
      <c r="W146" s="912"/>
      <c r="X146" s="913"/>
      <c r="Y146" s="912"/>
      <c r="Z146" s="912"/>
      <c r="AA146" s="912"/>
      <c r="AB146" s="912"/>
      <c r="AC146" s="912"/>
      <c r="AD146" s="912"/>
      <c r="AE146" s="912"/>
      <c r="AF146" s="914"/>
      <c r="AG146" s="914"/>
      <c r="AH146" s="912"/>
    </row>
    <row r="147">
      <c r="A147" s="912"/>
      <c r="B147" s="912"/>
      <c r="C147" s="912"/>
      <c r="D147" s="912"/>
      <c r="E147" s="912"/>
      <c r="F147" s="912"/>
      <c r="G147" s="913"/>
      <c r="H147" s="912"/>
      <c r="I147" s="912"/>
      <c r="J147" s="912"/>
      <c r="K147" s="912"/>
      <c r="L147" s="912"/>
      <c r="M147" s="912"/>
      <c r="N147" s="912"/>
      <c r="O147" s="914"/>
      <c r="P147" s="914"/>
      <c r="Q147" s="915"/>
      <c r="R147" s="912"/>
      <c r="S147" s="912"/>
      <c r="T147" s="912"/>
      <c r="U147" s="912"/>
      <c r="V147" s="912"/>
      <c r="W147" s="912"/>
      <c r="X147" s="913"/>
      <c r="Y147" s="912"/>
      <c r="Z147" s="912"/>
      <c r="AA147" s="912"/>
      <c r="AB147" s="912"/>
      <c r="AC147" s="912"/>
      <c r="AD147" s="912"/>
      <c r="AE147" s="912"/>
      <c r="AF147" s="914"/>
      <c r="AG147" s="914"/>
      <c r="AH147" s="912"/>
    </row>
    <row r="148">
      <c r="A148" s="912"/>
      <c r="B148" s="912"/>
      <c r="C148" s="912"/>
      <c r="D148" s="912"/>
      <c r="E148" s="912"/>
      <c r="F148" s="912"/>
      <c r="G148" s="913"/>
      <c r="H148" s="912"/>
      <c r="I148" s="912"/>
      <c r="J148" s="912"/>
      <c r="K148" s="912"/>
      <c r="L148" s="912"/>
      <c r="M148" s="912"/>
      <c r="N148" s="912"/>
      <c r="O148" s="914"/>
      <c r="P148" s="914"/>
      <c r="Q148" s="915"/>
      <c r="R148" s="912"/>
      <c r="S148" s="912"/>
      <c r="T148" s="912"/>
      <c r="U148" s="912"/>
      <c r="V148" s="912"/>
      <c r="W148" s="912"/>
      <c r="X148" s="913"/>
      <c r="Y148" s="912"/>
      <c r="Z148" s="912"/>
      <c r="AA148" s="912"/>
      <c r="AB148" s="912"/>
      <c r="AC148" s="912"/>
      <c r="AD148" s="912"/>
      <c r="AE148" s="912"/>
      <c r="AF148" s="914"/>
      <c r="AG148" s="914"/>
      <c r="AH148" s="912"/>
    </row>
    <row r="149">
      <c r="A149" s="912"/>
      <c r="B149" s="912"/>
      <c r="C149" s="912"/>
      <c r="D149" s="912"/>
      <c r="E149" s="912"/>
      <c r="F149" s="912"/>
      <c r="G149" s="913"/>
      <c r="H149" s="912"/>
      <c r="I149" s="912"/>
      <c r="J149" s="912"/>
      <c r="K149" s="912"/>
      <c r="L149" s="912"/>
      <c r="M149" s="912"/>
      <c r="N149" s="912"/>
      <c r="O149" s="914"/>
      <c r="P149" s="914"/>
      <c r="Q149" s="915"/>
      <c r="R149" s="912"/>
      <c r="S149" s="912"/>
      <c r="T149" s="912"/>
      <c r="U149" s="912"/>
      <c r="V149" s="912"/>
      <c r="W149" s="912"/>
      <c r="X149" s="913"/>
      <c r="Y149" s="912"/>
      <c r="Z149" s="912"/>
      <c r="AA149" s="912"/>
      <c r="AB149" s="912"/>
      <c r="AC149" s="912"/>
      <c r="AD149" s="912"/>
      <c r="AE149" s="912"/>
      <c r="AF149" s="914"/>
      <c r="AG149" s="914"/>
      <c r="AH149" s="912"/>
    </row>
    <row r="150">
      <c r="A150" s="912"/>
      <c r="B150" s="912"/>
      <c r="C150" s="912"/>
      <c r="D150" s="912"/>
      <c r="E150" s="912"/>
      <c r="F150" s="912"/>
      <c r="G150" s="913"/>
      <c r="H150" s="912"/>
      <c r="I150" s="912"/>
      <c r="J150" s="912"/>
      <c r="K150" s="912"/>
      <c r="L150" s="912"/>
      <c r="M150" s="912"/>
      <c r="N150" s="912"/>
      <c r="O150" s="914"/>
      <c r="P150" s="914"/>
      <c r="Q150" s="915"/>
      <c r="R150" s="912"/>
      <c r="S150" s="912"/>
      <c r="T150" s="912"/>
      <c r="U150" s="912"/>
      <c r="V150" s="912"/>
      <c r="W150" s="912"/>
      <c r="X150" s="913"/>
      <c r="Y150" s="912"/>
      <c r="Z150" s="912"/>
      <c r="AA150" s="912"/>
      <c r="AB150" s="912"/>
      <c r="AC150" s="912"/>
      <c r="AD150" s="912"/>
      <c r="AE150" s="912"/>
      <c r="AF150" s="914"/>
      <c r="AG150" s="914"/>
      <c r="AH150" s="912"/>
    </row>
    <row r="151">
      <c r="A151" s="912"/>
      <c r="B151" s="912"/>
      <c r="C151" s="912"/>
      <c r="D151" s="912"/>
      <c r="E151" s="912"/>
      <c r="F151" s="912"/>
      <c r="G151" s="913"/>
      <c r="H151" s="912"/>
      <c r="I151" s="912"/>
      <c r="J151" s="912"/>
      <c r="K151" s="912"/>
      <c r="L151" s="912"/>
      <c r="M151" s="912"/>
      <c r="N151" s="912"/>
      <c r="O151" s="914"/>
      <c r="P151" s="914"/>
      <c r="Q151" s="915"/>
      <c r="R151" s="912"/>
      <c r="S151" s="912"/>
      <c r="T151" s="912"/>
      <c r="U151" s="912"/>
      <c r="V151" s="912"/>
      <c r="W151" s="912"/>
      <c r="X151" s="913"/>
      <c r="Y151" s="912"/>
      <c r="Z151" s="912"/>
      <c r="AA151" s="912"/>
      <c r="AB151" s="912"/>
      <c r="AC151" s="912"/>
      <c r="AD151" s="912"/>
      <c r="AE151" s="912"/>
      <c r="AF151" s="914"/>
      <c r="AG151" s="914"/>
      <c r="AH151" s="912"/>
    </row>
    <row r="152">
      <c r="A152" s="912"/>
      <c r="B152" s="912"/>
      <c r="C152" s="912"/>
      <c r="D152" s="912"/>
      <c r="E152" s="912"/>
      <c r="F152" s="912"/>
      <c r="G152" s="913"/>
      <c r="H152" s="912"/>
      <c r="I152" s="912"/>
      <c r="J152" s="912"/>
      <c r="K152" s="912"/>
      <c r="L152" s="912"/>
      <c r="M152" s="912"/>
      <c r="N152" s="912"/>
      <c r="O152" s="914"/>
      <c r="P152" s="914"/>
      <c r="Q152" s="915"/>
      <c r="R152" s="912"/>
      <c r="S152" s="912"/>
      <c r="T152" s="912"/>
      <c r="U152" s="912"/>
      <c r="V152" s="912"/>
      <c r="W152" s="912"/>
      <c r="X152" s="913"/>
      <c r="Y152" s="912"/>
      <c r="Z152" s="912"/>
      <c r="AA152" s="912"/>
      <c r="AB152" s="912"/>
      <c r="AC152" s="912"/>
      <c r="AD152" s="912"/>
      <c r="AE152" s="912"/>
      <c r="AF152" s="914"/>
      <c r="AG152" s="914"/>
      <c r="AH152" s="912"/>
    </row>
    <row r="153">
      <c r="A153" s="912"/>
      <c r="B153" s="912"/>
      <c r="C153" s="912"/>
      <c r="D153" s="912"/>
      <c r="E153" s="912"/>
      <c r="F153" s="912"/>
      <c r="G153" s="913"/>
      <c r="H153" s="912"/>
      <c r="I153" s="912"/>
      <c r="J153" s="912"/>
      <c r="K153" s="912"/>
      <c r="L153" s="912"/>
      <c r="M153" s="912"/>
      <c r="N153" s="912"/>
      <c r="O153" s="914"/>
      <c r="P153" s="914"/>
      <c r="Q153" s="915"/>
      <c r="R153" s="912"/>
      <c r="S153" s="912"/>
      <c r="T153" s="912"/>
      <c r="U153" s="912"/>
      <c r="V153" s="912"/>
      <c r="W153" s="912"/>
      <c r="X153" s="913"/>
      <c r="Y153" s="912"/>
      <c r="Z153" s="912"/>
      <c r="AA153" s="912"/>
      <c r="AB153" s="912"/>
      <c r="AC153" s="912"/>
      <c r="AD153" s="912"/>
      <c r="AE153" s="912"/>
      <c r="AF153" s="914"/>
      <c r="AG153" s="914"/>
      <c r="AH153" s="912"/>
    </row>
    <row r="154">
      <c r="A154" s="912"/>
      <c r="B154" s="912"/>
      <c r="C154" s="912"/>
      <c r="D154" s="912"/>
      <c r="E154" s="912"/>
      <c r="F154" s="912"/>
      <c r="G154" s="913"/>
      <c r="H154" s="912"/>
      <c r="I154" s="912"/>
      <c r="J154" s="912"/>
      <c r="K154" s="912"/>
      <c r="L154" s="912"/>
      <c r="M154" s="912"/>
      <c r="N154" s="912"/>
      <c r="O154" s="914"/>
      <c r="P154" s="914"/>
      <c r="Q154" s="915"/>
      <c r="R154" s="912"/>
      <c r="S154" s="912"/>
      <c r="T154" s="912"/>
      <c r="U154" s="912"/>
      <c r="V154" s="912"/>
      <c r="W154" s="912"/>
      <c r="X154" s="913"/>
      <c r="Y154" s="912"/>
      <c r="Z154" s="912"/>
      <c r="AA154" s="912"/>
      <c r="AB154" s="912"/>
      <c r="AC154" s="912"/>
      <c r="AD154" s="912"/>
      <c r="AE154" s="912"/>
      <c r="AF154" s="914"/>
      <c r="AG154" s="914"/>
      <c r="AH154" s="912"/>
    </row>
    <row r="155">
      <c r="A155" s="912"/>
      <c r="B155" s="912"/>
      <c r="C155" s="912"/>
      <c r="D155" s="912"/>
      <c r="E155" s="912"/>
      <c r="F155" s="912"/>
      <c r="G155" s="913"/>
      <c r="H155" s="912"/>
      <c r="I155" s="912"/>
      <c r="J155" s="912"/>
      <c r="K155" s="912"/>
      <c r="L155" s="912"/>
      <c r="M155" s="912"/>
      <c r="N155" s="912"/>
      <c r="O155" s="914"/>
      <c r="P155" s="914"/>
      <c r="Q155" s="915"/>
      <c r="R155" s="912"/>
      <c r="S155" s="912"/>
      <c r="T155" s="912"/>
      <c r="U155" s="912"/>
      <c r="V155" s="912"/>
      <c r="W155" s="912"/>
      <c r="X155" s="913"/>
      <c r="Y155" s="912"/>
      <c r="Z155" s="912"/>
      <c r="AA155" s="912"/>
      <c r="AB155" s="912"/>
      <c r="AC155" s="912"/>
      <c r="AD155" s="912"/>
      <c r="AE155" s="912"/>
      <c r="AF155" s="914"/>
      <c r="AG155" s="914"/>
      <c r="AH155" s="912"/>
    </row>
    <row r="156">
      <c r="A156" s="912"/>
      <c r="B156" s="912"/>
      <c r="C156" s="912"/>
      <c r="D156" s="912"/>
      <c r="E156" s="912"/>
      <c r="F156" s="912"/>
      <c r="G156" s="913"/>
      <c r="H156" s="912"/>
      <c r="I156" s="912"/>
      <c r="J156" s="912"/>
      <c r="K156" s="912"/>
      <c r="L156" s="912"/>
      <c r="M156" s="912"/>
      <c r="N156" s="912"/>
      <c r="O156" s="914"/>
      <c r="P156" s="914"/>
      <c r="Q156" s="915"/>
      <c r="R156" s="912"/>
      <c r="S156" s="912"/>
      <c r="T156" s="912"/>
      <c r="U156" s="912"/>
      <c r="V156" s="912"/>
      <c r="W156" s="912"/>
      <c r="X156" s="913"/>
      <c r="Y156" s="912"/>
      <c r="Z156" s="912"/>
      <c r="AA156" s="912"/>
      <c r="AB156" s="912"/>
      <c r="AC156" s="912"/>
      <c r="AD156" s="912"/>
      <c r="AE156" s="912"/>
      <c r="AF156" s="914"/>
      <c r="AG156" s="914"/>
      <c r="AH156" s="912"/>
    </row>
    <row r="157">
      <c r="A157" s="912"/>
      <c r="B157" s="912"/>
      <c r="C157" s="912"/>
      <c r="D157" s="912"/>
      <c r="E157" s="912"/>
      <c r="F157" s="912"/>
      <c r="G157" s="913"/>
      <c r="H157" s="912"/>
      <c r="I157" s="912"/>
      <c r="J157" s="912"/>
      <c r="K157" s="912"/>
      <c r="L157" s="912"/>
      <c r="M157" s="912"/>
      <c r="N157" s="912"/>
      <c r="O157" s="914"/>
      <c r="P157" s="914"/>
      <c r="Q157" s="915"/>
      <c r="R157" s="912"/>
      <c r="S157" s="912"/>
      <c r="T157" s="912"/>
      <c r="U157" s="912"/>
      <c r="V157" s="912"/>
      <c r="W157" s="912"/>
      <c r="X157" s="913"/>
      <c r="Y157" s="912"/>
      <c r="Z157" s="912"/>
      <c r="AA157" s="912"/>
      <c r="AB157" s="912"/>
      <c r="AC157" s="912"/>
      <c r="AD157" s="912"/>
      <c r="AE157" s="912"/>
      <c r="AF157" s="914"/>
      <c r="AG157" s="914"/>
      <c r="AH157" s="912"/>
    </row>
    <row r="158">
      <c r="A158" s="912"/>
      <c r="B158" s="912"/>
      <c r="C158" s="912"/>
      <c r="D158" s="912"/>
      <c r="E158" s="912"/>
      <c r="F158" s="912"/>
      <c r="G158" s="913"/>
      <c r="H158" s="912"/>
      <c r="I158" s="912"/>
      <c r="J158" s="912"/>
      <c r="K158" s="912"/>
      <c r="L158" s="912"/>
      <c r="M158" s="912"/>
      <c r="N158" s="912"/>
      <c r="O158" s="914"/>
      <c r="P158" s="914"/>
      <c r="Q158" s="915"/>
      <c r="R158" s="912"/>
      <c r="S158" s="912"/>
      <c r="T158" s="912"/>
      <c r="U158" s="912"/>
      <c r="V158" s="912"/>
      <c r="W158" s="912"/>
      <c r="X158" s="913"/>
      <c r="Y158" s="912"/>
      <c r="Z158" s="912"/>
      <c r="AA158" s="912"/>
      <c r="AB158" s="912"/>
      <c r="AC158" s="912"/>
      <c r="AD158" s="912"/>
      <c r="AE158" s="912"/>
      <c r="AF158" s="914"/>
      <c r="AG158" s="914"/>
      <c r="AH158" s="912"/>
    </row>
    <row r="159">
      <c r="A159" s="912"/>
      <c r="B159" s="912"/>
      <c r="C159" s="912"/>
      <c r="D159" s="912"/>
      <c r="E159" s="912"/>
      <c r="F159" s="912"/>
      <c r="G159" s="913"/>
      <c r="H159" s="912"/>
      <c r="I159" s="912"/>
      <c r="J159" s="912"/>
      <c r="K159" s="912"/>
      <c r="L159" s="912"/>
      <c r="M159" s="912"/>
      <c r="N159" s="912"/>
      <c r="O159" s="914"/>
      <c r="P159" s="914"/>
      <c r="Q159" s="915"/>
      <c r="R159" s="912"/>
      <c r="S159" s="912"/>
      <c r="T159" s="912"/>
      <c r="U159" s="912"/>
      <c r="V159" s="912"/>
      <c r="W159" s="912"/>
      <c r="X159" s="913"/>
      <c r="Y159" s="912"/>
      <c r="Z159" s="912"/>
      <c r="AA159" s="912"/>
      <c r="AB159" s="912"/>
      <c r="AC159" s="912"/>
      <c r="AD159" s="912"/>
      <c r="AE159" s="912"/>
      <c r="AF159" s="914"/>
      <c r="AG159" s="914"/>
      <c r="AH159" s="912"/>
    </row>
    <row r="160">
      <c r="A160" s="912"/>
      <c r="B160" s="912"/>
      <c r="C160" s="912"/>
      <c r="D160" s="912"/>
      <c r="E160" s="912"/>
      <c r="F160" s="912"/>
      <c r="G160" s="913"/>
      <c r="H160" s="912"/>
      <c r="I160" s="912"/>
      <c r="J160" s="912"/>
      <c r="K160" s="912"/>
      <c r="L160" s="912"/>
      <c r="M160" s="912"/>
      <c r="N160" s="912"/>
      <c r="O160" s="914"/>
      <c r="P160" s="914"/>
      <c r="Q160" s="915"/>
      <c r="R160" s="912"/>
      <c r="S160" s="912"/>
      <c r="T160" s="912"/>
      <c r="U160" s="912"/>
      <c r="V160" s="912"/>
      <c r="W160" s="912"/>
      <c r="X160" s="913"/>
      <c r="Y160" s="912"/>
      <c r="Z160" s="912"/>
      <c r="AA160" s="912"/>
      <c r="AB160" s="912"/>
      <c r="AC160" s="912"/>
      <c r="AD160" s="912"/>
      <c r="AE160" s="912"/>
      <c r="AF160" s="914"/>
      <c r="AG160" s="914"/>
      <c r="AH160" s="912"/>
    </row>
    <row r="161">
      <c r="A161" s="912"/>
      <c r="B161" s="912"/>
      <c r="C161" s="912"/>
      <c r="D161" s="912"/>
      <c r="E161" s="912"/>
      <c r="F161" s="912"/>
      <c r="G161" s="913"/>
      <c r="H161" s="912"/>
      <c r="I161" s="912"/>
      <c r="J161" s="912"/>
      <c r="K161" s="912"/>
      <c r="L161" s="912"/>
      <c r="M161" s="912"/>
      <c r="N161" s="912"/>
      <c r="O161" s="914"/>
      <c r="P161" s="914"/>
      <c r="Q161" s="915"/>
      <c r="R161" s="912"/>
      <c r="S161" s="912"/>
      <c r="T161" s="912"/>
      <c r="U161" s="912"/>
      <c r="V161" s="912"/>
      <c r="W161" s="912"/>
      <c r="X161" s="913"/>
      <c r="Y161" s="912"/>
      <c r="Z161" s="912"/>
      <c r="AA161" s="912"/>
      <c r="AB161" s="912"/>
      <c r="AC161" s="912"/>
      <c r="AD161" s="912"/>
      <c r="AE161" s="912"/>
      <c r="AF161" s="914"/>
      <c r="AG161" s="914"/>
      <c r="AH161" s="912"/>
    </row>
    <row r="162">
      <c r="A162" s="912"/>
      <c r="B162" s="912"/>
      <c r="C162" s="912"/>
      <c r="D162" s="912"/>
      <c r="E162" s="912"/>
      <c r="F162" s="912"/>
      <c r="G162" s="913"/>
      <c r="H162" s="912"/>
      <c r="I162" s="912"/>
      <c r="J162" s="912"/>
      <c r="K162" s="912"/>
      <c r="L162" s="912"/>
      <c r="M162" s="912"/>
      <c r="N162" s="912"/>
      <c r="O162" s="914"/>
      <c r="P162" s="914"/>
      <c r="Q162" s="915"/>
      <c r="R162" s="912"/>
      <c r="S162" s="912"/>
      <c r="T162" s="912"/>
      <c r="U162" s="912"/>
      <c r="V162" s="912"/>
      <c r="W162" s="912"/>
      <c r="X162" s="913"/>
      <c r="Y162" s="912"/>
      <c r="Z162" s="912"/>
      <c r="AA162" s="912"/>
      <c r="AB162" s="912"/>
      <c r="AC162" s="912"/>
      <c r="AD162" s="912"/>
      <c r="AE162" s="912"/>
      <c r="AF162" s="914"/>
      <c r="AG162" s="914"/>
      <c r="AH162" s="912"/>
    </row>
    <row r="163">
      <c r="A163" s="912"/>
      <c r="B163" s="912"/>
      <c r="C163" s="912"/>
      <c r="D163" s="912"/>
      <c r="E163" s="912"/>
      <c r="F163" s="912"/>
      <c r="G163" s="913"/>
      <c r="H163" s="912"/>
      <c r="I163" s="912"/>
      <c r="J163" s="912"/>
      <c r="K163" s="912"/>
      <c r="L163" s="912"/>
      <c r="M163" s="912"/>
      <c r="N163" s="912"/>
      <c r="O163" s="914"/>
      <c r="P163" s="914"/>
      <c r="Q163" s="915"/>
      <c r="R163" s="912"/>
      <c r="S163" s="912"/>
      <c r="T163" s="912"/>
      <c r="U163" s="912"/>
      <c r="V163" s="912"/>
      <c r="W163" s="912"/>
      <c r="X163" s="913"/>
      <c r="Y163" s="912"/>
      <c r="Z163" s="912"/>
      <c r="AA163" s="912"/>
      <c r="AB163" s="912"/>
      <c r="AC163" s="912"/>
      <c r="AD163" s="912"/>
      <c r="AE163" s="912"/>
      <c r="AF163" s="914"/>
      <c r="AG163" s="914"/>
      <c r="AH163" s="912"/>
    </row>
    <row r="164">
      <c r="A164" s="912"/>
      <c r="B164" s="912"/>
      <c r="C164" s="912"/>
      <c r="D164" s="912"/>
      <c r="E164" s="912"/>
      <c r="F164" s="912"/>
      <c r="G164" s="913"/>
      <c r="H164" s="912"/>
      <c r="I164" s="912"/>
      <c r="J164" s="912"/>
      <c r="K164" s="912"/>
      <c r="L164" s="912"/>
      <c r="M164" s="912"/>
      <c r="N164" s="912"/>
      <c r="O164" s="914"/>
      <c r="P164" s="914"/>
      <c r="Q164" s="915"/>
      <c r="R164" s="912"/>
      <c r="S164" s="912"/>
      <c r="T164" s="912"/>
      <c r="U164" s="912"/>
      <c r="V164" s="912"/>
      <c r="W164" s="912"/>
      <c r="X164" s="913"/>
      <c r="Y164" s="912"/>
      <c r="Z164" s="912"/>
      <c r="AA164" s="912"/>
      <c r="AB164" s="912"/>
      <c r="AC164" s="912"/>
      <c r="AD164" s="912"/>
      <c r="AE164" s="912"/>
      <c r="AF164" s="914"/>
      <c r="AG164" s="914"/>
      <c r="AH164" s="912"/>
    </row>
    <row r="165">
      <c r="A165" s="912"/>
      <c r="B165" s="912"/>
      <c r="C165" s="912"/>
      <c r="D165" s="912"/>
      <c r="E165" s="912"/>
      <c r="F165" s="912"/>
      <c r="G165" s="913"/>
      <c r="H165" s="912"/>
      <c r="I165" s="912"/>
      <c r="J165" s="912"/>
      <c r="K165" s="912"/>
      <c r="L165" s="912"/>
      <c r="M165" s="912"/>
      <c r="N165" s="912"/>
      <c r="O165" s="914"/>
      <c r="P165" s="914"/>
      <c r="Q165" s="915"/>
      <c r="R165" s="912"/>
      <c r="S165" s="912"/>
      <c r="T165" s="912"/>
      <c r="U165" s="912"/>
      <c r="V165" s="912"/>
      <c r="W165" s="912"/>
      <c r="X165" s="913"/>
      <c r="Y165" s="912"/>
      <c r="Z165" s="912"/>
      <c r="AA165" s="912"/>
      <c r="AB165" s="912"/>
      <c r="AC165" s="912"/>
      <c r="AD165" s="912"/>
      <c r="AE165" s="912"/>
      <c r="AF165" s="914"/>
      <c r="AG165" s="914"/>
      <c r="AH165" s="912"/>
    </row>
    <row r="166">
      <c r="A166" s="912"/>
      <c r="B166" s="912"/>
      <c r="C166" s="912"/>
      <c r="D166" s="912"/>
      <c r="E166" s="912"/>
      <c r="F166" s="912"/>
      <c r="G166" s="913"/>
      <c r="H166" s="912"/>
      <c r="I166" s="912"/>
      <c r="J166" s="912"/>
      <c r="K166" s="912"/>
      <c r="L166" s="912"/>
      <c r="M166" s="912"/>
      <c r="N166" s="912"/>
      <c r="O166" s="914"/>
      <c r="P166" s="914"/>
      <c r="Q166" s="915"/>
      <c r="R166" s="912"/>
      <c r="S166" s="912"/>
      <c r="T166" s="912"/>
      <c r="U166" s="912"/>
      <c r="V166" s="912"/>
      <c r="W166" s="912"/>
      <c r="X166" s="913"/>
      <c r="Y166" s="912"/>
      <c r="Z166" s="912"/>
      <c r="AA166" s="912"/>
      <c r="AB166" s="912"/>
      <c r="AC166" s="912"/>
      <c r="AD166" s="912"/>
      <c r="AE166" s="912"/>
      <c r="AF166" s="914"/>
      <c r="AG166" s="914"/>
      <c r="AH166" s="912"/>
    </row>
    <row r="167">
      <c r="A167" s="912"/>
      <c r="B167" s="912"/>
      <c r="C167" s="912"/>
      <c r="D167" s="912"/>
      <c r="E167" s="912"/>
      <c r="F167" s="912"/>
      <c r="G167" s="913"/>
      <c r="H167" s="912"/>
      <c r="I167" s="912"/>
      <c r="J167" s="912"/>
      <c r="K167" s="912"/>
      <c r="L167" s="912"/>
      <c r="M167" s="912"/>
      <c r="N167" s="912"/>
      <c r="O167" s="914"/>
      <c r="P167" s="914"/>
      <c r="Q167" s="915"/>
      <c r="R167" s="912"/>
      <c r="S167" s="912"/>
      <c r="T167" s="912"/>
      <c r="U167" s="912"/>
      <c r="V167" s="912"/>
      <c r="W167" s="912"/>
      <c r="X167" s="913"/>
      <c r="Y167" s="912"/>
      <c r="Z167" s="912"/>
      <c r="AA167" s="912"/>
      <c r="AB167" s="912"/>
      <c r="AC167" s="912"/>
      <c r="AD167" s="912"/>
      <c r="AE167" s="912"/>
      <c r="AF167" s="914"/>
      <c r="AG167" s="914"/>
      <c r="AH167" s="912"/>
    </row>
    <row r="168">
      <c r="A168" s="912"/>
      <c r="B168" s="912"/>
      <c r="C168" s="912"/>
      <c r="D168" s="912"/>
      <c r="E168" s="912"/>
      <c r="F168" s="912"/>
      <c r="G168" s="913"/>
      <c r="H168" s="912"/>
      <c r="I168" s="912"/>
      <c r="J168" s="912"/>
      <c r="K168" s="912"/>
      <c r="L168" s="912"/>
      <c r="M168" s="912"/>
      <c r="N168" s="912"/>
      <c r="O168" s="914"/>
      <c r="P168" s="914"/>
      <c r="Q168" s="915"/>
      <c r="R168" s="912"/>
      <c r="S168" s="912"/>
      <c r="T168" s="912"/>
      <c r="U168" s="912"/>
      <c r="V168" s="912"/>
      <c r="W168" s="912"/>
      <c r="X168" s="913"/>
      <c r="Y168" s="912"/>
      <c r="Z168" s="912"/>
      <c r="AA168" s="912"/>
      <c r="AB168" s="912"/>
      <c r="AC168" s="912"/>
      <c r="AD168" s="912"/>
      <c r="AE168" s="912"/>
      <c r="AF168" s="914"/>
      <c r="AG168" s="914"/>
      <c r="AH168" s="912"/>
    </row>
    <row r="169">
      <c r="A169" s="912"/>
      <c r="B169" s="912"/>
      <c r="C169" s="912"/>
      <c r="D169" s="912"/>
      <c r="E169" s="912"/>
      <c r="F169" s="912"/>
      <c r="G169" s="913"/>
      <c r="H169" s="912"/>
      <c r="I169" s="912"/>
      <c r="J169" s="912"/>
      <c r="K169" s="912"/>
      <c r="L169" s="912"/>
      <c r="M169" s="912"/>
      <c r="N169" s="912"/>
      <c r="O169" s="914"/>
      <c r="P169" s="914"/>
      <c r="Q169" s="915"/>
      <c r="R169" s="912"/>
      <c r="S169" s="912"/>
      <c r="T169" s="912"/>
      <c r="U169" s="912"/>
      <c r="V169" s="912"/>
      <c r="W169" s="912"/>
      <c r="X169" s="913"/>
      <c r="Y169" s="912"/>
      <c r="Z169" s="912"/>
      <c r="AA169" s="912"/>
      <c r="AB169" s="912"/>
      <c r="AC169" s="912"/>
      <c r="AD169" s="912"/>
      <c r="AE169" s="912"/>
      <c r="AF169" s="914"/>
      <c r="AG169" s="914"/>
      <c r="AH169" s="912"/>
    </row>
    <row r="170">
      <c r="A170" s="912"/>
      <c r="B170" s="912"/>
      <c r="C170" s="912"/>
      <c r="D170" s="912"/>
      <c r="E170" s="912"/>
      <c r="F170" s="912"/>
      <c r="G170" s="913"/>
      <c r="H170" s="912"/>
      <c r="I170" s="912"/>
      <c r="J170" s="912"/>
      <c r="K170" s="912"/>
      <c r="L170" s="912"/>
      <c r="M170" s="912"/>
      <c r="N170" s="912"/>
      <c r="O170" s="914"/>
      <c r="P170" s="914"/>
      <c r="Q170" s="915"/>
      <c r="R170" s="912"/>
      <c r="S170" s="912"/>
      <c r="T170" s="912"/>
      <c r="U170" s="912"/>
      <c r="V170" s="912"/>
      <c r="W170" s="912"/>
      <c r="X170" s="913"/>
      <c r="Y170" s="912"/>
      <c r="Z170" s="912"/>
      <c r="AA170" s="912"/>
      <c r="AB170" s="912"/>
      <c r="AC170" s="912"/>
      <c r="AD170" s="912"/>
      <c r="AE170" s="912"/>
      <c r="AF170" s="914"/>
      <c r="AG170" s="914"/>
      <c r="AH170" s="912"/>
    </row>
    <row r="171">
      <c r="A171" s="912"/>
      <c r="B171" s="912"/>
      <c r="C171" s="912"/>
      <c r="D171" s="912"/>
      <c r="E171" s="912"/>
      <c r="F171" s="912"/>
      <c r="G171" s="913"/>
      <c r="H171" s="912"/>
      <c r="I171" s="912"/>
      <c r="J171" s="912"/>
      <c r="K171" s="912"/>
      <c r="L171" s="912"/>
      <c r="M171" s="912"/>
      <c r="N171" s="912"/>
      <c r="O171" s="914"/>
      <c r="P171" s="914"/>
      <c r="Q171" s="915"/>
      <c r="R171" s="912"/>
      <c r="S171" s="912"/>
      <c r="T171" s="912"/>
      <c r="U171" s="912"/>
      <c r="V171" s="912"/>
      <c r="W171" s="912"/>
      <c r="X171" s="913"/>
      <c r="Y171" s="912"/>
      <c r="Z171" s="912"/>
      <c r="AA171" s="912"/>
      <c r="AB171" s="912"/>
      <c r="AC171" s="912"/>
      <c r="AD171" s="912"/>
      <c r="AE171" s="912"/>
      <c r="AF171" s="914"/>
      <c r="AG171" s="914"/>
      <c r="AH171" s="912"/>
    </row>
    <row r="172">
      <c r="A172" s="912"/>
      <c r="B172" s="912"/>
      <c r="C172" s="912"/>
      <c r="D172" s="912"/>
      <c r="E172" s="912"/>
      <c r="F172" s="912"/>
      <c r="G172" s="913"/>
      <c r="H172" s="912"/>
      <c r="I172" s="912"/>
      <c r="J172" s="912"/>
      <c r="K172" s="912"/>
      <c r="L172" s="912"/>
      <c r="M172" s="912"/>
      <c r="N172" s="912"/>
      <c r="O172" s="914"/>
      <c r="P172" s="914"/>
      <c r="Q172" s="915"/>
      <c r="R172" s="912"/>
      <c r="S172" s="912"/>
      <c r="T172" s="912"/>
      <c r="U172" s="912"/>
      <c r="V172" s="912"/>
      <c r="W172" s="912"/>
      <c r="X172" s="913"/>
      <c r="Y172" s="912"/>
      <c r="Z172" s="912"/>
      <c r="AA172" s="912"/>
      <c r="AB172" s="912"/>
      <c r="AC172" s="912"/>
      <c r="AD172" s="912"/>
      <c r="AE172" s="912"/>
      <c r="AF172" s="914"/>
      <c r="AG172" s="914"/>
      <c r="AH172" s="912"/>
    </row>
    <row r="173">
      <c r="A173" s="912"/>
      <c r="B173" s="912"/>
      <c r="C173" s="912"/>
      <c r="D173" s="912"/>
      <c r="E173" s="912"/>
      <c r="F173" s="912"/>
      <c r="G173" s="913"/>
      <c r="H173" s="912"/>
      <c r="I173" s="912"/>
      <c r="J173" s="912"/>
      <c r="K173" s="912"/>
      <c r="L173" s="912"/>
      <c r="M173" s="912"/>
      <c r="N173" s="912"/>
      <c r="O173" s="914"/>
      <c r="P173" s="914"/>
      <c r="Q173" s="915"/>
      <c r="R173" s="912"/>
      <c r="S173" s="912"/>
      <c r="T173" s="912"/>
      <c r="U173" s="912"/>
      <c r="V173" s="912"/>
      <c r="W173" s="912"/>
      <c r="X173" s="913"/>
      <c r="Y173" s="912"/>
      <c r="Z173" s="912"/>
      <c r="AA173" s="912"/>
      <c r="AB173" s="912"/>
      <c r="AC173" s="912"/>
      <c r="AD173" s="912"/>
      <c r="AE173" s="912"/>
      <c r="AF173" s="914"/>
      <c r="AG173" s="914"/>
      <c r="AH173" s="912"/>
    </row>
    <row r="174">
      <c r="A174" s="912"/>
      <c r="B174" s="912"/>
      <c r="C174" s="912"/>
      <c r="D174" s="912"/>
      <c r="E174" s="912"/>
      <c r="F174" s="912"/>
      <c r="G174" s="913"/>
      <c r="H174" s="912"/>
      <c r="I174" s="912"/>
      <c r="J174" s="912"/>
      <c r="K174" s="912"/>
      <c r="L174" s="912"/>
      <c r="M174" s="912"/>
      <c r="N174" s="912"/>
      <c r="O174" s="914"/>
      <c r="P174" s="914"/>
      <c r="Q174" s="915"/>
      <c r="R174" s="912"/>
      <c r="S174" s="912"/>
      <c r="T174" s="912"/>
      <c r="U174" s="912"/>
      <c r="V174" s="912"/>
      <c r="W174" s="912"/>
      <c r="X174" s="913"/>
      <c r="Y174" s="912"/>
      <c r="Z174" s="912"/>
      <c r="AA174" s="912"/>
      <c r="AB174" s="912"/>
      <c r="AC174" s="912"/>
      <c r="AD174" s="912"/>
      <c r="AE174" s="912"/>
      <c r="AF174" s="914"/>
      <c r="AG174" s="914"/>
      <c r="AH174" s="912"/>
    </row>
    <row r="175">
      <c r="A175" s="912"/>
      <c r="B175" s="912"/>
      <c r="C175" s="912"/>
      <c r="D175" s="912"/>
      <c r="E175" s="912"/>
      <c r="F175" s="912"/>
      <c r="G175" s="913"/>
      <c r="H175" s="912"/>
      <c r="I175" s="912"/>
      <c r="J175" s="912"/>
      <c r="K175" s="912"/>
      <c r="L175" s="912"/>
      <c r="M175" s="912"/>
      <c r="N175" s="912"/>
      <c r="O175" s="914"/>
      <c r="P175" s="914"/>
      <c r="Q175" s="915"/>
      <c r="R175" s="912"/>
      <c r="S175" s="912"/>
      <c r="T175" s="912"/>
      <c r="U175" s="912"/>
      <c r="V175" s="912"/>
      <c r="W175" s="912"/>
      <c r="X175" s="913"/>
      <c r="Y175" s="912"/>
      <c r="Z175" s="912"/>
      <c r="AA175" s="912"/>
      <c r="AB175" s="912"/>
      <c r="AC175" s="912"/>
      <c r="AD175" s="912"/>
      <c r="AE175" s="912"/>
      <c r="AF175" s="914"/>
      <c r="AG175" s="914"/>
      <c r="AH175" s="912"/>
    </row>
    <row r="176">
      <c r="A176" s="912"/>
      <c r="B176" s="912"/>
      <c r="C176" s="912"/>
      <c r="D176" s="912"/>
      <c r="E176" s="912"/>
      <c r="F176" s="912"/>
      <c r="G176" s="913"/>
      <c r="H176" s="912"/>
      <c r="I176" s="912"/>
      <c r="J176" s="912"/>
      <c r="K176" s="912"/>
      <c r="L176" s="912"/>
      <c r="M176" s="912"/>
      <c r="N176" s="912"/>
      <c r="O176" s="914"/>
      <c r="P176" s="914"/>
      <c r="Q176" s="915"/>
      <c r="R176" s="912"/>
      <c r="S176" s="912"/>
      <c r="T176" s="912"/>
      <c r="U176" s="912"/>
      <c r="V176" s="912"/>
      <c r="W176" s="912"/>
      <c r="X176" s="913"/>
      <c r="Y176" s="912"/>
      <c r="Z176" s="912"/>
      <c r="AA176" s="912"/>
      <c r="AB176" s="912"/>
      <c r="AC176" s="912"/>
      <c r="AD176" s="912"/>
      <c r="AE176" s="912"/>
      <c r="AF176" s="914"/>
      <c r="AG176" s="914"/>
      <c r="AH176" s="912"/>
    </row>
    <row r="177">
      <c r="A177" s="912"/>
      <c r="B177" s="912"/>
      <c r="C177" s="912"/>
      <c r="D177" s="912"/>
      <c r="E177" s="912"/>
      <c r="F177" s="912"/>
      <c r="G177" s="913"/>
      <c r="H177" s="912"/>
      <c r="I177" s="912"/>
      <c r="J177" s="912"/>
      <c r="K177" s="912"/>
      <c r="L177" s="912"/>
      <c r="M177" s="912"/>
      <c r="N177" s="912"/>
      <c r="O177" s="914"/>
      <c r="P177" s="914"/>
      <c r="Q177" s="915"/>
      <c r="R177" s="912"/>
      <c r="S177" s="912"/>
      <c r="T177" s="912"/>
      <c r="U177" s="912"/>
      <c r="V177" s="912"/>
      <c r="W177" s="912"/>
      <c r="X177" s="913"/>
      <c r="Y177" s="912"/>
      <c r="Z177" s="912"/>
      <c r="AA177" s="912"/>
      <c r="AB177" s="912"/>
      <c r="AC177" s="912"/>
      <c r="AD177" s="912"/>
      <c r="AE177" s="912"/>
      <c r="AF177" s="914"/>
      <c r="AG177" s="914"/>
      <c r="AH177" s="912"/>
    </row>
    <row r="178">
      <c r="A178" s="912"/>
      <c r="B178" s="912"/>
      <c r="C178" s="912"/>
      <c r="D178" s="912"/>
      <c r="E178" s="912"/>
      <c r="F178" s="912"/>
      <c r="G178" s="913"/>
      <c r="H178" s="912"/>
      <c r="I178" s="912"/>
      <c r="J178" s="912"/>
      <c r="K178" s="912"/>
      <c r="L178" s="912"/>
      <c r="M178" s="912"/>
      <c r="N178" s="912"/>
      <c r="O178" s="914"/>
      <c r="P178" s="914"/>
      <c r="Q178" s="915"/>
      <c r="R178" s="912"/>
      <c r="S178" s="912"/>
      <c r="T178" s="912"/>
      <c r="U178" s="912"/>
      <c r="V178" s="912"/>
      <c r="W178" s="912"/>
      <c r="X178" s="913"/>
      <c r="Y178" s="912"/>
      <c r="Z178" s="912"/>
      <c r="AA178" s="912"/>
      <c r="AB178" s="912"/>
      <c r="AC178" s="912"/>
      <c r="AD178" s="912"/>
      <c r="AE178" s="912"/>
      <c r="AF178" s="914"/>
      <c r="AG178" s="914"/>
      <c r="AH178" s="912"/>
    </row>
    <row r="179">
      <c r="A179" s="912"/>
      <c r="B179" s="912"/>
      <c r="C179" s="912"/>
      <c r="D179" s="912"/>
      <c r="E179" s="912"/>
      <c r="F179" s="912"/>
      <c r="G179" s="913"/>
      <c r="H179" s="912"/>
      <c r="I179" s="912"/>
      <c r="J179" s="912"/>
      <c r="K179" s="912"/>
      <c r="L179" s="912"/>
      <c r="M179" s="912"/>
      <c r="N179" s="912"/>
      <c r="O179" s="914"/>
      <c r="P179" s="914"/>
      <c r="Q179" s="915"/>
      <c r="R179" s="912"/>
      <c r="S179" s="912"/>
      <c r="T179" s="912"/>
      <c r="U179" s="912"/>
      <c r="V179" s="912"/>
      <c r="W179" s="912"/>
      <c r="X179" s="913"/>
      <c r="Y179" s="912"/>
      <c r="Z179" s="912"/>
      <c r="AA179" s="912"/>
      <c r="AB179" s="912"/>
      <c r="AC179" s="912"/>
      <c r="AD179" s="912"/>
      <c r="AE179" s="912"/>
      <c r="AF179" s="914"/>
      <c r="AG179" s="914"/>
      <c r="AH179" s="912"/>
    </row>
    <row r="180">
      <c r="A180" s="912"/>
      <c r="B180" s="912"/>
      <c r="C180" s="912"/>
      <c r="D180" s="912"/>
      <c r="E180" s="912"/>
      <c r="F180" s="912"/>
      <c r="G180" s="913"/>
      <c r="H180" s="912"/>
      <c r="I180" s="912"/>
      <c r="J180" s="912"/>
      <c r="K180" s="912"/>
      <c r="L180" s="912"/>
      <c r="M180" s="912"/>
      <c r="N180" s="912"/>
      <c r="O180" s="914"/>
      <c r="P180" s="914"/>
      <c r="Q180" s="915"/>
      <c r="R180" s="912"/>
      <c r="S180" s="912"/>
      <c r="T180" s="912"/>
      <c r="U180" s="912"/>
      <c r="V180" s="912"/>
      <c r="W180" s="912"/>
      <c r="X180" s="913"/>
      <c r="Y180" s="912"/>
      <c r="Z180" s="912"/>
      <c r="AA180" s="912"/>
      <c r="AB180" s="912"/>
      <c r="AC180" s="912"/>
      <c r="AD180" s="912"/>
      <c r="AE180" s="912"/>
      <c r="AF180" s="914"/>
      <c r="AG180" s="914"/>
      <c r="AH180" s="912"/>
    </row>
    <row r="181">
      <c r="A181" s="912"/>
      <c r="B181" s="912"/>
      <c r="C181" s="912"/>
      <c r="D181" s="912"/>
      <c r="E181" s="912"/>
      <c r="F181" s="912"/>
      <c r="G181" s="913"/>
      <c r="H181" s="912"/>
      <c r="I181" s="912"/>
      <c r="J181" s="912"/>
      <c r="K181" s="912"/>
      <c r="L181" s="912"/>
      <c r="M181" s="912"/>
      <c r="N181" s="912"/>
      <c r="O181" s="914"/>
      <c r="P181" s="914"/>
      <c r="Q181" s="915"/>
      <c r="R181" s="912"/>
      <c r="S181" s="912"/>
      <c r="T181" s="912"/>
      <c r="U181" s="912"/>
      <c r="V181" s="912"/>
      <c r="W181" s="912"/>
      <c r="X181" s="913"/>
      <c r="Y181" s="912"/>
      <c r="Z181" s="912"/>
      <c r="AA181" s="912"/>
      <c r="AB181" s="912"/>
      <c r="AC181" s="912"/>
      <c r="AD181" s="912"/>
      <c r="AE181" s="912"/>
      <c r="AF181" s="914"/>
      <c r="AG181" s="914"/>
      <c r="AH181" s="912"/>
    </row>
    <row r="182">
      <c r="A182" s="912"/>
      <c r="B182" s="912"/>
      <c r="C182" s="912"/>
      <c r="D182" s="912"/>
      <c r="E182" s="912"/>
      <c r="F182" s="912"/>
      <c r="G182" s="913"/>
      <c r="H182" s="912"/>
      <c r="I182" s="912"/>
      <c r="J182" s="912"/>
      <c r="K182" s="912"/>
      <c r="L182" s="912"/>
      <c r="M182" s="912"/>
      <c r="N182" s="912"/>
      <c r="O182" s="914"/>
      <c r="P182" s="914"/>
      <c r="Q182" s="915"/>
      <c r="R182" s="912"/>
      <c r="S182" s="912"/>
      <c r="T182" s="912"/>
      <c r="U182" s="912"/>
      <c r="V182" s="912"/>
      <c r="W182" s="912"/>
      <c r="X182" s="913"/>
      <c r="Y182" s="912"/>
      <c r="Z182" s="912"/>
      <c r="AA182" s="912"/>
      <c r="AB182" s="912"/>
      <c r="AC182" s="912"/>
      <c r="AD182" s="912"/>
      <c r="AE182" s="912"/>
      <c r="AF182" s="914"/>
      <c r="AG182" s="914"/>
      <c r="AH182" s="912"/>
    </row>
    <row r="183">
      <c r="A183" s="912"/>
      <c r="B183" s="912"/>
      <c r="C183" s="912"/>
      <c r="D183" s="912"/>
      <c r="E183" s="912"/>
      <c r="F183" s="912"/>
      <c r="G183" s="913"/>
      <c r="H183" s="912"/>
      <c r="I183" s="912"/>
      <c r="J183" s="912"/>
      <c r="K183" s="912"/>
      <c r="L183" s="912"/>
      <c r="M183" s="912"/>
      <c r="N183" s="912"/>
      <c r="O183" s="914"/>
      <c r="P183" s="914"/>
      <c r="Q183" s="915"/>
      <c r="R183" s="912"/>
      <c r="S183" s="912"/>
      <c r="T183" s="912"/>
      <c r="U183" s="912"/>
      <c r="V183" s="912"/>
      <c r="W183" s="912"/>
      <c r="X183" s="913"/>
      <c r="Y183" s="912"/>
      <c r="Z183" s="912"/>
      <c r="AA183" s="912"/>
      <c r="AB183" s="912"/>
      <c r="AC183" s="912"/>
      <c r="AD183" s="912"/>
      <c r="AE183" s="912"/>
      <c r="AF183" s="914"/>
      <c r="AG183" s="914"/>
      <c r="AH183" s="912"/>
    </row>
    <row r="184">
      <c r="A184" s="912"/>
      <c r="B184" s="912"/>
      <c r="C184" s="912"/>
      <c r="D184" s="912"/>
      <c r="E184" s="912"/>
      <c r="F184" s="912"/>
      <c r="G184" s="913"/>
      <c r="H184" s="912"/>
      <c r="I184" s="912"/>
      <c r="J184" s="912"/>
      <c r="K184" s="912"/>
      <c r="L184" s="912"/>
      <c r="M184" s="912"/>
      <c r="N184" s="912"/>
      <c r="O184" s="914"/>
      <c r="P184" s="914"/>
      <c r="Q184" s="915"/>
      <c r="R184" s="912"/>
      <c r="S184" s="912"/>
      <c r="T184" s="912"/>
      <c r="U184" s="912"/>
      <c r="V184" s="912"/>
      <c r="W184" s="912"/>
      <c r="X184" s="913"/>
      <c r="Y184" s="912"/>
      <c r="Z184" s="912"/>
      <c r="AA184" s="912"/>
      <c r="AB184" s="912"/>
      <c r="AC184" s="912"/>
      <c r="AD184" s="912"/>
      <c r="AE184" s="912"/>
      <c r="AF184" s="914"/>
      <c r="AG184" s="914"/>
      <c r="AH184" s="912"/>
    </row>
    <row r="185">
      <c r="A185" s="912"/>
      <c r="B185" s="912"/>
      <c r="C185" s="912"/>
      <c r="D185" s="912"/>
      <c r="E185" s="912"/>
      <c r="F185" s="912"/>
      <c r="G185" s="913"/>
      <c r="H185" s="912"/>
      <c r="I185" s="912"/>
      <c r="J185" s="912"/>
      <c r="K185" s="912"/>
      <c r="L185" s="912"/>
      <c r="M185" s="912"/>
      <c r="N185" s="912"/>
      <c r="O185" s="914"/>
      <c r="P185" s="914"/>
      <c r="Q185" s="915"/>
      <c r="R185" s="912"/>
      <c r="S185" s="912"/>
      <c r="T185" s="912"/>
      <c r="U185" s="912"/>
      <c r="V185" s="912"/>
      <c r="W185" s="912"/>
      <c r="X185" s="913"/>
      <c r="Y185" s="912"/>
      <c r="Z185" s="912"/>
      <c r="AA185" s="912"/>
      <c r="AB185" s="912"/>
      <c r="AC185" s="912"/>
      <c r="AD185" s="912"/>
      <c r="AE185" s="912"/>
      <c r="AF185" s="914"/>
      <c r="AG185" s="914"/>
      <c r="AH185" s="912"/>
    </row>
    <row r="186">
      <c r="A186" s="912"/>
      <c r="B186" s="912"/>
      <c r="C186" s="912"/>
      <c r="D186" s="912"/>
      <c r="E186" s="912"/>
      <c r="F186" s="912"/>
      <c r="G186" s="913"/>
      <c r="H186" s="912"/>
      <c r="I186" s="912"/>
      <c r="J186" s="912"/>
      <c r="K186" s="912"/>
      <c r="L186" s="912"/>
      <c r="M186" s="912"/>
      <c r="N186" s="912"/>
      <c r="O186" s="914"/>
      <c r="P186" s="914"/>
      <c r="Q186" s="915"/>
      <c r="R186" s="912"/>
      <c r="S186" s="912"/>
      <c r="T186" s="912"/>
      <c r="U186" s="912"/>
      <c r="V186" s="912"/>
      <c r="W186" s="912"/>
      <c r="X186" s="913"/>
      <c r="Y186" s="912"/>
      <c r="Z186" s="912"/>
      <c r="AA186" s="912"/>
      <c r="AB186" s="912"/>
      <c r="AC186" s="912"/>
      <c r="AD186" s="912"/>
      <c r="AE186" s="912"/>
      <c r="AF186" s="914"/>
      <c r="AG186" s="914"/>
      <c r="AH186" s="912"/>
    </row>
    <row r="187">
      <c r="A187" s="912"/>
      <c r="B187" s="912"/>
      <c r="C187" s="912"/>
      <c r="D187" s="912"/>
      <c r="E187" s="912"/>
      <c r="F187" s="912"/>
      <c r="G187" s="913"/>
      <c r="H187" s="912"/>
      <c r="I187" s="912"/>
      <c r="J187" s="912"/>
      <c r="K187" s="912"/>
      <c r="L187" s="912"/>
      <c r="M187" s="912"/>
      <c r="N187" s="912"/>
      <c r="O187" s="914"/>
      <c r="P187" s="914"/>
      <c r="Q187" s="915"/>
      <c r="R187" s="912"/>
      <c r="S187" s="912"/>
      <c r="T187" s="912"/>
      <c r="U187" s="912"/>
      <c r="V187" s="912"/>
      <c r="W187" s="912"/>
      <c r="X187" s="913"/>
      <c r="Y187" s="912"/>
      <c r="Z187" s="912"/>
      <c r="AA187" s="912"/>
      <c r="AB187" s="912"/>
      <c r="AC187" s="912"/>
      <c r="AD187" s="912"/>
      <c r="AE187" s="912"/>
      <c r="AF187" s="914"/>
      <c r="AG187" s="914"/>
      <c r="AH187" s="912"/>
    </row>
    <row r="188">
      <c r="A188" s="912"/>
      <c r="B188" s="912"/>
      <c r="C188" s="912"/>
      <c r="D188" s="912"/>
      <c r="E188" s="912"/>
      <c r="F188" s="912"/>
      <c r="G188" s="913"/>
      <c r="H188" s="912"/>
      <c r="I188" s="912"/>
      <c r="J188" s="912"/>
      <c r="K188" s="912"/>
      <c r="L188" s="912"/>
      <c r="M188" s="912"/>
      <c r="N188" s="912"/>
      <c r="O188" s="914"/>
      <c r="P188" s="914"/>
      <c r="Q188" s="915"/>
      <c r="R188" s="912"/>
      <c r="S188" s="912"/>
      <c r="T188" s="912"/>
      <c r="U188" s="912"/>
      <c r="V188" s="912"/>
      <c r="W188" s="912"/>
      <c r="X188" s="913"/>
      <c r="Y188" s="912"/>
      <c r="Z188" s="912"/>
      <c r="AA188" s="912"/>
      <c r="AB188" s="912"/>
      <c r="AC188" s="912"/>
      <c r="AD188" s="912"/>
      <c r="AE188" s="912"/>
      <c r="AF188" s="914"/>
      <c r="AG188" s="914"/>
      <c r="AH188" s="912"/>
    </row>
    <row r="189">
      <c r="A189" s="912"/>
      <c r="B189" s="912"/>
      <c r="C189" s="912"/>
      <c r="D189" s="912"/>
      <c r="E189" s="912"/>
      <c r="F189" s="912"/>
      <c r="G189" s="913"/>
      <c r="H189" s="912"/>
      <c r="I189" s="912"/>
      <c r="J189" s="912"/>
      <c r="K189" s="912"/>
      <c r="L189" s="912"/>
      <c r="M189" s="912"/>
      <c r="N189" s="912"/>
      <c r="O189" s="914"/>
      <c r="P189" s="914"/>
      <c r="Q189" s="915"/>
      <c r="R189" s="912"/>
      <c r="S189" s="912"/>
      <c r="T189" s="912"/>
      <c r="U189" s="912"/>
      <c r="V189" s="912"/>
      <c r="W189" s="912"/>
      <c r="X189" s="913"/>
      <c r="Y189" s="912"/>
      <c r="Z189" s="912"/>
      <c r="AA189" s="912"/>
      <c r="AB189" s="912"/>
      <c r="AC189" s="912"/>
      <c r="AD189" s="912"/>
      <c r="AE189" s="912"/>
      <c r="AF189" s="914"/>
      <c r="AG189" s="914"/>
      <c r="AH189" s="912"/>
    </row>
    <row r="190">
      <c r="A190" s="912"/>
      <c r="B190" s="912"/>
      <c r="C190" s="912"/>
      <c r="D190" s="912"/>
      <c r="E190" s="912"/>
      <c r="F190" s="912"/>
      <c r="G190" s="913"/>
      <c r="H190" s="912"/>
      <c r="I190" s="912"/>
      <c r="J190" s="912"/>
      <c r="K190" s="912"/>
      <c r="L190" s="912"/>
      <c r="M190" s="912"/>
      <c r="N190" s="912"/>
      <c r="O190" s="914"/>
      <c r="P190" s="914"/>
      <c r="Q190" s="915"/>
      <c r="R190" s="912"/>
      <c r="S190" s="912"/>
      <c r="T190" s="912"/>
      <c r="U190" s="912"/>
      <c r="V190" s="912"/>
      <c r="W190" s="912"/>
      <c r="X190" s="913"/>
      <c r="Y190" s="912"/>
      <c r="Z190" s="912"/>
      <c r="AA190" s="912"/>
      <c r="AB190" s="912"/>
      <c r="AC190" s="912"/>
      <c r="AD190" s="912"/>
      <c r="AE190" s="912"/>
      <c r="AF190" s="914"/>
      <c r="AG190" s="914"/>
      <c r="AH190" s="912"/>
    </row>
    <row r="191">
      <c r="A191" s="912"/>
      <c r="B191" s="912"/>
      <c r="C191" s="912"/>
      <c r="D191" s="912"/>
      <c r="E191" s="912"/>
      <c r="F191" s="912"/>
      <c r="G191" s="913"/>
      <c r="H191" s="912"/>
      <c r="I191" s="912"/>
      <c r="J191" s="912"/>
      <c r="K191" s="912"/>
      <c r="L191" s="912"/>
      <c r="M191" s="912"/>
      <c r="N191" s="912"/>
      <c r="O191" s="914"/>
      <c r="P191" s="914"/>
      <c r="Q191" s="915"/>
      <c r="R191" s="912"/>
      <c r="S191" s="912"/>
      <c r="T191" s="912"/>
      <c r="U191" s="912"/>
      <c r="V191" s="912"/>
      <c r="W191" s="912"/>
      <c r="X191" s="913"/>
      <c r="Y191" s="912"/>
      <c r="Z191" s="912"/>
      <c r="AA191" s="912"/>
      <c r="AB191" s="912"/>
      <c r="AC191" s="912"/>
      <c r="AD191" s="912"/>
      <c r="AE191" s="912"/>
      <c r="AF191" s="914"/>
      <c r="AG191" s="914"/>
      <c r="AH191" s="912"/>
    </row>
    <row r="192">
      <c r="A192" s="912"/>
      <c r="B192" s="912"/>
      <c r="C192" s="912"/>
      <c r="D192" s="912"/>
      <c r="E192" s="912"/>
      <c r="F192" s="912"/>
      <c r="G192" s="913"/>
      <c r="H192" s="912"/>
      <c r="I192" s="912"/>
      <c r="J192" s="912"/>
      <c r="K192" s="912"/>
      <c r="L192" s="912"/>
      <c r="M192" s="912"/>
      <c r="N192" s="912"/>
      <c r="O192" s="914"/>
      <c r="P192" s="914"/>
      <c r="Q192" s="915"/>
      <c r="R192" s="912"/>
      <c r="S192" s="912"/>
      <c r="T192" s="912"/>
      <c r="U192" s="912"/>
      <c r="V192" s="912"/>
      <c r="W192" s="912"/>
      <c r="X192" s="913"/>
      <c r="Y192" s="912"/>
      <c r="Z192" s="912"/>
      <c r="AA192" s="912"/>
      <c r="AB192" s="912"/>
      <c r="AC192" s="912"/>
      <c r="AD192" s="912"/>
      <c r="AE192" s="912"/>
      <c r="AF192" s="914"/>
      <c r="AG192" s="914"/>
      <c r="AH192" s="912"/>
    </row>
    <row r="193">
      <c r="A193" s="912"/>
      <c r="B193" s="912"/>
      <c r="C193" s="912"/>
      <c r="D193" s="912"/>
      <c r="E193" s="912"/>
      <c r="F193" s="912"/>
      <c r="G193" s="913"/>
      <c r="H193" s="912"/>
      <c r="I193" s="912"/>
      <c r="J193" s="912"/>
      <c r="K193" s="912"/>
      <c r="L193" s="912"/>
      <c r="M193" s="912"/>
      <c r="N193" s="912"/>
      <c r="O193" s="914"/>
      <c r="P193" s="914"/>
      <c r="Q193" s="915"/>
      <c r="R193" s="912"/>
      <c r="S193" s="912"/>
      <c r="T193" s="912"/>
      <c r="U193" s="912"/>
      <c r="V193" s="912"/>
      <c r="W193" s="912"/>
      <c r="X193" s="913"/>
      <c r="Y193" s="912"/>
      <c r="Z193" s="912"/>
      <c r="AA193" s="912"/>
      <c r="AB193" s="912"/>
      <c r="AC193" s="912"/>
      <c r="AD193" s="912"/>
      <c r="AE193" s="912"/>
      <c r="AF193" s="914"/>
      <c r="AG193" s="914"/>
      <c r="AH193" s="912"/>
    </row>
    <row r="194">
      <c r="A194" s="912"/>
      <c r="B194" s="912"/>
      <c r="C194" s="912"/>
      <c r="D194" s="912"/>
      <c r="E194" s="912"/>
      <c r="F194" s="912"/>
      <c r="G194" s="913"/>
      <c r="H194" s="912"/>
      <c r="I194" s="912"/>
      <c r="J194" s="912"/>
      <c r="K194" s="912"/>
      <c r="L194" s="912"/>
      <c r="M194" s="912"/>
      <c r="N194" s="912"/>
      <c r="O194" s="914"/>
      <c r="P194" s="914"/>
      <c r="Q194" s="915"/>
      <c r="R194" s="912"/>
      <c r="S194" s="912"/>
      <c r="T194" s="912"/>
      <c r="U194" s="912"/>
      <c r="V194" s="912"/>
      <c r="W194" s="912"/>
      <c r="X194" s="913"/>
      <c r="Y194" s="912"/>
      <c r="Z194" s="912"/>
      <c r="AA194" s="912"/>
      <c r="AB194" s="912"/>
      <c r="AC194" s="912"/>
      <c r="AD194" s="912"/>
      <c r="AE194" s="912"/>
      <c r="AF194" s="914"/>
      <c r="AG194" s="914"/>
      <c r="AH194" s="912"/>
    </row>
    <row r="195">
      <c r="A195" s="912"/>
      <c r="B195" s="912"/>
      <c r="C195" s="912"/>
      <c r="D195" s="912"/>
      <c r="E195" s="912"/>
      <c r="F195" s="912"/>
      <c r="G195" s="913"/>
      <c r="H195" s="912"/>
      <c r="I195" s="912"/>
      <c r="J195" s="912"/>
      <c r="K195" s="912"/>
      <c r="L195" s="912"/>
      <c r="M195" s="912"/>
      <c r="N195" s="912"/>
      <c r="O195" s="914"/>
      <c r="P195" s="914"/>
      <c r="Q195" s="915"/>
      <c r="R195" s="912"/>
      <c r="S195" s="912"/>
      <c r="T195" s="912"/>
      <c r="U195" s="912"/>
      <c r="V195" s="912"/>
      <c r="W195" s="912"/>
      <c r="X195" s="913"/>
      <c r="Y195" s="912"/>
      <c r="Z195" s="912"/>
      <c r="AA195" s="912"/>
      <c r="AB195" s="912"/>
      <c r="AC195" s="912"/>
      <c r="AD195" s="912"/>
      <c r="AE195" s="912"/>
      <c r="AF195" s="914"/>
      <c r="AG195" s="914"/>
      <c r="AH195" s="912"/>
    </row>
    <row r="196">
      <c r="A196" s="912"/>
      <c r="B196" s="912"/>
      <c r="C196" s="912"/>
      <c r="D196" s="912"/>
      <c r="E196" s="912"/>
      <c r="F196" s="912"/>
      <c r="G196" s="913"/>
      <c r="H196" s="912"/>
      <c r="I196" s="912"/>
      <c r="J196" s="912"/>
      <c r="K196" s="912"/>
      <c r="L196" s="912"/>
      <c r="M196" s="912"/>
      <c r="N196" s="912"/>
      <c r="O196" s="914"/>
      <c r="P196" s="914"/>
      <c r="Q196" s="915"/>
      <c r="R196" s="912"/>
      <c r="S196" s="912"/>
      <c r="T196" s="912"/>
      <c r="U196" s="912"/>
      <c r="V196" s="912"/>
      <c r="W196" s="912"/>
      <c r="X196" s="913"/>
      <c r="Y196" s="912"/>
      <c r="Z196" s="912"/>
      <c r="AA196" s="912"/>
      <c r="AB196" s="912"/>
      <c r="AC196" s="912"/>
      <c r="AD196" s="912"/>
      <c r="AE196" s="912"/>
      <c r="AF196" s="914"/>
      <c r="AG196" s="914"/>
      <c r="AH196" s="912"/>
    </row>
    <row r="197">
      <c r="A197" s="912"/>
      <c r="B197" s="912"/>
      <c r="C197" s="912"/>
      <c r="D197" s="912"/>
      <c r="E197" s="912"/>
      <c r="F197" s="912"/>
      <c r="G197" s="913"/>
      <c r="H197" s="912"/>
      <c r="I197" s="912"/>
      <c r="J197" s="912"/>
      <c r="K197" s="912"/>
      <c r="L197" s="912"/>
      <c r="M197" s="912"/>
      <c r="N197" s="912"/>
      <c r="O197" s="914"/>
      <c r="P197" s="914"/>
      <c r="Q197" s="915"/>
      <c r="R197" s="912"/>
      <c r="S197" s="912"/>
      <c r="T197" s="912"/>
      <c r="U197" s="912"/>
      <c r="V197" s="912"/>
      <c r="W197" s="912"/>
      <c r="X197" s="913"/>
      <c r="Y197" s="912"/>
      <c r="Z197" s="912"/>
      <c r="AA197" s="912"/>
      <c r="AB197" s="912"/>
      <c r="AC197" s="912"/>
      <c r="AD197" s="912"/>
      <c r="AE197" s="912"/>
      <c r="AF197" s="914"/>
      <c r="AG197" s="914"/>
      <c r="AH197" s="912"/>
    </row>
    <row r="198">
      <c r="A198" s="912"/>
      <c r="B198" s="912"/>
      <c r="C198" s="912"/>
      <c r="D198" s="912"/>
      <c r="E198" s="912"/>
      <c r="F198" s="912"/>
      <c r="G198" s="913"/>
      <c r="H198" s="912"/>
      <c r="I198" s="912"/>
      <c r="J198" s="912"/>
      <c r="K198" s="912"/>
      <c r="L198" s="912"/>
      <c r="M198" s="912"/>
      <c r="N198" s="912"/>
      <c r="O198" s="914"/>
      <c r="P198" s="914"/>
      <c r="Q198" s="915"/>
      <c r="R198" s="912"/>
      <c r="S198" s="912"/>
      <c r="T198" s="912"/>
      <c r="U198" s="912"/>
      <c r="V198" s="912"/>
      <c r="W198" s="912"/>
      <c r="X198" s="913"/>
      <c r="Y198" s="912"/>
      <c r="Z198" s="912"/>
      <c r="AA198" s="912"/>
      <c r="AB198" s="912"/>
      <c r="AC198" s="912"/>
      <c r="AD198" s="912"/>
      <c r="AE198" s="912"/>
      <c r="AF198" s="914"/>
      <c r="AG198" s="914"/>
      <c r="AH198" s="912"/>
    </row>
    <row r="199">
      <c r="A199" s="912"/>
      <c r="B199" s="912"/>
      <c r="C199" s="912"/>
      <c r="D199" s="912"/>
      <c r="E199" s="912"/>
      <c r="F199" s="912"/>
      <c r="G199" s="913"/>
      <c r="H199" s="912"/>
      <c r="I199" s="912"/>
      <c r="J199" s="912"/>
      <c r="K199" s="912"/>
      <c r="L199" s="912"/>
      <c r="M199" s="912"/>
      <c r="N199" s="912"/>
      <c r="O199" s="914"/>
      <c r="P199" s="914"/>
      <c r="Q199" s="915"/>
      <c r="R199" s="912"/>
      <c r="S199" s="912"/>
      <c r="T199" s="912"/>
      <c r="U199" s="912"/>
      <c r="V199" s="912"/>
      <c r="W199" s="912"/>
      <c r="X199" s="913"/>
      <c r="Y199" s="912"/>
      <c r="Z199" s="912"/>
      <c r="AA199" s="912"/>
      <c r="AB199" s="912"/>
      <c r="AC199" s="912"/>
      <c r="AD199" s="912"/>
      <c r="AE199" s="912"/>
      <c r="AF199" s="914"/>
      <c r="AG199" s="914"/>
      <c r="AH199" s="912"/>
    </row>
    <row r="200">
      <c r="A200" s="912"/>
      <c r="B200" s="912"/>
      <c r="C200" s="912"/>
      <c r="D200" s="912"/>
      <c r="E200" s="912"/>
      <c r="F200" s="912"/>
      <c r="G200" s="913"/>
      <c r="H200" s="912"/>
      <c r="I200" s="912"/>
      <c r="J200" s="912"/>
      <c r="K200" s="912"/>
      <c r="L200" s="912"/>
      <c r="M200" s="912"/>
      <c r="N200" s="912"/>
      <c r="O200" s="914"/>
      <c r="P200" s="914"/>
      <c r="Q200" s="915"/>
      <c r="R200" s="912"/>
      <c r="S200" s="912"/>
      <c r="T200" s="912"/>
      <c r="U200" s="912"/>
      <c r="V200" s="912"/>
      <c r="W200" s="912"/>
      <c r="X200" s="913"/>
      <c r="Y200" s="912"/>
      <c r="Z200" s="912"/>
      <c r="AA200" s="912"/>
      <c r="AB200" s="912"/>
      <c r="AC200" s="912"/>
      <c r="AD200" s="912"/>
      <c r="AE200" s="912"/>
      <c r="AF200" s="914"/>
      <c r="AG200" s="914"/>
      <c r="AH200" s="912"/>
    </row>
    <row r="201">
      <c r="A201" s="912"/>
      <c r="B201" s="912"/>
      <c r="C201" s="912"/>
      <c r="D201" s="912"/>
      <c r="E201" s="912"/>
      <c r="F201" s="912"/>
      <c r="G201" s="913"/>
      <c r="H201" s="912"/>
      <c r="I201" s="912"/>
      <c r="J201" s="912"/>
      <c r="K201" s="912"/>
      <c r="L201" s="912"/>
      <c r="M201" s="912"/>
      <c r="N201" s="912"/>
      <c r="O201" s="914"/>
      <c r="P201" s="914"/>
      <c r="Q201" s="915"/>
      <c r="R201" s="912"/>
      <c r="S201" s="912"/>
      <c r="T201" s="912"/>
      <c r="U201" s="912"/>
      <c r="V201" s="912"/>
      <c r="W201" s="912"/>
      <c r="X201" s="913"/>
      <c r="Y201" s="912"/>
      <c r="Z201" s="912"/>
      <c r="AA201" s="912"/>
      <c r="AB201" s="912"/>
      <c r="AC201" s="912"/>
      <c r="AD201" s="912"/>
      <c r="AE201" s="912"/>
      <c r="AF201" s="914"/>
      <c r="AG201" s="914"/>
      <c r="AH201" s="912"/>
    </row>
    <row r="202">
      <c r="A202" s="912"/>
      <c r="B202" s="912"/>
      <c r="C202" s="912"/>
      <c r="D202" s="912"/>
      <c r="E202" s="912"/>
      <c r="F202" s="912"/>
      <c r="G202" s="913"/>
      <c r="H202" s="912"/>
      <c r="I202" s="912"/>
      <c r="J202" s="912"/>
      <c r="K202" s="912"/>
      <c r="L202" s="912"/>
      <c r="M202" s="912"/>
      <c r="N202" s="912"/>
      <c r="O202" s="914"/>
      <c r="P202" s="914"/>
      <c r="Q202" s="915"/>
      <c r="R202" s="912"/>
      <c r="S202" s="912"/>
      <c r="T202" s="912"/>
      <c r="U202" s="912"/>
      <c r="V202" s="912"/>
      <c r="W202" s="912"/>
      <c r="X202" s="913"/>
      <c r="Y202" s="912"/>
      <c r="Z202" s="912"/>
      <c r="AA202" s="912"/>
      <c r="AB202" s="912"/>
      <c r="AC202" s="912"/>
      <c r="AD202" s="912"/>
      <c r="AE202" s="912"/>
      <c r="AF202" s="914"/>
      <c r="AG202" s="914"/>
      <c r="AH202" s="912"/>
    </row>
    <row r="203">
      <c r="A203" s="912"/>
      <c r="B203" s="912"/>
      <c r="C203" s="912"/>
      <c r="D203" s="912"/>
      <c r="E203" s="912"/>
      <c r="F203" s="912"/>
      <c r="G203" s="913"/>
      <c r="H203" s="912"/>
      <c r="I203" s="912"/>
      <c r="J203" s="912"/>
      <c r="K203" s="912"/>
      <c r="L203" s="912"/>
      <c r="M203" s="912"/>
      <c r="N203" s="912"/>
      <c r="O203" s="914"/>
      <c r="P203" s="914"/>
      <c r="Q203" s="915"/>
      <c r="R203" s="912"/>
      <c r="S203" s="912"/>
      <c r="T203" s="912"/>
      <c r="U203" s="912"/>
      <c r="V203" s="912"/>
      <c r="W203" s="912"/>
      <c r="X203" s="913"/>
      <c r="Y203" s="912"/>
      <c r="Z203" s="912"/>
      <c r="AA203" s="912"/>
      <c r="AB203" s="912"/>
      <c r="AC203" s="912"/>
      <c r="AD203" s="912"/>
      <c r="AE203" s="912"/>
      <c r="AF203" s="914"/>
      <c r="AG203" s="914"/>
      <c r="AH203" s="912"/>
    </row>
    <row r="204">
      <c r="A204" s="912"/>
      <c r="B204" s="912"/>
      <c r="C204" s="912"/>
      <c r="D204" s="912"/>
      <c r="E204" s="912"/>
      <c r="F204" s="912"/>
      <c r="G204" s="913"/>
      <c r="H204" s="912"/>
      <c r="I204" s="912"/>
      <c r="J204" s="912"/>
      <c r="K204" s="912"/>
      <c r="L204" s="912"/>
      <c r="M204" s="912"/>
      <c r="N204" s="912"/>
      <c r="O204" s="914"/>
      <c r="P204" s="914"/>
      <c r="Q204" s="915"/>
      <c r="R204" s="912"/>
      <c r="S204" s="912"/>
      <c r="T204" s="912"/>
      <c r="U204" s="912"/>
      <c r="V204" s="912"/>
      <c r="W204" s="912"/>
      <c r="X204" s="913"/>
      <c r="Y204" s="912"/>
      <c r="Z204" s="912"/>
      <c r="AA204" s="912"/>
      <c r="AB204" s="912"/>
      <c r="AC204" s="912"/>
      <c r="AD204" s="912"/>
      <c r="AE204" s="912"/>
      <c r="AF204" s="914"/>
      <c r="AG204" s="914"/>
      <c r="AH204" s="912"/>
    </row>
    <row r="205">
      <c r="A205" s="912"/>
      <c r="B205" s="912"/>
      <c r="C205" s="912"/>
      <c r="D205" s="912"/>
      <c r="E205" s="912"/>
      <c r="F205" s="912"/>
      <c r="G205" s="913"/>
      <c r="H205" s="912"/>
      <c r="I205" s="912"/>
      <c r="J205" s="912"/>
      <c r="K205" s="912"/>
      <c r="L205" s="912"/>
      <c r="M205" s="912"/>
      <c r="N205" s="912"/>
      <c r="O205" s="914"/>
      <c r="P205" s="914"/>
      <c r="Q205" s="915"/>
      <c r="R205" s="912"/>
      <c r="S205" s="912"/>
      <c r="T205" s="912"/>
      <c r="U205" s="912"/>
      <c r="V205" s="912"/>
      <c r="W205" s="912"/>
      <c r="X205" s="913"/>
      <c r="Y205" s="912"/>
      <c r="Z205" s="912"/>
      <c r="AA205" s="912"/>
      <c r="AB205" s="912"/>
      <c r="AC205" s="912"/>
      <c r="AD205" s="912"/>
      <c r="AE205" s="912"/>
      <c r="AF205" s="914"/>
      <c r="AG205" s="914"/>
      <c r="AH205" s="912"/>
    </row>
    <row r="206">
      <c r="A206" s="912"/>
      <c r="B206" s="912"/>
      <c r="C206" s="912"/>
      <c r="D206" s="912"/>
      <c r="E206" s="912"/>
      <c r="F206" s="912"/>
      <c r="G206" s="913"/>
      <c r="H206" s="912"/>
      <c r="I206" s="912"/>
      <c r="J206" s="912"/>
      <c r="K206" s="912"/>
      <c r="L206" s="912"/>
      <c r="M206" s="912"/>
      <c r="N206" s="912"/>
      <c r="O206" s="914"/>
      <c r="P206" s="914"/>
      <c r="Q206" s="915"/>
      <c r="R206" s="912"/>
      <c r="S206" s="912"/>
      <c r="T206" s="912"/>
      <c r="U206" s="912"/>
      <c r="V206" s="912"/>
      <c r="W206" s="912"/>
      <c r="X206" s="913"/>
      <c r="Y206" s="912"/>
      <c r="Z206" s="912"/>
      <c r="AA206" s="912"/>
      <c r="AB206" s="912"/>
      <c r="AC206" s="912"/>
      <c r="AD206" s="912"/>
      <c r="AE206" s="912"/>
      <c r="AF206" s="914"/>
      <c r="AG206" s="914"/>
      <c r="AH206" s="912"/>
    </row>
    <row r="207">
      <c r="A207" s="912"/>
      <c r="B207" s="912"/>
      <c r="C207" s="912"/>
      <c r="D207" s="912"/>
      <c r="E207" s="912"/>
      <c r="F207" s="912"/>
      <c r="G207" s="913"/>
      <c r="H207" s="912"/>
      <c r="I207" s="912"/>
      <c r="J207" s="912"/>
      <c r="K207" s="912"/>
      <c r="L207" s="912"/>
      <c r="M207" s="912"/>
      <c r="N207" s="912"/>
      <c r="O207" s="914"/>
      <c r="P207" s="914"/>
      <c r="Q207" s="915"/>
      <c r="R207" s="912"/>
      <c r="S207" s="912"/>
      <c r="T207" s="912"/>
      <c r="U207" s="912"/>
      <c r="V207" s="912"/>
      <c r="W207" s="912"/>
      <c r="X207" s="913"/>
      <c r="Y207" s="912"/>
      <c r="Z207" s="912"/>
      <c r="AA207" s="912"/>
      <c r="AB207" s="912"/>
      <c r="AC207" s="912"/>
      <c r="AD207" s="912"/>
      <c r="AE207" s="912"/>
      <c r="AF207" s="914"/>
      <c r="AG207" s="914"/>
      <c r="AH207" s="912"/>
    </row>
    <row r="208">
      <c r="A208" s="912"/>
      <c r="B208" s="912"/>
      <c r="C208" s="912"/>
      <c r="D208" s="912"/>
      <c r="E208" s="912"/>
      <c r="F208" s="912"/>
      <c r="G208" s="913"/>
      <c r="H208" s="912"/>
      <c r="I208" s="912"/>
      <c r="J208" s="912"/>
      <c r="K208" s="912"/>
      <c r="L208" s="912"/>
      <c r="M208" s="912"/>
      <c r="N208" s="912"/>
      <c r="O208" s="914"/>
      <c r="P208" s="914"/>
      <c r="Q208" s="915"/>
      <c r="R208" s="912"/>
      <c r="S208" s="912"/>
      <c r="T208" s="912"/>
      <c r="U208" s="912"/>
      <c r="V208" s="912"/>
      <c r="W208" s="912"/>
      <c r="X208" s="913"/>
      <c r="Y208" s="912"/>
      <c r="Z208" s="912"/>
      <c r="AA208" s="912"/>
      <c r="AB208" s="912"/>
      <c r="AC208" s="912"/>
      <c r="AD208" s="912"/>
      <c r="AE208" s="912"/>
      <c r="AF208" s="914"/>
      <c r="AG208" s="914"/>
      <c r="AH208" s="912"/>
    </row>
    <row r="209">
      <c r="A209" s="912"/>
      <c r="B209" s="912"/>
      <c r="C209" s="912"/>
      <c r="D209" s="912"/>
      <c r="E209" s="912"/>
      <c r="F209" s="912"/>
      <c r="G209" s="913"/>
      <c r="H209" s="912"/>
      <c r="I209" s="912"/>
      <c r="J209" s="912"/>
      <c r="K209" s="912"/>
      <c r="L209" s="912"/>
      <c r="M209" s="912"/>
      <c r="N209" s="912"/>
      <c r="O209" s="914"/>
      <c r="P209" s="914"/>
      <c r="Q209" s="915"/>
      <c r="R209" s="912"/>
      <c r="S209" s="912"/>
      <c r="T209" s="912"/>
      <c r="U209" s="912"/>
      <c r="V209" s="912"/>
      <c r="W209" s="912"/>
      <c r="X209" s="913"/>
      <c r="Y209" s="912"/>
      <c r="Z209" s="912"/>
      <c r="AA209" s="912"/>
      <c r="AB209" s="912"/>
      <c r="AC209" s="912"/>
      <c r="AD209" s="912"/>
      <c r="AE209" s="912"/>
      <c r="AF209" s="914"/>
      <c r="AG209" s="914"/>
      <c r="AH209" s="912"/>
    </row>
    <row r="210">
      <c r="A210" s="912"/>
      <c r="B210" s="912"/>
      <c r="C210" s="912"/>
      <c r="D210" s="912"/>
      <c r="E210" s="912"/>
      <c r="F210" s="912"/>
      <c r="G210" s="913"/>
      <c r="H210" s="912"/>
      <c r="I210" s="912"/>
      <c r="J210" s="912"/>
      <c r="K210" s="912"/>
      <c r="L210" s="912"/>
      <c r="M210" s="912"/>
      <c r="N210" s="912"/>
      <c r="O210" s="914"/>
      <c r="P210" s="914"/>
      <c r="Q210" s="915"/>
      <c r="R210" s="912"/>
      <c r="S210" s="912"/>
      <c r="T210" s="912"/>
      <c r="U210" s="912"/>
      <c r="V210" s="912"/>
      <c r="W210" s="912"/>
      <c r="X210" s="913"/>
      <c r="Y210" s="912"/>
      <c r="Z210" s="912"/>
      <c r="AA210" s="912"/>
      <c r="AB210" s="912"/>
      <c r="AC210" s="912"/>
      <c r="AD210" s="912"/>
      <c r="AE210" s="912"/>
      <c r="AF210" s="914"/>
      <c r="AG210" s="914"/>
      <c r="AH210" s="912"/>
    </row>
    <row r="211">
      <c r="A211" s="912"/>
      <c r="B211" s="912"/>
      <c r="C211" s="912"/>
      <c r="D211" s="912"/>
      <c r="E211" s="912"/>
      <c r="F211" s="912"/>
      <c r="G211" s="913"/>
      <c r="H211" s="912"/>
      <c r="I211" s="912"/>
      <c r="J211" s="912"/>
      <c r="K211" s="912"/>
      <c r="L211" s="912"/>
      <c r="M211" s="912"/>
      <c r="N211" s="912"/>
      <c r="O211" s="914"/>
      <c r="P211" s="914"/>
      <c r="Q211" s="915"/>
      <c r="R211" s="912"/>
      <c r="S211" s="912"/>
      <c r="T211" s="912"/>
      <c r="U211" s="912"/>
      <c r="V211" s="912"/>
      <c r="W211" s="912"/>
      <c r="X211" s="913"/>
      <c r="Y211" s="912"/>
      <c r="Z211" s="912"/>
      <c r="AA211" s="912"/>
      <c r="AB211" s="912"/>
      <c r="AC211" s="912"/>
      <c r="AD211" s="912"/>
      <c r="AE211" s="912"/>
      <c r="AF211" s="914"/>
      <c r="AG211" s="914"/>
      <c r="AH211" s="912"/>
    </row>
    <row r="212">
      <c r="A212" s="912"/>
      <c r="B212" s="912"/>
      <c r="C212" s="912"/>
      <c r="D212" s="912"/>
      <c r="E212" s="912"/>
      <c r="F212" s="912"/>
      <c r="G212" s="913"/>
      <c r="H212" s="912"/>
      <c r="I212" s="912"/>
      <c r="J212" s="912"/>
      <c r="K212" s="912"/>
      <c r="L212" s="912"/>
      <c r="M212" s="912"/>
      <c r="N212" s="912"/>
      <c r="O212" s="914"/>
      <c r="P212" s="914"/>
      <c r="Q212" s="915"/>
      <c r="R212" s="912"/>
      <c r="S212" s="912"/>
      <c r="T212" s="912"/>
      <c r="U212" s="912"/>
      <c r="V212" s="912"/>
      <c r="W212" s="912"/>
      <c r="X212" s="913"/>
      <c r="Y212" s="912"/>
      <c r="Z212" s="912"/>
      <c r="AA212" s="912"/>
      <c r="AB212" s="912"/>
      <c r="AC212" s="912"/>
      <c r="AD212" s="912"/>
      <c r="AE212" s="912"/>
      <c r="AF212" s="914"/>
      <c r="AG212" s="914"/>
      <c r="AH212" s="912"/>
    </row>
    <row r="213">
      <c r="A213" s="912"/>
      <c r="B213" s="912"/>
      <c r="C213" s="912"/>
      <c r="D213" s="912"/>
      <c r="E213" s="912"/>
      <c r="F213" s="912"/>
      <c r="G213" s="913"/>
      <c r="H213" s="912"/>
      <c r="I213" s="912"/>
      <c r="J213" s="912"/>
      <c r="K213" s="912"/>
      <c r="L213" s="912"/>
      <c r="M213" s="912"/>
      <c r="N213" s="912"/>
      <c r="O213" s="914"/>
      <c r="P213" s="914"/>
      <c r="Q213" s="915"/>
      <c r="R213" s="912"/>
      <c r="S213" s="912"/>
      <c r="T213" s="912"/>
      <c r="U213" s="912"/>
      <c r="V213" s="912"/>
      <c r="W213" s="912"/>
      <c r="X213" s="913"/>
      <c r="Y213" s="912"/>
      <c r="Z213" s="912"/>
      <c r="AA213" s="912"/>
      <c r="AB213" s="912"/>
      <c r="AC213" s="912"/>
      <c r="AD213" s="912"/>
      <c r="AE213" s="912"/>
      <c r="AF213" s="914"/>
      <c r="AG213" s="914"/>
      <c r="AH213" s="912"/>
    </row>
    <row r="214">
      <c r="A214" s="912"/>
      <c r="B214" s="912"/>
      <c r="C214" s="912"/>
      <c r="D214" s="912"/>
      <c r="E214" s="912"/>
      <c r="F214" s="912"/>
      <c r="G214" s="913"/>
      <c r="H214" s="912"/>
      <c r="I214" s="912"/>
      <c r="J214" s="912"/>
      <c r="K214" s="912"/>
      <c r="L214" s="912"/>
      <c r="M214" s="912"/>
      <c r="N214" s="912"/>
      <c r="O214" s="914"/>
      <c r="P214" s="914"/>
      <c r="Q214" s="915"/>
      <c r="R214" s="912"/>
      <c r="S214" s="912"/>
      <c r="T214" s="912"/>
      <c r="U214" s="912"/>
      <c r="V214" s="912"/>
      <c r="W214" s="912"/>
      <c r="X214" s="913"/>
      <c r="Y214" s="912"/>
      <c r="Z214" s="912"/>
      <c r="AA214" s="912"/>
      <c r="AB214" s="912"/>
      <c r="AC214" s="912"/>
      <c r="AD214" s="912"/>
      <c r="AE214" s="912"/>
      <c r="AF214" s="914"/>
      <c r="AG214" s="914"/>
      <c r="AH214" s="912"/>
    </row>
    <row r="215">
      <c r="A215" s="912"/>
      <c r="B215" s="912"/>
      <c r="C215" s="912"/>
      <c r="D215" s="912"/>
      <c r="E215" s="912"/>
      <c r="F215" s="912"/>
      <c r="G215" s="913"/>
      <c r="H215" s="912"/>
      <c r="I215" s="912"/>
      <c r="J215" s="912"/>
      <c r="K215" s="912"/>
      <c r="L215" s="912"/>
      <c r="M215" s="912"/>
      <c r="N215" s="912"/>
      <c r="O215" s="914"/>
      <c r="P215" s="914"/>
      <c r="Q215" s="915"/>
      <c r="R215" s="912"/>
      <c r="S215" s="912"/>
      <c r="T215" s="912"/>
      <c r="U215" s="912"/>
      <c r="V215" s="912"/>
      <c r="W215" s="912"/>
      <c r="X215" s="913"/>
      <c r="Y215" s="912"/>
      <c r="Z215" s="912"/>
      <c r="AA215" s="912"/>
      <c r="AB215" s="912"/>
      <c r="AC215" s="912"/>
      <c r="AD215" s="912"/>
      <c r="AE215" s="912"/>
      <c r="AF215" s="914"/>
      <c r="AG215" s="914"/>
      <c r="AH215" s="912"/>
    </row>
    <row r="216">
      <c r="A216" s="912"/>
      <c r="B216" s="912"/>
      <c r="C216" s="912"/>
      <c r="D216" s="912"/>
      <c r="E216" s="912"/>
      <c r="F216" s="912"/>
      <c r="G216" s="913"/>
      <c r="H216" s="912"/>
      <c r="I216" s="912"/>
      <c r="J216" s="912"/>
      <c r="K216" s="912"/>
      <c r="L216" s="912"/>
      <c r="M216" s="912"/>
      <c r="N216" s="912"/>
      <c r="O216" s="914"/>
      <c r="P216" s="914"/>
      <c r="Q216" s="915"/>
      <c r="R216" s="912"/>
      <c r="S216" s="912"/>
      <c r="T216" s="912"/>
      <c r="U216" s="912"/>
      <c r="V216" s="912"/>
      <c r="W216" s="912"/>
      <c r="X216" s="913"/>
      <c r="Y216" s="912"/>
      <c r="Z216" s="912"/>
      <c r="AA216" s="912"/>
      <c r="AB216" s="912"/>
      <c r="AC216" s="912"/>
      <c r="AD216" s="912"/>
      <c r="AE216" s="912"/>
      <c r="AF216" s="914"/>
      <c r="AG216" s="914"/>
      <c r="AH216" s="912"/>
    </row>
    <row r="217">
      <c r="A217" s="912"/>
      <c r="B217" s="912"/>
      <c r="C217" s="912"/>
      <c r="D217" s="912"/>
      <c r="E217" s="912"/>
      <c r="F217" s="912"/>
      <c r="G217" s="913"/>
      <c r="H217" s="912"/>
      <c r="I217" s="912"/>
      <c r="J217" s="912"/>
      <c r="K217" s="912"/>
      <c r="L217" s="912"/>
      <c r="M217" s="912"/>
      <c r="N217" s="912"/>
      <c r="O217" s="914"/>
      <c r="P217" s="914"/>
      <c r="Q217" s="915"/>
      <c r="R217" s="912"/>
      <c r="S217" s="912"/>
      <c r="T217" s="912"/>
      <c r="U217" s="912"/>
      <c r="V217" s="912"/>
      <c r="W217" s="912"/>
      <c r="X217" s="913"/>
      <c r="Y217" s="912"/>
      <c r="Z217" s="912"/>
      <c r="AA217" s="912"/>
      <c r="AB217" s="912"/>
      <c r="AC217" s="912"/>
      <c r="AD217" s="912"/>
      <c r="AE217" s="912"/>
      <c r="AF217" s="914"/>
      <c r="AG217" s="914"/>
      <c r="AH217" s="912"/>
    </row>
    <row r="218">
      <c r="A218" s="912"/>
      <c r="B218" s="912"/>
      <c r="C218" s="912"/>
      <c r="D218" s="912"/>
      <c r="E218" s="912"/>
      <c r="F218" s="912"/>
      <c r="G218" s="913"/>
      <c r="H218" s="912"/>
      <c r="I218" s="912"/>
      <c r="J218" s="912"/>
      <c r="K218" s="912"/>
      <c r="L218" s="912"/>
      <c r="M218" s="912"/>
      <c r="N218" s="912"/>
      <c r="O218" s="914"/>
      <c r="P218" s="914"/>
      <c r="Q218" s="915"/>
      <c r="R218" s="912"/>
      <c r="S218" s="912"/>
      <c r="T218" s="912"/>
      <c r="U218" s="912"/>
      <c r="V218" s="912"/>
      <c r="W218" s="912"/>
      <c r="X218" s="913"/>
      <c r="Y218" s="912"/>
      <c r="Z218" s="912"/>
      <c r="AA218" s="912"/>
      <c r="AB218" s="912"/>
      <c r="AC218" s="912"/>
      <c r="AD218" s="912"/>
      <c r="AE218" s="912"/>
      <c r="AF218" s="914"/>
      <c r="AG218" s="914"/>
      <c r="AH218" s="912"/>
    </row>
    <row r="219">
      <c r="A219" s="912"/>
      <c r="B219" s="912"/>
      <c r="C219" s="912"/>
      <c r="D219" s="912"/>
      <c r="E219" s="912"/>
      <c r="F219" s="912"/>
      <c r="G219" s="913"/>
      <c r="H219" s="912"/>
      <c r="I219" s="912"/>
      <c r="J219" s="912"/>
      <c r="K219" s="912"/>
      <c r="L219" s="912"/>
      <c r="M219" s="912"/>
      <c r="N219" s="912"/>
      <c r="O219" s="914"/>
      <c r="P219" s="914"/>
      <c r="Q219" s="915"/>
      <c r="R219" s="912"/>
      <c r="S219" s="912"/>
      <c r="T219" s="912"/>
      <c r="U219" s="912"/>
      <c r="V219" s="912"/>
      <c r="W219" s="912"/>
      <c r="X219" s="913"/>
      <c r="Y219" s="912"/>
      <c r="Z219" s="912"/>
      <c r="AA219" s="912"/>
      <c r="AB219" s="912"/>
      <c r="AC219" s="912"/>
      <c r="AD219" s="912"/>
      <c r="AE219" s="912"/>
      <c r="AF219" s="914"/>
      <c r="AG219" s="914"/>
      <c r="AH219" s="912"/>
    </row>
    <row r="220">
      <c r="A220" s="912"/>
      <c r="B220" s="912"/>
      <c r="C220" s="912"/>
      <c r="D220" s="912"/>
      <c r="E220" s="912"/>
      <c r="F220" s="912"/>
      <c r="G220" s="913"/>
      <c r="H220" s="912"/>
      <c r="I220" s="912"/>
      <c r="J220" s="912"/>
      <c r="K220" s="912"/>
      <c r="L220" s="912"/>
      <c r="M220" s="912"/>
      <c r="N220" s="912"/>
      <c r="O220" s="914"/>
      <c r="P220" s="914"/>
      <c r="Q220" s="915"/>
      <c r="R220" s="912"/>
      <c r="S220" s="912"/>
      <c r="T220" s="912"/>
      <c r="U220" s="912"/>
      <c r="V220" s="912"/>
      <c r="W220" s="912"/>
      <c r="X220" s="913"/>
      <c r="Y220" s="912"/>
      <c r="Z220" s="912"/>
      <c r="AA220" s="912"/>
      <c r="AB220" s="912"/>
      <c r="AC220" s="912"/>
      <c r="AD220" s="912"/>
      <c r="AE220" s="912"/>
      <c r="AF220" s="914"/>
      <c r="AG220" s="914"/>
      <c r="AH220" s="912"/>
    </row>
    <row r="221">
      <c r="A221" s="912"/>
      <c r="B221" s="912"/>
      <c r="C221" s="912"/>
      <c r="D221" s="912"/>
      <c r="E221" s="912"/>
      <c r="F221" s="912"/>
      <c r="G221" s="913"/>
      <c r="H221" s="912"/>
      <c r="I221" s="912"/>
      <c r="J221" s="912"/>
      <c r="K221" s="912"/>
      <c r="L221" s="912"/>
      <c r="M221" s="912"/>
      <c r="N221" s="912"/>
      <c r="O221" s="914"/>
      <c r="P221" s="914"/>
      <c r="Q221" s="915"/>
      <c r="R221" s="912"/>
      <c r="S221" s="912"/>
      <c r="T221" s="912"/>
      <c r="U221" s="912"/>
      <c r="V221" s="912"/>
      <c r="W221" s="912"/>
      <c r="X221" s="913"/>
      <c r="Y221" s="912"/>
      <c r="Z221" s="912"/>
      <c r="AA221" s="912"/>
      <c r="AB221" s="912"/>
      <c r="AC221" s="912"/>
      <c r="AD221" s="912"/>
      <c r="AE221" s="912"/>
      <c r="AF221" s="914"/>
      <c r="AG221" s="914"/>
      <c r="AH221" s="912"/>
    </row>
    <row r="222">
      <c r="A222" s="912"/>
      <c r="B222" s="912"/>
      <c r="C222" s="912"/>
      <c r="D222" s="912"/>
      <c r="E222" s="912"/>
      <c r="F222" s="912"/>
      <c r="G222" s="913"/>
      <c r="H222" s="912"/>
      <c r="I222" s="912"/>
      <c r="J222" s="912"/>
      <c r="K222" s="912"/>
      <c r="L222" s="912"/>
      <c r="M222" s="912"/>
      <c r="N222" s="912"/>
      <c r="O222" s="914"/>
      <c r="P222" s="914"/>
      <c r="Q222" s="915"/>
      <c r="R222" s="912"/>
      <c r="S222" s="912"/>
      <c r="T222" s="912"/>
      <c r="U222" s="912"/>
      <c r="V222" s="912"/>
      <c r="W222" s="912"/>
      <c r="X222" s="913"/>
      <c r="Y222" s="912"/>
      <c r="Z222" s="912"/>
      <c r="AA222" s="912"/>
      <c r="AB222" s="912"/>
      <c r="AC222" s="912"/>
      <c r="AD222" s="912"/>
      <c r="AE222" s="912"/>
      <c r="AF222" s="914"/>
      <c r="AG222" s="914"/>
      <c r="AH222" s="912"/>
    </row>
    <row r="223">
      <c r="A223" s="912"/>
      <c r="B223" s="912"/>
      <c r="C223" s="912"/>
      <c r="D223" s="912"/>
      <c r="E223" s="912"/>
      <c r="F223" s="912"/>
      <c r="G223" s="913"/>
      <c r="H223" s="912"/>
      <c r="I223" s="912"/>
      <c r="J223" s="912"/>
      <c r="K223" s="912"/>
      <c r="L223" s="912"/>
      <c r="M223" s="912"/>
      <c r="N223" s="912"/>
      <c r="O223" s="914"/>
      <c r="P223" s="914"/>
      <c r="Q223" s="915"/>
      <c r="R223" s="912"/>
      <c r="S223" s="912"/>
      <c r="T223" s="912"/>
      <c r="U223" s="912"/>
      <c r="V223" s="912"/>
      <c r="W223" s="912"/>
      <c r="X223" s="913"/>
      <c r="Y223" s="912"/>
      <c r="Z223" s="912"/>
      <c r="AA223" s="912"/>
      <c r="AB223" s="912"/>
      <c r="AC223" s="912"/>
      <c r="AD223" s="912"/>
      <c r="AE223" s="912"/>
      <c r="AF223" s="914"/>
      <c r="AG223" s="914"/>
      <c r="AH223" s="912"/>
    </row>
    <row r="224">
      <c r="A224" s="912"/>
      <c r="B224" s="912"/>
      <c r="C224" s="912"/>
      <c r="D224" s="912"/>
      <c r="E224" s="912"/>
      <c r="F224" s="912"/>
      <c r="G224" s="913"/>
      <c r="H224" s="912"/>
      <c r="I224" s="912"/>
      <c r="J224" s="912"/>
      <c r="K224" s="912"/>
      <c r="L224" s="912"/>
      <c r="M224" s="912"/>
      <c r="N224" s="912"/>
      <c r="O224" s="914"/>
      <c r="P224" s="914"/>
      <c r="Q224" s="915"/>
      <c r="R224" s="912"/>
      <c r="S224" s="912"/>
      <c r="T224" s="912"/>
      <c r="U224" s="912"/>
      <c r="V224" s="912"/>
      <c r="W224" s="912"/>
      <c r="X224" s="913"/>
      <c r="Y224" s="912"/>
      <c r="Z224" s="912"/>
      <c r="AA224" s="912"/>
      <c r="AB224" s="912"/>
      <c r="AC224" s="912"/>
      <c r="AD224" s="912"/>
      <c r="AE224" s="912"/>
      <c r="AF224" s="914"/>
      <c r="AG224" s="914"/>
      <c r="AH224" s="912"/>
    </row>
    <row r="225">
      <c r="A225" s="912"/>
      <c r="B225" s="912"/>
      <c r="C225" s="912"/>
      <c r="D225" s="912"/>
      <c r="E225" s="912"/>
      <c r="F225" s="912"/>
      <c r="G225" s="913"/>
      <c r="H225" s="912"/>
      <c r="I225" s="912"/>
      <c r="J225" s="912"/>
      <c r="K225" s="912"/>
      <c r="L225" s="912"/>
      <c r="M225" s="912"/>
      <c r="N225" s="912"/>
      <c r="O225" s="914"/>
      <c r="P225" s="914"/>
      <c r="Q225" s="915"/>
      <c r="R225" s="912"/>
      <c r="S225" s="912"/>
      <c r="T225" s="912"/>
      <c r="U225" s="912"/>
      <c r="V225" s="912"/>
      <c r="W225" s="912"/>
      <c r="X225" s="913"/>
      <c r="Y225" s="912"/>
      <c r="Z225" s="912"/>
      <c r="AA225" s="912"/>
      <c r="AB225" s="912"/>
      <c r="AC225" s="912"/>
      <c r="AD225" s="912"/>
      <c r="AE225" s="912"/>
      <c r="AF225" s="914"/>
      <c r="AG225" s="914"/>
      <c r="AH225" s="912"/>
    </row>
    <row r="226">
      <c r="A226" s="912"/>
      <c r="B226" s="912"/>
      <c r="C226" s="912"/>
      <c r="D226" s="912"/>
      <c r="E226" s="912"/>
      <c r="F226" s="912"/>
      <c r="G226" s="913"/>
      <c r="H226" s="912"/>
      <c r="I226" s="912"/>
      <c r="J226" s="912"/>
      <c r="K226" s="912"/>
      <c r="L226" s="912"/>
      <c r="M226" s="912"/>
      <c r="N226" s="912"/>
      <c r="O226" s="914"/>
      <c r="P226" s="914"/>
      <c r="Q226" s="915"/>
      <c r="R226" s="912"/>
      <c r="S226" s="912"/>
      <c r="T226" s="912"/>
      <c r="U226" s="912"/>
      <c r="V226" s="912"/>
      <c r="W226" s="912"/>
      <c r="X226" s="913"/>
      <c r="Y226" s="912"/>
      <c r="Z226" s="912"/>
      <c r="AA226" s="912"/>
      <c r="AB226" s="912"/>
      <c r="AC226" s="912"/>
      <c r="AD226" s="912"/>
      <c r="AE226" s="912"/>
      <c r="AF226" s="914"/>
      <c r="AG226" s="914"/>
      <c r="AH226" s="912"/>
    </row>
    <row r="227">
      <c r="A227" s="912"/>
      <c r="B227" s="912"/>
      <c r="C227" s="912"/>
      <c r="D227" s="912"/>
      <c r="E227" s="912"/>
      <c r="F227" s="912"/>
      <c r="G227" s="913"/>
      <c r="H227" s="912"/>
      <c r="I227" s="912"/>
      <c r="J227" s="912"/>
      <c r="K227" s="912"/>
      <c r="L227" s="912"/>
      <c r="M227" s="912"/>
      <c r="N227" s="912"/>
      <c r="O227" s="914"/>
      <c r="P227" s="914"/>
      <c r="Q227" s="915"/>
      <c r="R227" s="912"/>
      <c r="S227" s="912"/>
      <c r="T227" s="912"/>
      <c r="U227" s="912"/>
      <c r="V227" s="912"/>
      <c r="W227" s="912"/>
      <c r="X227" s="913"/>
      <c r="Y227" s="912"/>
      <c r="Z227" s="912"/>
      <c r="AA227" s="912"/>
      <c r="AB227" s="912"/>
      <c r="AC227" s="912"/>
      <c r="AD227" s="912"/>
      <c r="AE227" s="912"/>
      <c r="AF227" s="914"/>
      <c r="AG227" s="914"/>
      <c r="AH227" s="912"/>
    </row>
    <row r="228">
      <c r="A228" s="912"/>
      <c r="B228" s="912"/>
      <c r="C228" s="912"/>
      <c r="D228" s="912"/>
      <c r="E228" s="912"/>
      <c r="F228" s="912"/>
      <c r="G228" s="913"/>
      <c r="H228" s="912"/>
      <c r="I228" s="912"/>
      <c r="J228" s="912"/>
      <c r="K228" s="912"/>
      <c r="L228" s="912"/>
      <c r="M228" s="912"/>
      <c r="N228" s="912"/>
      <c r="O228" s="914"/>
      <c r="P228" s="914"/>
      <c r="Q228" s="915"/>
      <c r="R228" s="912"/>
      <c r="S228" s="912"/>
      <c r="T228" s="912"/>
      <c r="U228" s="912"/>
      <c r="V228" s="912"/>
      <c r="W228" s="912"/>
      <c r="X228" s="913"/>
      <c r="Y228" s="912"/>
      <c r="Z228" s="912"/>
      <c r="AA228" s="912"/>
      <c r="AB228" s="912"/>
      <c r="AC228" s="912"/>
      <c r="AD228" s="912"/>
      <c r="AE228" s="912"/>
      <c r="AF228" s="914"/>
      <c r="AG228" s="914"/>
      <c r="AH228" s="912"/>
    </row>
    <row r="229">
      <c r="A229" s="912"/>
      <c r="B229" s="912"/>
      <c r="C229" s="912"/>
      <c r="D229" s="912"/>
      <c r="E229" s="912"/>
      <c r="F229" s="912"/>
      <c r="G229" s="913"/>
      <c r="H229" s="912"/>
      <c r="I229" s="912"/>
      <c r="J229" s="912"/>
      <c r="K229" s="912"/>
      <c r="L229" s="912"/>
      <c r="M229" s="912"/>
      <c r="N229" s="912"/>
      <c r="O229" s="914"/>
      <c r="P229" s="914"/>
      <c r="Q229" s="915"/>
      <c r="R229" s="912"/>
      <c r="S229" s="912"/>
      <c r="T229" s="912"/>
      <c r="U229" s="912"/>
      <c r="V229" s="912"/>
      <c r="W229" s="912"/>
      <c r="X229" s="913"/>
      <c r="Y229" s="912"/>
      <c r="Z229" s="912"/>
      <c r="AA229" s="912"/>
      <c r="AB229" s="912"/>
      <c r="AC229" s="912"/>
      <c r="AD229" s="912"/>
      <c r="AE229" s="912"/>
      <c r="AF229" s="914"/>
      <c r="AG229" s="914"/>
      <c r="AH229" s="912"/>
    </row>
    <row r="230">
      <c r="A230" s="912"/>
      <c r="B230" s="912"/>
      <c r="C230" s="912"/>
      <c r="D230" s="912"/>
      <c r="E230" s="912"/>
      <c r="F230" s="912"/>
      <c r="G230" s="913"/>
      <c r="H230" s="912"/>
      <c r="I230" s="912"/>
      <c r="J230" s="912"/>
      <c r="K230" s="912"/>
      <c r="L230" s="912"/>
      <c r="M230" s="912"/>
      <c r="N230" s="912"/>
      <c r="O230" s="914"/>
      <c r="P230" s="914"/>
      <c r="Q230" s="915"/>
      <c r="R230" s="912"/>
      <c r="S230" s="912"/>
      <c r="T230" s="912"/>
      <c r="U230" s="912"/>
      <c r="V230" s="912"/>
      <c r="W230" s="912"/>
      <c r="X230" s="913"/>
      <c r="Y230" s="912"/>
      <c r="Z230" s="912"/>
      <c r="AA230" s="912"/>
      <c r="AB230" s="912"/>
      <c r="AC230" s="912"/>
      <c r="AD230" s="912"/>
      <c r="AE230" s="912"/>
      <c r="AF230" s="914"/>
      <c r="AG230" s="914"/>
      <c r="AH230" s="912"/>
    </row>
    <row r="231">
      <c r="A231" s="912"/>
      <c r="B231" s="912"/>
      <c r="C231" s="912"/>
      <c r="D231" s="912"/>
      <c r="E231" s="912"/>
      <c r="F231" s="912"/>
      <c r="G231" s="913"/>
      <c r="H231" s="912"/>
      <c r="I231" s="912"/>
      <c r="J231" s="912"/>
      <c r="K231" s="912"/>
      <c r="L231" s="912"/>
      <c r="M231" s="912"/>
      <c r="N231" s="912"/>
      <c r="O231" s="914"/>
      <c r="P231" s="914"/>
      <c r="Q231" s="915"/>
      <c r="R231" s="912"/>
      <c r="S231" s="912"/>
      <c r="T231" s="912"/>
      <c r="U231" s="912"/>
      <c r="V231" s="912"/>
      <c r="W231" s="912"/>
      <c r="X231" s="913"/>
      <c r="Y231" s="912"/>
      <c r="Z231" s="912"/>
      <c r="AA231" s="912"/>
      <c r="AB231" s="912"/>
      <c r="AC231" s="912"/>
      <c r="AD231" s="912"/>
      <c r="AE231" s="912"/>
      <c r="AF231" s="914"/>
      <c r="AG231" s="914"/>
      <c r="AH231" s="912"/>
    </row>
    <row r="232">
      <c r="A232" s="912"/>
      <c r="B232" s="912"/>
      <c r="C232" s="912"/>
      <c r="D232" s="912"/>
      <c r="E232" s="912"/>
      <c r="F232" s="912"/>
      <c r="G232" s="913"/>
      <c r="H232" s="912"/>
      <c r="I232" s="912"/>
      <c r="J232" s="912"/>
      <c r="K232" s="912"/>
      <c r="L232" s="912"/>
      <c r="M232" s="912"/>
      <c r="N232" s="912"/>
      <c r="O232" s="914"/>
      <c r="P232" s="914"/>
      <c r="Q232" s="915"/>
      <c r="R232" s="912"/>
      <c r="S232" s="912"/>
      <c r="T232" s="912"/>
      <c r="U232" s="912"/>
      <c r="V232" s="912"/>
      <c r="W232" s="912"/>
      <c r="X232" s="913"/>
      <c r="Y232" s="912"/>
      <c r="Z232" s="912"/>
      <c r="AA232" s="912"/>
      <c r="AB232" s="912"/>
      <c r="AC232" s="912"/>
      <c r="AD232" s="912"/>
      <c r="AE232" s="912"/>
      <c r="AF232" s="914"/>
      <c r="AG232" s="914"/>
      <c r="AH232" s="912"/>
    </row>
    <row r="233">
      <c r="A233" s="912"/>
      <c r="B233" s="912"/>
      <c r="C233" s="912"/>
      <c r="D233" s="912"/>
      <c r="E233" s="912"/>
      <c r="F233" s="912"/>
      <c r="G233" s="913"/>
      <c r="H233" s="912"/>
      <c r="I233" s="912"/>
      <c r="J233" s="912"/>
      <c r="K233" s="912"/>
      <c r="L233" s="912"/>
      <c r="M233" s="912"/>
      <c r="N233" s="912"/>
      <c r="O233" s="914"/>
      <c r="P233" s="914"/>
      <c r="Q233" s="915"/>
      <c r="R233" s="912"/>
      <c r="S233" s="912"/>
      <c r="T233" s="912"/>
      <c r="U233" s="912"/>
      <c r="V233" s="912"/>
      <c r="W233" s="912"/>
      <c r="X233" s="913"/>
      <c r="Y233" s="912"/>
      <c r="Z233" s="912"/>
      <c r="AA233" s="912"/>
      <c r="AB233" s="912"/>
      <c r="AC233" s="912"/>
      <c r="AD233" s="912"/>
      <c r="AE233" s="912"/>
      <c r="AF233" s="914"/>
      <c r="AG233" s="914"/>
      <c r="AH233" s="912"/>
    </row>
    <row r="234">
      <c r="A234" s="912"/>
      <c r="B234" s="912"/>
      <c r="C234" s="912"/>
      <c r="D234" s="912"/>
      <c r="E234" s="912"/>
      <c r="F234" s="912"/>
      <c r="G234" s="913"/>
      <c r="H234" s="912"/>
      <c r="I234" s="912"/>
      <c r="J234" s="912"/>
      <c r="K234" s="912"/>
      <c r="L234" s="912"/>
      <c r="M234" s="912"/>
      <c r="N234" s="912"/>
      <c r="O234" s="914"/>
      <c r="P234" s="914"/>
      <c r="Q234" s="915"/>
      <c r="R234" s="912"/>
      <c r="S234" s="912"/>
      <c r="T234" s="912"/>
      <c r="U234" s="912"/>
      <c r="V234" s="912"/>
      <c r="W234" s="912"/>
      <c r="X234" s="913"/>
      <c r="Y234" s="912"/>
      <c r="Z234" s="912"/>
      <c r="AA234" s="912"/>
      <c r="AB234" s="912"/>
      <c r="AC234" s="912"/>
      <c r="AD234" s="912"/>
      <c r="AE234" s="912"/>
      <c r="AF234" s="914"/>
      <c r="AG234" s="914"/>
      <c r="AH234" s="912"/>
    </row>
    <row r="235">
      <c r="A235" s="912"/>
      <c r="B235" s="912"/>
      <c r="C235" s="912"/>
      <c r="D235" s="912"/>
      <c r="E235" s="912"/>
      <c r="F235" s="912"/>
      <c r="G235" s="913"/>
      <c r="H235" s="912"/>
      <c r="I235" s="912"/>
      <c r="J235" s="912"/>
      <c r="K235" s="912"/>
      <c r="L235" s="912"/>
      <c r="M235" s="912"/>
      <c r="N235" s="912"/>
      <c r="O235" s="914"/>
      <c r="P235" s="914"/>
      <c r="Q235" s="915"/>
      <c r="R235" s="912"/>
      <c r="S235" s="912"/>
      <c r="T235" s="912"/>
      <c r="U235" s="912"/>
      <c r="V235" s="912"/>
      <c r="W235" s="912"/>
      <c r="X235" s="913"/>
      <c r="Y235" s="912"/>
      <c r="Z235" s="912"/>
      <c r="AA235" s="912"/>
      <c r="AB235" s="912"/>
      <c r="AC235" s="912"/>
      <c r="AD235" s="912"/>
      <c r="AE235" s="912"/>
      <c r="AF235" s="914"/>
      <c r="AG235" s="914"/>
      <c r="AH235" s="912"/>
    </row>
    <row r="236">
      <c r="A236" s="912"/>
      <c r="B236" s="912"/>
      <c r="C236" s="912"/>
      <c r="D236" s="912"/>
      <c r="E236" s="912"/>
      <c r="F236" s="912"/>
      <c r="G236" s="913"/>
      <c r="H236" s="912"/>
      <c r="I236" s="912"/>
      <c r="J236" s="912"/>
      <c r="K236" s="912"/>
      <c r="L236" s="912"/>
      <c r="M236" s="912"/>
      <c r="N236" s="912"/>
      <c r="O236" s="914"/>
      <c r="P236" s="914"/>
      <c r="Q236" s="915"/>
      <c r="R236" s="912"/>
      <c r="S236" s="912"/>
      <c r="T236" s="912"/>
      <c r="U236" s="912"/>
      <c r="V236" s="912"/>
      <c r="W236" s="912"/>
      <c r="X236" s="913"/>
      <c r="Y236" s="912"/>
      <c r="Z236" s="912"/>
      <c r="AA236" s="912"/>
      <c r="AB236" s="912"/>
      <c r="AC236" s="912"/>
      <c r="AD236" s="912"/>
      <c r="AE236" s="912"/>
      <c r="AF236" s="914"/>
      <c r="AG236" s="914"/>
      <c r="AH236" s="912"/>
    </row>
    <row r="237">
      <c r="A237" s="912"/>
      <c r="B237" s="912"/>
      <c r="C237" s="912"/>
      <c r="D237" s="912"/>
      <c r="E237" s="912"/>
      <c r="F237" s="912"/>
      <c r="G237" s="913"/>
      <c r="H237" s="912"/>
      <c r="I237" s="912"/>
      <c r="J237" s="912"/>
      <c r="K237" s="912"/>
      <c r="L237" s="912"/>
      <c r="M237" s="912"/>
      <c r="N237" s="912"/>
      <c r="O237" s="914"/>
      <c r="P237" s="914"/>
      <c r="Q237" s="915"/>
      <c r="R237" s="912"/>
      <c r="S237" s="912"/>
      <c r="T237" s="912"/>
      <c r="U237" s="912"/>
      <c r="V237" s="912"/>
      <c r="W237" s="912"/>
      <c r="X237" s="913"/>
      <c r="Y237" s="912"/>
      <c r="Z237" s="912"/>
      <c r="AA237" s="912"/>
      <c r="AB237" s="912"/>
      <c r="AC237" s="912"/>
      <c r="AD237" s="912"/>
      <c r="AE237" s="912"/>
      <c r="AF237" s="914"/>
      <c r="AG237" s="914"/>
      <c r="AH237" s="912"/>
    </row>
    <row r="238">
      <c r="A238" s="912"/>
      <c r="B238" s="912"/>
      <c r="C238" s="912"/>
      <c r="D238" s="912"/>
      <c r="E238" s="912"/>
      <c r="F238" s="912"/>
      <c r="G238" s="913"/>
      <c r="H238" s="912"/>
      <c r="I238" s="912"/>
      <c r="J238" s="912"/>
      <c r="K238" s="912"/>
      <c r="L238" s="912"/>
      <c r="M238" s="912"/>
      <c r="N238" s="912"/>
      <c r="O238" s="914"/>
      <c r="P238" s="914"/>
      <c r="Q238" s="915"/>
      <c r="R238" s="912"/>
      <c r="S238" s="912"/>
      <c r="T238" s="912"/>
      <c r="U238" s="912"/>
      <c r="V238" s="912"/>
      <c r="W238" s="912"/>
      <c r="X238" s="913"/>
      <c r="Y238" s="912"/>
      <c r="Z238" s="912"/>
      <c r="AA238" s="912"/>
      <c r="AB238" s="912"/>
      <c r="AC238" s="912"/>
      <c r="AD238" s="912"/>
      <c r="AE238" s="912"/>
      <c r="AF238" s="914"/>
      <c r="AG238" s="914"/>
      <c r="AH238" s="912"/>
    </row>
    <row r="239">
      <c r="A239" s="912"/>
      <c r="B239" s="912"/>
      <c r="C239" s="912"/>
      <c r="D239" s="912"/>
      <c r="E239" s="912"/>
      <c r="F239" s="912"/>
      <c r="G239" s="913"/>
      <c r="H239" s="912"/>
      <c r="I239" s="912"/>
      <c r="J239" s="912"/>
      <c r="K239" s="912"/>
      <c r="L239" s="912"/>
      <c r="M239" s="912"/>
      <c r="N239" s="912"/>
      <c r="O239" s="914"/>
      <c r="P239" s="914"/>
      <c r="Q239" s="915"/>
      <c r="R239" s="912"/>
      <c r="S239" s="912"/>
      <c r="T239" s="912"/>
      <c r="U239" s="912"/>
      <c r="V239" s="912"/>
      <c r="W239" s="912"/>
      <c r="X239" s="913"/>
      <c r="Y239" s="912"/>
      <c r="Z239" s="912"/>
      <c r="AA239" s="912"/>
      <c r="AB239" s="912"/>
      <c r="AC239" s="912"/>
      <c r="AD239" s="912"/>
      <c r="AE239" s="912"/>
      <c r="AF239" s="914"/>
      <c r="AG239" s="914"/>
      <c r="AH239" s="912"/>
    </row>
    <row r="240">
      <c r="A240" s="912"/>
      <c r="B240" s="912"/>
      <c r="C240" s="912"/>
      <c r="D240" s="912"/>
      <c r="E240" s="912"/>
      <c r="F240" s="912"/>
      <c r="G240" s="913"/>
      <c r="H240" s="912"/>
      <c r="I240" s="912"/>
      <c r="J240" s="912"/>
      <c r="K240" s="912"/>
      <c r="L240" s="912"/>
      <c r="M240" s="912"/>
      <c r="N240" s="912"/>
      <c r="O240" s="914"/>
      <c r="P240" s="914"/>
      <c r="Q240" s="915"/>
      <c r="R240" s="912"/>
      <c r="S240" s="912"/>
      <c r="T240" s="912"/>
      <c r="U240" s="912"/>
      <c r="V240" s="912"/>
      <c r="W240" s="912"/>
      <c r="X240" s="913"/>
      <c r="Y240" s="912"/>
      <c r="Z240" s="912"/>
      <c r="AA240" s="912"/>
      <c r="AB240" s="912"/>
      <c r="AC240" s="912"/>
      <c r="AD240" s="912"/>
      <c r="AE240" s="912"/>
      <c r="AF240" s="914"/>
      <c r="AG240" s="914"/>
      <c r="AH240" s="912"/>
    </row>
    <row r="241">
      <c r="A241" s="912"/>
      <c r="B241" s="912"/>
      <c r="C241" s="912"/>
      <c r="D241" s="912"/>
      <c r="E241" s="912"/>
      <c r="F241" s="912"/>
      <c r="G241" s="913"/>
      <c r="H241" s="912"/>
      <c r="I241" s="912"/>
      <c r="J241" s="912"/>
      <c r="K241" s="912"/>
      <c r="L241" s="912"/>
      <c r="M241" s="912"/>
      <c r="N241" s="912"/>
      <c r="O241" s="914"/>
      <c r="P241" s="914"/>
      <c r="Q241" s="915"/>
      <c r="R241" s="912"/>
      <c r="S241" s="912"/>
      <c r="T241" s="912"/>
      <c r="U241" s="912"/>
      <c r="V241" s="912"/>
      <c r="W241" s="912"/>
      <c r="X241" s="913"/>
      <c r="Y241" s="912"/>
      <c r="Z241" s="912"/>
      <c r="AA241" s="912"/>
      <c r="AB241" s="912"/>
      <c r="AC241" s="912"/>
      <c r="AD241" s="912"/>
      <c r="AE241" s="912"/>
      <c r="AF241" s="914"/>
      <c r="AG241" s="914"/>
      <c r="AH241" s="912"/>
    </row>
    <row r="242">
      <c r="A242" s="912"/>
      <c r="B242" s="912"/>
      <c r="C242" s="912"/>
      <c r="D242" s="912"/>
      <c r="E242" s="912"/>
      <c r="F242" s="912"/>
      <c r="G242" s="913"/>
      <c r="H242" s="912"/>
      <c r="I242" s="912"/>
      <c r="J242" s="912"/>
      <c r="K242" s="912"/>
      <c r="L242" s="912"/>
      <c r="M242" s="912"/>
      <c r="N242" s="912"/>
      <c r="O242" s="914"/>
      <c r="P242" s="914"/>
      <c r="Q242" s="915"/>
      <c r="R242" s="912"/>
      <c r="S242" s="912"/>
      <c r="T242" s="912"/>
      <c r="U242" s="912"/>
      <c r="V242" s="912"/>
      <c r="W242" s="912"/>
      <c r="X242" s="913"/>
      <c r="Y242" s="912"/>
      <c r="Z242" s="912"/>
      <c r="AA242" s="912"/>
      <c r="AB242" s="912"/>
      <c r="AC242" s="912"/>
      <c r="AD242" s="912"/>
      <c r="AE242" s="912"/>
      <c r="AF242" s="914"/>
      <c r="AG242" s="914"/>
      <c r="AH242" s="912"/>
    </row>
    <row r="243">
      <c r="A243" s="912"/>
      <c r="B243" s="912"/>
      <c r="C243" s="912"/>
      <c r="D243" s="912"/>
      <c r="E243" s="912"/>
      <c r="F243" s="912"/>
      <c r="G243" s="913"/>
      <c r="H243" s="912"/>
      <c r="I243" s="912"/>
      <c r="J243" s="912"/>
      <c r="K243" s="912"/>
      <c r="L243" s="912"/>
      <c r="M243" s="912"/>
      <c r="N243" s="912"/>
      <c r="O243" s="914"/>
      <c r="P243" s="914"/>
      <c r="Q243" s="915"/>
      <c r="R243" s="912"/>
      <c r="S243" s="912"/>
      <c r="T243" s="912"/>
      <c r="U243" s="912"/>
      <c r="V243" s="912"/>
      <c r="W243" s="912"/>
      <c r="X243" s="913"/>
      <c r="Y243" s="912"/>
      <c r="Z243" s="912"/>
      <c r="AA243" s="912"/>
      <c r="AB243" s="912"/>
      <c r="AC243" s="912"/>
      <c r="AD243" s="912"/>
      <c r="AE243" s="912"/>
      <c r="AF243" s="914"/>
      <c r="AG243" s="914"/>
      <c r="AH243" s="912"/>
    </row>
    <row r="244">
      <c r="A244" s="912"/>
      <c r="B244" s="912"/>
      <c r="C244" s="912"/>
      <c r="D244" s="912"/>
      <c r="E244" s="912"/>
      <c r="F244" s="912"/>
      <c r="G244" s="913"/>
      <c r="H244" s="912"/>
      <c r="I244" s="912"/>
      <c r="J244" s="912"/>
      <c r="K244" s="912"/>
      <c r="L244" s="912"/>
      <c r="M244" s="912"/>
      <c r="N244" s="912"/>
      <c r="O244" s="914"/>
      <c r="P244" s="914"/>
      <c r="Q244" s="915"/>
      <c r="R244" s="912"/>
      <c r="S244" s="912"/>
      <c r="T244" s="912"/>
      <c r="U244" s="912"/>
      <c r="V244" s="912"/>
      <c r="W244" s="912"/>
      <c r="X244" s="913"/>
      <c r="Y244" s="912"/>
      <c r="Z244" s="912"/>
      <c r="AA244" s="912"/>
      <c r="AB244" s="912"/>
      <c r="AC244" s="912"/>
      <c r="AD244" s="912"/>
      <c r="AE244" s="912"/>
      <c r="AF244" s="914"/>
      <c r="AG244" s="914"/>
      <c r="AH244" s="912"/>
    </row>
    <row r="245">
      <c r="A245" s="912"/>
      <c r="B245" s="912"/>
      <c r="C245" s="912"/>
      <c r="D245" s="912"/>
      <c r="E245" s="912"/>
      <c r="F245" s="912"/>
      <c r="G245" s="913"/>
      <c r="H245" s="912"/>
      <c r="I245" s="912"/>
      <c r="J245" s="912"/>
      <c r="K245" s="912"/>
      <c r="L245" s="912"/>
      <c r="M245" s="912"/>
      <c r="N245" s="912"/>
      <c r="O245" s="914"/>
      <c r="P245" s="914"/>
      <c r="Q245" s="915"/>
      <c r="R245" s="912"/>
      <c r="S245" s="912"/>
      <c r="T245" s="912"/>
      <c r="U245" s="912"/>
      <c r="V245" s="912"/>
      <c r="W245" s="912"/>
      <c r="X245" s="913"/>
      <c r="Y245" s="912"/>
      <c r="Z245" s="912"/>
      <c r="AA245" s="912"/>
      <c r="AB245" s="912"/>
      <c r="AC245" s="912"/>
      <c r="AD245" s="912"/>
      <c r="AE245" s="912"/>
      <c r="AF245" s="914"/>
      <c r="AG245" s="914"/>
      <c r="AH245" s="912"/>
    </row>
    <row r="246">
      <c r="A246" s="912"/>
      <c r="B246" s="912"/>
      <c r="C246" s="912"/>
      <c r="D246" s="912"/>
      <c r="E246" s="912"/>
      <c r="F246" s="912"/>
      <c r="G246" s="913"/>
      <c r="H246" s="912"/>
      <c r="I246" s="912"/>
      <c r="J246" s="912"/>
      <c r="K246" s="912"/>
      <c r="L246" s="912"/>
      <c r="M246" s="912"/>
      <c r="N246" s="912"/>
      <c r="O246" s="914"/>
      <c r="P246" s="914"/>
      <c r="Q246" s="915"/>
      <c r="R246" s="912"/>
      <c r="S246" s="912"/>
      <c r="T246" s="912"/>
      <c r="U246" s="912"/>
      <c r="V246" s="912"/>
      <c r="W246" s="912"/>
      <c r="X246" s="913"/>
      <c r="Y246" s="912"/>
      <c r="Z246" s="912"/>
      <c r="AA246" s="912"/>
      <c r="AB246" s="912"/>
      <c r="AC246" s="912"/>
      <c r="AD246" s="912"/>
      <c r="AE246" s="912"/>
      <c r="AF246" s="914"/>
      <c r="AG246" s="914"/>
      <c r="AH246" s="912"/>
    </row>
    <row r="247">
      <c r="A247" s="912"/>
      <c r="B247" s="912"/>
      <c r="C247" s="912"/>
      <c r="D247" s="912"/>
      <c r="E247" s="912"/>
      <c r="F247" s="912"/>
      <c r="G247" s="913"/>
      <c r="H247" s="912"/>
      <c r="I247" s="912"/>
      <c r="J247" s="912"/>
      <c r="K247" s="912"/>
      <c r="L247" s="912"/>
      <c r="M247" s="912"/>
      <c r="N247" s="912"/>
      <c r="O247" s="914"/>
      <c r="P247" s="914"/>
      <c r="Q247" s="915"/>
      <c r="R247" s="912"/>
      <c r="S247" s="912"/>
      <c r="T247" s="912"/>
      <c r="U247" s="912"/>
      <c r="V247" s="912"/>
      <c r="W247" s="912"/>
      <c r="X247" s="913"/>
      <c r="Y247" s="912"/>
      <c r="Z247" s="912"/>
      <c r="AA247" s="912"/>
      <c r="AB247" s="912"/>
      <c r="AC247" s="912"/>
      <c r="AD247" s="912"/>
      <c r="AE247" s="912"/>
      <c r="AF247" s="914"/>
      <c r="AG247" s="914"/>
      <c r="AH247" s="912"/>
    </row>
    <row r="248">
      <c r="A248" s="912"/>
      <c r="B248" s="912"/>
      <c r="C248" s="912"/>
      <c r="D248" s="912"/>
      <c r="E248" s="912"/>
      <c r="F248" s="912"/>
      <c r="G248" s="913"/>
      <c r="H248" s="912"/>
      <c r="I248" s="912"/>
      <c r="J248" s="912"/>
      <c r="K248" s="912"/>
      <c r="L248" s="912"/>
      <c r="M248" s="912"/>
      <c r="N248" s="912"/>
      <c r="O248" s="914"/>
      <c r="P248" s="914"/>
      <c r="Q248" s="915"/>
      <c r="R248" s="912"/>
      <c r="S248" s="912"/>
      <c r="T248" s="912"/>
      <c r="U248" s="912"/>
      <c r="V248" s="912"/>
      <c r="W248" s="912"/>
      <c r="X248" s="913"/>
      <c r="Y248" s="912"/>
      <c r="Z248" s="912"/>
      <c r="AA248" s="912"/>
      <c r="AB248" s="912"/>
      <c r="AC248" s="912"/>
      <c r="AD248" s="912"/>
      <c r="AE248" s="912"/>
      <c r="AF248" s="914"/>
      <c r="AG248" s="914"/>
      <c r="AH248" s="912"/>
    </row>
    <row r="249">
      <c r="A249" s="912"/>
      <c r="B249" s="912"/>
      <c r="C249" s="912"/>
      <c r="D249" s="912"/>
      <c r="E249" s="912"/>
      <c r="F249" s="912"/>
      <c r="G249" s="913"/>
      <c r="H249" s="912"/>
      <c r="I249" s="912"/>
      <c r="J249" s="912"/>
      <c r="K249" s="912"/>
      <c r="L249" s="912"/>
      <c r="M249" s="912"/>
      <c r="N249" s="912"/>
      <c r="O249" s="914"/>
      <c r="P249" s="914"/>
      <c r="Q249" s="915"/>
      <c r="R249" s="912"/>
      <c r="S249" s="912"/>
      <c r="T249" s="912"/>
      <c r="U249" s="912"/>
      <c r="V249" s="912"/>
      <c r="W249" s="912"/>
      <c r="X249" s="913"/>
      <c r="Y249" s="912"/>
      <c r="Z249" s="912"/>
      <c r="AA249" s="912"/>
      <c r="AB249" s="912"/>
      <c r="AC249" s="912"/>
      <c r="AD249" s="912"/>
      <c r="AE249" s="912"/>
      <c r="AF249" s="914"/>
      <c r="AG249" s="914"/>
      <c r="AH249" s="912"/>
    </row>
    <row r="250">
      <c r="A250" s="912"/>
      <c r="B250" s="912"/>
      <c r="C250" s="912"/>
      <c r="D250" s="912"/>
      <c r="E250" s="912"/>
      <c r="F250" s="912"/>
      <c r="G250" s="913"/>
      <c r="H250" s="912"/>
      <c r="I250" s="912"/>
      <c r="J250" s="912"/>
      <c r="K250" s="912"/>
      <c r="L250" s="912"/>
      <c r="M250" s="912"/>
      <c r="N250" s="912"/>
      <c r="O250" s="914"/>
      <c r="P250" s="914"/>
      <c r="Q250" s="915"/>
      <c r="R250" s="912"/>
      <c r="S250" s="912"/>
      <c r="T250" s="912"/>
      <c r="U250" s="912"/>
      <c r="V250" s="912"/>
      <c r="W250" s="912"/>
      <c r="X250" s="913"/>
      <c r="Y250" s="912"/>
      <c r="Z250" s="912"/>
      <c r="AA250" s="912"/>
      <c r="AB250" s="912"/>
      <c r="AC250" s="912"/>
      <c r="AD250" s="912"/>
      <c r="AE250" s="912"/>
      <c r="AF250" s="914"/>
      <c r="AG250" s="914"/>
      <c r="AH250" s="912"/>
    </row>
    <row r="251">
      <c r="A251" s="912"/>
      <c r="B251" s="912"/>
      <c r="C251" s="912"/>
      <c r="D251" s="912"/>
      <c r="E251" s="912"/>
      <c r="F251" s="912"/>
      <c r="G251" s="913"/>
      <c r="H251" s="912"/>
      <c r="I251" s="912"/>
      <c r="J251" s="912"/>
      <c r="K251" s="912"/>
      <c r="L251" s="912"/>
      <c r="M251" s="912"/>
      <c r="N251" s="912"/>
      <c r="O251" s="914"/>
      <c r="P251" s="914"/>
      <c r="Q251" s="915"/>
      <c r="R251" s="912"/>
      <c r="S251" s="912"/>
      <c r="T251" s="912"/>
      <c r="U251" s="912"/>
      <c r="V251" s="912"/>
      <c r="W251" s="912"/>
      <c r="X251" s="913"/>
      <c r="Y251" s="912"/>
      <c r="Z251" s="912"/>
      <c r="AA251" s="912"/>
      <c r="AB251" s="912"/>
      <c r="AC251" s="912"/>
      <c r="AD251" s="912"/>
      <c r="AE251" s="912"/>
      <c r="AF251" s="914"/>
      <c r="AG251" s="914"/>
      <c r="AH251" s="912"/>
    </row>
    <row r="252">
      <c r="A252" s="912"/>
      <c r="B252" s="912"/>
      <c r="C252" s="912"/>
      <c r="D252" s="912"/>
      <c r="E252" s="912"/>
      <c r="F252" s="912"/>
      <c r="G252" s="913"/>
      <c r="H252" s="912"/>
      <c r="I252" s="912"/>
      <c r="J252" s="912"/>
      <c r="K252" s="912"/>
      <c r="L252" s="912"/>
      <c r="M252" s="912"/>
      <c r="N252" s="912"/>
      <c r="O252" s="914"/>
      <c r="P252" s="914"/>
      <c r="Q252" s="915"/>
      <c r="R252" s="912"/>
      <c r="S252" s="912"/>
      <c r="T252" s="912"/>
      <c r="U252" s="912"/>
      <c r="V252" s="912"/>
      <c r="W252" s="912"/>
      <c r="X252" s="913"/>
      <c r="Y252" s="912"/>
      <c r="Z252" s="912"/>
      <c r="AA252" s="912"/>
      <c r="AB252" s="912"/>
      <c r="AC252" s="912"/>
      <c r="AD252" s="912"/>
      <c r="AE252" s="912"/>
      <c r="AF252" s="914"/>
      <c r="AG252" s="914"/>
      <c r="AH252" s="912"/>
    </row>
    <row r="253">
      <c r="A253" s="912"/>
      <c r="B253" s="912"/>
      <c r="C253" s="912"/>
      <c r="D253" s="912"/>
      <c r="E253" s="912"/>
      <c r="F253" s="912"/>
      <c r="G253" s="913"/>
      <c r="H253" s="912"/>
      <c r="I253" s="912"/>
      <c r="J253" s="912"/>
      <c r="K253" s="912"/>
      <c r="L253" s="912"/>
      <c r="M253" s="912"/>
      <c r="N253" s="912"/>
      <c r="O253" s="914"/>
      <c r="P253" s="914"/>
      <c r="Q253" s="915"/>
      <c r="R253" s="912"/>
      <c r="S253" s="912"/>
      <c r="T253" s="912"/>
      <c r="U253" s="912"/>
      <c r="V253" s="912"/>
      <c r="W253" s="912"/>
      <c r="X253" s="913"/>
      <c r="Y253" s="912"/>
      <c r="Z253" s="912"/>
      <c r="AA253" s="912"/>
      <c r="AB253" s="912"/>
      <c r="AC253" s="912"/>
      <c r="AD253" s="912"/>
      <c r="AE253" s="912"/>
      <c r="AF253" s="914"/>
      <c r="AG253" s="914"/>
      <c r="AH253" s="912"/>
    </row>
    <row r="254">
      <c r="A254" s="912"/>
      <c r="B254" s="912"/>
      <c r="C254" s="912"/>
      <c r="D254" s="912"/>
      <c r="E254" s="912"/>
      <c r="F254" s="912"/>
      <c r="G254" s="913"/>
      <c r="H254" s="912"/>
      <c r="I254" s="912"/>
      <c r="J254" s="912"/>
      <c r="K254" s="912"/>
      <c r="L254" s="912"/>
      <c r="M254" s="912"/>
      <c r="N254" s="912"/>
      <c r="O254" s="914"/>
      <c r="P254" s="914"/>
      <c r="Q254" s="915"/>
      <c r="R254" s="912"/>
      <c r="S254" s="912"/>
      <c r="T254" s="912"/>
      <c r="U254" s="912"/>
      <c r="V254" s="912"/>
      <c r="W254" s="912"/>
      <c r="X254" s="913"/>
      <c r="Y254" s="912"/>
      <c r="Z254" s="912"/>
      <c r="AA254" s="912"/>
      <c r="AB254" s="912"/>
      <c r="AC254" s="912"/>
      <c r="AD254" s="912"/>
      <c r="AE254" s="912"/>
      <c r="AF254" s="914"/>
      <c r="AG254" s="914"/>
      <c r="AH254" s="912"/>
    </row>
    <row r="255">
      <c r="A255" s="912"/>
      <c r="B255" s="912"/>
      <c r="C255" s="912"/>
      <c r="D255" s="912"/>
      <c r="E255" s="912"/>
      <c r="F255" s="912"/>
      <c r="G255" s="913"/>
      <c r="H255" s="912"/>
      <c r="I255" s="912"/>
      <c r="J255" s="912"/>
      <c r="K255" s="912"/>
      <c r="L255" s="912"/>
      <c r="M255" s="912"/>
      <c r="N255" s="912"/>
      <c r="O255" s="914"/>
      <c r="P255" s="914"/>
      <c r="Q255" s="915"/>
      <c r="R255" s="912"/>
      <c r="S255" s="912"/>
      <c r="T255" s="912"/>
      <c r="U255" s="912"/>
      <c r="V255" s="912"/>
      <c r="W255" s="912"/>
      <c r="X255" s="913"/>
      <c r="Y255" s="912"/>
      <c r="Z255" s="912"/>
      <c r="AA255" s="912"/>
      <c r="AB255" s="912"/>
      <c r="AC255" s="912"/>
      <c r="AD255" s="912"/>
      <c r="AE255" s="912"/>
      <c r="AF255" s="914"/>
      <c r="AG255" s="914"/>
      <c r="AH255" s="912"/>
    </row>
    <row r="256">
      <c r="A256" s="912"/>
      <c r="B256" s="912"/>
      <c r="C256" s="912"/>
      <c r="D256" s="912"/>
      <c r="E256" s="912"/>
      <c r="F256" s="912"/>
      <c r="G256" s="913"/>
      <c r="H256" s="912"/>
      <c r="I256" s="912"/>
      <c r="J256" s="912"/>
      <c r="K256" s="912"/>
      <c r="L256" s="912"/>
      <c r="M256" s="912"/>
      <c r="N256" s="912"/>
      <c r="O256" s="914"/>
      <c r="P256" s="914"/>
      <c r="Q256" s="915"/>
      <c r="R256" s="912"/>
      <c r="S256" s="912"/>
      <c r="T256" s="912"/>
      <c r="U256" s="912"/>
      <c r="V256" s="912"/>
      <c r="W256" s="912"/>
      <c r="X256" s="913"/>
      <c r="Y256" s="912"/>
      <c r="Z256" s="912"/>
      <c r="AA256" s="912"/>
      <c r="AB256" s="912"/>
      <c r="AC256" s="912"/>
      <c r="AD256" s="912"/>
      <c r="AE256" s="912"/>
      <c r="AF256" s="914"/>
      <c r="AG256" s="914"/>
      <c r="AH256" s="912"/>
    </row>
    <row r="257">
      <c r="A257" s="912"/>
      <c r="B257" s="912"/>
      <c r="C257" s="912"/>
      <c r="D257" s="912"/>
      <c r="E257" s="912"/>
      <c r="F257" s="912"/>
      <c r="G257" s="913"/>
      <c r="H257" s="912"/>
      <c r="I257" s="912"/>
      <c r="J257" s="912"/>
      <c r="K257" s="912"/>
      <c r="L257" s="912"/>
      <c r="M257" s="912"/>
      <c r="N257" s="912"/>
      <c r="O257" s="914"/>
      <c r="P257" s="914"/>
      <c r="Q257" s="915"/>
      <c r="R257" s="912"/>
      <c r="S257" s="912"/>
      <c r="T257" s="912"/>
      <c r="U257" s="912"/>
      <c r="V257" s="912"/>
      <c r="W257" s="912"/>
      <c r="X257" s="913"/>
      <c r="Y257" s="912"/>
      <c r="Z257" s="912"/>
      <c r="AA257" s="912"/>
      <c r="AB257" s="912"/>
      <c r="AC257" s="912"/>
      <c r="AD257" s="912"/>
      <c r="AE257" s="912"/>
      <c r="AF257" s="914"/>
      <c r="AG257" s="914"/>
      <c r="AH257" s="912"/>
    </row>
    <row r="258">
      <c r="A258" s="912"/>
      <c r="B258" s="912"/>
      <c r="C258" s="912"/>
      <c r="D258" s="912"/>
      <c r="E258" s="912"/>
      <c r="F258" s="912"/>
      <c r="G258" s="913"/>
      <c r="H258" s="912"/>
      <c r="I258" s="912"/>
      <c r="J258" s="912"/>
      <c r="K258" s="912"/>
      <c r="L258" s="912"/>
      <c r="M258" s="912"/>
      <c r="N258" s="912"/>
      <c r="O258" s="914"/>
      <c r="P258" s="914"/>
      <c r="Q258" s="915"/>
      <c r="R258" s="912"/>
      <c r="S258" s="912"/>
      <c r="T258" s="912"/>
      <c r="U258" s="912"/>
      <c r="V258" s="912"/>
      <c r="W258" s="912"/>
      <c r="X258" s="913"/>
      <c r="Y258" s="912"/>
      <c r="Z258" s="912"/>
      <c r="AA258" s="912"/>
      <c r="AB258" s="912"/>
      <c r="AC258" s="912"/>
      <c r="AD258" s="912"/>
      <c r="AE258" s="912"/>
      <c r="AF258" s="914"/>
      <c r="AG258" s="914"/>
      <c r="AH258" s="912"/>
    </row>
    <row r="259">
      <c r="A259" s="912"/>
      <c r="B259" s="912"/>
      <c r="C259" s="912"/>
      <c r="D259" s="912"/>
      <c r="E259" s="912"/>
      <c r="F259" s="912"/>
      <c r="G259" s="913"/>
      <c r="H259" s="912"/>
      <c r="I259" s="912"/>
      <c r="J259" s="912"/>
      <c r="K259" s="912"/>
      <c r="L259" s="912"/>
      <c r="M259" s="912"/>
      <c r="N259" s="912"/>
      <c r="O259" s="914"/>
      <c r="P259" s="914"/>
      <c r="Q259" s="915"/>
      <c r="R259" s="912"/>
      <c r="S259" s="912"/>
      <c r="T259" s="912"/>
      <c r="U259" s="912"/>
      <c r="V259" s="912"/>
      <c r="W259" s="912"/>
      <c r="X259" s="913"/>
      <c r="Y259" s="912"/>
      <c r="Z259" s="912"/>
      <c r="AA259" s="912"/>
      <c r="AB259" s="912"/>
      <c r="AC259" s="912"/>
      <c r="AD259" s="912"/>
      <c r="AE259" s="912"/>
      <c r="AF259" s="914"/>
      <c r="AG259" s="914"/>
      <c r="AH259" s="912"/>
    </row>
    <row r="260">
      <c r="A260" s="912"/>
      <c r="B260" s="912"/>
      <c r="C260" s="912"/>
      <c r="D260" s="912"/>
      <c r="E260" s="912"/>
      <c r="F260" s="912"/>
      <c r="G260" s="913"/>
      <c r="H260" s="912"/>
      <c r="I260" s="912"/>
      <c r="J260" s="912"/>
      <c r="K260" s="912"/>
      <c r="L260" s="912"/>
      <c r="M260" s="912"/>
      <c r="N260" s="912"/>
      <c r="O260" s="914"/>
      <c r="P260" s="914"/>
      <c r="Q260" s="915"/>
      <c r="R260" s="912"/>
      <c r="S260" s="912"/>
      <c r="T260" s="912"/>
      <c r="U260" s="912"/>
      <c r="V260" s="912"/>
      <c r="W260" s="912"/>
      <c r="X260" s="913"/>
      <c r="Y260" s="912"/>
      <c r="Z260" s="912"/>
      <c r="AA260" s="912"/>
      <c r="AB260" s="912"/>
      <c r="AC260" s="912"/>
      <c r="AD260" s="912"/>
      <c r="AE260" s="912"/>
      <c r="AF260" s="914"/>
      <c r="AG260" s="914"/>
      <c r="AH260" s="912"/>
    </row>
    <row r="261">
      <c r="A261" s="912"/>
      <c r="B261" s="912"/>
      <c r="C261" s="912"/>
      <c r="D261" s="912"/>
      <c r="E261" s="912"/>
      <c r="F261" s="912"/>
      <c r="G261" s="913"/>
      <c r="H261" s="912"/>
      <c r="I261" s="912"/>
      <c r="J261" s="912"/>
      <c r="K261" s="912"/>
      <c r="L261" s="912"/>
      <c r="M261" s="912"/>
      <c r="N261" s="912"/>
      <c r="O261" s="914"/>
      <c r="P261" s="914"/>
      <c r="Q261" s="915"/>
      <c r="R261" s="912"/>
      <c r="S261" s="912"/>
      <c r="T261" s="912"/>
      <c r="U261" s="912"/>
      <c r="V261" s="912"/>
      <c r="W261" s="912"/>
      <c r="X261" s="913"/>
      <c r="Y261" s="912"/>
      <c r="Z261" s="912"/>
      <c r="AA261" s="912"/>
      <c r="AB261" s="912"/>
      <c r="AC261" s="912"/>
      <c r="AD261" s="912"/>
      <c r="AE261" s="912"/>
      <c r="AF261" s="914"/>
      <c r="AG261" s="914"/>
      <c r="AH261" s="912"/>
    </row>
    <row r="262">
      <c r="A262" s="912"/>
      <c r="B262" s="912"/>
      <c r="C262" s="912"/>
      <c r="D262" s="912"/>
      <c r="E262" s="912"/>
      <c r="F262" s="912"/>
      <c r="G262" s="913"/>
      <c r="H262" s="912"/>
      <c r="I262" s="912"/>
      <c r="J262" s="912"/>
      <c r="K262" s="912"/>
      <c r="L262" s="912"/>
      <c r="M262" s="912"/>
      <c r="N262" s="912"/>
      <c r="O262" s="914"/>
      <c r="P262" s="914"/>
      <c r="Q262" s="915"/>
      <c r="R262" s="912"/>
      <c r="S262" s="912"/>
      <c r="T262" s="912"/>
      <c r="U262" s="912"/>
      <c r="V262" s="912"/>
      <c r="W262" s="912"/>
      <c r="X262" s="913"/>
      <c r="Y262" s="912"/>
      <c r="Z262" s="912"/>
      <c r="AA262" s="912"/>
      <c r="AB262" s="912"/>
      <c r="AC262" s="912"/>
      <c r="AD262" s="912"/>
      <c r="AE262" s="912"/>
      <c r="AF262" s="914"/>
      <c r="AG262" s="914"/>
      <c r="AH262" s="912"/>
    </row>
    <row r="263">
      <c r="A263" s="912"/>
      <c r="B263" s="912"/>
      <c r="C263" s="912"/>
      <c r="D263" s="912"/>
      <c r="E263" s="912"/>
      <c r="F263" s="912"/>
      <c r="G263" s="913"/>
      <c r="H263" s="912"/>
      <c r="I263" s="912"/>
      <c r="J263" s="912"/>
      <c r="K263" s="912"/>
      <c r="L263" s="912"/>
      <c r="M263" s="912"/>
      <c r="N263" s="912"/>
      <c r="O263" s="914"/>
      <c r="P263" s="914"/>
      <c r="Q263" s="915"/>
      <c r="R263" s="912"/>
      <c r="S263" s="912"/>
      <c r="T263" s="912"/>
      <c r="U263" s="912"/>
      <c r="V263" s="912"/>
      <c r="W263" s="912"/>
      <c r="X263" s="913"/>
      <c r="Y263" s="912"/>
      <c r="Z263" s="912"/>
      <c r="AA263" s="912"/>
      <c r="AB263" s="912"/>
      <c r="AC263" s="912"/>
      <c r="AD263" s="912"/>
      <c r="AE263" s="912"/>
      <c r="AF263" s="914"/>
      <c r="AG263" s="914"/>
      <c r="AH263" s="912"/>
    </row>
    <row r="264">
      <c r="A264" s="912"/>
      <c r="B264" s="912"/>
      <c r="C264" s="912"/>
      <c r="D264" s="912"/>
      <c r="E264" s="912"/>
      <c r="F264" s="912"/>
      <c r="G264" s="913"/>
      <c r="H264" s="912"/>
      <c r="I264" s="912"/>
      <c r="J264" s="912"/>
      <c r="K264" s="912"/>
      <c r="L264" s="912"/>
      <c r="M264" s="912"/>
      <c r="N264" s="912"/>
      <c r="O264" s="914"/>
      <c r="P264" s="914"/>
      <c r="Q264" s="915"/>
      <c r="R264" s="912"/>
      <c r="S264" s="912"/>
      <c r="T264" s="912"/>
      <c r="U264" s="912"/>
      <c r="V264" s="912"/>
      <c r="W264" s="912"/>
      <c r="X264" s="913"/>
      <c r="Y264" s="912"/>
      <c r="Z264" s="912"/>
      <c r="AA264" s="912"/>
      <c r="AB264" s="912"/>
      <c r="AC264" s="912"/>
      <c r="AD264" s="912"/>
      <c r="AE264" s="912"/>
      <c r="AF264" s="914"/>
      <c r="AG264" s="914"/>
      <c r="AH264" s="912"/>
    </row>
    <row r="265">
      <c r="A265" s="912"/>
      <c r="B265" s="912"/>
      <c r="C265" s="912"/>
      <c r="D265" s="912"/>
      <c r="E265" s="912"/>
      <c r="F265" s="912"/>
      <c r="G265" s="913"/>
      <c r="H265" s="912"/>
      <c r="I265" s="912"/>
      <c r="J265" s="912"/>
      <c r="K265" s="912"/>
      <c r="L265" s="912"/>
      <c r="M265" s="912"/>
      <c r="N265" s="912"/>
      <c r="O265" s="914"/>
      <c r="P265" s="914"/>
      <c r="Q265" s="915"/>
      <c r="R265" s="912"/>
      <c r="S265" s="912"/>
      <c r="T265" s="912"/>
      <c r="U265" s="912"/>
      <c r="V265" s="912"/>
      <c r="W265" s="912"/>
      <c r="X265" s="913"/>
      <c r="Y265" s="912"/>
      <c r="Z265" s="912"/>
      <c r="AA265" s="912"/>
      <c r="AB265" s="912"/>
      <c r="AC265" s="912"/>
      <c r="AD265" s="912"/>
      <c r="AE265" s="912"/>
      <c r="AF265" s="914"/>
      <c r="AG265" s="914"/>
      <c r="AH265" s="912"/>
    </row>
    <row r="266">
      <c r="A266" s="912"/>
      <c r="B266" s="912"/>
      <c r="C266" s="912"/>
      <c r="D266" s="912"/>
      <c r="E266" s="912"/>
      <c r="F266" s="912"/>
      <c r="G266" s="913"/>
      <c r="H266" s="912"/>
      <c r="I266" s="912"/>
      <c r="J266" s="912"/>
      <c r="K266" s="912"/>
      <c r="L266" s="912"/>
      <c r="M266" s="912"/>
      <c r="N266" s="912"/>
      <c r="O266" s="914"/>
      <c r="P266" s="914"/>
      <c r="Q266" s="915"/>
      <c r="R266" s="912"/>
      <c r="S266" s="912"/>
      <c r="T266" s="912"/>
      <c r="U266" s="912"/>
      <c r="V266" s="912"/>
      <c r="W266" s="912"/>
      <c r="X266" s="913"/>
      <c r="Y266" s="912"/>
      <c r="Z266" s="912"/>
      <c r="AA266" s="912"/>
      <c r="AB266" s="912"/>
      <c r="AC266" s="912"/>
      <c r="AD266" s="912"/>
      <c r="AE266" s="912"/>
      <c r="AF266" s="914"/>
      <c r="AG266" s="914"/>
      <c r="AH266" s="912"/>
    </row>
    <row r="267">
      <c r="A267" s="912"/>
      <c r="B267" s="912"/>
      <c r="C267" s="912"/>
      <c r="D267" s="912"/>
      <c r="E267" s="912"/>
      <c r="F267" s="912"/>
      <c r="G267" s="913"/>
      <c r="H267" s="912"/>
      <c r="I267" s="912"/>
      <c r="J267" s="912"/>
      <c r="K267" s="912"/>
      <c r="L267" s="912"/>
      <c r="M267" s="912"/>
      <c r="N267" s="912"/>
      <c r="O267" s="914"/>
      <c r="P267" s="914"/>
      <c r="Q267" s="915"/>
      <c r="R267" s="912"/>
      <c r="S267" s="912"/>
      <c r="T267" s="912"/>
      <c r="U267" s="912"/>
      <c r="V267" s="912"/>
      <c r="W267" s="912"/>
      <c r="X267" s="913"/>
      <c r="Y267" s="912"/>
      <c r="Z267" s="912"/>
      <c r="AA267" s="912"/>
      <c r="AB267" s="912"/>
      <c r="AC267" s="912"/>
      <c r="AD267" s="912"/>
      <c r="AE267" s="912"/>
      <c r="AF267" s="914"/>
      <c r="AG267" s="914"/>
      <c r="AH267" s="912"/>
    </row>
    <row r="268">
      <c r="A268" s="912"/>
      <c r="B268" s="912"/>
      <c r="C268" s="912"/>
      <c r="D268" s="912"/>
      <c r="E268" s="912"/>
      <c r="F268" s="912"/>
      <c r="G268" s="913"/>
      <c r="H268" s="912"/>
      <c r="I268" s="912"/>
      <c r="J268" s="912"/>
      <c r="K268" s="912"/>
      <c r="L268" s="912"/>
      <c r="M268" s="912"/>
      <c r="N268" s="912"/>
      <c r="O268" s="914"/>
      <c r="P268" s="914"/>
      <c r="Q268" s="915"/>
      <c r="R268" s="912"/>
      <c r="S268" s="912"/>
      <c r="T268" s="912"/>
      <c r="U268" s="912"/>
      <c r="V268" s="912"/>
      <c r="W268" s="912"/>
      <c r="X268" s="913"/>
      <c r="Y268" s="912"/>
      <c r="Z268" s="912"/>
      <c r="AA268" s="912"/>
      <c r="AB268" s="912"/>
      <c r="AC268" s="912"/>
      <c r="AD268" s="912"/>
      <c r="AE268" s="912"/>
      <c r="AF268" s="914"/>
      <c r="AG268" s="914"/>
      <c r="AH268" s="912"/>
    </row>
    <row r="269">
      <c r="A269" s="912"/>
      <c r="B269" s="912"/>
      <c r="C269" s="912"/>
      <c r="D269" s="912"/>
      <c r="E269" s="912"/>
      <c r="F269" s="912"/>
      <c r="G269" s="913"/>
      <c r="H269" s="912"/>
      <c r="I269" s="912"/>
      <c r="J269" s="912"/>
      <c r="K269" s="912"/>
      <c r="L269" s="912"/>
      <c r="M269" s="912"/>
      <c r="N269" s="912"/>
      <c r="O269" s="914"/>
      <c r="P269" s="914"/>
      <c r="Q269" s="915"/>
      <c r="R269" s="912"/>
      <c r="S269" s="912"/>
      <c r="T269" s="912"/>
      <c r="U269" s="912"/>
      <c r="V269" s="912"/>
      <c r="W269" s="912"/>
      <c r="X269" s="913"/>
      <c r="Y269" s="912"/>
      <c r="Z269" s="912"/>
      <c r="AA269" s="912"/>
      <c r="AB269" s="912"/>
      <c r="AC269" s="912"/>
      <c r="AD269" s="912"/>
      <c r="AE269" s="912"/>
      <c r="AF269" s="914"/>
      <c r="AG269" s="914"/>
      <c r="AH269" s="912"/>
    </row>
    <row r="270">
      <c r="A270" s="912"/>
      <c r="B270" s="912"/>
      <c r="C270" s="912"/>
      <c r="D270" s="912"/>
      <c r="E270" s="912"/>
      <c r="F270" s="912"/>
      <c r="G270" s="913"/>
      <c r="H270" s="912"/>
      <c r="I270" s="912"/>
      <c r="J270" s="912"/>
      <c r="K270" s="912"/>
      <c r="L270" s="912"/>
      <c r="M270" s="912"/>
      <c r="N270" s="912"/>
      <c r="O270" s="914"/>
      <c r="P270" s="914"/>
      <c r="Q270" s="915"/>
      <c r="R270" s="912"/>
      <c r="S270" s="912"/>
      <c r="T270" s="912"/>
      <c r="U270" s="912"/>
      <c r="V270" s="912"/>
      <c r="W270" s="912"/>
      <c r="X270" s="913"/>
      <c r="Y270" s="912"/>
      <c r="Z270" s="912"/>
      <c r="AA270" s="912"/>
      <c r="AB270" s="912"/>
      <c r="AC270" s="912"/>
      <c r="AD270" s="912"/>
      <c r="AE270" s="912"/>
      <c r="AF270" s="914"/>
      <c r="AG270" s="914"/>
      <c r="AH270" s="912"/>
    </row>
    <row r="271">
      <c r="A271" s="912"/>
      <c r="B271" s="912"/>
      <c r="C271" s="912"/>
      <c r="D271" s="912"/>
      <c r="E271" s="912"/>
      <c r="F271" s="912"/>
      <c r="G271" s="913"/>
      <c r="H271" s="912"/>
      <c r="I271" s="912"/>
      <c r="J271" s="912"/>
      <c r="K271" s="912"/>
      <c r="L271" s="912"/>
      <c r="M271" s="912"/>
      <c r="N271" s="912"/>
      <c r="O271" s="914"/>
      <c r="P271" s="914"/>
      <c r="Q271" s="915"/>
      <c r="R271" s="912"/>
      <c r="S271" s="912"/>
      <c r="T271" s="912"/>
      <c r="U271" s="912"/>
      <c r="V271" s="912"/>
      <c r="W271" s="912"/>
      <c r="X271" s="913"/>
      <c r="Y271" s="912"/>
      <c r="Z271" s="912"/>
      <c r="AA271" s="912"/>
      <c r="AB271" s="912"/>
      <c r="AC271" s="912"/>
      <c r="AD271" s="912"/>
      <c r="AE271" s="912"/>
      <c r="AF271" s="914"/>
      <c r="AG271" s="914"/>
      <c r="AH271" s="912"/>
    </row>
    <row r="272">
      <c r="A272" s="912"/>
      <c r="B272" s="912"/>
      <c r="C272" s="912"/>
      <c r="D272" s="912"/>
      <c r="E272" s="912"/>
      <c r="F272" s="912"/>
      <c r="G272" s="913"/>
      <c r="H272" s="912"/>
      <c r="I272" s="912"/>
      <c r="J272" s="912"/>
      <c r="K272" s="912"/>
      <c r="L272" s="912"/>
      <c r="M272" s="912"/>
      <c r="N272" s="912"/>
      <c r="O272" s="914"/>
      <c r="P272" s="914"/>
      <c r="Q272" s="915"/>
      <c r="R272" s="912"/>
      <c r="S272" s="912"/>
      <c r="T272" s="912"/>
      <c r="U272" s="912"/>
      <c r="V272" s="912"/>
      <c r="W272" s="912"/>
      <c r="X272" s="913"/>
      <c r="Y272" s="912"/>
      <c r="Z272" s="912"/>
      <c r="AA272" s="912"/>
      <c r="AB272" s="912"/>
      <c r="AC272" s="912"/>
      <c r="AD272" s="912"/>
      <c r="AE272" s="912"/>
      <c r="AF272" s="914"/>
      <c r="AG272" s="914"/>
      <c r="AH272" s="912"/>
    </row>
    <row r="273">
      <c r="A273" s="912"/>
      <c r="B273" s="912"/>
      <c r="C273" s="912"/>
      <c r="D273" s="912"/>
      <c r="E273" s="912"/>
      <c r="F273" s="912"/>
      <c r="G273" s="913"/>
      <c r="H273" s="912"/>
      <c r="I273" s="912"/>
      <c r="J273" s="912"/>
      <c r="K273" s="912"/>
      <c r="L273" s="912"/>
      <c r="M273" s="912"/>
      <c r="N273" s="912"/>
      <c r="O273" s="914"/>
      <c r="P273" s="914"/>
      <c r="Q273" s="915"/>
      <c r="R273" s="912"/>
      <c r="S273" s="912"/>
      <c r="T273" s="912"/>
      <c r="U273" s="912"/>
      <c r="V273" s="912"/>
      <c r="W273" s="912"/>
      <c r="X273" s="913"/>
      <c r="Y273" s="912"/>
      <c r="Z273" s="912"/>
      <c r="AA273" s="912"/>
      <c r="AB273" s="912"/>
      <c r="AC273" s="912"/>
      <c r="AD273" s="912"/>
      <c r="AE273" s="912"/>
      <c r="AF273" s="914"/>
      <c r="AG273" s="914"/>
      <c r="AH273" s="912"/>
    </row>
    <row r="274">
      <c r="A274" s="912"/>
      <c r="B274" s="912"/>
      <c r="C274" s="912"/>
      <c r="D274" s="912"/>
      <c r="E274" s="912"/>
      <c r="F274" s="912"/>
      <c r="G274" s="913"/>
      <c r="H274" s="912"/>
      <c r="I274" s="912"/>
      <c r="J274" s="912"/>
      <c r="K274" s="912"/>
      <c r="L274" s="912"/>
      <c r="M274" s="912"/>
      <c r="N274" s="912"/>
      <c r="O274" s="914"/>
      <c r="P274" s="914"/>
      <c r="Q274" s="915"/>
      <c r="R274" s="912"/>
      <c r="S274" s="912"/>
      <c r="T274" s="912"/>
      <c r="U274" s="912"/>
      <c r="V274" s="912"/>
      <c r="W274" s="912"/>
      <c r="X274" s="913"/>
      <c r="Y274" s="912"/>
      <c r="Z274" s="912"/>
      <c r="AA274" s="912"/>
      <c r="AB274" s="912"/>
      <c r="AC274" s="912"/>
      <c r="AD274" s="912"/>
      <c r="AE274" s="912"/>
      <c r="AF274" s="914"/>
      <c r="AG274" s="914"/>
      <c r="AH274" s="912"/>
    </row>
    <row r="275">
      <c r="A275" s="912"/>
      <c r="B275" s="912"/>
      <c r="C275" s="912"/>
      <c r="D275" s="912"/>
      <c r="E275" s="912"/>
      <c r="F275" s="912"/>
      <c r="G275" s="913"/>
      <c r="H275" s="912"/>
      <c r="I275" s="912"/>
      <c r="J275" s="912"/>
      <c r="K275" s="912"/>
      <c r="L275" s="912"/>
      <c r="M275" s="912"/>
      <c r="N275" s="912"/>
      <c r="O275" s="914"/>
      <c r="P275" s="914"/>
      <c r="Q275" s="915"/>
      <c r="R275" s="912"/>
      <c r="S275" s="912"/>
      <c r="T275" s="912"/>
      <c r="U275" s="912"/>
      <c r="V275" s="912"/>
      <c r="W275" s="912"/>
      <c r="X275" s="913"/>
      <c r="Y275" s="912"/>
      <c r="Z275" s="912"/>
      <c r="AA275" s="912"/>
      <c r="AB275" s="912"/>
      <c r="AC275" s="912"/>
      <c r="AD275" s="912"/>
      <c r="AE275" s="912"/>
      <c r="AF275" s="914"/>
      <c r="AG275" s="914"/>
      <c r="AH275" s="912"/>
    </row>
    <row r="276">
      <c r="A276" s="912"/>
      <c r="B276" s="912"/>
      <c r="C276" s="912"/>
      <c r="D276" s="912"/>
      <c r="E276" s="912"/>
      <c r="F276" s="912"/>
      <c r="G276" s="913"/>
      <c r="H276" s="912"/>
      <c r="I276" s="912"/>
      <c r="J276" s="912"/>
      <c r="K276" s="912"/>
      <c r="L276" s="912"/>
      <c r="M276" s="912"/>
      <c r="N276" s="912"/>
      <c r="O276" s="914"/>
      <c r="P276" s="914"/>
      <c r="Q276" s="915"/>
      <c r="R276" s="912"/>
      <c r="S276" s="912"/>
      <c r="T276" s="912"/>
      <c r="U276" s="912"/>
      <c r="V276" s="912"/>
      <c r="W276" s="912"/>
      <c r="X276" s="913"/>
      <c r="Y276" s="912"/>
      <c r="Z276" s="912"/>
      <c r="AA276" s="912"/>
      <c r="AB276" s="912"/>
      <c r="AC276" s="912"/>
      <c r="AD276" s="912"/>
      <c r="AE276" s="912"/>
      <c r="AF276" s="914"/>
      <c r="AG276" s="914"/>
      <c r="AH276" s="912"/>
    </row>
    <row r="277">
      <c r="A277" s="912"/>
      <c r="B277" s="912"/>
      <c r="C277" s="912"/>
      <c r="D277" s="912"/>
      <c r="E277" s="912"/>
      <c r="F277" s="912"/>
      <c r="G277" s="913"/>
      <c r="H277" s="912"/>
      <c r="I277" s="912"/>
      <c r="J277" s="912"/>
      <c r="K277" s="912"/>
      <c r="L277" s="912"/>
      <c r="M277" s="912"/>
      <c r="N277" s="912"/>
      <c r="O277" s="914"/>
      <c r="P277" s="914"/>
      <c r="Q277" s="915"/>
      <c r="R277" s="912"/>
      <c r="S277" s="912"/>
      <c r="T277" s="912"/>
      <c r="U277" s="912"/>
      <c r="V277" s="912"/>
      <c r="W277" s="912"/>
      <c r="X277" s="913"/>
      <c r="Y277" s="912"/>
      <c r="Z277" s="912"/>
      <c r="AA277" s="912"/>
      <c r="AB277" s="912"/>
      <c r="AC277" s="912"/>
      <c r="AD277" s="912"/>
      <c r="AE277" s="912"/>
      <c r="AF277" s="914"/>
      <c r="AG277" s="914"/>
      <c r="AH277" s="912"/>
    </row>
    <row r="278">
      <c r="A278" s="912"/>
      <c r="B278" s="912"/>
      <c r="C278" s="912"/>
      <c r="D278" s="912"/>
      <c r="E278" s="912"/>
      <c r="F278" s="912"/>
      <c r="G278" s="913"/>
      <c r="H278" s="912"/>
      <c r="I278" s="912"/>
      <c r="J278" s="912"/>
      <c r="K278" s="912"/>
      <c r="L278" s="912"/>
      <c r="M278" s="912"/>
      <c r="N278" s="912"/>
      <c r="O278" s="914"/>
      <c r="P278" s="914"/>
      <c r="Q278" s="915"/>
      <c r="R278" s="912"/>
      <c r="S278" s="912"/>
      <c r="T278" s="912"/>
      <c r="U278" s="912"/>
      <c r="V278" s="912"/>
      <c r="W278" s="912"/>
      <c r="X278" s="913"/>
      <c r="Y278" s="912"/>
      <c r="Z278" s="912"/>
      <c r="AA278" s="912"/>
      <c r="AB278" s="912"/>
      <c r="AC278" s="912"/>
      <c r="AD278" s="912"/>
      <c r="AE278" s="912"/>
      <c r="AF278" s="914"/>
      <c r="AG278" s="914"/>
      <c r="AH278" s="912"/>
    </row>
    <row r="279">
      <c r="A279" s="912"/>
      <c r="B279" s="912"/>
      <c r="C279" s="912"/>
      <c r="D279" s="912"/>
      <c r="E279" s="912"/>
      <c r="F279" s="912"/>
      <c r="G279" s="913"/>
      <c r="H279" s="912"/>
      <c r="I279" s="912"/>
      <c r="J279" s="912"/>
      <c r="K279" s="912"/>
      <c r="L279" s="912"/>
      <c r="M279" s="912"/>
      <c r="N279" s="912"/>
      <c r="O279" s="914"/>
      <c r="P279" s="914"/>
      <c r="Q279" s="915"/>
      <c r="R279" s="912"/>
      <c r="S279" s="912"/>
      <c r="T279" s="912"/>
      <c r="U279" s="912"/>
      <c r="V279" s="912"/>
      <c r="W279" s="912"/>
      <c r="X279" s="913"/>
      <c r="Y279" s="912"/>
      <c r="Z279" s="912"/>
      <c r="AA279" s="912"/>
      <c r="AB279" s="912"/>
      <c r="AC279" s="912"/>
      <c r="AD279" s="912"/>
      <c r="AE279" s="912"/>
      <c r="AF279" s="914"/>
      <c r="AG279" s="914"/>
      <c r="AH279" s="912"/>
    </row>
    <row r="280">
      <c r="A280" s="912"/>
      <c r="B280" s="912"/>
      <c r="C280" s="912"/>
      <c r="D280" s="912"/>
      <c r="E280" s="912"/>
      <c r="F280" s="912"/>
      <c r="G280" s="913"/>
      <c r="H280" s="912"/>
      <c r="I280" s="912"/>
      <c r="J280" s="912"/>
      <c r="K280" s="912"/>
      <c r="L280" s="912"/>
      <c r="M280" s="912"/>
      <c r="N280" s="912"/>
      <c r="O280" s="914"/>
      <c r="P280" s="914"/>
      <c r="Q280" s="915"/>
      <c r="R280" s="912"/>
      <c r="S280" s="912"/>
      <c r="T280" s="912"/>
      <c r="U280" s="912"/>
      <c r="V280" s="912"/>
      <c r="W280" s="912"/>
      <c r="X280" s="913"/>
      <c r="Y280" s="912"/>
      <c r="Z280" s="912"/>
      <c r="AA280" s="912"/>
      <c r="AB280" s="912"/>
      <c r="AC280" s="912"/>
      <c r="AD280" s="912"/>
      <c r="AE280" s="912"/>
      <c r="AF280" s="914"/>
      <c r="AG280" s="914"/>
      <c r="AH280" s="912"/>
    </row>
    <row r="281">
      <c r="A281" s="912"/>
      <c r="B281" s="912"/>
      <c r="C281" s="912"/>
      <c r="D281" s="912"/>
      <c r="E281" s="912"/>
      <c r="F281" s="912"/>
      <c r="G281" s="913"/>
      <c r="H281" s="912"/>
      <c r="I281" s="912"/>
      <c r="J281" s="912"/>
      <c r="K281" s="912"/>
      <c r="L281" s="912"/>
      <c r="M281" s="912"/>
      <c r="N281" s="912"/>
      <c r="O281" s="914"/>
      <c r="P281" s="914"/>
      <c r="Q281" s="915"/>
      <c r="R281" s="912"/>
      <c r="S281" s="912"/>
      <c r="T281" s="912"/>
      <c r="U281" s="912"/>
      <c r="V281" s="912"/>
      <c r="W281" s="912"/>
      <c r="X281" s="913"/>
      <c r="Y281" s="912"/>
      <c r="Z281" s="912"/>
      <c r="AA281" s="912"/>
      <c r="AB281" s="912"/>
      <c r="AC281" s="912"/>
      <c r="AD281" s="912"/>
      <c r="AE281" s="912"/>
      <c r="AF281" s="914"/>
      <c r="AG281" s="914"/>
      <c r="AH281" s="912"/>
    </row>
    <row r="282">
      <c r="A282" s="912"/>
      <c r="B282" s="912"/>
      <c r="C282" s="912"/>
      <c r="D282" s="912"/>
      <c r="E282" s="912"/>
      <c r="F282" s="912"/>
      <c r="G282" s="913"/>
      <c r="H282" s="912"/>
      <c r="I282" s="912"/>
      <c r="J282" s="912"/>
      <c r="K282" s="912"/>
      <c r="L282" s="912"/>
      <c r="M282" s="912"/>
      <c r="N282" s="912"/>
      <c r="O282" s="914"/>
      <c r="P282" s="914"/>
      <c r="Q282" s="915"/>
      <c r="R282" s="912"/>
      <c r="S282" s="912"/>
      <c r="T282" s="912"/>
      <c r="U282" s="912"/>
      <c r="V282" s="912"/>
      <c r="W282" s="912"/>
      <c r="X282" s="913"/>
      <c r="Y282" s="912"/>
      <c r="Z282" s="912"/>
      <c r="AA282" s="912"/>
      <c r="AB282" s="912"/>
      <c r="AC282" s="912"/>
      <c r="AD282" s="912"/>
      <c r="AE282" s="912"/>
      <c r="AF282" s="914"/>
      <c r="AG282" s="914"/>
      <c r="AH282" s="912"/>
    </row>
    <row r="283">
      <c r="A283" s="912"/>
      <c r="B283" s="912"/>
      <c r="C283" s="912"/>
      <c r="D283" s="912"/>
      <c r="E283" s="912"/>
      <c r="F283" s="912"/>
      <c r="G283" s="913"/>
      <c r="H283" s="912"/>
      <c r="I283" s="912"/>
      <c r="J283" s="912"/>
      <c r="K283" s="912"/>
      <c r="L283" s="912"/>
      <c r="M283" s="912"/>
      <c r="N283" s="912"/>
      <c r="O283" s="914"/>
      <c r="P283" s="914"/>
      <c r="Q283" s="915"/>
      <c r="R283" s="912"/>
      <c r="S283" s="912"/>
      <c r="T283" s="912"/>
      <c r="U283" s="912"/>
      <c r="V283" s="912"/>
      <c r="W283" s="912"/>
      <c r="X283" s="913"/>
      <c r="Y283" s="912"/>
      <c r="Z283" s="912"/>
      <c r="AA283" s="912"/>
      <c r="AB283" s="912"/>
      <c r="AC283" s="912"/>
      <c r="AD283" s="912"/>
      <c r="AE283" s="912"/>
      <c r="AF283" s="914"/>
      <c r="AG283" s="914"/>
      <c r="AH283" s="912"/>
    </row>
    <row r="284">
      <c r="A284" s="912"/>
      <c r="B284" s="912"/>
      <c r="C284" s="912"/>
      <c r="D284" s="912"/>
      <c r="E284" s="912"/>
      <c r="F284" s="912"/>
      <c r="G284" s="913"/>
      <c r="H284" s="912"/>
      <c r="I284" s="912"/>
      <c r="J284" s="912"/>
      <c r="K284" s="912"/>
      <c r="L284" s="912"/>
      <c r="M284" s="912"/>
      <c r="N284" s="912"/>
      <c r="O284" s="914"/>
      <c r="P284" s="914"/>
      <c r="Q284" s="915"/>
      <c r="R284" s="912"/>
      <c r="S284" s="912"/>
      <c r="T284" s="912"/>
      <c r="U284" s="912"/>
      <c r="V284" s="912"/>
      <c r="W284" s="912"/>
      <c r="X284" s="913"/>
      <c r="Y284" s="912"/>
      <c r="Z284" s="912"/>
      <c r="AA284" s="912"/>
      <c r="AB284" s="912"/>
      <c r="AC284" s="912"/>
      <c r="AD284" s="912"/>
      <c r="AE284" s="912"/>
      <c r="AF284" s="914"/>
      <c r="AG284" s="914"/>
      <c r="AH284" s="912"/>
    </row>
    <row r="285">
      <c r="A285" s="912"/>
      <c r="B285" s="912"/>
      <c r="C285" s="912"/>
      <c r="D285" s="912"/>
      <c r="E285" s="912"/>
      <c r="F285" s="912"/>
      <c r="G285" s="913"/>
      <c r="H285" s="912"/>
      <c r="I285" s="912"/>
      <c r="J285" s="912"/>
      <c r="K285" s="912"/>
      <c r="L285" s="912"/>
      <c r="M285" s="912"/>
      <c r="N285" s="912"/>
      <c r="O285" s="914"/>
      <c r="P285" s="914"/>
      <c r="Q285" s="915"/>
      <c r="R285" s="912"/>
      <c r="S285" s="912"/>
      <c r="T285" s="912"/>
      <c r="U285" s="912"/>
      <c r="V285" s="912"/>
      <c r="W285" s="912"/>
      <c r="X285" s="913"/>
      <c r="Y285" s="912"/>
      <c r="Z285" s="912"/>
      <c r="AA285" s="912"/>
      <c r="AB285" s="912"/>
      <c r="AC285" s="912"/>
      <c r="AD285" s="912"/>
      <c r="AE285" s="912"/>
      <c r="AF285" s="914"/>
      <c r="AG285" s="914"/>
      <c r="AH285" s="912"/>
    </row>
    <row r="286">
      <c r="A286" s="912"/>
      <c r="B286" s="912"/>
      <c r="C286" s="912"/>
      <c r="D286" s="912"/>
      <c r="E286" s="912"/>
      <c r="F286" s="912"/>
      <c r="G286" s="913"/>
      <c r="H286" s="912"/>
      <c r="I286" s="912"/>
      <c r="J286" s="912"/>
      <c r="K286" s="912"/>
      <c r="L286" s="912"/>
      <c r="M286" s="912"/>
      <c r="N286" s="912"/>
      <c r="O286" s="914"/>
      <c r="P286" s="914"/>
      <c r="Q286" s="915"/>
      <c r="R286" s="912"/>
      <c r="S286" s="912"/>
      <c r="T286" s="912"/>
      <c r="U286" s="912"/>
      <c r="V286" s="912"/>
      <c r="W286" s="912"/>
      <c r="X286" s="913"/>
      <c r="Y286" s="912"/>
      <c r="Z286" s="912"/>
      <c r="AA286" s="912"/>
      <c r="AB286" s="912"/>
      <c r="AC286" s="912"/>
      <c r="AD286" s="912"/>
      <c r="AE286" s="912"/>
      <c r="AF286" s="914"/>
      <c r="AG286" s="914"/>
      <c r="AH286" s="912"/>
    </row>
    <row r="287">
      <c r="A287" s="912"/>
      <c r="B287" s="912"/>
      <c r="C287" s="912"/>
      <c r="D287" s="912"/>
      <c r="E287" s="912"/>
      <c r="F287" s="912"/>
      <c r="G287" s="913"/>
      <c r="H287" s="912"/>
      <c r="I287" s="912"/>
      <c r="J287" s="912"/>
      <c r="K287" s="912"/>
      <c r="L287" s="912"/>
      <c r="M287" s="912"/>
      <c r="N287" s="912"/>
      <c r="O287" s="914"/>
      <c r="P287" s="914"/>
      <c r="Q287" s="915"/>
      <c r="R287" s="912"/>
      <c r="S287" s="912"/>
      <c r="T287" s="912"/>
      <c r="U287" s="912"/>
      <c r="V287" s="912"/>
      <c r="W287" s="912"/>
      <c r="X287" s="913"/>
      <c r="Y287" s="912"/>
      <c r="Z287" s="912"/>
      <c r="AA287" s="912"/>
      <c r="AB287" s="912"/>
      <c r="AC287" s="912"/>
      <c r="AD287" s="912"/>
      <c r="AE287" s="912"/>
      <c r="AF287" s="914"/>
      <c r="AG287" s="914"/>
      <c r="AH287" s="912"/>
    </row>
    <row r="288">
      <c r="A288" s="912"/>
      <c r="B288" s="912"/>
      <c r="C288" s="912"/>
      <c r="D288" s="912"/>
      <c r="E288" s="912"/>
      <c r="F288" s="912"/>
      <c r="G288" s="913"/>
      <c r="H288" s="912"/>
      <c r="I288" s="912"/>
      <c r="J288" s="912"/>
      <c r="K288" s="912"/>
      <c r="L288" s="912"/>
      <c r="M288" s="912"/>
      <c r="N288" s="912"/>
      <c r="O288" s="914"/>
      <c r="P288" s="914"/>
      <c r="Q288" s="915"/>
      <c r="R288" s="912"/>
      <c r="S288" s="912"/>
      <c r="T288" s="912"/>
      <c r="U288" s="912"/>
      <c r="V288" s="912"/>
      <c r="W288" s="912"/>
      <c r="X288" s="913"/>
      <c r="Y288" s="912"/>
      <c r="Z288" s="912"/>
      <c r="AA288" s="912"/>
      <c r="AB288" s="912"/>
      <c r="AC288" s="912"/>
      <c r="AD288" s="912"/>
      <c r="AE288" s="912"/>
      <c r="AF288" s="914"/>
      <c r="AG288" s="914"/>
      <c r="AH288" s="912"/>
    </row>
    <row r="289">
      <c r="A289" s="912"/>
      <c r="B289" s="912"/>
      <c r="C289" s="912"/>
      <c r="D289" s="912"/>
      <c r="E289" s="912"/>
      <c r="F289" s="912"/>
      <c r="G289" s="913"/>
      <c r="H289" s="912"/>
      <c r="I289" s="912"/>
      <c r="J289" s="912"/>
      <c r="K289" s="912"/>
      <c r="L289" s="912"/>
      <c r="M289" s="912"/>
      <c r="N289" s="912"/>
      <c r="O289" s="914"/>
      <c r="P289" s="914"/>
      <c r="Q289" s="915"/>
      <c r="R289" s="912"/>
      <c r="S289" s="912"/>
      <c r="T289" s="912"/>
      <c r="U289" s="912"/>
      <c r="V289" s="912"/>
      <c r="W289" s="912"/>
      <c r="X289" s="913"/>
      <c r="Y289" s="912"/>
      <c r="Z289" s="912"/>
      <c r="AA289" s="912"/>
      <c r="AB289" s="912"/>
      <c r="AC289" s="912"/>
      <c r="AD289" s="912"/>
      <c r="AE289" s="912"/>
      <c r="AF289" s="914"/>
      <c r="AG289" s="914"/>
      <c r="AH289" s="912"/>
    </row>
    <row r="290">
      <c r="A290" s="912"/>
      <c r="B290" s="912"/>
      <c r="C290" s="912"/>
      <c r="D290" s="912"/>
      <c r="E290" s="912"/>
      <c r="F290" s="912"/>
      <c r="G290" s="913"/>
      <c r="H290" s="912"/>
      <c r="I290" s="912"/>
      <c r="J290" s="912"/>
      <c r="K290" s="912"/>
      <c r="L290" s="912"/>
      <c r="M290" s="912"/>
      <c r="N290" s="912"/>
      <c r="O290" s="914"/>
      <c r="P290" s="914"/>
      <c r="Q290" s="915"/>
      <c r="R290" s="912"/>
      <c r="S290" s="912"/>
      <c r="T290" s="912"/>
      <c r="U290" s="912"/>
      <c r="V290" s="912"/>
      <c r="W290" s="912"/>
      <c r="X290" s="913"/>
      <c r="Y290" s="912"/>
      <c r="Z290" s="912"/>
      <c r="AA290" s="912"/>
      <c r="AB290" s="912"/>
      <c r="AC290" s="912"/>
      <c r="AD290" s="912"/>
      <c r="AE290" s="912"/>
      <c r="AF290" s="914"/>
      <c r="AG290" s="914"/>
      <c r="AH290" s="912"/>
    </row>
    <row r="291">
      <c r="A291" s="912"/>
      <c r="B291" s="912"/>
      <c r="C291" s="912"/>
      <c r="D291" s="912"/>
      <c r="E291" s="912"/>
      <c r="F291" s="912"/>
      <c r="G291" s="913"/>
      <c r="H291" s="912"/>
      <c r="I291" s="912"/>
      <c r="J291" s="912"/>
      <c r="K291" s="912"/>
      <c r="L291" s="912"/>
      <c r="M291" s="912"/>
      <c r="N291" s="912"/>
      <c r="O291" s="914"/>
      <c r="P291" s="914"/>
      <c r="Q291" s="915"/>
      <c r="R291" s="912"/>
      <c r="S291" s="912"/>
      <c r="T291" s="912"/>
      <c r="U291" s="912"/>
      <c r="V291" s="912"/>
      <c r="W291" s="912"/>
      <c r="X291" s="913"/>
      <c r="Y291" s="912"/>
      <c r="Z291" s="912"/>
      <c r="AA291" s="912"/>
      <c r="AB291" s="912"/>
      <c r="AC291" s="912"/>
      <c r="AD291" s="912"/>
      <c r="AE291" s="912"/>
      <c r="AF291" s="914"/>
      <c r="AG291" s="914"/>
      <c r="AH291" s="912"/>
    </row>
    <row r="292">
      <c r="A292" s="912"/>
      <c r="B292" s="912"/>
      <c r="C292" s="912"/>
      <c r="D292" s="912"/>
      <c r="E292" s="912"/>
      <c r="F292" s="912"/>
      <c r="G292" s="913"/>
      <c r="H292" s="912"/>
      <c r="I292" s="912"/>
      <c r="J292" s="912"/>
      <c r="K292" s="912"/>
      <c r="L292" s="912"/>
      <c r="M292" s="912"/>
      <c r="N292" s="912"/>
      <c r="O292" s="914"/>
      <c r="P292" s="914"/>
      <c r="Q292" s="915"/>
      <c r="R292" s="912"/>
      <c r="S292" s="912"/>
      <c r="T292" s="912"/>
      <c r="U292" s="912"/>
      <c r="V292" s="912"/>
      <c r="W292" s="912"/>
      <c r="X292" s="913"/>
      <c r="Y292" s="912"/>
      <c r="Z292" s="912"/>
      <c r="AA292" s="912"/>
      <c r="AB292" s="912"/>
      <c r="AC292" s="912"/>
      <c r="AD292" s="912"/>
      <c r="AE292" s="912"/>
      <c r="AF292" s="914"/>
      <c r="AG292" s="914"/>
      <c r="AH292" s="912"/>
    </row>
    <row r="293">
      <c r="A293" s="912"/>
      <c r="B293" s="912"/>
      <c r="C293" s="912"/>
      <c r="D293" s="912"/>
      <c r="E293" s="912"/>
      <c r="F293" s="912"/>
      <c r="G293" s="913"/>
      <c r="H293" s="912"/>
      <c r="I293" s="912"/>
      <c r="J293" s="912"/>
      <c r="K293" s="912"/>
      <c r="L293" s="912"/>
      <c r="M293" s="912"/>
      <c r="N293" s="912"/>
      <c r="O293" s="914"/>
      <c r="P293" s="914"/>
      <c r="Q293" s="915"/>
      <c r="R293" s="912"/>
      <c r="S293" s="912"/>
      <c r="T293" s="912"/>
      <c r="U293" s="912"/>
      <c r="V293" s="912"/>
      <c r="W293" s="912"/>
      <c r="X293" s="913"/>
      <c r="Y293" s="912"/>
      <c r="Z293" s="912"/>
      <c r="AA293" s="912"/>
      <c r="AB293" s="912"/>
      <c r="AC293" s="912"/>
      <c r="AD293" s="912"/>
      <c r="AE293" s="912"/>
      <c r="AF293" s="914"/>
      <c r="AG293" s="914"/>
      <c r="AH293" s="912"/>
    </row>
    <row r="294">
      <c r="A294" s="912"/>
      <c r="B294" s="912"/>
      <c r="C294" s="912"/>
      <c r="D294" s="912"/>
      <c r="E294" s="912"/>
      <c r="F294" s="912"/>
      <c r="G294" s="913"/>
      <c r="H294" s="912"/>
      <c r="I294" s="912"/>
      <c r="J294" s="912"/>
      <c r="K294" s="912"/>
      <c r="L294" s="912"/>
      <c r="M294" s="912"/>
      <c r="N294" s="912"/>
      <c r="O294" s="914"/>
      <c r="P294" s="914"/>
      <c r="Q294" s="915"/>
      <c r="R294" s="912"/>
      <c r="S294" s="912"/>
      <c r="T294" s="912"/>
      <c r="U294" s="912"/>
      <c r="V294" s="912"/>
      <c r="W294" s="912"/>
      <c r="X294" s="913"/>
      <c r="Y294" s="912"/>
      <c r="Z294" s="912"/>
      <c r="AA294" s="912"/>
      <c r="AB294" s="912"/>
      <c r="AC294" s="912"/>
      <c r="AD294" s="912"/>
      <c r="AE294" s="912"/>
      <c r="AF294" s="914"/>
      <c r="AG294" s="914"/>
      <c r="AH294" s="912"/>
    </row>
    <row r="295">
      <c r="A295" s="912"/>
      <c r="B295" s="912"/>
      <c r="C295" s="912"/>
      <c r="D295" s="912"/>
      <c r="E295" s="912"/>
      <c r="F295" s="912"/>
      <c r="G295" s="913"/>
      <c r="H295" s="912"/>
      <c r="I295" s="912"/>
      <c r="J295" s="912"/>
      <c r="K295" s="912"/>
      <c r="L295" s="912"/>
      <c r="M295" s="912"/>
      <c r="N295" s="912"/>
      <c r="O295" s="914"/>
      <c r="P295" s="914"/>
      <c r="Q295" s="915"/>
      <c r="R295" s="912"/>
      <c r="S295" s="912"/>
      <c r="T295" s="912"/>
      <c r="U295" s="912"/>
      <c r="V295" s="912"/>
      <c r="W295" s="912"/>
      <c r="X295" s="913"/>
      <c r="Y295" s="912"/>
      <c r="Z295" s="912"/>
      <c r="AA295" s="912"/>
      <c r="AB295" s="912"/>
      <c r="AC295" s="912"/>
      <c r="AD295" s="912"/>
      <c r="AE295" s="912"/>
      <c r="AF295" s="914"/>
      <c r="AG295" s="914"/>
      <c r="AH295" s="912"/>
    </row>
    <row r="296">
      <c r="A296" s="912"/>
      <c r="B296" s="912"/>
      <c r="C296" s="912"/>
      <c r="D296" s="912"/>
      <c r="E296" s="912"/>
      <c r="F296" s="912"/>
      <c r="G296" s="913"/>
      <c r="H296" s="912"/>
      <c r="I296" s="912"/>
      <c r="J296" s="912"/>
      <c r="K296" s="912"/>
      <c r="L296" s="912"/>
      <c r="M296" s="912"/>
      <c r="N296" s="912"/>
      <c r="O296" s="914"/>
      <c r="P296" s="914"/>
      <c r="Q296" s="915"/>
      <c r="R296" s="912"/>
      <c r="S296" s="912"/>
      <c r="T296" s="912"/>
      <c r="U296" s="912"/>
      <c r="V296" s="912"/>
      <c r="W296" s="912"/>
      <c r="X296" s="913"/>
      <c r="Y296" s="912"/>
      <c r="Z296" s="912"/>
      <c r="AA296" s="912"/>
      <c r="AB296" s="912"/>
      <c r="AC296" s="912"/>
      <c r="AD296" s="912"/>
      <c r="AE296" s="912"/>
      <c r="AF296" s="914"/>
      <c r="AG296" s="914"/>
      <c r="AH296" s="912"/>
    </row>
    <row r="297">
      <c r="A297" s="912"/>
      <c r="B297" s="912"/>
      <c r="C297" s="912"/>
      <c r="D297" s="912"/>
      <c r="E297" s="912"/>
      <c r="F297" s="912"/>
      <c r="G297" s="913"/>
      <c r="H297" s="912"/>
      <c r="I297" s="912"/>
      <c r="J297" s="912"/>
      <c r="K297" s="912"/>
      <c r="L297" s="912"/>
      <c r="M297" s="912"/>
      <c r="N297" s="912"/>
      <c r="O297" s="914"/>
      <c r="P297" s="914"/>
      <c r="Q297" s="915"/>
      <c r="R297" s="912"/>
      <c r="S297" s="912"/>
      <c r="T297" s="912"/>
      <c r="U297" s="912"/>
      <c r="V297" s="912"/>
      <c r="W297" s="912"/>
      <c r="X297" s="913"/>
      <c r="Y297" s="912"/>
      <c r="Z297" s="912"/>
      <c r="AA297" s="912"/>
      <c r="AB297" s="912"/>
      <c r="AC297" s="912"/>
      <c r="AD297" s="912"/>
      <c r="AE297" s="912"/>
      <c r="AF297" s="914"/>
      <c r="AG297" s="914"/>
      <c r="AH297" s="912"/>
    </row>
    <row r="298">
      <c r="A298" s="912"/>
      <c r="B298" s="912"/>
      <c r="C298" s="912"/>
      <c r="D298" s="912"/>
      <c r="E298" s="912"/>
      <c r="F298" s="912"/>
      <c r="G298" s="913"/>
      <c r="H298" s="912"/>
      <c r="I298" s="912"/>
      <c r="J298" s="912"/>
      <c r="K298" s="912"/>
      <c r="L298" s="912"/>
      <c r="M298" s="912"/>
      <c r="N298" s="912"/>
      <c r="O298" s="914"/>
      <c r="P298" s="914"/>
      <c r="Q298" s="915"/>
      <c r="R298" s="912"/>
      <c r="S298" s="912"/>
      <c r="T298" s="912"/>
      <c r="U298" s="912"/>
      <c r="V298" s="912"/>
      <c r="W298" s="912"/>
      <c r="X298" s="913"/>
      <c r="Y298" s="912"/>
      <c r="Z298" s="912"/>
      <c r="AA298" s="912"/>
      <c r="AB298" s="912"/>
      <c r="AC298" s="912"/>
      <c r="AD298" s="912"/>
      <c r="AE298" s="912"/>
      <c r="AF298" s="914"/>
      <c r="AG298" s="914"/>
      <c r="AH298" s="912"/>
    </row>
    <row r="299">
      <c r="A299" s="912"/>
      <c r="B299" s="912"/>
      <c r="C299" s="912"/>
      <c r="D299" s="912"/>
      <c r="E299" s="912"/>
      <c r="F299" s="912"/>
      <c r="G299" s="913"/>
      <c r="H299" s="912"/>
      <c r="I299" s="912"/>
      <c r="J299" s="912"/>
      <c r="K299" s="912"/>
      <c r="L299" s="912"/>
      <c r="M299" s="912"/>
      <c r="N299" s="912"/>
      <c r="O299" s="914"/>
      <c r="P299" s="914"/>
      <c r="Q299" s="915"/>
      <c r="R299" s="912"/>
      <c r="S299" s="912"/>
      <c r="T299" s="912"/>
      <c r="U299" s="912"/>
      <c r="V299" s="912"/>
      <c r="W299" s="912"/>
      <c r="X299" s="913"/>
      <c r="Y299" s="912"/>
      <c r="Z299" s="912"/>
      <c r="AA299" s="912"/>
      <c r="AB299" s="912"/>
      <c r="AC299" s="912"/>
      <c r="AD299" s="912"/>
      <c r="AE299" s="912"/>
      <c r="AF299" s="914"/>
      <c r="AG299" s="914"/>
      <c r="AH299" s="912"/>
    </row>
    <row r="300">
      <c r="A300" s="912"/>
      <c r="B300" s="912"/>
      <c r="C300" s="912"/>
      <c r="D300" s="912"/>
      <c r="E300" s="912"/>
      <c r="F300" s="912"/>
      <c r="G300" s="913"/>
      <c r="H300" s="912"/>
      <c r="I300" s="912"/>
      <c r="J300" s="912"/>
      <c r="K300" s="912"/>
      <c r="L300" s="912"/>
      <c r="M300" s="912"/>
      <c r="N300" s="912"/>
      <c r="O300" s="914"/>
      <c r="P300" s="914"/>
      <c r="Q300" s="915"/>
      <c r="R300" s="912"/>
      <c r="S300" s="912"/>
      <c r="T300" s="912"/>
      <c r="U300" s="912"/>
      <c r="V300" s="912"/>
      <c r="W300" s="912"/>
      <c r="X300" s="913"/>
      <c r="Y300" s="912"/>
      <c r="Z300" s="912"/>
      <c r="AA300" s="912"/>
      <c r="AB300" s="912"/>
      <c r="AC300" s="912"/>
      <c r="AD300" s="912"/>
      <c r="AE300" s="912"/>
      <c r="AF300" s="914"/>
      <c r="AG300" s="914"/>
      <c r="AH300" s="912"/>
    </row>
    <row r="301">
      <c r="A301" s="912"/>
      <c r="B301" s="912"/>
      <c r="C301" s="912"/>
      <c r="D301" s="912"/>
      <c r="E301" s="912"/>
      <c r="F301" s="912"/>
      <c r="G301" s="913"/>
      <c r="H301" s="912"/>
      <c r="I301" s="912"/>
      <c r="J301" s="912"/>
      <c r="K301" s="912"/>
      <c r="L301" s="912"/>
      <c r="M301" s="912"/>
      <c r="N301" s="912"/>
      <c r="O301" s="914"/>
      <c r="P301" s="914"/>
      <c r="Q301" s="915"/>
      <c r="R301" s="912"/>
      <c r="S301" s="912"/>
      <c r="T301" s="912"/>
      <c r="U301" s="912"/>
      <c r="V301" s="912"/>
      <c r="W301" s="912"/>
      <c r="X301" s="913"/>
      <c r="Y301" s="912"/>
      <c r="Z301" s="912"/>
      <c r="AA301" s="912"/>
      <c r="AB301" s="912"/>
      <c r="AC301" s="912"/>
      <c r="AD301" s="912"/>
      <c r="AE301" s="912"/>
      <c r="AF301" s="914"/>
      <c r="AG301" s="914"/>
      <c r="AH301" s="912"/>
    </row>
    <row r="302">
      <c r="A302" s="912"/>
      <c r="B302" s="912"/>
      <c r="C302" s="912"/>
      <c r="D302" s="912"/>
      <c r="E302" s="912"/>
      <c r="F302" s="912"/>
      <c r="G302" s="913"/>
      <c r="H302" s="912"/>
      <c r="I302" s="912"/>
      <c r="J302" s="912"/>
      <c r="K302" s="912"/>
      <c r="L302" s="912"/>
      <c r="M302" s="912"/>
      <c r="N302" s="912"/>
      <c r="O302" s="914"/>
      <c r="P302" s="914"/>
      <c r="Q302" s="915"/>
      <c r="R302" s="912"/>
      <c r="S302" s="912"/>
      <c r="T302" s="912"/>
      <c r="U302" s="912"/>
      <c r="V302" s="912"/>
      <c r="W302" s="912"/>
      <c r="X302" s="913"/>
      <c r="Y302" s="912"/>
      <c r="Z302" s="912"/>
      <c r="AA302" s="912"/>
      <c r="AB302" s="912"/>
      <c r="AC302" s="912"/>
      <c r="AD302" s="912"/>
      <c r="AE302" s="912"/>
      <c r="AF302" s="914"/>
      <c r="AG302" s="914"/>
      <c r="AH302" s="912"/>
    </row>
    <row r="303">
      <c r="A303" s="912"/>
      <c r="B303" s="912"/>
      <c r="C303" s="912"/>
      <c r="D303" s="912"/>
      <c r="E303" s="912"/>
      <c r="F303" s="912"/>
      <c r="G303" s="913"/>
      <c r="H303" s="912"/>
      <c r="I303" s="912"/>
      <c r="J303" s="912"/>
      <c r="K303" s="912"/>
      <c r="L303" s="912"/>
      <c r="M303" s="912"/>
      <c r="N303" s="912"/>
      <c r="O303" s="914"/>
      <c r="P303" s="914"/>
      <c r="Q303" s="915"/>
      <c r="R303" s="912"/>
      <c r="S303" s="912"/>
      <c r="T303" s="912"/>
      <c r="U303" s="912"/>
      <c r="V303" s="912"/>
      <c r="W303" s="912"/>
      <c r="X303" s="913"/>
      <c r="Y303" s="912"/>
      <c r="Z303" s="912"/>
      <c r="AA303" s="912"/>
      <c r="AB303" s="912"/>
      <c r="AC303" s="912"/>
      <c r="AD303" s="912"/>
      <c r="AE303" s="912"/>
      <c r="AF303" s="914"/>
      <c r="AG303" s="914"/>
      <c r="AH303" s="912"/>
    </row>
    <row r="304">
      <c r="A304" s="912"/>
      <c r="B304" s="912"/>
      <c r="C304" s="912"/>
      <c r="D304" s="912"/>
      <c r="E304" s="912"/>
      <c r="F304" s="912"/>
      <c r="G304" s="913"/>
      <c r="H304" s="912"/>
      <c r="I304" s="912"/>
      <c r="J304" s="912"/>
      <c r="K304" s="912"/>
      <c r="L304" s="912"/>
      <c r="M304" s="912"/>
      <c r="N304" s="912"/>
      <c r="O304" s="914"/>
      <c r="P304" s="914"/>
      <c r="Q304" s="915"/>
      <c r="R304" s="912"/>
      <c r="S304" s="912"/>
      <c r="T304" s="912"/>
      <c r="U304" s="912"/>
      <c r="V304" s="912"/>
      <c r="W304" s="912"/>
      <c r="X304" s="913"/>
      <c r="Y304" s="912"/>
      <c r="Z304" s="912"/>
      <c r="AA304" s="912"/>
      <c r="AB304" s="912"/>
      <c r="AC304" s="912"/>
      <c r="AD304" s="912"/>
      <c r="AE304" s="912"/>
      <c r="AF304" s="914"/>
      <c r="AG304" s="914"/>
      <c r="AH304" s="912"/>
    </row>
    <row r="305">
      <c r="A305" s="912"/>
      <c r="B305" s="912"/>
      <c r="C305" s="912"/>
      <c r="D305" s="912"/>
      <c r="E305" s="912"/>
      <c r="F305" s="912"/>
      <c r="G305" s="913"/>
      <c r="H305" s="912"/>
      <c r="I305" s="912"/>
      <c r="J305" s="912"/>
      <c r="K305" s="912"/>
      <c r="L305" s="912"/>
      <c r="M305" s="912"/>
      <c r="N305" s="912"/>
      <c r="O305" s="914"/>
      <c r="P305" s="914"/>
      <c r="Q305" s="915"/>
      <c r="R305" s="912"/>
      <c r="S305" s="912"/>
      <c r="T305" s="912"/>
      <c r="U305" s="912"/>
      <c r="V305" s="912"/>
      <c r="W305" s="912"/>
      <c r="X305" s="913"/>
      <c r="Y305" s="912"/>
      <c r="Z305" s="912"/>
      <c r="AA305" s="912"/>
      <c r="AB305" s="912"/>
      <c r="AC305" s="912"/>
      <c r="AD305" s="912"/>
      <c r="AE305" s="912"/>
      <c r="AF305" s="914"/>
      <c r="AG305" s="914"/>
      <c r="AH305" s="912"/>
    </row>
    <row r="306">
      <c r="A306" s="912"/>
      <c r="B306" s="912"/>
      <c r="C306" s="912"/>
      <c r="D306" s="912"/>
      <c r="E306" s="912"/>
      <c r="F306" s="912"/>
      <c r="G306" s="913"/>
      <c r="H306" s="912"/>
      <c r="I306" s="912"/>
      <c r="J306" s="912"/>
      <c r="K306" s="912"/>
      <c r="L306" s="912"/>
      <c r="M306" s="912"/>
      <c r="N306" s="912"/>
      <c r="O306" s="914"/>
      <c r="P306" s="914"/>
      <c r="Q306" s="915"/>
      <c r="R306" s="912"/>
      <c r="S306" s="912"/>
      <c r="T306" s="912"/>
      <c r="U306" s="912"/>
      <c r="V306" s="912"/>
      <c r="W306" s="912"/>
      <c r="X306" s="913"/>
      <c r="Y306" s="912"/>
      <c r="Z306" s="912"/>
      <c r="AA306" s="912"/>
      <c r="AB306" s="912"/>
      <c r="AC306" s="912"/>
      <c r="AD306" s="912"/>
      <c r="AE306" s="912"/>
      <c r="AF306" s="914"/>
      <c r="AG306" s="914"/>
      <c r="AH306" s="912"/>
    </row>
    <row r="307">
      <c r="A307" s="912"/>
      <c r="B307" s="912"/>
      <c r="C307" s="912"/>
      <c r="D307" s="912"/>
      <c r="E307" s="912"/>
      <c r="F307" s="912"/>
      <c r="G307" s="913"/>
      <c r="H307" s="912"/>
      <c r="I307" s="912"/>
      <c r="J307" s="912"/>
      <c r="K307" s="912"/>
      <c r="L307" s="912"/>
      <c r="M307" s="912"/>
      <c r="N307" s="912"/>
      <c r="O307" s="914"/>
      <c r="P307" s="914"/>
      <c r="Q307" s="915"/>
      <c r="R307" s="912"/>
      <c r="S307" s="912"/>
      <c r="T307" s="912"/>
      <c r="U307" s="912"/>
      <c r="V307" s="912"/>
      <c r="W307" s="912"/>
      <c r="X307" s="913"/>
      <c r="Y307" s="912"/>
      <c r="Z307" s="912"/>
      <c r="AA307" s="912"/>
      <c r="AB307" s="912"/>
      <c r="AC307" s="912"/>
      <c r="AD307" s="912"/>
      <c r="AE307" s="912"/>
      <c r="AF307" s="914"/>
      <c r="AG307" s="914"/>
      <c r="AH307" s="912"/>
    </row>
    <row r="308">
      <c r="A308" s="912"/>
      <c r="B308" s="912"/>
      <c r="C308" s="912"/>
      <c r="D308" s="912"/>
      <c r="E308" s="912"/>
      <c r="F308" s="912"/>
      <c r="G308" s="913"/>
      <c r="H308" s="912"/>
      <c r="I308" s="912"/>
      <c r="J308" s="912"/>
      <c r="K308" s="912"/>
      <c r="L308" s="912"/>
      <c r="M308" s="912"/>
      <c r="N308" s="912"/>
      <c r="O308" s="914"/>
      <c r="P308" s="914"/>
      <c r="Q308" s="915"/>
      <c r="R308" s="912"/>
      <c r="S308" s="912"/>
      <c r="T308" s="912"/>
      <c r="U308" s="912"/>
      <c r="V308" s="912"/>
      <c r="W308" s="912"/>
      <c r="X308" s="913"/>
      <c r="Y308" s="912"/>
      <c r="Z308" s="912"/>
      <c r="AA308" s="912"/>
      <c r="AB308" s="912"/>
      <c r="AC308" s="912"/>
      <c r="AD308" s="912"/>
      <c r="AE308" s="912"/>
      <c r="AF308" s="914"/>
      <c r="AG308" s="914"/>
      <c r="AH308" s="912"/>
    </row>
    <row r="309">
      <c r="A309" s="912"/>
      <c r="B309" s="912"/>
      <c r="C309" s="912"/>
      <c r="D309" s="912"/>
      <c r="E309" s="912"/>
      <c r="F309" s="912"/>
      <c r="G309" s="913"/>
      <c r="H309" s="912"/>
      <c r="I309" s="912"/>
      <c r="J309" s="912"/>
      <c r="K309" s="912"/>
      <c r="L309" s="912"/>
      <c r="M309" s="912"/>
      <c r="N309" s="912"/>
      <c r="O309" s="914"/>
      <c r="P309" s="914"/>
      <c r="Q309" s="915"/>
      <c r="R309" s="912"/>
      <c r="S309" s="912"/>
      <c r="T309" s="912"/>
      <c r="U309" s="912"/>
      <c r="V309" s="912"/>
      <c r="W309" s="912"/>
      <c r="X309" s="913"/>
      <c r="Y309" s="912"/>
      <c r="Z309" s="912"/>
      <c r="AA309" s="912"/>
      <c r="AB309" s="912"/>
      <c r="AC309" s="912"/>
      <c r="AD309" s="912"/>
      <c r="AE309" s="912"/>
      <c r="AF309" s="914"/>
      <c r="AG309" s="914"/>
      <c r="AH309" s="912"/>
    </row>
    <row r="310">
      <c r="A310" s="912"/>
      <c r="B310" s="912"/>
      <c r="C310" s="912"/>
      <c r="D310" s="912"/>
      <c r="E310" s="912"/>
      <c r="F310" s="912"/>
      <c r="G310" s="913"/>
      <c r="H310" s="912"/>
      <c r="I310" s="912"/>
      <c r="J310" s="912"/>
      <c r="K310" s="912"/>
      <c r="L310" s="912"/>
      <c r="M310" s="912"/>
      <c r="N310" s="912"/>
      <c r="O310" s="914"/>
      <c r="P310" s="914"/>
      <c r="Q310" s="915"/>
      <c r="R310" s="912"/>
      <c r="S310" s="912"/>
      <c r="T310" s="912"/>
      <c r="U310" s="912"/>
      <c r="V310" s="912"/>
      <c r="W310" s="912"/>
      <c r="X310" s="913"/>
      <c r="Y310" s="912"/>
      <c r="Z310" s="912"/>
      <c r="AA310" s="912"/>
      <c r="AB310" s="912"/>
      <c r="AC310" s="912"/>
      <c r="AD310" s="912"/>
      <c r="AE310" s="912"/>
      <c r="AF310" s="914"/>
      <c r="AG310" s="914"/>
      <c r="AH310" s="912"/>
    </row>
    <row r="311">
      <c r="A311" s="912"/>
      <c r="B311" s="912"/>
      <c r="C311" s="912"/>
      <c r="D311" s="912"/>
      <c r="E311" s="912"/>
      <c r="F311" s="912"/>
      <c r="G311" s="913"/>
      <c r="H311" s="912"/>
      <c r="I311" s="912"/>
      <c r="J311" s="912"/>
      <c r="K311" s="912"/>
      <c r="L311" s="912"/>
      <c r="M311" s="912"/>
      <c r="N311" s="912"/>
      <c r="O311" s="914"/>
      <c r="P311" s="914"/>
      <c r="Q311" s="915"/>
      <c r="R311" s="912"/>
      <c r="S311" s="912"/>
      <c r="T311" s="912"/>
      <c r="U311" s="912"/>
      <c r="V311" s="912"/>
      <c r="W311" s="912"/>
      <c r="X311" s="913"/>
      <c r="Y311" s="912"/>
      <c r="Z311" s="912"/>
      <c r="AA311" s="912"/>
      <c r="AB311" s="912"/>
      <c r="AC311" s="912"/>
      <c r="AD311" s="912"/>
      <c r="AE311" s="912"/>
      <c r="AF311" s="914"/>
      <c r="AG311" s="914"/>
      <c r="AH311" s="912"/>
    </row>
    <row r="312">
      <c r="A312" s="912"/>
      <c r="B312" s="912"/>
      <c r="C312" s="912"/>
      <c r="D312" s="912"/>
      <c r="E312" s="912"/>
      <c r="F312" s="912"/>
      <c r="G312" s="913"/>
      <c r="H312" s="912"/>
      <c r="I312" s="912"/>
      <c r="J312" s="912"/>
      <c r="K312" s="912"/>
      <c r="L312" s="912"/>
      <c r="M312" s="912"/>
      <c r="N312" s="912"/>
      <c r="O312" s="914"/>
      <c r="P312" s="914"/>
      <c r="Q312" s="915"/>
      <c r="R312" s="912"/>
      <c r="S312" s="912"/>
      <c r="T312" s="912"/>
      <c r="U312" s="912"/>
      <c r="V312" s="912"/>
      <c r="W312" s="912"/>
      <c r="X312" s="913"/>
      <c r="Y312" s="912"/>
      <c r="Z312" s="912"/>
      <c r="AA312" s="912"/>
      <c r="AB312" s="912"/>
      <c r="AC312" s="912"/>
      <c r="AD312" s="912"/>
      <c r="AE312" s="912"/>
      <c r="AF312" s="914"/>
      <c r="AG312" s="914"/>
      <c r="AH312" s="912"/>
    </row>
    <row r="313">
      <c r="A313" s="912"/>
      <c r="B313" s="912"/>
      <c r="C313" s="912"/>
      <c r="D313" s="912"/>
      <c r="E313" s="912"/>
      <c r="F313" s="912"/>
      <c r="G313" s="913"/>
      <c r="H313" s="912"/>
      <c r="I313" s="912"/>
      <c r="J313" s="912"/>
      <c r="K313" s="912"/>
      <c r="L313" s="912"/>
      <c r="M313" s="912"/>
      <c r="N313" s="912"/>
      <c r="O313" s="914"/>
      <c r="P313" s="914"/>
      <c r="Q313" s="915"/>
      <c r="R313" s="912"/>
      <c r="S313" s="912"/>
      <c r="T313" s="912"/>
      <c r="U313" s="912"/>
      <c r="V313" s="912"/>
      <c r="W313" s="912"/>
      <c r="X313" s="913"/>
      <c r="Y313" s="912"/>
      <c r="Z313" s="912"/>
      <c r="AA313" s="912"/>
      <c r="AB313" s="912"/>
      <c r="AC313" s="912"/>
      <c r="AD313" s="912"/>
      <c r="AE313" s="912"/>
      <c r="AF313" s="914"/>
      <c r="AG313" s="914"/>
      <c r="AH313" s="912"/>
    </row>
    <row r="314">
      <c r="A314" s="912"/>
      <c r="B314" s="912"/>
      <c r="C314" s="912"/>
      <c r="D314" s="912"/>
      <c r="E314" s="912"/>
      <c r="F314" s="912"/>
      <c r="G314" s="913"/>
      <c r="H314" s="912"/>
      <c r="I314" s="912"/>
      <c r="J314" s="912"/>
      <c r="K314" s="912"/>
      <c r="L314" s="912"/>
      <c r="M314" s="912"/>
      <c r="N314" s="912"/>
      <c r="O314" s="914"/>
      <c r="P314" s="914"/>
      <c r="Q314" s="915"/>
      <c r="R314" s="912"/>
      <c r="S314" s="912"/>
      <c r="T314" s="912"/>
      <c r="U314" s="912"/>
      <c r="V314" s="912"/>
      <c r="W314" s="912"/>
      <c r="X314" s="913"/>
      <c r="Y314" s="912"/>
      <c r="Z314" s="912"/>
      <c r="AA314" s="912"/>
      <c r="AB314" s="912"/>
      <c r="AC314" s="912"/>
      <c r="AD314" s="912"/>
      <c r="AE314" s="912"/>
      <c r="AF314" s="914"/>
      <c r="AG314" s="914"/>
      <c r="AH314" s="912"/>
    </row>
    <row r="315">
      <c r="A315" s="912"/>
      <c r="B315" s="912"/>
      <c r="C315" s="912"/>
      <c r="D315" s="912"/>
      <c r="E315" s="912"/>
      <c r="F315" s="912"/>
      <c r="G315" s="913"/>
      <c r="H315" s="912"/>
      <c r="I315" s="912"/>
      <c r="J315" s="912"/>
      <c r="K315" s="912"/>
      <c r="L315" s="912"/>
      <c r="M315" s="912"/>
      <c r="N315" s="912"/>
      <c r="O315" s="914"/>
      <c r="P315" s="914"/>
      <c r="Q315" s="915"/>
      <c r="R315" s="912"/>
      <c r="S315" s="912"/>
      <c r="T315" s="912"/>
      <c r="U315" s="912"/>
      <c r="V315" s="912"/>
      <c r="W315" s="912"/>
      <c r="X315" s="913"/>
      <c r="Y315" s="912"/>
      <c r="Z315" s="912"/>
      <c r="AA315" s="912"/>
      <c r="AB315" s="912"/>
      <c r="AC315" s="912"/>
      <c r="AD315" s="912"/>
      <c r="AE315" s="912"/>
      <c r="AF315" s="914"/>
      <c r="AG315" s="914"/>
      <c r="AH315" s="912"/>
    </row>
    <row r="316">
      <c r="A316" s="912"/>
      <c r="B316" s="912"/>
      <c r="C316" s="912"/>
      <c r="D316" s="912"/>
      <c r="E316" s="912"/>
      <c r="F316" s="912"/>
      <c r="G316" s="913"/>
      <c r="H316" s="912"/>
      <c r="I316" s="912"/>
      <c r="J316" s="912"/>
      <c r="K316" s="912"/>
      <c r="L316" s="912"/>
      <c r="M316" s="912"/>
      <c r="N316" s="912"/>
      <c r="O316" s="914"/>
      <c r="P316" s="914"/>
      <c r="Q316" s="915"/>
      <c r="R316" s="912"/>
      <c r="S316" s="912"/>
      <c r="T316" s="912"/>
      <c r="U316" s="912"/>
      <c r="V316" s="912"/>
      <c r="W316" s="912"/>
      <c r="X316" s="913"/>
      <c r="Y316" s="912"/>
      <c r="Z316" s="912"/>
      <c r="AA316" s="912"/>
      <c r="AB316" s="912"/>
      <c r="AC316" s="912"/>
      <c r="AD316" s="912"/>
      <c r="AE316" s="912"/>
      <c r="AF316" s="914"/>
      <c r="AG316" s="914"/>
      <c r="AH316" s="912"/>
    </row>
    <row r="317">
      <c r="A317" s="912"/>
      <c r="B317" s="912"/>
      <c r="C317" s="912"/>
      <c r="D317" s="912"/>
      <c r="E317" s="912"/>
      <c r="F317" s="912"/>
      <c r="G317" s="913"/>
      <c r="H317" s="912"/>
      <c r="I317" s="912"/>
      <c r="J317" s="912"/>
      <c r="K317" s="912"/>
      <c r="L317" s="912"/>
      <c r="M317" s="912"/>
      <c r="N317" s="912"/>
      <c r="O317" s="914"/>
      <c r="P317" s="914"/>
      <c r="Q317" s="915"/>
      <c r="R317" s="912"/>
      <c r="S317" s="912"/>
      <c r="T317" s="912"/>
      <c r="U317" s="912"/>
      <c r="V317" s="912"/>
      <c r="W317" s="912"/>
      <c r="X317" s="913"/>
      <c r="Y317" s="912"/>
      <c r="Z317" s="912"/>
      <c r="AA317" s="912"/>
      <c r="AB317" s="912"/>
      <c r="AC317" s="912"/>
      <c r="AD317" s="912"/>
      <c r="AE317" s="912"/>
      <c r="AF317" s="914"/>
      <c r="AG317" s="914"/>
      <c r="AH317" s="912"/>
    </row>
    <row r="318">
      <c r="A318" s="912"/>
      <c r="B318" s="912"/>
      <c r="C318" s="912"/>
      <c r="D318" s="912"/>
      <c r="E318" s="912"/>
      <c r="F318" s="912"/>
      <c r="G318" s="913"/>
      <c r="H318" s="912"/>
      <c r="I318" s="912"/>
      <c r="J318" s="912"/>
      <c r="K318" s="912"/>
      <c r="L318" s="912"/>
      <c r="M318" s="912"/>
      <c r="N318" s="912"/>
      <c r="O318" s="914"/>
      <c r="P318" s="914"/>
      <c r="Q318" s="915"/>
      <c r="R318" s="912"/>
      <c r="S318" s="912"/>
      <c r="T318" s="912"/>
      <c r="U318" s="912"/>
      <c r="V318" s="912"/>
      <c r="W318" s="912"/>
      <c r="X318" s="913"/>
      <c r="Y318" s="912"/>
      <c r="Z318" s="912"/>
      <c r="AA318" s="912"/>
      <c r="AB318" s="912"/>
      <c r="AC318" s="912"/>
      <c r="AD318" s="912"/>
      <c r="AE318" s="912"/>
      <c r="AF318" s="914"/>
      <c r="AG318" s="914"/>
      <c r="AH318" s="912"/>
    </row>
    <row r="319">
      <c r="A319" s="912"/>
      <c r="B319" s="912"/>
      <c r="C319" s="912"/>
      <c r="D319" s="912"/>
      <c r="E319" s="912"/>
      <c r="F319" s="912"/>
      <c r="G319" s="913"/>
      <c r="H319" s="912"/>
      <c r="I319" s="912"/>
      <c r="J319" s="912"/>
      <c r="K319" s="912"/>
      <c r="L319" s="912"/>
      <c r="M319" s="912"/>
      <c r="N319" s="912"/>
      <c r="O319" s="914"/>
      <c r="P319" s="914"/>
      <c r="Q319" s="915"/>
      <c r="R319" s="912"/>
      <c r="S319" s="912"/>
      <c r="T319" s="912"/>
      <c r="U319" s="912"/>
      <c r="V319" s="912"/>
      <c r="W319" s="912"/>
      <c r="X319" s="913"/>
      <c r="Y319" s="912"/>
      <c r="Z319" s="912"/>
      <c r="AA319" s="912"/>
      <c r="AB319" s="912"/>
      <c r="AC319" s="912"/>
      <c r="AD319" s="912"/>
      <c r="AE319" s="912"/>
      <c r="AF319" s="914"/>
      <c r="AG319" s="914"/>
      <c r="AH319" s="912"/>
    </row>
    <row r="320">
      <c r="A320" s="912"/>
      <c r="B320" s="912"/>
      <c r="C320" s="912"/>
      <c r="D320" s="912"/>
      <c r="E320" s="912"/>
      <c r="F320" s="912"/>
      <c r="G320" s="913"/>
      <c r="H320" s="912"/>
      <c r="I320" s="912"/>
      <c r="J320" s="912"/>
      <c r="K320" s="912"/>
      <c r="L320" s="912"/>
      <c r="M320" s="912"/>
      <c r="N320" s="912"/>
      <c r="O320" s="914"/>
      <c r="P320" s="914"/>
      <c r="Q320" s="915"/>
      <c r="R320" s="912"/>
      <c r="S320" s="912"/>
      <c r="T320" s="912"/>
      <c r="U320" s="912"/>
      <c r="V320" s="912"/>
      <c r="W320" s="912"/>
      <c r="X320" s="913"/>
      <c r="Y320" s="912"/>
      <c r="Z320" s="912"/>
      <c r="AA320" s="912"/>
      <c r="AB320" s="912"/>
      <c r="AC320" s="912"/>
      <c r="AD320" s="912"/>
      <c r="AE320" s="912"/>
      <c r="AF320" s="914"/>
      <c r="AG320" s="914"/>
      <c r="AH320" s="912"/>
    </row>
    <row r="321">
      <c r="A321" s="912"/>
      <c r="B321" s="912"/>
      <c r="C321" s="912"/>
      <c r="D321" s="912"/>
      <c r="E321" s="912"/>
      <c r="F321" s="912"/>
      <c r="G321" s="913"/>
      <c r="H321" s="912"/>
      <c r="I321" s="912"/>
      <c r="J321" s="912"/>
      <c r="K321" s="912"/>
      <c r="L321" s="912"/>
      <c r="M321" s="912"/>
      <c r="N321" s="912"/>
      <c r="O321" s="914"/>
      <c r="P321" s="914"/>
      <c r="Q321" s="915"/>
      <c r="R321" s="912"/>
      <c r="S321" s="912"/>
      <c r="T321" s="912"/>
      <c r="U321" s="912"/>
      <c r="V321" s="912"/>
      <c r="W321" s="912"/>
      <c r="X321" s="913"/>
      <c r="Y321" s="912"/>
      <c r="Z321" s="912"/>
      <c r="AA321" s="912"/>
      <c r="AB321" s="912"/>
      <c r="AC321" s="912"/>
      <c r="AD321" s="912"/>
      <c r="AE321" s="912"/>
      <c r="AF321" s="914"/>
      <c r="AG321" s="914"/>
      <c r="AH321" s="912"/>
    </row>
    <row r="322">
      <c r="A322" s="912"/>
      <c r="B322" s="912"/>
      <c r="C322" s="912"/>
      <c r="D322" s="912"/>
      <c r="E322" s="912"/>
      <c r="F322" s="912"/>
      <c r="G322" s="913"/>
      <c r="H322" s="912"/>
      <c r="I322" s="912"/>
      <c r="J322" s="912"/>
      <c r="K322" s="912"/>
      <c r="L322" s="912"/>
      <c r="M322" s="912"/>
      <c r="N322" s="912"/>
      <c r="O322" s="914"/>
      <c r="P322" s="914"/>
      <c r="Q322" s="915"/>
      <c r="R322" s="912"/>
      <c r="S322" s="912"/>
      <c r="T322" s="912"/>
      <c r="U322" s="912"/>
      <c r="V322" s="912"/>
      <c r="W322" s="912"/>
      <c r="X322" s="913"/>
      <c r="Y322" s="912"/>
      <c r="Z322" s="912"/>
      <c r="AA322" s="912"/>
      <c r="AB322" s="912"/>
      <c r="AC322" s="912"/>
      <c r="AD322" s="912"/>
      <c r="AE322" s="912"/>
      <c r="AF322" s="914"/>
      <c r="AG322" s="914"/>
      <c r="AH322" s="912"/>
    </row>
    <row r="323">
      <c r="A323" s="912"/>
      <c r="B323" s="912"/>
      <c r="C323" s="912"/>
      <c r="D323" s="912"/>
      <c r="E323" s="912"/>
      <c r="F323" s="912"/>
      <c r="G323" s="913"/>
      <c r="H323" s="912"/>
      <c r="I323" s="912"/>
      <c r="J323" s="912"/>
      <c r="K323" s="912"/>
      <c r="L323" s="912"/>
      <c r="M323" s="912"/>
      <c r="N323" s="912"/>
      <c r="O323" s="914"/>
      <c r="P323" s="914"/>
      <c r="Q323" s="915"/>
      <c r="R323" s="912"/>
      <c r="S323" s="912"/>
      <c r="T323" s="912"/>
      <c r="U323" s="912"/>
      <c r="V323" s="912"/>
      <c r="W323" s="912"/>
      <c r="X323" s="913"/>
      <c r="Y323" s="912"/>
      <c r="Z323" s="912"/>
      <c r="AA323" s="912"/>
      <c r="AB323" s="912"/>
      <c r="AC323" s="912"/>
      <c r="AD323" s="912"/>
      <c r="AE323" s="912"/>
      <c r="AF323" s="914"/>
      <c r="AG323" s="914"/>
      <c r="AH323" s="912"/>
    </row>
    <row r="324">
      <c r="A324" s="912"/>
      <c r="B324" s="912"/>
      <c r="C324" s="912"/>
      <c r="D324" s="912"/>
      <c r="E324" s="912"/>
      <c r="F324" s="912"/>
      <c r="G324" s="913"/>
      <c r="H324" s="912"/>
      <c r="I324" s="912"/>
      <c r="J324" s="912"/>
      <c r="K324" s="912"/>
      <c r="L324" s="912"/>
      <c r="M324" s="912"/>
      <c r="N324" s="912"/>
      <c r="O324" s="914"/>
      <c r="P324" s="914"/>
      <c r="Q324" s="915"/>
      <c r="R324" s="912"/>
      <c r="S324" s="912"/>
      <c r="T324" s="912"/>
      <c r="U324" s="912"/>
      <c r="V324" s="912"/>
      <c r="W324" s="912"/>
      <c r="X324" s="913"/>
      <c r="Y324" s="912"/>
      <c r="Z324" s="912"/>
      <c r="AA324" s="912"/>
      <c r="AB324" s="912"/>
      <c r="AC324" s="912"/>
      <c r="AD324" s="912"/>
      <c r="AE324" s="912"/>
      <c r="AF324" s="914"/>
      <c r="AG324" s="914"/>
      <c r="AH324" s="912"/>
    </row>
    <row r="325">
      <c r="A325" s="912"/>
      <c r="B325" s="912"/>
      <c r="C325" s="912"/>
      <c r="D325" s="912"/>
      <c r="E325" s="912"/>
      <c r="F325" s="912"/>
      <c r="G325" s="913"/>
      <c r="H325" s="912"/>
      <c r="I325" s="912"/>
      <c r="J325" s="912"/>
      <c r="K325" s="912"/>
      <c r="L325" s="912"/>
      <c r="M325" s="912"/>
      <c r="N325" s="912"/>
      <c r="O325" s="914"/>
      <c r="P325" s="914"/>
      <c r="Q325" s="915"/>
      <c r="R325" s="912"/>
      <c r="S325" s="912"/>
      <c r="T325" s="912"/>
      <c r="U325" s="912"/>
      <c r="V325" s="912"/>
      <c r="W325" s="912"/>
      <c r="X325" s="913"/>
      <c r="Y325" s="912"/>
      <c r="Z325" s="912"/>
      <c r="AA325" s="912"/>
      <c r="AB325" s="912"/>
      <c r="AC325" s="912"/>
      <c r="AD325" s="912"/>
      <c r="AE325" s="912"/>
      <c r="AF325" s="914"/>
      <c r="AG325" s="914"/>
      <c r="AH325" s="912"/>
    </row>
    <row r="326">
      <c r="A326" s="912"/>
      <c r="B326" s="912"/>
      <c r="C326" s="912"/>
      <c r="D326" s="912"/>
      <c r="E326" s="912"/>
      <c r="F326" s="912"/>
      <c r="G326" s="913"/>
      <c r="H326" s="912"/>
      <c r="I326" s="912"/>
      <c r="J326" s="912"/>
      <c r="K326" s="912"/>
      <c r="L326" s="912"/>
      <c r="M326" s="912"/>
      <c r="N326" s="912"/>
      <c r="O326" s="914"/>
      <c r="P326" s="914"/>
      <c r="Q326" s="915"/>
      <c r="R326" s="912"/>
      <c r="S326" s="912"/>
      <c r="T326" s="912"/>
      <c r="U326" s="912"/>
      <c r="V326" s="912"/>
      <c r="W326" s="912"/>
      <c r="X326" s="913"/>
      <c r="Y326" s="912"/>
      <c r="Z326" s="912"/>
      <c r="AA326" s="912"/>
      <c r="AB326" s="912"/>
      <c r="AC326" s="912"/>
      <c r="AD326" s="912"/>
      <c r="AE326" s="912"/>
      <c r="AF326" s="914"/>
      <c r="AG326" s="914"/>
      <c r="AH326" s="912"/>
    </row>
    <row r="327">
      <c r="A327" s="912"/>
      <c r="B327" s="912"/>
      <c r="C327" s="912"/>
      <c r="D327" s="912"/>
      <c r="E327" s="912"/>
      <c r="F327" s="912"/>
      <c r="G327" s="913"/>
      <c r="H327" s="912"/>
      <c r="I327" s="912"/>
      <c r="J327" s="912"/>
      <c r="K327" s="912"/>
      <c r="L327" s="912"/>
      <c r="M327" s="912"/>
      <c r="N327" s="912"/>
      <c r="O327" s="914"/>
      <c r="P327" s="914"/>
      <c r="Q327" s="915"/>
      <c r="R327" s="912"/>
      <c r="S327" s="912"/>
      <c r="T327" s="912"/>
      <c r="U327" s="912"/>
      <c r="V327" s="912"/>
      <c r="W327" s="912"/>
      <c r="X327" s="913"/>
      <c r="Y327" s="912"/>
      <c r="Z327" s="912"/>
      <c r="AA327" s="912"/>
      <c r="AB327" s="912"/>
      <c r="AC327" s="912"/>
      <c r="AD327" s="912"/>
      <c r="AE327" s="912"/>
      <c r="AF327" s="914"/>
      <c r="AG327" s="914"/>
      <c r="AH327" s="912"/>
    </row>
    <row r="328">
      <c r="A328" s="912"/>
      <c r="B328" s="912"/>
      <c r="C328" s="912"/>
      <c r="D328" s="912"/>
      <c r="E328" s="912"/>
      <c r="F328" s="912"/>
      <c r="G328" s="913"/>
      <c r="H328" s="912"/>
      <c r="I328" s="912"/>
      <c r="J328" s="912"/>
      <c r="K328" s="912"/>
      <c r="L328" s="912"/>
      <c r="M328" s="912"/>
      <c r="N328" s="912"/>
      <c r="O328" s="914"/>
      <c r="P328" s="914"/>
      <c r="Q328" s="915"/>
      <c r="R328" s="912"/>
      <c r="S328" s="912"/>
      <c r="T328" s="912"/>
      <c r="U328" s="912"/>
      <c r="V328" s="912"/>
      <c r="W328" s="912"/>
      <c r="X328" s="913"/>
      <c r="Y328" s="912"/>
      <c r="Z328" s="912"/>
      <c r="AA328" s="912"/>
      <c r="AB328" s="912"/>
      <c r="AC328" s="912"/>
      <c r="AD328" s="912"/>
      <c r="AE328" s="912"/>
      <c r="AF328" s="914"/>
      <c r="AG328" s="914"/>
      <c r="AH328" s="912"/>
    </row>
    <row r="329">
      <c r="A329" s="912"/>
      <c r="B329" s="912"/>
      <c r="C329" s="912"/>
      <c r="D329" s="912"/>
      <c r="E329" s="912"/>
      <c r="F329" s="912"/>
      <c r="G329" s="913"/>
      <c r="H329" s="912"/>
      <c r="I329" s="912"/>
      <c r="J329" s="912"/>
      <c r="K329" s="912"/>
      <c r="L329" s="912"/>
      <c r="M329" s="912"/>
      <c r="N329" s="912"/>
      <c r="O329" s="914"/>
      <c r="P329" s="914"/>
      <c r="Q329" s="915"/>
      <c r="R329" s="912"/>
      <c r="S329" s="912"/>
      <c r="T329" s="912"/>
      <c r="U329" s="912"/>
      <c r="V329" s="912"/>
      <c r="W329" s="912"/>
      <c r="X329" s="913"/>
      <c r="Y329" s="912"/>
      <c r="Z329" s="912"/>
      <c r="AA329" s="912"/>
      <c r="AB329" s="912"/>
      <c r="AC329" s="912"/>
      <c r="AD329" s="912"/>
      <c r="AE329" s="912"/>
      <c r="AF329" s="914"/>
      <c r="AG329" s="914"/>
      <c r="AH329" s="912"/>
    </row>
    <row r="330">
      <c r="A330" s="912"/>
      <c r="B330" s="912"/>
      <c r="C330" s="912"/>
      <c r="D330" s="912"/>
      <c r="E330" s="912"/>
      <c r="F330" s="912"/>
      <c r="G330" s="913"/>
      <c r="H330" s="912"/>
      <c r="I330" s="912"/>
      <c r="J330" s="912"/>
      <c r="K330" s="912"/>
      <c r="L330" s="912"/>
      <c r="M330" s="912"/>
      <c r="N330" s="912"/>
      <c r="O330" s="914"/>
      <c r="P330" s="914"/>
      <c r="Q330" s="915"/>
      <c r="R330" s="912"/>
      <c r="S330" s="912"/>
      <c r="T330" s="912"/>
      <c r="U330" s="912"/>
      <c r="V330" s="912"/>
      <c r="W330" s="912"/>
      <c r="X330" s="913"/>
      <c r="Y330" s="912"/>
      <c r="Z330" s="912"/>
      <c r="AA330" s="912"/>
      <c r="AB330" s="912"/>
      <c r="AC330" s="912"/>
      <c r="AD330" s="912"/>
      <c r="AE330" s="912"/>
      <c r="AF330" s="914"/>
      <c r="AG330" s="914"/>
      <c r="AH330" s="912"/>
    </row>
    <row r="331">
      <c r="A331" s="912"/>
      <c r="B331" s="912"/>
      <c r="C331" s="912"/>
      <c r="D331" s="912"/>
      <c r="E331" s="912"/>
      <c r="F331" s="912"/>
      <c r="G331" s="913"/>
      <c r="H331" s="912"/>
      <c r="I331" s="912"/>
      <c r="J331" s="912"/>
      <c r="K331" s="912"/>
      <c r="L331" s="912"/>
      <c r="M331" s="912"/>
      <c r="N331" s="912"/>
      <c r="O331" s="914"/>
      <c r="P331" s="914"/>
      <c r="Q331" s="915"/>
      <c r="R331" s="912"/>
      <c r="S331" s="912"/>
      <c r="T331" s="912"/>
      <c r="U331" s="912"/>
      <c r="V331" s="912"/>
      <c r="W331" s="912"/>
      <c r="X331" s="913"/>
      <c r="Y331" s="912"/>
      <c r="Z331" s="912"/>
      <c r="AA331" s="912"/>
      <c r="AB331" s="912"/>
      <c r="AC331" s="912"/>
      <c r="AD331" s="912"/>
      <c r="AE331" s="912"/>
      <c r="AF331" s="914"/>
      <c r="AG331" s="914"/>
      <c r="AH331" s="912"/>
    </row>
    <row r="332">
      <c r="A332" s="912"/>
      <c r="B332" s="912"/>
      <c r="C332" s="912"/>
      <c r="D332" s="912"/>
      <c r="E332" s="912"/>
      <c r="F332" s="912"/>
      <c r="G332" s="913"/>
      <c r="H332" s="912"/>
      <c r="I332" s="912"/>
      <c r="J332" s="912"/>
      <c r="K332" s="912"/>
      <c r="L332" s="912"/>
      <c r="M332" s="912"/>
      <c r="N332" s="912"/>
      <c r="O332" s="914"/>
      <c r="P332" s="914"/>
      <c r="Q332" s="915"/>
      <c r="R332" s="912"/>
      <c r="S332" s="912"/>
      <c r="T332" s="912"/>
      <c r="U332" s="912"/>
      <c r="V332" s="912"/>
      <c r="W332" s="912"/>
      <c r="X332" s="913"/>
      <c r="Y332" s="912"/>
      <c r="Z332" s="912"/>
      <c r="AA332" s="912"/>
      <c r="AB332" s="912"/>
      <c r="AC332" s="912"/>
      <c r="AD332" s="912"/>
      <c r="AE332" s="912"/>
      <c r="AF332" s="914"/>
      <c r="AG332" s="914"/>
      <c r="AH332" s="912"/>
    </row>
    <row r="333">
      <c r="A333" s="912"/>
      <c r="B333" s="912"/>
      <c r="C333" s="912"/>
      <c r="D333" s="912"/>
      <c r="E333" s="912"/>
      <c r="F333" s="912"/>
      <c r="G333" s="913"/>
      <c r="H333" s="912"/>
      <c r="I333" s="912"/>
      <c r="J333" s="912"/>
      <c r="K333" s="912"/>
      <c r="L333" s="912"/>
      <c r="M333" s="912"/>
      <c r="N333" s="912"/>
      <c r="O333" s="914"/>
      <c r="P333" s="914"/>
      <c r="Q333" s="915"/>
      <c r="R333" s="912"/>
      <c r="S333" s="912"/>
      <c r="T333" s="912"/>
      <c r="U333" s="912"/>
      <c r="V333" s="912"/>
      <c r="W333" s="912"/>
      <c r="X333" s="913"/>
      <c r="Y333" s="912"/>
      <c r="Z333" s="912"/>
      <c r="AA333" s="912"/>
      <c r="AB333" s="912"/>
      <c r="AC333" s="912"/>
      <c r="AD333" s="912"/>
      <c r="AE333" s="912"/>
      <c r="AF333" s="914"/>
      <c r="AG333" s="914"/>
      <c r="AH333" s="912"/>
    </row>
    <row r="334">
      <c r="A334" s="912"/>
      <c r="B334" s="912"/>
      <c r="C334" s="912"/>
      <c r="D334" s="912"/>
      <c r="E334" s="912"/>
      <c r="F334" s="912"/>
      <c r="G334" s="913"/>
      <c r="H334" s="912"/>
      <c r="I334" s="912"/>
      <c r="J334" s="912"/>
      <c r="K334" s="912"/>
      <c r="L334" s="912"/>
      <c r="M334" s="912"/>
      <c r="N334" s="912"/>
      <c r="O334" s="914"/>
      <c r="P334" s="914"/>
      <c r="Q334" s="915"/>
      <c r="R334" s="912"/>
      <c r="S334" s="912"/>
      <c r="T334" s="912"/>
      <c r="U334" s="912"/>
      <c r="V334" s="912"/>
      <c r="W334" s="912"/>
      <c r="X334" s="913"/>
      <c r="Y334" s="912"/>
      <c r="Z334" s="912"/>
      <c r="AA334" s="912"/>
      <c r="AB334" s="912"/>
      <c r="AC334" s="912"/>
      <c r="AD334" s="912"/>
      <c r="AE334" s="912"/>
      <c r="AF334" s="914"/>
      <c r="AG334" s="914"/>
      <c r="AH334" s="912"/>
    </row>
    <row r="335">
      <c r="A335" s="912"/>
      <c r="B335" s="912"/>
      <c r="C335" s="912"/>
      <c r="D335" s="912"/>
      <c r="E335" s="912"/>
      <c r="F335" s="912"/>
      <c r="G335" s="913"/>
      <c r="H335" s="912"/>
      <c r="I335" s="912"/>
      <c r="J335" s="912"/>
      <c r="K335" s="912"/>
      <c r="L335" s="912"/>
      <c r="M335" s="912"/>
      <c r="N335" s="912"/>
      <c r="O335" s="914"/>
      <c r="P335" s="914"/>
      <c r="Q335" s="915"/>
      <c r="R335" s="912"/>
      <c r="S335" s="912"/>
      <c r="T335" s="912"/>
      <c r="U335" s="912"/>
      <c r="V335" s="912"/>
      <c r="W335" s="912"/>
      <c r="X335" s="913"/>
      <c r="Y335" s="912"/>
      <c r="Z335" s="912"/>
      <c r="AA335" s="912"/>
      <c r="AB335" s="912"/>
      <c r="AC335" s="912"/>
      <c r="AD335" s="912"/>
      <c r="AE335" s="912"/>
      <c r="AF335" s="914"/>
      <c r="AG335" s="914"/>
      <c r="AH335" s="912"/>
    </row>
    <row r="336">
      <c r="A336" s="912"/>
      <c r="B336" s="912"/>
      <c r="C336" s="912"/>
      <c r="D336" s="912"/>
      <c r="E336" s="912"/>
      <c r="F336" s="912"/>
      <c r="G336" s="913"/>
      <c r="H336" s="912"/>
      <c r="I336" s="912"/>
      <c r="J336" s="912"/>
      <c r="K336" s="912"/>
      <c r="L336" s="912"/>
      <c r="M336" s="912"/>
      <c r="N336" s="912"/>
      <c r="O336" s="914"/>
      <c r="P336" s="914"/>
      <c r="Q336" s="915"/>
      <c r="R336" s="912"/>
      <c r="S336" s="912"/>
      <c r="T336" s="912"/>
      <c r="U336" s="912"/>
      <c r="V336" s="912"/>
      <c r="W336" s="912"/>
      <c r="X336" s="913"/>
      <c r="Y336" s="912"/>
      <c r="Z336" s="912"/>
      <c r="AA336" s="912"/>
      <c r="AB336" s="912"/>
      <c r="AC336" s="912"/>
      <c r="AD336" s="912"/>
      <c r="AE336" s="912"/>
      <c r="AF336" s="914"/>
      <c r="AG336" s="914"/>
      <c r="AH336" s="912"/>
    </row>
    <row r="337">
      <c r="A337" s="912"/>
      <c r="B337" s="912"/>
      <c r="C337" s="912"/>
      <c r="D337" s="912"/>
      <c r="E337" s="912"/>
      <c r="F337" s="912"/>
      <c r="G337" s="913"/>
      <c r="H337" s="912"/>
      <c r="I337" s="912"/>
      <c r="J337" s="912"/>
      <c r="K337" s="912"/>
      <c r="L337" s="912"/>
      <c r="M337" s="912"/>
      <c r="N337" s="912"/>
      <c r="O337" s="914"/>
      <c r="P337" s="914"/>
      <c r="Q337" s="915"/>
      <c r="R337" s="912"/>
      <c r="S337" s="912"/>
      <c r="T337" s="912"/>
      <c r="U337" s="912"/>
      <c r="V337" s="912"/>
      <c r="W337" s="912"/>
      <c r="X337" s="913"/>
      <c r="Y337" s="912"/>
      <c r="Z337" s="912"/>
      <c r="AA337" s="912"/>
      <c r="AB337" s="912"/>
      <c r="AC337" s="912"/>
      <c r="AD337" s="912"/>
      <c r="AE337" s="912"/>
      <c r="AF337" s="914"/>
      <c r="AG337" s="914"/>
      <c r="AH337" s="912"/>
    </row>
    <row r="338">
      <c r="A338" s="912"/>
      <c r="B338" s="912"/>
      <c r="C338" s="912"/>
      <c r="D338" s="912"/>
      <c r="E338" s="912"/>
      <c r="F338" s="912"/>
      <c r="G338" s="913"/>
      <c r="H338" s="912"/>
      <c r="I338" s="912"/>
      <c r="J338" s="912"/>
      <c r="K338" s="912"/>
      <c r="L338" s="912"/>
      <c r="M338" s="912"/>
      <c r="N338" s="912"/>
      <c r="O338" s="914"/>
      <c r="P338" s="914"/>
      <c r="Q338" s="915"/>
      <c r="R338" s="912"/>
      <c r="S338" s="912"/>
      <c r="T338" s="912"/>
      <c r="U338" s="912"/>
      <c r="V338" s="912"/>
      <c r="W338" s="912"/>
      <c r="X338" s="913"/>
      <c r="Y338" s="912"/>
      <c r="Z338" s="912"/>
      <c r="AA338" s="912"/>
      <c r="AB338" s="912"/>
      <c r="AC338" s="912"/>
      <c r="AD338" s="912"/>
      <c r="AE338" s="912"/>
      <c r="AF338" s="914"/>
      <c r="AG338" s="914"/>
      <c r="AH338" s="912"/>
    </row>
    <row r="339">
      <c r="A339" s="912"/>
      <c r="B339" s="912"/>
      <c r="C339" s="912"/>
      <c r="D339" s="912"/>
      <c r="E339" s="912"/>
      <c r="F339" s="912"/>
      <c r="G339" s="913"/>
      <c r="H339" s="912"/>
      <c r="I339" s="912"/>
      <c r="J339" s="912"/>
      <c r="K339" s="912"/>
      <c r="L339" s="912"/>
      <c r="M339" s="912"/>
      <c r="N339" s="912"/>
      <c r="O339" s="914"/>
      <c r="P339" s="914"/>
      <c r="Q339" s="915"/>
      <c r="R339" s="912"/>
      <c r="S339" s="912"/>
      <c r="T339" s="912"/>
      <c r="U339" s="912"/>
      <c r="V339" s="912"/>
      <c r="W339" s="912"/>
      <c r="X339" s="913"/>
      <c r="Y339" s="912"/>
      <c r="Z339" s="912"/>
      <c r="AA339" s="912"/>
      <c r="AB339" s="912"/>
      <c r="AC339" s="912"/>
      <c r="AD339" s="912"/>
      <c r="AE339" s="912"/>
      <c r="AF339" s="914"/>
      <c r="AG339" s="914"/>
      <c r="AH339" s="912"/>
    </row>
    <row r="340">
      <c r="A340" s="912"/>
      <c r="B340" s="912"/>
      <c r="C340" s="912"/>
      <c r="D340" s="912"/>
      <c r="E340" s="912"/>
      <c r="F340" s="912"/>
      <c r="G340" s="913"/>
      <c r="H340" s="912"/>
      <c r="I340" s="912"/>
      <c r="J340" s="912"/>
      <c r="K340" s="912"/>
      <c r="L340" s="912"/>
      <c r="M340" s="912"/>
      <c r="N340" s="912"/>
      <c r="O340" s="914"/>
      <c r="P340" s="914"/>
      <c r="Q340" s="915"/>
      <c r="R340" s="912"/>
      <c r="S340" s="912"/>
      <c r="T340" s="912"/>
      <c r="U340" s="912"/>
      <c r="V340" s="912"/>
      <c r="W340" s="912"/>
      <c r="X340" s="913"/>
      <c r="Y340" s="912"/>
      <c r="Z340" s="912"/>
      <c r="AA340" s="912"/>
      <c r="AB340" s="912"/>
      <c r="AC340" s="912"/>
      <c r="AD340" s="912"/>
      <c r="AE340" s="912"/>
      <c r="AF340" s="914"/>
      <c r="AG340" s="914"/>
      <c r="AH340" s="912"/>
    </row>
    <row r="341">
      <c r="A341" s="912"/>
      <c r="B341" s="912"/>
      <c r="C341" s="912"/>
      <c r="D341" s="912"/>
      <c r="E341" s="912"/>
      <c r="F341" s="912"/>
      <c r="G341" s="913"/>
      <c r="H341" s="912"/>
      <c r="I341" s="912"/>
      <c r="J341" s="912"/>
      <c r="K341" s="912"/>
      <c r="L341" s="912"/>
      <c r="M341" s="912"/>
      <c r="N341" s="912"/>
      <c r="O341" s="914"/>
      <c r="P341" s="914"/>
      <c r="Q341" s="915"/>
      <c r="R341" s="912"/>
      <c r="S341" s="912"/>
      <c r="T341" s="912"/>
      <c r="U341" s="912"/>
      <c r="V341" s="912"/>
      <c r="W341" s="912"/>
      <c r="X341" s="913"/>
      <c r="Y341" s="912"/>
      <c r="Z341" s="912"/>
      <c r="AA341" s="912"/>
      <c r="AB341" s="912"/>
      <c r="AC341" s="912"/>
      <c r="AD341" s="912"/>
      <c r="AE341" s="912"/>
      <c r="AF341" s="914"/>
      <c r="AG341" s="914"/>
      <c r="AH341" s="912"/>
    </row>
    <row r="342">
      <c r="A342" s="912"/>
      <c r="B342" s="912"/>
      <c r="C342" s="912"/>
      <c r="D342" s="912"/>
      <c r="E342" s="912"/>
      <c r="F342" s="912"/>
      <c r="G342" s="913"/>
      <c r="H342" s="912"/>
      <c r="I342" s="912"/>
      <c r="J342" s="912"/>
      <c r="K342" s="912"/>
      <c r="L342" s="912"/>
      <c r="M342" s="912"/>
      <c r="N342" s="912"/>
      <c r="O342" s="914"/>
      <c r="P342" s="914"/>
      <c r="Q342" s="915"/>
      <c r="R342" s="912"/>
      <c r="S342" s="912"/>
      <c r="T342" s="912"/>
      <c r="U342" s="912"/>
      <c r="V342" s="912"/>
      <c r="W342" s="912"/>
      <c r="X342" s="913"/>
      <c r="Y342" s="912"/>
      <c r="Z342" s="912"/>
      <c r="AA342" s="912"/>
      <c r="AB342" s="912"/>
      <c r="AC342" s="912"/>
      <c r="AD342" s="912"/>
      <c r="AE342" s="912"/>
      <c r="AF342" s="914"/>
      <c r="AG342" s="914"/>
      <c r="AH342" s="912"/>
    </row>
    <row r="343">
      <c r="A343" s="912"/>
      <c r="B343" s="912"/>
      <c r="C343" s="912"/>
      <c r="D343" s="912"/>
      <c r="E343" s="912"/>
      <c r="F343" s="912"/>
      <c r="G343" s="913"/>
      <c r="H343" s="912"/>
      <c r="I343" s="912"/>
      <c r="J343" s="912"/>
      <c r="K343" s="912"/>
      <c r="L343" s="912"/>
      <c r="M343" s="912"/>
      <c r="N343" s="912"/>
      <c r="O343" s="914"/>
      <c r="P343" s="914"/>
      <c r="Q343" s="915"/>
      <c r="R343" s="912"/>
      <c r="S343" s="912"/>
      <c r="T343" s="912"/>
      <c r="U343" s="912"/>
      <c r="V343" s="912"/>
      <c r="W343" s="912"/>
      <c r="X343" s="913"/>
      <c r="Y343" s="912"/>
      <c r="Z343" s="912"/>
      <c r="AA343" s="912"/>
      <c r="AB343" s="912"/>
      <c r="AC343" s="912"/>
      <c r="AD343" s="912"/>
      <c r="AE343" s="912"/>
      <c r="AF343" s="914"/>
      <c r="AG343" s="914"/>
      <c r="AH343" s="912"/>
    </row>
    <row r="344">
      <c r="A344" s="912"/>
      <c r="B344" s="912"/>
      <c r="C344" s="912"/>
      <c r="D344" s="912"/>
      <c r="E344" s="912"/>
      <c r="F344" s="912"/>
      <c r="G344" s="913"/>
      <c r="H344" s="912"/>
      <c r="I344" s="912"/>
      <c r="J344" s="912"/>
      <c r="K344" s="912"/>
      <c r="L344" s="912"/>
      <c r="M344" s="912"/>
      <c r="N344" s="912"/>
      <c r="O344" s="914"/>
      <c r="P344" s="914"/>
      <c r="Q344" s="915"/>
      <c r="R344" s="912"/>
      <c r="S344" s="912"/>
      <c r="T344" s="912"/>
      <c r="U344" s="912"/>
      <c r="V344" s="912"/>
      <c r="W344" s="912"/>
      <c r="X344" s="913"/>
      <c r="Y344" s="912"/>
      <c r="Z344" s="912"/>
      <c r="AA344" s="912"/>
      <c r="AB344" s="912"/>
      <c r="AC344" s="912"/>
      <c r="AD344" s="912"/>
      <c r="AE344" s="912"/>
      <c r="AF344" s="914"/>
      <c r="AG344" s="914"/>
      <c r="AH344" s="912"/>
    </row>
    <row r="345">
      <c r="A345" s="912"/>
      <c r="B345" s="912"/>
      <c r="C345" s="912"/>
      <c r="D345" s="912"/>
      <c r="E345" s="912"/>
      <c r="F345" s="912"/>
      <c r="G345" s="913"/>
      <c r="H345" s="912"/>
      <c r="I345" s="912"/>
      <c r="J345" s="912"/>
      <c r="K345" s="912"/>
      <c r="L345" s="912"/>
      <c r="M345" s="912"/>
      <c r="N345" s="912"/>
      <c r="O345" s="914"/>
      <c r="P345" s="914"/>
      <c r="Q345" s="915"/>
      <c r="R345" s="912"/>
      <c r="S345" s="912"/>
      <c r="T345" s="912"/>
      <c r="U345" s="912"/>
      <c r="V345" s="912"/>
      <c r="W345" s="912"/>
      <c r="X345" s="913"/>
      <c r="Y345" s="912"/>
      <c r="Z345" s="912"/>
      <c r="AA345" s="912"/>
      <c r="AB345" s="912"/>
      <c r="AC345" s="912"/>
      <c r="AD345" s="912"/>
      <c r="AE345" s="912"/>
      <c r="AF345" s="914"/>
      <c r="AG345" s="914"/>
      <c r="AH345" s="912"/>
    </row>
    <row r="346">
      <c r="A346" s="912"/>
      <c r="B346" s="912"/>
      <c r="C346" s="912"/>
      <c r="D346" s="912"/>
      <c r="E346" s="912"/>
      <c r="F346" s="912"/>
      <c r="G346" s="913"/>
      <c r="H346" s="912"/>
      <c r="I346" s="912"/>
      <c r="J346" s="912"/>
      <c r="K346" s="912"/>
      <c r="L346" s="912"/>
      <c r="M346" s="912"/>
      <c r="N346" s="912"/>
      <c r="O346" s="914"/>
      <c r="P346" s="914"/>
      <c r="Q346" s="915"/>
      <c r="R346" s="912"/>
      <c r="S346" s="912"/>
      <c r="T346" s="912"/>
      <c r="U346" s="912"/>
      <c r="V346" s="912"/>
      <c r="W346" s="912"/>
      <c r="X346" s="913"/>
      <c r="Y346" s="912"/>
      <c r="Z346" s="912"/>
      <c r="AA346" s="912"/>
      <c r="AB346" s="912"/>
      <c r="AC346" s="912"/>
      <c r="AD346" s="912"/>
      <c r="AE346" s="912"/>
      <c r="AF346" s="914"/>
      <c r="AG346" s="914"/>
      <c r="AH346" s="912"/>
    </row>
    <row r="347">
      <c r="A347" s="912"/>
      <c r="B347" s="912"/>
      <c r="C347" s="912"/>
      <c r="D347" s="912"/>
      <c r="E347" s="912"/>
      <c r="F347" s="912"/>
      <c r="G347" s="913"/>
      <c r="H347" s="912"/>
      <c r="I347" s="912"/>
      <c r="J347" s="912"/>
      <c r="K347" s="912"/>
      <c r="L347" s="912"/>
      <c r="M347" s="912"/>
      <c r="N347" s="912"/>
      <c r="O347" s="914"/>
      <c r="P347" s="914"/>
      <c r="Q347" s="915"/>
      <c r="R347" s="912"/>
      <c r="S347" s="912"/>
      <c r="T347" s="912"/>
      <c r="U347" s="912"/>
      <c r="V347" s="912"/>
      <c r="W347" s="912"/>
      <c r="X347" s="913"/>
      <c r="Y347" s="912"/>
      <c r="Z347" s="912"/>
      <c r="AA347" s="912"/>
      <c r="AB347" s="912"/>
      <c r="AC347" s="912"/>
      <c r="AD347" s="912"/>
      <c r="AE347" s="912"/>
      <c r="AF347" s="914"/>
      <c r="AG347" s="914"/>
      <c r="AH347" s="912"/>
    </row>
    <row r="348">
      <c r="A348" s="912"/>
      <c r="B348" s="912"/>
      <c r="C348" s="912"/>
      <c r="D348" s="912"/>
      <c r="E348" s="912"/>
      <c r="F348" s="912"/>
      <c r="G348" s="913"/>
      <c r="H348" s="912"/>
      <c r="I348" s="912"/>
      <c r="J348" s="912"/>
      <c r="K348" s="912"/>
      <c r="L348" s="912"/>
      <c r="M348" s="912"/>
      <c r="N348" s="912"/>
      <c r="O348" s="914"/>
      <c r="P348" s="914"/>
      <c r="Q348" s="915"/>
      <c r="R348" s="912"/>
      <c r="S348" s="912"/>
      <c r="T348" s="912"/>
      <c r="U348" s="912"/>
      <c r="V348" s="912"/>
      <c r="W348" s="912"/>
      <c r="X348" s="913"/>
      <c r="Y348" s="912"/>
      <c r="Z348" s="912"/>
      <c r="AA348" s="912"/>
      <c r="AB348" s="912"/>
      <c r="AC348" s="912"/>
      <c r="AD348" s="912"/>
      <c r="AE348" s="912"/>
      <c r="AF348" s="914"/>
      <c r="AG348" s="914"/>
      <c r="AH348" s="912"/>
    </row>
    <row r="349">
      <c r="A349" s="912"/>
      <c r="B349" s="912"/>
      <c r="C349" s="912"/>
      <c r="D349" s="912"/>
      <c r="E349" s="912"/>
      <c r="F349" s="912"/>
      <c r="G349" s="913"/>
      <c r="H349" s="912"/>
      <c r="I349" s="912"/>
      <c r="J349" s="912"/>
      <c r="K349" s="912"/>
      <c r="L349" s="912"/>
      <c r="M349" s="912"/>
      <c r="N349" s="912"/>
      <c r="O349" s="914"/>
      <c r="P349" s="914"/>
      <c r="Q349" s="915"/>
      <c r="R349" s="912"/>
      <c r="S349" s="912"/>
      <c r="T349" s="912"/>
      <c r="U349" s="912"/>
      <c r="V349" s="912"/>
      <c r="W349" s="912"/>
      <c r="X349" s="913"/>
      <c r="Y349" s="912"/>
      <c r="Z349" s="912"/>
      <c r="AA349" s="912"/>
      <c r="AB349" s="912"/>
      <c r="AC349" s="912"/>
      <c r="AD349" s="912"/>
      <c r="AE349" s="912"/>
      <c r="AF349" s="914"/>
      <c r="AG349" s="914"/>
      <c r="AH349" s="912"/>
    </row>
    <row r="350">
      <c r="A350" s="912"/>
      <c r="B350" s="912"/>
      <c r="C350" s="912"/>
      <c r="D350" s="912"/>
      <c r="E350" s="912"/>
      <c r="F350" s="912"/>
      <c r="G350" s="913"/>
      <c r="H350" s="912"/>
      <c r="I350" s="912"/>
      <c r="J350" s="912"/>
      <c r="K350" s="912"/>
      <c r="L350" s="912"/>
      <c r="M350" s="912"/>
      <c r="N350" s="912"/>
      <c r="O350" s="914"/>
      <c r="P350" s="914"/>
      <c r="Q350" s="915"/>
      <c r="R350" s="912"/>
      <c r="S350" s="912"/>
      <c r="T350" s="912"/>
      <c r="U350" s="912"/>
      <c r="V350" s="912"/>
      <c r="W350" s="912"/>
      <c r="X350" s="913"/>
      <c r="Y350" s="912"/>
      <c r="Z350" s="912"/>
      <c r="AA350" s="912"/>
      <c r="AB350" s="912"/>
      <c r="AC350" s="912"/>
      <c r="AD350" s="912"/>
      <c r="AE350" s="912"/>
      <c r="AF350" s="914"/>
      <c r="AG350" s="914"/>
      <c r="AH350" s="912"/>
    </row>
    <row r="351">
      <c r="A351" s="912"/>
      <c r="B351" s="912"/>
      <c r="C351" s="912"/>
      <c r="D351" s="912"/>
      <c r="E351" s="912"/>
      <c r="F351" s="912"/>
      <c r="G351" s="913"/>
      <c r="H351" s="912"/>
      <c r="I351" s="912"/>
      <c r="J351" s="912"/>
      <c r="K351" s="912"/>
      <c r="L351" s="912"/>
      <c r="M351" s="912"/>
      <c r="N351" s="912"/>
      <c r="O351" s="914"/>
      <c r="P351" s="914"/>
      <c r="Q351" s="915"/>
      <c r="R351" s="912"/>
      <c r="S351" s="912"/>
      <c r="T351" s="912"/>
      <c r="U351" s="912"/>
      <c r="V351" s="912"/>
      <c r="W351" s="912"/>
      <c r="X351" s="913"/>
      <c r="Y351" s="912"/>
      <c r="Z351" s="912"/>
      <c r="AA351" s="912"/>
      <c r="AB351" s="912"/>
      <c r="AC351" s="912"/>
      <c r="AD351" s="912"/>
      <c r="AE351" s="912"/>
      <c r="AF351" s="914"/>
      <c r="AG351" s="914"/>
      <c r="AH351" s="912"/>
    </row>
    <row r="352">
      <c r="A352" s="912"/>
      <c r="B352" s="912"/>
      <c r="C352" s="912"/>
      <c r="D352" s="912"/>
      <c r="E352" s="912"/>
      <c r="F352" s="912"/>
      <c r="G352" s="913"/>
      <c r="H352" s="912"/>
      <c r="I352" s="912"/>
      <c r="J352" s="912"/>
      <c r="K352" s="912"/>
      <c r="L352" s="912"/>
      <c r="M352" s="912"/>
      <c r="N352" s="912"/>
      <c r="O352" s="914"/>
      <c r="P352" s="914"/>
      <c r="Q352" s="915"/>
      <c r="R352" s="912"/>
      <c r="S352" s="912"/>
      <c r="T352" s="912"/>
      <c r="U352" s="912"/>
      <c r="V352" s="912"/>
      <c r="W352" s="912"/>
      <c r="X352" s="913"/>
      <c r="Y352" s="912"/>
      <c r="Z352" s="912"/>
      <c r="AA352" s="912"/>
      <c r="AB352" s="912"/>
      <c r="AC352" s="912"/>
      <c r="AD352" s="912"/>
      <c r="AE352" s="912"/>
      <c r="AF352" s="914"/>
      <c r="AG352" s="914"/>
      <c r="AH352" s="912"/>
    </row>
    <row r="353">
      <c r="A353" s="912"/>
      <c r="B353" s="912"/>
      <c r="C353" s="912"/>
      <c r="D353" s="912"/>
      <c r="E353" s="912"/>
      <c r="F353" s="912"/>
      <c r="G353" s="913"/>
      <c r="H353" s="912"/>
      <c r="I353" s="912"/>
      <c r="J353" s="912"/>
      <c r="K353" s="912"/>
      <c r="L353" s="912"/>
      <c r="M353" s="912"/>
      <c r="N353" s="912"/>
      <c r="O353" s="914"/>
      <c r="P353" s="914"/>
      <c r="Q353" s="915"/>
      <c r="R353" s="912"/>
      <c r="S353" s="912"/>
      <c r="T353" s="912"/>
      <c r="U353" s="912"/>
      <c r="V353" s="912"/>
      <c r="W353" s="912"/>
      <c r="X353" s="913"/>
      <c r="Y353" s="912"/>
      <c r="Z353" s="912"/>
      <c r="AA353" s="912"/>
      <c r="AB353" s="912"/>
      <c r="AC353" s="912"/>
      <c r="AD353" s="912"/>
      <c r="AE353" s="912"/>
      <c r="AF353" s="914"/>
      <c r="AG353" s="914"/>
      <c r="AH353" s="912"/>
    </row>
    <row r="354">
      <c r="A354" s="912"/>
      <c r="B354" s="912"/>
      <c r="C354" s="912"/>
      <c r="D354" s="912"/>
      <c r="E354" s="912"/>
      <c r="F354" s="912"/>
      <c r="G354" s="913"/>
      <c r="H354" s="912"/>
      <c r="I354" s="912"/>
      <c r="J354" s="912"/>
      <c r="K354" s="912"/>
      <c r="L354" s="912"/>
      <c r="M354" s="912"/>
      <c r="N354" s="912"/>
      <c r="O354" s="914"/>
      <c r="P354" s="914"/>
      <c r="Q354" s="915"/>
      <c r="R354" s="912"/>
      <c r="S354" s="912"/>
      <c r="T354" s="912"/>
      <c r="U354" s="912"/>
      <c r="V354" s="912"/>
      <c r="W354" s="912"/>
      <c r="X354" s="913"/>
      <c r="Y354" s="912"/>
      <c r="Z354" s="912"/>
      <c r="AA354" s="912"/>
      <c r="AB354" s="912"/>
      <c r="AC354" s="912"/>
      <c r="AD354" s="912"/>
      <c r="AE354" s="912"/>
      <c r="AF354" s="914"/>
      <c r="AG354" s="914"/>
      <c r="AH354" s="912"/>
    </row>
    <row r="355">
      <c r="A355" s="912"/>
      <c r="B355" s="912"/>
      <c r="C355" s="912"/>
      <c r="D355" s="912"/>
      <c r="E355" s="912"/>
      <c r="F355" s="912"/>
      <c r="G355" s="913"/>
      <c r="H355" s="912"/>
      <c r="I355" s="912"/>
      <c r="J355" s="912"/>
      <c r="K355" s="912"/>
      <c r="L355" s="912"/>
      <c r="M355" s="912"/>
      <c r="N355" s="912"/>
      <c r="O355" s="914"/>
      <c r="P355" s="914"/>
      <c r="Q355" s="915"/>
      <c r="R355" s="912"/>
      <c r="S355" s="912"/>
      <c r="T355" s="912"/>
      <c r="U355" s="912"/>
      <c r="V355" s="912"/>
      <c r="W355" s="912"/>
      <c r="X355" s="913"/>
      <c r="Y355" s="912"/>
      <c r="Z355" s="912"/>
      <c r="AA355" s="912"/>
      <c r="AB355" s="912"/>
      <c r="AC355" s="912"/>
      <c r="AD355" s="912"/>
      <c r="AE355" s="912"/>
      <c r="AF355" s="914"/>
      <c r="AG355" s="914"/>
      <c r="AH355" s="912"/>
    </row>
    <row r="356">
      <c r="A356" s="912"/>
      <c r="B356" s="912"/>
      <c r="C356" s="912"/>
      <c r="D356" s="912"/>
      <c r="E356" s="912"/>
      <c r="F356" s="912"/>
      <c r="G356" s="913"/>
      <c r="H356" s="912"/>
      <c r="I356" s="912"/>
      <c r="J356" s="912"/>
      <c r="K356" s="912"/>
      <c r="L356" s="912"/>
      <c r="M356" s="912"/>
      <c r="N356" s="912"/>
      <c r="O356" s="914"/>
      <c r="P356" s="914"/>
      <c r="Q356" s="915"/>
      <c r="R356" s="912"/>
      <c r="S356" s="912"/>
      <c r="T356" s="912"/>
      <c r="U356" s="912"/>
      <c r="V356" s="912"/>
      <c r="W356" s="912"/>
      <c r="X356" s="913"/>
      <c r="Y356" s="912"/>
      <c r="Z356" s="912"/>
      <c r="AA356" s="912"/>
      <c r="AB356" s="912"/>
      <c r="AC356" s="912"/>
      <c r="AD356" s="912"/>
      <c r="AE356" s="912"/>
      <c r="AF356" s="914"/>
      <c r="AG356" s="914"/>
      <c r="AH356" s="912"/>
    </row>
    <row r="357">
      <c r="A357" s="912"/>
      <c r="B357" s="912"/>
      <c r="C357" s="912"/>
      <c r="D357" s="912"/>
      <c r="E357" s="912"/>
      <c r="F357" s="912"/>
      <c r="G357" s="913"/>
      <c r="H357" s="912"/>
      <c r="I357" s="912"/>
      <c r="J357" s="912"/>
      <c r="K357" s="912"/>
      <c r="L357" s="912"/>
      <c r="M357" s="912"/>
      <c r="N357" s="912"/>
      <c r="O357" s="914"/>
      <c r="P357" s="914"/>
      <c r="Q357" s="915"/>
      <c r="R357" s="912"/>
      <c r="S357" s="912"/>
      <c r="T357" s="912"/>
      <c r="U357" s="912"/>
      <c r="V357" s="912"/>
      <c r="W357" s="912"/>
      <c r="X357" s="913"/>
      <c r="Y357" s="912"/>
      <c r="Z357" s="912"/>
      <c r="AA357" s="912"/>
      <c r="AB357" s="912"/>
      <c r="AC357" s="912"/>
      <c r="AD357" s="912"/>
      <c r="AE357" s="912"/>
      <c r="AF357" s="914"/>
      <c r="AG357" s="914"/>
      <c r="AH357" s="912"/>
    </row>
    <row r="358">
      <c r="A358" s="912"/>
      <c r="B358" s="912"/>
      <c r="C358" s="912"/>
      <c r="D358" s="912"/>
      <c r="E358" s="912"/>
      <c r="F358" s="912"/>
      <c r="G358" s="913"/>
      <c r="H358" s="912"/>
      <c r="I358" s="912"/>
      <c r="J358" s="912"/>
      <c r="K358" s="912"/>
      <c r="L358" s="912"/>
      <c r="M358" s="912"/>
      <c r="N358" s="912"/>
      <c r="O358" s="914"/>
      <c r="P358" s="914"/>
      <c r="Q358" s="915"/>
      <c r="R358" s="912"/>
      <c r="S358" s="912"/>
      <c r="T358" s="912"/>
      <c r="U358" s="912"/>
      <c r="V358" s="912"/>
      <c r="W358" s="912"/>
      <c r="X358" s="913"/>
      <c r="Y358" s="912"/>
      <c r="Z358" s="912"/>
      <c r="AA358" s="912"/>
      <c r="AB358" s="912"/>
      <c r="AC358" s="912"/>
      <c r="AD358" s="912"/>
      <c r="AE358" s="912"/>
      <c r="AF358" s="914"/>
      <c r="AG358" s="914"/>
      <c r="AH358" s="912"/>
    </row>
    <row r="359">
      <c r="A359" s="912"/>
      <c r="B359" s="912"/>
      <c r="C359" s="912"/>
      <c r="D359" s="912"/>
      <c r="E359" s="912"/>
      <c r="F359" s="912"/>
      <c r="G359" s="913"/>
      <c r="H359" s="912"/>
      <c r="I359" s="912"/>
      <c r="J359" s="912"/>
      <c r="K359" s="912"/>
      <c r="L359" s="912"/>
      <c r="M359" s="912"/>
      <c r="N359" s="912"/>
      <c r="O359" s="914"/>
      <c r="P359" s="914"/>
      <c r="Q359" s="915"/>
      <c r="R359" s="912"/>
      <c r="S359" s="912"/>
      <c r="T359" s="912"/>
      <c r="U359" s="912"/>
      <c r="V359" s="912"/>
      <c r="W359" s="912"/>
      <c r="X359" s="913"/>
      <c r="Y359" s="912"/>
      <c r="Z359" s="912"/>
      <c r="AA359" s="912"/>
      <c r="AB359" s="912"/>
      <c r="AC359" s="912"/>
      <c r="AD359" s="912"/>
      <c r="AE359" s="912"/>
      <c r="AF359" s="914"/>
      <c r="AG359" s="914"/>
      <c r="AH359" s="912"/>
    </row>
    <row r="360">
      <c r="A360" s="912"/>
      <c r="B360" s="912"/>
      <c r="C360" s="912"/>
      <c r="D360" s="912"/>
      <c r="E360" s="912"/>
      <c r="F360" s="912"/>
      <c r="G360" s="913"/>
      <c r="H360" s="912"/>
      <c r="I360" s="912"/>
      <c r="J360" s="912"/>
      <c r="K360" s="912"/>
      <c r="L360" s="912"/>
      <c r="M360" s="912"/>
      <c r="N360" s="912"/>
      <c r="O360" s="914"/>
      <c r="P360" s="914"/>
      <c r="Q360" s="915"/>
      <c r="R360" s="912"/>
      <c r="S360" s="912"/>
      <c r="T360" s="912"/>
      <c r="U360" s="912"/>
      <c r="V360" s="912"/>
      <c r="W360" s="912"/>
      <c r="X360" s="913"/>
      <c r="Y360" s="912"/>
      <c r="Z360" s="912"/>
      <c r="AA360" s="912"/>
      <c r="AB360" s="912"/>
      <c r="AC360" s="912"/>
      <c r="AD360" s="912"/>
      <c r="AE360" s="912"/>
      <c r="AF360" s="914"/>
      <c r="AG360" s="914"/>
      <c r="AH360" s="912"/>
    </row>
    <row r="361">
      <c r="A361" s="912"/>
      <c r="B361" s="912"/>
      <c r="C361" s="912"/>
      <c r="D361" s="912"/>
      <c r="E361" s="912"/>
      <c r="F361" s="912"/>
      <c r="G361" s="913"/>
      <c r="H361" s="912"/>
      <c r="I361" s="912"/>
      <c r="J361" s="912"/>
      <c r="K361" s="912"/>
      <c r="L361" s="912"/>
      <c r="M361" s="912"/>
      <c r="N361" s="912"/>
      <c r="O361" s="914"/>
      <c r="P361" s="914"/>
      <c r="Q361" s="915"/>
      <c r="R361" s="912"/>
      <c r="S361" s="912"/>
      <c r="T361" s="912"/>
      <c r="U361" s="912"/>
      <c r="V361" s="912"/>
      <c r="W361" s="912"/>
      <c r="X361" s="913"/>
      <c r="Y361" s="912"/>
      <c r="Z361" s="912"/>
      <c r="AA361" s="912"/>
      <c r="AB361" s="912"/>
      <c r="AC361" s="912"/>
      <c r="AD361" s="912"/>
      <c r="AE361" s="912"/>
      <c r="AF361" s="914"/>
      <c r="AG361" s="914"/>
      <c r="AH361" s="912"/>
    </row>
    <row r="362">
      <c r="A362" s="912"/>
      <c r="B362" s="912"/>
      <c r="C362" s="912"/>
      <c r="D362" s="912"/>
      <c r="E362" s="912"/>
      <c r="F362" s="912"/>
      <c r="G362" s="913"/>
      <c r="H362" s="912"/>
      <c r="I362" s="912"/>
      <c r="J362" s="912"/>
      <c r="K362" s="912"/>
      <c r="L362" s="912"/>
      <c r="M362" s="912"/>
      <c r="N362" s="912"/>
      <c r="O362" s="914"/>
      <c r="P362" s="914"/>
      <c r="Q362" s="915"/>
      <c r="R362" s="912"/>
      <c r="S362" s="912"/>
      <c r="T362" s="912"/>
      <c r="U362" s="912"/>
      <c r="V362" s="912"/>
      <c r="W362" s="912"/>
      <c r="X362" s="913"/>
      <c r="Y362" s="912"/>
      <c r="Z362" s="912"/>
      <c r="AA362" s="912"/>
      <c r="AB362" s="912"/>
      <c r="AC362" s="912"/>
      <c r="AD362" s="912"/>
      <c r="AE362" s="912"/>
      <c r="AF362" s="914"/>
      <c r="AG362" s="914"/>
      <c r="AH362" s="912"/>
    </row>
    <row r="363">
      <c r="A363" s="912"/>
      <c r="B363" s="912"/>
      <c r="C363" s="912"/>
      <c r="D363" s="912"/>
      <c r="E363" s="912"/>
      <c r="F363" s="912"/>
      <c r="G363" s="913"/>
      <c r="H363" s="912"/>
      <c r="I363" s="912"/>
      <c r="J363" s="912"/>
      <c r="K363" s="912"/>
      <c r="L363" s="912"/>
      <c r="M363" s="912"/>
      <c r="N363" s="912"/>
      <c r="O363" s="914"/>
      <c r="P363" s="914"/>
      <c r="Q363" s="915"/>
      <c r="R363" s="912"/>
      <c r="S363" s="912"/>
      <c r="T363" s="912"/>
      <c r="U363" s="912"/>
      <c r="V363" s="912"/>
      <c r="W363" s="912"/>
      <c r="X363" s="913"/>
      <c r="Y363" s="912"/>
      <c r="Z363" s="912"/>
      <c r="AA363" s="912"/>
      <c r="AB363" s="912"/>
      <c r="AC363" s="912"/>
      <c r="AD363" s="912"/>
      <c r="AE363" s="912"/>
      <c r="AF363" s="914"/>
      <c r="AG363" s="914"/>
      <c r="AH363" s="912"/>
    </row>
    <row r="364">
      <c r="A364" s="912"/>
      <c r="B364" s="912"/>
      <c r="C364" s="912"/>
      <c r="D364" s="912"/>
      <c r="E364" s="912"/>
      <c r="F364" s="912"/>
      <c r="G364" s="913"/>
      <c r="H364" s="912"/>
      <c r="I364" s="912"/>
      <c r="J364" s="912"/>
      <c r="K364" s="912"/>
      <c r="L364" s="912"/>
      <c r="M364" s="912"/>
      <c r="N364" s="912"/>
      <c r="O364" s="914"/>
      <c r="P364" s="914"/>
      <c r="Q364" s="915"/>
      <c r="R364" s="912"/>
      <c r="S364" s="912"/>
      <c r="T364" s="912"/>
      <c r="U364" s="912"/>
      <c r="V364" s="912"/>
      <c r="W364" s="912"/>
      <c r="X364" s="913"/>
      <c r="Y364" s="912"/>
      <c r="Z364" s="912"/>
      <c r="AA364" s="912"/>
      <c r="AB364" s="912"/>
      <c r="AC364" s="912"/>
      <c r="AD364" s="912"/>
      <c r="AE364" s="912"/>
      <c r="AF364" s="914"/>
      <c r="AG364" s="914"/>
      <c r="AH364" s="912"/>
    </row>
    <row r="365">
      <c r="A365" s="912"/>
      <c r="B365" s="912"/>
      <c r="C365" s="912"/>
      <c r="D365" s="912"/>
      <c r="E365" s="912"/>
      <c r="F365" s="912"/>
      <c r="G365" s="913"/>
      <c r="H365" s="912"/>
      <c r="I365" s="912"/>
      <c r="J365" s="912"/>
      <c r="K365" s="912"/>
      <c r="L365" s="912"/>
      <c r="M365" s="912"/>
      <c r="N365" s="912"/>
      <c r="O365" s="914"/>
      <c r="P365" s="914"/>
      <c r="Q365" s="915"/>
      <c r="R365" s="912"/>
      <c r="S365" s="912"/>
      <c r="T365" s="912"/>
      <c r="U365" s="912"/>
      <c r="V365" s="912"/>
      <c r="W365" s="912"/>
      <c r="X365" s="913"/>
      <c r="Y365" s="912"/>
      <c r="Z365" s="912"/>
      <c r="AA365" s="912"/>
      <c r="AB365" s="912"/>
      <c r="AC365" s="912"/>
      <c r="AD365" s="912"/>
      <c r="AE365" s="912"/>
      <c r="AF365" s="914"/>
      <c r="AG365" s="914"/>
      <c r="AH365" s="912"/>
    </row>
    <row r="366">
      <c r="A366" s="912"/>
      <c r="B366" s="912"/>
      <c r="C366" s="912"/>
      <c r="D366" s="912"/>
      <c r="E366" s="912"/>
      <c r="F366" s="912"/>
      <c r="G366" s="913"/>
      <c r="H366" s="912"/>
      <c r="I366" s="912"/>
      <c r="J366" s="912"/>
      <c r="K366" s="912"/>
      <c r="L366" s="912"/>
      <c r="M366" s="912"/>
      <c r="N366" s="912"/>
      <c r="O366" s="914"/>
      <c r="P366" s="914"/>
      <c r="Q366" s="915"/>
      <c r="R366" s="912"/>
      <c r="S366" s="912"/>
      <c r="T366" s="912"/>
      <c r="U366" s="912"/>
      <c r="V366" s="912"/>
      <c r="W366" s="912"/>
      <c r="X366" s="913"/>
      <c r="Y366" s="912"/>
      <c r="Z366" s="912"/>
      <c r="AA366" s="912"/>
      <c r="AB366" s="912"/>
      <c r="AC366" s="912"/>
      <c r="AD366" s="912"/>
      <c r="AE366" s="912"/>
      <c r="AF366" s="914"/>
      <c r="AG366" s="914"/>
      <c r="AH366" s="912"/>
    </row>
    <row r="367">
      <c r="A367" s="912"/>
      <c r="B367" s="912"/>
      <c r="C367" s="912"/>
      <c r="D367" s="912"/>
      <c r="E367" s="912"/>
      <c r="F367" s="912"/>
      <c r="G367" s="913"/>
      <c r="H367" s="912"/>
      <c r="I367" s="912"/>
      <c r="J367" s="912"/>
      <c r="K367" s="912"/>
      <c r="L367" s="912"/>
      <c r="M367" s="912"/>
      <c r="N367" s="912"/>
      <c r="O367" s="914"/>
      <c r="P367" s="914"/>
      <c r="Q367" s="915"/>
      <c r="R367" s="912"/>
      <c r="S367" s="912"/>
      <c r="T367" s="912"/>
      <c r="U367" s="912"/>
      <c r="V367" s="912"/>
      <c r="W367" s="912"/>
      <c r="X367" s="913"/>
      <c r="Y367" s="912"/>
      <c r="Z367" s="912"/>
      <c r="AA367" s="912"/>
      <c r="AB367" s="912"/>
      <c r="AC367" s="912"/>
      <c r="AD367" s="912"/>
      <c r="AE367" s="912"/>
      <c r="AF367" s="914"/>
      <c r="AG367" s="914"/>
      <c r="AH367" s="912"/>
    </row>
    <row r="368">
      <c r="A368" s="912"/>
      <c r="B368" s="912"/>
      <c r="C368" s="912"/>
      <c r="D368" s="912"/>
      <c r="E368" s="912"/>
      <c r="F368" s="912"/>
      <c r="G368" s="913"/>
      <c r="H368" s="912"/>
      <c r="I368" s="912"/>
      <c r="J368" s="912"/>
      <c r="K368" s="912"/>
      <c r="L368" s="912"/>
      <c r="M368" s="912"/>
      <c r="N368" s="912"/>
      <c r="O368" s="914"/>
      <c r="P368" s="914"/>
      <c r="Q368" s="915"/>
      <c r="R368" s="912"/>
      <c r="S368" s="912"/>
      <c r="T368" s="912"/>
      <c r="U368" s="912"/>
      <c r="V368" s="912"/>
      <c r="W368" s="912"/>
      <c r="X368" s="913"/>
      <c r="Y368" s="912"/>
      <c r="Z368" s="912"/>
      <c r="AA368" s="912"/>
      <c r="AB368" s="912"/>
      <c r="AC368" s="912"/>
      <c r="AD368" s="912"/>
      <c r="AE368" s="912"/>
      <c r="AF368" s="914"/>
      <c r="AG368" s="914"/>
      <c r="AH368" s="912"/>
    </row>
    <row r="369">
      <c r="A369" s="912"/>
      <c r="B369" s="912"/>
      <c r="C369" s="912"/>
      <c r="D369" s="912"/>
      <c r="E369" s="912"/>
      <c r="F369" s="912"/>
      <c r="G369" s="913"/>
      <c r="H369" s="912"/>
      <c r="I369" s="912"/>
      <c r="J369" s="912"/>
      <c r="K369" s="912"/>
      <c r="L369" s="912"/>
      <c r="M369" s="912"/>
      <c r="N369" s="912"/>
      <c r="O369" s="914"/>
      <c r="P369" s="914"/>
      <c r="Q369" s="915"/>
      <c r="R369" s="912"/>
      <c r="S369" s="912"/>
      <c r="T369" s="912"/>
      <c r="U369" s="912"/>
      <c r="V369" s="912"/>
      <c r="W369" s="912"/>
      <c r="X369" s="913"/>
      <c r="Y369" s="912"/>
      <c r="Z369" s="912"/>
      <c r="AA369" s="912"/>
      <c r="AB369" s="912"/>
      <c r="AC369" s="912"/>
      <c r="AD369" s="912"/>
      <c r="AE369" s="912"/>
      <c r="AF369" s="914"/>
      <c r="AG369" s="914"/>
      <c r="AH369" s="912"/>
    </row>
    <row r="370">
      <c r="A370" s="912"/>
      <c r="B370" s="912"/>
      <c r="C370" s="912"/>
      <c r="D370" s="912"/>
      <c r="E370" s="912"/>
      <c r="F370" s="912"/>
      <c r="G370" s="913"/>
      <c r="H370" s="912"/>
      <c r="I370" s="912"/>
      <c r="J370" s="912"/>
      <c r="K370" s="912"/>
      <c r="L370" s="912"/>
      <c r="M370" s="912"/>
      <c r="N370" s="912"/>
      <c r="O370" s="914"/>
      <c r="P370" s="914"/>
      <c r="Q370" s="915"/>
      <c r="R370" s="912"/>
      <c r="S370" s="912"/>
      <c r="T370" s="912"/>
      <c r="U370" s="912"/>
      <c r="V370" s="912"/>
      <c r="W370" s="912"/>
      <c r="X370" s="913"/>
      <c r="Y370" s="912"/>
      <c r="Z370" s="912"/>
      <c r="AA370" s="912"/>
      <c r="AB370" s="912"/>
      <c r="AC370" s="912"/>
      <c r="AD370" s="912"/>
      <c r="AE370" s="912"/>
      <c r="AF370" s="914"/>
      <c r="AG370" s="914"/>
      <c r="AH370" s="912"/>
    </row>
    <row r="371">
      <c r="A371" s="912"/>
      <c r="B371" s="912"/>
      <c r="C371" s="912"/>
      <c r="D371" s="912"/>
      <c r="E371" s="912"/>
      <c r="F371" s="912"/>
      <c r="G371" s="913"/>
      <c r="H371" s="912"/>
      <c r="I371" s="912"/>
      <c r="J371" s="912"/>
      <c r="K371" s="912"/>
      <c r="L371" s="912"/>
      <c r="M371" s="912"/>
      <c r="N371" s="912"/>
      <c r="O371" s="914"/>
      <c r="P371" s="914"/>
      <c r="Q371" s="915"/>
      <c r="R371" s="912"/>
      <c r="S371" s="912"/>
      <c r="T371" s="912"/>
      <c r="U371" s="912"/>
      <c r="V371" s="912"/>
      <c r="W371" s="912"/>
      <c r="X371" s="913"/>
      <c r="Y371" s="912"/>
      <c r="Z371" s="912"/>
      <c r="AA371" s="912"/>
      <c r="AB371" s="912"/>
      <c r="AC371" s="912"/>
      <c r="AD371" s="912"/>
      <c r="AE371" s="912"/>
      <c r="AF371" s="914"/>
      <c r="AG371" s="914"/>
      <c r="AH371" s="912"/>
    </row>
    <row r="372">
      <c r="A372" s="912"/>
      <c r="B372" s="912"/>
      <c r="C372" s="912"/>
      <c r="D372" s="912"/>
      <c r="E372" s="912"/>
      <c r="F372" s="912"/>
      <c r="G372" s="913"/>
      <c r="H372" s="912"/>
      <c r="I372" s="912"/>
      <c r="J372" s="912"/>
      <c r="K372" s="912"/>
      <c r="L372" s="912"/>
      <c r="M372" s="912"/>
      <c r="N372" s="912"/>
      <c r="O372" s="914"/>
      <c r="P372" s="914"/>
      <c r="Q372" s="915"/>
      <c r="R372" s="912"/>
      <c r="S372" s="912"/>
      <c r="T372" s="912"/>
      <c r="U372" s="912"/>
      <c r="V372" s="912"/>
      <c r="W372" s="912"/>
      <c r="X372" s="913"/>
      <c r="Y372" s="912"/>
      <c r="Z372" s="912"/>
      <c r="AA372" s="912"/>
      <c r="AB372" s="912"/>
      <c r="AC372" s="912"/>
      <c r="AD372" s="912"/>
      <c r="AE372" s="912"/>
      <c r="AF372" s="914"/>
      <c r="AG372" s="914"/>
      <c r="AH372" s="912"/>
    </row>
    <row r="373">
      <c r="A373" s="912"/>
      <c r="B373" s="912"/>
      <c r="C373" s="912"/>
      <c r="D373" s="912"/>
      <c r="E373" s="912"/>
      <c r="F373" s="912"/>
      <c r="G373" s="913"/>
      <c r="H373" s="912"/>
      <c r="I373" s="912"/>
      <c r="J373" s="912"/>
      <c r="K373" s="912"/>
      <c r="L373" s="912"/>
      <c r="M373" s="912"/>
      <c r="N373" s="912"/>
      <c r="O373" s="914"/>
      <c r="P373" s="914"/>
      <c r="Q373" s="915"/>
      <c r="R373" s="912"/>
      <c r="S373" s="912"/>
      <c r="T373" s="912"/>
      <c r="U373" s="912"/>
      <c r="V373" s="912"/>
      <c r="W373" s="912"/>
      <c r="X373" s="913"/>
      <c r="Y373" s="912"/>
      <c r="Z373" s="912"/>
      <c r="AA373" s="912"/>
      <c r="AB373" s="912"/>
      <c r="AC373" s="912"/>
      <c r="AD373" s="912"/>
      <c r="AE373" s="912"/>
      <c r="AF373" s="914"/>
      <c r="AG373" s="914"/>
      <c r="AH373" s="912"/>
    </row>
    <row r="374">
      <c r="A374" s="912"/>
      <c r="B374" s="912"/>
      <c r="C374" s="912"/>
      <c r="D374" s="912"/>
      <c r="E374" s="912"/>
      <c r="F374" s="912"/>
      <c r="G374" s="913"/>
      <c r="H374" s="912"/>
      <c r="I374" s="912"/>
      <c r="J374" s="912"/>
      <c r="K374" s="912"/>
      <c r="L374" s="912"/>
      <c r="M374" s="912"/>
      <c r="N374" s="912"/>
      <c r="O374" s="914"/>
      <c r="P374" s="914"/>
      <c r="Q374" s="915"/>
      <c r="R374" s="912"/>
      <c r="S374" s="912"/>
      <c r="T374" s="912"/>
      <c r="U374" s="912"/>
      <c r="V374" s="912"/>
      <c r="W374" s="912"/>
      <c r="X374" s="913"/>
      <c r="Y374" s="912"/>
      <c r="Z374" s="912"/>
      <c r="AA374" s="912"/>
      <c r="AB374" s="912"/>
      <c r="AC374" s="912"/>
      <c r="AD374" s="912"/>
      <c r="AE374" s="912"/>
      <c r="AF374" s="914"/>
      <c r="AG374" s="914"/>
      <c r="AH374" s="912"/>
    </row>
    <row r="375">
      <c r="A375" s="912"/>
      <c r="B375" s="912"/>
      <c r="C375" s="912"/>
      <c r="D375" s="912"/>
      <c r="E375" s="912"/>
      <c r="F375" s="912"/>
      <c r="G375" s="913"/>
      <c r="H375" s="912"/>
      <c r="I375" s="912"/>
      <c r="J375" s="912"/>
      <c r="K375" s="912"/>
      <c r="L375" s="912"/>
      <c r="M375" s="912"/>
      <c r="N375" s="912"/>
      <c r="O375" s="914"/>
      <c r="P375" s="914"/>
      <c r="Q375" s="915"/>
      <c r="R375" s="912"/>
      <c r="S375" s="912"/>
      <c r="T375" s="912"/>
      <c r="U375" s="912"/>
      <c r="V375" s="912"/>
      <c r="W375" s="912"/>
      <c r="X375" s="913"/>
      <c r="Y375" s="912"/>
      <c r="Z375" s="912"/>
      <c r="AA375" s="912"/>
      <c r="AB375" s="912"/>
      <c r="AC375" s="912"/>
      <c r="AD375" s="912"/>
      <c r="AE375" s="912"/>
      <c r="AF375" s="914"/>
      <c r="AG375" s="914"/>
      <c r="AH375" s="912"/>
    </row>
    <row r="376">
      <c r="A376" s="912"/>
      <c r="B376" s="912"/>
      <c r="C376" s="912"/>
      <c r="D376" s="912"/>
      <c r="E376" s="912"/>
      <c r="F376" s="912"/>
      <c r="G376" s="913"/>
      <c r="H376" s="912"/>
      <c r="I376" s="912"/>
      <c r="J376" s="912"/>
      <c r="K376" s="912"/>
      <c r="L376" s="912"/>
      <c r="M376" s="912"/>
      <c r="N376" s="912"/>
      <c r="O376" s="914"/>
      <c r="P376" s="914"/>
      <c r="Q376" s="915"/>
      <c r="R376" s="912"/>
      <c r="S376" s="912"/>
      <c r="T376" s="912"/>
      <c r="U376" s="912"/>
      <c r="V376" s="912"/>
      <c r="W376" s="912"/>
      <c r="X376" s="913"/>
      <c r="Y376" s="912"/>
      <c r="Z376" s="912"/>
      <c r="AA376" s="912"/>
      <c r="AB376" s="912"/>
      <c r="AC376" s="912"/>
      <c r="AD376" s="912"/>
      <c r="AE376" s="912"/>
      <c r="AF376" s="914"/>
      <c r="AG376" s="914"/>
      <c r="AH376" s="912"/>
    </row>
    <row r="377">
      <c r="A377" s="912"/>
      <c r="B377" s="912"/>
      <c r="C377" s="912"/>
      <c r="D377" s="912"/>
      <c r="E377" s="912"/>
      <c r="F377" s="912"/>
      <c r="G377" s="913"/>
      <c r="H377" s="912"/>
      <c r="I377" s="912"/>
      <c r="J377" s="912"/>
      <c r="K377" s="912"/>
      <c r="L377" s="912"/>
      <c r="M377" s="912"/>
      <c r="N377" s="912"/>
      <c r="O377" s="914"/>
      <c r="P377" s="914"/>
      <c r="Q377" s="915"/>
      <c r="R377" s="912"/>
      <c r="S377" s="912"/>
      <c r="T377" s="912"/>
      <c r="U377" s="912"/>
      <c r="V377" s="912"/>
      <c r="W377" s="912"/>
      <c r="X377" s="913"/>
      <c r="Y377" s="912"/>
      <c r="Z377" s="912"/>
      <c r="AA377" s="912"/>
      <c r="AB377" s="912"/>
      <c r="AC377" s="912"/>
      <c r="AD377" s="912"/>
      <c r="AE377" s="912"/>
      <c r="AF377" s="914"/>
      <c r="AG377" s="914"/>
      <c r="AH377" s="912"/>
    </row>
    <row r="378">
      <c r="A378" s="912"/>
      <c r="B378" s="912"/>
      <c r="C378" s="912"/>
      <c r="D378" s="912"/>
      <c r="E378" s="912"/>
      <c r="F378" s="912"/>
      <c r="G378" s="913"/>
      <c r="H378" s="912"/>
      <c r="I378" s="912"/>
      <c r="J378" s="912"/>
      <c r="K378" s="912"/>
      <c r="L378" s="912"/>
      <c r="M378" s="912"/>
      <c r="N378" s="912"/>
      <c r="O378" s="914"/>
      <c r="P378" s="914"/>
      <c r="Q378" s="915"/>
      <c r="R378" s="912"/>
      <c r="S378" s="912"/>
      <c r="T378" s="912"/>
      <c r="U378" s="912"/>
      <c r="V378" s="912"/>
      <c r="W378" s="912"/>
      <c r="X378" s="913"/>
      <c r="Y378" s="912"/>
      <c r="Z378" s="912"/>
      <c r="AA378" s="912"/>
      <c r="AB378" s="912"/>
      <c r="AC378" s="912"/>
      <c r="AD378" s="912"/>
      <c r="AE378" s="912"/>
      <c r="AF378" s="914"/>
      <c r="AG378" s="914"/>
      <c r="AH378" s="912"/>
    </row>
    <row r="379">
      <c r="A379" s="912"/>
      <c r="B379" s="912"/>
      <c r="C379" s="912"/>
      <c r="D379" s="912"/>
      <c r="E379" s="912"/>
      <c r="F379" s="912"/>
      <c r="G379" s="913"/>
      <c r="H379" s="912"/>
      <c r="I379" s="912"/>
      <c r="J379" s="912"/>
      <c r="K379" s="912"/>
      <c r="L379" s="912"/>
      <c r="M379" s="912"/>
      <c r="N379" s="912"/>
      <c r="O379" s="914"/>
      <c r="P379" s="914"/>
      <c r="Q379" s="915"/>
      <c r="R379" s="912"/>
      <c r="S379" s="912"/>
      <c r="T379" s="912"/>
      <c r="U379" s="912"/>
      <c r="V379" s="912"/>
      <c r="W379" s="912"/>
      <c r="X379" s="913"/>
      <c r="Y379" s="912"/>
      <c r="Z379" s="912"/>
      <c r="AA379" s="912"/>
      <c r="AB379" s="912"/>
      <c r="AC379" s="912"/>
      <c r="AD379" s="912"/>
      <c r="AE379" s="912"/>
      <c r="AF379" s="914"/>
      <c r="AG379" s="914"/>
      <c r="AH379" s="912"/>
    </row>
    <row r="380">
      <c r="A380" s="912"/>
      <c r="B380" s="912"/>
      <c r="C380" s="912"/>
      <c r="D380" s="912"/>
      <c r="E380" s="912"/>
      <c r="F380" s="912"/>
      <c r="G380" s="913"/>
      <c r="H380" s="912"/>
      <c r="I380" s="912"/>
      <c r="J380" s="912"/>
      <c r="K380" s="912"/>
      <c r="L380" s="912"/>
      <c r="M380" s="912"/>
      <c r="N380" s="912"/>
      <c r="O380" s="914"/>
      <c r="P380" s="914"/>
      <c r="Q380" s="915"/>
      <c r="R380" s="912"/>
      <c r="S380" s="912"/>
      <c r="T380" s="912"/>
      <c r="U380" s="912"/>
      <c r="V380" s="912"/>
      <c r="W380" s="912"/>
      <c r="X380" s="913"/>
      <c r="Y380" s="912"/>
      <c r="Z380" s="912"/>
      <c r="AA380" s="912"/>
      <c r="AB380" s="912"/>
      <c r="AC380" s="912"/>
      <c r="AD380" s="912"/>
      <c r="AE380" s="912"/>
      <c r="AF380" s="914"/>
      <c r="AG380" s="914"/>
      <c r="AH380" s="912"/>
    </row>
    <row r="381">
      <c r="A381" s="912"/>
      <c r="B381" s="912"/>
      <c r="C381" s="912"/>
      <c r="D381" s="912"/>
      <c r="E381" s="912"/>
      <c r="F381" s="912"/>
      <c r="G381" s="913"/>
      <c r="H381" s="912"/>
      <c r="I381" s="912"/>
      <c r="J381" s="912"/>
      <c r="K381" s="912"/>
      <c r="L381" s="912"/>
      <c r="M381" s="912"/>
      <c r="N381" s="912"/>
      <c r="O381" s="914"/>
      <c r="P381" s="914"/>
      <c r="Q381" s="915"/>
      <c r="R381" s="912"/>
      <c r="S381" s="912"/>
      <c r="T381" s="912"/>
      <c r="U381" s="912"/>
      <c r="V381" s="912"/>
      <c r="W381" s="912"/>
      <c r="X381" s="913"/>
      <c r="Y381" s="912"/>
      <c r="Z381" s="912"/>
      <c r="AA381" s="912"/>
      <c r="AB381" s="912"/>
      <c r="AC381" s="912"/>
      <c r="AD381" s="912"/>
      <c r="AE381" s="912"/>
      <c r="AF381" s="914"/>
      <c r="AG381" s="914"/>
      <c r="AH381" s="912"/>
    </row>
    <row r="382">
      <c r="A382" s="912"/>
      <c r="B382" s="912"/>
      <c r="C382" s="912"/>
      <c r="D382" s="912"/>
      <c r="E382" s="912"/>
      <c r="F382" s="912"/>
      <c r="G382" s="913"/>
      <c r="H382" s="912"/>
      <c r="I382" s="912"/>
      <c r="J382" s="912"/>
      <c r="K382" s="912"/>
      <c r="L382" s="912"/>
      <c r="M382" s="912"/>
      <c r="N382" s="912"/>
      <c r="O382" s="914"/>
      <c r="P382" s="914"/>
      <c r="Q382" s="915"/>
      <c r="R382" s="912"/>
      <c r="S382" s="912"/>
      <c r="T382" s="912"/>
      <c r="U382" s="912"/>
      <c r="V382" s="912"/>
      <c r="W382" s="912"/>
      <c r="X382" s="913"/>
      <c r="Y382" s="912"/>
      <c r="Z382" s="912"/>
      <c r="AA382" s="912"/>
      <c r="AB382" s="912"/>
      <c r="AC382" s="912"/>
      <c r="AD382" s="912"/>
      <c r="AE382" s="912"/>
      <c r="AF382" s="914"/>
      <c r="AG382" s="914"/>
      <c r="AH382" s="912"/>
    </row>
    <row r="383">
      <c r="A383" s="912"/>
      <c r="B383" s="912"/>
      <c r="C383" s="912"/>
      <c r="D383" s="912"/>
      <c r="E383" s="912"/>
      <c r="F383" s="912"/>
      <c r="G383" s="913"/>
      <c r="H383" s="912"/>
      <c r="I383" s="912"/>
      <c r="J383" s="912"/>
      <c r="K383" s="912"/>
      <c r="L383" s="912"/>
      <c r="M383" s="912"/>
      <c r="N383" s="912"/>
      <c r="O383" s="914"/>
      <c r="P383" s="914"/>
      <c r="Q383" s="915"/>
      <c r="R383" s="912"/>
      <c r="S383" s="912"/>
      <c r="T383" s="912"/>
      <c r="U383" s="912"/>
      <c r="V383" s="912"/>
      <c r="W383" s="912"/>
      <c r="X383" s="913"/>
      <c r="Y383" s="912"/>
      <c r="Z383" s="912"/>
      <c r="AA383" s="912"/>
      <c r="AB383" s="912"/>
      <c r="AC383" s="912"/>
      <c r="AD383" s="912"/>
      <c r="AE383" s="912"/>
      <c r="AF383" s="914"/>
      <c r="AG383" s="914"/>
      <c r="AH383" s="912"/>
    </row>
    <row r="384">
      <c r="A384" s="912"/>
      <c r="B384" s="912"/>
      <c r="C384" s="912"/>
      <c r="D384" s="912"/>
      <c r="E384" s="912"/>
      <c r="F384" s="912"/>
      <c r="G384" s="913"/>
      <c r="H384" s="912"/>
      <c r="I384" s="912"/>
      <c r="J384" s="912"/>
      <c r="K384" s="912"/>
      <c r="L384" s="912"/>
      <c r="M384" s="912"/>
      <c r="N384" s="912"/>
      <c r="O384" s="914"/>
      <c r="P384" s="914"/>
      <c r="Q384" s="915"/>
      <c r="R384" s="912"/>
      <c r="S384" s="912"/>
      <c r="T384" s="912"/>
      <c r="U384" s="912"/>
      <c r="V384" s="912"/>
      <c r="W384" s="912"/>
      <c r="X384" s="913"/>
      <c r="Y384" s="912"/>
      <c r="Z384" s="912"/>
      <c r="AA384" s="912"/>
      <c r="AB384" s="912"/>
      <c r="AC384" s="912"/>
      <c r="AD384" s="912"/>
      <c r="AE384" s="912"/>
      <c r="AF384" s="914"/>
      <c r="AG384" s="914"/>
      <c r="AH384" s="912"/>
    </row>
    <row r="385">
      <c r="A385" s="912"/>
      <c r="B385" s="912"/>
      <c r="C385" s="912"/>
      <c r="D385" s="912"/>
      <c r="E385" s="912"/>
      <c r="F385" s="912"/>
      <c r="G385" s="913"/>
      <c r="H385" s="912"/>
      <c r="I385" s="912"/>
      <c r="J385" s="912"/>
      <c r="K385" s="912"/>
      <c r="L385" s="912"/>
      <c r="M385" s="912"/>
      <c r="N385" s="912"/>
      <c r="O385" s="914"/>
      <c r="P385" s="914"/>
      <c r="Q385" s="915"/>
      <c r="R385" s="912"/>
      <c r="S385" s="912"/>
      <c r="T385" s="912"/>
      <c r="U385" s="912"/>
      <c r="V385" s="912"/>
      <c r="W385" s="912"/>
      <c r="X385" s="913"/>
      <c r="Y385" s="912"/>
      <c r="Z385" s="912"/>
      <c r="AA385" s="912"/>
      <c r="AB385" s="912"/>
      <c r="AC385" s="912"/>
      <c r="AD385" s="912"/>
      <c r="AE385" s="912"/>
      <c r="AF385" s="914"/>
      <c r="AG385" s="914"/>
      <c r="AH385" s="912"/>
    </row>
    <row r="386">
      <c r="A386" s="912"/>
      <c r="B386" s="912"/>
      <c r="C386" s="912"/>
      <c r="D386" s="912"/>
      <c r="E386" s="912"/>
      <c r="F386" s="912"/>
      <c r="G386" s="913"/>
      <c r="H386" s="912"/>
      <c r="I386" s="912"/>
      <c r="J386" s="912"/>
      <c r="K386" s="912"/>
      <c r="L386" s="912"/>
      <c r="M386" s="912"/>
      <c r="N386" s="912"/>
      <c r="O386" s="914"/>
      <c r="P386" s="914"/>
      <c r="Q386" s="915"/>
      <c r="R386" s="912"/>
      <c r="S386" s="912"/>
      <c r="T386" s="912"/>
      <c r="U386" s="912"/>
      <c r="V386" s="912"/>
      <c r="W386" s="912"/>
      <c r="X386" s="913"/>
      <c r="Y386" s="912"/>
      <c r="Z386" s="912"/>
      <c r="AA386" s="912"/>
      <c r="AB386" s="912"/>
      <c r="AC386" s="912"/>
      <c r="AD386" s="912"/>
      <c r="AE386" s="912"/>
      <c r="AF386" s="914"/>
      <c r="AG386" s="914"/>
      <c r="AH386" s="912"/>
    </row>
    <row r="387">
      <c r="A387" s="912"/>
      <c r="B387" s="912"/>
      <c r="C387" s="912"/>
      <c r="D387" s="912"/>
      <c r="E387" s="912"/>
      <c r="F387" s="912"/>
      <c r="G387" s="913"/>
      <c r="H387" s="912"/>
      <c r="I387" s="912"/>
      <c r="J387" s="912"/>
      <c r="K387" s="912"/>
      <c r="L387" s="912"/>
      <c r="M387" s="912"/>
      <c r="N387" s="912"/>
      <c r="O387" s="914"/>
      <c r="P387" s="914"/>
      <c r="Q387" s="915"/>
      <c r="R387" s="912"/>
      <c r="S387" s="912"/>
      <c r="T387" s="912"/>
      <c r="U387" s="912"/>
      <c r="V387" s="912"/>
      <c r="W387" s="912"/>
      <c r="X387" s="913"/>
      <c r="Y387" s="912"/>
      <c r="Z387" s="912"/>
      <c r="AA387" s="912"/>
      <c r="AB387" s="912"/>
      <c r="AC387" s="912"/>
      <c r="AD387" s="912"/>
      <c r="AE387" s="912"/>
      <c r="AF387" s="914"/>
      <c r="AG387" s="914"/>
      <c r="AH387" s="912"/>
    </row>
    <row r="388">
      <c r="A388" s="912"/>
      <c r="B388" s="912"/>
      <c r="C388" s="912"/>
      <c r="D388" s="912"/>
      <c r="E388" s="912"/>
      <c r="F388" s="912"/>
      <c r="G388" s="913"/>
      <c r="H388" s="912"/>
      <c r="I388" s="912"/>
      <c r="J388" s="912"/>
      <c r="K388" s="912"/>
      <c r="L388" s="912"/>
      <c r="M388" s="912"/>
      <c r="N388" s="912"/>
      <c r="O388" s="914"/>
      <c r="P388" s="914"/>
      <c r="Q388" s="915"/>
      <c r="R388" s="912"/>
      <c r="S388" s="912"/>
      <c r="T388" s="912"/>
      <c r="U388" s="912"/>
      <c r="V388" s="912"/>
      <c r="W388" s="912"/>
      <c r="X388" s="913"/>
      <c r="Y388" s="912"/>
      <c r="Z388" s="912"/>
      <c r="AA388" s="912"/>
      <c r="AB388" s="912"/>
      <c r="AC388" s="912"/>
      <c r="AD388" s="912"/>
      <c r="AE388" s="912"/>
      <c r="AF388" s="914"/>
      <c r="AG388" s="914"/>
      <c r="AH388" s="912"/>
    </row>
    <row r="389">
      <c r="A389" s="912"/>
      <c r="B389" s="912"/>
      <c r="C389" s="912"/>
      <c r="D389" s="912"/>
      <c r="E389" s="912"/>
      <c r="F389" s="912"/>
      <c r="G389" s="913"/>
      <c r="H389" s="912"/>
      <c r="I389" s="912"/>
      <c r="J389" s="912"/>
      <c r="K389" s="912"/>
      <c r="L389" s="912"/>
      <c r="M389" s="912"/>
      <c r="N389" s="912"/>
      <c r="O389" s="914"/>
      <c r="P389" s="914"/>
      <c r="Q389" s="915"/>
      <c r="R389" s="912"/>
      <c r="S389" s="912"/>
      <c r="T389" s="912"/>
      <c r="U389" s="912"/>
      <c r="V389" s="912"/>
      <c r="W389" s="912"/>
      <c r="X389" s="913"/>
      <c r="Y389" s="912"/>
      <c r="Z389" s="912"/>
      <c r="AA389" s="912"/>
      <c r="AB389" s="912"/>
      <c r="AC389" s="912"/>
      <c r="AD389" s="912"/>
      <c r="AE389" s="912"/>
      <c r="AF389" s="914"/>
      <c r="AG389" s="914"/>
      <c r="AH389" s="912"/>
    </row>
    <row r="390">
      <c r="A390" s="912"/>
      <c r="B390" s="912"/>
      <c r="C390" s="912"/>
      <c r="D390" s="912"/>
      <c r="E390" s="912"/>
      <c r="F390" s="912"/>
      <c r="G390" s="913"/>
      <c r="H390" s="912"/>
      <c r="I390" s="912"/>
      <c r="J390" s="912"/>
      <c r="K390" s="912"/>
      <c r="L390" s="912"/>
      <c r="M390" s="912"/>
      <c r="N390" s="912"/>
      <c r="O390" s="914"/>
      <c r="P390" s="914"/>
      <c r="Q390" s="915"/>
      <c r="R390" s="912"/>
      <c r="S390" s="912"/>
      <c r="T390" s="912"/>
      <c r="U390" s="912"/>
      <c r="V390" s="912"/>
      <c r="W390" s="912"/>
      <c r="X390" s="913"/>
      <c r="Y390" s="912"/>
      <c r="Z390" s="912"/>
      <c r="AA390" s="912"/>
      <c r="AB390" s="912"/>
      <c r="AC390" s="912"/>
      <c r="AD390" s="912"/>
      <c r="AE390" s="912"/>
      <c r="AF390" s="914"/>
      <c r="AG390" s="914"/>
      <c r="AH390" s="912"/>
    </row>
    <row r="391">
      <c r="A391" s="912"/>
      <c r="B391" s="912"/>
      <c r="C391" s="912"/>
      <c r="D391" s="912"/>
      <c r="E391" s="912"/>
      <c r="F391" s="912"/>
      <c r="G391" s="913"/>
      <c r="H391" s="912"/>
      <c r="I391" s="912"/>
      <c r="J391" s="912"/>
      <c r="K391" s="912"/>
      <c r="L391" s="912"/>
      <c r="M391" s="912"/>
      <c r="N391" s="912"/>
      <c r="O391" s="914"/>
      <c r="P391" s="914"/>
      <c r="Q391" s="915"/>
      <c r="R391" s="912"/>
      <c r="S391" s="912"/>
      <c r="T391" s="912"/>
      <c r="U391" s="912"/>
      <c r="V391" s="912"/>
      <c r="W391" s="912"/>
      <c r="X391" s="913"/>
      <c r="Y391" s="912"/>
      <c r="Z391" s="912"/>
      <c r="AA391" s="912"/>
      <c r="AB391" s="912"/>
      <c r="AC391" s="912"/>
      <c r="AD391" s="912"/>
      <c r="AE391" s="912"/>
      <c r="AF391" s="914"/>
      <c r="AG391" s="914"/>
      <c r="AH391" s="912"/>
    </row>
    <row r="392">
      <c r="A392" s="912"/>
      <c r="B392" s="912"/>
      <c r="C392" s="912"/>
      <c r="D392" s="912"/>
      <c r="E392" s="912"/>
      <c r="F392" s="912"/>
      <c r="G392" s="913"/>
      <c r="H392" s="912"/>
      <c r="I392" s="912"/>
      <c r="J392" s="912"/>
      <c r="K392" s="912"/>
      <c r="L392" s="912"/>
      <c r="M392" s="912"/>
      <c r="N392" s="912"/>
      <c r="O392" s="914"/>
      <c r="P392" s="914"/>
      <c r="Q392" s="915"/>
      <c r="R392" s="912"/>
      <c r="S392" s="912"/>
      <c r="T392" s="912"/>
      <c r="U392" s="912"/>
      <c r="V392" s="912"/>
      <c r="W392" s="912"/>
      <c r="X392" s="913"/>
      <c r="Y392" s="912"/>
      <c r="Z392" s="912"/>
      <c r="AA392" s="912"/>
      <c r="AB392" s="912"/>
      <c r="AC392" s="912"/>
      <c r="AD392" s="912"/>
      <c r="AE392" s="912"/>
      <c r="AF392" s="914"/>
      <c r="AG392" s="914"/>
      <c r="AH392" s="912"/>
    </row>
    <row r="393">
      <c r="A393" s="912"/>
      <c r="B393" s="912"/>
      <c r="C393" s="912"/>
      <c r="D393" s="912"/>
      <c r="E393" s="912"/>
      <c r="F393" s="912"/>
      <c r="G393" s="913"/>
      <c r="H393" s="912"/>
      <c r="I393" s="912"/>
      <c r="J393" s="912"/>
      <c r="K393" s="912"/>
      <c r="L393" s="912"/>
      <c r="M393" s="912"/>
      <c r="N393" s="912"/>
      <c r="O393" s="914"/>
      <c r="P393" s="914"/>
      <c r="Q393" s="915"/>
      <c r="R393" s="912"/>
      <c r="S393" s="912"/>
      <c r="T393" s="912"/>
      <c r="U393" s="912"/>
      <c r="V393" s="912"/>
      <c r="W393" s="912"/>
      <c r="X393" s="913"/>
      <c r="Y393" s="912"/>
      <c r="Z393" s="912"/>
      <c r="AA393" s="912"/>
      <c r="AB393" s="912"/>
      <c r="AC393" s="912"/>
      <c r="AD393" s="912"/>
      <c r="AE393" s="912"/>
      <c r="AF393" s="914"/>
      <c r="AG393" s="914"/>
      <c r="AH393" s="912"/>
    </row>
    <row r="394">
      <c r="A394" s="912"/>
      <c r="B394" s="912"/>
      <c r="C394" s="912"/>
      <c r="D394" s="912"/>
      <c r="E394" s="912"/>
      <c r="F394" s="912"/>
      <c r="G394" s="913"/>
      <c r="H394" s="912"/>
      <c r="I394" s="912"/>
      <c r="J394" s="912"/>
      <c r="K394" s="912"/>
      <c r="L394" s="912"/>
      <c r="M394" s="912"/>
      <c r="N394" s="912"/>
      <c r="O394" s="914"/>
      <c r="P394" s="914"/>
      <c r="Q394" s="915"/>
      <c r="R394" s="912"/>
      <c r="S394" s="912"/>
      <c r="T394" s="912"/>
      <c r="U394" s="912"/>
      <c r="V394" s="912"/>
      <c r="W394" s="912"/>
      <c r="X394" s="913"/>
      <c r="Y394" s="912"/>
      <c r="Z394" s="912"/>
      <c r="AA394" s="912"/>
      <c r="AB394" s="912"/>
      <c r="AC394" s="912"/>
      <c r="AD394" s="912"/>
      <c r="AE394" s="912"/>
      <c r="AF394" s="914"/>
      <c r="AG394" s="914"/>
      <c r="AH394" s="912"/>
    </row>
    <row r="395">
      <c r="A395" s="912"/>
      <c r="B395" s="912"/>
      <c r="C395" s="912"/>
      <c r="D395" s="912"/>
      <c r="E395" s="912"/>
      <c r="F395" s="912"/>
      <c r="G395" s="913"/>
      <c r="H395" s="912"/>
      <c r="I395" s="912"/>
      <c r="J395" s="912"/>
      <c r="K395" s="912"/>
      <c r="L395" s="912"/>
      <c r="M395" s="912"/>
      <c r="N395" s="912"/>
      <c r="O395" s="914"/>
      <c r="P395" s="914"/>
      <c r="Q395" s="915"/>
      <c r="R395" s="912"/>
      <c r="S395" s="912"/>
      <c r="T395" s="912"/>
      <c r="U395" s="912"/>
      <c r="V395" s="912"/>
      <c r="W395" s="912"/>
      <c r="X395" s="913"/>
      <c r="Y395" s="912"/>
      <c r="Z395" s="912"/>
      <c r="AA395" s="912"/>
      <c r="AB395" s="912"/>
      <c r="AC395" s="912"/>
      <c r="AD395" s="912"/>
      <c r="AE395" s="912"/>
      <c r="AF395" s="914"/>
      <c r="AG395" s="914"/>
      <c r="AH395" s="912"/>
    </row>
    <row r="396">
      <c r="A396" s="912"/>
      <c r="B396" s="912"/>
      <c r="C396" s="912"/>
      <c r="D396" s="912"/>
      <c r="E396" s="912"/>
      <c r="F396" s="912"/>
      <c r="G396" s="913"/>
      <c r="H396" s="912"/>
      <c r="I396" s="912"/>
      <c r="J396" s="912"/>
      <c r="K396" s="912"/>
      <c r="L396" s="912"/>
      <c r="M396" s="912"/>
      <c r="N396" s="912"/>
      <c r="O396" s="914"/>
      <c r="P396" s="914"/>
      <c r="Q396" s="915"/>
      <c r="R396" s="912"/>
      <c r="S396" s="912"/>
      <c r="T396" s="912"/>
      <c r="U396" s="912"/>
      <c r="V396" s="912"/>
      <c r="W396" s="912"/>
      <c r="X396" s="913"/>
      <c r="Y396" s="912"/>
      <c r="Z396" s="912"/>
      <c r="AA396" s="912"/>
      <c r="AB396" s="912"/>
      <c r="AC396" s="912"/>
      <c r="AD396" s="912"/>
      <c r="AE396" s="912"/>
      <c r="AF396" s="914"/>
      <c r="AG396" s="914"/>
      <c r="AH396" s="912"/>
    </row>
    <row r="397">
      <c r="A397" s="912"/>
      <c r="B397" s="912"/>
      <c r="C397" s="912"/>
      <c r="D397" s="912"/>
      <c r="E397" s="912"/>
      <c r="F397" s="912"/>
      <c r="G397" s="913"/>
      <c r="H397" s="912"/>
      <c r="I397" s="912"/>
      <c r="J397" s="912"/>
      <c r="K397" s="912"/>
      <c r="L397" s="912"/>
      <c r="M397" s="912"/>
      <c r="N397" s="912"/>
      <c r="O397" s="914"/>
      <c r="P397" s="914"/>
      <c r="Q397" s="915"/>
      <c r="R397" s="912"/>
      <c r="S397" s="912"/>
      <c r="T397" s="912"/>
      <c r="U397" s="912"/>
      <c r="V397" s="912"/>
      <c r="W397" s="912"/>
      <c r="X397" s="913"/>
      <c r="Y397" s="912"/>
      <c r="Z397" s="912"/>
      <c r="AA397" s="912"/>
      <c r="AB397" s="912"/>
      <c r="AC397" s="912"/>
      <c r="AD397" s="912"/>
      <c r="AE397" s="912"/>
      <c r="AF397" s="914"/>
      <c r="AG397" s="914"/>
      <c r="AH397" s="912"/>
    </row>
    <row r="398">
      <c r="A398" s="912"/>
      <c r="B398" s="912"/>
      <c r="C398" s="912"/>
      <c r="D398" s="912"/>
      <c r="E398" s="912"/>
      <c r="F398" s="912"/>
      <c r="G398" s="913"/>
      <c r="H398" s="912"/>
      <c r="I398" s="912"/>
      <c r="J398" s="912"/>
      <c r="K398" s="912"/>
      <c r="L398" s="912"/>
      <c r="M398" s="912"/>
      <c r="N398" s="912"/>
      <c r="O398" s="914"/>
      <c r="P398" s="914"/>
      <c r="Q398" s="915"/>
      <c r="R398" s="912"/>
      <c r="S398" s="912"/>
      <c r="T398" s="912"/>
      <c r="U398" s="912"/>
      <c r="V398" s="912"/>
      <c r="W398" s="912"/>
      <c r="X398" s="913"/>
      <c r="Y398" s="912"/>
      <c r="Z398" s="912"/>
      <c r="AA398" s="912"/>
      <c r="AB398" s="912"/>
      <c r="AC398" s="912"/>
      <c r="AD398" s="912"/>
      <c r="AE398" s="912"/>
      <c r="AF398" s="914"/>
      <c r="AG398" s="914"/>
      <c r="AH398" s="912"/>
    </row>
    <row r="399">
      <c r="A399" s="912"/>
      <c r="B399" s="912"/>
      <c r="C399" s="912"/>
      <c r="D399" s="912"/>
      <c r="E399" s="912"/>
      <c r="F399" s="912"/>
      <c r="G399" s="913"/>
      <c r="H399" s="912"/>
      <c r="I399" s="912"/>
      <c r="J399" s="912"/>
      <c r="K399" s="912"/>
      <c r="L399" s="912"/>
      <c r="M399" s="912"/>
      <c r="N399" s="912"/>
      <c r="O399" s="914"/>
      <c r="P399" s="914"/>
      <c r="Q399" s="915"/>
      <c r="R399" s="912"/>
      <c r="S399" s="912"/>
      <c r="T399" s="912"/>
      <c r="U399" s="912"/>
      <c r="V399" s="912"/>
      <c r="W399" s="912"/>
      <c r="X399" s="913"/>
      <c r="Y399" s="912"/>
      <c r="Z399" s="912"/>
      <c r="AA399" s="912"/>
      <c r="AB399" s="912"/>
      <c r="AC399" s="912"/>
      <c r="AD399" s="912"/>
      <c r="AE399" s="912"/>
      <c r="AF399" s="914"/>
      <c r="AG399" s="914"/>
      <c r="AH399" s="912"/>
    </row>
    <row r="400">
      <c r="A400" s="912"/>
      <c r="B400" s="912"/>
      <c r="C400" s="912"/>
      <c r="D400" s="912"/>
      <c r="E400" s="912"/>
      <c r="F400" s="912"/>
      <c r="G400" s="913"/>
      <c r="H400" s="912"/>
      <c r="I400" s="912"/>
      <c r="J400" s="912"/>
      <c r="K400" s="912"/>
      <c r="L400" s="912"/>
      <c r="M400" s="912"/>
      <c r="N400" s="912"/>
      <c r="O400" s="914"/>
      <c r="P400" s="914"/>
      <c r="Q400" s="915"/>
      <c r="R400" s="912"/>
      <c r="S400" s="912"/>
      <c r="T400" s="912"/>
      <c r="U400" s="912"/>
      <c r="V400" s="912"/>
      <c r="W400" s="912"/>
      <c r="X400" s="913"/>
      <c r="Y400" s="912"/>
      <c r="Z400" s="912"/>
      <c r="AA400" s="912"/>
      <c r="AB400" s="912"/>
      <c r="AC400" s="912"/>
      <c r="AD400" s="912"/>
      <c r="AE400" s="912"/>
      <c r="AF400" s="914"/>
      <c r="AG400" s="914"/>
      <c r="AH400" s="912"/>
    </row>
    <row r="401">
      <c r="A401" s="912"/>
      <c r="B401" s="912"/>
      <c r="C401" s="912"/>
      <c r="D401" s="912"/>
      <c r="E401" s="912"/>
      <c r="F401" s="912"/>
      <c r="G401" s="913"/>
      <c r="H401" s="912"/>
      <c r="I401" s="912"/>
      <c r="J401" s="912"/>
      <c r="K401" s="912"/>
      <c r="L401" s="912"/>
      <c r="M401" s="912"/>
      <c r="N401" s="912"/>
      <c r="O401" s="914"/>
      <c r="P401" s="914"/>
      <c r="Q401" s="915"/>
      <c r="R401" s="912"/>
      <c r="S401" s="912"/>
      <c r="T401" s="912"/>
      <c r="U401" s="912"/>
      <c r="V401" s="912"/>
      <c r="W401" s="912"/>
      <c r="X401" s="913"/>
      <c r="Y401" s="912"/>
      <c r="Z401" s="912"/>
      <c r="AA401" s="912"/>
      <c r="AB401" s="912"/>
      <c r="AC401" s="912"/>
      <c r="AD401" s="912"/>
      <c r="AE401" s="912"/>
      <c r="AF401" s="914"/>
      <c r="AG401" s="914"/>
      <c r="AH401" s="912"/>
    </row>
    <row r="402">
      <c r="A402" s="912"/>
      <c r="B402" s="912"/>
      <c r="C402" s="912"/>
      <c r="D402" s="912"/>
      <c r="E402" s="912"/>
      <c r="F402" s="912"/>
      <c r="G402" s="913"/>
      <c r="H402" s="912"/>
      <c r="I402" s="912"/>
      <c r="J402" s="912"/>
      <c r="K402" s="912"/>
      <c r="L402" s="912"/>
      <c r="M402" s="912"/>
      <c r="N402" s="912"/>
      <c r="O402" s="914"/>
      <c r="P402" s="914"/>
      <c r="Q402" s="915"/>
      <c r="R402" s="912"/>
      <c r="S402" s="912"/>
      <c r="T402" s="912"/>
      <c r="U402" s="912"/>
      <c r="V402" s="912"/>
      <c r="W402" s="912"/>
      <c r="X402" s="913"/>
      <c r="Y402" s="912"/>
      <c r="Z402" s="912"/>
      <c r="AA402" s="912"/>
      <c r="AB402" s="912"/>
      <c r="AC402" s="912"/>
      <c r="AD402" s="912"/>
      <c r="AE402" s="912"/>
      <c r="AF402" s="914"/>
      <c r="AG402" s="914"/>
      <c r="AH402" s="912"/>
    </row>
    <row r="403">
      <c r="A403" s="912"/>
      <c r="B403" s="912"/>
      <c r="C403" s="912"/>
      <c r="D403" s="912"/>
      <c r="E403" s="912"/>
      <c r="F403" s="912"/>
      <c r="G403" s="913"/>
      <c r="H403" s="912"/>
      <c r="I403" s="912"/>
      <c r="J403" s="912"/>
      <c r="K403" s="912"/>
      <c r="L403" s="912"/>
      <c r="M403" s="912"/>
      <c r="N403" s="912"/>
      <c r="O403" s="914"/>
      <c r="P403" s="914"/>
      <c r="Q403" s="915"/>
      <c r="R403" s="912"/>
      <c r="S403" s="912"/>
      <c r="T403" s="912"/>
      <c r="U403" s="912"/>
      <c r="V403" s="912"/>
      <c r="W403" s="912"/>
      <c r="X403" s="913"/>
      <c r="Y403" s="912"/>
      <c r="Z403" s="912"/>
      <c r="AA403" s="912"/>
      <c r="AB403" s="912"/>
      <c r="AC403" s="912"/>
      <c r="AD403" s="912"/>
      <c r="AE403" s="912"/>
      <c r="AF403" s="914"/>
      <c r="AG403" s="914"/>
      <c r="AH403" s="912"/>
    </row>
    <row r="404">
      <c r="A404" s="912"/>
      <c r="B404" s="912"/>
      <c r="C404" s="912"/>
      <c r="D404" s="912"/>
      <c r="E404" s="912"/>
      <c r="F404" s="912"/>
      <c r="G404" s="913"/>
      <c r="H404" s="912"/>
      <c r="I404" s="912"/>
      <c r="J404" s="912"/>
      <c r="K404" s="912"/>
      <c r="L404" s="912"/>
      <c r="M404" s="912"/>
      <c r="N404" s="912"/>
      <c r="O404" s="914"/>
      <c r="P404" s="914"/>
      <c r="Q404" s="915"/>
      <c r="R404" s="912"/>
      <c r="S404" s="912"/>
      <c r="T404" s="912"/>
      <c r="U404" s="912"/>
      <c r="V404" s="912"/>
      <c r="W404" s="912"/>
      <c r="X404" s="913"/>
      <c r="Y404" s="912"/>
      <c r="Z404" s="912"/>
      <c r="AA404" s="912"/>
      <c r="AB404" s="912"/>
      <c r="AC404" s="912"/>
      <c r="AD404" s="912"/>
      <c r="AE404" s="912"/>
      <c r="AF404" s="914"/>
      <c r="AG404" s="914"/>
      <c r="AH404" s="912"/>
    </row>
    <row r="405">
      <c r="A405" s="912"/>
      <c r="B405" s="912"/>
      <c r="C405" s="912"/>
      <c r="D405" s="912"/>
      <c r="E405" s="912"/>
      <c r="F405" s="912"/>
      <c r="G405" s="913"/>
      <c r="H405" s="912"/>
      <c r="I405" s="912"/>
      <c r="J405" s="912"/>
      <c r="K405" s="912"/>
      <c r="L405" s="912"/>
      <c r="M405" s="912"/>
      <c r="N405" s="912"/>
      <c r="O405" s="914"/>
      <c r="P405" s="914"/>
      <c r="Q405" s="915"/>
      <c r="R405" s="912"/>
      <c r="S405" s="912"/>
      <c r="T405" s="912"/>
      <c r="U405" s="912"/>
      <c r="V405" s="912"/>
      <c r="W405" s="912"/>
      <c r="X405" s="913"/>
      <c r="Y405" s="912"/>
      <c r="Z405" s="912"/>
      <c r="AA405" s="912"/>
      <c r="AB405" s="912"/>
      <c r="AC405" s="912"/>
      <c r="AD405" s="912"/>
      <c r="AE405" s="912"/>
      <c r="AF405" s="914"/>
      <c r="AG405" s="914"/>
      <c r="AH405" s="912"/>
    </row>
    <row r="406">
      <c r="A406" s="912"/>
      <c r="B406" s="912"/>
      <c r="C406" s="912"/>
      <c r="D406" s="912"/>
      <c r="E406" s="912"/>
      <c r="F406" s="912"/>
      <c r="G406" s="913"/>
      <c r="H406" s="912"/>
      <c r="I406" s="912"/>
      <c r="J406" s="912"/>
      <c r="K406" s="912"/>
      <c r="L406" s="912"/>
      <c r="M406" s="912"/>
      <c r="N406" s="912"/>
      <c r="O406" s="914"/>
      <c r="P406" s="914"/>
      <c r="Q406" s="915"/>
      <c r="R406" s="912"/>
      <c r="S406" s="912"/>
      <c r="T406" s="912"/>
      <c r="U406" s="912"/>
      <c r="V406" s="912"/>
      <c r="W406" s="912"/>
      <c r="X406" s="913"/>
      <c r="Y406" s="912"/>
      <c r="Z406" s="912"/>
      <c r="AA406" s="912"/>
      <c r="AB406" s="912"/>
      <c r="AC406" s="912"/>
      <c r="AD406" s="912"/>
      <c r="AE406" s="912"/>
      <c r="AF406" s="914"/>
      <c r="AG406" s="914"/>
      <c r="AH406" s="912"/>
    </row>
    <row r="407">
      <c r="A407" s="912"/>
      <c r="B407" s="912"/>
      <c r="C407" s="912"/>
      <c r="D407" s="912"/>
      <c r="E407" s="912"/>
      <c r="F407" s="912"/>
      <c r="G407" s="913"/>
      <c r="H407" s="912"/>
      <c r="I407" s="912"/>
      <c r="J407" s="912"/>
      <c r="K407" s="912"/>
      <c r="L407" s="912"/>
      <c r="M407" s="912"/>
      <c r="N407" s="912"/>
      <c r="O407" s="914"/>
      <c r="P407" s="914"/>
      <c r="Q407" s="915"/>
      <c r="R407" s="912"/>
      <c r="S407" s="912"/>
      <c r="T407" s="912"/>
      <c r="U407" s="912"/>
      <c r="V407" s="912"/>
      <c r="W407" s="912"/>
      <c r="X407" s="913"/>
      <c r="Y407" s="912"/>
      <c r="Z407" s="912"/>
      <c r="AA407" s="912"/>
      <c r="AB407" s="912"/>
      <c r="AC407" s="912"/>
      <c r="AD407" s="912"/>
      <c r="AE407" s="912"/>
      <c r="AF407" s="914"/>
      <c r="AG407" s="914"/>
      <c r="AH407" s="912"/>
    </row>
    <row r="408">
      <c r="A408" s="912"/>
      <c r="B408" s="912"/>
      <c r="C408" s="912"/>
      <c r="D408" s="912"/>
      <c r="E408" s="912"/>
      <c r="F408" s="912"/>
      <c r="G408" s="913"/>
      <c r="H408" s="912"/>
      <c r="I408" s="912"/>
      <c r="J408" s="912"/>
      <c r="K408" s="912"/>
      <c r="L408" s="912"/>
      <c r="M408" s="912"/>
      <c r="N408" s="912"/>
      <c r="O408" s="914"/>
      <c r="P408" s="914"/>
      <c r="Q408" s="915"/>
      <c r="R408" s="912"/>
      <c r="S408" s="912"/>
      <c r="T408" s="912"/>
      <c r="U408" s="912"/>
      <c r="V408" s="912"/>
      <c r="W408" s="912"/>
      <c r="X408" s="913"/>
      <c r="Y408" s="912"/>
      <c r="Z408" s="912"/>
      <c r="AA408" s="912"/>
      <c r="AB408" s="912"/>
      <c r="AC408" s="912"/>
      <c r="AD408" s="912"/>
      <c r="AE408" s="912"/>
      <c r="AF408" s="914"/>
      <c r="AG408" s="914"/>
      <c r="AH408" s="912"/>
    </row>
    <row r="409">
      <c r="A409" s="912"/>
      <c r="B409" s="912"/>
      <c r="C409" s="912"/>
      <c r="D409" s="912"/>
      <c r="E409" s="912"/>
      <c r="F409" s="912"/>
      <c r="G409" s="913"/>
      <c r="H409" s="912"/>
      <c r="I409" s="912"/>
      <c r="J409" s="912"/>
      <c r="K409" s="912"/>
      <c r="L409" s="912"/>
      <c r="M409" s="912"/>
      <c r="N409" s="912"/>
      <c r="O409" s="914"/>
      <c r="P409" s="914"/>
      <c r="Q409" s="915"/>
      <c r="R409" s="912"/>
      <c r="S409" s="912"/>
      <c r="T409" s="912"/>
      <c r="U409" s="912"/>
      <c r="V409" s="912"/>
      <c r="W409" s="912"/>
      <c r="X409" s="913"/>
      <c r="Y409" s="912"/>
      <c r="Z409" s="912"/>
      <c r="AA409" s="912"/>
      <c r="AB409" s="912"/>
      <c r="AC409" s="912"/>
      <c r="AD409" s="912"/>
      <c r="AE409" s="912"/>
      <c r="AF409" s="914"/>
      <c r="AG409" s="914"/>
      <c r="AH409" s="912"/>
    </row>
    <row r="410">
      <c r="A410" s="912"/>
      <c r="B410" s="912"/>
      <c r="C410" s="912"/>
      <c r="D410" s="912"/>
      <c r="E410" s="912"/>
      <c r="F410" s="912"/>
      <c r="G410" s="913"/>
      <c r="H410" s="912"/>
      <c r="I410" s="912"/>
      <c r="J410" s="912"/>
      <c r="K410" s="912"/>
      <c r="L410" s="912"/>
      <c r="M410" s="912"/>
      <c r="N410" s="912"/>
      <c r="O410" s="914"/>
      <c r="P410" s="914"/>
      <c r="Q410" s="915"/>
      <c r="R410" s="912"/>
      <c r="S410" s="912"/>
      <c r="T410" s="912"/>
      <c r="U410" s="912"/>
      <c r="V410" s="912"/>
      <c r="W410" s="912"/>
      <c r="X410" s="913"/>
      <c r="Y410" s="912"/>
      <c r="Z410" s="912"/>
      <c r="AA410" s="912"/>
      <c r="AB410" s="912"/>
      <c r="AC410" s="912"/>
      <c r="AD410" s="912"/>
      <c r="AE410" s="912"/>
      <c r="AF410" s="914"/>
      <c r="AG410" s="914"/>
      <c r="AH410" s="912"/>
    </row>
    <row r="411">
      <c r="A411" s="912"/>
      <c r="B411" s="912"/>
      <c r="C411" s="912"/>
      <c r="D411" s="912"/>
      <c r="E411" s="912"/>
      <c r="F411" s="912"/>
      <c r="G411" s="913"/>
      <c r="H411" s="912"/>
      <c r="I411" s="912"/>
      <c r="J411" s="912"/>
      <c r="K411" s="912"/>
      <c r="L411" s="912"/>
      <c r="M411" s="912"/>
      <c r="N411" s="912"/>
      <c r="O411" s="914"/>
      <c r="P411" s="914"/>
      <c r="Q411" s="915"/>
      <c r="R411" s="912"/>
      <c r="S411" s="912"/>
      <c r="T411" s="912"/>
      <c r="U411" s="912"/>
      <c r="V411" s="912"/>
      <c r="W411" s="912"/>
      <c r="X411" s="913"/>
      <c r="Y411" s="912"/>
      <c r="Z411" s="912"/>
      <c r="AA411" s="912"/>
      <c r="AB411" s="912"/>
      <c r="AC411" s="912"/>
      <c r="AD411" s="912"/>
      <c r="AE411" s="912"/>
      <c r="AF411" s="914"/>
      <c r="AG411" s="914"/>
      <c r="AH411" s="912"/>
    </row>
    <row r="412">
      <c r="A412" s="912"/>
      <c r="B412" s="912"/>
      <c r="C412" s="912"/>
      <c r="D412" s="912"/>
      <c r="E412" s="912"/>
      <c r="F412" s="912"/>
      <c r="G412" s="913"/>
      <c r="H412" s="912"/>
      <c r="I412" s="912"/>
      <c r="J412" s="912"/>
      <c r="K412" s="912"/>
      <c r="L412" s="912"/>
      <c r="M412" s="912"/>
      <c r="N412" s="912"/>
      <c r="O412" s="914"/>
      <c r="P412" s="914"/>
      <c r="Q412" s="915"/>
      <c r="R412" s="912"/>
      <c r="S412" s="912"/>
      <c r="T412" s="912"/>
      <c r="U412" s="912"/>
      <c r="V412" s="912"/>
      <c r="W412" s="912"/>
      <c r="X412" s="913"/>
      <c r="Y412" s="912"/>
      <c r="Z412" s="912"/>
      <c r="AA412" s="912"/>
      <c r="AB412" s="912"/>
      <c r="AC412" s="912"/>
      <c r="AD412" s="912"/>
      <c r="AE412" s="912"/>
      <c r="AF412" s="914"/>
      <c r="AG412" s="914"/>
      <c r="AH412" s="912"/>
    </row>
    <row r="413">
      <c r="A413" s="912"/>
      <c r="B413" s="912"/>
      <c r="C413" s="912"/>
      <c r="D413" s="912"/>
      <c r="E413" s="912"/>
      <c r="F413" s="912"/>
      <c r="G413" s="913"/>
      <c r="H413" s="912"/>
      <c r="I413" s="912"/>
      <c r="J413" s="912"/>
      <c r="K413" s="912"/>
      <c r="L413" s="912"/>
      <c r="M413" s="912"/>
      <c r="N413" s="912"/>
      <c r="O413" s="914"/>
      <c r="P413" s="914"/>
      <c r="Q413" s="915"/>
      <c r="R413" s="912"/>
      <c r="S413" s="912"/>
      <c r="T413" s="912"/>
      <c r="U413" s="912"/>
      <c r="V413" s="912"/>
      <c r="W413" s="912"/>
      <c r="X413" s="913"/>
      <c r="Y413" s="912"/>
      <c r="Z413" s="912"/>
      <c r="AA413" s="912"/>
      <c r="AB413" s="912"/>
      <c r="AC413" s="912"/>
      <c r="AD413" s="912"/>
      <c r="AE413" s="912"/>
      <c r="AF413" s="914"/>
      <c r="AG413" s="914"/>
      <c r="AH413" s="912"/>
    </row>
    <row r="414">
      <c r="A414" s="912"/>
      <c r="B414" s="912"/>
      <c r="C414" s="912"/>
      <c r="D414" s="912"/>
      <c r="E414" s="912"/>
      <c r="F414" s="912"/>
      <c r="G414" s="913"/>
      <c r="H414" s="912"/>
      <c r="I414" s="912"/>
      <c r="J414" s="912"/>
      <c r="K414" s="912"/>
      <c r="L414" s="912"/>
      <c r="M414" s="912"/>
      <c r="N414" s="912"/>
      <c r="O414" s="914"/>
      <c r="P414" s="914"/>
      <c r="Q414" s="915"/>
      <c r="R414" s="912"/>
      <c r="S414" s="912"/>
      <c r="T414" s="912"/>
      <c r="U414" s="912"/>
      <c r="V414" s="912"/>
      <c r="W414" s="912"/>
      <c r="X414" s="913"/>
      <c r="Y414" s="912"/>
      <c r="Z414" s="912"/>
      <c r="AA414" s="912"/>
      <c r="AB414" s="912"/>
      <c r="AC414" s="912"/>
      <c r="AD414" s="912"/>
      <c r="AE414" s="912"/>
      <c r="AF414" s="914"/>
      <c r="AG414" s="914"/>
      <c r="AH414" s="912"/>
    </row>
    <row r="415">
      <c r="A415" s="912"/>
      <c r="B415" s="912"/>
      <c r="C415" s="912"/>
      <c r="D415" s="912"/>
      <c r="E415" s="912"/>
      <c r="F415" s="912"/>
      <c r="G415" s="913"/>
      <c r="H415" s="912"/>
      <c r="I415" s="912"/>
      <c r="J415" s="912"/>
      <c r="K415" s="912"/>
      <c r="L415" s="912"/>
      <c r="M415" s="912"/>
      <c r="N415" s="912"/>
      <c r="O415" s="914"/>
      <c r="P415" s="914"/>
      <c r="Q415" s="915"/>
      <c r="R415" s="912"/>
      <c r="S415" s="912"/>
      <c r="T415" s="912"/>
      <c r="U415" s="912"/>
      <c r="V415" s="912"/>
      <c r="W415" s="912"/>
      <c r="X415" s="913"/>
      <c r="Y415" s="912"/>
      <c r="Z415" s="912"/>
      <c r="AA415" s="912"/>
      <c r="AB415" s="912"/>
      <c r="AC415" s="912"/>
      <c r="AD415" s="912"/>
      <c r="AE415" s="912"/>
      <c r="AF415" s="914"/>
      <c r="AG415" s="914"/>
      <c r="AH415" s="912"/>
    </row>
    <row r="416">
      <c r="A416" s="912"/>
      <c r="B416" s="912"/>
      <c r="C416" s="912"/>
      <c r="D416" s="912"/>
      <c r="E416" s="912"/>
      <c r="F416" s="912"/>
      <c r="G416" s="913"/>
      <c r="H416" s="912"/>
      <c r="I416" s="912"/>
      <c r="J416" s="912"/>
      <c r="K416" s="912"/>
      <c r="L416" s="912"/>
      <c r="M416" s="912"/>
      <c r="N416" s="912"/>
      <c r="O416" s="914"/>
      <c r="P416" s="914"/>
      <c r="Q416" s="915"/>
      <c r="R416" s="912"/>
      <c r="S416" s="912"/>
      <c r="T416" s="912"/>
      <c r="U416" s="912"/>
      <c r="V416" s="912"/>
      <c r="W416" s="912"/>
      <c r="X416" s="913"/>
      <c r="Y416" s="912"/>
      <c r="Z416" s="912"/>
      <c r="AA416" s="912"/>
      <c r="AB416" s="912"/>
      <c r="AC416" s="912"/>
      <c r="AD416" s="912"/>
      <c r="AE416" s="912"/>
      <c r="AF416" s="914"/>
      <c r="AG416" s="914"/>
      <c r="AH416" s="912"/>
    </row>
    <row r="417">
      <c r="A417" s="912"/>
      <c r="B417" s="912"/>
      <c r="C417" s="912"/>
      <c r="D417" s="912"/>
      <c r="E417" s="912"/>
      <c r="F417" s="912"/>
      <c r="G417" s="913"/>
      <c r="H417" s="912"/>
      <c r="I417" s="912"/>
      <c r="J417" s="912"/>
      <c r="K417" s="912"/>
      <c r="L417" s="912"/>
      <c r="M417" s="912"/>
      <c r="N417" s="912"/>
      <c r="O417" s="914"/>
      <c r="P417" s="914"/>
      <c r="Q417" s="915"/>
      <c r="R417" s="912"/>
      <c r="S417" s="912"/>
      <c r="T417" s="912"/>
      <c r="U417" s="912"/>
      <c r="V417" s="912"/>
      <c r="W417" s="912"/>
      <c r="X417" s="913"/>
      <c r="Y417" s="912"/>
      <c r="Z417" s="912"/>
      <c r="AA417" s="912"/>
      <c r="AB417" s="912"/>
      <c r="AC417" s="912"/>
      <c r="AD417" s="912"/>
      <c r="AE417" s="912"/>
      <c r="AF417" s="914"/>
      <c r="AG417" s="914"/>
      <c r="AH417" s="912"/>
    </row>
    <row r="418">
      <c r="A418" s="912"/>
      <c r="B418" s="912"/>
      <c r="C418" s="912"/>
      <c r="D418" s="912"/>
      <c r="E418" s="912"/>
      <c r="F418" s="912"/>
      <c r="G418" s="913"/>
      <c r="H418" s="912"/>
      <c r="I418" s="912"/>
      <c r="J418" s="912"/>
      <c r="K418" s="912"/>
      <c r="L418" s="912"/>
      <c r="M418" s="912"/>
      <c r="N418" s="912"/>
      <c r="O418" s="914"/>
      <c r="P418" s="914"/>
      <c r="Q418" s="915"/>
      <c r="R418" s="912"/>
      <c r="S418" s="912"/>
      <c r="T418" s="912"/>
      <c r="U418" s="912"/>
      <c r="V418" s="912"/>
      <c r="W418" s="912"/>
      <c r="X418" s="913"/>
      <c r="Y418" s="912"/>
      <c r="Z418" s="912"/>
      <c r="AA418" s="912"/>
      <c r="AB418" s="912"/>
      <c r="AC418" s="912"/>
      <c r="AD418" s="912"/>
      <c r="AE418" s="912"/>
      <c r="AF418" s="914"/>
      <c r="AG418" s="914"/>
      <c r="AH418" s="912"/>
    </row>
    <row r="419">
      <c r="A419" s="912"/>
      <c r="B419" s="912"/>
      <c r="C419" s="912"/>
      <c r="D419" s="912"/>
      <c r="E419" s="912"/>
      <c r="F419" s="912"/>
      <c r="G419" s="913"/>
      <c r="H419" s="912"/>
      <c r="I419" s="912"/>
      <c r="J419" s="912"/>
      <c r="K419" s="912"/>
      <c r="L419" s="912"/>
      <c r="M419" s="912"/>
      <c r="N419" s="912"/>
      <c r="O419" s="914"/>
      <c r="P419" s="914"/>
      <c r="Q419" s="915"/>
      <c r="R419" s="912"/>
      <c r="S419" s="912"/>
      <c r="T419" s="912"/>
      <c r="U419" s="912"/>
      <c r="V419" s="912"/>
      <c r="W419" s="912"/>
      <c r="X419" s="913"/>
      <c r="Y419" s="912"/>
      <c r="Z419" s="912"/>
      <c r="AA419" s="912"/>
      <c r="AB419" s="912"/>
      <c r="AC419" s="912"/>
      <c r="AD419" s="912"/>
      <c r="AE419" s="912"/>
      <c r="AF419" s="914"/>
      <c r="AG419" s="914"/>
      <c r="AH419" s="912"/>
    </row>
    <row r="420">
      <c r="A420" s="912"/>
      <c r="B420" s="912"/>
      <c r="C420" s="912"/>
      <c r="D420" s="912"/>
      <c r="E420" s="912"/>
      <c r="F420" s="912"/>
      <c r="G420" s="913"/>
      <c r="H420" s="912"/>
      <c r="I420" s="912"/>
      <c r="J420" s="912"/>
      <c r="K420" s="912"/>
      <c r="L420" s="912"/>
      <c r="M420" s="912"/>
      <c r="N420" s="912"/>
      <c r="O420" s="914"/>
      <c r="P420" s="914"/>
      <c r="Q420" s="915"/>
      <c r="R420" s="912"/>
      <c r="S420" s="912"/>
      <c r="T420" s="912"/>
      <c r="U420" s="912"/>
      <c r="V420" s="912"/>
      <c r="W420" s="912"/>
      <c r="X420" s="913"/>
      <c r="Y420" s="912"/>
      <c r="Z420" s="912"/>
      <c r="AA420" s="912"/>
      <c r="AB420" s="912"/>
      <c r="AC420" s="912"/>
      <c r="AD420" s="912"/>
      <c r="AE420" s="912"/>
      <c r="AF420" s="914"/>
      <c r="AG420" s="914"/>
      <c r="AH420" s="912"/>
    </row>
    <row r="421">
      <c r="A421" s="912"/>
      <c r="B421" s="912"/>
      <c r="C421" s="912"/>
      <c r="D421" s="912"/>
      <c r="E421" s="912"/>
      <c r="F421" s="912"/>
      <c r="G421" s="913"/>
      <c r="H421" s="912"/>
      <c r="I421" s="912"/>
      <c r="J421" s="912"/>
      <c r="K421" s="912"/>
      <c r="L421" s="912"/>
      <c r="M421" s="912"/>
      <c r="N421" s="912"/>
      <c r="O421" s="914"/>
      <c r="P421" s="914"/>
      <c r="Q421" s="915"/>
      <c r="R421" s="912"/>
      <c r="S421" s="912"/>
      <c r="T421" s="912"/>
      <c r="U421" s="912"/>
      <c r="V421" s="912"/>
      <c r="W421" s="912"/>
      <c r="X421" s="913"/>
      <c r="Y421" s="912"/>
      <c r="Z421" s="912"/>
      <c r="AA421" s="912"/>
      <c r="AB421" s="912"/>
      <c r="AC421" s="912"/>
      <c r="AD421" s="912"/>
      <c r="AE421" s="912"/>
      <c r="AF421" s="914"/>
      <c r="AG421" s="914"/>
      <c r="AH421" s="912"/>
    </row>
    <row r="422">
      <c r="A422" s="912"/>
      <c r="B422" s="912"/>
      <c r="C422" s="912"/>
      <c r="D422" s="912"/>
      <c r="E422" s="912"/>
      <c r="F422" s="912"/>
      <c r="G422" s="913"/>
      <c r="H422" s="912"/>
      <c r="I422" s="912"/>
      <c r="J422" s="912"/>
      <c r="K422" s="912"/>
      <c r="L422" s="912"/>
      <c r="M422" s="912"/>
      <c r="N422" s="912"/>
      <c r="O422" s="914"/>
      <c r="P422" s="914"/>
      <c r="Q422" s="915"/>
      <c r="R422" s="912"/>
      <c r="S422" s="912"/>
      <c r="T422" s="912"/>
      <c r="U422" s="912"/>
      <c r="V422" s="912"/>
      <c r="W422" s="912"/>
      <c r="X422" s="913"/>
      <c r="Y422" s="912"/>
      <c r="Z422" s="912"/>
      <c r="AA422" s="912"/>
      <c r="AB422" s="912"/>
      <c r="AC422" s="912"/>
      <c r="AD422" s="912"/>
      <c r="AE422" s="912"/>
      <c r="AF422" s="914"/>
      <c r="AG422" s="914"/>
      <c r="AH422" s="912"/>
    </row>
    <row r="423">
      <c r="A423" s="912"/>
      <c r="B423" s="912"/>
      <c r="C423" s="912"/>
      <c r="D423" s="912"/>
      <c r="E423" s="912"/>
      <c r="F423" s="912"/>
      <c r="G423" s="913"/>
      <c r="H423" s="912"/>
      <c r="I423" s="912"/>
      <c r="J423" s="912"/>
      <c r="K423" s="912"/>
      <c r="L423" s="912"/>
      <c r="M423" s="912"/>
      <c r="N423" s="912"/>
      <c r="O423" s="914"/>
      <c r="P423" s="914"/>
      <c r="Q423" s="915"/>
      <c r="R423" s="912"/>
      <c r="S423" s="912"/>
      <c r="T423" s="912"/>
      <c r="U423" s="912"/>
      <c r="V423" s="912"/>
      <c r="W423" s="912"/>
      <c r="X423" s="913"/>
      <c r="Y423" s="912"/>
      <c r="Z423" s="912"/>
      <c r="AA423" s="912"/>
      <c r="AB423" s="912"/>
      <c r="AC423" s="912"/>
      <c r="AD423" s="912"/>
      <c r="AE423" s="912"/>
      <c r="AF423" s="914"/>
      <c r="AG423" s="914"/>
      <c r="AH423" s="912"/>
    </row>
    <row r="424">
      <c r="A424" s="912"/>
      <c r="B424" s="912"/>
      <c r="C424" s="912"/>
      <c r="D424" s="912"/>
      <c r="E424" s="912"/>
      <c r="F424" s="912"/>
      <c r="G424" s="913"/>
      <c r="H424" s="912"/>
      <c r="I424" s="912"/>
      <c r="J424" s="912"/>
      <c r="K424" s="912"/>
      <c r="L424" s="912"/>
      <c r="M424" s="912"/>
      <c r="N424" s="912"/>
      <c r="O424" s="914"/>
      <c r="P424" s="914"/>
      <c r="Q424" s="915"/>
      <c r="R424" s="912"/>
      <c r="S424" s="912"/>
      <c r="T424" s="912"/>
      <c r="U424" s="912"/>
      <c r="V424" s="912"/>
      <c r="W424" s="912"/>
      <c r="X424" s="913"/>
      <c r="Y424" s="912"/>
      <c r="Z424" s="912"/>
      <c r="AA424" s="912"/>
      <c r="AB424" s="912"/>
      <c r="AC424" s="912"/>
      <c r="AD424" s="912"/>
      <c r="AE424" s="912"/>
      <c r="AF424" s="914"/>
      <c r="AG424" s="914"/>
      <c r="AH424" s="912"/>
    </row>
    <row r="425">
      <c r="A425" s="912"/>
      <c r="B425" s="912"/>
      <c r="C425" s="912"/>
      <c r="D425" s="912"/>
      <c r="E425" s="912"/>
      <c r="F425" s="912"/>
      <c r="G425" s="913"/>
      <c r="H425" s="912"/>
      <c r="I425" s="912"/>
      <c r="J425" s="912"/>
      <c r="K425" s="912"/>
      <c r="L425" s="912"/>
      <c r="M425" s="912"/>
      <c r="N425" s="912"/>
      <c r="O425" s="914"/>
      <c r="P425" s="914"/>
      <c r="Q425" s="915"/>
      <c r="R425" s="912"/>
      <c r="S425" s="912"/>
      <c r="T425" s="912"/>
      <c r="U425" s="912"/>
      <c r="V425" s="912"/>
      <c r="W425" s="912"/>
      <c r="X425" s="913"/>
      <c r="Y425" s="912"/>
      <c r="Z425" s="912"/>
      <c r="AA425" s="912"/>
      <c r="AB425" s="912"/>
      <c r="AC425" s="912"/>
      <c r="AD425" s="912"/>
      <c r="AE425" s="912"/>
      <c r="AF425" s="914"/>
      <c r="AG425" s="914"/>
      <c r="AH425" s="912"/>
    </row>
    <row r="426">
      <c r="A426" s="912"/>
      <c r="B426" s="912"/>
      <c r="C426" s="912"/>
      <c r="D426" s="912"/>
      <c r="E426" s="912"/>
      <c r="F426" s="912"/>
      <c r="G426" s="913"/>
      <c r="H426" s="912"/>
      <c r="I426" s="912"/>
      <c r="J426" s="912"/>
      <c r="K426" s="912"/>
      <c r="L426" s="912"/>
      <c r="M426" s="912"/>
      <c r="N426" s="912"/>
      <c r="O426" s="914"/>
      <c r="P426" s="914"/>
      <c r="Q426" s="915"/>
      <c r="R426" s="912"/>
      <c r="S426" s="912"/>
      <c r="T426" s="912"/>
      <c r="U426" s="912"/>
      <c r="V426" s="912"/>
      <c r="W426" s="912"/>
      <c r="X426" s="913"/>
      <c r="Y426" s="912"/>
      <c r="Z426" s="912"/>
      <c r="AA426" s="912"/>
      <c r="AB426" s="912"/>
      <c r="AC426" s="912"/>
      <c r="AD426" s="912"/>
      <c r="AE426" s="912"/>
      <c r="AF426" s="914"/>
      <c r="AG426" s="914"/>
      <c r="AH426" s="912"/>
    </row>
    <row r="427">
      <c r="A427" s="912"/>
      <c r="B427" s="912"/>
      <c r="C427" s="912"/>
      <c r="D427" s="912"/>
      <c r="E427" s="912"/>
      <c r="F427" s="912"/>
      <c r="G427" s="913"/>
      <c r="H427" s="912"/>
      <c r="I427" s="912"/>
      <c r="J427" s="912"/>
      <c r="K427" s="912"/>
      <c r="L427" s="912"/>
      <c r="M427" s="912"/>
      <c r="N427" s="912"/>
      <c r="O427" s="914"/>
      <c r="P427" s="914"/>
      <c r="Q427" s="915"/>
      <c r="R427" s="912"/>
      <c r="S427" s="912"/>
      <c r="T427" s="912"/>
      <c r="U427" s="912"/>
      <c r="V427" s="912"/>
      <c r="W427" s="912"/>
      <c r="X427" s="913"/>
      <c r="Y427" s="912"/>
      <c r="Z427" s="912"/>
      <c r="AA427" s="912"/>
      <c r="AB427" s="912"/>
      <c r="AC427" s="912"/>
      <c r="AD427" s="912"/>
      <c r="AE427" s="912"/>
      <c r="AF427" s="914"/>
      <c r="AG427" s="914"/>
      <c r="AH427" s="912"/>
    </row>
    <row r="428">
      <c r="A428" s="912"/>
      <c r="B428" s="912"/>
      <c r="C428" s="912"/>
      <c r="D428" s="912"/>
      <c r="E428" s="912"/>
      <c r="F428" s="912"/>
      <c r="G428" s="913"/>
      <c r="H428" s="912"/>
      <c r="I428" s="912"/>
      <c r="J428" s="912"/>
      <c r="K428" s="912"/>
      <c r="L428" s="912"/>
      <c r="M428" s="912"/>
      <c r="N428" s="912"/>
      <c r="O428" s="914"/>
      <c r="P428" s="914"/>
      <c r="Q428" s="915"/>
      <c r="R428" s="912"/>
      <c r="S428" s="912"/>
      <c r="T428" s="912"/>
      <c r="U428" s="912"/>
      <c r="V428" s="912"/>
      <c r="W428" s="912"/>
      <c r="X428" s="913"/>
      <c r="Y428" s="912"/>
      <c r="Z428" s="912"/>
      <c r="AA428" s="912"/>
      <c r="AB428" s="912"/>
      <c r="AC428" s="912"/>
      <c r="AD428" s="912"/>
      <c r="AE428" s="912"/>
      <c r="AF428" s="914"/>
      <c r="AG428" s="914"/>
      <c r="AH428" s="912"/>
    </row>
    <row r="429">
      <c r="A429" s="912"/>
      <c r="B429" s="912"/>
      <c r="C429" s="912"/>
      <c r="D429" s="912"/>
      <c r="E429" s="912"/>
      <c r="F429" s="912"/>
      <c r="G429" s="913"/>
      <c r="H429" s="912"/>
      <c r="I429" s="912"/>
      <c r="J429" s="912"/>
      <c r="K429" s="912"/>
      <c r="L429" s="912"/>
      <c r="M429" s="912"/>
      <c r="N429" s="912"/>
      <c r="O429" s="914"/>
      <c r="P429" s="914"/>
      <c r="Q429" s="915"/>
      <c r="R429" s="912"/>
      <c r="S429" s="912"/>
      <c r="T429" s="912"/>
      <c r="U429" s="912"/>
      <c r="V429" s="912"/>
      <c r="W429" s="912"/>
      <c r="X429" s="913"/>
      <c r="Y429" s="912"/>
      <c r="Z429" s="912"/>
      <c r="AA429" s="912"/>
      <c r="AB429" s="912"/>
      <c r="AC429" s="912"/>
      <c r="AD429" s="912"/>
      <c r="AE429" s="912"/>
      <c r="AF429" s="914"/>
      <c r="AG429" s="914"/>
      <c r="AH429" s="912"/>
    </row>
    <row r="430">
      <c r="A430" s="912"/>
      <c r="B430" s="912"/>
      <c r="C430" s="912"/>
      <c r="D430" s="912"/>
      <c r="E430" s="912"/>
      <c r="F430" s="912"/>
      <c r="G430" s="913"/>
      <c r="H430" s="912"/>
      <c r="I430" s="912"/>
      <c r="J430" s="912"/>
      <c r="K430" s="912"/>
      <c r="L430" s="912"/>
      <c r="M430" s="912"/>
      <c r="N430" s="912"/>
      <c r="O430" s="914"/>
      <c r="P430" s="914"/>
      <c r="Q430" s="915"/>
      <c r="R430" s="912"/>
      <c r="S430" s="912"/>
      <c r="T430" s="912"/>
      <c r="U430" s="912"/>
      <c r="V430" s="912"/>
      <c r="W430" s="912"/>
      <c r="X430" s="913"/>
      <c r="Y430" s="912"/>
      <c r="Z430" s="912"/>
      <c r="AA430" s="912"/>
      <c r="AB430" s="912"/>
      <c r="AC430" s="912"/>
      <c r="AD430" s="912"/>
      <c r="AE430" s="912"/>
      <c r="AF430" s="914"/>
      <c r="AG430" s="914"/>
      <c r="AH430" s="912"/>
    </row>
    <row r="431">
      <c r="A431" s="912"/>
      <c r="B431" s="912"/>
      <c r="C431" s="912"/>
      <c r="D431" s="912"/>
      <c r="E431" s="912"/>
      <c r="F431" s="912"/>
      <c r="G431" s="913"/>
      <c r="H431" s="912"/>
      <c r="I431" s="912"/>
      <c r="J431" s="912"/>
      <c r="K431" s="912"/>
      <c r="L431" s="912"/>
      <c r="M431" s="912"/>
      <c r="N431" s="912"/>
      <c r="O431" s="914"/>
      <c r="P431" s="914"/>
      <c r="Q431" s="915"/>
      <c r="R431" s="912"/>
      <c r="S431" s="912"/>
      <c r="T431" s="912"/>
      <c r="U431" s="912"/>
      <c r="V431" s="912"/>
      <c r="W431" s="912"/>
      <c r="X431" s="913"/>
      <c r="Y431" s="912"/>
      <c r="Z431" s="912"/>
      <c r="AA431" s="912"/>
      <c r="AB431" s="912"/>
      <c r="AC431" s="912"/>
      <c r="AD431" s="912"/>
      <c r="AE431" s="912"/>
      <c r="AF431" s="914"/>
      <c r="AG431" s="914"/>
      <c r="AH431" s="912"/>
    </row>
    <row r="432">
      <c r="A432" s="912"/>
      <c r="B432" s="912"/>
      <c r="C432" s="912"/>
      <c r="D432" s="912"/>
      <c r="E432" s="912"/>
      <c r="F432" s="912"/>
      <c r="G432" s="913"/>
      <c r="H432" s="912"/>
      <c r="I432" s="912"/>
      <c r="J432" s="912"/>
      <c r="K432" s="912"/>
      <c r="L432" s="912"/>
      <c r="M432" s="912"/>
      <c r="N432" s="912"/>
      <c r="O432" s="914"/>
      <c r="P432" s="914"/>
      <c r="Q432" s="915"/>
      <c r="R432" s="912"/>
      <c r="S432" s="912"/>
      <c r="T432" s="912"/>
      <c r="U432" s="912"/>
      <c r="V432" s="912"/>
      <c r="W432" s="912"/>
      <c r="X432" s="913"/>
      <c r="Y432" s="912"/>
      <c r="Z432" s="912"/>
      <c r="AA432" s="912"/>
      <c r="AB432" s="912"/>
      <c r="AC432" s="912"/>
      <c r="AD432" s="912"/>
      <c r="AE432" s="912"/>
      <c r="AF432" s="914"/>
      <c r="AG432" s="914"/>
      <c r="AH432" s="912"/>
    </row>
    <row r="433">
      <c r="A433" s="912"/>
      <c r="B433" s="912"/>
      <c r="C433" s="912"/>
      <c r="D433" s="912"/>
      <c r="E433" s="912"/>
      <c r="F433" s="912"/>
      <c r="G433" s="913"/>
      <c r="H433" s="912"/>
      <c r="I433" s="912"/>
      <c r="J433" s="912"/>
      <c r="K433" s="912"/>
      <c r="L433" s="912"/>
      <c r="M433" s="912"/>
      <c r="N433" s="912"/>
      <c r="O433" s="914"/>
      <c r="P433" s="914"/>
      <c r="Q433" s="915"/>
      <c r="R433" s="912"/>
      <c r="S433" s="912"/>
      <c r="T433" s="912"/>
      <c r="U433" s="912"/>
      <c r="V433" s="912"/>
      <c r="W433" s="912"/>
      <c r="X433" s="913"/>
      <c r="Y433" s="912"/>
      <c r="Z433" s="912"/>
      <c r="AA433" s="912"/>
      <c r="AB433" s="912"/>
      <c r="AC433" s="912"/>
      <c r="AD433" s="912"/>
      <c r="AE433" s="912"/>
      <c r="AF433" s="914"/>
      <c r="AG433" s="914"/>
      <c r="AH433" s="912"/>
    </row>
    <row r="434">
      <c r="A434" s="912"/>
      <c r="B434" s="912"/>
      <c r="C434" s="912"/>
      <c r="D434" s="912"/>
      <c r="E434" s="912"/>
      <c r="F434" s="912"/>
      <c r="G434" s="913"/>
      <c r="H434" s="912"/>
      <c r="I434" s="912"/>
      <c r="J434" s="912"/>
      <c r="K434" s="912"/>
      <c r="L434" s="912"/>
      <c r="M434" s="912"/>
      <c r="N434" s="912"/>
      <c r="O434" s="914"/>
      <c r="P434" s="914"/>
      <c r="Q434" s="915"/>
      <c r="R434" s="912"/>
      <c r="S434" s="912"/>
      <c r="T434" s="912"/>
      <c r="U434" s="912"/>
      <c r="V434" s="912"/>
      <c r="W434" s="912"/>
      <c r="X434" s="913"/>
      <c r="Y434" s="912"/>
      <c r="Z434" s="912"/>
      <c r="AA434" s="912"/>
      <c r="AB434" s="912"/>
      <c r="AC434" s="912"/>
      <c r="AD434" s="912"/>
      <c r="AE434" s="912"/>
      <c r="AF434" s="914"/>
      <c r="AG434" s="914"/>
      <c r="AH434" s="912"/>
    </row>
    <row r="435">
      <c r="A435" s="912"/>
      <c r="B435" s="912"/>
      <c r="C435" s="912"/>
      <c r="D435" s="912"/>
      <c r="E435" s="912"/>
      <c r="F435" s="912"/>
      <c r="G435" s="913"/>
      <c r="H435" s="912"/>
      <c r="I435" s="912"/>
      <c r="J435" s="912"/>
      <c r="K435" s="912"/>
      <c r="L435" s="912"/>
      <c r="M435" s="912"/>
      <c r="N435" s="912"/>
      <c r="O435" s="914"/>
      <c r="P435" s="914"/>
      <c r="Q435" s="915"/>
      <c r="R435" s="912"/>
      <c r="S435" s="912"/>
      <c r="T435" s="912"/>
      <c r="U435" s="912"/>
      <c r="V435" s="912"/>
      <c r="W435" s="912"/>
      <c r="X435" s="913"/>
      <c r="Y435" s="912"/>
      <c r="Z435" s="912"/>
      <c r="AA435" s="912"/>
      <c r="AB435" s="912"/>
      <c r="AC435" s="912"/>
      <c r="AD435" s="912"/>
      <c r="AE435" s="912"/>
      <c r="AF435" s="914"/>
      <c r="AG435" s="914"/>
      <c r="AH435" s="912"/>
    </row>
    <row r="436">
      <c r="A436" s="912"/>
      <c r="B436" s="912"/>
      <c r="C436" s="912"/>
      <c r="D436" s="912"/>
      <c r="E436" s="912"/>
      <c r="F436" s="912"/>
      <c r="G436" s="913"/>
      <c r="H436" s="912"/>
      <c r="I436" s="912"/>
      <c r="J436" s="912"/>
      <c r="K436" s="912"/>
      <c r="L436" s="912"/>
      <c r="M436" s="912"/>
      <c r="N436" s="912"/>
      <c r="O436" s="914"/>
      <c r="P436" s="914"/>
      <c r="Q436" s="915"/>
      <c r="R436" s="912"/>
      <c r="S436" s="912"/>
      <c r="T436" s="912"/>
      <c r="U436" s="912"/>
      <c r="V436" s="912"/>
      <c r="W436" s="912"/>
      <c r="X436" s="913"/>
      <c r="Y436" s="912"/>
      <c r="Z436" s="912"/>
      <c r="AA436" s="912"/>
      <c r="AB436" s="912"/>
      <c r="AC436" s="912"/>
      <c r="AD436" s="912"/>
      <c r="AE436" s="912"/>
      <c r="AF436" s="914"/>
      <c r="AG436" s="914"/>
      <c r="AH436" s="912"/>
    </row>
    <row r="437">
      <c r="A437" s="912"/>
      <c r="B437" s="912"/>
      <c r="C437" s="912"/>
      <c r="D437" s="912"/>
      <c r="E437" s="912"/>
      <c r="F437" s="912"/>
      <c r="G437" s="913"/>
      <c r="H437" s="912"/>
      <c r="I437" s="912"/>
      <c r="J437" s="912"/>
      <c r="K437" s="912"/>
      <c r="L437" s="912"/>
      <c r="M437" s="912"/>
      <c r="N437" s="912"/>
      <c r="O437" s="914"/>
      <c r="P437" s="914"/>
      <c r="Q437" s="915"/>
      <c r="R437" s="912"/>
      <c r="S437" s="912"/>
      <c r="T437" s="912"/>
      <c r="U437" s="912"/>
      <c r="V437" s="912"/>
      <c r="W437" s="912"/>
      <c r="X437" s="913"/>
      <c r="Y437" s="912"/>
      <c r="Z437" s="912"/>
      <c r="AA437" s="912"/>
      <c r="AB437" s="912"/>
      <c r="AC437" s="912"/>
      <c r="AD437" s="912"/>
      <c r="AE437" s="912"/>
      <c r="AF437" s="914"/>
      <c r="AG437" s="914"/>
      <c r="AH437" s="912"/>
    </row>
    <row r="438">
      <c r="A438" s="912"/>
      <c r="B438" s="912"/>
      <c r="C438" s="912"/>
      <c r="D438" s="912"/>
      <c r="E438" s="912"/>
      <c r="F438" s="912"/>
      <c r="G438" s="913"/>
      <c r="H438" s="912"/>
      <c r="I438" s="912"/>
      <c r="J438" s="912"/>
      <c r="K438" s="912"/>
      <c r="L438" s="912"/>
      <c r="M438" s="912"/>
      <c r="N438" s="912"/>
      <c r="O438" s="914"/>
      <c r="P438" s="914"/>
      <c r="Q438" s="915"/>
      <c r="R438" s="912"/>
      <c r="S438" s="912"/>
      <c r="T438" s="912"/>
      <c r="U438" s="912"/>
      <c r="V438" s="912"/>
      <c r="W438" s="912"/>
      <c r="X438" s="913"/>
      <c r="Y438" s="912"/>
      <c r="Z438" s="912"/>
      <c r="AA438" s="912"/>
      <c r="AB438" s="912"/>
      <c r="AC438" s="912"/>
      <c r="AD438" s="912"/>
      <c r="AE438" s="912"/>
      <c r="AF438" s="914"/>
      <c r="AG438" s="914"/>
      <c r="AH438" s="912"/>
    </row>
    <row r="439">
      <c r="A439" s="912"/>
      <c r="B439" s="912"/>
      <c r="C439" s="912"/>
      <c r="D439" s="912"/>
      <c r="E439" s="912"/>
      <c r="F439" s="912"/>
      <c r="G439" s="913"/>
      <c r="H439" s="912"/>
      <c r="I439" s="912"/>
      <c r="J439" s="912"/>
      <c r="K439" s="912"/>
      <c r="L439" s="912"/>
      <c r="M439" s="912"/>
      <c r="N439" s="912"/>
      <c r="O439" s="914"/>
      <c r="P439" s="914"/>
      <c r="Q439" s="915"/>
      <c r="R439" s="912"/>
      <c r="S439" s="912"/>
      <c r="T439" s="912"/>
      <c r="U439" s="912"/>
      <c r="V439" s="912"/>
      <c r="W439" s="912"/>
      <c r="X439" s="913"/>
      <c r="Y439" s="912"/>
      <c r="Z439" s="912"/>
      <c r="AA439" s="912"/>
      <c r="AB439" s="912"/>
      <c r="AC439" s="912"/>
      <c r="AD439" s="912"/>
      <c r="AE439" s="912"/>
      <c r="AF439" s="914"/>
      <c r="AG439" s="914"/>
      <c r="AH439" s="912"/>
    </row>
    <row r="440">
      <c r="A440" s="912"/>
      <c r="B440" s="912"/>
      <c r="C440" s="912"/>
      <c r="D440" s="912"/>
      <c r="E440" s="912"/>
      <c r="F440" s="912"/>
      <c r="G440" s="913"/>
      <c r="H440" s="912"/>
      <c r="I440" s="912"/>
      <c r="J440" s="912"/>
      <c r="K440" s="912"/>
      <c r="L440" s="912"/>
      <c r="M440" s="912"/>
      <c r="N440" s="912"/>
      <c r="O440" s="914"/>
      <c r="P440" s="914"/>
      <c r="Q440" s="915"/>
      <c r="R440" s="912"/>
      <c r="S440" s="912"/>
      <c r="T440" s="912"/>
      <c r="U440" s="912"/>
      <c r="V440" s="912"/>
      <c r="W440" s="912"/>
      <c r="X440" s="913"/>
      <c r="Y440" s="912"/>
      <c r="Z440" s="912"/>
      <c r="AA440" s="912"/>
      <c r="AB440" s="912"/>
      <c r="AC440" s="912"/>
      <c r="AD440" s="912"/>
      <c r="AE440" s="912"/>
      <c r="AF440" s="914"/>
      <c r="AG440" s="914"/>
      <c r="AH440" s="912"/>
    </row>
    <row r="441">
      <c r="A441" s="912"/>
      <c r="B441" s="912"/>
      <c r="C441" s="912"/>
      <c r="D441" s="912"/>
      <c r="E441" s="912"/>
      <c r="F441" s="912"/>
      <c r="G441" s="913"/>
      <c r="H441" s="912"/>
      <c r="I441" s="912"/>
      <c r="J441" s="912"/>
      <c r="K441" s="912"/>
      <c r="L441" s="912"/>
      <c r="M441" s="912"/>
      <c r="N441" s="912"/>
      <c r="O441" s="914"/>
      <c r="P441" s="914"/>
      <c r="Q441" s="915"/>
      <c r="R441" s="912"/>
      <c r="S441" s="912"/>
      <c r="T441" s="912"/>
      <c r="U441" s="912"/>
      <c r="V441" s="912"/>
      <c r="W441" s="912"/>
      <c r="X441" s="913"/>
      <c r="Y441" s="912"/>
      <c r="Z441" s="912"/>
      <c r="AA441" s="912"/>
      <c r="AB441" s="912"/>
      <c r="AC441" s="912"/>
      <c r="AD441" s="912"/>
      <c r="AE441" s="912"/>
      <c r="AF441" s="914"/>
      <c r="AG441" s="914"/>
      <c r="AH441" s="912"/>
    </row>
    <row r="442">
      <c r="A442" s="912"/>
      <c r="B442" s="912"/>
      <c r="C442" s="912"/>
      <c r="D442" s="912"/>
      <c r="E442" s="912"/>
      <c r="F442" s="912"/>
      <c r="G442" s="913"/>
      <c r="H442" s="912"/>
      <c r="I442" s="912"/>
      <c r="J442" s="912"/>
      <c r="K442" s="912"/>
      <c r="L442" s="912"/>
      <c r="M442" s="912"/>
      <c r="N442" s="912"/>
      <c r="O442" s="914"/>
      <c r="P442" s="914"/>
      <c r="Q442" s="915"/>
      <c r="R442" s="912"/>
      <c r="S442" s="912"/>
      <c r="T442" s="912"/>
      <c r="U442" s="912"/>
      <c r="V442" s="912"/>
      <c r="W442" s="912"/>
      <c r="X442" s="913"/>
      <c r="Y442" s="912"/>
      <c r="Z442" s="912"/>
      <c r="AA442" s="912"/>
      <c r="AB442" s="912"/>
      <c r="AC442" s="912"/>
      <c r="AD442" s="912"/>
      <c r="AE442" s="912"/>
      <c r="AF442" s="914"/>
      <c r="AG442" s="914"/>
      <c r="AH442" s="912"/>
    </row>
    <row r="443">
      <c r="A443" s="912"/>
      <c r="B443" s="912"/>
      <c r="C443" s="912"/>
      <c r="D443" s="912"/>
      <c r="E443" s="912"/>
      <c r="F443" s="912"/>
      <c r="G443" s="913"/>
      <c r="H443" s="912"/>
      <c r="I443" s="912"/>
      <c r="J443" s="912"/>
      <c r="K443" s="912"/>
      <c r="L443" s="912"/>
      <c r="M443" s="912"/>
      <c r="N443" s="912"/>
      <c r="O443" s="914"/>
      <c r="P443" s="914"/>
      <c r="Q443" s="915"/>
      <c r="R443" s="912"/>
      <c r="S443" s="912"/>
      <c r="T443" s="912"/>
      <c r="U443" s="912"/>
      <c r="V443" s="912"/>
      <c r="W443" s="912"/>
      <c r="X443" s="913"/>
      <c r="Y443" s="912"/>
      <c r="Z443" s="912"/>
      <c r="AA443" s="912"/>
      <c r="AB443" s="912"/>
      <c r="AC443" s="912"/>
      <c r="AD443" s="912"/>
      <c r="AE443" s="912"/>
      <c r="AF443" s="914"/>
      <c r="AG443" s="914"/>
      <c r="AH443" s="912"/>
    </row>
    <row r="444">
      <c r="A444" s="912"/>
      <c r="B444" s="912"/>
      <c r="C444" s="912"/>
      <c r="D444" s="912"/>
      <c r="E444" s="912"/>
      <c r="F444" s="912"/>
      <c r="G444" s="913"/>
      <c r="H444" s="912"/>
      <c r="I444" s="912"/>
      <c r="J444" s="912"/>
      <c r="K444" s="912"/>
      <c r="L444" s="912"/>
      <c r="M444" s="912"/>
      <c r="N444" s="912"/>
      <c r="O444" s="914"/>
      <c r="P444" s="914"/>
      <c r="Q444" s="915"/>
      <c r="R444" s="912"/>
      <c r="S444" s="912"/>
      <c r="T444" s="912"/>
      <c r="U444" s="912"/>
      <c r="V444" s="912"/>
      <c r="W444" s="912"/>
      <c r="X444" s="913"/>
      <c r="Y444" s="912"/>
      <c r="Z444" s="912"/>
      <c r="AA444" s="912"/>
      <c r="AB444" s="912"/>
      <c r="AC444" s="912"/>
      <c r="AD444" s="912"/>
      <c r="AE444" s="912"/>
      <c r="AF444" s="914"/>
      <c r="AG444" s="914"/>
      <c r="AH444" s="912"/>
    </row>
    <row r="445">
      <c r="A445" s="912"/>
      <c r="B445" s="912"/>
      <c r="C445" s="912"/>
      <c r="D445" s="912"/>
      <c r="E445" s="912"/>
      <c r="F445" s="912"/>
      <c r="G445" s="913"/>
      <c r="H445" s="912"/>
      <c r="I445" s="912"/>
      <c r="J445" s="912"/>
      <c r="K445" s="912"/>
      <c r="L445" s="912"/>
      <c r="M445" s="912"/>
      <c r="N445" s="912"/>
      <c r="O445" s="914"/>
      <c r="P445" s="914"/>
      <c r="Q445" s="915"/>
      <c r="R445" s="912"/>
      <c r="S445" s="912"/>
      <c r="T445" s="912"/>
      <c r="U445" s="912"/>
      <c r="V445" s="912"/>
      <c r="W445" s="912"/>
      <c r="X445" s="913"/>
      <c r="Y445" s="912"/>
      <c r="Z445" s="912"/>
      <c r="AA445" s="912"/>
      <c r="AB445" s="912"/>
      <c r="AC445" s="912"/>
      <c r="AD445" s="912"/>
      <c r="AE445" s="912"/>
      <c r="AF445" s="914"/>
      <c r="AG445" s="914"/>
      <c r="AH445" s="912"/>
    </row>
    <row r="446">
      <c r="A446" s="912"/>
      <c r="B446" s="912"/>
      <c r="C446" s="912"/>
      <c r="D446" s="912"/>
      <c r="E446" s="912"/>
      <c r="F446" s="912"/>
      <c r="G446" s="913"/>
      <c r="H446" s="912"/>
      <c r="I446" s="912"/>
      <c r="J446" s="912"/>
      <c r="K446" s="912"/>
      <c r="L446" s="912"/>
      <c r="M446" s="912"/>
      <c r="N446" s="912"/>
      <c r="O446" s="914"/>
      <c r="P446" s="914"/>
      <c r="Q446" s="915"/>
      <c r="R446" s="912"/>
      <c r="S446" s="912"/>
      <c r="T446" s="912"/>
      <c r="U446" s="912"/>
      <c r="V446" s="912"/>
      <c r="W446" s="912"/>
      <c r="X446" s="913"/>
      <c r="Y446" s="912"/>
      <c r="Z446" s="912"/>
      <c r="AA446" s="912"/>
      <c r="AB446" s="912"/>
      <c r="AC446" s="912"/>
      <c r="AD446" s="912"/>
      <c r="AE446" s="912"/>
      <c r="AF446" s="914"/>
      <c r="AG446" s="914"/>
      <c r="AH446" s="912"/>
    </row>
    <row r="447">
      <c r="A447" s="912"/>
      <c r="B447" s="912"/>
      <c r="C447" s="912"/>
      <c r="D447" s="912"/>
      <c r="E447" s="912"/>
      <c r="F447" s="912"/>
      <c r="G447" s="913"/>
      <c r="H447" s="912"/>
      <c r="I447" s="912"/>
      <c r="J447" s="912"/>
      <c r="K447" s="912"/>
      <c r="L447" s="912"/>
      <c r="M447" s="912"/>
      <c r="N447" s="912"/>
      <c r="O447" s="914"/>
      <c r="P447" s="914"/>
      <c r="Q447" s="915"/>
      <c r="R447" s="912"/>
      <c r="S447" s="912"/>
      <c r="T447" s="912"/>
      <c r="U447" s="912"/>
      <c r="V447" s="912"/>
      <c r="W447" s="912"/>
      <c r="X447" s="913"/>
      <c r="Y447" s="912"/>
      <c r="Z447" s="912"/>
      <c r="AA447" s="912"/>
      <c r="AB447" s="912"/>
      <c r="AC447" s="912"/>
      <c r="AD447" s="912"/>
      <c r="AE447" s="912"/>
      <c r="AF447" s="914"/>
      <c r="AG447" s="914"/>
      <c r="AH447" s="912"/>
    </row>
    <row r="448">
      <c r="A448" s="912"/>
      <c r="B448" s="912"/>
      <c r="C448" s="912"/>
      <c r="D448" s="912"/>
      <c r="E448" s="912"/>
      <c r="F448" s="912"/>
      <c r="G448" s="913"/>
      <c r="H448" s="912"/>
      <c r="I448" s="912"/>
      <c r="J448" s="912"/>
      <c r="K448" s="912"/>
      <c r="L448" s="912"/>
      <c r="M448" s="912"/>
      <c r="N448" s="912"/>
      <c r="O448" s="914"/>
      <c r="P448" s="914"/>
      <c r="Q448" s="915"/>
      <c r="R448" s="912"/>
      <c r="S448" s="912"/>
      <c r="T448" s="912"/>
      <c r="U448" s="912"/>
      <c r="V448" s="912"/>
      <c r="W448" s="912"/>
      <c r="X448" s="913"/>
      <c r="Y448" s="912"/>
      <c r="Z448" s="912"/>
      <c r="AA448" s="912"/>
      <c r="AB448" s="912"/>
      <c r="AC448" s="912"/>
      <c r="AD448" s="912"/>
      <c r="AE448" s="912"/>
      <c r="AF448" s="914"/>
      <c r="AG448" s="914"/>
      <c r="AH448" s="912"/>
    </row>
    <row r="449">
      <c r="A449" s="912"/>
      <c r="B449" s="912"/>
      <c r="C449" s="912"/>
      <c r="D449" s="912"/>
      <c r="E449" s="912"/>
      <c r="F449" s="912"/>
      <c r="G449" s="913"/>
      <c r="H449" s="912"/>
      <c r="I449" s="912"/>
      <c r="J449" s="912"/>
      <c r="K449" s="912"/>
      <c r="L449" s="912"/>
      <c r="M449" s="912"/>
      <c r="N449" s="912"/>
      <c r="O449" s="914"/>
      <c r="P449" s="914"/>
      <c r="Q449" s="915"/>
      <c r="R449" s="912"/>
      <c r="S449" s="912"/>
      <c r="T449" s="912"/>
      <c r="U449" s="912"/>
      <c r="V449" s="912"/>
      <c r="W449" s="912"/>
      <c r="X449" s="913"/>
      <c r="Y449" s="912"/>
      <c r="Z449" s="912"/>
      <c r="AA449" s="912"/>
      <c r="AB449" s="912"/>
      <c r="AC449" s="912"/>
      <c r="AD449" s="912"/>
      <c r="AE449" s="912"/>
      <c r="AF449" s="914"/>
      <c r="AG449" s="914"/>
      <c r="AH449" s="912"/>
    </row>
    <row r="450">
      <c r="A450" s="912"/>
      <c r="B450" s="912"/>
      <c r="C450" s="912"/>
      <c r="D450" s="912"/>
      <c r="E450" s="912"/>
      <c r="F450" s="912"/>
      <c r="G450" s="913"/>
      <c r="H450" s="912"/>
      <c r="I450" s="912"/>
      <c r="J450" s="912"/>
      <c r="K450" s="912"/>
      <c r="L450" s="912"/>
      <c r="M450" s="912"/>
      <c r="N450" s="912"/>
      <c r="O450" s="914"/>
      <c r="P450" s="914"/>
      <c r="Q450" s="915"/>
      <c r="R450" s="912"/>
      <c r="S450" s="912"/>
      <c r="T450" s="912"/>
      <c r="U450" s="912"/>
      <c r="V450" s="912"/>
      <c r="W450" s="912"/>
      <c r="X450" s="913"/>
      <c r="Y450" s="912"/>
      <c r="Z450" s="912"/>
      <c r="AA450" s="912"/>
      <c r="AB450" s="912"/>
      <c r="AC450" s="912"/>
      <c r="AD450" s="912"/>
      <c r="AE450" s="912"/>
      <c r="AF450" s="914"/>
      <c r="AG450" s="914"/>
      <c r="AH450" s="912"/>
    </row>
    <row r="451">
      <c r="A451" s="912"/>
      <c r="B451" s="912"/>
      <c r="C451" s="912"/>
      <c r="D451" s="912"/>
      <c r="E451" s="912"/>
      <c r="F451" s="912"/>
      <c r="G451" s="913"/>
      <c r="H451" s="912"/>
      <c r="I451" s="912"/>
      <c r="J451" s="912"/>
      <c r="K451" s="912"/>
      <c r="L451" s="912"/>
      <c r="M451" s="912"/>
      <c r="N451" s="912"/>
      <c r="O451" s="914"/>
      <c r="P451" s="914"/>
      <c r="Q451" s="915"/>
      <c r="R451" s="912"/>
      <c r="S451" s="912"/>
      <c r="T451" s="912"/>
      <c r="U451" s="912"/>
      <c r="V451" s="912"/>
      <c r="W451" s="912"/>
      <c r="X451" s="913"/>
      <c r="Y451" s="912"/>
      <c r="Z451" s="912"/>
      <c r="AA451" s="912"/>
      <c r="AB451" s="912"/>
      <c r="AC451" s="912"/>
      <c r="AD451" s="912"/>
      <c r="AE451" s="912"/>
      <c r="AF451" s="914"/>
      <c r="AG451" s="914"/>
      <c r="AH451" s="912"/>
    </row>
    <row r="452">
      <c r="A452" s="912"/>
      <c r="B452" s="912"/>
      <c r="C452" s="912"/>
      <c r="D452" s="912"/>
      <c r="E452" s="912"/>
      <c r="F452" s="912"/>
      <c r="G452" s="913"/>
      <c r="H452" s="912"/>
      <c r="I452" s="912"/>
      <c r="J452" s="912"/>
      <c r="K452" s="912"/>
      <c r="L452" s="912"/>
      <c r="M452" s="912"/>
      <c r="N452" s="912"/>
      <c r="O452" s="914"/>
      <c r="P452" s="914"/>
      <c r="Q452" s="915"/>
      <c r="R452" s="912"/>
      <c r="S452" s="912"/>
      <c r="T452" s="912"/>
      <c r="U452" s="912"/>
      <c r="V452" s="912"/>
      <c r="W452" s="912"/>
      <c r="X452" s="913"/>
      <c r="Y452" s="912"/>
      <c r="Z452" s="912"/>
      <c r="AA452" s="912"/>
      <c r="AB452" s="912"/>
      <c r="AC452" s="912"/>
      <c r="AD452" s="912"/>
      <c r="AE452" s="912"/>
      <c r="AF452" s="914"/>
      <c r="AG452" s="914"/>
      <c r="AH452" s="912"/>
    </row>
    <row r="453">
      <c r="A453" s="912"/>
      <c r="B453" s="912"/>
      <c r="C453" s="912"/>
      <c r="D453" s="912"/>
      <c r="E453" s="912"/>
      <c r="F453" s="912"/>
      <c r="G453" s="913"/>
      <c r="H453" s="912"/>
      <c r="I453" s="912"/>
      <c r="J453" s="912"/>
      <c r="K453" s="912"/>
      <c r="L453" s="912"/>
      <c r="M453" s="912"/>
      <c r="N453" s="912"/>
      <c r="O453" s="914"/>
      <c r="P453" s="914"/>
      <c r="Q453" s="915"/>
      <c r="R453" s="912"/>
      <c r="S453" s="912"/>
      <c r="T453" s="912"/>
      <c r="U453" s="912"/>
      <c r="V453" s="912"/>
      <c r="W453" s="912"/>
      <c r="X453" s="913"/>
      <c r="Y453" s="912"/>
      <c r="Z453" s="912"/>
      <c r="AA453" s="912"/>
      <c r="AB453" s="912"/>
      <c r="AC453" s="912"/>
      <c r="AD453" s="912"/>
      <c r="AE453" s="912"/>
      <c r="AF453" s="914"/>
      <c r="AG453" s="914"/>
      <c r="AH453" s="912"/>
    </row>
    <row r="454">
      <c r="A454" s="912"/>
      <c r="B454" s="912"/>
      <c r="C454" s="912"/>
      <c r="D454" s="912"/>
      <c r="E454" s="912"/>
      <c r="F454" s="912"/>
      <c r="G454" s="913"/>
      <c r="H454" s="912"/>
      <c r="I454" s="912"/>
      <c r="J454" s="912"/>
      <c r="K454" s="912"/>
      <c r="L454" s="912"/>
      <c r="M454" s="912"/>
      <c r="N454" s="912"/>
      <c r="O454" s="914"/>
      <c r="P454" s="914"/>
      <c r="Q454" s="915"/>
      <c r="R454" s="912"/>
      <c r="S454" s="912"/>
      <c r="T454" s="912"/>
      <c r="U454" s="912"/>
      <c r="V454" s="912"/>
      <c r="W454" s="912"/>
      <c r="X454" s="913"/>
      <c r="Y454" s="912"/>
      <c r="Z454" s="912"/>
      <c r="AA454" s="912"/>
      <c r="AB454" s="912"/>
      <c r="AC454" s="912"/>
      <c r="AD454" s="912"/>
      <c r="AE454" s="912"/>
      <c r="AF454" s="914"/>
      <c r="AG454" s="914"/>
      <c r="AH454" s="912"/>
    </row>
    <row r="455">
      <c r="A455" s="912"/>
      <c r="B455" s="912"/>
      <c r="C455" s="912"/>
      <c r="D455" s="912"/>
      <c r="E455" s="912"/>
      <c r="F455" s="912"/>
      <c r="G455" s="913"/>
      <c r="H455" s="912"/>
      <c r="I455" s="912"/>
      <c r="J455" s="912"/>
      <c r="K455" s="912"/>
      <c r="L455" s="912"/>
      <c r="M455" s="912"/>
      <c r="N455" s="912"/>
      <c r="O455" s="914"/>
      <c r="P455" s="914"/>
      <c r="Q455" s="915"/>
      <c r="R455" s="912"/>
      <c r="S455" s="912"/>
      <c r="T455" s="912"/>
      <c r="U455" s="912"/>
      <c r="V455" s="912"/>
      <c r="W455" s="912"/>
      <c r="X455" s="913"/>
      <c r="Y455" s="912"/>
      <c r="Z455" s="912"/>
      <c r="AA455" s="912"/>
      <c r="AB455" s="912"/>
      <c r="AC455" s="912"/>
      <c r="AD455" s="912"/>
      <c r="AE455" s="912"/>
      <c r="AF455" s="914"/>
      <c r="AG455" s="914"/>
      <c r="AH455" s="912"/>
    </row>
    <row r="456">
      <c r="A456" s="912"/>
      <c r="B456" s="912"/>
      <c r="C456" s="912"/>
      <c r="D456" s="912"/>
      <c r="E456" s="912"/>
      <c r="F456" s="912"/>
      <c r="G456" s="913"/>
      <c r="H456" s="912"/>
      <c r="I456" s="912"/>
      <c r="J456" s="912"/>
      <c r="K456" s="912"/>
      <c r="L456" s="912"/>
      <c r="M456" s="912"/>
      <c r="N456" s="912"/>
      <c r="O456" s="914"/>
      <c r="P456" s="914"/>
      <c r="Q456" s="915"/>
      <c r="R456" s="912"/>
      <c r="S456" s="912"/>
      <c r="T456" s="912"/>
      <c r="U456" s="912"/>
      <c r="V456" s="912"/>
      <c r="W456" s="912"/>
      <c r="X456" s="913"/>
      <c r="Y456" s="912"/>
      <c r="Z456" s="912"/>
      <c r="AA456" s="912"/>
      <c r="AB456" s="912"/>
      <c r="AC456" s="912"/>
      <c r="AD456" s="912"/>
      <c r="AE456" s="912"/>
      <c r="AF456" s="914"/>
      <c r="AG456" s="914"/>
      <c r="AH456" s="912"/>
    </row>
    <row r="457">
      <c r="A457" s="912"/>
      <c r="B457" s="912"/>
      <c r="C457" s="912"/>
      <c r="D457" s="912"/>
      <c r="E457" s="912"/>
      <c r="F457" s="912"/>
      <c r="G457" s="913"/>
      <c r="H457" s="912"/>
      <c r="I457" s="912"/>
      <c r="J457" s="912"/>
      <c r="K457" s="912"/>
      <c r="L457" s="912"/>
      <c r="M457" s="912"/>
      <c r="N457" s="912"/>
      <c r="O457" s="914"/>
      <c r="P457" s="914"/>
      <c r="Q457" s="915"/>
      <c r="R457" s="912"/>
      <c r="S457" s="912"/>
      <c r="T457" s="912"/>
      <c r="U457" s="912"/>
      <c r="V457" s="912"/>
      <c r="W457" s="912"/>
      <c r="X457" s="913"/>
      <c r="Y457" s="912"/>
      <c r="Z457" s="912"/>
      <c r="AA457" s="912"/>
      <c r="AB457" s="912"/>
      <c r="AC457" s="912"/>
      <c r="AD457" s="912"/>
      <c r="AE457" s="912"/>
      <c r="AF457" s="914"/>
      <c r="AG457" s="914"/>
      <c r="AH457" s="912"/>
    </row>
    <row r="458">
      <c r="A458" s="912"/>
      <c r="B458" s="912"/>
      <c r="C458" s="912"/>
      <c r="D458" s="912"/>
      <c r="E458" s="912"/>
      <c r="F458" s="912"/>
      <c r="G458" s="913"/>
      <c r="H458" s="912"/>
      <c r="I458" s="912"/>
      <c r="J458" s="912"/>
      <c r="K458" s="912"/>
      <c r="L458" s="912"/>
      <c r="M458" s="912"/>
      <c r="N458" s="912"/>
      <c r="O458" s="914"/>
      <c r="P458" s="914"/>
      <c r="Q458" s="915"/>
      <c r="R458" s="912"/>
      <c r="S458" s="912"/>
      <c r="T458" s="912"/>
      <c r="U458" s="912"/>
      <c r="V458" s="912"/>
      <c r="W458" s="912"/>
      <c r="X458" s="913"/>
      <c r="Y458" s="912"/>
      <c r="Z458" s="912"/>
      <c r="AA458" s="912"/>
      <c r="AB458" s="912"/>
      <c r="AC458" s="912"/>
      <c r="AD458" s="912"/>
      <c r="AE458" s="912"/>
      <c r="AF458" s="914"/>
      <c r="AG458" s="914"/>
      <c r="AH458" s="912"/>
    </row>
    <row r="459">
      <c r="A459" s="912"/>
      <c r="B459" s="912"/>
      <c r="C459" s="912"/>
      <c r="D459" s="912"/>
      <c r="E459" s="912"/>
      <c r="F459" s="912"/>
      <c r="G459" s="913"/>
      <c r="H459" s="912"/>
      <c r="I459" s="912"/>
      <c r="J459" s="912"/>
      <c r="K459" s="912"/>
      <c r="L459" s="912"/>
      <c r="M459" s="912"/>
      <c r="N459" s="912"/>
      <c r="O459" s="914"/>
      <c r="P459" s="914"/>
      <c r="Q459" s="915"/>
      <c r="R459" s="912"/>
      <c r="S459" s="912"/>
      <c r="T459" s="912"/>
      <c r="U459" s="912"/>
      <c r="V459" s="912"/>
      <c r="W459" s="912"/>
      <c r="X459" s="913"/>
      <c r="Y459" s="912"/>
      <c r="Z459" s="912"/>
      <c r="AA459" s="912"/>
      <c r="AB459" s="912"/>
      <c r="AC459" s="912"/>
      <c r="AD459" s="912"/>
      <c r="AE459" s="912"/>
      <c r="AF459" s="914"/>
      <c r="AG459" s="914"/>
      <c r="AH459" s="912"/>
    </row>
    <row r="460">
      <c r="A460" s="912"/>
      <c r="B460" s="912"/>
      <c r="C460" s="912"/>
      <c r="D460" s="912"/>
      <c r="E460" s="912"/>
      <c r="F460" s="912"/>
      <c r="G460" s="913"/>
      <c r="H460" s="912"/>
      <c r="I460" s="912"/>
      <c r="J460" s="912"/>
      <c r="K460" s="912"/>
      <c r="L460" s="912"/>
      <c r="M460" s="912"/>
      <c r="N460" s="912"/>
      <c r="O460" s="914"/>
      <c r="P460" s="914"/>
      <c r="Q460" s="915"/>
      <c r="R460" s="912"/>
      <c r="S460" s="912"/>
      <c r="T460" s="912"/>
      <c r="U460" s="912"/>
      <c r="V460" s="912"/>
      <c r="W460" s="912"/>
      <c r="X460" s="913"/>
      <c r="Y460" s="912"/>
      <c r="Z460" s="912"/>
      <c r="AA460" s="912"/>
      <c r="AB460" s="912"/>
      <c r="AC460" s="912"/>
      <c r="AD460" s="912"/>
      <c r="AE460" s="912"/>
      <c r="AF460" s="914"/>
      <c r="AG460" s="914"/>
      <c r="AH460" s="912"/>
    </row>
    <row r="461">
      <c r="A461" s="912"/>
      <c r="B461" s="912"/>
      <c r="C461" s="912"/>
      <c r="D461" s="912"/>
      <c r="E461" s="912"/>
      <c r="F461" s="912"/>
      <c r="G461" s="913"/>
      <c r="H461" s="912"/>
      <c r="I461" s="912"/>
      <c r="J461" s="912"/>
      <c r="K461" s="912"/>
      <c r="L461" s="912"/>
      <c r="M461" s="912"/>
      <c r="N461" s="912"/>
      <c r="O461" s="914"/>
      <c r="P461" s="914"/>
      <c r="Q461" s="915"/>
      <c r="R461" s="912"/>
      <c r="S461" s="912"/>
      <c r="T461" s="912"/>
      <c r="U461" s="912"/>
      <c r="V461" s="912"/>
      <c r="W461" s="912"/>
      <c r="X461" s="913"/>
      <c r="Y461" s="912"/>
      <c r="Z461" s="912"/>
      <c r="AA461" s="912"/>
      <c r="AB461" s="912"/>
      <c r="AC461" s="912"/>
      <c r="AD461" s="912"/>
      <c r="AE461" s="912"/>
      <c r="AF461" s="914"/>
      <c r="AG461" s="914"/>
      <c r="AH461" s="912"/>
    </row>
    <row r="462">
      <c r="A462" s="912"/>
      <c r="B462" s="912"/>
      <c r="C462" s="912"/>
      <c r="D462" s="912"/>
      <c r="E462" s="912"/>
      <c r="F462" s="912"/>
      <c r="G462" s="913"/>
      <c r="H462" s="912"/>
      <c r="I462" s="912"/>
      <c r="J462" s="912"/>
      <c r="K462" s="912"/>
      <c r="L462" s="912"/>
      <c r="M462" s="912"/>
      <c r="N462" s="912"/>
      <c r="O462" s="914"/>
      <c r="P462" s="914"/>
      <c r="Q462" s="915"/>
      <c r="R462" s="912"/>
      <c r="S462" s="912"/>
      <c r="T462" s="912"/>
      <c r="U462" s="912"/>
      <c r="V462" s="912"/>
      <c r="W462" s="912"/>
      <c r="X462" s="913"/>
      <c r="Y462" s="912"/>
      <c r="Z462" s="912"/>
      <c r="AA462" s="912"/>
      <c r="AB462" s="912"/>
      <c r="AC462" s="912"/>
      <c r="AD462" s="912"/>
      <c r="AE462" s="912"/>
      <c r="AF462" s="914"/>
      <c r="AG462" s="914"/>
      <c r="AH462" s="912"/>
    </row>
    <row r="463">
      <c r="A463" s="912"/>
      <c r="B463" s="912"/>
      <c r="C463" s="912"/>
      <c r="D463" s="912"/>
      <c r="E463" s="912"/>
      <c r="F463" s="912"/>
      <c r="G463" s="913"/>
      <c r="H463" s="912"/>
      <c r="I463" s="912"/>
      <c r="J463" s="912"/>
      <c r="K463" s="912"/>
      <c r="L463" s="912"/>
      <c r="M463" s="912"/>
      <c r="N463" s="912"/>
      <c r="O463" s="914"/>
      <c r="P463" s="914"/>
      <c r="Q463" s="915"/>
      <c r="R463" s="912"/>
      <c r="S463" s="912"/>
      <c r="T463" s="912"/>
      <c r="U463" s="912"/>
      <c r="V463" s="912"/>
      <c r="W463" s="912"/>
      <c r="X463" s="913"/>
      <c r="Y463" s="912"/>
      <c r="Z463" s="912"/>
      <c r="AA463" s="912"/>
      <c r="AB463" s="912"/>
      <c r="AC463" s="912"/>
      <c r="AD463" s="912"/>
      <c r="AE463" s="912"/>
      <c r="AF463" s="914"/>
      <c r="AG463" s="914"/>
      <c r="AH463" s="912"/>
    </row>
    <row r="464">
      <c r="A464" s="912"/>
      <c r="B464" s="912"/>
      <c r="C464" s="912"/>
      <c r="D464" s="912"/>
      <c r="E464" s="912"/>
      <c r="F464" s="912"/>
      <c r="G464" s="913"/>
      <c r="H464" s="912"/>
      <c r="I464" s="912"/>
      <c r="J464" s="912"/>
      <c r="K464" s="912"/>
      <c r="L464" s="912"/>
      <c r="M464" s="912"/>
      <c r="N464" s="912"/>
      <c r="O464" s="914"/>
      <c r="P464" s="914"/>
      <c r="Q464" s="915"/>
      <c r="R464" s="912"/>
      <c r="S464" s="912"/>
      <c r="T464" s="912"/>
      <c r="U464" s="912"/>
      <c r="V464" s="912"/>
      <c r="W464" s="912"/>
      <c r="X464" s="913"/>
      <c r="Y464" s="912"/>
      <c r="Z464" s="912"/>
      <c r="AA464" s="912"/>
      <c r="AB464" s="912"/>
      <c r="AC464" s="912"/>
      <c r="AD464" s="912"/>
      <c r="AE464" s="912"/>
      <c r="AF464" s="914"/>
      <c r="AG464" s="914"/>
      <c r="AH464" s="912"/>
    </row>
    <row r="465">
      <c r="A465" s="912"/>
      <c r="B465" s="912"/>
      <c r="C465" s="912"/>
      <c r="D465" s="912"/>
      <c r="E465" s="912"/>
      <c r="F465" s="912"/>
      <c r="G465" s="913"/>
      <c r="H465" s="912"/>
      <c r="I465" s="912"/>
      <c r="J465" s="912"/>
      <c r="K465" s="912"/>
      <c r="L465" s="912"/>
      <c r="M465" s="912"/>
      <c r="N465" s="912"/>
      <c r="O465" s="914"/>
      <c r="P465" s="914"/>
      <c r="Q465" s="915"/>
      <c r="R465" s="912"/>
      <c r="S465" s="912"/>
      <c r="T465" s="912"/>
      <c r="U465" s="912"/>
      <c r="V465" s="912"/>
      <c r="W465" s="912"/>
      <c r="X465" s="913"/>
      <c r="Y465" s="912"/>
      <c r="Z465" s="912"/>
      <c r="AA465" s="912"/>
      <c r="AB465" s="912"/>
      <c r="AC465" s="912"/>
      <c r="AD465" s="912"/>
      <c r="AE465" s="912"/>
      <c r="AF465" s="914"/>
      <c r="AG465" s="914"/>
      <c r="AH465" s="912"/>
    </row>
    <row r="466">
      <c r="A466" s="912"/>
      <c r="B466" s="912"/>
      <c r="C466" s="912"/>
      <c r="D466" s="912"/>
      <c r="E466" s="912"/>
      <c r="F466" s="912"/>
      <c r="G466" s="913"/>
      <c r="H466" s="912"/>
      <c r="I466" s="912"/>
      <c r="J466" s="912"/>
      <c r="K466" s="912"/>
      <c r="L466" s="912"/>
      <c r="M466" s="912"/>
      <c r="N466" s="912"/>
      <c r="O466" s="914"/>
      <c r="P466" s="914"/>
      <c r="Q466" s="915"/>
      <c r="R466" s="912"/>
      <c r="S466" s="912"/>
      <c r="T466" s="912"/>
      <c r="U466" s="912"/>
      <c r="V466" s="912"/>
      <c r="W466" s="912"/>
      <c r="X466" s="913"/>
      <c r="Y466" s="912"/>
      <c r="Z466" s="912"/>
      <c r="AA466" s="912"/>
      <c r="AB466" s="912"/>
      <c r="AC466" s="912"/>
      <c r="AD466" s="912"/>
      <c r="AE466" s="912"/>
      <c r="AF466" s="914"/>
      <c r="AG466" s="914"/>
      <c r="AH466" s="912"/>
    </row>
    <row r="467">
      <c r="A467" s="912"/>
      <c r="B467" s="912"/>
      <c r="C467" s="912"/>
      <c r="D467" s="912"/>
      <c r="E467" s="912"/>
      <c r="F467" s="912"/>
      <c r="G467" s="913"/>
      <c r="H467" s="912"/>
      <c r="I467" s="912"/>
      <c r="J467" s="912"/>
      <c r="K467" s="912"/>
      <c r="L467" s="912"/>
      <c r="M467" s="912"/>
      <c r="N467" s="912"/>
      <c r="O467" s="914"/>
      <c r="P467" s="914"/>
      <c r="Q467" s="915"/>
      <c r="R467" s="912"/>
      <c r="S467" s="912"/>
      <c r="T467" s="912"/>
      <c r="U467" s="912"/>
      <c r="V467" s="912"/>
      <c r="W467" s="912"/>
      <c r="X467" s="913"/>
      <c r="Y467" s="912"/>
      <c r="Z467" s="912"/>
      <c r="AA467" s="912"/>
      <c r="AB467" s="912"/>
      <c r="AC467" s="912"/>
      <c r="AD467" s="912"/>
      <c r="AE467" s="912"/>
      <c r="AF467" s="914"/>
      <c r="AG467" s="914"/>
      <c r="AH467" s="912"/>
    </row>
    <row r="468">
      <c r="A468" s="912"/>
      <c r="B468" s="912"/>
      <c r="C468" s="912"/>
      <c r="D468" s="912"/>
      <c r="E468" s="912"/>
      <c r="F468" s="912"/>
      <c r="G468" s="913"/>
      <c r="H468" s="912"/>
      <c r="I468" s="912"/>
      <c r="J468" s="912"/>
      <c r="K468" s="912"/>
      <c r="L468" s="912"/>
      <c r="M468" s="912"/>
      <c r="N468" s="912"/>
      <c r="O468" s="914"/>
      <c r="P468" s="914"/>
      <c r="Q468" s="915"/>
      <c r="R468" s="912"/>
      <c r="S468" s="912"/>
      <c r="T468" s="912"/>
      <c r="U468" s="912"/>
      <c r="V468" s="912"/>
      <c r="W468" s="912"/>
      <c r="X468" s="913"/>
      <c r="Y468" s="912"/>
      <c r="Z468" s="912"/>
      <c r="AA468" s="912"/>
      <c r="AB468" s="912"/>
      <c r="AC468" s="912"/>
      <c r="AD468" s="912"/>
      <c r="AE468" s="912"/>
      <c r="AF468" s="914"/>
      <c r="AG468" s="914"/>
      <c r="AH468" s="912"/>
    </row>
    <row r="469">
      <c r="A469" s="912"/>
      <c r="B469" s="912"/>
      <c r="C469" s="912"/>
      <c r="D469" s="912"/>
      <c r="E469" s="912"/>
      <c r="F469" s="912"/>
      <c r="G469" s="913"/>
      <c r="H469" s="912"/>
      <c r="I469" s="912"/>
      <c r="J469" s="912"/>
      <c r="K469" s="912"/>
      <c r="L469" s="912"/>
      <c r="M469" s="912"/>
      <c r="N469" s="912"/>
      <c r="O469" s="914"/>
      <c r="P469" s="914"/>
      <c r="Q469" s="915"/>
      <c r="R469" s="912"/>
      <c r="S469" s="912"/>
      <c r="T469" s="912"/>
      <c r="U469" s="912"/>
      <c r="V469" s="912"/>
      <c r="W469" s="912"/>
      <c r="X469" s="913"/>
      <c r="Y469" s="912"/>
      <c r="Z469" s="912"/>
      <c r="AA469" s="912"/>
      <c r="AB469" s="912"/>
      <c r="AC469" s="912"/>
      <c r="AD469" s="912"/>
      <c r="AE469" s="912"/>
      <c r="AF469" s="914"/>
      <c r="AG469" s="914"/>
      <c r="AH469" s="912"/>
    </row>
    <row r="470">
      <c r="A470" s="912"/>
      <c r="B470" s="912"/>
      <c r="C470" s="912"/>
      <c r="D470" s="912"/>
      <c r="E470" s="912"/>
      <c r="F470" s="912"/>
      <c r="G470" s="913"/>
      <c r="H470" s="912"/>
      <c r="I470" s="912"/>
      <c r="J470" s="912"/>
      <c r="K470" s="912"/>
      <c r="L470" s="912"/>
      <c r="M470" s="912"/>
      <c r="N470" s="912"/>
      <c r="O470" s="914"/>
      <c r="P470" s="914"/>
      <c r="Q470" s="915"/>
      <c r="R470" s="912"/>
      <c r="S470" s="912"/>
      <c r="T470" s="912"/>
      <c r="U470" s="912"/>
      <c r="V470" s="912"/>
      <c r="W470" s="912"/>
      <c r="X470" s="913"/>
      <c r="Y470" s="912"/>
      <c r="Z470" s="912"/>
      <c r="AA470" s="912"/>
      <c r="AB470" s="912"/>
      <c r="AC470" s="912"/>
      <c r="AD470" s="912"/>
      <c r="AE470" s="912"/>
      <c r="AF470" s="914"/>
      <c r="AG470" s="914"/>
      <c r="AH470" s="912"/>
    </row>
    <row r="471">
      <c r="A471" s="912"/>
      <c r="B471" s="912"/>
      <c r="C471" s="912"/>
      <c r="D471" s="912"/>
      <c r="E471" s="912"/>
      <c r="F471" s="912"/>
      <c r="G471" s="913"/>
      <c r="H471" s="912"/>
      <c r="I471" s="912"/>
      <c r="J471" s="912"/>
      <c r="K471" s="912"/>
      <c r="L471" s="912"/>
      <c r="M471" s="912"/>
      <c r="N471" s="912"/>
      <c r="O471" s="914"/>
      <c r="P471" s="914"/>
      <c r="Q471" s="915"/>
      <c r="R471" s="912"/>
      <c r="S471" s="912"/>
      <c r="T471" s="912"/>
      <c r="U471" s="912"/>
      <c r="V471" s="912"/>
      <c r="W471" s="912"/>
      <c r="X471" s="913"/>
      <c r="Y471" s="912"/>
      <c r="Z471" s="912"/>
      <c r="AA471" s="912"/>
      <c r="AB471" s="912"/>
      <c r="AC471" s="912"/>
      <c r="AD471" s="912"/>
      <c r="AE471" s="912"/>
      <c r="AF471" s="914"/>
      <c r="AG471" s="914"/>
      <c r="AH471" s="912"/>
    </row>
    <row r="472">
      <c r="A472" s="912"/>
      <c r="B472" s="912"/>
      <c r="C472" s="912"/>
      <c r="D472" s="912"/>
      <c r="E472" s="912"/>
      <c r="F472" s="912"/>
      <c r="G472" s="913"/>
      <c r="H472" s="912"/>
      <c r="I472" s="912"/>
      <c r="J472" s="912"/>
      <c r="K472" s="912"/>
      <c r="L472" s="912"/>
      <c r="M472" s="912"/>
      <c r="N472" s="912"/>
      <c r="O472" s="914"/>
      <c r="P472" s="914"/>
      <c r="Q472" s="915"/>
      <c r="R472" s="912"/>
      <c r="S472" s="912"/>
      <c r="T472" s="912"/>
      <c r="U472" s="912"/>
      <c r="V472" s="912"/>
      <c r="W472" s="912"/>
      <c r="X472" s="913"/>
      <c r="Y472" s="912"/>
      <c r="Z472" s="912"/>
      <c r="AA472" s="912"/>
      <c r="AB472" s="912"/>
      <c r="AC472" s="912"/>
      <c r="AD472" s="912"/>
      <c r="AE472" s="912"/>
      <c r="AF472" s="914"/>
      <c r="AG472" s="914"/>
      <c r="AH472" s="912"/>
    </row>
    <row r="473">
      <c r="A473" s="912"/>
      <c r="B473" s="912"/>
      <c r="C473" s="912"/>
      <c r="D473" s="912"/>
      <c r="E473" s="912"/>
      <c r="F473" s="912"/>
      <c r="G473" s="913"/>
      <c r="H473" s="912"/>
      <c r="I473" s="912"/>
      <c r="J473" s="912"/>
      <c r="K473" s="912"/>
      <c r="L473" s="912"/>
      <c r="M473" s="912"/>
      <c r="N473" s="912"/>
      <c r="O473" s="914"/>
      <c r="P473" s="914"/>
      <c r="Q473" s="915"/>
      <c r="R473" s="912"/>
      <c r="S473" s="912"/>
      <c r="T473" s="912"/>
      <c r="U473" s="912"/>
      <c r="V473" s="912"/>
      <c r="W473" s="912"/>
      <c r="X473" s="913"/>
      <c r="Y473" s="912"/>
      <c r="Z473" s="912"/>
      <c r="AA473" s="912"/>
      <c r="AB473" s="912"/>
      <c r="AC473" s="912"/>
      <c r="AD473" s="912"/>
      <c r="AE473" s="912"/>
      <c r="AF473" s="914"/>
      <c r="AG473" s="914"/>
      <c r="AH473" s="912"/>
    </row>
    <row r="474">
      <c r="A474" s="912"/>
      <c r="B474" s="912"/>
      <c r="C474" s="912"/>
      <c r="D474" s="912"/>
      <c r="E474" s="912"/>
      <c r="F474" s="912"/>
      <c r="G474" s="913"/>
      <c r="H474" s="912"/>
      <c r="I474" s="912"/>
      <c r="J474" s="912"/>
      <c r="K474" s="912"/>
      <c r="L474" s="912"/>
      <c r="M474" s="912"/>
      <c r="N474" s="912"/>
      <c r="O474" s="914"/>
      <c r="P474" s="914"/>
      <c r="Q474" s="915"/>
      <c r="R474" s="912"/>
      <c r="S474" s="912"/>
      <c r="T474" s="912"/>
      <c r="U474" s="912"/>
      <c r="V474" s="912"/>
      <c r="W474" s="912"/>
      <c r="X474" s="913"/>
      <c r="Y474" s="912"/>
      <c r="Z474" s="912"/>
      <c r="AA474" s="912"/>
      <c r="AB474" s="912"/>
      <c r="AC474" s="912"/>
      <c r="AD474" s="912"/>
      <c r="AE474" s="912"/>
      <c r="AF474" s="914"/>
      <c r="AG474" s="914"/>
      <c r="AH474" s="912"/>
    </row>
    <row r="475">
      <c r="A475" s="912"/>
      <c r="B475" s="912"/>
      <c r="C475" s="912"/>
      <c r="D475" s="912"/>
      <c r="E475" s="912"/>
      <c r="F475" s="912"/>
      <c r="G475" s="913"/>
      <c r="H475" s="912"/>
      <c r="I475" s="912"/>
      <c r="J475" s="912"/>
      <c r="K475" s="912"/>
      <c r="L475" s="912"/>
      <c r="M475" s="912"/>
      <c r="N475" s="912"/>
      <c r="O475" s="914"/>
      <c r="P475" s="914"/>
      <c r="Q475" s="915"/>
      <c r="R475" s="912"/>
      <c r="S475" s="912"/>
      <c r="T475" s="912"/>
      <c r="U475" s="912"/>
      <c r="V475" s="912"/>
      <c r="W475" s="912"/>
      <c r="X475" s="913"/>
      <c r="Y475" s="912"/>
      <c r="Z475" s="912"/>
      <c r="AA475" s="912"/>
      <c r="AB475" s="912"/>
      <c r="AC475" s="912"/>
      <c r="AD475" s="912"/>
      <c r="AE475" s="912"/>
      <c r="AF475" s="914"/>
      <c r="AG475" s="914"/>
      <c r="AH475" s="912"/>
    </row>
    <row r="476">
      <c r="A476" s="912"/>
      <c r="B476" s="912"/>
      <c r="C476" s="912"/>
      <c r="D476" s="912"/>
      <c r="E476" s="912"/>
      <c r="F476" s="912"/>
      <c r="G476" s="913"/>
      <c r="H476" s="912"/>
      <c r="I476" s="912"/>
      <c r="J476" s="912"/>
      <c r="K476" s="912"/>
      <c r="L476" s="912"/>
      <c r="M476" s="912"/>
      <c r="N476" s="912"/>
      <c r="O476" s="914"/>
      <c r="P476" s="914"/>
      <c r="Q476" s="915"/>
      <c r="R476" s="912"/>
      <c r="S476" s="912"/>
      <c r="T476" s="912"/>
      <c r="U476" s="912"/>
      <c r="V476" s="912"/>
      <c r="W476" s="912"/>
      <c r="X476" s="913"/>
      <c r="Y476" s="912"/>
      <c r="Z476" s="912"/>
      <c r="AA476" s="912"/>
      <c r="AB476" s="912"/>
      <c r="AC476" s="912"/>
      <c r="AD476" s="912"/>
      <c r="AE476" s="912"/>
      <c r="AF476" s="914"/>
      <c r="AG476" s="914"/>
      <c r="AH476" s="912"/>
    </row>
    <row r="477">
      <c r="A477" s="912"/>
      <c r="B477" s="912"/>
      <c r="C477" s="912"/>
      <c r="D477" s="912"/>
      <c r="E477" s="912"/>
      <c r="F477" s="912"/>
      <c r="G477" s="913"/>
      <c r="H477" s="912"/>
      <c r="I477" s="912"/>
      <c r="J477" s="912"/>
      <c r="K477" s="912"/>
      <c r="L477" s="912"/>
      <c r="M477" s="912"/>
      <c r="N477" s="912"/>
      <c r="O477" s="914"/>
      <c r="P477" s="914"/>
      <c r="Q477" s="915"/>
      <c r="R477" s="912"/>
      <c r="S477" s="912"/>
      <c r="T477" s="912"/>
      <c r="U477" s="912"/>
      <c r="V477" s="912"/>
      <c r="W477" s="912"/>
      <c r="X477" s="913"/>
      <c r="Y477" s="912"/>
      <c r="Z477" s="912"/>
      <c r="AA477" s="912"/>
      <c r="AB477" s="912"/>
      <c r="AC477" s="912"/>
      <c r="AD477" s="912"/>
      <c r="AE477" s="912"/>
      <c r="AF477" s="914"/>
      <c r="AG477" s="914"/>
      <c r="AH477" s="912"/>
    </row>
    <row r="478">
      <c r="A478" s="912"/>
      <c r="B478" s="912"/>
      <c r="C478" s="912"/>
      <c r="D478" s="912"/>
      <c r="E478" s="912"/>
      <c r="F478" s="912"/>
      <c r="G478" s="913"/>
      <c r="H478" s="912"/>
      <c r="I478" s="912"/>
      <c r="J478" s="912"/>
      <c r="K478" s="912"/>
      <c r="L478" s="912"/>
      <c r="M478" s="912"/>
      <c r="N478" s="912"/>
      <c r="O478" s="914"/>
      <c r="P478" s="914"/>
      <c r="Q478" s="915"/>
      <c r="R478" s="912"/>
      <c r="S478" s="912"/>
      <c r="T478" s="912"/>
      <c r="U478" s="912"/>
      <c r="V478" s="912"/>
      <c r="W478" s="912"/>
      <c r="X478" s="913"/>
      <c r="Y478" s="912"/>
      <c r="Z478" s="912"/>
      <c r="AA478" s="912"/>
      <c r="AB478" s="912"/>
      <c r="AC478" s="912"/>
      <c r="AD478" s="912"/>
      <c r="AE478" s="912"/>
      <c r="AF478" s="914"/>
      <c r="AG478" s="914"/>
      <c r="AH478" s="912"/>
    </row>
    <row r="479">
      <c r="A479" s="912"/>
      <c r="B479" s="912"/>
      <c r="C479" s="912"/>
      <c r="D479" s="912"/>
      <c r="E479" s="912"/>
      <c r="F479" s="912"/>
      <c r="G479" s="913"/>
      <c r="H479" s="912"/>
      <c r="I479" s="912"/>
      <c r="J479" s="912"/>
      <c r="K479" s="912"/>
      <c r="L479" s="912"/>
      <c r="M479" s="912"/>
      <c r="N479" s="912"/>
      <c r="O479" s="914"/>
      <c r="P479" s="914"/>
      <c r="Q479" s="915"/>
      <c r="R479" s="912"/>
      <c r="S479" s="912"/>
      <c r="T479" s="912"/>
      <c r="U479" s="912"/>
      <c r="V479" s="912"/>
      <c r="W479" s="912"/>
      <c r="X479" s="913"/>
      <c r="Y479" s="912"/>
      <c r="Z479" s="912"/>
      <c r="AA479" s="912"/>
      <c r="AB479" s="912"/>
      <c r="AC479" s="912"/>
      <c r="AD479" s="912"/>
      <c r="AE479" s="912"/>
      <c r="AF479" s="914"/>
      <c r="AG479" s="914"/>
      <c r="AH479" s="912"/>
    </row>
    <row r="480">
      <c r="A480" s="912"/>
      <c r="B480" s="912"/>
      <c r="C480" s="912"/>
      <c r="D480" s="912"/>
      <c r="E480" s="912"/>
      <c r="F480" s="912"/>
      <c r="G480" s="913"/>
      <c r="H480" s="912"/>
      <c r="I480" s="912"/>
      <c r="J480" s="912"/>
      <c r="K480" s="912"/>
      <c r="L480" s="912"/>
      <c r="M480" s="912"/>
      <c r="N480" s="912"/>
      <c r="O480" s="914"/>
      <c r="P480" s="914"/>
      <c r="Q480" s="915"/>
      <c r="R480" s="912"/>
      <c r="S480" s="912"/>
      <c r="T480" s="912"/>
      <c r="U480" s="912"/>
      <c r="V480" s="912"/>
      <c r="W480" s="912"/>
      <c r="X480" s="913"/>
      <c r="Y480" s="912"/>
      <c r="Z480" s="912"/>
      <c r="AA480" s="912"/>
      <c r="AB480" s="912"/>
      <c r="AC480" s="912"/>
      <c r="AD480" s="912"/>
      <c r="AE480" s="912"/>
      <c r="AF480" s="914"/>
      <c r="AG480" s="914"/>
      <c r="AH480" s="912"/>
    </row>
    <row r="481">
      <c r="A481" s="912"/>
      <c r="B481" s="912"/>
      <c r="C481" s="912"/>
      <c r="D481" s="912"/>
      <c r="E481" s="912"/>
      <c r="F481" s="912"/>
      <c r="G481" s="913"/>
      <c r="H481" s="912"/>
      <c r="I481" s="912"/>
      <c r="J481" s="912"/>
      <c r="K481" s="912"/>
      <c r="L481" s="912"/>
      <c r="M481" s="912"/>
      <c r="N481" s="912"/>
      <c r="O481" s="914"/>
      <c r="P481" s="914"/>
      <c r="Q481" s="915"/>
      <c r="R481" s="912"/>
      <c r="S481" s="912"/>
      <c r="T481" s="912"/>
      <c r="U481" s="912"/>
      <c r="V481" s="912"/>
      <c r="W481" s="912"/>
      <c r="X481" s="913"/>
      <c r="Y481" s="912"/>
      <c r="Z481" s="912"/>
      <c r="AA481" s="912"/>
      <c r="AB481" s="912"/>
      <c r="AC481" s="912"/>
      <c r="AD481" s="912"/>
      <c r="AE481" s="912"/>
      <c r="AF481" s="914"/>
      <c r="AG481" s="914"/>
      <c r="AH481" s="912"/>
    </row>
    <row r="482">
      <c r="A482" s="912"/>
      <c r="B482" s="912"/>
      <c r="C482" s="912"/>
      <c r="D482" s="912"/>
      <c r="E482" s="912"/>
      <c r="F482" s="912"/>
      <c r="G482" s="913"/>
      <c r="H482" s="912"/>
      <c r="I482" s="912"/>
      <c r="J482" s="912"/>
      <c r="K482" s="912"/>
      <c r="L482" s="912"/>
      <c r="M482" s="912"/>
      <c r="N482" s="912"/>
      <c r="O482" s="914"/>
      <c r="P482" s="914"/>
      <c r="Q482" s="915"/>
      <c r="R482" s="912"/>
      <c r="S482" s="912"/>
      <c r="T482" s="912"/>
      <c r="U482" s="912"/>
      <c r="V482" s="912"/>
      <c r="W482" s="912"/>
      <c r="X482" s="913"/>
      <c r="Y482" s="912"/>
      <c r="Z482" s="912"/>
      <c r="AA482" s="912"/>
      <c r="AB482" s="912"/>
      <c r="AC482" s="912"/>
      <c r="AD482" s="912"/>
      <c r="AE482" s="912"/>
      <c r="AF482" s="914"/>
      <c r="AG482" s="914"/>
      <c r="AH482" s="912"/>
    </row>
    <row r="483">
      <c r="A483" s="912"/>
      <c r="B483" s="912"/>
      <c r="C483" s="912"/>
      <c r="D483" s="912"/>
      <c r="E483" s="912"/>
      <c r="F483" s="912"/>
      <c r="G483" s="913"/>
      <c r="H483" s="912"/>
      <c r="I483" s="912"/>
      <c r="J483" s="912"/>
      <c r="K483" s="912"/>
      <c r="L483" s="912"/>
      <c r="M483" s="912"/>
      <c r="N483" s="912"/>
      <c r="O483" s="914"/>
      <c r="P483" s="914"/>
      <c r="Q483" s="915"/>
      <c r="R483" s="912"/>
      <c r="S483" s="912"/>
      <c r="T483" s="912"/>
      <c r="U483" s="912"/>
      <c r="V483" s="912"/>
      <c r="W483" s="912"/>
      <c r="X483" s="913"/>
      <c r="Y483" s="912"/>
      <c r="Z483" s="912"/>
      <c r="AA483" s="912"/>
      <c r="AB483" s="912"/>
      <c r="AC483" s="912"/>
      <c r="AD483" s="912"/>
      <c r="AE483" s="912"/>
      <c r="AF483" s="914"/>
      <c r="AG483" s="914"/>
      <c r="AH483" s="912"/>
    </row>
    <row r="484">
      <c r="A484" s="912"/>
      <c r="B484" s="912"/>
      <c r="C484" s="912"/>
      <c r="D484" s="912"/>
      <c r="E484" s="912"/>
      <c r="F484" s="912"/>
      <c r="G484" s="913"/>
      <c r="H484" s="912"/>
      <c r="I484" s="912"/>
      <c r="J484" s="912"/>
      <c r="K484" s="912"/>
      <c r="L484" s="912"/>
      <c r="M484" s="912"/>
      <c r="N484" s="912"/>
      <c r="O484" s="914"/>
      <c r="P484" s="914"/>
      <c r="Q484" s="915"/>
      <c r="R484" s="912"/>
      <c r="S484" s="912"/>
      <c r="T484" s="912"/>
      <c r="U484" s="912"/>
      <c r="V484" s="912"/>
      <c r="W484" s="912"/>
      <c r="X484" s="913"/>
      <c r="Y484" s="912"/>
      <c r="Z484" s="912"/>
      <c r="AA484" s="912"/>
      <c r="AB484" s="912"/>
      <c r="AC484" s="912"/>
      <c r="AD484" s="912"/>
      <c r="AE484" s="912"/>
      <c r="AF484" s="914"/>
      <c r="AG484" s="914"/>
      <c r="AH484" s="912"/>
    </row>
    <row r="485">
      <c r="A485" s="912"/>
      <c r="B485" s="912"/>
      <c r="C485" s="912"/>
      <c r="D485" s="912"/>
      <c r="E485" s="912"/>
      <c r="F485" s="912"/>
      <c r="G485" s="913"/>
      <c r="H485" s="912"/>
      <c r="I485" s="912"/>
      <c r="J485" s="912"/>
      <c r="K485" s="912"/>
      <c r="L485" s="912"/>
      <c r="M485" s="912"/>
      <c r="N485" s="912"/>
      <c r="O485" s="914"/>
      <c r="P485" s="914"/>
      <c r="Q485" s="915"/>
      <c r="R485" s="912"/>
      <c r="S485" s="912"/>
      <c r="T485" s="912"/>
      <c r="U485" s="912"/>
      <c r="V485" s="912"/>
      <c r="W485" s="912"/>
      <c r="X485" s="913"/>
      <c r="Y485" s="912"/>
      <c r="Z485" s="912"/>
      <c r="AA485" s="912"/>
      <c r="AB485" s="912"/>
      <c r="AC485" s="912"/>
      <c r="AD485" s="912"/>
      <c r="AE485" s="912"/>
      <c r="AF485" s="914"/>
      <c r="AG485" s="914"/>
      <c r="AH485" s="912"/>
    </row>
    <row r="486">
      <c r="A486" s="912"/>
      <c r="B486" s="912"/>
      <c r="C486" s="912"/>
      <c r="D486" s="912"/>
      <c r="E486" s="912"/>
      <c r="F486" s="912"/>
      <c r="G486" s="913"/>
      <c r="H486" s="912"/>
      <c r="I486" s="912"/>
      <c r="J486" s="912"/>
      <c r="K486" s="912"/>
      <c r="L486" s="912"/>
      <c r="M486" s="912"/>
      <c r="N486" s="912"/>
      <c r="O486" s="914"/>
      <c r="P486" s="914"/>
      <c r="Q486" s="915"/>
      <c r="R486" s="912"/>
      <c r="S486" s="912"/>
      <c r="T486" s="912"/>
      <c r="U486" s="912"/>
      <c r="V486" s="912"/>
      <c r="W486" s="912"/>
      <c r="X486" s="913"/>
      <c r="Y486" s="912"/>
      <c r="Z486" s="912"/>
      <c r="AA486" s="912"/>
      <c r="AB486" s="912"/>
      <c r="AC486" s="912"/>
      <c r="AD486" s="912"/>
      <c r="AE486" s="912"/>
      <c r="AF486" s="914"/>
      <c r="AG486" s="914"/>
      <c r="AH486" s="912"/>
    </row>
    <row r="487">
      <c r="A487" s="912"/>
      <c r="B487" s="912"/>
      <c r="C487" s="912"/>
      <c r="D487" s="912"/>
      <c r="E487" s="912"/>
      <c r="F487" s="912"/>
      <c r="G487" s="913"/>
      <c r="H487" s="912"/>
      <c r="I487" s="912"/>
      <c r="J487" s="912"/>
      <c r="K487" s="912"/>
      <c r="L487" s="912"/>
      <c r="M487" s="912"/>
      <c r="N487" s="912"/>
      <c r="O487" s="914"/>
      <c r="P487" s="914"/>
      <c r="Q487" s="915"/>
      <c r="R487" s="912"/>
      <c r="S487" s="912"/>
      <c r="T487" s="912"/>
      <c r="U487" s="912"/>
      <c r="V487" s="912"/>
      <c r="W487" s="912"/>
      <c r="X487" s="913"/>
      <c r="Y487" s="912"/>
      <c r="Z487" s="912"/>
      <c r="AA487" s="912"/>
      <c r="AB487" s="912"/>
      <c r="AC487" s="912"/>
      <c r="AD487" s="912"/>
      <c r="AE487" s="912"/>
      <c r="AF487" s="914"/>
      <c r="AG487" s="914"/>
      <c r="AH487" s="912"/>
    </row>
    <row r="488">
      <c r="A488" s="912"/>
      <c r="B488" s="912"/>
      <c r="C488" s="912"/>
      <c r="D488" s="912"/>
      <c r="E488" s="912"/>
      <c r="F488" s="912"/>
      <c r="G488" s="913"/>
      <c r="H488" s="912"/>
      <c r="I488" s="912"/>
      <c r="J488" s="912"/>
      <c r="K488" s="912"/>
      <c r="L488" s="912"/>
      <c r="M488" s="912"/>
      <c r="N488" s="912"/>
      <c r="O488" s="914"/>
      <c r="P488" s="914"/>
      <c r="Q488" s="915"/>
      <c r="R488" s="912"/>
      <c r="S488" s="912"/>
      <c r="T488" s="912"/>
      <c r="U488" s="912"/>
      <c r="V488" s="912"/>
      <c r="W488" s="912"/>
      <c r="X488" s="913"/>
      <c r="Y488" s="912"/>
      <c r="Z488" s="912"/>
      <c r="AA488" s="912"/>
      <c r="AB488" s="912"/>
      <c r="AC488" s="912"/>
      <c r="AD488" s="912"/>
      <c r="AE488" s="912"/>
      <c r="AF488" s="914"/>
      <c r="AG488" s="914"/>
      <c r="AH488" s="912"/>
    </row>
    <row r="489">
      <c r="A489" s="912"/>
      <c r="B489" s="912"/>
      <c r="C489" s="912"/>
      <c r="D489" s="912"/>
      <c r="E489" s="912"/>
      <c r="F489" s="912"/>
      <c r="G489" s="913"/>
      <c r="H489" s="912"/>
      <c r="I489" s="912"/>
      <c r="J489" s="912"/>
      <c r="K489" s="912"/>
      <c r="L489" s="912"/>
      <c r="M489" s="912"/>
      <c r="N489" s="912"/>
      <c r="O489" s="914"/>
      <c r="P489" s="914"/>
      <c r="Q489" s="915"/>
      <c r="R489" s="912"/>
      <c r="S489" s="912"/>
      <c r="T489" s="912"/>
      <c r="U489" s="912"/>
      <c r="V489" s="912"/>
      <c r="W489" s="912"/>
      <c r="X489" s="913"/>
      <c r="Y489" s="912"/>
      <c r="Z489" s="912"/>
      <c r="AA489" s="912"/>
      <c r="AB489" s="912"/>
      <c r="AC489" s="912"/>
      <c r="AD489" s="912"/>
      <c r="AE489" s="912"/>
      <c r="AF489" s="914"/>
      <c r="AG489" s="914"/>
      <c r="AH489" s="912"/>
    </row>
    <row r="490">
      <c r="A490" s="912"/>
      <c r="B490" s="912"/>
      <c r="C490" s="912"/>
      <c r="D490" s="912"/>
      <c r="E490" s="912"/>
      <c r="F490" s="912"/>
      <c r="G490" s="913"/>
      <c r="H490" s="912"/>
      <c r="I490" s="912"/>
      <c r="J490" s="912"/>
      <c r="K490" s="912"/>
      <c r="L490" s="912"/>
      <c r="M490" s="912"/>
      <c r="N490" s="912"/>
      <c r="O490" s="914"/>
      <c r="P490" s="914"/>
      <c r="Q490" s="915"/>
      <c r="R490" s="912"/>
      <c r="S490" s="912"/>
      <c r="T490" s="912"/>
      <c r="U490" s="912"/>
      <c r="V490" s="912"/>
      <c r="W490" s="912"/>
      <c r="X490" s="913"/>
      <c r="Y490" s="912"/>
      <c r="Z490" s="912"/>
      <c r="AA490" s="912"/>
      <c r="AB490" s="912"/>
      <c r="AC490" s="912"/>
      <c r="AD490" s="912"/>
      <c r="AE490" s="912"/>
      <c r="AF490" s="914"/>
      <c r="AG490" s="914"/>
      <c r="AH490" s="912"/>
    </row>
    <row r="491">
      <c r="A491" s="912"/>
      <c r="B491" s="912"/>
      <c r="C491" s="912"/>
      <c r="D491" s="912"/>
      <c r="E491" s="912"/>
      <c r="F491" s="912"/>
      <c r="G491" s="913"/>
      <c r="H491" s="912"/>
      <c r="I491" s="912"/>
      <c r="J491" s="912"/>
      <c r="K491" s="912"/>
      <c r="L491" s="912"/>
      <c r="M491" s="912"/>
      <c r="N491" s="912"/>
      <c r="O491" s="914"/>
      <c r="P491" s="914"/>
      <c r="Q491" s="915"/>
      <c r="R491" s="912"/>
      <c r="S491" s="912"/>
      <c r="T491" s="912"/>
      <c r="U491" s="912"/>
      <c r="V491" s="912"/>
      <c r="W491" s="912"/>
      <c r="X491" s="913"/>
      <c r="Y491" s="912"/>
      <c r="Z491" s="912"/>
      <c r="AA491" s="912"/>
      <c r="AB491" s="912"/>
      <c r="AC491" s="912"/>
      <c r="AD491" s="912"/>
      <c r="AE491" s="912"/>
      <c r="AF491" s="914"/>
      <c r="AG491" s="914"/>
      <c r="AH491" s="912"/>
    </row>
    <row r="492">
      <c r="A492" s="912"/>
      <c r="B492" s="912"/>
      <c r="C492" s="912"/>
      <c r="D492" s="912"/>
      <c r="E492" s="912"/>
      <c r="F492" s="912"/>
      <c r="G492" s="913"/>
      <c r="H492" s="912"/>
      <c r="I492" s="912"/>
      <c r="J492" s="912"/>
      <c r="K492" s="912"/>
      <c r="L492" s="912"/>
      <c r="M492" s="912"/>
      <c r="N492" s="912"/>
      <c r="O492" s="914"/>
      <c r="P492" s="914"/>
      <c r="Q492" s="915"/>
      <c r="R492" s="912"/>
      <c r="S492" s="912"/>
      <c r="T492" s="912"/>
      <c r="U492" s="912"/>
      <c r="V492" s="912"/>
      <c r="W492" s="912"/>
      <c r="X492" s="913"/>
      <c r="Y492" s="912"/>
      <c r="Z492" s="912"/>
      <c r="AA492" s="912"/>
      <c r="AB492" s="912"/>
      <c r="AC492" s="912"/>
      <c r="AD492" s="912"/>
      <c r="AE492" s="912"/>
      <c r="AF492" s="914"/>
      <c r="AG492" s="914"/>
      <c r="AH492" s="912"/>
    </row>
    <row r="493">
      <c r="A493" s="912"/>
      <c r="B493" s="912"/>
      <c r="C493" s="912"/>
      <c r="D493" s="912"/>
      <c r="E493" s="912"/>
      <c r="F493" s="912"/>
      <c r="G493" s="913"/>
      <c r="H493" s="912"/>
      <c r="I493" s="912"/>
      <c r="J493" s="912"/>
      <c r="K493" s="912"/>
      <c r="L493" s="912"/>
      <c r="M493" s="912"/>
      <c r="N493" s="912"/>
      <c r="O493" s="914"/>
      <c r="P493" s="914"/>
      <c r="Q493" s="915"/>
      <c r="R493" s="912"/>
      <c r="S493" s="912"/>
      <c r="T493" s="912"/>
      <c r="U493" s="912"/>
      <c r="V493" s="912"/>
      <c r="W493" s="912"/>
      <c r="X493" s="913"/>
      <c r="Y493" s="912"/>
      <c r="Z493" s="912"/>
      <c r="AA493" s="912"/>
      <c r="AB493" s="912"/>
      <c r="AC493" s="912"/>
      <c r="AD493" s="912"/>
      <c r="AE493" s="912"/>
      <c r="AF493" s="914"/>
      <c r="AG493" s="914"/>
      <c r="AH493" s="912"/>
    </row>
    <row r="494">
      <c r="A494" s="912"/>
      <c r="B494" s="912"/>
      <c r="C494" s="912"/>
      <c r="D494" s="912"/>
      <c r="E494" s="912"/>
      <c r="F494" s="912"/>
      <c r="G494" s="913"/>
      <c r="H494" s="912"/>
      <c r="I494" s="912"/>
      <c r="J494" s="912"/>
      <c r="K494" s="912"/>
      <c r="L494" s="912"/>
      <c r="M494" s="912"/>
      <c r="N494" s="912"/>
      <c r="O494" s="914"/>
      <c r="P494" s="914"/>
      <c r="Q494" s="915"/>
      <c r="R494" s="912"/>
      <c r="S494" s="912"/>
      <c r="T494" s="912"/>
      <c r="U494" s="912"/>
      <c r="V494" s="912"/>
      <c r="W494" s="912"/>
      <c r="X494" s="913"/>
      <c r="Y494" s="912"/>
      <c r="Z494" s="912"/>
      <c r="AA494" s="912"/>
      <c r="AB494" s="912"/>
      <c r="AC494" s="912"/>
      <c r="AD494" s="912"/>
      <c r="AE494" s="912"/>
      <c r="AF494" s="914"/>
      <c r="AG494" s="914"/>
      <c r="AH494" s="912"/>
    </row>
    <row r="495">
      <c r="A495" s="912"/>
      <c r="B495" s="912"/>
      <c r="C495" s="912"/>
      <c r="D495" s="912"/>
      <c r="E495" s="912"/>
      <c r="F495" s="912"/>
      <c r="G495" s="913"/>
      <c r="H495" s="912"/>
      <c r="I495" s="912"/>
      <c r="J495" s="912"/>
      <c r="K495" s="912"/>
      <c r="L495" s="912"/>
      <c r="M495" s="912"/>
      <c r="N495" s="912"/>
      <c r="O495" s="914"/>
      <c r="P495" s="914"/>
      <c r="Q495" s="915"/>
      <c r="R495" s="912"/>
      <c r="S495" s="912"/>
      <c r="T495" s="912"/>
      <c r="U495" s="912"/>
      <c r="V495" s="912"/>
      <c r="W495" s="912"/>
      <c r="X495" s="913"/>
      <c r="Y495" s="912"/>
      <c r="Z495" s="912"/>
      <c r="AA495" s="912"/>
      <c r="AB495" s="912"/>
      <c r="AC495" s="912"/>
      <c r="AD495" s="912"/>
      <c r="AE495" s="912"/>
      <c r="AF495" s="914"/>
      <c r="AG495" s="914"/>
      <c r="AH495" s="912"/>
    </row>
    <row r="496">
      <c r="A496" s="912"/>
      <c r="B496" s="912"/>
      <c r="C496" s="912"/>
      <c r="D496" s="912"/>
      <c r="E496" s="912"/>
      <c r="F496" s="912"/>
      <c r="G496" s="913"/>
      <c r="H496" s="912"/>
      <c r="I496" s="912"/>
      <c r="J496" s="912"/>
      <c r="K496" s="912"/>
      <c r="L496" s="912"/>
      <c r="M496" s="912"/>
      <c r="N496" s="912"/>
      <c r="O496" s="914"/>
      <c r="P496" s="914"/>
      <c r="Q496" s="915"/>
      <c r="R496" s="912"/>
      <c r="S496" s="912"/>
      <c r="T496" s="912"/>
      <c r="U496" s="912"/>
      <c r="V496" s="912"/>
      <c r="W496" s="912"/>
      <c r="X496" s="913"/>
      <c r="Y496" s="912"/>
      <c r="Z496" s="912"/>
      <c r="AA496" s="912"/>
      <c r="AB496" s="912"/>
      <c r="AC496" s="912"/>
      <c r="AD496" s="912"/>
      <c r="AE496" s="912"/>
      <c r="AF496" s="914"/>
      <c r="AG496" s="914"/>
      <c r="AH496" s="912"/>
    </row>
    <row r="497">
      <c r="A497" s="912"/>
      <c r="B497" s="912"/>
      <c r="C497" s="912"/>
      <c r="D497" s="912"/>
      <c r="E497" s="912"/>
      <c r="F497" s="912"/>
      <c r="G497" s="913"/>
      <c r="H497" s="912"/>
      <c r="I497" s="912"/>
      <c r="J497" s="912"/>
      <c r="K497" s="912"/>
      <c r="L497" s="912"/>
      <c r="M497" s="912"/>
      <c r="N497" s="912"/>
      <c r="O497" s="914"/>
      <c r="P497" s="914"/>
      <c r="Q497" s="915"/>
      <c r="R497" s="912"/>
      <c r="S497" s="912"/>
      <c r="T497" s="912"/>
      <c r="U497" s="912"/>
      <c r="V497" s="912"/>
      <c r="W497" s="912"/>
      <c r="X497" s="913"/>
      <c r="Y497" s="912"/>
      <c r="Z497" s="912"/>
      <c r="AA497" s="912"/>
      <c r="AB497" s="912"/>
      <c r="AC497" s="912"/>
      <c r="AD497" s="912"/>
      <c r="AE497" s="912"/>
      <c r="AF497" s="914"/>
      <c r="AG497" s="914"/>
      <c r="AH497" s="912"/>
    </row>
    <row r="498">
      <c r="A498" s="912"/>
      <c r="B498" s="912"/>
      <c r="C498" s="912"/>
      <c r="D498" s="912"/>
      <c r="E498" s="912"/>
      <c r="F498" s="912"/>
      <c r="G498" s="913"/>
      <c r="H498" s="912"/>
      <c r="I498" s="912"/>
      <c r="J498" s="912"/>
      <c r="K498" s="912"/>
      <c r="L498" s="912"/>
      <c r="M498" s="912"/>
      <c r="N498" s="912"/>
      <c r="O498" s="914"/>
      <c r="P498" s="914"/>
      <c r="Q498" s="915"/>
      <c r="R498" s="912"/>
      <c r="S498" s="912"/>
      <c r="T498" s="912"/>
      <c r="U498" s="912"/>
      <c r="V498" s="912"/>
      <c r="W498" s="912"/>
      <c r="X498" s="913"/>
      <c r="Y498" s="912"/>
      <c r="Z498" s="912"/>
      <c r="AA498" s="912"/>
      <c r="AB498" s="912"/>
      <c r="AC498" s="912"/>
      <c r="AD498" s="912"/>
      <c r="AE498" s="912"/>
      <c r="AF498" s="914"/>
      <c r="AG498" s="914"/>
      <c r="AH498" s="912"/>
    </row>
    <row r="499">
      <c r="A499" s="912"/>
      <c r="B499" s="912"/>
      <c r="C499" s="912"/>
      <c r="D499" s="912"/>
      <c r="E499" s="912"/>
      <c r="F499" s="912"/>
      <c r="G499" s="913"/>
      <c r="H499" s="912"/>
      <c r="I499" s="912"/>
      <c r="J499" s="912"/>
      <c r="K499" s="912"/>
      <c r="L499" s="912"/>
      <c r="M499" s="912"/>
      <c r="N499" s="912"/>
      <c r="O499" s="914"/>
      <c r="P499" s="914"/>
      <c r="Q499" s="915"/>
      <c r="R499" s="912"/>
      <c r="S499" s="912"/>
      <c r="T499" s="912"/>
      <c r="U499" s="912"/>
      <c r="V499" s="912"/>
      <c r="W499" s="912"/>
      <c r="X499" s="913"/>
      <c r="Y499" s="912"/>
      <c r="Z499" s="912"/>
      <c r="AA499" s="912"/>
      <c r="AB499" s="912"/>
      <c r="AC499" s="912"/>
      <c r="AD499" s="912"/>
      <c r="AE499" s="912"/>
      <c r="AF499" s="914"/>
      <c r="AG499" s="914"/>
      <c r="AH499" s="912"/>
    </row>
    <row r="500">
      <c r="A500" s="912"/>
      <c r="B500" s="912"/>
      <c r="C500" s="912"/>
      <c r="D500" s="912"/>
      <c r="E500" s="912"/>
      <c r="F500" s="912"/>
      <c r="G500" s="913"/>
      <c r="H500" s="912"/>
      <c r="I500" s="912"/>
      <c r="J500" s="912"/>
      <c r="K500" s="912"/>
      <c r="L500" s="912"/>
      <c r="M500" s="912"/>
      <c r="N500" s="912"/>
      <c r="O500" s="914"/>
      <c r="P500" s="914"/>
      <c r="Q500" s="915"/>
      <c r="R500" s="912"/>
      <c r="S500" s="912"/>
      <c r="T500" s="912"/>
      <c r="U500" s="912"/>
      <c r="V500" s="912"/>
      <c r="W500" s="912"/>
      <c r="X500" s="913"/>
      <c r="Y500" s="912"/>
      <c r="Z500" s="912"/>
      <c r="AA500" s="912"/>
      <c r="AB500" s="912"/>
      <c r="AC500" s="912"/>
      <c r="AD500" s="912"/>
      <c r="AE500" s="912"/>
      <c r="AF500" s="914"/>
      <c r="AG500" s="914"/>
      <c r="AH500" s="912"/>
    </row>
    <row r="501">
      <c r="A501" s="912"/>
      <c r="B501" s="912"/>
      <c r="C501" s="912"/>
      <c r="D501" s="912"/>
      <c r="E501" s="912"/>
      <c r="F501" s="912"/>
      <c r="G501" s="913"/>
      <c r="H501" s="912"/>
      <c r="I501" s="912"/>
      <c r="J501" s="912"/>
      <c r="K501" s="912"/>
      <c r="L501" s="912"/>
      <c r="M501" s="912"/>
      <c r="N501" s="912"/>
      <c r="O501" s="914"/>
      <c r="P501" s="914"/>
      <c r="Q501" s="915"/>
      <c r="R501" s="912"/>
      <c r="S501" s="912"/>
      <c r="T501" s="912"/>
      <c r="U501" s="912"/>
      <c r="V501" s="912"/>
      <c r="W501" s="912"/>
      <c r="X501" s="913"/>
      <c r="Y501" s="912"/>
      <c r="Z501" s="912"/>
      <c r="AA501" s="912"/>
      <c r="AB501" s="912"/>
      <c r="AC501" s="912"/>
      <c r="AD501" s="912"/>
      <c r="AE501" s="912"/>
      <c r="AF501" s="914"/>
      <c r="AG501" s="914"/>
      <c r="AH501" s="912"/>
    </row>
    <row r="502">
      <c r="A502" s="912"/>
      <c r="B502" s="912"/>
      <c r="C502" s="912"/>
      <c r="D502" s="912"/>
      <c r="E502" s="912"/>
      <c r="F502" s="912"/>
      <c r="G502" s="913"/>
      <c r="H502" s="912"/>
      <c r="I502" s="912"/>
      <c r="J502" s="912"/>
      <c r="K502" s="912"/>
      <c r="L502" s="912"/>
      <c r="M502" s="912"/>
      <c r="N502" s="912"/>
      <c r="O502" s="914"/>
      <c r="P502" s="914"/>
      <c r="Q502" s="915"/>
      <c r="R502" s="912"/>
      <c r="S502" s="912"/>
      <c r="T502" s="912"/>
      <c r="U502" s="912"/>
      <c r="V502" s="912"/>
      <c r="W502" s="912"/>
      <c r="X502" s="913"/>
      <c r="Y502" s="912"/>
      <c r="Z502" s="912"/>
      <c r="AA502" s="912"/>
      <c r="AB502" s="912"/>
      <c r="AC502" s="912"/>
      <c r="AD502" s="912"/>
      <c r="AE502" s="912"/>
      <c r="AF502" s="914"/>
      <c r="AG502" s="914"/>
      <c r="AH502" s="912"/>
    </row>
    <row r="503">
      <c r="A503" s="912"/>
      <c r="B503" s="912"/>
      <c r="C503" s="912"/>
      <c r="D503" s="912"/>
      <c r="E503" s="912"/>
      <c r="F503" s="912"/>
      <c r="G503" s="913"/>
      <c r="H503" s="912"/>
      <c r="I503" s="912"/>
      <c r="J503" s="912"/>
      <c r="K503" s="912"/>
      <c r="L503" s="912"/>
      <c r="M503" s="912"/>
      <c r="N503" s="912"/>
      <c r="O503" s="914"/>
      <c r="P503" s="914"/>
      <c r="Q503" s="915"/>
      <c r="R503" s="912"/>
      <c r="S503" s="912"/>
      <c r="T503" s="912"/>
      <c r="U503" s="912"/>
      <c r="V503" s="912"/>
      <c r="W503" s="912"/>
      <c r="X503" s="913"/>
      <c r="Y503" s="912"/>
      <c r="Z503" s="912"/>
      <c r="AA503" s="912"/>
      <c r="AB503" s="912"/>
      <c r="AC503" s="912"/>
      <c r="AD503" s="912"/>
      <c r="AE503" s="912"/>
      <c r="AF503" s="914"/>
      <c r="AG503" s="914"/>
      <c r="AH503" s="912"/>
    </row>
    <row r="504">
      <c r="A504" s="912"/>
      <c r="B504" s="912"/>
      <c r="C504" s="912"/>
      <c r="D504" s="912"/>
      <c r="E504" s="912"/>
      <c r="F504" s="912"/>
      <c r="G504" s="913"/>
      <c r="H504" s="912"/>
      <c r="I504" s="912"/>
      <c r="J504" s="912"/>
      <c r="K504" s="912"/>
      <c r="L504" s="912"/>
      <c r="M504" s="912"/>
      <c r="N504" s="912"/>
      <c r="O504" s="914"/>
      <c r="P504" s="914"/>
      <c r="Q504" s="915"/>
      <c r="R504" s="912"/>
      <c r="S504" s="912"/>
      <c r="T504" s="912"/>
      <c r="U504" s="912"/>
      <c r="V504" s="912"/>
      <c r="W504" s="912"/>
      <c r="X504" s="913"/>
      <c r="Y504" s="912"/>
      <c r="Z504" s="912"/>
      <c r="AA504" s="912"/>
      <c r="AB504" s="912"/>
      <c r="AC504" s="912"/>
      <c r="AD504" s="912"/>
      <c r="AE504" s="912"/>
      <c r="AF504" s="914"/>
      <c r="AG504" s="914"/>
      <c r="AH504" s="912"/>
    </row>
    <row r="505">
      <c r="A505" s="912"/>
      <c r="B505" s="912"/>
      <c r="C505" s="912"/>
      <c r="D505" s="912"/>
      <c r="E505" s="912"/>
      <c r="F505" s="912"/>
      <c r="G505" s="913"/>
      <c r="H505" s="912"/>
      <c r="I505" s="912"/>
      <c r="J505" s="912"/>
      <c r="K505" s="912"/>
      <c r="L505" s="912"/>
      <c r="M505" s="912"/>
      <c r="N505" s="912"/>
      <c r="O505" s="914"/>
      <c r="P505" s="914"/>
      <c r="Q505" s="915"/>
      <c r="R505" s="912"/>
      <c r="S505" s="912"/>
      <c r="T505" s="912"/>
      <c r="U505" s="912"/>
      <c r="V505" s="912"/>
      <c r="W505" s="912"/>
      <c r="X505" s="913"/>
      <c r="Y505" s="912"/>
      <c r="Z505" s="912"/>
      <c r="AA505" s="912"/>
      <c r="AB505" s="912"/>
      <c r="AC505" s="912"/>
      <c r="AD505" s="912"/>
      <c r="AE505" s="912"/>
      <c r="AF505" s="914"/>
      <c r="AG505" s="914"/>
      <c r="AH505" s="912"/>
    </row>
    <row r="506">
      <c r="A506" s="912"/>
      <c r="B506" s="912"/>
      <c r="C506" s="912"/>
      <c r="D506" s="912"/>
      <c r="E506" s="912"/>
      <c r="F506" s="912"/>
      <c r="G506" s="913"/>
      <c r="H506" s="912"/>
      <c r="I506" s="912"/>
      <c r="J506" s="912"/>
      <c r="K506" s="912"/>
      <c r="L506" s="912"/>
      <c r="M506" s="912"/>
      <c r="N506" s="912"/>
      <c r="O506" s="914"/>
      <c r="P506" s="914"/>
      <c r="Q506" s="915"/>
      <c r="R506" s="912"/>
      <c r="S506" s="912"/>
      <c r="T506" s="912"/>
      <c r="U506" s="912"/>
      <c r="V506" s="912"/>
      <c r="W506" s="912"/>
      <c r="X506" s="913"/>
      <c r="Y506" s="912"/>
      <c r="Z506" s="912"/>
      <c r="AA506" s="912"/>
      <c r="AB506" s="912"/>
      <c r="AC506" s="912"/>
      <c r="AD506" s="912"/>
      <c r="AE506" s="912"/>
      <c r="AF506" s="914"/>
      <c r="AG506" s="914"/>
      <c r="AH506" s="912"/>
    </row>
    <row r="507">
      <c r="A507" s="912"/>
      <c r="B507" s="912"/>
      <c r="C507" s="912"/>
      <c r="D507" s="912"/>
      <c r="E507" s="912"/>
      <c r="F507" s="912"/>
      <c r="G507" s="913"/>
      <c r="H507" s="912"/>
      <c r="I507" s="912"/>
      <c r="J507" s="912"/>
      <c r="K507" s="912"/>
      <c r="L507" s="912"/>
      <c r="M507" s="912"/>
      <c r="N507" s="912"/>
      <c r="O507" s="914"/>
      <c r="P507" s="914"/>
      <c r="Q507" s="915"/>
      <c r="R507" s="912"/>
      <c r="S507" s="912"/>
      <c r="T507" s="912"/>
      <c r="U507" s="912"/>
      <c r="V507" s="912"/>
      <c r="W507" s="912"/>
      <c r="X507" s="913"/>
      <c r="Y507" s="912"/>
      <c r="Z507" s="912"/>
      <c r="AA507" s="912"/>
      <c r="AB507" s="912"/>
      <c r="AC507" s="912"/>
      <c r="AD507" s="912"/>
      <c r="AE507" s="912"/>
      <c r="AF507" s="914"/>
      <c r="AG507" s="914"/>
      <c r="AH507" s="912"/>
    </row>
    <row r="508">
      <c r="A508" s="912"/>
      <c r="B508" s="912"/>
      <c r="C508" s="912"/>
      <c r="D508" s="912"/>
      <c r="E508" s="912"/>
      <c r="F508" s="912"/>
      <c r="G508" s="913"/>
      <c r="H508" s="912"/>
      <c r="I508" s="912"/>
      <c r="J508" s="912"/>
      <c r="K508" s="912"/>
      <c r="L508" s="912"/>
      <c r="M508" s="912"/>
      <c r="N508" s="912"/>
      <c r="O508" s="914"/>
      <c r="P508" s="914"/>
      <c r="Q508" s="915"/>
      <c r="R508" s="912"/>
      <c r="S508" s="912"/>
      <c r="T508" s="912"/>
      <c r="U508" s="912"/>
      <c r="V508" s="912"/>
      <c r="W508" s="912"/>
      <c r="X508" s="913"/>
      <c r="Y508" s="912"/>
      <c r="Z508" s="912"/>
      <c r="AA508" s="912"/>
      <c r="AB508" s="912"/>
      <c r="AC508" s="912"/>
      <c r="AD508" s="912"/>
      <c r="AE508" s="912"/>
      <c r="AF508" s="914"/>
      <c r="AG508" s="914"/>
      <c r="AH508" s="912"/>
    </row>
    <row r="509">
      <c r="A509" s="912"/>
      <c r="B509" s="912"/>
      <c r="C509" s="912"/>
      <c r="D509" s="912"/>
      <c r="E509" s="912"/>
      <c r="F509" s="912"/>
      <c r="G509" s="913"/>
      <c r="H509" s="912"/>
      <c r="I509" s="912"/>
      <c r="J509" s="912"/>
      <c r="K509" s="912"/>
      <c r="L509" s="912"/>
      <c r="M509" s="912"/>
      <c r="N509" s="912"/>
      <c r="O509" s="914"/>
      <c r="P509" s="914"/>
      <c r="Q509" s="915"/>
      <c r="R509" s="912"/>
      <c r="S509" s="912"/>
      <c r="T509" s="912"/>
      <c r="U509" s="912"/>
      <c r="V509" s="912"/>
      <c r="W509" s="912"/>
      <c r="X509" s="913"/>
      <c r="Y509" s="912"/>
      <c r="Z509" s="912"/>
      <c r="AA509" s="912"/>
      <c r="AB509" s="912"/>
      <c r="AC509" s="912"/>
      <c r="AD509" s="912"/>
      <c r="AE509" s="912"/>
      <c r="AF509" s="914"/>
      <c r="AG509" s="914"/>
      <c r="AH509" s="912"/>
    </row>
    <row r="510">
      <c r="A510" s="912"/>
      <c r="B510" s="912"/>
      <c r="C510" s="912"/>
      <c r="D510" s="912"/>
      <c r="E510" s="912"/>
      <c r="F510" s="912"/>
      <c r="G510" s="913"/>
      <c r="H510" s="912"/>
      <c r="I510" s="912"/>
      <c r="J510" s="912"/>
      <c r="K510" s="912"/>
      <c r="L510" s="912"/>
      <c r="M510" s="912"/>
      <c r="N510" s="912"/>
      <c r="O510" s="914"/>
      <c r="P510" s="914"/>
      <c r="Q510" s="915"/>
      <c r="R510" s="912"/>
      <c r="S510" s="912"/>
      <c r="T510" s="912"/>
      <c r="U510" s="912"/>
      <c r="V510" s="912"/>
      <c r="W510" s="912"/>
      <c r="X510" s="913"/>
      <c r="Y510" s="912"/>
      <c r="Z510" s="912"/>
      <c r="AA510" s="912"/>
      <c r="AB510" s="912"/>
      <c r="AC510" s="912"/>
      <c r="AD510" s="912"/>
      <c r="AE510" s="912"/>
      <c r="AF510" s="914"/>
      <c r="AG510" s="914"/>
      <c r="AH510" s="912"/>
    </row>
    <row r="511">
      <c r="A511" s="912"/>
      <c r="B511" s="912"/>
      <c r="C511" s="912"/>
      <c r="D511" s="912"/>
      <c r="E511" s="912"/>
      <c r="F511" s="912"/>
      <c r="G511" s="913"/>
      <c r="H511" s="912"/>
      <c r="I511" s="912"/>
      <c r="J511" s="912"/>
      <c r="K511" s="912"/>
      <c r="L511" s="912"/>
      <c r="M511" s="912"/>
      <c r="N511" s="912"/>
      <c r="O511" s="914"/>
      <c r="P511" s="914"/>
      <c r="Q511" s="915"/>
      <c r="R511" s="912"/>
      <c r="S511" s="912"/>
      <c r="T511" s="912"/>
      <c r="U511" s="912"/>
      <c r="V511" s="912"/>
      <c r="W511" s="912"/>
      <c r="X511" s="913"/>
      <c r="Y511" s="912"/>
      <c r="Z511" s="912"/>
      <c r="AA511" s="912"/>
      <c r="AB511" s="912"/>
      <c r="AC511" s="912"/>
      <c r="AD511" s="912"/>
      <c r="AE511" s="912"/>
      <c r="AF511" s="914"/>
      <c r="AG511" s="914"/>
      <c r="AH511" s="912"/>
    </row>
    <row r="512">
      <c r="A512" s="912"/>
      <c r="B512" s="912"/>
      <c r="C512" s="912"/>
      <c r="D512" s="912"/>
      <c r="E512" s="912"/>
      <c r="F512" s="912"/>
      <c r="G512" s="913"/>
      <c r="H512" s="912"/>
      <c r="I512" s="912"/>
      <c r="J512" s="912"/>
      <c r="K512" s="912"/>
      <c r="L512" s="912"/>
      <c r="M512" s="912"/>
      <c r="N512" s="912"/>
      <c r="O512" s="914"/>
      <c r="P512" s="914"/>
      <c r="Q512" s="915"/>
      <c r="R512" s="912"/>
      <c r="S512" s="912"/>
      <c r="T512" s="912"/>
      <c r="U512" s="912"/>
      <c r="V512" s="912"/>
      <c r="W512" s="912"/>
      <c r="X512" s="913"/>
      <c r="Y512" s="912"/>
      <c r="Z512" s="912"/>
      <c r="AA512" s="912"/>
      <c r="AB512" s="912"/>
      <c r="AC512" s="912"/>
      <c r="AD512" s="912"/>
      <c r="AE512" s="912"/>
      <c r="AF512" s="914"/>
      <c r="AG512" s="914"/>
      <c r="AH512" s="912"/>
    </row>
    <row r="513">
      <c r="A513" s="912"/>
      <c r="B513" s="912"/>
      <c r="C513" s="912"/>
      <c r="D513" s="912"/>
      <c r="E513" s="912"/>
      <c r="F513" s="912"/>
      <c r="G513" s="913"/>
      <c r="H513" s="912"/>
      <c r="I513" s="912"/>
      <c r="J513" s="912"/>
      <c r="K513" s="912"/>
      <c r="L513" s="912"/>
      <c r="M513" s="912"/>
      <c r="N513" s="912"/>
      <c r="O513" s="914"/>
      <c r="P513" s="914"/>
      <c r="Q513" s="915"/>
      <c r="R513" s="912"/>
      <c r="S513" s="912"/>
      <c r="T513" s="912"/>
      <c r="U513" s="912"/>
      <c r="V513" s="912"/>
      <c r="W513" s="912"/>
      <c r="X513" s="913"/>
      <c r="Y513" s="912"/>
      <c r="Z513" s="912"/>
      <c r="AA513" s="912"/>
      <c r="AB513" s="912"/>
      <c r="AC513" s="912"/>
      <c r="AD513" s="912"/>
      <c r="AE513" s="912"/>
      <c r="AF513" s="914"/>
      <c r="AG513" s="914"/>
      <c r="AH513" s="912"/>
    </row>
    <row r="514">
      <c r="A514" s="912"/>
      <c r="B514" s="912"/>
      <c r="C514" s="912"/>
      <c r="D514" s="912"/>
      <c r="E514" s="912"/>
      <c r="F514" s="912"/>
      <c r="G514" s="913"/>
      <c r="H514" s="912"/>
      <c r="I514" s="912"/>
      <c r="J514" s="912"/>
      <c r="K514" s="912"/>
      <c r="L514" s="912"/>
      <c r="M514" s="912"/>
      <c r="N514" s="912"/>
      <c r="O514" s="914"/>
      <c r="P514" s="914"/>
      <c r="Q514" s="915"/>
      <c r="R514" s="912"/>
      <c r="S514" s="912"/>
      <c r="T514" s="912"/>
      <c r="U514" s="912"/>
      <c r="V514" s="912"/>
      <c r="W514" s="912"/>
      <c r="X514" s="913"/>
      <c r="Y514" s="912"/>
      <c r="Z514" s="912"/>
      <c r="AA514" s="912"/>
      <c r="AB514" s="912"/>
      <c r="AC514" s="912"/>
      <c r="AD514" s="912"/>
      <c r="AE514" s="912"/>
      <c r="AF514" s="914"/>
      <c r="AG514" s="914"/>
      <c r="AH514" s="912"/>
    </row>
    <row r="515">
      <c r="A515" s="912"/>
      <c r="B515" s="912"/>
      <c r="C515" s="912"/>
      <c r="D515" s="912"/>
      <c r="E515" s="912"/>
      <c r="F515" s="912"/>
      <c r="G515" s="913"/>
      <c r="H515" s="912"/>
      <c r="I515" s="912"/>
      <c r="J515" s="912"/>
      <c r="K515" s="912"/>
      <c r="L515" s="912"/>
      <c r="M515" s="912"/>
      <c r="N515" s="912"/>
      <c r="O515" s="914"/>
      <c r="P515" s="914"/>
      <c r="Q515" s="915"/>
      <c r="R515" s="912"/>
      <c r="S515" s="912"/>
      <c r="T515" s="912"/>
      <c r="U515" s="912"/>
      <c r="V515" s="912"/>
      <c r="W515" s="912"/>
      <c r="X515" s="913"/>
      <c r="Y515" s="912"/>
      <c r="Z515" s="912"/>
      <c r="AA515" s="912"/>
      <c r="AB515" s="912"/>
      <c r="AC515" s="912"/>
      <c r="AD515" s="912"/>
      <c r="AE515" s="912"/>
      <c r="AF515" s="914"/>
      <c r="AG515" s="914"/>
      <c r="AH515" s="912"/>
    </row>
    <row r="516">
      <c r="A516" s="912"/>
      <c r="B516" s="912"/>
      <c r="C516" s="912"/>
      <c r="D516" s="912"/>
      <c r="E516" s="912"/>
      <c r="F516" s="912"/>
      <c r="G516" s="913"/>
      <c r="H516" s="912"/>
      <c r="I516" s="912"/>
      <c r="J516" s="912"/>
      <c r="K516" s="912"/>
      <c r="L516" s="912"/>
      <c r="M516" s="912"/>
      <c r="N516" s="912"/>
      <c r="O516" s="914"/>
      <c r="P516" s="914"/>
      <c r="Q516" s="915"/>
      <c r="R516" s="912"/>
      <c r="S516" s="912"/>
      <c r="T516" s="912"/>
      <c r="U516" s="912"/>
      <c r="V516" s="912"/>
      <c r="W516" s="912"/>
      <c r="X516" s="913"/>
      <c r="Y516" s="912"/>
      <c r="Z516" s="912"/>
      <c r="AA516" s="912"/>
      <c r="AB516" s="912"/>
      <c r="AC516" s="912"/>
      <c r="AD516" s="912"/>
      <c r="AE516" s="912"/>
      <c r="AF516" s="914"/>
      <c r="AG516" s="914"/>
      <c r="AH516" s="912"/>
    </row>
    <row r="517">
      <c r="A517" s="912"/>
      <c r="B517" s="912"/>
      <c r="C517" s="912"/>
      <c r="D517" s="912"/>
      <c r="E517" s="912"/>
      <c r="F517" s="912"/>
      <c r="G517" s="913"/>
      <c r="H517" s="912"/>
      <c r="I517" s="912"/>
      <c r="J517" s="912"/>
      <c r="K517" s="912"/>
      <c r="L517" s="912"/>
      <c r="M517" s="912"/>
      <c r="N517" s="912"/>
      <c r="O517" s="914"/>
      <c r="P517" s="914"/>
      <c r="Q517" s="915"/>
      <c r="R517" s="912"/>
      <c r="S517" s="912"/>
      <c r="T517" s="912"/>
      <c r="U517" s="912"/>
      <c r="V517" s="912"/>
      <c r="W517" s="912"/>
      <c r="X517" s="913"/>
      <c r="Y517" s="912"/>
      <c r="Z517" s="912"/>
      <c r="AA517" s="912"/>
      <c r="AB517" s="912"/>
      <c r="AC517" s="912"/>
      <c r="AD517" s="912"/>
      <c r="AE517" s="912"/>
      <c r="AF517" s="914"/>
      <c r="AG517" s="914"/>
      <c r="AH517" s="912"/>
    </row>
    <row r="518">
      <c r="A518" s="912"/>
      <c r="B518" s="912"/>
      <c r="C518" s="912"/>
      <c r="D518" s="912"/>
      <c r="E518" s="912"/>
      <c r="F518" s="912"/>
      <c r="G518" s="913"/>
      <c r="H518" s="912"/>
      <c r="I518" s="912"/>
      <c r="J518" s="912"/>
      <c r="K518" s="912"/>
      <c r="L518" s="912"/>
      <c r="M518" s="912"/>
      <c r="N518" s="912"/>
      <c r="O518" s="914"/>
      <c r="P518" s="914"/>
      <c r="Q518" s="915"/>
      <c r="R518" s="912"/>
      <c r="S518" s="912"/>
      <c r="T518" s="912"/>
      <c r="U518" s="912"/>
      <c r="V518" s="912"/>
      <c r="W518" s="912"/>
      <c r="X518" s="913"/>
      <c r="Y518" s="912"/>
      <c r="Z518" s="912"/>
      <c r="AA518" s="912"/>
      <c r="AB518" s="912"/>
      <c r="AC518" s="912"/>
      <c r="AD518" s="912"/>
      <c r="AE518" s="912"/>
      <c r="AF518" s="914"/>
      <c r="AG518" s="914"/>
      <c r="AH518" s="912"/>
    </row>
    <row r="519">
      <c r="A519" s="912"/>
      <c r="B519" s="912"/>
      <c r="C519" s="912"/>
      <c r="D519" s="912"/>
      <c r="E519" s="912"/>
      <c r="F519" s="912"/>
      <c r="G519" s="913"/>
      <c r="H519" s="912"/>
      <c r="I519" s="912"/>
      <c r="J519" s="912"/>
      <c r="K519" s="912"/>
      <c r="L519" s="912"/>
      <c r="M519" s="912"/>
      <c r="N519" s="912"/>
      <c r="O519" s="914"/>
      <c r="P519" s="914"/>
      <c r="Q519" s="915"/>
      <c r="R519" s="912"/>
      <c r="S519" s="912"/>
      <c r="T519" s="912"/>
      <c r="U519" s="912"/>
      <c r="V519" s="912"/>
      <c r="W519" s="912"/>
      <c r="X519" s="913"/>
      <c r="Y519" s="912"/>
      <c r="Z519" s="912"/>
      <c r="AA519" s="912"/>
      <c r="AB519" s="912"/>
      <c r="AC519" s="912"/>
      <c r="AD519" s="912"/>
      <c r="AE519" s="912"/>
      <c r="AF519" s="914"/>
      <c r="AG519" s="914"/>
      <c r="AH519" s="912"/>
    </row>
    <row r="520">
      <c r="A520" s="912"/>
      <c r="B520" s="912"/>
      <c r="C520" s="912"/>
      <c r="D520" s="912"/>
      <c r="E520" s="912"/>
      <c r="F520" s="912"/>
      <c r="G520" s="913"/>
      <c r="H520" s="912"/>
      <c r="I520" s="912"/>
      <c r="J520" s="912"/>
      <c r="K520" s="912"/>
      <c r="L520" s="912"/>
      <c r="M520" s="912"/>
      <c r="N520" s="912"/>
      <c r="O520" s="914"/>
      <c r="P520" s="914"/>
      <c r="Q520" s="915"/>
      <c r="R520" s="912"/>
      <c r="S520" s="912"/>
      <c r="T520" s="912"/>
      <c r="U520" s="912"/>
      <c r="V520" s="912"/>
      <c r="W520" s="912"/>
      <c r="X520" s="913"/>
      <c r="Y520" s="912"/>
      <c r="Z520" s="912"/>
      <c r="AA520" s="912"/>
      <c r="AB520" s="912"/>
      <c r="AC520" s="912"/>
      <c r="AD520" s="912"/>
      <c r="AE520" s="912"/>
      <c r="AF520" s="914"/>
      <c r="AG520" s="914"/>
      <c r="AH520" s="912"/>
    </row>
    <row r="521">
      <c r="A521" s="912"/>
      <c r="B521" s="912"/>
      <c r="C521" s="912"/>
      <c r="D521" s="912"/>
      <c r="E521" s="912"/>
      <c r="F521" s="912"/>
      <c r="G521" s="913"/>
      <c r="H521" s="912"/>
      <c r="I521" s="912"/>
      <c r="J521" s="912"/>
      <c r="K521" s="912"/>
      <c r="L521" s="912"/>
      <c r="M521" s="912"/>
      <c r="N521" s="912"/>
      <c r="O521" s="914"/>
      <c r="P521" s="914"/>
      <c r="Q521" s="915"/>
      <c r="R521" s="912"/>
      <c r="S521" s="912"/>
      <c r="T521" s="912"/>
      <c r="U521" s="912"/>
      <c r="V521" s="912"/>
      <c r="W521" s="912"/>
      <c r="X521" s="913"/>
      <c r="Y521" s="912"/>
      <c r="Z521" s="912"/>
      <c r="AA521" s="912"/>
      <c r="AB521" s="912"/>
      <c r="AC521" s="912"/>
      <c r="AD521" s="912"/>
      <c r="AE521" s="912"/>
      <c r="AF521" s="914"/>
      <c r="AG521" s="914"/>
      <c r="AH521" s="912"/>
    </row>
    <row r="522">
      <c r="A522" s="912"/>
      <c r="B522" s="912"/>
      <c r="C522" s="912"/>
      <c r="D522" s="912"/>
      <c r="E522" s="912"/>
      <c r="F522" s="912"/>
      <c r="G522" s="913"/>
      <c r="H522" s="912"/>
      <c r="I522" s="912"/>
      <c r="J522" s="912"/>
      <c r="K522" s="912"/>
      <c r="L522" s="912"/>
      <c r="M522" s="912"/>
      <c r="N522" s="912"/>
      <c r="O522" s="914"/>
      <c r="P522" s="914"/>
      <c r="Q522" s="915"/>
      <c r="R522" s="912"/>
      <c r="S522" s="912"/>
      <c r="T522" s="912"/>
      <c r="U522" s="912"/>
      <c r="V522" s="912"/>
      <c r="W522" s="912"/>
      <c r="X522" s="913"/>
      <c r="Y522" s="912"/>
      <c r="Z522" s="912"/>
      <c r="AA522" s="912"/>
      <c r="AB522" s="912"/>
      <c r="AC522" s="912"/>
      <c r="AD522" s="912"/>
      <c r="AE522" s="912"/>
      <c r="AF522" s="914"/>
      <c r="AG522" s="914"/>
      <c r="AH522" s="912"/>
    </row>
    <row r="523">
      <c r="A523" s="912"/>
      <c r="B523" s="912"/>
      <c r="C523" s="912"/>
      <c r="D523" s="912"/>
      <c r="E523" s="912"/>
      <c r="F523" s="912"/>
      <c r="G523" s="913"/>
      <c r="H523" s="912"/>
      <c r="I523" s="912"/>
      <c r="J523" s="912"/>
      <c r="K523" s="912"/>
      <c r="L523" s="912"/>
      <c r="M523" s="912"/>
      <c r="N523" s="912"/>
      <c r="O523" s="914"/>
      <c r="P523" s="914"/>
      <c r="Q523" s="915"/>
      <c r="R523" s="912"/>
      <c r="S523" s="912"/>
      <c r="T523" s="912"/>
      <c r="U523" s="912"/>
      <c r="V523" s="912"/>
      <c r="W523" s="912"/>
      <c r="X523" s="913"/>
      <c r="Y523" s="912"/>
      <c r="Z523" s="912"/>
      <c r="AA523" s="912"/>
      <c r="AB523" s="912"/>
      <c r="AC523" s="912"/>
      <c r="AD523" s="912"/>
      <c r="AE523" s="912"/>
      <c r="AF523" s="914"/>
      <c r="AG523" s="914"/>
      <c r="AH523" s="912"/>
    </row>
    <row r="524">
      <c r="A524" s="912"/>
      <c r="B524" s="912"/>
      <c r="C524" s="912"/>
      <c r="D524" s="912"/>
      <c r="E524" s="912"/>
      <c r="F524" s="912"/>
      <c r="G524" s="913"/>
      <c r="H524" s="912"/>
      <c r="I524" s="912"/>
      <c r="J524" s="912"/>
      <c r="K524" s="912"/>
      <c r="L524" s="912"/>
      <c r="M524" s="912"/>
      <c r="N524" s="912"/>
      <c r="O524" s="914"/>
      <c r="P524" s="914"/>
      <c r="Q524" s="915"/>
      <c r="R524" s="912"/>
      <c r="S524" s="912"/>
      <c r="T524" s="912"/>
      <c r="U524" s="912"/>
      <c r="V524" s="912"/>
      <c r="W524" s="912"/>
      <c r="X524" s="913"/>
      <c r="Y524" s="912"/>
      <c r="Z524" s="912"/>
      <c r="AA524" s="912"/>
      <c r="AB524" s="912"/>
      <c r="AC524" s="912"/>
      <c r="AD524" s="912"/>
      <c r="AE524" s="912"/>
      <c r="AF524" s="914"/>
      <c r="AG524" s="914"/>
      <c r="AH524" s="912"/>
    </row>
    <row r="525">
      <c r="A525" s="912"/>
      <c r="B525" s="912"/>
      <c r="C525" s="912"/>
      <c r="D525" s="912"/>
      <c r="E525" s="912"/>
      <c r="F525" s="912"/>
      <c r="G525" s="913"/>
      <c r="H525" s="912"/>
      <c r="I525" s="912"/>
      <c r="J525" s="912"/>
      <c r="K525" s="912"/>
      <c r="L525" s="912"/>
      <c r="M525" s="912"/>
      <c r="N525" s="912"/>
      <c r="O525" s="914"/>
      <c r="P525" s="914"/>
      <c r="Q525" s="915"/>
      <c r="R525" s="912"/>
      <c r="S525" s="912"/>
      <c r="T525" s="912"/>
      <c r="U525" s="912"/>
      <c r="V525" s="912"/>
      <c r="W525" s="912"/>
      <c r="X525" s="913"/>
      <c r="Y525" s="912"/>
      <c r="Z525" s="912"/>
      <c r="AA525" s="912"/>
      <c r="AB525" s="912"/>
      <c r="AC525" s="912"/>
      <c r="AD525" s="912"/>
      <c r="AE525" s="912"/>
      <c r="AF525" s="914"/>
      <c r="AG525" s="914"/>
      <c r="AH525" s="912"/>
    </row>
    <row r="526">
      <c r="A526" s="912"/>
      <c r="B526" s="912"/>
      <c r="C526" s="912"/>
      <c r="D526" s="912"/>
      <c r="E526" s="912"/>
      <c r="F526" s="912"/>
      <c r="G526" s="913"/>
      <c r="H526" s="912"/>
      <c r="I526" s="912"/>
      <c r="J526" s="912"/>
      <c r="K526" s="912"/>
      <c r="L526" s="912"/>
      <c r="M526" s="912"/>
      <c r="N526" s="912"/>
      <c r="O526" s="914"/>
      <c r="P526" s="914"/>
      <c r="Q526" s="915"/>
      <c r="R526" s="912"/>
      <c r="S526" s="912"/>
      <c r="T526" s="912"/>
      <c r="U526" s="912"/>
      <c r="V526" s="912"/>
      <c r="W526" s="912"/>
      <c r="X526" s="913"/>
      <c r="Y526" s="912"/>
      <c r="Z526" s="912"/>
      <c r="AA526" s="912"/>
      <c r="AB526" s="912"/>
      <c r="AC526" s="912"/>
      <c r="AD526" s="912"/>
      <c r="AE526" s="912"/>
      <c r="AF526" s="914"/>
      <c r="AG526" s="914"/>
      <c r="AH526" s="912"/>
    </row>
    <row r="527">
      <c r="A527" s="912"/>
      <c r="B527" s="912"/>
      <c r="C527" s="912"/>
      <c r="D527" s="912"/>
      <c r="E527" s="912"/>
      <c r="F527" s="912"/>
      <c r="G527" s="913"/>
      <c r="H527" s="912"/>
      <c r="I527" s="912"/>
      <c r="J527" s="912"/>
      <c r="K527" s="912"/>
      <c r="L527" s="912"/>
      <c r="M527" s="912"/>
      <c r="N527" s="912"/>
      <c r="O527" s="914"/>
      <c r="P527" s="914"/>
      <c r="Q527" s="915"/>
      <c r="R527" s="912"/>
      <c r="S527" s="912"/>
      <c r="T527" s="912"/>
      <c r="U527" s="912"/>
      <c r="V527" s="912"/>
      <c r="W527" s="912"/>
      <c r="X527" s="913"/>
      <c r="Y527" s="912"/>
      <c r="Z527" s="912"/>
      <c r="AA527" s="912"/>
      <c r="AB527" s="912"/>
      <c r="AC527" s="912"/>
      <c r="AD527" s="912"/>
      <c r="AE527" s="912"/>
      <c r="AF527" s="914"/>
      <c r="AG527" s="914"/>
      <c r="AH527" s="912"/>
    </row>
    <row r="528">
      <c r="A528" s="912"/>
      <c r="B528" s="912"/>
      <c r="C528" s="912"/>
      <c r="D528" s="912"/>
      <c r="E528" s="912"/>
      <c r="F528" s="912"/>
      <c r="G528" s="913"/>
      <c r="H528" s="912"/>
      <c r="I528" s="912"/>
      <c r="J528" s="912"/>
      <c r="K528" s="912"/>
      <c r="L528" s="912"/>
      <c r="M528" s="912"/>
      <c r="N528" s="912"/>
      <c r="O528" s="914"/>
      <c r="P528" s="914"/>
      <c r="Q528" s="915"/>
      <c r="R528" s="912"/>
      <c r="S528" s="912"/>
      <c r="T528" s="912"/>
      <c r="U528" s="912"/>
      <c r="V528" s="912"/>
      <c r="W528" s="912"/>
      <c r="X528" s="913"/>
      <c r="Y528" s="912"/>
      <c r="Z528" s="912"/>
      <c r="AA528" s="912"/>
      <c r="AB528" s="912"/>
      <c r="AC528" s="912"/>
      <c r="AD528" s="912"/>
      <c r="AE528" s="912"/>
      <c r="AF528" s="914"/>
      <c r="AG528" s="914"/>
      <c r="AH528" s="912"/>
    </row>
    <row r="529">
      <c r="A529" s="912"/>
      <c r="B529" s="912"/>
      <c r="C529" s="912"/>
      <c r="D529" s="912"/>
      <c r="E529" s="912"/>
      <c r="F529" s="912"/>
      <c r="G529" s="913"/>
      <c r="H529" s="912"/>
      <c r="I529" s="912"/>
      <c r="J529" s="912"/>
      <c r="K529" s="912"/>
      <c r="L529" s="912"/>
      <c r="M529" s="912"/>
      <c r="N529" s="912"/>
      <c r="O529" s="914"/>
      <c r="P529" s="914"/>
      <c r="Q529" s="915"/>
      <c r="R529" s="912"/>
      <c r="S529" s="912"/>
      <c r="T529" s="912"/>
      <c r="U529" s="912"/>
      <c r="V529" s="912"/>
      <c r="W529" s="912"/>
      <c r="X529" s="913"/>
      <c r="Y529" s="912"/>
      <c r="Z529" s="912"/>
      <c r="AA529" s="912"/>
      <c r="AB529" s="912"/>
      <c r="AC529" s="912"/>
      <c r="AD529" s="912"/>
      <c r="AE529" s="912"/>
      <c r="AF529" s="914"/>
      <c r="AG529" s="914"/>
      <c r="AH529" s="912"/>
    </row>
    <row r="530">
      <c r="A530" s="912"/>
      <c r="B530" s="912"/>
      <c r="C530" s="912"/>
      <c r="D530" s="912"/>
      <c r="E530" s="912"/>
      <c r="F530" s="912"/>
      <c r="G530" s="913"/>
      <c r="H530" s="912"/>
      <c r="I530" s="912"/>
      <c r="J530" s="912"/>
      <c r="K530" s="912"/>
      <c r="L530" s="912"/>
      <c r="M530" s="912"/>
      <c r="N530" s="912"/>
      <c r="O530" s="914"/>
      <c r="P530" s="914"/>
      <c r="Q530" s="915"/>
      <c r="R530" s="912"/>
      <c r="S530" s="912"/>
      <c r="T530" s="912"/>
      <c r="U530" s="912"/>
      <c r="V530" s="912"/>
      <c r="W530" s="912"/>
      <c r="X530" s="913"/>
      <c r="Y530" s="912"/>
      <c r="Z530" s="912"/>
      <c r="AA530" s="912"/>
      <c r="AB530" s="912"/>
      <c r="AC530" s="912"/>
      <c r="AD530" s="912"/>
      <c r="AE530" s="912"/>
      <c r="AF530" s="914"/>
      <c r="AG530" s="914"/>
      <c r="AH530" s="912"/>
    </row>
    <row r="531">
      <c r="A531" s="912"/>
      <c r="B531" s="912"/>
      <c r="C531" s="912"/>
      <c r="D531" s="912"/>
      <c r="E531" s="912"/>
      <c r="F531" s="912"/>
      <c r="G531" s="913"/>
      <c r="H531" s="912"/>
      <c r="I531" s="912"/>
      <c r="J531" s="912"/>
      <c r="K531" s="912"/>
      <c r="L531" s="912"/>
      <c r="M531" s="912"/>
      <c r="N531" s="912"/>
      <c r="O531" s="914"/>
      <c r="P531" s="914"/>
      <c r="Q531" s="915"/>
      <c r="R531" s="912"/>
      <c r="S531" s="912"/>
      <c r="T531" s="912"/>
      <c r="U531" s="912"/>
      <c r="V531" s="912"/>
      <c r="W531" s="912"/>
      <c r="X531" s="913"/>
      <c r="Y531" s="912"/>
      <c r="Z531" s="912"/>
      <c r="AA531" s="912"/>
      <c r="AB531" s="912"/>
      <c r="AC531" s="912"/>
      <c r="AD531" s="912"/>
      <c r="AE531" s="912"/>
      <c r="AF531" s="914"/>
      <c r="AG531" s="914"/>
      <c r="AH531" s="912"/>
    </row>
    <row r="532">
      <c r="A532" s="912"/>
      <c r="B532" s="912"/>
      <c r="C532" s="912"/>
      <c r="D532" s="912"/>
      <c r="E532" s="912"/>
      <c r="F532" s="912"/>
      <c r="G532" s="913"/>
      <c r="H532" s="912"/>
      <c r="I532" s="912"/>
      <c r="J532" s="912"/>
      <c r="K532" s="912"/>
      <c r="L532" s="912"/>
      <c r="M532" s="912"/>
      <c r="N532" s="912"/>
      <c r="O532" s="914"/>
      <c r="P532" s="914"/>
      <c r="Q532" s="915"/>
      <c r="R532" s="912"/>
      <c r="S532" s="912"/>
      <c r="T532" s="912"/>
      <c r="U532" s="912"/>
      <c r="V532" s="912"/>
      <c r="W532" s="912"/>
      <c r="X532" s="913"/>
      <c r="Y532" s="912"/>
      <c r="Z532" s="912"/>
      <c r="AA532" s="912"/>
      <c r="AB532" s="912"/>
      <c r="AC532" s="912"/>
      <c r="AD532" s="912"/>
      <c r="AE532" s="912"/>
      <c r="AF532" s="914"/>
      <c r="AG532" s="914"/>
      <c r="AH532" s="912"/>
    </row>
    <row r="533">
      <c r="A533" s="912"/>
      <c r="B533" s="912"/>
      <c r="C533" s="912"/>
      <c r="D533" s="912"/>
      <c r="E533" s="912"/>
      <c r="F533" s="912"/>
      <c r="G533" s="913"/>
      <c r="H533" s="912"/>
      <c r="I533" s="912"/>
      <c r="J533" s="912"/>
      <c r="K533" s="912"/>
      <c r="L533" s="912"/>
      <c r="M533" s="912"/>
      <c r="N533" s="912"/>
      <c r="O533" s="914"/>
      <c r="P533" s="914"/>
      <c r="Q533" s="915"/>
      <c r="R533" s="912"/>
      <c r="S533" s="912"/>
      <c r="T533" s="912"/>
      <c r="U533" s="912"/>
      <c r="V533" s="912"/>
      <c r="W533" s="912"/>
      <c r="X533" s="913"/>
      <c r="Y533" s="912"/>
      <c r="Z533" s="912"/>
      <c r="AA533" s="912"/>
      <c r="AB533" s="912"/>
      <c r="AC533" s="912"/>
      <c r="AD533" s="912"/>
      <c r="AE533" s="912"/>
      <c r="AF533" s="914"/>
      <c r="AG533" s="914"/>
      <c r="AH533" s="912"/>
    </row>
    <row r="534">
      <c r="A534" s="912"/>
      <c r="B534" s="912"/>
      <c r="C534" s="912"/>
      <c r="D534" s="912"/>
      <c r="E534" s="912"/>
      <c r="F534" s="912"/>
      <c r="G534" s="913"/>
      <c r="H534" s="912"/>
      <c r="I534" s="912"/>
      <c r="J534" s="912"/>
      <c r="K534" s="912"/>
      <c r="L534" s="912"/>
      <c r="M534" s="912"/>
      <c r="N534" s="912"/>
      <c r="O534" s="914"/>
      <c r="P534" s="914"/>
      <c r="Q534" s="915"/>
      <c r="R534" s="912"/>
      <c r="S534" s="912"/>
      <c r="T534" s="912"/>
      <c r="U534" s="912"/>
      <c r="V534" s="912"/>
      <c r="W534" s="912"/>
      <c r="X534" s="913"/>
      <c r="Y534" s="912"/>
      <c r="Z534" s="912"/>
      <c r="AA534" s="912"/>
      <c r="AB534" s="912"/>
      <c r="AC534" s="912"/>
      <c r="AD534" s="912"/>
      <c r="AE534" s="912"/>
      <c r="AF534" s="914"/>
      <c r="AG534" s="914"/>
      <c r="AH534" s="912"/>
    </row>
    <row r="535">
      <c r="A535" s="912"/>
      <c r="B535" s="912"/>
      <c r="C535" s="912"/>
      <c r="D535" s="912"/>
      <c r="E535" s="912"/>
      <c r="F535" s="912"/>
      <c r="G535" s="913"/>
      <c r="H535" s="912"/>
      <c r="I535" s="912"/>
      <c r="J535" s="912"/>
      <c r="K535" s="912"/>
      <c r="L535" s="912"/>
      <c r="M535" s="912"/>
      <c r="N535" s="912"/>
      <c r="O535" s="914"/>
      <c r="P535" s="914"/>
      <c r="Q535" s="915"/>
      <c r="R535" s="912"/>
      <c r="S535" s="912"/>
      <c r="T535" s="912"/>
      <c r="U535" s="912"/>
      <c r="V535" s="912"/>
      <c r="W535" s="912"/>
      <c r="X535" s="913"/>
      <c r="Y535" s="912"/>
      <c r="Z535" s="912"/>
      <c r="AA535" s="912"/>
      <c r="AB535" s="912"/>
      <c r="AC535" s="912"/>
      <c r="AD535" s="912"/>
      <c r="AE535" s="912"/>
      <c r="AF535" s="914"/>
      <c r="AG535" s="914"/>
      <c r="AH535" s="912"/>
    </row>
    <row r="536">
      <c r="A536" s="912"/>
      <c r="B536" s="912"/>
      <c r="C536" s="912"/>
      <c r="D536" s="912"/>
      <c r="E536" s="912"/>
      <c r="F536" s="912"/>
      <c r="G536" s="913"/>
      <c r="H536" s="912"/>
      <c r="I536" s="912"/>
      <c r="J536" s="912"/>
      <c r="K536" s="912"/>
      <c r="L536" s="912"/>
      <c r="M536" s="912"/>
      <c r="N536" s="912"/>
      <c r="O536" s="914"/>
      <c r="P536" s="914"/>
      <c r="Q536" s="915"/>
      <c r="R536" s="912"/>
      <c r="S536" s="912"/>
      <c r="T536" s="912"/>
      <c r="U536" s="912"/>
      <c r="V536" s="912"/>
      <c r="W536" s="912"/>
      <c r="X536" s="913"/>
      <c r="Y536" s="912"/>
      <c r="Z536" s="912"/>
      <c r="AA536" s="912"/>
      <c r="AB536" s="912"/>
      <c r="AC536" s="912"/>
      <c r="AD536" s="912"/>
      <c r="AE536" s="912"/>
      <c r="AF536" s="914"/>
      <c r="AG536" s="914"/>
      <c r="AH536" s="912"/>
    </row>
    <row r="537">
      <c r="A537" s="912"/>
      <c r="B537" s="912"/>
      <c r="C537" s="912"/>
      <c r="D537" s="912"/>
      <c r="E537" s="912"/>
      <c r="F537" s="912"/>
      <c r="G537" s="913"/>
      <c r="H537" s="912"/>
      <c r="I537" s="912"/>
      <c r="J537" s="912"/>
      <c r="K537" s="912"/>
      <c r="L537" s="912"/>
      <c r="M537" s="912"/>
      <c r="N537" s="912"/>
      <c r="O537" s="914"/>
      <c r="P537" s="914"/>
      <c r="Q537" s="915"/>
      <c r="R537" s="912"/>
      <c r="S537" s="912"/>
      <c r="T537" s="912"/>
      <c r="U537" s="912"/>
      <c r="V537" s="912"/>
      <c r="W537" s="912"/>
      <c r="X537" s="913"/>
      <c r="Y537" s="912"/>
      <c r="Z537" s="912"/>
      <c r="AA537" s="912"/>
      <c r="AB537" s="912"/>
      <c r="AC537" s="912"/>
      <c r="AD537" s="912"/>
      <c r="AE537" s="912"/>
      <c r="AF537" s="914"/>
      <c r="AG537" s="914"/>
      <c r="AH537" s="912"/>
    </row>
    <row r="538">
      <c r="A538" s="912"/>
      <c r="B538" s="912"/>
      <c r="C538" s="912"/>
      <c r="D538" s="912"/>
      <c r="E538" s="912"/>
      <c r="F538" s="912"/>
      <c r="G538" s="913"/>
      <c r="H538" s="912"/>
      <c r="I538" s="912"/>
      <c r="J538" s="912"/>
      <c r="K538" s="912"/>
      <c r="L538" s="912"/>
      <c r="M538" s="912"/>
      <c r="N538" s="912"/>
      <c r="O538" s="914"/>
      <c r="P538" s="914"/>
      <c r="Q538" s="915"/>
      <c r="R538" s="912"/>
      <c r="S538" s="912"/>
      <c r="T538" s="912"/>
      <c r="U538" s="912"/>
      <c r="V538" s="912"/>
      <c r="W538" s="912"/>
      <c r="X538" s="913"/>
      <c r="Y538" s="912"/>
      <c r="Z538" s="912"/>
      <c r="AA538" s="912"/>
      <c r="AB538" s="912"/>
      <c r="AC538" s="912"/>
      <c r="AD538" s="912"/>
      <c r="AE538" s="912"/>
      <c r="AF538" s="914"/>
      <c r="AG538" s="914"/>
      <c r="AH538" s="912"/>
    </row>
    <row r="539">
      <c r="A539" s="912"/>
      <c r="B539" s="912"/>
      <c r="C539" s="912"/>
      <c r="D539" s="912"/>
      <c r="E539" s="912"/>
      <c r="F539" s="912"/>
      <c r="G539" s="913"/>
      <c r="H539" s="912"/>
      <c r="I539" s="912"/>
      <c r="J539" s="912"/>
      <c r="K539" s="912"/>
      <c r="L539" s="912"/>
      <c r="M539" s="912"/>
      <c r="N539" s="912"/>
      <c r="O539" s="914"/>
      <c r="P539" s="914"/>
      <c r="Q539" s="915"/>
      <c r="R539" s="912"/>
      <c r="S539" s="912"/>
      <c r="T539" s="912"/>
      <c r="U539" s="912"/>
      <c r="V539" s="912"/>
      <c r="W539" s="912"/>
      <c r="X539" s="913"/>
      <c r="Y539" s="912"/>
      <c r="Z539" s="912"/>
      <c r="AA539" s="912"/>
      <c r="AB539" s="912"/>
      <c r="AC539" s="912"/>
      <c r="AD539" s="912"/>
      <c r="AE539" s="912"/>
      <c r="AF539" s="914"/>
      <c r="AG539" s="914"/>
      <c r="AH539" s="912"/>
    </row>
    <row r="540">
      <c r="A540" s="912"/>
      <c r="B540" s="912"/>
      <c r="C540" s="912"/>
      <c r="D540" s="912"/>
      <c r="E540" s="912"/>
      <c r="F540" s="912"/>
      <c r="G540" s="913"/>
      <c r="H540" s="912"/>
      <c r="I540" s="912"/>
      <c r="J540" s="912"/>
      <c r="K540" s="912"/>
      <c r="L540" s="912"/>
      <c r="M540" s="912"/>
      <c r="N540" s="912"/>
      <c r="O540" s="914"/>
      <c r="P540" s="914"/>
      <c r="Q540" s="915"/>
      <c r="R540" s="912"/>
      <c r="S540" s="912"/>
      <c r="T540" s="912"/>
      <c r="U540" s="912"/>
      <c r="V540" s="912"/>
      <c r="W540" s="912"/>
      <c r="X540" s="913"/>
      <c r="Y540" s="912"/>
      <c r="Z540" s="912"/>
      <c r="AA540" s="912"/>
      <c r="AB540" s="912"/>
      <c r="AC540" s="912"/>
      <c r="AD540" s="912"/>
      <c r="AE540" s="912"/>
      <c r="AF540" s="914"/>
      <c r="AG540" s="914"/>
      <c r="AH540" s="912"/>
    </row>
    <row r="541">
      <c r="A541" s="912"/>
      <c r="B541" s="912"/>
      <c r="C541" s="912"/>
      <c r="D541" s="912"/>
      <c r="E541" s="912"/>
      <c r="F541" s="912"/>
      <c r="G541" s="913"/>
      <c r="H541" s="912"/>
      <c r="I541" s="912"/>
      <c r="J541" s="912"/>
      <c r="K541" s="912"/>
      <c r="L541" s="912"/>
      <c r="M541" s="912"/>
      <c r="N541" s="912"/>
      <c r="O541" s="914"/>
      <c r="P541" s="914"/>
      <c r="Q541" s="915"/>
      <c r="R541" s="912"/>
      <c r="S541" s="912"/>
      <c r="T541" s="912"/>
      <c r="U541" s="912"/>
      <c r="V541" s="912"/>
      <c r="W541" s="912"/>
      <c r="X541" s="913"/>
      <c r="Y541" s="912"/>
      <c r="Z541" s="912"/>
      <c r="AA541" s="912"/>
      <c r="AB541" s="912"/>
      <c r="AC541" s="912"/>
      <c r="AD541" s="912"/>
      <c r="AE541" s="912"/>
      <c r="AF541" s="914"/>
      <c r="AG541" s="914"/>
      <c r="AH541" s="912"/>
    </row>
    <row r="542">
      <c r="A542" s="912"/>
      <c r="B542" s="912"/>
      <c r="C542" s="912"/>
      <c r="D542" s="912"/>
      <c r="E542" s="912"/>
      <c r="F542" s="912"/>
      <c r="G542" s="913"/>
      <c r="H542" s="912"/>
      <c r="I542" s="912"/>
      <c r="J542" s="912"/>
      <c r="K542" s="912"/>
      <c r="L542" s="912"/>
      <c r="M542" s="912"/>
      <c r="N542" s="912"/>
      <c r="O542" s="914"/>
      <c r="P542" s="914"/>
      <c r="Q542" s="915"/>
      <c r="R542" s="912"/>
      <c r="S542" s="912"/>
      <c r="T542" s="912"/>
      <c r="U542" s="912"/>
      <c r="V542" s="912"/>
      <c r="W542" s="912"/>
      <c r="X542" s="913"/>
      <c r="Y542" s="912"/>
      <c r="Z542" s="912"/>
      <c r="AA542" s="912"/>
      <c r="AB542" s="912"/>
      <c r="AC542" s="912"/>
      <c r="AD542" s="912"/>
      <c r="AE542" s="912"/>
      <c r="AF542" s="914"/>
      <c r="AG542" s="914"/>
      <c r="AH542" s="912"/>
    </row>
    <row r="543">
      <c r="A543" s="912"/>
      <c r="B543" s="912"/>
      <c r="C543" s="912"/>
      <c r="D543" s="912"/>
      <c r="E543" s="912"/>
      <c r="F543" s="912"/>
      <c r="G543" s="913"/>
      <c r="H543" s="912"/>
      <c r="I543" s="912"/>
      <c r="J543" s="912"/>
      <c r="K543" s="912"/>
      <c r="L543" s="912"/>
      <c r="M543" s="912"/>
      <c r="N543" s="912"/>
      <c r="O543" s="914"/>
      <c r="P543" s="914"/>
      <c r="Q543" s="915"/>
      <c r="R543" s="912"/>
      <c r="S543" s="912"/>
      <c r="T543" s="912"/>
      <c r="U543" s="912"/>
      <c r="V543" s="912"/>
      <c r="W543" s="912"/>
      <c r="X543" s="913"/>
      <c r="Y543" s="912"/>
      <c r="Z543" s="912"/>
      <c r="AA543" s="912"/>
      <c r="AB543" s="912"/>
      <c r="AC543" s="912"/>
      <c r="AD543" s="912"/>
      <c r="AE543" s="912"/>
      <c r="AF543" s="914"/>
      <c r="AG543" s="914"/>
      <c r="AH543" s="912"/>
    </row>
    <row r="544">
      <c r="A544" s="912"/>
      <c r="B544" s="912"/>
      <c r="C544" s="912"/>
      <c r="D544" s="912"/>
      <c r="E544" s="912"/>
      <c r="F544" s="912"/>
      <c r="G544" s="913"/>
      <c r="H544" s="912"/>
      <c r="I544" s="912"/>
      <c r="J544" s="912"/>
      <c r="K544" s="912"/>
      <c r="L544" s="912"/>
      <c r="M544" s="912"/>
      <c r="N544" s="912"/>
      <c r="O544" s="914"/>
      <c r="P544" s="914"/>
      <c r="Q544" s="915"/>
      <c r="R544" s="912"/>
      <c r="S544" s="912"/>
      <c r="T544" s="912"/>
      <c r="U544" s="912"/>
      <c r="V544" s="912"/>
      <c r="W544" s="912"/>
      <c r="X544" s="913"/>
      <c r="Y544" s="912"/>
      <c r="Z544" s="912"/>
      <c r="AA544" s="912"/>
      <c r="AB544" s="912"/>
      <c r="AC544" s="912"/>
      <c r="AD544" s="912"/>
      <c r="AE544" s="912"/>
      <c r="AF544" s="914"/>
      <c r="AG544" s="914"/>
      <c r="AH544" s="912"/>
    </row>
    <row r="545">
      <c r="A545" s="912"/>
      <c r="B545" s="912"/>
      <c r="C545" s="912"/>
      <c r="D545" s="912"/>
      <c r="E545" s="912"/>
      <c r="F545" s="912"/>
      <c r="G545" s="913"/>
      <c r="H545" s="912"/>
      <c r="I545" s="912"/>
      <c r="J545" s="912"/>
      <c r="K545" s="912"/>
      <c r="L545" s="912"/>
      <c r="M545" s="912"/>
      <c r="N545" s="912"/>
      <c r="O545" s="914"/>
      <c r="P545" s="914"/>
      <c r="Q545" s="915"/>
      <c r="R545" s="912"/>
      <c r="S545" s="912"/>
      <c r="T545" s="912"/>
      <c r="U545" s="912"/>
      <c r="V545" s="912"/>
      <c r="W545" s="912"/>
      <c r="X545" s="913"/>
      <c r="Y545" s="912"/>
      <c r="Z545" s="912"/>
      <c r="AA545" s="912"/>
      <c r="AB545" s="912"/>
      <c r="AC545" s="912"/>
      <c r="AD545" s="912"/>
      <c r="AE545" s="912"/>
      <c r="AF545" s="914"/>
      <c r="AG545" s="914"/>
      <c r="AH545" s="912"/>
    </row>
    <row r="546">
      <c r="A546" s="912"/>
      <c r="B546" s="912"/>
      <c r="C546" s="912"/>
      <c r="D546" s="912"/>
      <c r="E546" s="912"/>
      <c r="F546" s="912"/>
      <c r="G546" s="913"/>
      <c r="H546" s="912"/>
      <c r="I546" s="912"/>
      <c r="J546" s="912"/>
      <c r="K546" s="912"/>
      <c r="L546" s="912"/>
      <c r="M546" s="912"/>
      <c r="N546" s="912"/>
      <c r="O546" s="914"/>
      <c r="P546" s="914"/>
      <c r="Q546" s="915"/>
      <c r="R546" s="912"/>
      <c r="S546" s="912"/>
      <c r="T546" s="912"/>
      <c r="U546" s="912"/>
      <c r="V546" s="912"/>
      <c r="W546" s="912"/>
      <c r="X546" s="913"/>
      <c r="Y546" s="912"/>
      <c r="Z546" s="912"/>
      <c r="AA546" s="912"/>
      <c r="AB546" s="912"/>
      <c r="AC546" s="912"/>
      <c r="AD546" s="912"/>
      <c r="AE546" s="912"/>
      <c r="AF546" s="914"/>
      <c r="AG546" s="914"/>
      <c r="AH546" s="912"/>
    </row>
    <row r="547">
      <c r="A547" s="912"/>
      <c r="B547" s="912"/>
      <c r="C547" s="912"/>
      <c r="D547" s="912"/>
      <c r="E547" s="912"/>
      <c r="F547" s="912"/>
      <c r="G547" s="913"/>
      <c r="H547" s="912"/>
      <c r="I547" s="912"/>
      <c r="J547" s="912"/>
      <c r="K547" s="912"/>
      <c r="L547" s="912"/>
      <c r="M547" s="912"/>
      <c r="N547" s="912"/>
      <c r="O547" s="914"/>
      <c r="P547" s="914"/>
      <c r="Q547" s="915"/>
      <c r="R547" s="912"/>
      <c r="S547" s="912"/>
      <c r="T547" s="912"/>
      <c r="U547" s="912"/>
      <c r="V547" s="912"/>
      <c r="W547" s="912"/>
      <c r="X547" s="913"/>
      <c r="Y547" s="912"/>
      <c r="Z547" s="912"/>
      <c r="AA547" s="912"/>
      <c r="AB547" s="912"/>
      <c r="AC547" s="912"/>
      <c r="AD547" s="912"/>
      <c r="AE547" s="912"/>
      <c r="AF547" s="914"/>
      <c r="AG547" s="914"/>
      <c r="AH547" s="912"/>
    </row>
    <row r="548">
      <c r="A548" s="912"/>
      <c r="B548" s="912"/>
      <c r="C548" s="912"/>
      <c r="D548" s="912"/>
      <c r="E548" s="912"/>
      <c r="F548" s="912"/>
      <c r="G548" s="913"/>
      <c r="H548" s="912"/>
      <c r="I548" s="912"/>
      <c r="J548" s="912"/>
      <c r="K548" s="912"/>
      <c r="L548" s="912"/>
      <c r="M548" s="912"/>
      <c r="N548" s="912"/>
      <c r="O548" s="914"/>
      <c r="P548" s="914"/>
      <c r="Q548" s="915"/>
      <c r="R548" s="912"/>
      <c r="S548" s="912"/>
      <c r="T548" s="912"/>
      <c r="U548" s="912"/>
      <c r="V548" s="912"/>
      <c r="W548" s="912"/>
      <c r="X548" s="913"/>
      <c r="Y548" s="912"/>
      <c r="Z548" s="912"/>
      <c r="AA548" s="912"/>
      <c r="AB548" s="912"/>
      <c r="AC548" s="912"/>
      <c r="AD548" s="912"/>
      <c r="AE548" s="912"/>
      <c r="AF548" s="914"/>
      <c r="AG548" s="914"/>
      <c r="AH548" s="912"/>
    </row>
    <row r="549">
      <c r="A549" s="912"/>
      <c r="B549" s="912"/>
      <c r="C549" s="912"/>
      <c r="D549" s="912"/>
      <c r="E549" s="912"/>
      <c r="F549" s="912"/>
      <c r="G549" s="913"/>
      <c r="H549" s="912"/>
      <c r="I549" s="912"/>
      <c r="J549" s="912"/>
      <c r="K549" s="912"/>
      <c r="L549" s="912"/>
      <c r="M549" s="912"/>
      <c r="N549" s="912"/>
      <c r="O549" s="914"/>
      <c r="P549" s="914"/>
      <c r="Q549" s="915"/>
      <c r="R549" s="912"/>
      <c r="S549" s="912"/>
      <c r="T549" s="912"/>
      <c r="U549" s="912"/>
      <c r="V549" s="912"/>
      <c r="W549" s="912"/>
      <c r="X549" s="913"/>
      <c r="Y549" s="912"/>
      <c r="Z549" s="912"/>
      <c r="AA549" s="912"/>
      <c r="AB549" s="912"/>
      <c r="AC549" s="912"/>
      <c r="AD549" s="912"/>
      <c r="AE549" s="912"/>
      <c r="AF549" s="914"/>
      <c r="AG549" s="914"/>
      <c r="AH549" s="912"/>
    </row>
    <row r="550">
      <c r="A550" s="912"/>
      <c r="B550" s="912"/>
      <c r="C550" s="912"/>
      <c r="D550" s="912"/>
      <c r="E550" s="912"/>
      <c r="F550" s="912"/>
      <c r="G550" s="913"/>
      <c r="H550" s="912"/>
      <c r="I550" s="912"/>
      <c r="J550" s="912"/>
      <c r="K550" s="912"/>
      <c r="L550" s="912"/>
      <c r="M550" s="912"/>
      <c r="N550" s="912"/>
      <c r="O550" s="914"/>
      <c r="P550" s="914"/>
      <c r="Q550" s="915"/>
      <c r="R550" s="912"/>
      <c r="S550" s="912"/>
      <c r="T550" s="912"/>
      <c r="U550" s="912"/>
      <c r="V550" s="912"/>
      <c r="W550" s="912"/>
      <c r="X550" s="913"/>
      <c r="Y550" s="912"/>
      <c r="Z550" s="912"/>
      <c r="AA550" s="912"/>
      <c r="AB550" s="912"/>
      <c r="AC550" s="912"/>
      <c r="AD550" s="912"/>
      <c r="AE550" s="912"/>
      <c r="AF550" s="914"/>
      <c r="AG550" s="914"/>
      <c r="AH550" s="912"/>
    </row>
    <row r="551">
      <c r="A551" s="912"/>
      <c r="B551" s="912"/>
      <c r="C551" s="912"/>
      <c r="D551" s="912"/>
      <c r="E551" s="912"/>
      <c r="F551" s="912"/>
      <c r="G551" s="913"/>
      <c r="H551" s="912"/>
      <c r="I551" s="912"/>
      <c r="J551" s="912"/>
      <c r="K551" s="912"/>
      <c r="L551" s="912"/>
      <c r="M551" s="912"/>
      <c r="N551" s="912"/>
      <c r="O551" s="914"/>
      <c r="P551" s="914"/>
      <c r="Q551" s="915"/>
      <c r="R551" s="912"/>
      <c r="S551" s="912"/>
      <c r="T551" s="912"/>
      <c r="U551" s="912"/>
      <c r="V551" s="912"/>
      <c r="W551" s="912"/>
      <c r="X551" s="913"/>
      <c r="Y551" s="912"/>
      <c r="Z551" s="912"/>
      <c r="AA551" s="912"/>
      <c r="AB551" s="912"/>
      <c r="AC551" s="912"/>
      <c r="AD551" s="912"/>
      <c r="AE551" s="912"/>
      <c r="AF551" s="914"/>
      <c r="AG551" s="914"/>
      <c r="AH551" s="912"/>
    </row>
    <row r="552">
      <c r="A552" s="912"/>
      <c r="B552" s="912"/>
      <c r="C552" s="912"/>
      <c r="D552" s="912"/>
      <c r="E552" s="912"/>
      <c r="F552" s="912"/>
      <c r="G552" s="913"/>
      <c r="H552" s="912"/>
      <c r="I552" s="912"/>
      <c r="J552" s="912"/>
      <c r="K552" s="912"/>
      <c r="L552" s="912"/>
      <c r="M552" s="912"/>
      <c r="N552" s="912"/>
      <c r="O552" s="914"/>
      <c r="P552" s="914"/>
      <c r="Q552" s="915"/>
      <c r="R552" s="912"/>
      <c r="S552" s="912"/>
      <c r="T552" s="912"/>
      <c r="U552" s="912"/>
      <c r="V552" s="912"/>
      <c r="W552" s="912"/>
      <c r="X552" s="913"/>
      <c r="Y552" s="912"/>
      <c r="Z552" s="912"/>
      <c r="AA552" s="912"/>
      <c r="AB552" s="912"/>
      <c r="AC552" s="912"/>
      <c r="AD552" s="912"/>
      <c r="AE552" s="912"/>
      <c r="AF552" s="914"/>
      <c r="AG552" s="914"/>
      <c r="AH552" s="912"/>
    </row>
    <row r="553">
      <c r="A553" s="912"/>
      <c r="B553" s="912"/>
      <c r="C553" s="912"/>
      <c r="D553" s="912"/>
      <c r="E553" s="912"/>
      <c r="F553" s="912"/>
      <c r="G553" s="913"/>
      <c r="H553" s="912"/>
      <c r="I553" s="912"/>
      <c r="J553" s="912"/>
      <c r="K553" s="912"/>
      <c r="L553" s="912"/>
      <c r="M553" s="912"/>
      <c r="N553" s="912"/>
      <c r="O553" s="914"/>
      <c r="P553" s="914"/>
      <c r="Q553" s="915"/>
      <c r="R553" s="912"/>
      <c r="S553" s="912"/>
      <c r="T553" s="912"/>
      <c r="U553" s="912"/>
      <c r="V553" s="912"/>
      <c r="W553" s="912"/>
      <c r="X553" s="913"/>
      <c r="Y553" s="912"/>
      <c r="Z553" s="912"/>
      <c r="AA553" s="912"/>
      <c r="AB553" s="912"/>
      <c r="AC553" s="912"/>
      <c r="AD553" s="912"/>
      <c r="AE553" s="912"/>
      <c r="AF553" s="914"/>
      <c r="AG553" s="914"/>
      <c r="AH553" s="912"/>
    </row>
    <row r="554">
      <c r="A554" s="912"/>
      <c r="B554" s="912"/>
      <c r="C554" s="912"/>
      <c r="D554" s="912"/>
      <c r="E554" s="912"/>
      <c r="F554" s="912"/>
      <c r="G554" s="913"/>
      <c r="H554" s="912"/>
      <c r="I554" s="912"/>
      <c r="J554" s="912"/>
      <c r="K554" s="912"/>
      <c r="L554" s="912"/>
      <c r="M554" s="912"/>
      <c r="N554" s="912"/>
      <c r="O554" s="914"/>
      <c r="P554" s="914"/>
      <c r="Q554" s="915"/>
      <c r="R554" s="912"/>
      <c r="S554" s="912"/>
      <c r="T554" s="912"/>
      <c r="U554" s="912"/>
      <c r="V554" s="912"/>
      <c r="W554" s="912"/>
      <c r="X554" s="913"/>
      <c r="Y554" s="912"/>
      <c r="Z554" s="912"/>
      <c r="AA554" s="912"/>
      <c r="AB554" s="912"/>
      <c r="AC554" s="912"/>
      <c r="AD554" s="912"/>
      <c r="AE554" s="912"/>
      <c r="AF554" s="914"/>
      <c r="AG554" s="914"/>
      <c r="AH554" s="912"/>
    </row>
    <row r="555">
      <c r="A555" s="912"/>
      <c r="B555" s="912"/>
      <c r="C555" s="912"/>
      <c r="D555" s="912"/>
      <c r="E555" s="912"/>
      <c r="F555" s="912"/>
      <c r="G555" s="913"/>
      <c r="H555" s="912"/>
      <c r="I555" s="912"/>
      <c r="J555" s="912"/>
      <c r="K555" s="912"/>
      <c r="L555" s="912"/>
      <c r="M555" s="912"/>
      <c r="N555" s="912"/>
      <c r="O555" s="914"/>
      <c r="P555" s="914"/>
      <c r="Q555" s="915"/>
      <c r="R555" s="912"/>
      <c r="S555" s="912"/>
      <c r="T555" s="912"/>
      <c r="U555" s="912"/>
      <c r="V555" s="912"/>
      <c r="W555" s="912"/>
      <c r="X555" s="913"/>
      <c r="Y555" s="912"/>
      <c r="Z555" s="912"/>
      <c r="AA555" s="912"/>
      <c r="AB555" s="912"/>
      <c r="AC555" s="912"/>
      <c r="AD555" s="912"/>
      <c r="AE555" s="912"/>
      <c r="AF555" s="914"/>
      <c r="AG555" s="914"/>
      <c r="AH555" s="912"/>
    </row>
    <row r="556">
      <c r="A556" s="912"/>
      <c r="B556" s="912"/>
      <c r="C556" s="912"/>
      <c r="D556" s="912"/>
      <c r="E556" s="912"/>
      <c r="F556" s="912"/>
      <c r="G556" s="913"/>
      <c r="H556" s="912"/>
      <c r="I556" s="912"/>
      <c r="J556" s="912"/>
      <c r="K556" s="912"/>
      <c r="L556" s="912"/>
      <c r="M556" s="912"/>
      <c r="N556" s="912"/>
      <c r="O556" s="914"/>
      <c r="P556" s="914"/>
      <c r="Q556" s="915"/>
      <c r="R556" s="912"/>
      <c r="S556" s="912"/>
      <c r="T556" s="912"/>
      <c r="U556" s="912"/>
      <c r="V556" s="912"/>
      <c r="W556" s="912"/>
      <c r="X556" s="913"/>
      <c r="Y556" s="912"/>
      <c r="Z556" s="912"/>
      <c r="AA556" s="912"/>
      <c r="AB556" s="912"/>
      <c r="AC556" s="912"/>
      <c r="AD556" s="912"/>
      <c r="AE556" s="912"/>
      <c r="AF556" s="914"/>
      <c r="AG556" s="914"/>
      <c r="AH556" s="912"/>
    </row>
    <row r="557">
      <c r="A557" s="912"/>
      <c r="B557" s="912"/>
      <c r="C557" s="912"/>
      <c r="D557" s="912"/>
      <c r="E557" s="912"/>
      <c r="F557" s="912"/>
      <c r="G557" s="913"/>
      <c r="H557" s="912"/>
      <c r="I557" s="912"/>
      <c r="J557" s="912"/>
      <c r="K557" s="912"/>
      <c r="L557" s="912"/>
      <c r="M557" s="912"/>
      <c r="N557" s="912"/>
      <c r="O557" s="914"/>
      <c r="P557" s="914"/>
      <c r="Q557" s="915"/>
      <c r="R557" s="912"/>
      <c r="S557" s="912"/>
      <c r="T557" s="912"/>
      <c r="U557" s="912"/>
      <c r="V557" s="912"/>
      <c r="W557" s="912"/>
      <c r="X557" s="913"/>
      <c r="Y557" s="912"/>
      <c r="Z557" s="912"/>
      <c r="AA557" s="912"/>
      <c r="AB557" s="912"/>
      <c r="AC557" s="912"/>
      <c r="AD557" s="912"/>
      <c r="AE557" s="912"/>
      <c r="AF557" s="914"/>
      <c r="AG557" s="914"/>
      <c r="AH557" s="912"/>
    </row>
    <row r="558">
      <c r="A558" s="912"/>
      <c r="B558" s="912"/>
      <c r="C558" s="912"/>
      <c r="D558" s="912"/>
      <c r="E558" s="912"/>
      <c r="F558" s="912"/>
      <c r="G558" s="913"/>
      <c r="H558" s="912"/>
      <c r="I558" s="912"/>
      <c r="J558" s="912"/>
      <c r="K558" s="912"/>
      <c r="L558" s="912"/>
      <c r="M558" s="912"/>
      <c r="N558" s="912"/>
      <c r="O558" s="914"/>
      <c r="P558" s="914"/>
      <c r="Q558" s="915"/>
      <c r="R558" s="912"/>
      <c r="S558" s="912"/>
      <c r="T558" s="912"/>
      <c r="U558" s="912"/>
      <c r="V558" s="912"/>
      <c r="W558" s="912"/>
      <c r="X558" s="913"/>
      <c r="Y558" s="912"/>
      <c r="Z558" s="912"/>
      <c r="AA558" s="912"/>
      <c r="AB558" s="912"/>
      <c r="AC558" s="912"/>
      <c r="AD558" s="912"/>
      <c r="AE558" s="912"/>
      <c r="AF558" s="914"/>
      <c r="AG558" s="914"/>
      <c r="AH558" s="912"/>
    </row>
    <row r="559">
      <c r="A559" s="912"/>
      <c r="B559" s="912"/>
      <c r="C559" s="912"/>
      <c r="D559" s="912"/>
      <c r="E559" s="912"/>
      <c r="F559" s="912"/>
      <c r="G559" s="913"/>
      <c r="H559" s="912"/>
      <c r="I559" s="912"/>
      <c r="J559" s="912"/>
      <c r="K559" s="912"/>
      <c r="L559" s="912"/>
      <c r="M559" s="912"/>
      <c r="N559" s="912"/>
      <c r="O559" s="914"/>
      <c r="P559" s="914"/>
      <c r="Q559" s="915"/>
      <c r="R559" s="912"/>
      <c r="S559" s="912"/>
      <c r="T559" s="912"/>
      <c r="U559" s="912"/>
      <c r="V559" s="912"/>
      <c r="W559" s="912"/>
      <c r="X559" s="913"/>
      <c r="Y559" s="912"/>
      <c r="Z559" s="912"/>
      <c r="AA559" s="912"/>
      <c r="AB559" s="912"/>
      <c r="AC559" s="912"/>
      <c r="AD559" s="912"/>
      <c r="AE559" s="912"/>
      <c r="AF559" s="914"/>
      <c r="AG559" s="914"/>
      <c r="AH559" s="912"/>
    </row>
    <row r="560">
      <c r="A560" s="912"/>
      <c r="B560" s="912"/>
      <c r="C560" s="912"/>
      <c r="D560" s="912"/>
      <c r="E560" s="912"/>
      <c r="F560" s="912"/>
      <c r="G560" s="913"/>
      <c r="H560" s="912"/>
      <c r="I560" s="912"/>
      <c r="J560" s="912"/>
      <c r="K560" s="912"/>
      <c r="L560" s="912"/>
      <c r="M560" s="912"/>
      <c r="N560" s="912"/>
      <c r="O560" s="914"/>
      <c r="P560" s="914"/>
      <c r="Q560" s="915"/>
      <c r="R560" s="912"/>
      <c r="S560" s="912"/>
      <c r="T560" s="912"/>
      <c r="U560" s="912"/>
      <c r="V560" s="912"/>
      <c r="W560" s="912"/>
      <c r="X560" s="913"/>
      <c r="Y560" s="912"/>
      <c r="Z560" s="912"/>
      <c r="AA560" s="912"/>
      <c r="AB560" s="912"/>
      <c r="AC560" s="912"/>
      <c r="AD560" s="912"/>
      <c r="AE560" s="912"/>
      <c r="AF560" s="914"/>
      <c r="AG560" s="914"/>
      <c r="AH560" s="912"/>
    </row>
    <row r="561">
      <c r="A561" s="912"/>
      <c r="B561" s="912"/>
      <c r="C561" s="912"/>
      <c r="D561" s="912"/>
      <c r="E561" s="912"/>
      <c r="F561" s="912"/>
      <c r="G561" s="913"/>
      <c r="H561" s="912"/>
      <c r="I561" s="912"/>
      <c r="J561" s="912"/>
      <c r="K561" s="912"/>
      <c r="L561" s="912"/>
      <c r="M561" s="912"/>
      <c r="N561" s="912"/>
      <c r="O561" s="914"/>
      <c r="P561" s="914"/>
      <c r="Q561" s="915"/>
      <c r="R561" s="912"/>
      <c r="S561" s="912"/>
      <c r="T561" s="912"/>
      <c r="U561" s="912"/>
      <c r="V561" s="912"/>
      <c r="W561" s="912"/>
      <c r="X561" s="913"/>
      <c r="Y561" s="912"/>
      <c r="Z561" s="912"/>
      <c r="AA561" s="912"/>
      <c r="AB561" s="912"/>
      <c r="AC561" s="912"/>
      <c r="AD561" s="912"/>
      <c r="AE561" s="912"/>
      <c r="AF561" s="914"/>
      <c r="AG561" s="914"/>
      <c r="AH561" s="912"/>
    </row>
    <row r="562">
      <c r="A562" s="912"/>
      <c r="B562" s="912"/>
      <c r="C562" s="912"/>
      <c r="D562" s="912"/>
      <c r="E562" s="912"/>
      <c r="F562" s="912"/>
      <c r="G562" s="913"/>
      <c r="H562" s="912"/>
      <c r="I562" s="912"/>
      <c r="J562" s="912"/>
      <c r="K562" s="912"/>
      <c r="L562" s="912"/>
      <c r="M562" s="912"/>
      <c r="N562" s="912"/>
      <c r="O562" s="914"/>
      <c r="P562" s="914"/>
      <c r="Q562" s="915"/>
      <c r="R562" s="912"/>
      <c r="S562" s="912"/>
      <c r="T562" s="912"/>
      <c r="U562" s="912"/>
      <c r="V562" s="912"/>
      <c r="W562" s="912"/>
      <c r="X562" s="913"/>
      <c r="Y562" s="912"/>
      <c r="Z562" s="912"/>
      <c r="AA562" s="912"/>
      <c r="AB562" s="912"/>
      <c r="AC562" s="912"/>
      <c r="AD562" s="912"/>
      <c r="AE562" s="912"/>
      <c r="AF562" s="914"/>
      <c r="AG562" s="914"/>
      <c r="AH562" s="912"/>
    </row>
    <row r="563">
      <c r="A563" s="912"/>
      <c r="B563" s="912"/>
      <c r="C563" s="912"/>
      <c r="D563" s="912"/>
      <c r="E563" s="912"/>
      <c r="F563" s="912"/>
      <c r="G563" s="913"/>
      <c r="H563" s="912"/>
      <c r="I563" s="912"/>
      <c r="J563" s="912"/>
      <c r="K563" s="912"/>
      <c r="L563" s="912"/>
      <c r="M563" s="912"/>
      <c r="N563" s="912"/>
      <c r="O563" s="914"/>
      <c r="P563" s="914"/>
      <c r="Q563" s="915"/>
      <c r="R563" s="912"/>
      <c r="S563" s="912"/>
      <c r="T563" s="912"/>
      <c r="U563" s="912"/>
      <c r="V563" s="912"/>
      <c r="W563" s="912"/>
      <c r="X563" s="913"/>
      <c r="Y563" s="912"/>
      <c r="Z563" s="912"/>
      <c r="AA563" s="912"/>
      <c r="AB563" s="912"/>
      <c r="AC563" s="912"/>
      <c r="AD563" s="912"/>
      <c r="AE563" s="912"/>
      <c r="AF563" s="914"/>
      <c r="AG563" s="914"/>
      <c r="AH563" s="912"/>
    </row>
    <row r="564">
      <c r="A564" s="912"/>
      <c r="B564" s="912"/>
      <c r="C564" s="912"/>
      <c r="D564" s="912"/>
      <c r="E564" s="912"/>
      <c r="F564" s="912"/>
      <c r="G564" s="913"/>
      <c r="H564" s="912"/>
      <c r="I564" s="912"/>
      <c r="J564" s="912"/>
      <c r="K564" s="912"/>
      <c r="L564" s="912"/>
      <c r="M564" s="912"/>
      <c r="N564" s="912"/>
      <c r="O564" s="914"/>
      <c r="P564" s="914"/>
      <c r="Q564" s="915"/>
      <c r="R564" s="912"/>
      <c r="S564" s="912"/>
      <c r="T564" s="912"/>
      <c r="U564" s="912"/>
      <c r="V564" s="912"/>
      <c r="W564" s="912"/>
      <c r="X564" s="913"/>
      <c r="Y564" s="912"/>
      <c r="Z564" s="912"/>
      <c r="AA564" s="912"/>
      <c r="AB564" s="912"/>
      <c r="AC564" s="912"/>
      <c r="AD564" s="912"/>
      <c r="AE564" s="912"/>
      <c r="AF564" s="914"/>
      <c r="AG564" s="914"/>
      <c r="AH564" s="912"/>
    </row>
    <row r="565">
      <c r="A565" s="912"/>
      <c r="B565" s="912"/>
      <c r="C565" s="912"/>
      <c r="D565" s="912"/>
      <c r="E565" s="912"/>
      <c r="F565" s="912"/>
      <c r="G565" s="913"/>
      <c r="H565" s="912"/>
      <c r="I565" s="912"/>
      <c r="J565" s="912"/>
      <c r="K565" s="912"/>
      <c r="L565" s="912"/>
      <c r="M565" s="912"/>
      <c r="N565" s="912"/>
      <c r="O565" s="914"/>
      <c r="P565" s="914"/>
      <c r="Q565" s="915"/>
      <c r="R565" s="912"/>
      <c r="S565" s="912"/>
      <c r="T565" s="912"/>
      <c r="U565" s="912"/>
      <c r="V565" s="912"/>
      <c r="W565" s="912"/>
      <c r="X565" s="913"/>
      <c r="Y565" s="912"/>
      <c r="Z565" s="912"/>
      <c r="AA565" s="912"/>
      <c r="AB565" s="912"/>
      <c r="AC565" s="912"/>
      <c r="AD565" s="912"/>
      <c r="AE565" s="912"/>
      <c r="AF565" s="914"/>
      <c r="AG565" s="914"/>
      <c r="AH565" s="912"/>
    </row>
    <row r="566">
      <c r="A566" s="912"/>
      <c r="B566" s="912"/>
      <c r="C566" s="912"/>
      <c r="D566" s="912"/>
      <c r="E566" s="912"/>
      <c r="F566" s="912"/>
      <c r="G566" s="913"/>
      <c r="H566" s="912"/>
      <c r="I566" s="912"/>
      <c r="J566" s="912"/>
      <c r="K566" s="912"/>
      <c r="L566" s="912"/>
      <c r="M566" s="912"/>
      <c r="N566" s="912"/>
      <c r="O566" s="914"/>
      <c r="P566" s="914"/>
      <c r="Q566" s="915"/>
      <c r="R566" s="912"/>
      <c r="S566" s="912"/>
      <c r="T566" s="912"/>
      <c r="U566" s="912"/>
      <c r="V566" s="912"/>
      <c r="W566" s="912"/>
      <c r="X566" s="913"/>
      <c r="Y566" s="912"/>
      <c r="Z566" s="912"/>
      <c r="AA566" s="912"/>
      <c r="AB566" s="912"/>
      <c r="AC566" s="912"/>
      <c r="AD566" s="912"/>
      <c r="AE566" s="912"/>
      <c r="AF566" s="914"/>
      <c r="AG566" s="914"/>
      <c r="AH566" s="912"/>
    </row>
    <row r="567">
      <c r="A567" s="912"/>
      <c r="B567" s="912"/>
      <c r="C567" s="912"/>
      <c r="D567" s="912"/>
      <c r="E567" s="912"/>
      <c r="F567" s="912"/>
      <c r="G567" s="913"/>
      <c r="H567" s="912"/>
      <c r="I567" s="912"/>
      <c r="J567" s="912"/>
      <c r="K567" s="912"/>
      <c r="L567" s="912"/>
      <c r="M567" s="912"/>
      <c r="N567" s="912"/>
      <c r="O567" s="914"/>
      <c r="P567" s="914"/>
      <c r="Q567" s="915"/>
      <c r="R567" s="912"/>
      <c r="S567" s="912"/>
      <c r="T567" s="912"/>
      <c r="U567" s="912"/>
      <c r="V567" s="912"/>
      <c r="W567" s="912"/>
      <c r="X567" s="913"/>
      <c r="Y567" s="912"/>
      <c r="Z567" s="912"/>
      <c r="AA567" s="912"/>
      <c r="AB567" s="912"/>
      <c r="AC567" s="912"/>
      <c r="AD567" s="912"/>
      <c r="AE567" s="912"/>
      <c r="AF567" s="914"/>
      <c r="AG567" s="914"/>
      <c r="AH567" s="912"/>
    </row>
    <row r="568">
      <c r="A568" s="912"/>
      <c r="B568" s="912"/>
      <c r="C568" s="912"/>
      <c r="D568" s="912"/>
      <c r="E568" s="912"/>
      <c r="F568" s="912"/>
      <c r="G568" s="913"/>
      <c r="H568" s="912"/>
      <c r="I568" s="912"/>
      <c r="J568" s="912"/>
      <c r="K568" s="912"/>
      <c r="L568" s="912"/>
      <c r="M568" s="912"/>
      <c r="N568" s="912"/>
      <c r="O568" s="914"/>
      <c r="P568" s="914"/>
      <c r="Q568" s="915"/>
      <c r="R568" s="912"/>
      <c r="S568" s="912"/>
      <c r="T568" s="912"/>
      <c r="U568" s="912"/>
      <c r="V568" s="912"/>
      <c r="W568" s="912"/>
      <c r="X568" s="913"/>
      <c r="Y568" s="912"/>
      <c r="Z568" s="912"/>
      <c r="AA568" s="912"/>
      <c r="AB568" s="912"/>
      <c r="AC568" s="912"/>
      <c r="AD568" s="912"/>
      <c r="AE568" s="912"/>
      <c r="AF568" s="914"/>
      <c r="AG568" s="914"/>
      <c r="AH568" s="912"/>
    </row>
    <row r="569">
      <c r="A569" s="912"/>
      <c r="B569" s="912"/>
      <c r="C569" s="912"/>
      <c r="D569" s="912"/>
      <c r="E569" s="912"/>
      <c r="F569" s="912"/>
      <c r="G569" s="913"/>
      <c r="H569" s="912"/>
      <c r="I569" s="912"/>
      <c r="J569" s="912"/>
      <c r="K569" s="912"/>
      <c r="L569" s="912"/>
      <c r="M569" s="912"/>
      <c r="N569" s="912"/>
      <c r="O569" s="914"/>
      <c r="P569" s="914"/>
      <c r="Q569" s="915"/>
      <c r="R569" s="912"/>
      <c r="S569" s="912"/>
      <c r="T569" s="912"/>
      <c r="U569" s="912"/>
      <c r="V569" s="912"/>
      <c r="W569" s="912"/>
      <c r="X569" s="913"/>
      <c r="Y569" s="912"/>
      <c r="Z569" s="912"/>
      <c r="AA569" s="912"/>
      <c r="AB569" s="912"/>
      <c r="AC569" s="912"/>
      <c r="AD569" s="912"/>
      <c r="AE569" s="912"/>
      <c r="AF569" s="914"/>
      <c r="AG569" s="914"/>
      <c r="AH569" s="912"/>
    </row>
    <row r="570">
      <c r="A570" s="912"/>
      <c r="B570" s="912"/>
      <c r="C570" s="912"/>
      <c r="D570" s="912"/>
      <c r="E570" s="912"/>
      <c r="F570" s="912"/>
      <c r="G570" s="913"/>
      <c r="H570" s="912"/>
      <c r="I570" s="912"/>
      <c r="J570" s="912"/>
      <c r="K570" s="912"/>
      <c r="L570" s="912"/>
      <c r="M570" s="912"/>
      <c r="N570" s="912"/>
      <c r="O570" s="914"/>
      <c r="P570" s="914"/>
      <c r="Q570" s="915"/>
      <c r="R570" s="912"/>
      <c r="S570" s="912"/>
      <c r="T570" s="912"/>
      <c r="U570" s="912"/>
      <c r="V570" s="912"/>
      <c r="W570" s="912"/>
      <c r="X570" s="913"/>
      <c r="Y570" s="912"/>
      <c r="Z570" s="912"/>
      <c r="AA570" s="912"/>
      <c r="AB570" s="912"/>
      <c r="AC570" s="912"/>
      <c r="AD570" s="912"/>
      <c r="AE570" s="912"/>
      <c r="AF570" s="914"/>
      <c r="AG570" s="914"/>
      <c r="AH570" s="912"/>
    </row>
    <row r="571">
      <c r="A571" s="912"/>
      <c r="B571" s="912"/>
      <c r="C571" s="912"/>
      <c r="D571" s="912"/>
      <c r="E571" s="912"/>
      <c r="F571" s="912"/>
      <c r="G571" s="913"/>
      <c r="H571" s="912"/>
      <c r="I571" s="912"/>
      <c r="J571" s="912"/>
      <c r="K571" s="912"/>
      <c r="L571" s="912"/>
      <c r="M571" s="912"/>
      <c r="N571" s="912"/>
      <c r="O571" s="914"/>
      <c r="P571" s="914"/>
      <c r="Q571" s="915"/>
      <c r="R571" s="912"/>
      <c r="S571" s="912"/>
      <c r="T571" s="912"/>
      <c r="U571" s="912"/>
      <c r="V571" s="912"/>
      <c r="W571" s="912"/>
      <c r="X571" s="913"/>
      <c r="Y571" s="912"/>
      <c r="Z571" s="912"/>
      <c r="AA571" s="912"/>
      <c r="AB571" s="912"/>
      <c r="AC571" s="912"/>
      <c r="AD571" s="912"/>
      <c r="AE571" s="912"/>
      <c r="AF571" s="914"/>
      <c r="AG571" s="914"/>
      <c r="AH571" s="912"/>
    </row>
    <row r="572">
      <c r="A572" s="912"/>
      <c r="B572" s="912"/>
      <c r="C572" s="912"/>
      <c r="D572" s="912"/>
      <c r="E572" s="912"/>
      <c r="F572" s="912"/>
      <c r="G572" s="913"/>
      <c r="H572" s="912"/>
      <c r="I572" s="912"/>
      <c r="J572" s="912"/>
      <c r="K572" s="912"/>
      <c r="L572" s="912"/>
      <c r="M572" s="912"/>
      <c r="N572" s="912"/>
      <c r="O572" s="914"/>
      <c r="P572" s="914"/>
      <c r="Q572" s="915"/>
      <c r="R572" s="912"/>
      <c r="S572" s="912"/>
      <c r="T572" s="912"/>
      <c r="U572" s="912"/>
      <c r="V572" s="912"/>
      <c r="W572" s="912"/>
      <c r="X572" s="913"/>
      <c r="Y572" s="912"/>
      <c r="Z572" s="912"/>
      <c r="AA572" s="912"/>
      <c r="AB572" s="912"/>
      <c r="AC572" s="912"/>
      <c r="AD572" s="912"/>
      <c r="AE572" s="912"/>
      <c r="AF572" s="914"/>
      <c r="AG572" s="914"/>
      <c r="AH572" s="912"/>
    </row>
    <row r="573">
      <c r="A573" s="912"/>
      <c r="B573" s="912"/>
      <c r="C573" s="912"/>
      <c r="D573" s="912"/>
      <c r="E573" s="912"/>
      <c r="F573" s="912"/>
      <c r="G573" s="913"/>
      <c r="H573" s="912"/>
      <c r="I573" s="912"/>
      <c r="J573" s="912"/>
      <c r="K573" s="912"/>
      <c r="L573" s="912"/>
      <c r="M573" s="912"/>
      <c r="N573" s="912"/>
      <c r="O573" s="914"/>
      <c r="P573" s="914"/>
      <c r="Q573" s="915"/>
      <c r="R573" s="912"/>
      <c r="S573" s="912"/>
      <c r="T573" s="912"/>
      <c r="U573" s="912"/>
      <c r="V573" s="912"/>
      <c r="W573" s="912"/>
      <c r="X573" s="913"/>
      <c r="Y573" s="912"/>
      <c r="Z573" s="912"/>
      <c r="AA573" s="912"/>
      <c r="AB573" s="912"/>
      <c r="AC573" s="912"/>
      <c r="AD573" s="912"/>
      <c r="AE573" s="912"/>
      <c r="AF573" s="914"/>
      <c r="AG573" s="914"/>
      <c r="AH573" s="912"/>
    </row>
    <row r="574">
      <c r="A574" s="912"/>
      <c r="B574" s="912"/>
      <c r="C574" s="912"/>
      <c r="D574" s="912"/>
      <c r="E574" s="912"/>
      <c r="F574" s="912"/>
      <c r="G574" s="913"/>
      <c r="H574" s="912"/>
      <c r="I574" s="912"/>
      <c r="J574" s="912"/>
      <c r="K574" s="912"/>
      <c r="L574" s="912"/>
      <c r="M574" s="912"/>
      <c r="N574" s="912"/>
      <c r="O574" s="914"/>
      <c r="P574" s="914"/>
      <c r="Q574" s="915"/>
      <c r="R574" s="912"/>
      <c r="S574" s="912"/>
      <c r="T574" s="912"/>
      <c r="U574" s="912"/>
      <c r="V574" s="912"/>
      <c r="W574" s="912"/>
      <c r="X574" s="913"/>
      <c r="Y574" s="912"/>
      <c r="Z574" s="912"/>
      <c r="AA574" s="912"/>
      <c r="AB574" s="912"/>
      <c r="AC574" s="912"/>
      <c r="AD574" s="912"/>
      <c r="AE574" s="912"/>
      <c r="AF574" s="914"/>
      <c r="AG574" s="914"/>
      <c r="AH574" s="912"/>
    </row>
    <row r="575">
      <c r="A575" s="912"/>
      <c r="B575" s="912"/>
      <c r="C575" s="912"/>
      <c r="D575" s="912"/>
      <c r="E575" s="912"/>
      <c r="F575" s="912"/>
      <c r="G575" s="913"/>
      <c r="H575" s="912"/>
      <c r="I575" s="912"/>
      <c r="J575" s="912"/>
      <c r="K575" s="912"/>
      <c r="L575" s="912"/>
      <c r="M575" s="912"/>
      <c r="N575" s="912"/>
      <c r="O575" s="914"/>
      <c r="P575" s="914"/>
      <c r="Q575" s="915"/>
      <c r="R575" s="912"/>
      <c r="S575" s="912"/>
      <c r="T575" s="912"/>
      <c r="U575" s="912"/>
      <c r="V575" s="912"/>
      <c r="W575" s="912"/>
      <c r="X575" s="913"/>
      <c r="Y575" s="912"/>
      <c r="Z575" s="912"/>
      <c r="AA575" s="912"/>
      <c r="AB575" s="912"/>
      <c r="AC575" s="912"/>
      <c r="AD575" s="912"/>
      <c r="AE575" s="912"/>
      <c r="AF575" s="914"/>
      <c r="AG575" s="914"/>
      <c r="AH575" s="912"/>
    </row>
    <row r="576">
      <c r="A576" s="912"/>
      <c r="B576" s="912"/>
      <c r="C576" s="912"/>
      <c r="D576" s="912"/>
      <c r="E576" s="912"/>
      <c r="F576" s="912"/>
      <c r="G576" s="913"/>
      <c r="H576" s="912"/>
      <c r="I576" s="912"/>
      <c r="J576" s="912"/>
      <c r="K576" s="912"/>
      <c r="L576" s="912"/>
      <c r="M576" s="912"/>
      <c r="N576" s="912"/>
      <c r="O576" s="914"/>
      <c r="P576" s="914"/>
      <c r="Q576" s="915"/>
      <c r="R576" s="912"/>
      <c r="S576" s="912"/>
      <c r="T576" s="912"/>
      <c r="U576" s="912"/>
      <c r="V576" s="912"/>
      <c r="W576" s="912"/>
      <c r="X576" s="913"/>
      <c r="Y576" s="912"/>
      <c r="Z576" s="912"/>
      <c r="AA576" s="912"/>
      <c r="AB576" s="912"/>
      <c r="AC576" s="912"/>
      <c r="AD576" s="912"/>
      <c r="AE576" s="912"/>
      <c r="AF576" s="914"/>
      <c r="AG576" s="914"/>
      <c r="AH576" s="912"/>
    </row>
    <row r="577">
      <c r="A577" s="912"/>
      <c r="B577" s="912"/>
      <c r="C577" s="912"/>
      <c r="D577" s="912"/>
      <c r="E577" s="912"/>
      <c r="F577" s="912"/>
      <c r="G577" s="913"/>
      <c r="H577" s="912"/>
      <c r="I577" s="912"/>
      <c r="J577" s="912"/>
      <c r="K577" s="912"/>
      <c r="L577" s="912"/>
      <c r="M577" s="912"/>
      <c r="N577" s="912"/>
      <c r="O577" s="914"/>
      <c r="P577" s="914"/>
      <c r="Q577" s="915"/>
      <c r="R577" s="912"/>
      <c r="S577" s="912"/>
      <c r="T577" s="912"/>
      <c r="U577" s="912"/>
      <c r="V577" s="912"/>
      <c r="W577" s="912"/>
      <c r="X577" s="913"/>
      <c r="Y577" s="912"/>
      <c r="Z577" s="912"/>
      <c r="AA577" s="912"/>
      <c r="AB577" s="912"/>
      <c r="AC577" s="912"/>
      <c r="AD577" s="912"/>
      <c r="AE577" s="912"/>
      <c r="AF577" s="914"/>
      <c r="AG577" s="914"/>
      <c r="AH577" s="912"/>
    </row>
    <row r="578">
      <c r="A578" s="912"/>
      <c r="B578" s="912"/>
      <c r="C578" s="912"/>
      <c r="D578" s="912"/>
      <c r="E578" s="912"/>
      <c r="F578" s="912"/>
      <c r="G578" s="913"/>
      <c r="H578" s="912"/>
      <c r="I578" s="912"/>
      <c r="J578" s="912"/>
      <c r="K578" s="912"/>
      <c r="L578" s="912"/>
      <c r="M578" s="912"/>
      <c r="N578" s="912"/>
      <c r="O578" s="914"/>
      <c r="P578" s="914"/>
      <c r="Q578" s="915"/>
      <c r="R578" s="912"/>
      <c r="S578" s="912"/>
      <c r="T578" s="912"/>
      <c r="U578" s="912"/>
      <c r="V578" s="912"/>
      <c r="W578" s="912"/>
      <c r="X578" s="913"/>
      <c r="Y578" s="912"/>
      <c r="Z578" s="912"/>
      <c r="AA578" s="912"/>
      <c r="AB578" s="912"/>
      <c r="AC578" s="912"/>
      <c r="AD578" s="912"/>
      <c r="AE578" s="912"/>
      <c r="AF578" s="914"/>
      <c r="AG578" s="914"/>
      <c r="AH578" s="912"/>
    </row>
    <row r="579">
      <c r="A579" s="912"/>
      <c r="B579" s="912"/>
      <c r="C579" s="912"/>
      <c r="D579" s="912"/>
      <c r="E579" s="912"/>
      <c r="F579" s="912"/>
      <c r="G579" s="913"/>
      <c r="H579" s="912"/>
      <c r="I579" s="912"/>
      <c r="J579" s="912"/>
      <c r="K579" s="912"/>
      <c r="L579" s="912"/>
      <c r="M579" s="912"/>
      <c r="N579" s="912"/>
      <c r="O579" s="914"/>
      <c r="P579" s="914"/>
      <c r="Q579" s="915"/>
      <c r="R579" s="912"/>
      <c r="S579" s="912"/>
      <c r="T579" s="912"/>
      <c r="U579" s="912"/>
      <c r="V579" s="912"/>
      <c r="W579" s="912"/>
      <c r="X579" s="913"/>
      <c r="Y579" s="912"/>
      <c r="Z579" s="912"/>
      <c r="AA579" s="912"/>
      <c r="AB579" s="912"/>
      <c r="AC579" s="912"/>
      <c r="AD579" s="912"/>
      <c r="AE579" s="912"/>
      <c r="AF579" s="914"/>
      <c r="AG579" s="914"/>
      <c r="AH579" s="912"/>
    </row>
    <row r="580">
      <c r="A580" s="912"/>
      <c r="B580" s="912"/>
      <c r="C580" s="912"/>
      <c r="D580" s="912"/>
      <c r="E580" s="912"/>
      <c r="F580" s="912"/>
      <c r="G580" s="913"/>
      <c r="H580" s="912"/>
      <c r="I580" s="912"/>
      <c r="J580" s="912"/>
      <c r="K580" s="912"/>
      <c r="L580" s="912"/>
      <c r="M580" s="912"/>
      <c r="N580" s="912"/>
      <c r="O580" s="914"/>
      <c r="P580" s="914"/>
      <c r="Q580" s="915"/>
      <c r="R580" s="912"/>
      <c r="S580" s="912"/>
      <c r="T580" s="912"/>
      <c r="U580" s="912"/>
      <c r="V580" s="912"/>
      <c r="W580" s="912"/>
      <c r="X580" s="913"/>
      <c r="Y580" s="912"/>
      <c r="Z580" s="912"/>
      <c r="AA580" s="912"/>
      <c r="AB580" s="912"/>
      <c r="AC580" s="912"/>
      <c r="AD580" s="912"/>
      <c r="AE580" s="912"/>
      <c r="AF580" s="914"/>
      <c r="AG580" s="914"/>
      <c r="AH580" s="912"/>
    </row>
    <row r="581">
      <c r="A581" s="912"/>
      <c r="B581" s="912"/>
      <c r="C581" s="912"/>
      <c r="D581" s="912"/>
      <c r="E581" s="912"/>
      <c r="F581" s="912"/>
      <c r="G581" s="913"/>
      <c r="H581" s="912"/>
      <c r="I581" s="912"/>
      <c r="J581" s="912"/>
      <c r="K581" s="912"/>
      <c r="L581" s="912"/>
      <c r="M581" s="912"/>
      <c r="N581" s="912"/>
      <c r="O581" s="914"/>
      <c r="P581" s="914"/>
      <c r="Q581" s="915"/>
      <c r="R581" s="912"/>
      <c r="S581" s="912"/>
      <c r="T581" s="912"/>
      <c r="U581" s="912"/>
      <c r="V581" s="912"/>
      <c r="W581" s="912"/>
      <c r="X581" s="913"/>
      <c r="Y581" s="912"/>
      <c r="Z581" s="912"/>
      <c r="AA581" s="912"/>
      <c r="AB581" s="912"/>
      <c r="AC581" s="912"/>
      <c r="AD581" s="912"/>
      <c r="AE581" s="912"/>
      <c r="AF581" s="914"/>
      <c r="AG581" s="914"/>
      <c r="AH581" s="912"/>
    </row>
    <row r="582">
      <c r="A582" s="912"/>
      <c r="B582" s="912"/>
      <c r="C582" s="912"/>
      <c r="D582" s="912"/>
      <c r="E582" s="912"/>
      <c r="F582" s="912"/>
      <c r="G582" s="913"/>
      <c r="H582" s="912"/>
      <c r="I582" s="912"/>
      <c r="J582" s="912"/>
      <c r="K582" s="912"/>
      <c r="L582" s="912"/>
      <c r="M582" s="912"/>
      <c r="N582" s="912"/>
      <c r="O582" s="914"/>
      <c r="P582" s="914"/>
      <c r="Q582" s="915"/>
      <c r="R582" s="912"/>
      <c r="S582" s="912"/>
      <c r="T582" s="912"/>
      <c r="U582" s="912"/>
      <c r="V582" s="912"/>
      <c r="W582" s="912"/>
      <c r="X582" s="913"/>
      <c r="Y582" s="912"/>
      <c r="Z582" s="912"/>
      <c r="AA582" s="912"/>
      <c r="AB582" s="912"/>
      <c r="AC582" s="912"/>
      <c r="AD582" s="912"/>
      <c r="AE582" s="912"/>
      <c r="AF582" s="914"/>
      <c r="AG582" s="914"/>
      <c r="AH582" s="912"/>
    </row>
    <row r="583">
      <c r="A583" s="912"/>
      <c r="B583" s="912"/>
      <c r="C583" s="912"/>
      <c r="D583" s="912"/>
      <c r="E583" s="912"/>
      <c r="F583" s="912"/>
      <c r="G583" s="913"/>
      <c r="H583" s="912"/>
      <c r="I583" s="912"/>
      <c r="J583" s="912"/>
      <c r="K583" s="912"/>
      <c r="L583" s="912"/>
      <c r="M583" s="912"/>
      <c r="N583" s="912"/>
      <c r="O583" s="914"/>
      <c r="P583" s="914"/>
      <c r="Q583" s="915"/>
      <c r="R583" s="912"/>
      <c r="S583" s="912"/>
      <c r="T583" s="912"/>
      <c r="U583" s="912"/>
      <c r="V583" s="912"/>
      <c r="W583" s="912"/>
      <c r="X583" s="913"/>
      <c r="Y583" s="912"/>
      <c r="Z583" s="912"/>
      <c r="AA583" s="912"/>
      <c r="AB583" s="912"/>
      <c r="AC583" s="912"/>
      <c r="AD583" s="912"/>
      <c r="AE583" s="912"/>
      <c r="AF583" s="914"/>
      <c r="AG583" s="914"/>
      <c r="AH583" s="912"/>
    </row>
    <row r="584">
      <c r="A584" s="912"/>
      <c r="B584" s="912"/>
      <c r="C584" s="912"/>
      <c r="D584" s="912"/>
      <c r="E584" s="912"/>
      <c r="F584" s="912"/>
      <c r="G584" s="913"/>
      <c r="H584" s="912"/>
      <c r="I584" s="912"/>
      <c r="J584" s="912"/>
      <c r="K584" s="912"/>
      <c r="L584" s="912"/>
      <c r="M584" s="912"/>
      <c r="N584" s="912"/>
      <c r="O584" s="914"/>
      <c r="P584" s="914"/>
      <c r="Q584" s="915"/>
      <c r="R584" s="912"/>
      <c r="S584" s="912"/>
      <c r="T584" s="912"/>
      <c r="U584" s="912"/>
      <c r="V584" s="912"/>
      <c r="W584" s="912"/>
      <c r="X584" s="913"/>
      <c r="Y584" s="912"/>
      <c r="Z584" s="912"/>
      <c r="AA584" s="912"/>
      <c r="AB584" s="912"/>
      <c r="AC584" s="912"/>
      <c r="AD584" s="912"/>
      <c r="AE584" s="912"/>
      <c r="AF584" s="914"/>
      <c r="AG584" s="914"/>
      <c r="AH584" s="912"/>
    </row>
    <row r="585">
      <c r="A585" s="912"/>
      <c r="B585" s="912"/>
      <c r="C585" s="912"/>
      <c r="D585" s="912"/>
      <c r="E585" s="912"/>
      <c r="F585" s="912"/>
      <c r="G585" s="913"/>
      <c r="H585" s="912"/>
      <c r="I585" s="912"/>
      <c r="J585" s="912"/>
      <c r="K585" s="912"/>
      <c r="L585" s="912"/>
      <c r="M585" s="912"/>
      <c r="N585" s="912"/>
      <c r="O585" s="914"/>
      <c r="P585" s="914"/>
      <c r="Q585" s="915"/>
      <c r="R585" s="912"/>
      <c r="S585" s="912"/>
      <c r="T585" s="912"/>
      <c r="U585" s="912"/>
      <c r="V585" s="912"/>
      <c r="W585" s="912"/>
      <c r="X585" s="913"/>
      <c r="Y585" s="912"/>
      <c r="Z585" s="912"/>
      <c r="AA585" s="912"/>
      <c r="AB585" s="912"/>
      <c r="AC585" s="912"/>
      <c r="AD585" s="912"/>
      <c r="AE585" s="912"/>
      <c r="AF585" s="914"/>
      <c r="AG585" s="914"/>
      <c r="AH585" s="912"/>
    </row>
    <row r="586">
      <c r="A586" s="912"/>
      <c r="B586" s="912"/>
      <c r="C586" s="912"/>
      <c r="D586" s="912"/>
      <c r="E586" s="912"/>
      <c r="F586" s="912"/>
      <c r="G586" s="913"/>
      <c r="H586" s="912"/>
      <c r="I586" s="912"/>
      <c r="J586" s="912"/>
      <c r="K586" s="912"/>
      <c r="L586" s="912"/>
      <c r="M586" s="912"/>
      <c r="N586" s="912"/>
      <c r="O586" s="914"/>
      <c r="P586" s="914"/>
      <c r="Q586" s="915"/>
      <c r="R586" s="912"/>
      <c r="S586" s="912"/>
      <c r="T586" s="912"/>
      <c r="U586" s="912"/>
      <c r="V586" s="912"/>
      <c r="W586" s="912"/>
      <c r="X586" s="913"/>
      <c r="Y586" s="912"/>
      <c r="Z586" s="912"/>
      <c r="AA586" s="912"/>
      <c r="AB586" s="912"/>
      <c r="AC586" s="912"/>
      <c r="AD586" s="912"/>
      <c r="AE586" s="912"/>
      <c r="AF586" s="914"/>
      <c r="AG586" s="914"/>
      <c r="AH586" s="912"/>
    </row>
    <row r="587">
      <c r="A587" s="912"/>
      <c r="B587" s="912"/>
      <c r="C587" s="912"/>
      <c r="D587" s="912"/>
      <c r="E587" s="912"/>
      <c r="F587" s="912"/>
      <c r="G587" s="913"/>
      <c r="H587" s="912"/>
      <c r="I587" s="912"/>
      <c r="J587" s="912"/>
      <c r="K587" s="912"/>
      <c r="L587" s="912"/>
      <c r="M587" s="912"/>
      <c r="N587" s="912"/>
      <c r="O587" s="914"/>
      <c r="P587" s="914"/>
      <c r="Q587" s="915"/>
      <c r="R587" s="912"/>
      <c r="S587" s="912"/>
      <c r="T587" s="912"/>
      <c r="U587" s="912"/>
      <c r="V587" s="912"/>
      <c r="W587" s="912"/>
      <c r="X587" s="913"/>
      <c r="Y587" s="912"/>
      <c r="Z587" s="912"/>
      <c r="AA587" s="912"/>
      <c r="AB587" s="912"/>
      <c r="AC587" s="912"/>
      <c r="AD587" s="912"/>
      <c r="AE587" s="912"/>
      <c r="AF587" s="914"/>
      <c r="AG587" s="914"/>
      <c r="AH587" s="912"/>
    </row>
    <row r="588">
      <c r="A588" s="912"/>
      <c r="B588" s="912"/>
      <c r="C588" s="912"/>
      <c r="D588" s="912"/>
      <c r="E588" s="912"/>
      <c r="F588" s="912"/>
      <c r="G588" s="913"/>
      <c r="H588" s="912"/>
      <c r="I588" s="912"/>
      <c r="J588" s="912"/>
      <c r="K588" s="912"/>
      <c r="L588" s="912"/>
      <c r="M588" s="912"/>
      <c r="N588" s="912"/>
      <c r="O588" s="914"/>
      <c r="P588" s="914"/>
      <c r="Q588" s="915"/>
      <c r="R588" s="912"/>
      <c r="S588" s="912"/>
      <c r="T588" s="912"/>
      <c r="U588" s="912"/>
      <c r="V588" s="912"/>
      <c r="W588" s="912"/>
      <c r="X588" s="913"/>
      <c r="Y588" s="912"/>
      <c r="Z588" s="912"/>
      <c r="AA588" s="912"/>
      <c r="AB588" s="912"/>
      <c r="AC588" s="912"/>
      <c r="AD588" s="912"/>
      <c r="AE588" s="912"/>
      <c r="AF588" s="914"/>
      <c r="AG588" s="914"/>
      <c r="AH588" s="912"/>
    </row>
    <row r="589">
      <c r="A589" s="912"/>
      <c r="B589" s="912"/>
      <c r="C589" s="912"/>
      <c r="D589" s="912"/>
      <c r="E589" s="912"/>
      <c r="F589" s="912"/>
      <c r="G589" s="913"/>
      <c r="H589" s="912"/>
      <c r="I589" s="912"/>
      <c r="J589" s="912"/>
      <c r="K589" s="912"/>
      <c r="L589" s="912"/>
      <c r="M589" s="912"/>
      <c r="N589" s="912"/>
      <c r="O589" s="914"/>
      <c r="P589" s="914"/>
      <c r="Q589" s="915"/>
      <c r="R589" s="912"/>
      <c r="S589" s="912"/>
      <c r="T589" s="912"/>
      <c r="U589" s="912"/>
      <c r="V589" s="912"/>
      <c r="W589" s="912"/>
      <c r="X589" s="913"/>
      <c r="Y589" s="912"/>
      <c r="Z589" s="912"/>
      <c r="AA589" s="912"/>
      <c r="AB589" s="912"/>
      <c r="AC589" s="912"/>
      <c r="AD589" s="912"/>
      <c r="AE589" s="912"/>
      <c r="AF589" s="914"/>
      <c r="AG589" s="914"/>
      <c r="AH589" s="912"/>
    </row>
    <row r="590">
      <c r="A590" s="912"/>
      <c r="B590" s="912"/>
      <c r="C590" s="912"/>
      <c r="D590" s="912"/>
      <c r="E590" s="912"/>
      <c r="F590" s="912"/>
      <c r="G590" s="913"/>
      <c r="H590" s="912"/>
      <c r="I590" s="912"/>
      <c r="J590" s="912"/>
      <c r="K590" s="912"/>
      <c r="L590" s="912"/>
      <c r="M590" s="912"/>
      <c r="N590" s="912"/>
      <c r="O590" s="914"/>
      <c r="P590" s="914"/>
      <c r="Q590" s="915"/>
      <c r="R590" s="912"/>
      <c r="S590" s="912"/>
      <c r="T590" s="912"/>
      <c r="U590" s="912"/>
      <c r="V590" s="912"/>
      <c r="W590" s="912"/>
      <c r="X590" s="913"/>
      <c r="Y590" s="912"/>
      <c r="Z590" s="912"/>
      <c r="AA590" s="912"/>
      <c r="AB590" s="912"/>
      <c r="AC590" s="912"/>
      <c r="AD590" s="912"/>
      <c r="AE590" s="912"/>
      <c r="AF590" s="914"/>
      <c r="AG590" s="914"/>
      <c r="AH590" s="912"/>
    </row>
    <row r="591">
      <c r="A591" s="912"/>
      <c r="B591" s="912"/>
      <c r="C591" s="912"/>
      <c r="D591" s="912"/>
      <c r="E591" s="912"/>
      <c r="F591" s="912"/>
      <c r="G591" s="913"/>
      <c r="H591" s="912"/>
      <c r="I591" s="912"/>
      <c r="J591" s="912"/>
      <c r="K591" s="912"/>
      <c r="L591" s="912"/>
      <c r="M591" s="912"/>
      <c r="N591" s="912"/>
      <c r="O591" s="914"/>
      <c r="P591" s="914"/>
      <c r="Q591" s="915"/>
      <c r="R591" s="912"/>
      <c r="S591" s="912"/>
      <c r="T591" s="912"/>
      <c r="U591" s="912"/>
      <c r="V591" s="912"/>
      <c r="W591" s="912"/>
      <c r="X591" s="913"/>
      <c r="Y591" s="912"/>
      <c r="Z591" s="912"/>
      <c r="AA591" s="912"/>
      <c r="AB591" s="912"/>
      <c r="AC591" s="912"/>
      <c r="AD591" s="912"/>
      <c r="AE591" s="912"/>
      <c r="AF591" s="914"/>
      <c r="AG591" s="914"/>
      <c r="AH591" s="912"/>
    </row>
    <row r="592">
      <c r="A592" s="912"/>
      <c r="B592" s="912"/>
      <c r="C592" s="912"/>
      <c r="D592" s="912"/>
      <c r="E592" s="912"/>
      <c r="F592" s="912"/>
      <c r="G592" s="913"/>
      <c r="H592" s="912"/>
      <c r="I592" s="912"/>
      <c r="J592" s="912"/>
      <c r="K592" s="912"/>
      <c r="L592" s="912"/>
      <c r="M592" s="912"/>
      <c r="N592" s="912"/>
      <c r="O592" s="914"/>
      <c r="P592" s="914"/>
      <c r="Q592" s="915"/>
      <c r="R592" s="912"/>
      <c r="S592" s="912"/>
      <c r="T592" s="912"/>
      <c r="U592" s="912"/>
      <c r="V592" s="912"/>
      <c r="W592" s="912"/>
      <c r="X592" s="913"/>
      <c r="Y592" s="912"/>
      <c r="Z592" s="912"/>
      <c r="AA592" s="912"/>
      <c r="AB592" s="912"/>
      <c r="AC592" s="912"/>
      <c r="AD592" s="912"/>
      <c r="AE592" s="912"/>
      <c r="AF592" s="914"/>
      <c r="AG592" s="914"/>
      <c r="AH592" s="912"/>
    </row>
    <row r="593">
      <c r="A593" s="912"/>
      <c r="B593" s="912"/>
      <c r="C593" s="912"/>
      <c r="D593" s="912"/>
      <c r="E593" s="912"/>
      <c r="F593" s="912"/>
      <c r="G593" s="913"/>
      <c r="H593" s="912"/>
      <c r="I593" s="912"/>
      <c r="J593" s="912"/>
      <c r="K593" s="912"/>
      <c r="L593" s="912"/>
      <c r="M593" s="912"/>
      <c r="N593" s="912"/>
      <c r="O593" s="914"/>
      <c r="P593" s="914"/>
      <c r="Q593" s="915"/>
      <c r="R593" s="912"/>
      <c r="S593" s="912"/>
      <c r="T593" s="912"/>
      <c r="U593" s="912"/>
      <c r="V593" s="912"/>
      <c r="W593" s="912"/>
      <c r="X593" s="913"/>
      <c r="Y593" s="912"/>
      <c r="Z593" s="912"/>
      <c r="AA593" s="912"/>
      <c r="AB593" s="912"/>
      <c r="AC593" s="912"/>
      <c r="AD593" s="912"/>
      <c r="AE593" s="912"/>
      <c r="AF593" s="914"/>
      <c r="AG593" s="914"/>
      <c r="AH593" s="912"/>
    </row>
    <row r="594">
      <c r="A594" s="912"/>
      <c r="B594" s="912"/>
      <c r="C594" s="912"/>
      <c r="D594" s="912"/>
      <c r="E594" s="912"/>
      <c r="F594" s="912"/>
      <c r="G594" s="913"/>
      <c r="H594" s="912"/>
      <c r="I594" s="912"/>
      <c r="J594" s="912"/>
      <c r="K594" s="912"/>
      <c r="L594" s="912"/>
      <c r="M594" s="912"/>
      <c r="N594" s="912"/>
      <c r="O594" s="914"/>
      <c r="P594" s="914"/>
      <c r="Q594" s="915"/>
      <c r="R594" s="912"/>
      <c r="S594" s="912"/>
      <c r="T594" s="912"/>
      <c r="U594" s="912"/>
      <c r="V594" s="912"/>
      <c r="W594" s="912"/>
      <c r="X594" s="913"/>
      <c r="Y594" s="912"/>
      <c r="Z594" s="912"/>
      <c r="AA594" s="912"/>
      <c r="AB594" s="912"/>
      <c r="AC594" s="912"/>
      <c r="AD594" s="912"/>
      <c r="AE594" s="912"/>
      <c r="AF594" s="914"/>
      <c r="AG594" s="914"/>
      <c r="AH594" s="912"/>
    </row>
    <row r="595">
      <c r="A595" s="912"/>
      <c r="B595" s="912"/>
      <c r="C595" s="912"/>
      <c r="D595" s="912"/>
      <c r="E595" s="912"/>
      <c r="F595" s="912"/>
      <c r="G595" s="913"/>
      <c r="H595" s="912"/>
      <c r="I595" s="912"/>
      <c r="J595" s="912"/>
      <c r="K595" s="912"/>
      <c r="L595" s="912"/>
      <c r="M595" s="912"/>
      <c r="N595" s="912"/>
      <c r="O595" s="914"/>
      <c r="P595" s="914"/>
      <c r="Q595" s="915"/>
      <c r="R595" s="912"/>
      <c r="S595" s="912"/>
      <c r="T595" s="912"/>
      <c r="U595" s="912"/>
      <c r="V595" s="912"/>
      <c r="W595" s="912"/>
      <c r="X595" s="913"/>
      <c r="Y595" s="912"/>
      <c r="Z595" s="912"/>
      <c r="AA595" s="912"/>
      <c r="AB595" s="912"/>
      <c r="AC595" s="912"/>
      <c r="AD595" s="912"/>
      <c r="AE595" s="912"/>
      <c r="AF595" s="914"/>
      <c r="AG595" s="914"/>
      <c r="AH595" s="912"/>
    </row>
    <row r="596">
      <c r="A596" s="912"/>
      <c r="B596" s="912"/>
      <c r="C596" s="912"/>
      <c r="D596" s="912"/>
      <c r="E596" s="912"/>
      <c r="F596" s="912"/>
      <c r="G596" s="913"/>
      <c r="H596" s="912"/>
      <c r="I596" s="912"/>
      <c r="J596" s="912"/>
      <c r="K596" s="912"/>
      <c r="L596" s="912"/>
      <c r="M596" s="912"/>
      <c r="N596" s="912"/>
      <c r="O596" s="914"/>
      <c r="P596" s="914"/>
      <c r="Q596" s="915"/>
      <c r="R596" s="912"/>
      <c r="S596" s="912"/>
      <c r="T596" s="912"/>
      <c r="U596" s="912"/>
      <c r="V596" s="912"/>
      <c r="W596" s="912"/>
      <c r="X596" s="913"/>
      <c r="Y596" s="912"/>
      <c r="Z596" s="912"/>
      <c r="AA596" s="912"/>
      <c r="AB596" s="912"/>
      <c r="AC596" s="912"/>
      <c r="AD596" s="912"/>
      <c r="AE596" s="912"/>
      <c r="AF596" s="914"/>
      <c r="AG596" s="914"/>
      <c r="AH596" s="912"/>
    </row>
    <row r="597">
      <c r="A597" s="912"/>
      <c r="B597" s="912"/>
      <c r="C597" s="912"/>
      <c r="D597" s="912"/>
      <c r="E597" s="912"/>
      <c r="F597" s="912"/>
      <c r="G597" s="913"/>
      <c r="H597" s="912"/>
      <c r="I597" s="912"/>
      <c r="J597" s="912"/>
      <c r="K597" s="912"/>
      <c r="L597" s="912"/>
      <c r="M597" s="912"/>
      <c r="N597" s="912"/>
      <c r="O597" s="914"/>
      <c r="P597" s="914"/>
      <c r="Q597" s="915"/>
      <c r="R597" s="912"/>
      <c r="S597" s="912"/>
      <c r="T597" s="912"/>
      <c r="U597" s="912"/>
      <c r="V597" s="912"/>
      <c r="W597" s="912"/>
      <c r="X597" s="913"/>
      <c r="Y597" s="912"/>
      <c r="Z597" s="912"/>
      <c r="AA597" s="912"/>
      <c r="AB597" s="912"/>
      <c r="AC597" s="912"/>
      <c r="AD597" s="912"/>
      <c r="AE597" s="912"/>
      <c r="AF597" s="914"/>
      <c r="AG597" s="914"/>
      <c r="AH597" s="912"/>
    </row>
    <row r="598">
      <c r="A598" s="912"/>
      <c r="B598" s="912"/>
      <c r="C598" s="912"/>
      <c r="D598" s="912"/>
      <c r="E598" s="912"/>
      <c r="F598" s="912"/>
      <c r="G598" s="913"/>
      <c r="H598" s="912"/>
      <c r="I598" s="912"/>
      <c r="J598" s="912"/>
      <c r="K598" s="912"/>
      <c r="L598" s="912"/>
      <c r="M598" s="912"/>
      <c r="N598" s="912"/>
      <c r="O598" s="914"/>
      <c r="P598" s="914"/>
      <c r="Q598" s="915"/>
      <c r="R598" s="912"/>
      <c r="S598" s="912"/>
      <c r="T598" s="912"/>
      <c r="U598" s="912"/>
      <c r="V598" s="912"/>
      <c r="W598" s="912"/>
      <c r="X598" s="913"/>
      <c r="Y598" s="912"/>
      <c r="Z598" s="912"/>
      <c r="AA598" s="912"/>
      <c r="AB598" s="912"/>
      <c r="AC598" s="912"/>
      <c r="AD598" s="912"/>
      <c r="AE598" s="912"/>
      <c r="AF598" s="914"/>
      <c r="AG598" s="914"/>
      <c r="AH598" s="912"/>
    </row>
    <row r="599">
      <c r="A599" s="912"/>
      <c r="B599" s="912"/>
      <c r="C599" s="912"/>
      <c r="D599" s="912"/>
      <c r="E599" s="912"/>
      <c r="F599" s="912"/>
      <c r="G599" s="913"/>
      <c r="H599" s="912"/>
      <c r="I599" s="912"/>
      <c r="J599" s="912"/>
      <c r="K599" s="912"/>
      <c r="L599" s="912"/>
      <c r="M599" s="912"/>
      <c r="N599" s="912"/>
      <c r="O599" s="914"/>
      <c r="P599" s="914"/>
      <c r="Q599" s="915"/>
      <c r="R599" s="912"/>
      <c r="S599" s="912"/>
      <c r="T599" s="912"/>
      <c r="U599" s="912"/>
      <c r="V599" s="912"/>
      <c r="W599" s="912"/>
      <c r="X599" s="913"/>
      <c r="Y599" s="912"/>
      <c r="Z599" s="912"/>
      <c r="AA599" s="912"/>
      <c r="AB599" s="912"/>
      <c r="AC599" s="912"/>
      <c r="AD599" s="912"/>
      <c r="AE599" s="912"/>
      <c r="AF599" s="914"/>
      <c r="AG599" s="914"/>
      <c r="AH599" s="912"/>
    </row>
    <row r="600">
      <c r="A600" s="912"/>
      <c r="B600" s="912"/>
      <c r="C600" s="912"/>
      <c r="D600" s="912"/>
      <c r="E600" s="912"/>
      <c r="F600" s="912"/>
      <c r="G600" s="913"/>
      <c r="H600" s="912"/>
      <c r="I600" s="912"/>
      <c r="J600" s="912"/>
      <c r="K600" s="912"/>
      <c r="L600" s="912"/>
      <c r="M600" s="912"/>
      <c r="N600" s="912"/>
      <c r="O600" s="914"/>
      <c r="P600" s="914"/>
      <c r="Q600" s="915"/>
      <c r="R600" s="912"/>
      <c r="S600" s="912"/>
      <c r="T600" s="912"/>
      <c r="U600" s="912"/>
      <c r="V600" s="912"/>
      <c r="W600" s="912"/>
      <c r="X600" s="913"/>
      <c r="Y600" s="912"/>
      <c r="Z600" s="912"/>
      <c r="AA600" s="912"/>
      <c r="AB600" s="912"/>
      <c r="AC600" s="912"/>
      <c r="AD600" s="912"/>
      <c r="AE600" s="912"/>
      <c r="AF600" s="914"/>
      <c r="AG600" s="914"/>
      <c r="AH600" s="912"/>
    </row>
    <row r="601">
      <c r="A601" s="912"/>
      <c r="B601" s="912"/>
      <c r="C601" s="912"/>
      <c r="D601" s="912"/>
      <c r="E601" s="912"/>
      <c r="F601" s="912"/>
      <c r="G601" s="913"/>
      <c r="H601" s="912"/>
      <c r="I601" s="912"/>
      <c r="J601" s="912"/>
      <c r="K601" s="912"/>
      <c r="L601" s="912"/>
      <c r="M601" s="912"/>
      <c r="N601" s="912"/>
      <c r="O601" s="914"/>
      <c r="P601" s="914"/>
      <c r="Q601" s="915"/>
      <c r="R601" s="912"/>
      <c r="S601" s="912"/>
      <c r="T601" s="912"/>
      <c r="U601" s="912"/>
      <c r="V601" s="912"/>
      <c r="W601" s="912"/>
      <c r="X601" s="913"/>
      <c r="Y601" s="912"/>
      <c r="Z601" s="912"/>
      <c r="AA601" s="912"/>
      <c r="AB601" s="912"/>
      <c r="AC601" s="912"/>
      <c r="AD601" s="912"/>
      <c r="AE601" s="912"/>
      <c r="AF601" s="914"/>
      <c r="AG601" s="914"/>
      <c r="AH601" s="912"/>
    </row>
    <row r="602">
      <c r="A602" s="912"/>
      <c r="B602" s="912"/>
      <c r="C602" s="912"/>
      <c r="D602" s="912"/>
      <c r="E602" s="912"/>
      <c r="F602" s="912"/>
      <c r="G602" s="913"/>
      <c r="H602" s="912"/>
      <c r="I602" s="912"/>
      <c r="J602" s="912"/>
      <c r="K602" s="912"/>
      <c r="L602" s="912"/>
      <c r="M602" s="912"/>
      <c r="N602" s="912"/>
      <c r="O602" s="914"/>
      <c r="P602" s="914"/>
      <c r="Q602" s="915"/>
      <c r="R602" s="912"/>
      <c r="S602" s="912"/>
      <c r="T602" s="912"/>
      <c r="U602" s="912"/>
      <c r="V602" s="912"/>
      <c r="W602" s="912"/>
      <c r="X602" s="913"/>
      <c r="Y602" s="912"/>
      <c r="Z602" s="912"/>
      <c r="AA602" s="912"/>
      <c r="AB602" s="912"/>
      <c r="AC602" s="912"/>
      <c r="AD602" s="912"/>
      <c r="AE602" s="912"/>
      <c r="AF602" s="914"/>
      <c r="AG602" s="914"/>
      <c r="AH602" s="912"/>
    </row>
    <row r="603">
      <c r="A603" s="912"/>
      <c r="B603" s="912"/>
      <c r="C603" s="912"/>
      <c r="D603" s="912"/>
      <c r="E603" s="912"/>
      <c r="F603" s="912"/>
      <c r="G603" s="913"/>
      <c r="H603" s="912"/>
      <c r="I603" s="912"/>
      <c r="J603" s="912"/>
      <c r="K603" s="912"/>
      <c r="L603" s="912"/>
      <c r="M603" s="912"/>
      <c r="N603" s="912"/>
      <c r="O603" s="914"/>
      <c r="P603" s="914"/>
      <c r="Q603" s="915"/>
      <c r="R603" s="912"/>
      <c r="S603" s="912"/>
      <c r="T603" s="912"/>
      <c r="U603" s="912"/>
      <c r="V603" s="912"/>
      <c r="W603" s="912"/>
      <c r="X603" s="913"/>
      <c r="Y603" s="912"/>
      <c r="Z603" s="912"/>
      <c r="AA603" s="912"/>
      <c r="AB603" s="912"/>
      <c r="AC603" s="912"/>
      <c r="AD603" s="912"/>
      <c r="AE603" s="912"/>
      <c r="AF603" s="914"/>
      <c r="AG603" s="914"/>
      <c r="AH603" s="912"/>
    </row>
    <row r="604">
      <c r="A604" s="912"/>
      <c r="B604" s="912"/>
      <c r="C604" s="912"/>
      <c r="D604" s="912"/>
      <c r="E604" s="912"/>
      <c r="F604" s="912"/>
      <c r="G604" s="913"/>
      <c r="H604" s="912"/>
      <c r="I604" s="912"/>
      <c r="J604" s="912"/>
      <c r="K604" s="912"/>
      <c r="L604" s="912"/>
      <c r="M604" s="912"/>
      <c r="N604" s="912"/>
      <c r="O604" s="914"/>
      <c r="P604" s="914"/>
      <c r="Q604" s="915"/>
      <c r="R604" s="912"/>
      <c r="S604" s="912"/>
      <c r="T604" s="912"/>
      <c r="U604" s="912"/>
      <c r="V604" s="912"/>
      <c r="W604" s="912"/>
      <c r="X604" s="913"/>
      <c r="Y604" s="912"/>
      <c r="Z604" s="912"/>
      <c r="AA604" s="912"/>
      <c r="AB604" s="912"/>
      <c r="AC604" s="912"/>
      <c r="AD604" s="912"/>
      <c r="AE604" s="912"/>
      <c r="AF604" s="914"/>
      <c r="AG604" s="914"/>
      <c r="AH604" s="912"/>
    </row>
    <row r="605">
      <c r="A605" s="912"/>
      <c r="B605" s="912"/>
      <c r="C605" s="912"/>
      <c r="D605" s="912"/>
      <c r="E605" s="912"/>
      <c r="F605" s="912"/>
      <c r="G605" s="913"/>
      <c r="H605" s="912"/>
      <c r="I605" s="912"/>
      <c r="J605" s="912"/>
      <c r="K605" s="912"/>
      <c r="L605" s="912"/>
      <c r="M605" s="912"/>
      <c r="N605" s="912"/>
      <c r="O605" s="914"/>
      <c r="P605" s="914"/>
      <c r="Q605" s="915"/>
      <c r="R605" s="912"/>
      <c r="S605" s="912"/>
      <c r="T605" s="912"/>
      <c r="U605" s="912"/>
      <c r="V605" s="912"/>
      <c r="W605" s="912"/>
      <c r="X605" s="913"/>
      <c r="Y605" s="912"/>
      <c r="Z605" s="912"/>
      <c r="AA605" s="912"/>
      <c r="AB605" s="912"/>
      <c r="AC605" s="912"/>
      <c r="AD605" s="912"/>
      <c r="AE605" s="912"/>
      <c r="AF605" s="914"/>
      <c r="AG605" s="914"/>
      <c r="AH605" s="912"/>
    </row>
    <row r="606">
      <c r="A606" s="912"/>
      <c r="B606" s="912"/>
      <c r="C606" s="912"/>
      <c r="D606" s="912"/>
      <c r="E606" s="912"/>
      <c r="F606" s="912"/>
      <c r="G606" s="913"/>
      <c r="H606" s="912"/>
      <c r="I606" s="912"/>
      <c r="J606" s="912"/>
      <c r="K606" s="912"/>
      <c r="L606" s="912"/>
      <c r="M606" s="912"/>
      <c r="N606" s="912"/>
      <c r="O606" s="914"/>
      <c r="P606" s="914"/>
      <c r="Q606" s="915"/>
      <c r="R606" s="912"/>
      <c r="S606" s="912"/>
      <c r="T606" s="912"/>
      <c r="U606" s="912"/>
      <c r="V606" s="912"/>
      <c r="W606" s="912"/>
      <c r="X606" s="913"/>
      <c r="Y606" s="912"/>
      <c r="Z606" s="912"/>
      <c r="AA606" s="912"/>
      <c r="AB606" s="912"/>
      <c r="AC606" s="912"/>
      <c r="AD606" s="912"/>
      <c r="AE606" s="912"/>
      <c r="AF606" s="914"/>
      <c r="AG606" s="914"/>
      <c r="AH606" s="912"/>
    </row>
    <row r="607">
      <c r="A607" s="912"/>
      <c r="B607" s="912"/>
      <c r="C607" s="912"/>
      <c r="D607" s="912"/>
      <c r="E607" s="912"/>
      <c r="F607" s="912"/>
      <c r="G607" s="913"/>
      <c r="H607" s="912"/>
      <c r="I607" s="912"/>
      <c r="J607" s="912"/>
      <c r="K607" s="912"/>
      <c r="L607" s="912"/>
      <c r="M607" s="912"/>
      <c r="N607" s="912"/>
      <c r="O607" s="914"/>
      <c r="P607" s="914"/>
      <c r="Q607" s="915"/>
      <c r="R607" s="912"/>
      <c r="S607" s="912"/>
      <c r="T607" s="912"/>
      <c r="U607" s="912"/>
      <c r="V607" s="912"/>
      <c r="W607" s="912"/>
      <c r="X607" s="913"/>
      <c r="Y607" s="912"/>
      <c r="Z607" s="912"/>
      <c r="AA607" s="912"/>
      <c r="AB607" s="912"/>
      <c r="AC607" s="912"/>
      <c r="AD607" s="912"/>
      <c r="AE607" s="912"/>
      <c r="AF607" s="914"/>
      <c r="AG607" s="914"/>
      <c r="AH607" s="912"/>
    </row>
    <row r="608">
      <c r="A608" s="912"/>
      <c r="B608" s="912"/>
      <c r="C608" s="912"/>
      <c r="D608" s="912"/>
      <c r="E608" s="912"/>
      <c r="F608" s="912"/>
      <c r="G608" s="913"/>
      <c r="H608" s="912"/>
      <c r="I608" s="912"/>
      <c r="J608" s="912"/>
      <c r="K608" s="912"/>
      <c r="L608" s="912"/>
      <c r="M608" s="912"/>
      <c r="N608" s="912"/>
      <c r="O608" s="914"/>
      <c r="P608" s="914"/>
      <c r="Q608" s="915"/>
      <c r="R608" s="912"/>
      <c r="S608" s="912"/>
      <c r="T608" s="912"/>
      <c r="U608" s="912"/>
      <c r="V608" s="912"/>
      <c r="W608" s="912"/>
      <c r="X608" s="913"/>
      <c r="Y608" s="912"/>
      <c r="Z608" s="912"/>
      <c r="AA608" s="912"/>
      <c r="AB608" s="912"/>
      <c r="AC608" s="912"/>
      <c r="AD608" s="912"/>
      <c r="AE608" s="912"/>
      <c r="AF608" s="914"/>
      <c r="AG608" s="914"/>
      <c r="AH608" s="912"/>
    </row>
    <row r="609">
      <c r="A609" s="912"/>
      <c r="B609" s="912"/>
      <c r="C609" s="912"/>
      <c r="D609" s="912"/>
      <c r="E609" s="912"/>
      <c r="F609" s="912"/>
      <c r="G609" s="913"/>
      <c r="H609" s="912"/>
      <c r="I609" s="912"/>
      <c r="J609" s="912"/>
      <c r="K609" s="912"/>
      <c r="L609" s="912"/>
      <c r="M609" s="912"/>
      <c r="N609" s="912"/>
      <c r="O609" s="914"/>
      <c r="P609" s="914"/>
      <c r="Q609" s="915"/>
      <c r="R609" s="912"/>
      <c r="S609" s="912"/>
      <c r="T609" s="912"/>
      <c r="U609" s="912"/>
      <c r="V609" s="912"/>
      <c r="W609" s="912"/>
      <c r="X609" s="913"/>
      <c r="Y609" s="912"/>
      <c r="Z609" s="912"/>
      <c r="AA609" s="912"/>
      <c r="AB609" s="912"/>
      <c r="AC609" s="912"/>
      <c r="AD609" s="912"/>
      <c r="AE609" s="912"/>
      <c r="AF609" s="914"/>
      <c r="AG609" s="914"/>
      <c r="AH609" s="912"/>
    </row>
    <row r="610">
      <c r="A610" s="912"/>
      <c r="B610" s="912"/>
      <c r="C610" s="912"/>
      <c r="D610" s="912"/>
      <c r="E610" s="912"/>
      <c r="F610" s="912"/>
      <c r="G610" s="913"/>
      <c r="H610" s="912"/>
      <c r="I610" s="912"/>
      <c r="J610" s="912"/>
      <c r="K610" s="912"/>
      <c r="L610" s="912"/>
      <c r="M610" s="912"/>
      <c r="N610" s="912"/>
      <c r="O610" s="914"/>
      <c r="P610" s="914"/>
      <c r="Q610" s="915"/>
      <c r="R610" s="912"/>
      <c r="S610" s="912"/>
      <c r="T610" s="912"/>
      <c r="U610" s="912"/>
      <c r="V610" s="912"/>
      <c r="W610" s="912"/>
      <c r="X610" s="913"/>
      <c r="Y610" s="912"/>
      <c r="Z610" s="912"/>
      <c r="AA610" s="912"/>
      <c r="AB610" s="912"/>
      <c r="AC610" s="912"/>
      <c r="AD610" s="912"/>
      <c r="AE610" s="912"/>
      <c r="AF610" s="914"/>
      <c r="AG610" s="914"/>
      <c r="AH610" s="912"/>
    </row>
    <row r="611">
      <c r="A611" s="912"/>
      <c r="B611" s="912"/>
      <c r="C611" s="912"/>
      <c r="D611" s="912"/>
      <c r="E611" s="912"/>
      <c r="F611" s="912"/>
      <c r="G611" s="913"/>
      <c r="H611" s="912"/>
      <c r="I611" s="912"/>
      <c r="J611" s="912"/>
      <c r="K611" s="912"/>
      <c r="L611" s="912"/>
      <c r="M611" s="912"/>
      <c r="N611" s="912"/>
      <c r="O611" s="914"/>
      <c r="P611" s="914"/>
      <c r="Q611" s="915"/>
      <c r="R611" s="912"/>
      <c r="S611" s="912"/>
      <c r="T611" s="912"/>
      <c r="U611" s="912"/>
      <c r="V611" s="912"/>
      <c r="W611" s="912"/>
      <c r="X611" s="913"/>
      <c r="Y611" s="912"/>
      <c r="Z611" s="912"/>
      <c r="AA611" s="912"/>
      <c r="AB611" s="912"/>
      <c r="AC611" s="912"/>
      <c r="AD611" s="912"/>
      <c r="AE611" s="912"/>
      <c r="AF611" s="914"/>
      <c r="AG611" s="914"/>
      <c r="AH611" s="912"/>
    </row>
    <row r="612">
      <c r="A612" s="912"/>
      <c r="B612" s="912"/>
      <c r="C612" s="912"/>
      <c r="D612" s="912"/>
      <c r="E612" s="912"/>
      <c r="F612" s="912"/>
      <c r="G612" s="913"/>
      <c r="H612" s="912"/>
      <c r="I612" s="912"/>
      <c r="J612" s="912"/>
      <c r="K612" s="912"/>
      <c r="L612" s="912"/>
      <c r="M612" s="912"/>
      <c r="N612" s="912"/>
      <c r="O612" s="914"/>
      <c r="P612" s="914"/>
      <c r="Q612" s="915"/>
      <c r="R612" s="912"/>
      <c r="S612" s="912"/>
      <c r="T612" s="912"/>
      <c r="U612" s="912"/>
      <c r="V612" s="912"/>
      <c r="W612" s="912"/>
      <c r="X612" s="913"/>
      <c r="Y612" s="912"/>
      <c r="Z612" s="912"/>
      <c r="AA612" s="912"/>
      <c r="AB612" s="912"/>
      <c r="AC612" s="912"/>
      <c r="AD612" s="912"/>
      <c r="AE612" s="912"/>
      <c r="AF612" s="914"/>
      <c r="AG612" s="914"/>
      <c r="AH612" s="912"/>
    </row>
    <row r="613">
      <c r="A613" s="912"/>
      <c r="B613" s="912"/>
      <c r="C613" s="912"/>
      <c r="D613" s="912"/>
      <c r="E613" s="912"/>
      <c r="F613" s="912"/>
      <c r="G613" s="913"/>
      <c r="H613" s="912"/>
      <c r="I613" s="912"/>
      <c r="J613" s="912"/>
      <c r="K613" s="912"/>
      <c r="L613" s="912"/>
      <c r="M613" s="912"/>
      <c r="N613" s="912"/>
      <c r="O613" s="914"/>
      <c r="P613" s="914"/>
      <c r="Q613" s="915"/>
      <c r="R613" s="912"/>
      <c r="S613" s="912"/>
      <c r="T613" s="912"/>
      <c r="U613" s="912"/>
      <c r="V613" s="912"/>
      <c r="W613" s="912"/>
      <c r="X613" s="913"/>
      <c r="Y613" s="912"/>
      <c r="Z613" s="912"/>
      <c r="AA613" s="912"/>
      <c r="AB613" s="912"/>
      <c r="AC613" s="912"/>
      <c r="AD613" s="912"/>
      <c r="AE613" s="912"/>
      <c r="AF613" s="914"/>
      <c r="AG613" s="914"/>
      <c r="AH613" s="912"/>
    </row>
    <row r="614">
      <c r="A614" s="912"/>
      <c r="B614" s="912"/>
      <c r="C614" s="912"/>
      <c r="D614" s="912"/>
      <c r="E614" s="912"/>
      <c r="F614" s="912"/>
      <c r="G614" s="913"/>
      <c r="H614" s="912"/>
      <c r="I614" s="912"/>
      <c r="J614" s="912"/>
      <c r="K614" s="912"/>
      <c r="L614" s="912"/>
      <c r="M614" s="912"/>
      <c r="N614" s="912"/>
      <c r="O614" s="914"/>
      <c r="P614" s="914"/>
      <c r="Q614" s="915"/>
      <c r="R614" s="912"/>
      <c r="S614" s="912"/>
      <c r="T614" s="912"/>
      <c r="U614" s="912"/>
      <c r="V614" s="912"/>
      <c r="W614" s="912"/>
      <c r="X614" s="913"/>
      <c r="Y614" s="912"/>
      <c r="Z614" s="912"/>
      <c r="AA614" s="912"/>
      <c r="AB614" s="912"/>
      <c r="AC614" s="912"/>
      <c r="AD614" s="912"/>
      <c r="AE614" s="912"/>
      <c r="AF614" s="914"/>
      <c r="AG614" s="914"/>
      <c r="AH614" s="912"/>
    </row>
    <row r="615">
      <c r="A615" s="912"/>
      <c r="B615" s="912"/>
      <c r="C615" s="912"/>
      <c r="D615" s="912"/>
      <c r="E615" s="912"/>
      <c r="F615" s="912"/>
      <c r="G615" s="913"/>
      <c r="H615" s="912"/>
      <c r="I615" s="912"/>
      <c r="J615" s="912"/>
      <c r="K615" s="912"/>
      <c r="L615" s="912"/>
      <c r="M615" s="912"/>
      <c r="N615" s="912"/>
      <c r="O615" s="914"/>
      <c r="P615" s="914"/>
      <c r="Q615" s="915"/>
      <c r="R615" s="912"/>
      <c r="S615" s="912"/>
      <c r="T615" s="912"/>
      <c r="U615" s="912"/>
      <c r="V615" s="912"/>
      <c r="W615" s="912"/>
      <c r="X615" s="913"/>
      <c r="Y615" s="912"/>
      <c r="Z615" s="912"/>
      <c r="AA615" s="912"/>
      <c r="AB615" s="912"/>
      <c r="AC615" s="912"/>
      <c r="AD615" s="912"/>
      <c r="AE615" s="912"/>
      <c r="AF615" s="914"/>
      <c r="AG615" s="914"/>
      <c r="AH615" s="912"/>
    </row>
    <row r="616">
      <c r="A616" s="912"/>
      <c r="B616" s="912"/>
      <c r="C616" s="912"/>
      <c r="D616" s="912"/>
      <c r="E616" s="912"/>
      <c r="F616" s="912"/>
      <c r="G616" s="913"/>
      <c r="H616" s="912"/>
      <c r="I616" s="912"/>
      <c r="J616" s="912"/>
      <c r="K616" s="912"/>
      <c r="L616" s="912"/>
      <c r="M616" s="912"/>
      <c r="N616" s="912"/>
      <c r="O616" s="914"/>
      <c r="P616" s="914"/>
      <c r="Q616" s="915"/>
      <c r="R616" s="912"/>
      <c r="S616" s="912"/>
      <c r="T616" s="912"/>
      <c r="U616" s="912"/>
      <c r="V616" s="912"/>
      <c r="W616" s="912"/>
      <c r="X616" s="913"/>
      <c r="Y616" s="912"/>
      <c r="Z616" s="912"/>
      <c r="AA616" s="912"/>
      <c r="AB616" s="912"/>
      <c r="AC616" s="912"/>
      <c r="AD616" s="912"/>
      <c r="AE616" s="912"/>
      <c r="AF616" s="914"/>
      <c r="AG616" s="914"/>
      <c r="AH616" s="912"/>
    </row>
    <row r="617">
      <c r="A617" s="912"/>
      <c r="B617" s="912"/>
      <c r="C617" s="912"/>
      <c r="D617" s="912"/>
      <c r="E617" s="912"/>
      <c r="F617" s="912"/>
      <c r="G617" s="913"/>
      <c r="H617" s="912"/>
      <c r="I617" s="912"/>
      <c r="J617" s="912"/>
      <c r="K617" s="912"/>
      <c r="L617" s="912"/>
      <c r="M617" s="912"/>
      <c r="N617" s="912"/>
      <c r="O617" s="914"/>
      <c r="P617" s="914"/>
      <c r="Q617" s="915"/>
      <c r="R617" s="912"/>
      <c r="S617" s="912"/>
      <c r="T617" s="912"/>
      <c r="U617" s="912"/>
      <c r="V617" s="912"/>
      <c r="W617" s="912"/>
      <c r="X617" s="913"/>
      <c r="Y617" s="912"/>
      <c r="Z617" s="912"/>
      <c r="AA617" s="912"/>
      <c r="AB617" s="912"/>
      <c r="AC617" s="912"/>
      <c r="AD617" s="912"/>
      <c r="AE617" s="912"/>
      <c r="AF617" s="914"/>
      <c r="AG617" s="914"/>
      <c r="AH617" s="912"/>
    </row>
    <row r="618">
      <c r="A618" s="912"/>
      <c r="B618" s="912"/>
      <c r="C618" s="912"/>
      <c r="D618" s="912"/>
      <c r="E618" s="912"/>
      <c r="F618" s="912"/>
      <c r="G618" s="913"/>
      <c r="H618" s="912"/>
      <c r="I618" s="912"/>
      <c r="J618" s="912"/>
      <c r="K618" s="912"/>
      <c r="L618" s="912"/>
      <c r="M618" s="912"/>
      <c r="N618" s="912"/>
      <c r="O618" s="914"/>
      <c r="P618" s="914"/>
      <c r="Q618" s="915"/>
      <c r="R618" s="912"/>
      <c r="S618" s="912"/>
      <c r="T618" s="912"/>
      <c r="U618" s="912"/>
      <c r="V618" s="912"/>
      <c r="W618" s="912"/>
      <c r="X618" s="913"/>
      <c r="Y618" s="912"/>
      <c r="Z618" s="912"/>
      <c r="AA618" s="912"/>
      <c r="AB618" s="912"/>
      <c r="AC618" s="912"/>
      <c r="AD618" s="912"/>
      <c r="AE618" s="912"/>
      <c r="AF618" s="914"/>
      <c r="AG618" s="914"/>
      <c r="AH618" s="912"/>
    </row>
    <row r="619">
      <c r="A619" s="912"/>
      <c r="B619" s="912"/>
      <c r="C619" s="912"/>
      <c r="D619" s="912"/>
      <c r="E619" s="912"/>
      <c r="F619" s="912"/>
      <c r="G619" s="913"/>
      <c r="H619" s="912"/>
      <c r="I619" s="912"/>
      <c r="J619" s="912"/>
      <c r="K619" s="912"/>
      <c r="L619" s="912"/>
      <c r="M619" s="912"/>
      <c r="N619" s="912"/>
      <c r="O619" s="914"/>
      <c r="P619" s="914"/>
      <c r="Q619" s="915"/>
      <c r="R619" s="912"/>
      <c r="S619" s="912"/>
      <c r="T619" s="912"/>
      <c r="U619" s="912"/>
      <c r="V619" s="912"/>
      <c r="W619" s="912"/>
      <c r="X619" s="913"/>
      <c r="Y619" s="912"/>
      <c r="Z619" s="912"/>
      <c r="AA619" s="912"/>
      <c r="AB619" s="912"/>
      <c r="AC619" s="912"/>
      <c r="AD619" s="912"/>
      <c r="AE619" s="912"/>
      <c r="AF619" s="914"/>
      <c r="AG619" s="914"/>
      <c r="AH619" s="912"/>
    </row>
    <row r="620">
      <c r="A620" s="912"/>
      <c r="B620" s="912"/>
      <c r="C620" s="912"/>
      <c r="D620" s="912"/>
      <c r="E620" s="912"/>
      <c r="F620" s="912"/>
      <c r="G620" s="913"/>
      <c r="H620" s="912"/>
      <c r="I620" s="912"/>
      <c r="J620" s="912"/>
      <c r="K620" s="912"/>
      <c r="L620" s="912"/>
      <c r="M620" s="912"/>
      <c r="N620" s="912"/>
      <c r="O620" s="914"/>
      <c r="P620" s="914"/>
      <c r="Q620" s="915"/>
      <c r="R620" s="912"/>
      <c r="S620" s="912"/>
      <c r="T620" s="912"/>
      <c r="U620" s="912"/>
      <c r="V620" s="912"/>
      <c r="W620" s="912"/>
      <c r="X620" s="913"/>
      <c r="Y620" s="912"/>
      <c r="Z620" s="912"/>
      <c r="AA620" s="912"/>
      <c r="AB620" s="912"/>
      <c r="AC620" s="912"/>
      <c r="AD620" s="912"/>
      <c r="AE620" s="912"/>
      <c r="AF620" s="914"/>
      <c r="AG620" s="914"/>
      <c r="AH620" s="912"/>
    </row>
    <row r="621">
      <c r="A621" s="912"/>
      <c r="B621" s="912"/>
      <c r="C621" s="912"/>
      <c r="D621" s="912"/>
      <c r="E621" s="912"/>
      <c r="F621" s="912"/>
      <c r="G621" s="913"/>
      <c r="H621" s="912"/>
      <c r="I621" s="912"/>
      <c r="J621" s="912"/>
      <c r="K621" s="912"/>
      <c r="L621" s="912"/>
      <c r="M621" s="912"/>
      <c r="N621" s="912"/>
      <c r="O621" s="914"/>
      <c r="P621" s="914"/>
      <c r="Q621" s="915"/>
      <c r="R621" s="912"/>
      <c r="S621" s="912"/>
      <c r="T621" s="912"/>
      <c r="U621" s="912"/>
      <c r="V621" s="912"/>
      <c r="W621" s="912"/>
      <c r="X621" s="913"/>
      <c r="Y621" s="912"/>
      <c r="Z621" s="912"/>
      <c r="AA621" s="912"/>
      <c r="AB621" s="912"/>
      <c r="AC621" s="912"/>
      <c r="AD621" s="912"/>
      <c r="AE621" s="912"/>
      <c r="AF621" s="914"/>
      <c r="AG621" s="914"/>
      <c r="AH621" s="912"/>
    </row>
    <row r="622">
      <c r="A622" s="912"/>
      <c r="B622" s="912"/>
      <c r="C622" s="912"/>
      <c r="D622" s="912"/>
      <c r="E622" s="912"/>
      <c r="F622" s="912"/>
      <c r="G622" s="913"/>
      <c r="H622" s="912"/>
      <c r="I622" s="912"/>
      <c r="J622" s="912"/>
      <c r="K622" s="912"/>
      <c r="L622" s="912"/>
      <c r="M622" s="912"/>
      <c r="N622" s="912"/>
      <c r="O622" s="914"/>
      <c r="P622" s="914"/>
      <c r="Q622" s="915"/>
      <c r="R622" s="912"/>
      <c r="S622" s="912"/>
      <c r="T622" s="912"/>
      <c r="U622" s="912"/>
      <c r="V622" s="912"/>
      <c r="W622" s="912"/>
      <c r="X622" s="913"/>
      <c r="Y622" s="912"/>
      <c r="Z622" s="912"/>
      <c r="AA622" s="912"/>
      <c r="AB622" s="912"/>
      <c r="AC622" s="912"/>
      <c r="AD622" s="912"/>
      <c r="AE622" s="912"/>
      <c r="AF622" s="914"/>
      <c r="AG622" s="914"/>
      <c r="AH622" s="912"/>
    </row>
    <row r="623">
      <c r="A623" s="912"/>
      <c r="B623" s="912"/>
      <c r="C623" s="912"/>
      <c r="D623" s="912"/>
      <c r="E623" s="912"/>
      <c r="F623" s="912"/>
      <c r="G623" s="913"/>
      <c r="H623" s="912"/>
      <c r="I623" s="912"/>
      <c r="J623" s="912"/>
      <c r="K623" s="912"/>
      <c r="L623" s="912"/>
      <c r="M623" s="912"/>
      <c r="N623" s="912"/>
      <c r="O623" s="914"/>
      <c r="P623" s="914"/>
      <c r="Q623" s="915"/>
      <c r="R623" s="912"/>
      <c r="S623" s="912"/>
      <c r="T623" s="912"/>
      <c r="U623" s="912"/>
      <c r="V623" s="912"/>
      <c r="W623" s="912"/>
      <c r="X623" s="913"/>
      <c r="Y623" s="912"/>
      <c r="Z623" s="912"/>
      <c r="AA623" s="912"/>
      <c r="AB623" s="912"/>
      <c r="AC623" s="912"/>
      <c r="AD623" s="912"/>
      <c r="AE623" s="912"/>
      <c r="AF623" s="914"/>
      <c r="AG623" s="914"/>
      <c r="AH623" s="912"/>
    </row>
    <row r="624">
      <c r="A624" s="912"/>
      <c r="B624" s="912"/>
      <c r="C624" s="912"/>
      <c r="D624" s="912"/>
      <c r="E624" s="912"/>
      <c r="F624" s="912"/>
      <c r="G624" s="913"/>
      <c r="H624" s="912"/>
      <c r="I624" s="912"/>
      <c r="J624" s="912"/>
      <c r="K624" s="912"/>
      <c r="L624" s="912"/>
      <c r="M624" s="912"/>
      <c r="N624" s="912"/>
      <c r="O624" s="914"/>
      <c r="P624" s="914"/>
      <c r="Q624" s="915"/>
      <c r="R624" s="912"/>
      <c r="S624" s="912"/>
      <c r="T624" s="912"/>
      <c r="U624" s="912"/>
      <c r="V624" s="912"/>
      <c r="W624" s="912"/>
      <c r="X624" s="913"/>
      <c r="Y624" s="912"/>
      <c r="Z624" s="912"/>
      <c r="AA624" s="912"/>
      <c r="AB624" s="912"/>
      <c r="AC624" s="912"/>
      <c r="AD624" s="912"/>
      <c r="AE624" s="912"/>
      <c r="AF624" s="914"/>
      <c r="AG624" s="914"/>
      <c r="AH624" s="912"/>
    </row>
    <row r="625">
      <c r="A625" s="912"/>
      <c r="B625" s="912"/>
      <c r="C625" s="912"/>
      <c r="D625" s="912"/>
      <c r="E625" s="912"/>
      <c r="F625" s="912"/>
      <c r="G625" s="913"/>
      <c r="H625" s="912"/>
      <c r="I625" s="912"/>
      <c r="J625" s="912"/>
      <c r="K625" s="912"/>
      <c r="L625" s="912"/>
      <c r="M625" s="912"/>
      <c r="N625" s="912"/>
      <c r="O625" s="914"/>
      <c r="P625" s="914"/>
      <c r="Q625" s="915"/>
      <c r="R625" s="912"/>
      <c r="S625" s="912"/>
      <c r="T625" s="912"/>
      <c r="U625" s="912"/>
      <c r="V625" s="912"/>
      <c r="W625" s="912"/>
      <c r="X625" s="913"/>
      <c r="Y625" s="912"/>
      <c r="Z625" s="912"/>
      <c r="AA625" s="912"/>
      <c r="AB625" s="912"/>
      <c r="AC625" s="912"/>
      <c r="AD625" s="912"/>
      <c r="AE625" s="912"/>
      <c r="AF625" s="914"/>
      <c r="AG625" s="914"/>
      <c r="AH625" s="912"/>
    </row>
    <row r="626">
      <c r="A626" s="912"/>
      <c r="B626" s="912"/>
      <c r="C626" s="912"/>
      <c r="D626" s="912"/>
      <c r="E626" s="912"/>
      <c r="F626" s="912"/>
      <c r="G626" s="913"/>
      <c r="H626" s="912"/>
      <c r="I626" s="912"/>
      <c r="J626" s="912"/>
      <c r="K626" s="912"/>
      <c r="L626" s="912"/>
      <c r="M626" s="912"/>
      <c r="N626" s="912"/>
      <c r="O626" s="914"/>
      <c r="P626" s="914"/>
      <c r="Q626" s="915"/>
      <c r="R626" s="912"/>
      <c r="S626" s="912"/>
      <c r="T626" s="912"/>
      <c r="U626" s="912"/>
      <c r="V626" s="912"/>
      <c r="W626" s="912"/>
      <c r="X626" s="913"/>
      <c r="Y626" s="912"/>
      <c r="Z626" s="912"/>
      <c r="AA626" s="912"/>
      <c r="AB626" s="912"/>
      <c r="AC626" s="912"/>
      <c r="AD626" s="912"/>
      <c r="AE626" s="912"/>
      <c r="AF626" s="914"/>
      <c r="AG626" s="914"/>
      <c r="AH626" s="912"/>
    </row>
    <row r="627">
      <c r="A627" s="912"/>
      <c r="B627" s="912"/>
      <c r="C627" s="912"/>
      <c r="D627" s="912"/>
      <c r="E627" s="912"/>
      <c r="F627" s="912"/>
      <c r="G627" s="913"/>
      <c r="H627" s="912"/>
      <c r="I627" s="912"/>
      <c r="J627" s="912"/>
      <c r="K627" s="912"/>
      <c r="L627" s="912"/>
      <c r="M627" s="912"/>
      <c r="N627" s="912"/>
      <c r="O627" s="914"/>
      <c r="P627" s="914"/>
      <c r="Q627" s="915"/>
      <c r="R627" s="912"/>
      <c r="S627" s="912"/>
      <c r="T627" s="912"/>
      <c r="U627" s="912"/>
      <c r="V627" s="912"/>
      <c r="W627" s="912"/>
      <c r="X627" s="913"/>
      <c r="Y627" s="912"/>
      <c r="Z627" s="912"/>
      <c r="AA627" s="912"/>
      <c r="AB627" s="912"/>
      <c r="AC627" s="912"/>
      <c r="AD627" s="912"/>
      <c r="AE627" s="912"/>
      <c r="AF627" s="914"/>
      <c r="AG627" s="914"/>
      <c r="AH627" s="912"/>
    </row>
    <row r="628">
      <c r="A628" s="912"/>
      <c r="B628" s="912"/>
      <c r="C628" s="912"/>
      <c r="D628" s="912"/>
      <c r="E628" s="912"/>
      <c r="F628" s="912"/>
      <c r="G628" s="913"/>
      <c r="H628" s="912"/>
      <c r="I628" s="912"/>
      <c r="J628" s="912"/>
      <c r="K628" s="912"/>
      <c r="L628" s="912"/>
      <c r="M628" s="912"/>
      <c r="N628" s="912"/>
      <c r="O628" s="914"/>
      <c r="P628" s="914"/>
      <c r="Q628" s="915"/>
      <c r="R628" s="912"/>
      <c r="S628" s="912"/>
      <c r="T628" s="912"/>
      <c r="U628" s="912"/>
      <c r="V628" s="912"/>
      <c r="W628" s="912"/>
      <c r="X628" s="913"/>
      <c r="Y628" s="912"/>
      <c r="Z628" s="912"/>
      <c r="AA628" s="912"/>
      <c r="AB628" s="912"/>
      <c r="AC628" s="912"/>
      <c r="AD628" s="912"/>
      <c r="AE628" s="912"/>
      <c r="AF628" s="914"/>
      <c r="AG628" s="914"/>
      <c r="AH628" s="912"/>
    </row>
    <row r="629">
      <c r="A629" s="912"/>
      <c r="B629" s="912"/>
      <c r="C629" s="912"/>
      <c r="D629" s="912"/>
      <c r="E629" s="912"/>
      <c r="F629" s="912"/>
      <c r="G629" s="913"/>
      <c r="H629" s="912"/>
      <c r="I629" s="912"/>
      <c r="J629" s="912"/>
      <c r="K629" s="912"/>
      <c r="L629" s="912"/>
      <c r="M629" s="912"/>
      <c r="N629" s="912"/>
      <c r="O629" s="914"/>
      <c r="P629" s="914"/>
      <c r="Q629" s="915"/>
      <c r="R629" s="912"/>
      <c r="S629" s="912"/>
      <c r="T629" s="912"/>
      <c r="U629" s="912"/>
      <c r="V629" s="912"/>
      <c r="W629" s="912"/>
      <c r="X629" s="913"/>
      <c r="Y629" s="912"/>
      <c r="Z629" s="912"/>
      <c r="AA629" s="912"/>
      <c r="AB629" s="912"/>
      <c r="AC629" s="912"/>
      <c r="AD629" s="912"/>
      <c r="AE629" s="912"/>
      <c r="AF629" s="914"/>
      <c r="AG629" s="914"/>
      <c r="AH629" s="912"/>
    </row>
    <row r="630">
      <c r="A630" s="912"/>
      <c r="B630" s="912"/>
      <c r="C630" s="912"/>
      <c r="D630" s="912"/>
      <c r="E630" s="912"/>
      <c r="F630" s="912"/>
      <c r="G630" s="913"/>
      <c r="H630" s="912"/>
      <c r="I630" s="912"/>
      <c r="J630" s="912"/>
      <c r="K630" s="912"/>
      <c r="L630" s="912"/>
      <c r="M630" s="912"/>
      <c r="N630" s="912"/>
      <c r="O630" s="914"/>
      <c r="P630" s="914"/>
      <c r="Q630" s="915"/>
      <c r="R630" s="912"/>
      <c r="S630" s="912"/>
      <c r="T630" s="912"/>
      <c r="U630" s="912"/>
      <c r="V630" s="912"/>
      <c r="W630" s="912"/>
      <c r="X630" s="913"/>
      <c r="Y630" s="912"/>
      <c r="Z630" s="912"/>
      <c r="AA630" s="912"/>
      <c r="AB630" s="912"/>
      <c r="AC630" s="912"/>
      <c r="AD630" s="912"/>
      <c r="AE630" s="912"/>
      <c r="AF630" s="914"/>
      <c r="AG630" s="914"/>
      <c r="AH630" s="912"/>
    </row>
    <row r="631">
      <c r="A631" s="912"/>
      <c r="B631" s="912"/>
      <c r="C631" s="912"/>
      <c r="D631" s="912"/>
      <c r="E631" s="912"/>
      <c r="F631" s="912"/>
      <c r="G631" s="913"/>
      <c r="H631" s="912"/>
      <c r="I631" s="912"/>
      <c r="J631" s="912"/>
      <c r="K631" s="912"/>
      <c r="L631" s="912"/>
      <c r="M631" s="912"/>
      <c r="N631" s="912"/>
      <c r="O631" s="914"/>
      <c r="P631" s="914"/>
      <c r="Q631" s="915"/>
      <c r="R631" s="912"/>
      <c r="S631" s="912"/>
      <c r="T631" s="912"/>
      <c r="U631" s="912"/>
      <c r="V631" s="912"/>
      <c r="W631" s="912"/>
      <c r="X631" s="913"/>
      <c r="Y631" s="912"/>
      <c r="Z631" s="912"/>
      <c r="AA631" s="912"/>
      <c r="AB631" s="912"/>
      <c r="AC631" s="912"/>
      <c r="AD631" s="912"/>
      <c r="AE631" s="912"/>
      <c r="AF631" s="914"/>
      <c r="AG631" s="914"/>
      <c r="AH631" s="912"/>
    </row>
    <row r="632">
      <c r="A632" s="912"/>
      <c r="B632" s="912"/>
      <c r="C632" s="912"/>
      <c r="D632" s="912"/>
      <c r="E632" s="912"/>
      <c r="F632" s="912"/>
      <c r="G632" s="913"/>
      <c r="H632" s="912"/>
      <c r="I632" s="912"/>
      <c r="J632" s="912"/>
      <c r="K632" s="912"/>
      <c r="L632" s="912"/>
      <c r="M632" s="912"/>
      <c r="N632" s="912"/>
      <c r="O632" s="914"/>
      <c r="P632" s="914"/>
      <c r="Q632" s="915"/>
      <c r="R632" s="912"/>
      <c r="S632" s="912"/>
      <c r="T632" s="912"/>
      <c r="U632" s="912"/>
      <c r="V632" s="912"/>
      <c r="W632" s="912"/>
      <c r="X632" s="913"/>
      <c r="Y632" s="912"/>
      <c r="Z632" s="912"/>
      <c r="AA632" s="912"/>
      <c r="AB632" s="912"/>
      <c r="AC632" s="912"/>
      <c r="AD632" s="912"/>
      <c r="AE632" s="912"/>
      <c r="AF632" s="914"/>
      <c r="AG632" s="914"/>
      <c r="AH632" s="912"/>
    </row>
    <row r="633">
      <c r="A633" s="912"/>
      <c r="B633" s="912"/>
      <c r="C633" s="912"/>
      <c r="D633" s="912"/>
      <c r="E633" s="912"/>
      <c r="F633" s="912"/>
      <c r="G633" s="913"/>
      <c r="H633" s="912"/>
      <c r="I633" s="912"/>
      <c r="J633" s="912"/>
      <c r="K633" s="912"/>
      <c r="L633" s="912"/>
      <c r="M633" s="912"/>
      <c r="N633" s="912"/>
      <c r="O633" s="914"/>
      <c r="P633" s="914"/>
      <c r="Q633" s="915"/>
      <c r="R633" s="912"/>
      <c r="S633" s="912"/>
      <c r="T633" s="912"/>
      <c r="U633" s="912"/>
      <c r="V633" s="912"/>
      <c r="W633" s="912"/>
      <c r="X633" s="913"/>
      <c r="Y633" s="912"/>
      <c r="Z633" s="912"/>
      <c r="AA633" s="912"/>
      <c r="AB633" s="912"/>
      <c r="AC633" s="912"/>
      <c r="AD633" s="912"/>
      <c r="AE633" s="912"/>
      <c r="AF633" s="914"/>
      <c r="AG633" s="914"/>
      <c r="AH633" s="912"/>
    </row>
    <row r="634">
      <c r="A634" s="912"/>
      <c r="B634" s="912"/>
      <c r="C634" s="912"/>
      <c r="D634" s="912"/>
      <c r="E634" s="912"/>
      <c r="F634" s="912"/>
      <c r="G634" s="913"/>
      <c r="H634" s="912"/>
      <c r="I634" s="912"/>
      <c r="J634" s="912"/>
      <c r="K634" s="912"/>
      <c r="L634" s="912"/>
      <c r="M634" s="912"/>
      <c r="N634" s="912"/>
      <c r="O634" s="914"/>
      <c r="P634" s="914"/>
      <c r="Q634" s="915"/>
      <c r="R634" s="912"/>
      <c r="S634" s="912"/>
      <c r="T634" s="912"/>
      <c r="U634" s="912"/>
      <c r="V634" s="912"/>
      <c r="W634" s="912"/>
      <c r="X634" s="913"/>
      <c r="Y634" s="912"/>
      <c r="Z634" s="912"/>
      <c r="AA634" s="912"/>
      <c r="AB634" s="912"/>
      <c r="AC634" s="912"/>
      <c r="AD634" s="912"/>
      <c r="AE634" s="912"/>
      <c r="AF634" s="914"/>
      <c r="AG634" s="914"/>
      <c r="AH634" s="912"/>
    </row>
    <row r="635">
      <c r="A635" s="912"/>
      <c r="B635" s="912"/>
      <c r="C635" s="912"/>
      <c r="D635" s="912"/>
      <c r="E635" s="912"/>
      <c r="F635" s="912"/>
      <c r="G635" s="913"/>
      <c r="H635" s="912"/>
      <c r="I635" s="912"/>
      <c r="J635" s="912"/>
      <c r="K635" s="912"/>
      <c r="L635" s="912"/>
      <c r="M635" s="912"/>
      <c r="N635" s="912"/>
      <c r="O635" s="914"/>
      <c r="P635" s="914"/>
      <c r="Q635" s="915"/>
      <c r="R635" s="912"/>
      <c r="S635" s="912"/>
      <c r="T635" s="912"/>
      <c r="U635" s="912"/>
      <c r="V635" s="912"/>
      <c r="W635" s="912"/>
      <c r="X635" s="913"/>
      <c r="Y635" s="912"/>
      <c r="Z635" s="912"/>
      <c r="AA635" s="912"/>
      <c r="AB635" s="912"/>
      <c r="AC635" s="912"/>
      <c r="AD635" s="912"/>
      <c r="AE635" s="912"/>
      <c r="AF635" s="914"/>
      <c r="AG635" s="914"/>
      <c r="AH635" s="912"/>
    </row>
    <row r="636">
      <c r="A636" s="912"/>
      <c r="B636" s="912"/>
      <c r="C636" s="912"/>
      <c r="D636" s="912"/>
      <c r="E636" s="912"/>
      <c r="F636" s="912"/>
      <c r="G636" s="913"/>
      <c r="H636" s="912"/>
      <c r="I636" s="912"/>
      <c r="J636" s="912"/>
      <c r="K636" s="912"/>
      <c r="L636" s="912"/>
      <c r="M636" s="912"/>
      <c r="N636" s="912"/>
      <c r="O636" s="914"/>
      <c r="P636" s="914"/>
      <c r="Q636" s="915"/>
      <c r="R636" s="912"/>
      <c r="S636" s="912"/>
      <c r="T636" s="912"/>
      <c r="U636" s="912"/>
      <c r="V636" s="912"/>
      <c r="W636" s="912"/>
      <c r="X636" s="913"/>
      <c r="Y636" s="912"/>
      <c r="Z636" s="912"/>
      <c r="AA636" s="912"/>
      <c r="AB636" s="912"/>
      <c r="AC636" s="912"/>
      <c r="AD636" s="912"/>
      <c r="AE636" s="912"/>
      <c r="AF636" s="914"/>
      <c r="AG636" s="914"/>
      <c r="AH636" s="912"/>
    </row>
    <row r="637">
      <c r="A637" s="912"/>
      <c r="B637" s="912"/>
      <c r="C637" s="912"/>
      <c r="D637" s="912"/>
      <c r="E637" s="912"/>
      <c r="F637" s="912"/>
      <c r="G637" s="913"/>
      <c r="H637" s="912"/>
      <c r="I637" s="912"/>
      <c r="J637" s="912"/>
      <c r="K637" s="912"/>
      <c r="L637" s="912"/>
      <c r="M637" s="912"/>
      <c r="N637" s="912"/>
      <c r="O637" s="914"/>
      <c r="P637" s="914"/>
      <c r="Q637" s="915"/>
      <c r="R637" s="912"/>
      <c r="S637" s="912"/>
      <c r="T637" s="912"/>
      <c r="U637" s="912"/>
      <c r="V637" s="912"/>
      <c r="W637" s="912"/>
      <c r="X637" s="913"/>
      <c r="Y637" s="912"/>
      <c r="Z637" s="912"/>
      <c r="AA637" s="912"/>
      <c r="AB637" s="912"/>
      <c r="AC637" s="912"/>
      <c r="AD637" s="912"/>
      <c r="AE637" s="912"/>
      <c r="AF637" s="914"/>
      <c r="AG637" s="914"/>
      <c r="AH637" s="912"/>
    </row>
    <row r="638">
      <c r="A638" s="912"/>
      <c r="B638" s="912"/>
      <c r="C638" s="912"/>
      <c r="D638" s="912"/>
      <c r="E638" s="912"/>
      <c r="F638" s="912"/>
      <c r="G638" s="913"/>
      <c r="H638" s="912"/>
      <c r="I638" s="912"/>
      <c r="J638" s="912"/>
      <c r="K638" s="912"/>
      <c r="L638" s="912"/>
      <c r="M638" s="912"/>
      <c r="N638" s="912"/>
      <c r="O638" s="914"/>
      <c r="P638" s="914"/>
      <c r="Q638" s="915"/>
      <c r="R638" s="912"/>
      <c r="S638" s="912"/>
      <c r="T638" s="912"/>
      <c r="U638" s="912"/>
      <c r="V638" s="912"/>
      <c r="W638" s="912"/>
      <c r="X638" s="913"/>
      <c r="Y638" s="912"/>
      <c r="Z638" s="912"/>
      <c r="AA638" s="912"/>
      <c r="AB638" s="912"/>
      <c r="AC638" s="912"/>
      <c r="AD638" s="912"/>
      <c r="AE638" s="912"/>
      <c r="AF638" s="914"/>
      <c r="AG638" s="914"/>
      <c r="AH638" s="912"/>
    </row>
    <row r="639">
      <c r="A639" s="912"/>
      <c r="B639" s="912"/>
      <c r="C639" s="912"/>
      <c r="D639" s="912"/>
      <c r="E639" s="912"/>
      <c r="F639" s="912"/>
      <c r="G639" s="913"/>
      <c r="H639" s="912"/>
      <c r="I639" s="912"/>
      <c r="J639" s="912"/>
      <c r="K639" s="912"/>
      <c r="L639" s="912"/>
      <c r="M639" s="912"/>
      <c r="N639" s="912"/>
      <c r="O639" s="914"/>
      <c r="P639" s="914"/>
      <c r="Q639" s="915"/>
      <c r="R639" s="912"/>
      <c r="S639" s="912"/>
      <c r="T639" s="912"/>
      <c r="U639" s="912"/>
      <c r="V639" s="912"/>
      <c r="W639" s="912"/>
      <c r="X639" s="913"/>
      <c r="Y639" s="912"/>
      <c r="Z639" s="912"/>
      <c r="AA639" s="912"/>
      <c r="AB639" s="912"/>
      <c r="AC639" s="912"/>
      <c r="AD639" s="912"/>
      <c r="AE639" s="912"/>
      <c r="AF639" s="914"/>
      <c r="AG639" s="914"/>
      <c r="AH639" s="912"/>
    </row>
    <row r="640">
      <c r="A640" s="912"/>
      <c r="B640" s="912"/>
      <c r="C640" s="912"/>
      <c r="D640" s="912"/>
      <c r="E640" s="912"/>
      <c r="F640" s="912"/>
      <c r="G640" s="913"/>
      <c r="H640" s="912"/>
      <c r="I640" s="912"/>
      <c r="J640" s="912"/>
      <c r="K640" s="912"/>
      <c r="L640" s="912"/>
      <c r="M640" s="912"/>
      <c r="N640" s="912"/>
      <c r="O640" s="914"/>
      <c r="P640" s="914"/>
      <c r="Q640" s="915"/>
      <c r="R640" s="912"/>
      <c r="S640" s="912"/>
      <c r="T640" s="912"/>
      <c r="U640" s="912"/>
      <c r="V640" s="912"/>
      <c r="W640" s="912"/>
      <c r="X640" s="913"/>
      <c r="Y640" s="912"/>
      <c r="Z640" s="912"/>
      <c r="AA640" s="912"/>
      <c r="AB640" s="912"/>
      <c r="AC640" s="912"/>
      <c r="AD640" s="912"/>
      <c r="AE640" s="912"/>
      <c r="AF640" s="914"/>
      <c r="AG640" s="914"/>
      <c r="AH640" s="912"/>
    </row>
    <row r="641">
      <c r="A641" s="912"/>
      <c r="B641" s="912"/>
      <c r="C641" s="912"/>
      <c r="D641" s="912"/>
      <c r="E641" s="912"/>
      <c r="F641" s="912"/>
      <c r="G641" s="913"/>
      <c r="H641" s="912"/>
      <c r="I641" s="912"/>
      <c r="J641" s="912"/>
      <c r="K641" s="912"/>
      <c r="L641" s="912"/>
      <c r="M641" s="912"/>
      <c r="N641" s="912"/>
      <c r="O641" s="914"/>
      <c r="P641" s="914"/>
      <c r="Q641" s="915"/>
      <c r="R641" s="912"/>
      <c r="S641" s="912"/>
      <c r="T641" s="912"/>
      <c r="U641" s="912"/>
      <c r="V641" s="912"/>
      <c r="W641" s="912"/>
      <c r="X641" s="913"/>
      <c r="Y641" s="912"/>
      <c r="Z641" s="912"/>
      <c r="AA641" s="912"/>
      <c r="AB641" s="912"/>
      <c r="AC641" s="912"/>
      <c r="AD641" s="912"/>
      <c r="AE641" s="912"/>
      <c r="AF641" s="914"/>
      <c r="AG641" s="914"/>
      <c r="AH641" s="912"/>
    </row>
    <row r="642">
      <c r="A642" s="912"/>
      <c r="B642" s="912"/>
      <c r="C642" s="912"/>
      <c r="D642" s="912"/>
      <c r="E642" s="912"/>
      <c r="F642" s="912"/>
      <c r="G642" s="913"/>
      <c r="H642" s="912"/>
      <c r="I642" s="912"/>
      <c r="J642" s="912"/>
      <c r="K642" s="912"/>
      <c r="L642" s="912"/>
      <c r="M642" s="912"/>
      <c r="N642" s="912"/>
      <c r="O642" s="914"/>
      <c r="P642" s="914"/>
      <c r="Q642" s="915"/>
      <c r="R642" s="912"/>
      <c r="S642" s="912"/>
      <c r="T642" s="912"/>
      <c r="U642" s="912"/>
      <c r="V642" s="912"/>
      <c r="W642" s="912"/>
      <c r="X642" s="913"/>
      <c r="Y642" s="912"/>
      <c r="Z642" s="912"/>
      <c r="AA642" s="912"/>
      <c r="AB642" s="912"/>
      <c r="AC642" s="912"/>
      <c r="AD642" s="912"/>
      <c r="AE642" s="912"/>
      <c r="AF642" s="914"/>
      <c r="AG642" s="914"/>
      <c r="AH642" s="912"/>
    </row>
    <row r="643">
      <c r="A643" s="912"/>
      <c r="B643" s="912"/>
      <c r="C643" s="912"/>
      <c r="D643" s="912"/>
      <c r="E643" s="912"/>
      <c r="F643" s="912"/>
      <c r="G643" s="913"/>
      <c r="H643" s="912"/>
      <c r="I643" s="912"/>
      <c r="J643" s="912"/>
      <c r="K643" s="912"/>
      <c r="L643" s="912"/>
      <c r="M643" s="912"/>
      <c r="N643" s="912"/>
      <c r="O643" s="914"/>
      <c r="P643" s="914"/>
      <c r="Q643" s="915"/>
      <c r="R643" s="912"/>
      <c r="S643" s="912"/>
      <c r="T643" s="912"/>
      <c r="U643" s="912"/>
      <c r="V643" s="912"/>
      <c r="W643" s="912"/>
      <c r="X643" s="913"/>
      <c r="Y643" s="912"/>
      <c r="Z643" s="912"/>
      <c r="AA643" s="912"/>
      <c r="AB643" s="912"/>
      <c r="AC643" s="912"/>
      <c r="AD643" s="912"/>
      <c r="AE643" s="912"/>
      <c r="AF643" s="914"/>
      <c r="AG643" s="914"/>
      <c r="AH643" s="912"/>
    </row>
    <row r="644">
      <c r="A644" s="912"/>
      <c r="B644" s="912"/>
      <c r="C644" s="912"/>
      <c r="D644" s="912"/>
      <c r="E644" s="912"/>
      <c r="F644" s="912"/>
      <c r="G644" s="913"/>
      <c r="H644" s="912"/>
      <c r="I644" s="912"/>
      <c r="J644" s="912"/>
      <c r="K644" s="912"/>
      <c r="L644" s="912"/>
      <c r="M644" s="912"/>
      <c r="N644" s="912"/>
      <c r="O644" s="914"/>
      <c r="P644" s="914"/>
      <c r="Q644" s="915"/>
      <c r="R644" s="912"/>
      <c r="S644" s="912"/>
      <c r="T644" s="912"/>
      <c r="U644" s="912"/>
      <c r="V644" s="912"/>
      <c r="W644" s="912"/>
      <c r="X644" s="913"/>
      <c r="Y644" s="912"/>
      <c r="Z644" s="912"/>
      <c r="AA644" s="912"/>
      <c r="AB644" s="912"/>
      <c r="AC644" s="912"/>
      <c r="AD644" s="912"/>
      <c r="AE644" s="912"/>
      <c r="AF644" s="914"/>
      <c r="AG644" s="914"/>
      <c r="AH644" s="912"/>
    </row>
    <row r="645">
      <c r="A645" s="912"/>
      <c r="B645" s="912"/>
      <c r="C645" s="912"/>
      <c r="D645" s="912"/>
      <c r="E645" s="912"/>
      <c r="F645" s="912"/>
      <c r="G645" s="913"/>
      <c r="H645" s="912"/>
      <c r="I645" s="912"/>
      <c r="J645" s="912"/>
      <c r="K645" s="912"/>
      <c r="L645" s="912"/>
      <c r="M645" s="912"/>
      <c r="N645" s="912"/>
      <c r="O645" s="914"/>
      <c r="P645" s="914"/>
      <c r="Q645" s="915"/>
      <c r="R645" s="912"/>
      <c r="S645" s="912"/>
      <c r="T645" s="912"/>
      <c r="U645" s="912"/>
      <c r="V645" s="912"/>
      <c r="W645" s="912"/>
      <c r="X645" s="913"/>
      <c r="Y645" s="912"/>
      <c r="Z645" s="912"/>
      <c r="AA645" s="912"/>
      <c r="AB645" s="912"/>
      <c r="AC645" s="912"/>
      <c r="AD645" s="912"/>
      <c r="AE645" s="912"/>
      <c r="AF645" s="914"/>
      <c r="AG645" s="914"/>
      <c r="AH645" s="912"/>
    </row>
    <row r="646">
      <c r="A646" s="912"/>
      <c r="B646" s="912"/>
      <c r="C646" s="912"/>
      <c r="D646" s="912"/>
      <c r="E646" s="912"/>
      <c r="F646" s="912"/>
      <c r="G646" s="913"/>
      <c r="H646" s="912"/>
      <c r="I646" s="912"/>
      <c r="J646" s="912"/>
      <c r="K646" s="912"/>
      <c r="L646" s="912"/>
      <c r="M646" s="912"/>
      <c r="N646" s="912"/>
      <c r="O646" s="914"/>
      <c r="P646" s="914"/>
      <c r="Q646" s="915"/>
      <c r="R646" s="912"/>
      <c r="S646" s="912"/>
      <c r="T646" s="912"/>
      <c r="U646" s="912"/>
      <c r="V646" s="912"/>
      <c r="W646" s="912"/>
      <c r="X646" s="913"/>
      <c r="Y646" s="912"/>
      <c r="Z646" s="912"/>
      <c r="AA646" s="912"/>
      <c r="AB646" s="912"/>
      <c r="AC646" s="912"/>
      <c r="AD646" s="912"/>
      <c r="AE646" s="912"/>
      <c r="AF646" s="914"/>
      <c r="AG646" s="914"/>
      <c r="AH646" s="912"/>
    </row>
    <row r="647">
      <c r="A647" s="912"/>
      <c r="B647" s="912"/>
      <c r="C647" s="912"/>
      <c r="D647" s="912"/>
      <c r="E647" s="912"/>
      <c r="F647" s="912"/>
      <c r="G647" s="913"/>
      <c r="H647" s="912"/>
      <c r="I647" s="912"/>
      <c r="J647" s="912"/>
      <c r="K647" s="912"/>
      <c r="L647" s="912"/>
      <c r="M647" s="912"/>
      <c r="N647" s="912"/>
      <c r="O647" s="914"/>
      <c r="P647" s="914"/>
      <c r="Q647" s="915"/>
      <c r="R647" s="912"/>
      <c r="S647" s="912"/>
      <c r="T647" s="912"/>
      <c r="U647" s="912"/>
      <c r="V647" s="912"/>
      <c r="W647" s="912"/>
      <c r="X647" s="913"/>
      <c r="Y647" s="912"/>
      <c r="Z647" s="912"/>
      <c r="AA647" s="912"/>
      <c r="AB647" s="912"/>
      <c r="AC647" s="912"/>
      <c r="AD647" s="912"/>
      <c r="AE647" s="912"/>
      <c r="AF647" s="914"/>
      <c r="AG647" s="914"/>
      <c r="AH647" s="912"/>
    </row>
    <row r="648">
      <c r="A648" s="912"/>
      <c r="B648" s="912"/>
      <c r="C648" s="912"/>
      <c r="D648" s="912"/>
      <c r="E648" s="912"/>
      <c r="F648" s="912"/>
      <c r="G648" s="913"/>
      <c r="H648" s="912"/>
      <c r="I648" s="912"/>
      <c r="J648" s="912"/>
      <c r="K648" s="912"/>
      <c r="L648" s="912"/>
      <c r="M648" s="912"/>
      <c r="N648" s="912"/>
      <c r="O648" s="914"/>
      <c r="P648" s="914"/>
      <c r="Q648" s="915"/>
      <c r="R648" s="912"/>
      <c r="S648" s="912"/>
      <c r="T648" s="912"/>
      <c r="U648" s="912"/>
      <c r="V648" s="912"/>
      <c r="W648" s="912"/>
      <c r="X648" s="913"/>
      <c r="Y648" s="912"/>
      <c r="Z648" s="912"/>
      <c r="AA648" s="912"/>
      <c r="AB648" s="912"/>
      <c r="AC648" s="912"/>
      <c r="AD648" s="912"/>
      <c r="AE648" s="912"/>
      <c r="AF648" s="914"/>
      <c r="AG648" s="914"/>
      <c r="AH648" s="912"/>
    </row>
    <row r="649">
      <c r="A649" s="912"/>
      <c r="B649" s="912"/>
      <c r="C649" s="912"/>
      <c r="D649" s="912"/>
      <c r="E649" s="912"/>
      <c r="F649" s="912"/>
      <c r="G649" s="913"/>
      <c r="H649" s="912"/>
      <c r="I649" s="912"/>
      <c r="J649" s="912"/>
      <c r="K649" s="912"/>
      <c r="L649" s="912"/>
      <c r="M649" s="912"/>
      <c r="N649" s="912"/>
      <c r="O649" s="914"/>
      <c r="P649" s="914"/>
      <c r="Q649" s="915"/>
      <c r="R649" s="912"/>
      <c r="S649" s="912"/>
      <c r="T649" s="912"/>
      <c r="U649" s="912"/>
      <c r="V649" s="912"/>
      <c r="W649" s="912"/>
      <c r="X649" s="913"/>
      <c r="Y649" s="912"/>
      <c r="Z649" s="912"/>
      <c r="AA649" s="912"/>
      <c r="AB649" s="912"/>
      <c r="AC649" s="912"/>
      <c r="AD649" s="912"/>
      <c r="AE649" s="912"/>
      <c r="AF649" s="914"/>
      <c r="AG649" s="914"/>
      <c r="AH649" s="912"/>
    </row>
    <row r="650">
      <c r="A650" s="912"/>
      <c r="B650" s="912"/>
      <c r="C650" s="912"/>
      <c r="D650" s="912"/>
      <c r="E650" s="912"/>
      <c r="F650" s="912"/>
      <c r="G650" s="913"/>
      <c r="H650" s="912"/>
      <c r="I650" s="912"/>
      <c r="J650" s="912"/>
      <c r="K650" s="912"/>
      <c r="L650" s="912"/>
      <c r="M650" s="912"/>
      <c r="N650" s="912"/>
      <c r="O650" s="914"/>
      <c r="P650" s="914"/>
      <c r="Q650" s="915"/>
      <c r="R650" s="912"/>
      <c r="S650" s="912"/>
      <c r="T650" s="912"/>
      <c r="U650" s="912"/>
      <c r="V650" s="912"/>
      <c r="W650" s="912"/>
      <c r="X650" s="913"/>
      <c r="Y650" s="912"/>
      <c r="Z650" s="912"/>
      <c r="AA650" s="912"/>
      <c r="AB650" s="912"/>
      <c r="AC650" s="912"/>
      <c r="AD650" s="912"/>
      <c r="AE650" s="912"/>
      <c r="AF650" s="914"/>
      <c r="AG650" s="914"/>
      <c r="AH650" s="912"/>
    </row>
    <row r="651">
      <c r="A651" s="912"/>
      <c r="B651" s="912"/>
      <c r="C651" s="912"/>
      <c r="D651" s="912"/>
      <c r="E651" s="912"/>
      <c r="F651" s="912"/>
      <c r="G651" s="913"/>
      <c r="H651" s="912"/>
      <c r="I651" s="912"/>
      <c r="J651" s="912"/>
      <c r="K651" s="912"/>
      <c r="L651" s="912"/>
      <c r="M651" s="912"/>
      <c r="N651" s="912"/>
      <c r="O651" s="914"/>
      <c r="P651" s="914"/>
      <c r="Q651" s="915"/>
      <c r="R651" s="912"/>
      <c r="S651" s="912"/>
      <c r="T651" s="912"/>
      <c r="U651" s="912"/>
      <c r="V651" s="912"/>
      <c r="W651" s="912"/>
      <c r="X651" s="913"/>
      <c r="Y651" s="912"/>
      <c r="Z651" s="912"/>
      <c r="AA651" s="912"/>
      <c r="AB651" s="912"/>
      <c r="AC651" s="912"/>
      <c r="AD651" s="912"/>
      <c r="AE651" s="912"/>
      <c r="AF651" s="914"/>
      <c r="AG651" s="914"/>
      <c r="AH651" s="912"/>
    </row>
    <row r="652">
      <c r="A652" s="912"/>
      <c r="B652" s="912"/>
      <c r="C652" s="912"/>
      <c r="D652" s="912"/>
      <c r="E652" s="912"/>
      <c r="F652" s="912"/>
      <c r="G652" s="913"/>
      <c r="H652" s="912"/>
      <c r="I652" s="912"/>
      <c r="J652" s="912"/>
      <c r="K652" s="912"/>
      <c r="L652" s="912"/>
      <c r="M652" s="912"/>
      <c r="N652" s="912"/>
      <c r="O652" s="914"/>
      <c r="P652" s="914"/>
      <c r="Q652" s="915"/>
      <c r="R652" s="912"/>
      <c r="S652" s="912"/>
      <c r="T652" s="912"/>
      <c r="U652" s="912"/>
      <c r="V652" s="912"/>
      <c r="W652" s="912"/>
      <c r="X652" s="913"/>
      <c r="Y652" s="912"/>
      <c r="Z652" s="912"/>
      <c r="AA652" s="912"/>
      <c r="AB652" s="912"/>
      <c r="AC652" s="912"/>
      <c r="AD652" s="912"/>
      <c r="AE652" s="912"/>
      <c r="AF652" s="914"/>
      <c r="AG652" s="914"/>
      <c r="AH652" s="912"/>
    </row>
    <row r="653">
      <c r="A653" s="912"/>
      <c r="B653" s="912"/>
      <c r="C653" s="912"/>
      <c r="D653" s="912"/>
      <c r="E653" s="912"/>
      <c r="F653" s="912"/>
      <c r="G653" s="913"/>
      <c r="H653" s="912"/>
      <c r="I653" s="912"/>
      <c r="J653" s="912"/>
      <c r="K653" s="912"/>
      <c r="L653" s="912"/>
      <c r="M653" s="912"/>
      <c r="N653" s="912"/>
      <c r="O653" s="914"/>
      <c r="P653" s="914"/>
      <c r="Q653" s="915"/>
      <c r="R653" s="912"/>
      <c r="S653" s="912"/>
      <c r="T653" s="912"/>
      <c r="U653" s="912"/>
      <c r="V653" s="912"/>
      <c r="W653" s="912"/>
      <c r="X653" s="913"/>
      <c r="Y653" s="912"/>
      <c r="Z653" s="912"/>
      <c r="AA653" s="912"/>
      <c r="AB653" s="912"/>
      <c r="AC653" s="912"/>
      <c r="AD653" s="912"/>
      <c r="AE653" s="912"/>
      <c r="AF653" s="914"/>
      <c r="AG653" s="914"/>
      <c r="AH653" s="912"/>
    </row>
    <row r="654">
      <c r="A654" s="912"/>
      <c r="B654" s="912"/>
      <c r="C654" s="912"/>
      <c r="D654" s="912"/>
      <c r="E654" s="912"/>
      <c r="F654" s="912"/>
      <c r="G654" s="913"/>
      <c r="H654" s="912"/>
      <c r="I654" s="912"/>
      <c r="J654" s="912"/>
      <c r="K654" s="912"/>
      <c r="L654" s="912"/>
      <c r="M654" s="912"/>
      <c r="N654" s="912"/>
      <c r="O654" s="914"/>
      <c r="P654" s="914"/>
      <c r="Q654" s="915"/>
      <c r="R654" s="912"/>
      <c r="S654" s="912"/>
      <c r="T654" s="912"/>
      <c r="U654" s="912"/>
      <c r="V654" s="912"/>
      <c r="W654" s="912"/>
      <c r="X654" s="913"/>
      <c r="Y654" s="912"/>
      <c r="Z654" s="912"/>
      <c r="AA654" s="912"/>
      <c r="AB654" s="912"/>
      <c r="AC654" s="912"/>
      <c r="AD654" s="912"/>
      <c r="AE654" s="912"/>
      <c r="AF654" s="914"/>
      <c r="AG654" s="914"/>
      <c r="AH654" s="912"/>
    </row>
    <row r="655">
      <c r="A655" s="912"/>
      <c r="B655" s="912"/>
      <c r="C655" s="912"/>
      <c r="D655" s="912"/>
      <c r="E655" s="912"/>
      <c r="F655" s="912"/>
      <c r="G655" s="913"/>
      <c r="H655" s="912"/>
      <c r="I655" s="912"/>
      <c r="J655" s="912"/>
      <c r="K655" s="912"/>
      <c r="L655" s="912"/>
      <c r="M655" s="912"/>
      <c r="N655" s="912"/>
      <c r="O655" s="914"/>
      <c r="P655" s="914"/>
      <c r="Q655" s="915"/>
      <c r="R655" s="912"/>
      <c r="S655" s="912"/>
      <c r="T655" s="912"/>
      <c r="U655" s="912"/>
      <c r="V655" s="912"/>
      <c r="W655" s="912"/>
      <c r="X655" s="913"/>
      <c r="Y655" s="912"/>
      <c r="Z655" s="912"/>
      <c r="AA655" s="912"/>
      <c r="AB655" s="912"/>
      <c r="AC655" s="912"/>
      <c r="AD655" s="912"/>
      <c r="AE655" s="912"/>
      <c r="AF655" s="914"/>
      <c r="AG655" s="914"/>
      <c r="AH655" s="912"/>
    </row>
    <row r="656">
      <c r="A656" s="912"/>
      <c r="B656" s="912"/>
      <c r="C656" s="912"/>
      <c r="D656" s="912"/>
      <c r="E656" s="912"/>
      <c r="F656" s="912"/>
      <c r="G656" s="913"/>
      <c r="H656" s="912"/>
      <c r="I656" s="912"/>
      <c r="J656" s="912"/>
      <c r="K656" s="912"/>
      <c r="L656" s="912"/>
      <c r="M656" s="912"/>
      <c r="N656" s="912"/>
      <c r="O656" s="914"/>
      <c r="P656" s="914"/>
      <c r="Q656" s="915"/>
      <c r="R656" s="912"/>
      <c r="S656" s="912"/>
      <c r="T656" s="912"/>
      <c r="U656" s="912"/>
      <c r="V656" s="912"/>
      <c r="W656" s="912"/>
      <c r="X656" s="913"/>
      <c r="Y656" s="912"/>
      <c r="Z656" s="912"/>
      <c r="AA656" s="912"/>
      <c r="AB656" s="912"/>
      <c r="AC656" s="912"/>
      <c r="AD656" s="912"/>
      <c r="AE656" s="912"/>
      <c r="AF656" s="914"/>
      <c r="AG656" s="914"/>
      <c r="AH656" s="912"/>
    </row>
    <row r="657">
      <c r="A657" s="912"/>
      <c r="B657" s="912"/>
      <c r="C657" s="912"/>
      <c r="D657" s="912"/>
      <c r="E657" s="912"/>
      <c r="F657" s="912"/>
      <c r="G657" s="913"/>
      <c r="H657" s="912"/>
      <c r="I657" s="912"/>
      <c r="J657" s="912"/>
      <c r="K657" s="912"/>
      <c r="L657" s="912"/>
      <c r="M657" s="912"/>
      <c r="N657" s="912"/>
      <c r="O657" s="914"/>
      <c r="P657" s="914"/>
      <c r="Q657" s="915"/>
      <c r="R657" s="912"/>
      <c r="S657" s="912"/>
      <c r="T657" s="912"/>
      <c r="U657" s="912"/>
      <c r="V657" s="912"/>
      <c r="W657" s="912"/>
      <c r="X657" s="913"/>
      <c r="Y657" s="912"/>
      <c r="Z657" s="912"/>
      <c r="AA657" s="912"/>
      <c r="AB657" s="912"/>
      <c r="AC657" s="912"/>
      <c r="AD657" s="912"/>
      <c r="AE657" s="912"/>
      <c r="AF657" s="914"/>
      <c r="AG657" s="914"/>
      <c r="AH657" s="912"/>
    </row>
    <row r="658">
      <c r="A658" s="912"/>
      <c r="B658" s="912"/>
      <c r="C658" s="912"/>
      <c r="D658" s="912"/>
      <c r="E658" s="912"/>
      <c r="F658" s="912"/>
      <c r="G658" s="913"/>
      <c r="H658" s="912"/>
      <c r="I658" s="912"/>
      <c r="J658" s="912"/>
      <c r="K658" s="912"/>
      <c r="L658" s="912"/>
      <c r="M658" s="912"/>
      <c r="N658" s="912"/>
      <c r="O658" s="914"/>
      <c r="P658" s="914"/>
      <c r="Q658" s="915"/>
      <c r="R658" s="912"/>
      <c r="S658" s="912"/>
      <c r="T658" s="912"/>
      <c r="U658" s="912"/>
      <c r="V658" s="912"/>
      <c r="W658" s="912"/>
      <c r="X658" s="913"/>
      <c r="Y658" s="912"/>
      <c r="Z658" s="912"/>
      <c r="AA658" s="912"/>
      <c r="AB658" s="912"/>
      <c r="AC658" s="912"/>
      <c r="AD658" s="912"/>
      <c r="AE658" s="912"/>
      <c r="AF658" s="914"/>
      <c r="AG658" s="914"/>
      <c r="AH658" s="912"/>
    </row>
    <row r="659">
      <c r="A659" s="912"/>
      <c r="B659" s="912"/>
      <c r="C659" s="912"/>
      <c r="D659" s="912"/>
      <c r="E659" s="912"/>
      <c r="F659" s="912"/>
      <c r="G659" s="913"/>
      <c r="H659" s="912"/>
      <c r="I659" s="912"/>
      <c r="J659" s="912"/>
      <c r="K659" s="912"/>
      <c r="L659" s="912"/>
      <c r="M659" s="912"/>
      <c r="N659" s="912"/>
      <c r="O659" s="914"/>
      <c r="P659" s="914"/>
      <c r="Q659" s="915"/>
      <c r="R659" s="912"/>
      <c r="S659" s="912"/>
      <c r="T659" s="912"/>
      <c r="U659" s="912"/>
      <c r="V659" s="912"/>
      <c r="W659" s="912"/>
      <c r="X659" s="913"/>
      <c r="Y659" s="912"/>
      <c r="Z659" s="912"/>
      <c r="AA659" s="912"/>
      <c r="AB659" s="912"/>
      <c r="AC659" s="912"/>
      <c r="AD659" s="912"/>
      <c r="AE659" s="912"/>
      <c r="AF659" s="914"/>
      <c r="AG659" s="914"/>
      <c r="AH659" s="912"/>
    </row>
    <row r="660">
      <c r="A660" s="912"/>
      <c r="B660" s="912"/>
      <c r="C660" s="912"/>
      <c r="D660" s="912"/>
      <c r="E660" s="912"/>
      <c r="F660" s="912"/>
      <c r="G660" s="913"/>
      <c r="H660" s="912"/>
      <c r="I660" s="912"/>
      <c r="J660" s="912"/>
      <c r="K660" s="912"/>
      <c r="L660" s="912"/>
      <c r="M660" s="912"/>
      <c r="N660" s="912"/>
      <c r="O660" s="914"/>
      <c r="P660" s="914"/>
      <c r="Q660" s="915"/>
      <c r="R660" s="912"/>
      <c r="S660" s="912"/>
      <c r="T660" s="912"/>
      <c r="U660" s="912"/>
      <c r="V660" s="912"/>
      <c r="W660" s="912"/>
      <c r="X660" s="913"/>
      <c r="Y660" s="912"/>
      <c r="Z660" s="912"/>
      <c r="AA660" s="912"/>
      <c r="AB660" s="912"/>
      <c r="AC660" s="912"/>
      <c r="AD660" s="912"/>
      <c r="AE660" s="912"/>
      <c r="AF660" s="914"/>
      <c r="AG660" s="914"/>
      <c r="AH660" s="912"/>
    </row>
    <row r="661">
      <c r="A661" s="912"/>
      <c r="B661" s="912"/>
      <c r="C661" s="912"/>
      <c r="D661" s="912"/>
      <c r="E661" s="912"/>
      <c r="F661" s="912"/>
      <c r="G661" s="913"/>
      <c r="H661" s="912"/>
      <c r="I661" s="912"/>
      <c r="J661" s="912"/>
      <c r="K661" s="912"/>
      <c r="L661" s="912"/>
      <c r="M661" s="912"/>
      <c r="N661" s="912"/>
      <c r="O661" s="914"/>
      <c r="P661" s="914"/>
      <c r="Q661" s="915"/>
      <c r="R661" s="912"/>
      <c r="S661" s="912"/>
      <c r="T661" s="912"/>
      <c r="U661" s="912"/>
      <c r="V661" s="912"/>
      <c r="W661" s="912"/>
      <c r="X661" s="913"/>
      <c r="Y661" s="912"/>
      <c r="Z661" s="912"/>
      <c r="AA661" s="912"/>
      <c r="AB661" s="912"/>
      <c r="AC661" s="912"/>
      <c r="AD661" s="912"/>
      <c r="AE661" s="912"/>
      <c r="AF661" s="914"/>
      <c r="AG661" s="914"/>
      <c r="AH661" s="912"/>
    </row>
    <row r="662">
      <c r="A662" s="912"/>
      <c r="B662" s="912"/>
      <c r="C662" s="912"/>
      <c r="D662" s="912"/>
      <c r="E662" s="912"/>
      <c r="F662" s="912"/>
      <c r="G662" s="913"/>
      <c r="H662" s="912"/>
      <c r="I662" s="912"/>
      <c r="J662" s="912"/>
      <c r="K662" s="912"/>
      <c r="L662" s="912"/>
      <c r="M662" s="912"/>
      <c r="N662" s="912"/>
      <c r="O662" s="914"/>
      <c r="P662" s="914"/>
      <c r="Q662" s="915"/>
      <c r="R662" s="912"/>
      <c r="S662" s="912"/>
      <c r="T662" s="912"/>
      <c r="U662" s="912"/>
      <c r="V662" s="912"/>
      <c r="W662" s="912"/>
      <c r="X662" s="913"/>
      <c r="Y662" s="912"/>
      <c r="Z662" s="912"/>
      <c r="AA662" s="912"/>
      <c r="AB662" s="912"/>
      <c r="AC662" s="912"/>
      <c r="AD662" s="912"/>
      <c r="AE662" s="912"/>
      <c r="AF662" s="914"/>
      <c r="AG662" s="914"/>
      <c r="AH662" s="912"/>
    </row>
    <row r="663">
      <c r="A663" s="912"/>
      <c r="B663" s="912"/>
      <c r="C663" s="912"/>
      <c r="D663" s="912"/>
      <c r="E663" s="912"/>
      <c r="F663" s="912"/>
      <c r="G663" s="913"/>
      <c r="H663" s="912"/>
      <c r="I663" s="912"/>
      <c r="J663" s="912"/>
      <c r="K663" s="912"/>
      <c r="L663" s="912"/>
      <c r="M663" s="912"/>
      <c r="N663" s="912"/>
      <c r="O663" s="914"/>
      <c r="P663" s="914"/>
      <c r="Q663" s="915"/>
      <c r="R663" s="912"/>
      <c r="S663" s="912"/>
      <c r="T663" s="912"/>
      <c r="U663" s="912"/>
      <c r="V663" s="912"/>
      <c r="W663" s="912"/>
      <c r="X663" s="913"/>
      <c r="Y663" s="912"/>
      <c r="Z663" s="912"/>
      <c r="AA663" s="912"/>
      <c r="AB663" s="912"/>
      <c r="AC663" s="912"/>
      <c r="AD663" s="912"/>
      <c r="AE663" s="912"/>
      <c r="AF663" s="914"/>
      <c r="AG663" s="914"/>
      <c r="AH663" s="912"/>
    </row>
    <row r="664">
      <c r="A664" s="912"/>
      <c r="B664" s="912"/>
      <c r="C664" s="912"/>
      <c r="D664" s="912"/>
      <c r="E664" s="912"/>
      <c r="F664" s="912"/>
      <c r="G664" s="913"/>
      <c r="H664" s="912"/>
      <c r="I664" s="912"/>
      <c r="J664" s="912"/>
      <c r="K664" s="912"/>
      <c r="L664" s="912"/>
      <c r="M664" s="912"/>
      <c r="N664" s="912"/>
      <c r="O664" s="914"/>
      <c r="P664" s="914"/>
      <c r="Q664" s="915"/>
      <c r="R664" s="912"/>
      <c r="S664" s="912"/>
      <c r="T664" s="912"/>
      <c r="U664" s="912"/>
      <c r="V664" s="912"/>
      <c r="W664" s="912"/>
      <c r="X664" s="913"/>
      <c r="Y664" s="912"/>
      <c r="Z664" s="912"/>
      <c r="AA664" s="912"/>
      <c r="AB664" s="912"/>
      <c r="AC664" s="912"/>
      <c r="AD664" s="912"/>
      <c r="AE664" s="912"/>
      <c r="AF664" s="914"/>
      <c r="AG664" s="914"/>
      <c r="AH664" s="912"/>
    </row>
    <row r="665">
      <c r="A665" s="912"/>
      <c r="B665" s="912"/>
      <c r="C665" s="912"/>
      <c r="D665" s="912"/>
      <c r="E665" s="912"/>
      <c r="F665" s="912"/>
      <c r="G665" s="913"/>
      <c r="H665" s="912"/>
      <c r="I665" s="912"/>
      <c r="J665" s="912"/>
      <c r="K665" s="912"/>
      <c r="L665" s="912"/>
      <c r="M665" s="912"/>
      <c r="N665" s="912"/>
      <c r="O665" s="914"/>
      <c r="P665" s="914"/>
      <c r="Q665" s="915"/>
      <c r="R665" s="912"/>
      <c r="S665" s="912"/>
      <c r="T665" s="912"/>
      <c r="U665" s="912"/>
      <c r="V665" s="912"/>
      <c r="W665" s="912"/>
      <c r="X665" s="913"/>
      <c r="Y665" s="912"/>
      <c r="Z665" s="912"/>
      <c r="AA665" s="912"/>
      <c r="AB665" s="912"/>
      <c r="AC665" s="912"/>
      <c r="AD665" s="912"/>
      <c r="AE665" s="912"/>
      <c r="AF665" s="914"/>
      <c r="AG665" s="914"/>
      <c r="AH665" s="912"/>
    </row>
    <row r="666">
      <c r="A666" s="912"/>
      <c r="B666" s="912"/>
      <c r="C666" s="912"/>
      <c r="D666" s="912"/>
      <c r="E666" s="912"/>
      <c r="F666" s="912"/>
      <c r="G666" s="913"/>
      <c r="H666" s="912"/>
      <c r="I666" s="912"/>
      <c r="J666" s="912"/>
      <c r="K666" s="912"/>
      <c r="L666" s="912"/>
      <c r="M666" s="912"/>
      <c r="N666" s="912"/>
      <c r="O666" s="914"/>
      <c r="P666" s="914"/>
      <c r="Q666" s="915"/>
      <c r="R666" s="912"/>
      <c r="S666" s="912"/>
      <c r="T666" s="912"/>
      <c r="U666" s="912"/>
      <c r="V666" s="912"/>
      <c r="W666" s="912"/>
      <c r="X666" s="913"/>
      <c r="Y666" s="912"/>
      <c r="Z666" s="912"/>
      <c r="AA666" s="912"/>
      <c r="AB666" s="912"/>
      <c r="AC666" s="912"/>
      <c r="AD666" s="912"/>
      <c r="AE666" s="912"/>
      <c r="AF666" s="914"/>
      <c r="AG666" s="914"/>
      <c r="AH666" s="912"/>
    </row>
    <row r="667">
      <c r="A667" s="912"/>
      <c r="B667" s="912"/>
      <c r="C667" s="912"/>
      <c r="D667" s="912"/>
      <c r="E667" s="912"/>
      <c r="F667" s="912"/>
      <c r="G667" s="913"/>
      <c r="H667" s="912"/>
      <c r="I667" s="912"/>
      <c r="J667" s="912"/>
      <c r="K667" s="912"/>
      <c r="L667" s="912"/>
      <c r="M667" s="912"/>
      <c r="N667" s="912"/>
      <c r="O667" s="914"/>
      <c r="P667" s="914"/>
      <c r="Q667" s="915"/>
      <c r="R667" s="912"/>
      <c r="S667" s="912"/>
      <c r="T667" s="912"/>
      <c r="U667" s="912"/>
      <c r="V667" s="912"/>
      <c r="W667" s="912"/>
      <c r="X667" s="913"/>
      <c r="Y667" s="912"/>
      <c r="Z667" s="912"/>
      <c r="AA667" s="912"/>
      <c r="AB667" s="912"/>
      <c r="AC667" s="912"/>
      <c r="AD667" s="912"/>
      <c r="AE667" s="912"/>
      <c r="AF667" s="914"/>
      <c r="AG667" s="914"/>
      <c r="AH667" s="912"/>
    </row>
    <row r="668">
      <c r="A668" s="912"/>
      <c r="B668" s="912"/>
      <c r="C668" s="912"/>
      <c r="D668" s="912"/>
      <c r="E668" s="912"/>
      <c r="F668" s="912"/>
      <c r="G668" s="913"/>
      <c r="H668" s="912"/>
      <c r="I668" s="912"/>
      <c r="J668" s="912"/>
      <c r="K668" s="912"/>
      <c r="L668" s="912"/>
      <c r="M668" s="912"/>
      <c r="N668" s="912"/>
      <c r="O668" s="914"/>
      <c r="P668" s="914"/>
      <c r="Q668" s="915"/>
      <c r="R668" s="912"/>
      <c r="S668" s="912"/>
      <c r="T668" s="912"/>
      <c r="U668" s="912"/>
      <c r="V668" s="912"/>
      <c r="W668" s="912"/>
      <c r="X668" s="913"/>
      <c r="Y668" s="912"/>
      <c r="Z668" s="912"/>
      <c r="AA668" s="912"/>
      <c r="AB668" s="912"/>
      <c r="AC668" s="912"/>
      <c r="AD668" s="912"/>
      <c r="AE668" s="912"/>
      <c r="AF668" s="914"/>
      <c r="AG668" s="914"/>
      <c r="AH668" s="912"/>
    </row>
    <row r="669">
      <c r="A669" s="912"/>
      <c r="B669" s="912"/>
      <c r="C669" s="912"/>
      <c r="D669" s="912"/>
      <c r="E669" s="912"/>
      <c r="F669" s="912"/>
      <c r="G669" s="913"/>
      <c r="H669" s="912"/>
      <c r="I669" s="912"/>
      <c r="J669" s="912"/>
      <c r="K669" s="912"/>
      <c r="L669" s="912"/>
      <c r="M669" s="912"/>
      <c r="N669" s="912"/>
      <c r="O669" s="914"/>
      <c r="P669" s="914"/>
      <c r="Q669" s="915"/>
      <c r="R669" s="912"/>
      <c r="S669" s="912"/>
      <c r="T669" s="912"/>
      <c r="U669" s="912"/>
      <c r="V669" s="912"/>
      <c r="W669" s="912"/>
      <c r="X669" s="913"/>
      <c r="Y669" s="912"/>
      <c r="Z669" s="912"/>
      <c r="AA669" s="912"/>
      <c r="AB669" s="912"/>
      <c r="AC669" s="912"/>
      <c r="AD669" s="912"/>
      <c r="AE669" s="912"/>
      <c r="AF669" s="914"/>
      <c r="AG669" s="914"/>
      <c r="AH669" s="912"/>
    </row>
    <row r="670">
      <c r="A670" s="912"/>
      <c r="B670" s="912"/>
      <c r="C670" s="912"/>
      <c r="D670" s="912"/>
      <c r="E670" s="912"/>
      <c r="F670" s="912"/>
      <c r="G670" s="913"/>
      <c r="H670" s="912"/>
      <c r="I670" s="912"/>
      <c r="J670" s="912"/>
      <c r="K670" s="912"/>
      <c r="L670" s="912"/>
      <c r="M670" s="912"/>
      <c r="N670" s="912"/>
      <c r="O670" s="914"/>
      <c r="P670" s="914"/>
      <c r="Q670" s="915"/>
      <c r="R670" s="912"/>
      <c r="S670" s="912"/>
      <c r="T670" s="912"/>
      <c r="U670" s="912"/>
      <c r="V670" s="912"/>
      <c r="W670" s="912"/>
      <c r="X670" s="913"/>
      <c r="Y670" s="912"/>
      <c r="Z670" s="912"/>
      <c r="AA670" s="912"/>
      <c r="AB670" s="912"/>
      <c r="AC670" s="912"/>
      <c r="AD670" s="912"/>
      <c r="AE670" s="912"/>
      <c r="AF670" s="914"/>
      <c r="AG670" s="914"/>
      <c r="AH670" s="912"/>
    </row>
    <row r="671">
      <c r="A671" s="912"/>
      <c r="B671" s="912"/>
      <c r="C671" s="912"/>
      <c r="D671" s="912"/>
      <c r="E671" s="912"/>
      <c r="F671" s="912"/>
      <c r="G671" s="913"/>
      <c r="H671" s="912"/>
      <c r="I671" s="912"/>
      <c r="J671" s="912"/>
      <c r="K671" s="912"/>
      <c r="L671" s="912"/>
      <c r="M671" s="912"/>
      <c r="N671" s="912"/>
      <c r="O671" s="914"/>
      <c r="P671" s="914"/>
      <c r="Q671" s="915"/>
      <c r="R671" s="912"/>
      <c r="S671" s="912"/>
      <c r="T671" s="912"/>
      <c r="U671" s="912"/>
      <c r="V671" s="912"/>
      <c r="W671" s="912"/>
      <c r="X671" s="913"/>
      <c r="Y671" s="912"/>
      <c r="Z671" s="912"/>
      <c r="AA671" s="912"/>
      <c r="AB671" s="912"/>
      <c r="AC671" s="912"/>
      <c r="AD671" s="912"/>
      <c r="AE671" s="912"/>
      <c r="AF671" s="914"/>
      <c r="AG671" s="914"/>
      <c r="AH671" s="912"/>
    </row>
    <row r="672">
      <c r="A672" s="912"/>
      <c r="B672" s="912"/>
      <c r="C672" s="912"/>
      <c r="D672" s="912"/>
      <c r="E672" s="912"/>
      <c r="F672" s="912"/>
      <c r="G672" s="913"/>
      <c r="H672" s="912"/>
      <c r="I672" s="912"/>
      <c r="J672" s="912"/>
      <c r="K672" s="912"/>
      <c r="L672" s="912"/>
      <c r="M672" s="912"/>
      <c r="N672" s="912"/>
      <c r="O672" s="914"/>
      <c r="P672" s="914"/>
      <c r="Q672" s="915"/>
      <c r="R672" s="912"/>
      <c r="S672" s="912"/>
      <c r="T672" s="912"/>
      <c r="U672" s="912"/>
      <c r="V672" s="912"/>
      <c r="W672" s="912"/>
      <c r="X672" s="913"/>
      <c r="Y672" s="912"/>
      <c r="Z672" s="912"/>
      <c r="AA672" s="912"/>
      <c r="AB672" s="912"/>
      <c r="AC672" s="912"/>
      <c r="AD672" s="912"/>
      <c r="AE672" s="912"/>
      <c r="AF672" s="914"/>
      <c r="AG672" s="914"/>
      <c r="AH672" s="912"/>
    </row>
    <row r="673">
      <c r="A673" s="912"/>
      <c r="B673" s="912"/>
      <c r="C673" s="912"/>
      <c r="D673" s="912"/>
      <c r="E673" s="912"/>
      <c r="F673" s="912"/>
      <c r="G673" s="913"/>
      <c r="H673" s="912"/>
      <c r="I673" s="912"/>
      <c r="J673" s="912"/>
      <c r="K673" s="912"/>
      <c r="L673" s="912"/>
      <c r="M673" s="912"/>
      <c r="N673" s="912"/>
      <c r="O673" s="914"/>
      <c r="P673" s="914"/>
      <c r="Q673" s="915"/>
      <c r="R673" s="912"/>
      <c r="S673" s="912"/>
      <c r="T673" s="912"/>
      <c r="U673" s="912"/>
      <c r="V673" s="912"/>
      <c r="W673" s="912"/>
      <c r="X673" s="913"/>
      <c r="Y673" s="912"/>
      <c r="Z673" s="912"/>
      <c r="AA673" s="912"/>
      <c r="AB673" s="912"/>
      <c r="AC673" s="912"/>
      <c r="AD673" s="912"/>
      <c r="AE673" s="912"/>
      <c r="AF673" s="914"/>
      <c r="AG673" s="914"/>
      <c r="AH673" s="912"/>
    </row>
    <row r="674">
      <c r="A674" s="912"/>
      <c r="B674" s="912"/>
      <c r="C674" s="912"/>
      <c r="D674" s="912"/>
      <c r="E674" s="912"/>
      <c r="F674" s="912"/>
      <c r="G674" s="913"/>
      <c r="H674" s="912"/>
      <c r="I674" s="912"/>
      <c r="J674" s="912"/>
      <c r="K674" s="912"/>
      <c r="L674" s="912"/>
      <c r="M674" s="912"/>
      <c r="N674" s="912"/>
      <c r="O674" s="914"/>
      <c r="P674" s="914"/>
      <c r="Q674" s="915"/>
      <c r="R674" s="912"/>
      <c r="S674" s="912"/>
      <c r="T674" s="912"/>
      <c r="U674" s="912"/>
      <c r="V674" s="912"/>
      <c r="W674" s="912"/>
      <c r="X674" s="913"/>
      <c r="Y674" s="912"/>
      <c r="Z674" s="912"/>
      <c r="AA674" s="912"/>
      <c r="AB674" s="912"/>
      <c r="AC674" s="912"/>
      <c r="AD674" s="912"/>
      <c r="AE674" s="912"/>
      <c r="AF674" s="914"/>
      <c r="AG674" s="914"/>
      <c r="AH674" s="912"/>
    </row>
    <row r="675">
      <c r="A675" s="912"/>
      <c r="B675" s="912"/>
      <c r="C675" s="912"/>
      <c r="D675" s="912"/>
      <c r="E675" s="912"/>
      <c r="F675" s="912"/>
      <c r="G675" s="913"/>
      <c r="H675" s="912"/>
      <c r="I675" s="912"/>
      <c r="J675" s="912"/>
      <c r="K675" s="912"/>
      <c r="L675" s="912"/>
      <c r="M675" s="912"/>
      <c r="N675" s="912"/>
      <c r="O675" s="914"/>
      <c r="P675" s="914"/>
      <c r="Q675" s="915"/>
      <c r="R675" s="912"/>
      <c r="S675" s="912"/>
      <c r="T675" s="912"/>
      <c r="U675" s="912"/>
      <c r="V675" s="912"/>
      <c r="W675" s="912"/>
      <c r="X675" s="913"/>
      <c r="Y675" s="912"/>
      <c r="Z675" s="912"/>
      <c r="AA675" s="912"/>
      <c r="AB675" s="912"/>
      <c r="AC675" s="912"/>
      <c r="AD675" s="912"/>
      <c r="AE675" s="912"/>
      <c r="AF675" s="914"/>
      <c r="AG675" s="914"/>
      <c r="AH675" s="912"/>
    </row>
    <row r="676">
      <c r="A676" s="912"/>
      <c r="B676" s="912"/>
      <c r="C676" s="912"/>
      <c r="D676" s="912"/>
      <c r="E676" s="912"/>
      <c r="F676" s="912"/>
      <c r="G676" s="913"/>
      <c r="H676" s="912"/>
      <c r="I676" s="912"/>
      <c r="J676" s="912"/>
      <c r="K676" s="912"/>
      <c r="L676" s="912"/>
      <c r="M676" s="912"/>
      <c r="N676" s="912"/>
      <c r="O676" s="914"/>
      <c r="P676" s="914"/>
      <c r="Q676" s="915"/>
      <c r="R676" s="912"/>
      <c r="S676" s="912"/>
      <c r="T676" s="912"/>
      <c r="U676" s="912"/>
      <c r="V676" s="912"/>
      <c r="W676" s="912"/>
      <c r="X676" s="913"/>
      <c r="Y676" s="912"/>
      <c r="Z676" s="912"/>
      <c r="AA676" s="912"/>
      <c r="AB676" s="912"/>
      <c r="AC676" s="912"/>
      <c r="AD676" s="912"/>
      <c r="AE676" s="912"/>
      <c r="AF676" s="914"/>
      <c r="AG676" s="914"/>
      <c r="AH676" s="912"/>
    </row>
    <row r="677">
      <c r="A677" s="912"/>
      <c r="B677" s="912"/>
      <c r="C677" s="912"/>
      <c r="D677" s="912"/>
      <c r="E677" s="912"/>
      <c r="F677" s="912"/>
      <c r="G677" s="913"/>
      <c r="H677" s="912"/>
      <c r="I677" s="912"/>
      <c r="J677" s="912"/>
      <c r="K677" s="912"/>
      <c r="L677" s="912"/>
      <c r="M677" s="912"/>
      <c r="N677" s="912"/>
      <c r="O677" s="914"/>
      <c r="P677" s="914"/>
      <c r="Q677" s="915"/>
      <c r="R677" s="912"/>
      <c r="S677" s="912"/>
      <c r="T677" s="912"/>
      <c r="U677" s="912"/>
      <c r="V677" s="912"/>
      <c r="W677" s="912"/>
      <c r="X677" s="913"/>
      <c r="Y677" s="912"/>
      <c r="Z677" s="912"/>
      <c r="AA677" s="912"/>
      <c r="AB677" s="912"/>
      <c r="AC677" s="912"/>
      <c r="AD677" s="912"/>
      <c r="AE677" s="912"/>
      <c r="AF677" s="914"/>
      <c r="AG677" s="914"/>
      <c r="AH677" s="912"/>
    </row>
    <row r="678">
      <c r="A678" s="912"/>
      <c r="B678" s="912"/>
      <c r="C678" s="912"/>
      <c r="D678" s="912"/>
      <c r="E678" s="912"/>
      <c r="F678" s="912"/>
      <c r="G678" s="913"/>
      <c r="H678" s="912"/>
      <c r="I678" s="912"/>
      <c r="J678" s="912"/>
      <c r="K678" s="912"/>
      <c r="L678" s="912"/>
      <c r="M678" s="912"/>
      <c r="N678" s="912"/>
      <c r="O678" s="914"/>
      <c r="P678" s="914"/>
      <c r="Q678" s="915"/>
      <c r="R678" s="912"/>
      <c r="S678" s="912"/>
      <c r="T678" s="912"/>
      <c r="U678" s="912"/>
      <c r="V678" s="912"/>
      <c r="W678" s="912"/>
      <c r="X678" s="913"/>
      <c r="Y678" s="912"/>
      <c r="Z678" s="912"/>
      <c r="AA678" s="912"/>
      <c r="AB678" s="912"/>
      <c r="AC678" s="912"/>
      <c r="AD678" s="912"/>
      <c r="AE678" s="912"/>
      <c r="AF678" s="914"/>
      <c r="AG678" s="914"/>
      <c r="AH678" s="912"/>
    </row>
    <row r="679">
      <c r="A679" s="912"/>
      <c r="B679" s="912"/>
      <c r="C679" s="912"/>
      <c r="D679" s="912"/>
      <c r="E679" s="912"/>
      <c r="F679" s="912"/>
      <c r="G679" s="913"/>
      <c r="H679" s="912"/>
      <c r="I679" s="912"/>
      <c r="J679" s="912"/>
      <c r="K679" s="912"/>
      <c r="L679" s="912"/>
      <c r="M679" s="912"/>
      <c r="N679" s="912"/>
      <c r="O679" s="914"/>
      <c r="P679" s="914"/>
      <c r="Q679" s="915"/>
      <c r="R679" s="912"/>
      <c r="S679" s="912"/>
      <c r="T679" s="912"/>
      <c r="U679" s="912"/>
      <c r="V679" s="912"/>
      <c r="W679" s="912"/>
      <c r="X679" s="913"/>
      <c r="Y679" s="912"/>
      <c r="Z679" s="912"/>
      <c r="AA679" s="912"/>
      <c r="AB679" s="912"/>
      <c r="AC679" s="912"/>
      <c r="AD679" s="912"/>
      <c r="AE679" s="912"/>
      <c r="AF679" s="914"/>
      <c r="AG679" s="914"/>
      <c r="AH679" s="912"/>
    </row>
    <row r="680">
      <c r="A680" s="912"/>
      <c r="B680" s="912"/>
      <c r="C680" s="912"/>
      <c r="D680" s="912"/>
      <c r="E680" s="912"/>
      <c r="F680" s="912"/>
      <c r="G680" s="913"/>
      <c r="H680" s="912"/>
      <c r="I680" s="912"/>
      <c r="J680" s="912"/>
      <c r="K680" s="912"/>
      <c r="L680" s="912"/>
      <c r="M680" s="912"/>
      <c r="N680" s="912"/>
      <c r="O680" s="914"/>
      <c r="P680" s="914"/>
      <c r="Q680" s="915"/>
      <c r="R680" s="912"/>
      <c r="S680" s="912"/>
      <c r="T680" s="912"/>
      <c r="U680" s="912"/>
      <c r="V680" s="912"/>
      <c r="W680" s="912"/>
      <c r="X680" s="913"/>
      <c r="Y680" s="912"/>
      <c r="Z680" s="912"/>
      <c r="AA680" s="912"/>
      <c r="AB680" s="912"/>
      <c r="AC680" s="912"/>
      <c r="AD680" s="912"/>
      <c r="AE680" s="912"/>
      <c r="AF680" s="914"/>
      <c r="AG680" s="914"/>
      <c r="AH680" s="912"/>
    </row>
    <row r="681">
      <c r="A681" s="912"/>
      <c r="B681" s="912"/>
      <c r="C681" s="912"/>
      <c r="D681" s="912"/>
      <c r="E681" s="912"/>
      <c r="F681" s="912"/>
      <c r="G681" s="913"/>
      <c r="H681" s="912"/>
      <c r="I681" s="912"/>
      <c r="J681" s="912"/>
      <c r="K681" s="912"/>
      <c r="L681" s="912"/>
      <c r="M681" s="912"/>
      <c r="N681" s="912"/>
      <c r="O681" s="914"/>
      <c r="P681" s="914"/>
      <c r="Q681" s="915"/>
      <c r="R681" s="912"/>
      <c r="S681" s="912"/>
      <c r="T681" s="912"/>
      <c r="U681" s="912"/>
      <c r="V681" s="912"/>
      <c r="W681" s="912"/>
      <c r="X681" s="913"/>
      <c r="Y681" s="912"/>
      <c r="Z681" s="912"/>
      <c r="AA681" s="912"/>
      <c r="AB681" s="912"/>
      <c r="AC681" s="912"/>
      <c r="AD681" s="912"/>
      <c r="AE681" s="912"/>
      <c r="AF681" s="914"/>
      <c r="AG681" s="914"/>
      <c r="AH681" s="912"/>
    </row>
    <row r="682">
      <c r="A682" s="912"/>
      <c r="B682" s="912"/>
      <c r="C682" s="912"/>
      <c r="D682" s="912"/>
      <c r="E682" s="912"/>
      <c r="F682" s="912"/>
      <c r="G682" s="913"/>
      <c r="H682" s="912"/>
      <c r="I682" s="912"/>
      <c r="J682" s="912"/>
      <c r="K682" s="912"/>
      <c r="L682" s="912"/>
      <c r="M682" s="912"/>
      <c r="N682" s="912"/>
      <c r="O682" s="914"/>
      <c r="P682" s="914"/>
      <c r="Q682" s="915"/>
      <c r="R682" s="912"/>
      <c r="S682" s="912"/>
      <c r="T682" s="912"/>
      <c r="U682" s="912"/>
      <c r="V682" s="912"/>
      <c r="W682" s="912"/>
      <c r="X682" s="913"/>
      <c r="Y682" s="912"/>
      <c r="Z682" s="912"/>
      <c r="AA682" s="912"/>
      <c r="AB682" s="912"/>
      <c r="AC682" s="912"/>
      <c r="AD682" s="912"/>
      <c r="AE682" s="912"/>
      <c r="AF682" s="914"/>
      <c r="AG682" s="914"/>
      <c r="AH682" s="912"/>
    </row>
    <row r="683">
      <c r="A683" s="912"/>
      <c r="B683" s="912"/>
      <c r="C683" s="912"/>
      <c r="D683" s="912"/>
      <c r="E683" s="912"/>
      <c r="F683" s="912"/>
      <c r="G683" s="913"/>
      <c r="H683" s="912"/>
      <c r="I683" s="912"/>
      <c r="J683" s="912"/>
      <c r="K683" s="912"/>
      <c r="L683" s="912"/>
      <c r="M683" s="912"/>
      <c r="N683" s="912"/>
      <c r="O683" s="914"/>
      <c r="P683" s="914"/>
      <c r="Q683" s="915"/>
      <c r="R683" s="912"/>
      <c r="S683" s="912"/>
      <c r="T683" s="912"/>
      <c r="U683" s="912"/>
      <c r="V683" s="912"/>
      <c r="W683" s="912"/>
      <c r="X683" s="913"/>
      <c r="Y683" s="912"/>
      <c r="Z683" s="912"/>
      <c r="AA683" s="912"/>
      <c r="AB683" s="912"/>
      <c r="AC683" s="912"/>
      <c r="AD683" s="912"/>
      <c r="AE683" s="912"/>
      <c r="AF683" s="914"/>
      <c r="AG683" s="914"/>
      <c r="AH683" s="912"/>
    </row>
    <row r="684">
      <c r="A684" s="912"/>
      <c r="B684" s="912"/>
      <c r="C684" s="912"/>
      <c r="D684" s="912"/>
      <c r="E684" s="912"/>
      <c r="F684" s="912"/>
      <c r="G684" s="913"/>
      <c r="H684" s="912"/>
      <c r="I684" s="912"/>
      <c r="J684" s="912"/>
      <c r="K684" s="912"/>
      <c r="L684" s="912"/>
      <c r="M684" s="912"/>
      <c r="N684" s="912"/>
      <c r="O684" s="914"/>
      <c r="P684" s="914"/>
      <c r="Q684" s="915"/>
      <c r="R684" s="912"/>
      <c r="S684" s="912"/>
      <c r="T684" s="912"/>
      <c r="U684" s="912"/>
      <c r="V684" s="912"/>
      <c r="W684" s="912"/>
      <c r="X684" s="913"/>
      <c r="Y684" s="912"/>
      <c r="Z684" s="912"/>
      <c r="AA684" s="912"/>
      <c r="AB684" s="912"/>
      <c r="AC684" s="912"/>
      <c r="AD684" s="912"/>
      <c r="AE684" s="912"/>
      <c r="AF684" s="914"/>
      <c r="AG684" s="914"/>
      <c r="AH684" s="912"/>
    </row>
    <row r="685">
      <c r="A685" s="912"/>
      <c r="B685" s="912"/>
      <c r="C685" s="912"/>
      <c r="D685" s="912"/>
      <c r="E685" s="912"/>
      <c r="F685" s="912"/>
      <c r="G685" s="913"/>
      <c r="H685" s="912"/>
      <c r="I685" s="912"/>
      <c r="J685" s="912"/>
      <c r="K685" s="912"/>
      <c r="L685" s="912"/>
      <c r="M685" s="912"/>
      <c r="N685" s="912"/>
      <c r="O685" s="914"/>
      <c r="P685" s="914"/>
      <c r="Q685" s="915"/>
      <c r="R685" s="912"/>
      <c r="S685" s="912"/>
      <c r="T685" s="912"/>
      <c r="U685" s="912"/>
      <c r="V685" s="912"/>
      <c r="W685" s="912"/>
      <c r="X685" s="913"/>
      <c r="Y685" s="912"/>
      <c r="Z685" s="912"/>
      <c r="AA685" s="912"/>
      <c r="AB685" s="912"/>
      <c r="AC685" s="912"/>
      <c r="AD685" s="912"/>
      <c r="AE685" s="912"/>
      <c r="AF685" s="914"/>
      <c r="AG685" s="914"/>
      <c r="AH685" s="912"/>
    </row>
    <row r="686">
      <c r="A686" s="912"/>
      <c r="B686" s="912"/>
      <c r="C686" s="912"/>
      <c r="D686" s="912"/>
      <c r="E686" s="912"/>
      <c r="F686" s="912"/>
      <c r="G686" s="913"/>
      <c r="H686" s="912"/>
      <c r="I686" s="912"/>
      <c r="J686" s="912"/>
      <c r="K686" s="912"/>
      <c r="L686" s="912"/>
      <c r="M686" s="912"/>
      <c r="N686" s="912"/>
      <c r="O686" s="914"/>
      <c r="P686" s="914"/>
      <c r="Q686" s="915"/>
      <c r="R686" s="912"/>
      <c r="S686" s="912"/>
      <c r="T686" s="912"/>
      <c r="U686" s="912"/>
      <c r="V686" s="912"/>
      <c r="W686" s="912"/>
      <c r="X686" s="913"/>
      <c r="Y686" s="912"/>
      <c r="Z686" s="912"/>
      <c r="AA686" s="912"/>
      <c r="AB686" s="912"/>
      <c r="AC686" s="912"/>
      <c r="AD686" s="912"/>
      <c r="AE686" s="912"/>
      <c r="AF686" s="914"/>
      <c r="AG686" s="914"/>
      <c r="AH686" s="912"/>
    </row>
    <row r="687">
      <c r="A687" s="912"/>
      <c r="B687" s="912"/>
      <c r="C687" s="912"/>
      <c r="D687" s="912"/>
      <c r="E687" s="912"/>
      <c r="F687" s="912"/>
      <c r="G687" s="913"/>
      <c r="H687" s="912"/>
      <c r="I687" s="912"/>
      <c r="J687" s="912"/>
      <c r="K687" s="912"/>
      <c r="L687" s="912"/>
      <c r="M687" s="912"/>
      <c r="N687" s="912"/>
      <c r="O687" s="914"/>
      <c r="P687" s="914"/>
      <c r="Q687" s="915"/>
      <c r="R687" s="912"/>
      <c r="S687" s="912"/>
      <c r="T687" s="912"/>
      <c r="U687" s="912"/>
      <c r="V687" s="912"/>
      <c r="W687" s="912"/>
      <c r="X687" s="913"/>
      <c r="Y687" s="912"/>
      <c r="Z687" s="912"/>
      <c r="AA687" s="912"/>
      <c r="AB687" s="912"/>
      <c r="AC687" s="912"/>
      <c r="AD687" s="912"/>
      <c r="AE687" s="912"/>
      <c r="AF687" s="914"/>
      <c r="AG687" s="914"/>
      <c r="AH687" s="912"/>
    </row>
    <row r="688">
      <c r="A688" s="912"/>
      <c r="B688" s="912"/>
      <c r="C688" s="912"/>
      <c r="D688" s="912"/>
      <c r="E688" s="912"/>
      <c r="F688" s="912"/>
      <c r="G688" s="913"/>
      <c r="H688" s="912"/>
      <c r="I688" s="912"/>
      <c r="J688" s="912"/>
      <c r="K688" s="912"/>
      <c r="L688" s="912"/>
      <c r="M688" s="912"/>
      <c r="N688" s="912"/>
      <c r="O688" s="914"/>
      <c r="P688" s="914"/>
      <c r="Q688" s="915"/>
      <c r="R688" s="912"/>
      <c r="S688" s="912"/>
      <c r="T688" s="912"/>
      <c r="U688" s="912"/>
      <c r="V688" s="912"/>
      <c r="W688" s="912"/>
      <c r="X688" s="913"/>
      <c r="Y688" s="912"/>
      <c r="Z688" s="912"/>
      <c r="AA688" s="912"/>
      <c r="AB688" s="912"/>
      <c r="AC688" s="912"/>
      <c r="AD688" s="912"/>
      <c r="AE688" s="912"/>
      <c r="AF688" s="914"/>
      <c r="AG688" s="914"/>
      <c r="AH688" s="912"/>
    </row>
    <row r="689">
      <c r="A689" s="912"/>
      <c r="B689" s="912"/>
      <c r="C689" s="912"/>
      <c r="D689" s="912"/>
      <c r="E689" s="912"/>
      <c r="F689" s="912"/>
      <c r="G689" s="913"/>
      <c r="H689" s="912"/>
      <c r="I689" s="912"/>
      <c r="J689" s="912"/>
      <c r="K689" s="912"/>
      <c r="L689" s="912"/>
      <c r="M689" s="912"/>
      <c r="N689" s="912"/>
      <c r="O689" s="914"/>
      <c r="P689" s="914"/>
      <c r="Q689" s="915"/>
      <c r="R689" s="912"/>
      <c r="S689" s="912"/>
      <c r="T689" s="912"/>
      <c r="U689" s="912"/>
      <c r="V689" s="912"/>
      <c r="W689" s="912"/>
      <c r="X689" s="913"/>
      <c r="Y689" s="912"/>
      <c r="Z689" s="912"/>
      <c r="AA689" s="912"/>
      <c r="AB689" s="912"/>
      <c r="AC689" s="912"/>
      <c r="AD689" s="912"/>
      <c r="AE689" s="912"/>
      <c r="AF689" s="914"/>
      <c r="AG689" s="914"/>
      <c r="AH689" s="912"/>
    </row>
    <row r="690">
      <c r="A690" s="912"/>
      <c r="B690" s="912"/>
      <c r="C690" s="912"/>
      <c r="D690" s="912"/>
      <c r="E690" s="912"/>
      <c r="F690" s="912"/>
      <c r="G690" s="913"/>
      <c r="H690" s="912"/>
      <c r="I690" s="912"/>
      <c r="J690" s="912"/>
      <c r="K690" s="912"/>
      <c r="L690" s="912"/>
      <c r="M690" s="912"/>
      <c r="N690" s="912"/>
      <c r="O690" s="914"/>
      <c r="P690" s="914"/>
      <c r="Q690" s="915"/>
      <c r="R690" s="912"/>
      <c r="S690" s="912"/>
      <c r="T690" s="912"/>
      <c r="U690" s="912"/>
      <c r="V690" s="912"/>
      <c r="W690" s="912"/>
      <c r="X690" s="913"/>
      <c r="Y690" s="912"/>
      <c r="Z690" s="912"/>
      <c r="AA690" s="912"/>
      <c r="AB690" s="912"/>
      <c r="AC690" s="912"/>
      <c r="AD690" s="912"/>
      <c r="AE690" s="912"/>
      <c r="AF690" s="914"/>
      <c r="AG690" s="914"/>
      <c r="AH690" s="912"/>
    </row>
    <row r="691">
      <c r="A691" s="912"/>
      <c r="B691" s="912"/>
      <c r="C691" s="912"/>
      <c r="D691" s="912"/>
      <c r="E691" s="912"/>
      <c r="F691" s="912"/>
      <c r="G691" s="913"/>
      <c r="H691" s="912"/>
      <c r="I691" s="912"/>
      <c r="J691" s="912"/>
      <c r="K691" s="912"/>
      <c r="L691" s="912"/>
      <c r="M691" s="912"/>
      <c r="N691" s="912"/>
      <c r="O691" s="914"/>
      <c r="P691" s="914"/>
      <c r="Q691" s="915"/>
      <c r="R691" s="912"/>
      <c r="S691" s="912"/>
      <c r="T691" s="912"/>
      <c r="U691" s="912"/>
      <c r="V691" s="912"/>
      <c r="W691" s="912"/>
      <c r="X691" s="913"/>
      <c r="Y691" s="912"/>
      <c r="Z691" s="912"/>
      <c r="AA691" s="912"/>
      <c r="AB691" s="912"/>
      <c r="AC691" s="912"/>
      <c r="AD691" s="912"/>
      <c r="AE691" s="912"/>
      <c r="AF691" s="914"/>
      <c r="AG691" s="914"/>
      <c r="AH691" s="912"/>
    </row>
    <row r="692">
      <c r="A692" s="912"/>
      <c r="B692" s="912"/>
      <c r="C692" s="912"/>
      <c r="D692" s="912"/>
      <c r="E692" s="912"/>
      <c r="F692" s="912"/>
      <c r="G692" s="913"/>
      <c r="H692" s="912"/>
      <c r="I692" s="912"/>
      <c r="J692" s="912"/>
      <c r="K692" s="912"/>
      <c r="L692" s="912"/>
      <c r="M692" s="912"/>
      <c r="N692" s="912"/>
      <c r="O692" s="914"/>
      <c r="P692" s="914"/>
      <c r="Q692" s="915"/>
      <c r="R692" s="912"/>
      <c r="S692" s="912"/>
      <c r="T692" s="912"/>
      <c r="U692" s="912"/>
      <c r="V692" s="912"/>
      <c r="W692" s="912"/>
      <c r="X692" s="913"/>
      <c r="Y692" s="912"/>
      <c r="Z692" s="912"/>
      <c r="AA692" s="912"/>
      <c r="AB692" s="912"/>
      <c r="AC692" s="912"/>
      <c r="AD692" s="912"/>
      <c r="AE692" s="912"/>
      <c r="AF692" s="914"/>
      <c r="AG692" s="914"/>
      <c r="AH692" s="912"/>
    </row>
    <row r="693">
      <c r="A693" s="912"/>
      <c r="B693" s="912"/>
      <c r="C693" s="912"/>
      <c r="D693" s="912"/>
      <c r="E693" s="912"/>
      <c r="F693" s="912"/>
      <c r="G693" s="913"/>
      <c r="H693" s="912"/>
      <c r="I693" s="912"/>
      <c r="J693" s="912"/>
      <c r="K693" s="912"/>
      <c r="L693" s="912"/>
      <c r="M693" s="912"/>
      <c r="N693" s="912"/>
      <c r="O693" s="914"/>
      <c r="P693" s="914"/>
      <c r="Q693" s="915"/>
      <c r="R693" s="912"/>
      <c r="S693" s="912"/>
      <c r="T693" s="912"/>
      <c r="U693" s="912"/>
      <c r="V693" s="912"/>
      <c r="W693" s="912"/>
      <c r="X693" s="913"/>
      <c r="Y693" s="912"/>
      <c r="Z693" s="912"/>
      <c r="AA693" s="912"/>
      <c r="AB693" s="912"/>
      <c r="AC693" s="912"/>
      <c r="AD693" s="912"/>
      <c r="AE693" s="912"/>
      <c r="AF693" s="914"/>
      <c r="AG693" s="914"/>
      <c r="AH693" s="912"/>
    </row>
    <row r="694">
      <c r="A694" s="912"/>
      <c r="B694" s="912"/>
      <c r="C694" s="912"/>
      <c r="D694" s="912"/>
      <c r="E694" s="912"/>
      <c r="F694" s="912"/>
      <c r="G694" s="913"/>
      <c r="H694" s="912"/>
      <c r="I694" s="912"/>
      <c r="J694" s="912"/>
      <c r="K694" s="912"/>
      <c r="L694" s="912"/>
      <c r="M694" s="912"/>
      <c r="N694" s="912"/>
      <c r="O694" s="914"/>
      <c r="P694" s="914"/>
      <c r="Q694" s="915"/>
      <c r="R694" s="912"/>
      <c r="S694" s="912"/>
      <c r="T694" s="912"/>
      <c r="U694" s="912"/>
      <c r="V694" s="912"/>
      <c r="W694" s="912"/>
      <c r="X694" s="913"/>
      <c r="Y694" s="912"/>
      <c r="Z694" s="912"/>
      <c r="AA694" s="912"/>
      <c r="AB694" s="912"/>
      <c r="AC694" s="912"/>
      <c r="AD694" s="912"/>
      <c r="AE694" s="912"/>
      <c r="AF694" s="914"/>
      <c r="AG694" s="914"/>
      <c r="AH694" s="912"/>
    </row>
    <row r="695">
      <c r="A695" s="912"/>
      <c r="B695" s="912"/>
      <c r="C695" s="912"/>
      <c r="D695" s="912"/>
      <c r="E695" s="912"/>
      <c r="F695" s="912"/>
      <c r="G695" s="913"/>
      <c r="H695" s="912"/>
      <c r="I695" s="912"/>
      <c r="J695" s="912"/>
      <c r="K695" s="912"/>
      <c r="L695" s="912"/>
      <c r="M695" s="912"/>
      <c r="N695" s="912"/>
      <c r="O695" s="914"/>
      <c r="P695" s="914"/>
      <c r="Q695" s="915"/>
      <c r="R695" s="912"/>
      <c r="S695" s="912"/>
      <c r="T695" s="912"/>
      <c r="U695" s="912"/>
      <c r="V695" s="912"/>
      <c r="W695" s="912"/>
      <c r="X695" s="913"/>
      <c r="Y695" s="912"/>
      <c r="Z695" s="912"/>
      <c r="AA695" s="912"/>
      <c r="AB695" s="912"/>
      <c r="AC695" s="912"/>
      <c r="AD695" s="912"/>
      <c r="AE695" s="912"/>
      <c r="AF695" s="914"/>
      <c r="AG695" s="914"/>
      <c r="AH695" s="912"/>
    </row>
    <row r="696">
      <c r="A696" s="912"/>
      <c r="B696" s="912"/>
      <c r="C696" s="912"/>
      <c r="D696" s="912"/>
      <c r="E696" s="912"/>
      <c r="F696" s="912"/>
      <c r="G696" s="913"/>
      <c r="H696" s="912"/>
      <c r="I696" s="912"/>
      <c r="J696" s="912"/>
      <c r="K696" s="912"/>
      <c r="L696" s="912"/>
      <c r="M696" s="912"/>
      <c r="N696" s="912"/>
      <c r="O696" s="914"/>
      <c r="P696" s="914"/>
      <c r="Q696" s="915"/>
      <c r="R696" s="912"/>
      <c r="S696" s="912"/>
      <c r="T696" s="912"/>
      <c r="U696" s="912"/>
      <c r="V696" s="912"/>
      <c r="W696" s="912"/>
      <c r="X696" s="913"/>
      <c r="Y696" s="912"/>
      <c r="Z696" s="912"/>
      <c r="AA696" s="912"/>
      <c r="AB696" s="912"/>
      <c r="AC696" s="912"/>
      <c r="AD696" s="912"/>
      <c r="AE696" s="912"/>
      <c r="AF696" s="914"/>
      <c r="AG696" s="914"/>
      <c r="AH696" s="912"/>
    </row>
    <row r="697">
      <c r="A697" s="912"/>
      <c r="B697" s="912"/>
      <c r="C697" s="912"/>
      <c r="D697" s="912"/>
      <c r="E697" s="912"/>
      <c r="F697" s="912"/>
      <c r="G697" s="913"/>
      <c r="H697" s="912"/>
      <c r="I697" s="912"/>
      <c r="J697" s="912"/>
      <c r="K697" s="912"/>
      <c r="L697" s="912"/>
      <c r="M697" s="912"/>
      <c r="N697" s="912"/>
      <c r="O697" s="914"/>
      <c r="P697" s="914"/>
      <c r="Q697" s="915"/>
      <c r="R697" s="912"/>
      <c r="S697" s="912"/>
      <c r="T697" s="912"/>
      <c r="U697" s="912"/>
      <c r="V697" s="912"/>
      <c r="W697" s="912"/>
      <c r="X697" s="913"/>
      <c r="Y697" s="912"/>
      <c r="Z697" s="912"/>
      <c r="AA697" s="912"/>
      <c r="AB697" s="912"/>
      <c r="AC697" s="912"/>
      <c r="AD697" s="912"/>
      <c r="AE697" s="912"/>
      <c r="AF697" s="914"/>
      <c r="AG697" s="914"/>
      <c r="AH697" s="912"/>
    </row>
    <row r="698">
      <c r="A698" s="912"/>
      <c r="B698" s="912"/>
      <c r="C698" s="912"/>
      <c r="D698" s="912"/>
      <c r="E698" s="912"/>
      <c r="F698" s="912"/>
      <c r="G698" s="913"/>
      <c r="H698" s="912"/>
      <c r="I698" s="912"/>
      <c r="J698" s="912"/>
      <c r="K698" s="912"/>
      <c r="L698" s="912"/>
      <c r="M698" s="912"/>
      <c r="N698" s="912"/>
      <c r="O698" s="914"/>
      <c r="P698" s="914"/>
      <c r="Q698" s="915"/>
      <c r="R698" s="912"/>
      <c r="S698" s="912"/>
      <c r="T698" s="912"/>
      <c r="U698" s="912"/>
      <c r="V698" s="912"/>
      <c r="W698" s="912"/>
      <c r="X698" s="913"/>
      <c r="Y698" s="912"/>
      <c r="Z698" s="912"/>
      <c r="AA698" s="912"/>
      <c r="AB698" s="912"/>
      <c r="AC698" s="912"/>
      <c r="AD698" s="912"/>
      <c r="AE698" s="912"/>
      <c r="AF698" s="914"/>
      <c r="AG698" s="914"/>
      <c r="AH698" s="912"/>
    </row>
    <row r="699">
      <c r="A699" s="912"/>
      <c r="B699" s="912"/>
      <c r="C699" s="912"/>
      <c r="D699" s="912"/>
      <c r="E699" s="912"/>
      <c r="F699" s="912"/>
      <c r="G699" s="913"/>
      <c r="H699" s="912"/>
      <c r="I699" s="912"/>
      <c r="J699" s="912"/>
      <c r="K699" s="912"/>
      <c r="L699" s="912"/>
      <c r="M699" s="912"/>
      <c r="N699" s="912"/>
      <c r="O699" s="914"/>
      <c r="P699" s="914"/>
      <c r="Q699" s="915"/>
      <c r="R699" s="912"/>
      <c r="S699" s="912"/>
      <c r="T699" s="912"/>
      <c r="U699" s="912"/>
      <c r="V699" s="912"/>
      <c r="W699" s="912"/>
      <c r="X699" s="913"/>
      <c r="Y699" s="912"/>
      <c r="Z699" s="912"/>
      <c r="AA699" s="912"/>
      <c r="AB699" s="912"/>
      <c r="AC699" s="912"/>
      <c r="AD699" s="912"/>
      <c r="AE699" s="912"/>
      <c r="AF699" s="914"/>
      <c r="AG699" s="914"/>
      <c r="AH699" s="912"/>
    </row>
    <row r="700">
      <c r="A700" s="912"/>
      <c r="B700" s="912"/>
      <c r="C700" s="912"/>
      <c r="D700" s="912"/>
      <c r="E700" s="912"/>
      <c r="F700" s="912"/>
      <c r="G700" s="913"/>
      <c r="H700" s="912"/>
      <c r="I700" s="912"/>
      <c r="J700" s="912"/>
      <c r="K700" s="912"/>
      <c r="L700" s="912"/>
      <c r="M700" s="912"/>
      <c r="N700" s="912"/>
      <c r="O700" s="914"/>
      <c r="P700" s="914"/>
      <c r="Q700" s="915"/>
      <c r="R700" s="912"/>
      <c r="S700" s="912"/>
      <c r="T700" s="912"/>
      <c r="U700" s="912"/>
      <c r="V700" s="912"/>
      <c r="W700" s="912"/>
      <c r="X700" s="913"/>
      <c r="Y700" s="912"/>
      <c r="Z700" s="912"/>
      <c r="AA700" s="912"/>
      <c r="AB700" s="912"/>
      <c r="AC700" s="912"/>
      <c r="AD700" s="912"/>
      <c r="AE700" s="912"/>
      <c r="AF700" s="914"/>
      <c r="AG700" s="914"/>
      <c r="AH700" s="912"/>
    </row>
    <row r="701">
      <c r="A701" s="912"/>
      <c r="B701" s="912"/>
      <c r="C701" s="912"/>
      <c r="D701" s="912"/>
      <c r="E701" s="912"/>
      <c r="F701" s="912"/>
      <c r="G701" s="913"/>
      <c r="H701" s="912"/>
      <c r="I701" s="912"/>
      <c r="J701" s="912"/>
      <c r="K701" s="912"/>
      <c r="L701" s="912"/>
      <c r="M701" s="912"/>
      <c r="N701" s="912"/>
      <c r="O701" s="914"/>
      <c r="P701" s="914"/>
      <c r="Q701" s="915"/>
      <c r="R701" s="912"/>
      <c r="S701" s="912"/>
      <c r="T701" s="912"/>
      <c r="U701" s="912"/>
      <c r="V701" s="912"/>
      <c r="W701" s="912"/>
      <c r="X701" s="913"/>
      <c r="Y701" s="912"/>
      <c r="Z701" s="912"/>
      <c r="AA701" s="912"/>
      <c r="AB701" s="912"/>
      <c r="AC701" s="912"/>
      <c r="AD701" s="912"/>
      <c r="AE701" s="912"/>
      <c r="AF701" s="914"/>
      <c r="AG701" s="914"/>
      <c r="AH701" s="912"/>
    </row>
    <row r="702">
      <c r="A702" s="912"/>
      <c r="B702" s="912"/>
      <c r="C702" s="912"/>
      <c r="D702" s="912"/>
      <c r="E702" s="912"/>
      <c r="F702" s="912"/>
      <c r="G702" s="913"/>
      <c r="H702" s="912"/>
      <c r="I702" s="912"/>
      <c r="J702" s="912"/>
      <c r="K702" s="912"/>
      <c r="L702" s="912"/>
      <c r="M702" s="912"/>
      <c r="N702" s="912"/>
      <c r="O702" s="914"/>
      <c r="P702" s="914"/>
      <c r="Q702" s="915"/>
      <c r="R702" s="912"/>
      <c r="S702" s="912"/>
      <c r="T702" s="912"/>
      <c r="U702" s="912"/>
      <c r="V702" s="912"/>
      <c r="W702" s="912"/>
      <c r="X702" s="913"/>
      <c r="Y702" s="912"/>
      <c r="Z702" s="912"/>
      <c r="AA702" s="912"/>
      <c r="AB702" s="912"/>
      <c r="AC702" s="912"/>
      <c r="AD702" s="912"/>
      <c r="AE702" s="912"/>
      <c r="AF702" s="914"/>
      <c r="AG702" s="914"/>
      <c r="AH702" s="912"/>
    </row>
    <row r="703">
      <c r="A703" s="912"/>
      <c r="B703" s="912"/>
      <c r="C703" s="912"/>
      <c r="D703" s="912"/>
      <c r="E703" s="912"/>
      <c r="F703" s="912"/>
      <c r="G703" s="913"/>
      <c r="H703" s="912"/>
      <c r="I703" s="912"/>
      <c r="J703" s="912"/>
      <c r="K703" s="912"/>
      <c r="L703" s="912"/>
      <c r="M703" s="912"/>
      <c r="N703" s="912"/>
      <c r="O703" s="914"/>
      <c r="P703" s="914"/>
      <c r="Q703" s="915"/>
      <c r="R703" s="912"/>
      <c r="S703" s="912"/>
      <c r="T703" s="912"/>
      <c r="U703" s="912"/>
      <c r="V703" s="912"/>
      <c r="W703" s="912"/>
      <c r="X703" s="913"/>
      <c r="Y703" s="912"/>
      <c r="Z703" s="912"/>
      <c r="AA703" s="912"/>
      <c r="AB703" s="912"/>
      <c r="AC703" s="912"/>
      <c r="AD703" s="912"/>
      <c r="AE703" s="912"/>
      <c r="AF703" s="914"/>
      <c r="AG703" s="914"/>
      <c r="AH703" s="912"/>
    </row>
    <row r="704">
      <c r="A704" s="912"/>
      <c r="B704" s="912"/>
      <c r="C704" s="912"/>
      <c r="D704" s="912"/>
      <c r="E704" s="912"/>
      <c r="F704" s="912"/>
      <c r="G704" s="913"/>
      <c r="H704" s="912"/>
      <c r="I704" s="912"/>
      <c r="J704" s="912"/>
      <c r="K704" s="912"/>
      <c r="L704" s="912"/>
      <c r="M704" s="912"/>
      <c r="N704" s="912"/>
      <c r="O704" s="914"/>
      <c r="P704" s="914"/>
      <c r="Q704" s="915"/>
      <c r="R704" s="912"/>
      <c r="S704" s="912"/>
      <c r="T704" s="912"/>
      <c r="U704" s="912"/>
      <c r="V704" s="912"/>
      <c r="W704" s="912"/>
      <c r="X704" s="913"/>
      <c r="Y704" s="912"/>
      <c r="Z704" s="912"/>
      <c r="AA704" s="912"/>
      <c r="AB704" s="912"/>
      <c r="AC704" s="912"/>
      <c r="AD704" s="912"/>
      <c r="AE704" s="912"/>
      <c r="AF704" s="914"/>
      <c r="AG704" s="914"/>
      <c r="AH704" s="912"/>
    </row>
    <row r="705">
      <c r="A705" s="912"/>
      <c r="B705" s="912"/>
      <c r="C705" s="912"/>
      <c r="D705" s="912"/>
      <c r="E705" s="912"/>
      <c r="F705" s="912"/>
      <c r="G705" s="913"/>
      <c r="H705" s="912"/>
      <c r="I705" s="912"/>
      <c r="J705" s="912"/>
      <c r="K705" s="912"/>
      <c r="L705" s="912"/>
      <c r="M705" s="912"/>
      <c r="N705" s="912"/>
      <c r="O705" s="914"/>
      <c r="P705" s="914"/>
      <c r="Q705" s="915"/>
      <c r="R705" s="912"/>
      <c r="S705" s="912"/>
      <c r="T705" s="912"/>
      <c r="U705" s="912"/>
      <c r="V705" s="912"/>
      <c r="W705" s="912"/>
      <c r="X705" s="913"/>
      <c r="Y705" s="912"/>
      <c r="Z705" s="912"/>
      <c r="AA705" s="912"/>
      <c r="AB705" s="912"/>
      <c r="AC705" s="912"/>
      <c r="AD705" s="912"/>
      <c r="AE705" s="912"/>
      <c r="AF705" s="914"/>
      <c r="AG705" s="914"/>
      <c r="AH705" s="912"/>
    </row>
    <row r="706">
      <c r="A706" s="912"/>
      <c r="B706" s="912"/>
      <c r="C706" s="912"/>
      <c r="D706" s="912"/>
      <c r="E706" s="912"/>
      <c r="F706" s="912"/>
      <c r="G706" s="913"/>
      <c r="H706" s="912"/>
      <c r="I706" s="912"/>
      <c r="J706" s="912"/>
      <c r="K706" s="912"/>
      <c r="L706" s="912"/>
      <c r="M706" s="912"/>
      <c r="N706" s="912"/>
      <c r="O706" s="914"/>
      <c r="P706" s="914"/>
      <c r="Q706" s="915"/>
      <c r="R706" s="912"/>
      <c r="S706" s="912"/>
      <c r="T706" s="912"/>
      <c r="U706" s="912"/>
      <c r="V706" s="912"/>
      <c r="W706" s="912"/>
      <c r="X706" s="913"/>
      <c r="Y706" s="912"/>
      <c r="Z706" s="912"/>
      <c r="AA706" s="912"/>
      <c r="AB706" s="912"/>
      <c r="AC706" s="912"/>
      <c r="AD706" s="912"/>
      <c r="AE706" s="912"/>
      <c r="AF706" s="914"/>
      <c r="AG706" s="914"/>
      <c r="AH706" s="912"/>
    </row>
    <row r="707">
      <c r="A707" s="912"/>
      <c r="B707" s="912"/>
      <c r="C707" s="912"/>
      <c r="D707" s="912"/>
      <c r="E707" s="912"/>
      <c r="F707" s="912"/>
      <c r="G707" s="913"/>
      <c r="H707" s="912"/>
      <c r="I707" s="912"/>
      <c r="J707" s="912"/>
      <c r="K707" s="912"/>
      <c r="L707" s="912"/>
      <c r="M707" s="912"/>
      <c r="N707" s="912"/>
      <c r="O707" s="914"/>
      <c r="P707" s="914"/>
      <c r="Q707" s="915"/>
      <c r="R707" s="912"/>
      <c r="S707" s="912"/>
      <c r="T707" s="912"/>
      <c r="U707" s="912"/>
      <c r="V707" s="912"/>
      <c r="W707" s="912"/>
      <c r="X707" s="913"/>
      <c r="Y707" s="912"/>
      <c r="Z707" s="912"/>
      <c r="AA707" s="912"/>
      <c r="AB707" s="912"/>
      <c r="AC707" s="912"/>
      <c r="AD707" s="912"/>
      <c r="AE707" s="912"/>
      <c r="AF707" s="914"/>
      <c r="AG707" s="914"/>
      <c r="AH707" s="912"/>
    </row>
    <row r="708">
      <c r="A708" s="912"/>
      <c r="B708" s="912"/>
      <c r="C708" s="912"/>
      <c r="D708" s="912"/>
      <c r="E708" s="912"/>
      <c r="F708" s="912"/>
      <c r="G708" s="913"/>
      <c r="H708" s="912"/>
      <c r="I708" s="912"/>
      <c r="J708" s="912"/>
      <c r="K708" s="912"/>
      <c r="L708" s="912"/>
      <c r="M708" s="912"/>
      <c r="N708" s="912"/>
      <c r="O708" s="914"/>
      <c r="P708" s="914"/>
      <c r="Q708" s="915"/>
      <c r="R708" s="912"/>
      <c r="S708" s="912"/>
      <c r="T708" s="912"/>
      <c r="U708" s="912"/>
      <c r="V708" s="912"/>
      <c r="W708" s="912"/>
      <c r="X708" s="913"/>
      <c r="Y708" s="912"/>
      <c r="Z708" s="912"/>
      <c r="AA708" s="912"/>
      <c r="AB708" s="912"/>
      <c r="AC708" s="912"/>
      <c r="AD708" s="912"/>
      <c r="AE708" s="912"/>
      <c r="AF708" s="914"/>
      <c r="AG708" s="914"/>
      <c r="AH708" s="912"/>
    </row>
    <row r="709">
      <c r="A709" s="912"/>
      <c r="B709" s="912"/>
      <c r="C709" s="912"/>
      <c r="D709" s="912"/>
      <c r="E709" s="912"/>
      <c r="F709" s="912"/>
      <c r="G709" s="913"/>
      <c r="H709" s="912"/>
      <c r="I709" s="912"/>
      <c r="J709" s="912"/>
      <c r="K709" s="912"/>
      <c r="L709" s="912"/>
      <c r="M709" s="912"/>
      <c r="N709" s="912"/>
      <c r="O709" s="914"/>
      <c r="P709" s="914"/>
      <c r="Q709" s="915"/>
      <c r="R709" s="912"/>
      <c r="S709" s="912"/>
      <c r="T709" s="912"/>
      <c r="U709" s="912"/>
      <c r="V709" s="912"/>
      <c r="W709" s="912"/>
      <c r="X709" s="913"/>
      <c r="Y709" s="912"/>
      <c r="Z709" s="912"/>
      <c r="AA709" s="912"/>
      <c r="AB709" s="912"/>
      <c r="AC709" s="912"/>
      <c r="AD709" s="912"/>
      <c r="AE709" s="912"/>
      <c r="AF709" s="914"/>
      <c r="AG709" s="914"/>
      <c r="AH709" s="912"/>
    </row>
    <row r="710">
      <c r="A710" s="912"/>
      <c r="B710" s="912"/>
      <c r="C710" s="912"/>
      <c r="D710" s="912"/>
      <c r="E710" s="912"/>
      <c r="F710" s="912"/>
      <c r="G710" s="913"/>
      <c r="H710" s="912"/>
      <c r="I710" s="912"/>
      <c r="J710" s="912"/>
      <c r="K710" s="912"/>
      <c r="L710" s="912"/>
      <c r="M710" s="912"/>
      <c r="N710" s="912"/>
      <c r="O710" s="914"/>
      <c r="P710" s="914"/>
      <c r="Q710" s="915"/>
      <c r="R710" s="912"/>
      <c r="S710" s="912"/>
      <c r="T710" s="912"/>
      <c r="U710" s="912"/>
      <c r="V710" s="912"/>
      <c r="W710" s="912"/>
      <c r="X710" s="913"/>
      <c r="Y710" s="912"/>
      <c r="Z710" s="912"/>
      <c r="AA710" s="912"/>
      <c r="AB710" s="912"/>
      <c r="AC710" s="912"/>
      <c r="AD710" s="912"/>
      <c r="AE710" s="912"/>
      <c r="AF710" s="914"/>
      <c r="AG710" s="914"/>
      <c r="AH710" s="912"/>
    </row>
    <row r="711">
      <c r="A711" s="912"/>
      <c r="B711" s="912"/>
      <c r="C711" s="912"/>
      <c r="D711" s="912"/>
      <c r="E711" s="912"/>
      <c r="F711" s="912"/>
      <c r="G711" s="913"/>
      <c r="H711" s="912"/>
      <c r="I711" s="912"/>
      <c r="J711" s="912"/>
      <c r="K711" s="912"/>
      <c r="L711" s="912"/>
      <c r="M711" s="912"/>
      <c r="N711" s="912"/>
      <c r="O711" s="914"/>
      <c r="P711" s="914"/>
      <c r="Q711" s="915"/>
      <c r="R711" s="912"/>
      <c r="S711" s="912"/>
      <c r="T711" s="912"/>
      <c r="U711" s="912"/>
      <c r="V711" s="912"/>
      <c r="W711" s="912"/>
      <c r="X711" s="913"/>
      <c r="Y711" s="912"/>
      <c r="Z711" s="912"/>
      <c r="AA711" s="912"/>
      <c r="AB711" s="912"/>
      <c r="AC711" s="912"/>
      <c r="AD711" s="912"/>
      <c r="AE711" s="912"/>
      <c r="AF711" s="914"/>
      <c r="AG711" s="914"/>
      <c r="AH711" s="912"/>
    </row>
    <row r="712">
      <c r="A712" s="912"/>
      <c r="B712" s="912"/>
      <c r="C712" s="912"/>
      <c r="D712" s="912"/>
      <c r="E712" s="912"/>
      <c r="F712" s="912"/>
      <c r="G712" s="913"/>
      <c r="H712" s="912"/>
      <c r="I712" s="912"/>
      <c r="J712" s="912"/>
      <c r="K712" s="912"/>
      <c r="L712" s="912"/>
      <c r="M712" s="912"/>
      <c r="N712" s="912"/>
      <c r="O712" s="914"/>
      <c r="P712" s="914"/>
      <c r="Q712" s="915"/>
      <c r="R712" s="912"/>
      <c r="S712" s="912"/>
      <c r="T712" s="912"/>
      <c r="U712" s="912"/>
      <c r="V712" s="912"/>
      <c r="W712" s="912"/>
      <c r="X712" s="913"/>
      <c r="Y712" s="912"/>
      <c r="Z712" s="912"/>
      <c r="AA712" s="912"/>
      <c r="AB712" s="912"/>
      <c r="AC712" s="912"/>
      <c r="AD712" s="912"/>
      <c r="AE712" s="912"/>
      <c r="AF712" s="914"/>
      <c r="AG712" s="914"/>
      <c r="AH712" s="912"/>
    </row>
    <row r="713">
      <c r="A713" s="912"/>
      <c r="B713" s="912"/>
      <c r="C713" s="912"/>
      <c r="D713" s="912"/>
      <c r="E713" s="912"/>
      <c r="F713" s="912"/>
      <c r="G713" s="913"/>
      <c r="H713" s="912"/>
      <c r="I713" s="912"/>
      <c r="J713" s="912"/>
      <c r="K713" s="912"/>
      <c r="L713" s="912"/>
      <c r="M713" s="912"/>
      <c r="N713" s="912"/>
      <c r="O713" s="914"/>
      <c r="P713" s="914"/>
      <c r="Q713" s="915"/>
      <c r="R713" s="912"/>
      <c r="S713" s="912"/>
      <c r="T713" s="912"/>
      <c r="U713" s="912"/>
      <c r="V713" s="912"/>
      <c r="W713" s="912"/>
      <c r="X713" s="913"/>
      <c r="Y713" s="912"/>
      <c r="Z713" s="912"/>
      <c r="AA713" s="912"/>
      <c r="AB713" s="912"/>
      <c r="AC713" s="912"/>
      <c r="AD713" s="912"/>
      <c r="AE713" s="912"/>
      <c r="AF713" s="914"/>
      <c r="AG713" s="914"/>
      <c r="AH713" s="912"/>
    </row>
    <row r="714">
      <c r="A714" s="912"/>
      <c r="B714" s="912"/>
      <c r="C714" s="912"/>
      <c r="D714" s="912"/>
      <c r="E714" s="912"/>
      <c r="F714" s="912"/>
      <c r="G714" s="913"/>
      <c r="H714" s="912"/>
      <c r="I714" s="912"/>
      <c r="J714" s="912"/>
      <c r="K714" s="912"/>
      <c r="L714" s="912"/>
      <c r="M714" s="912"/>
      <c r="N714" s="912"/>
      <c r="O714" s="914"/>
      <c r="P714" s="914"/>
      <c r="Q714" s="915"/>
      <c r="R714" s="912"/>
      <c r="S714" s="912"/>
      <c r="T714" s="912"/>
      <c r="U714" s="912"/>
      <c r="V714" s="912"/>
      <c r="W714" s="912"/>
      <c r="X714" s="913"/>
      <c r="Y714" s="912"/>
      <c r="Z714" s="912"/>
      <c r="AA714" s="912"/>
      <c r="AB714" s="912"/>
      <c r="AC714" s="912"/>
      <c r="AD714" s="912"/>
      <c r="AE714" s="912"/>
      <c r="AF714" s="914"/>
      <c r="AG714" s="914"/>
      <c r="AH714" s="912"/>
    </row>
    <row r="715">
      <c r="A715" s="912"/>
      <c r="B715" s="912"/>
      <c r="C715" s="912"/>
      <c r="D715" s="912"/>
      <c r="E715" s="912"/>
      <c r="F715" s="912"/>
      <c r="G715" s="913"/>
      <c r="H715" s="912"/>
      <c r="I715" s="912"/>
      <c r="J715" s="912"/>
      <c r="K715" s="912"/>
      <c r="L715" s="912"/>
      <c r="M715" s="912"/>
      <c r="N715" s="912"/>
      <c r="O715" s="914"/>
      <c r="P715" s="914"/>
      <c r="Q715" s="915"/>
      <c r="R715" s="912"/>
      <c r="S715" s="912"/>
      <c r="T715" s="912"/>
      <c r="U715" s="912"/>
      <c r="V715" s="912"/>
      <c r="W715" s="912"/>
      <c r="X715" s="913"/>
      <c r="Y715" s="912"/>
      <c r="Z715" s="912"/>
      <c r="AA715" s="912"/>
      <c r="AB715" s="912"/>
      <c r="AC715" s="912"/>
      <c r="AD715" s="912"/>
      <c r="AE715" s="912"/>
      <c r="AF715" s="914"/>
      <c r="AG715" s="914"/>
      <c r="AH715" s="912"/>
    </row>
    <row r="716">
      <c r="A716" s="912"/>
      <c r="B716" s="912"/>
      <c r="C716" s="912"/>
      <c r="D716" s="912"/>
      <c r="E716" s="912"/>
      <c r="F716" s="912"/>
      <c r="G716" s="913"/>
      <c r="H716" s="912"/>
      <c r="I716" s="912"/>
      <c r="J716" s="912"/>
      <c r="K716" s="912"/>
      <c r="L716" s="912"/>
      <c r="M716" s="912"/>
      <c r="N716" s="912"/>
      <c r="O716" s="914"/>
      <c r="P716" s="914"/>
      <c r="Q716" s="915"/>
      <c r="R716" s="912"/>
      <c r="S716" s="912"/>
      <c r="T716" s="912"/>
      <c r="U716" s="912"/>
      <c r="V716" s="912"/>
      <c r="W716" s="912"/>
      <c r="X716" s="913"/>
      <c r="Y716" s="912"/>
      <c r="Z716" s="912"/>
      <c r="AA716" s="912"/>
      <c r="AB716" s="912"/>
      <c r="AC716" s="912"/>
      <c r="AD716" s="912"/>
      <c r="AE716" s="912"/>
      <c r="AF716" s="914"/>
      <c r="AG716" s="914"/>
      <c r="AH716" s="912"/>
    </row>
    <row r="717">
      <c r="A717" s="912"/>
      <c r="B717" s="912"/>
      <c r="C717" s="912"/>
      <c r="D717" s="912"/>
      <c r="E717" s="912"/>
      <c r="F717" s="912"/>
      <c r="G717" s="913"/>
      <c r="H717" s="912"/>
      <c r="I717" s="912"/>
      <c r="J717" s="912"/>
      <c r="K717" s="912"/>
      <c r="L717" s="912"/>
      <c r="M717" s="912"/>
      <c r="N717" s="912"/>
      <c r="O717" s="914"/>
      <c r="P717" s="914"/>
      <c r="Q717" s="915"/>
      <c r="R717" s="912"/>
      <c r="S717" s="912"/>
      <c r="T717" s="912"/>
      <c r="U717" s="912"/>
      <c r="V717" s="912"/>
      <c r="W717" s="912"/>
      <c r="X717" s="913"/>
      <c r="Y717" s="912"/>
      <c r="Z717" s="912"/>
      <c r="AA717" s="912"/>
      <c r="AB717" s="912"/>
      <c r="AC717" s="912"/>
      <c r="AD717" s="912"/>
      <c r="AE717" s="912"/>
      <c r="AF717" s="914"/>
      <c r="AG717" s="914"/>
      <c r="AH717" s="912"/>
    </row>
    <row r="718">
      <c r="A718" s="912"/>
      <c r="B718" s="912"/>
      <c r="C718" s="912"/>
      <c r="D718" s="912"/>
      <c r="E718" s="912"/>
      <c r="F718" s="912"/>
      <c r="G718" s="913"/>
      <c r="H718" s="912"/>
      <c r="I718" s="912"/>
      <c r="J718" s="912"/>
      <c r="K718" s="912"/>
      <c r="L718" s="912"/>
      <c r="M718" s="912"/>
      <c r="N718" s="912"/>
      <c r="O718" s="914"/>
      <c r="P718" s="914"/>
      <c r="Q718" s="915"/>
      <c r="R718" s="912"/>
      <c r="S718" s="912"/>
      <c r="T718" s="912"/>
      <c r="U718" s="912"/>
      <c r="V718" s="912"/>
      <c r="W718" s="912"/>
      <c r="X718" s="913"/>
      <c r="Y718" s="912"/>
      <c r="Z718" s="912"/>
      <c r="AA718" s="912"/>
      <c r="AB718" s="912"/>
      <c r="AC718" s="912"/>
      <c r="AD718" s="912"/>
      <c r="AE718" s="912"/>
      <c r="AF718" s="914"/>
      <c r="AG718" s="914"/>
      <c r="AH718" s="912"/>
    </row>
    <row r="719">
      <c r="A719" s="912"/>
      <c r="B719" s="912"/>
      <c r="C719" s="912"/>
      <c r="D719" s="912"/>
      <c r="E719" s="912"/>
      <c r="F719" s="912"/>
      <c r="G719" s="913"/>
      <c r="H719" s="912"/>
      <c r="I719" s="912"/>
      <c r="J719" s="912"/>
      <c r="K719" s="912"/>
      <c r="L719" s="912"/>
      <c r="M719" s="912"/>
      <c r="N719" s="912"/>
      <c r="O719" s="914"/>
      <c r="P719" s="914"/>
      <c r="Q719" s="915"/>
      <c r="R719" s="912"/>
      <c r="S719" s="912"/>
      <c r="T719" s="912"/>
      <c r="U719" s="912"/>
      <c r="V719" s="912"/>
      <c r="W719" s="912"/>
      <c r="X719" s="913"/>
      <c r="Y719" s="912"/>
      <c r="Z719" s="912"/>
      <c r="AA719" s="912"/>
      <c r="AB719" s="912"/>
      <c r="AC719" s="912"/>
      <c r="AD719" s="912"/>
      <c r="AE719" s="912"/>
      <c r="AF719" s="914"/>
      <c r="AG719" s="914"/>
      <c r="AH719" s="912"/>
    </row>
    <row r="720">
      <c r="A720" s="912"/>
      <c r="B720" s="912"/>
      <c r="C720" s="912"/>
      <c r="D720" s="912"/>
      <c r="E720" s="912"/>
      <c r="F720" s="912"/>
      <c r="G720" s="913"/>
      <c r="H720" s="912"/>
      <c r="I720" s="912"/>
      <c r="J720" s="912"/>
      <c r="K720" s="912"/>
      <c r="L720" s="912"/>
      <c r="M720" s="912"/>
      <c r="N720" s="912"/>
      <c r="O720" s="914"/>
      <c r="P720" s="914"/>
      <c r="Q720" s="915"/>
      <c r="R720" s="912"/>
      <c r="S720" s="912"/>
      <c r="T720" s="912"/>
      <c r="U720" s="912"/>
      <c r="V720" s="912"/>
      <c r="W720" s="912"/>
      <c r="X720" s="913"/>
      <c r="Y720" s="912"/>
      <c r="Z720" s="912"/>
      <c r="AA720" s="912"/>
      <c r="AB720" s="912"/>
      <c r="AC720" s="912"/>
      <c r="AD720" s="912"/>
      <c r="AE720" s="912"/>
      <c r="AF720" s="914"/>
      <c r="AG720" s="914"/>
      <c r="AH720" s="912"/>
    </row>
    <row r="721">
      <c r="A721" s="912"/>
      <c r="B721" s="912"/>
      <c r="C721" s="912"/>
      <c r="D721" s="912"/>
      <c r="E721" s="912"/>
      <c r="F721" s="912"/>
      <c r="G721" s="913"/>
      <c r="H721" s="912"/>
      <c r="I721" s="912"/>
      <c r="J721" s="912"/>
      <c r="K721" s="912"/>
      <c r="L721" s="912"/>
      <c r="M721" s="912"/>
      <c r="N721" s="912"/>
      <c r="O721" s="914"/>
      <c r="P721" s="914"/>
      <c r="Q721" s="915"/>
      <c r="R721" s="912"/>
      <c r="S721" s="912"/>
      <c r="T721" s="912"/>
      <c r="U721" s="912"/>
      <c r="V721" s="912"/>
      <c r="W721" s="912"/>
      <c r="X721" s="913"/>
      <c r="Y721" s="912"/>
      <c r="Z721" s="912"/>
      <c r="AA721" s="912"/>
      <c r="AB721" s="912"/>
      <c r="AC721" s="912"/>
      <c r="AD721" s="912"/>
      <c r="AE721" s="912"/>
      <c r="AF721" s="914"/>
      <c r="AG721" s="914"/>
      <c r="AH721" s="912"/>
    </row>
    <row r="722">
      <c r="A722" s="912"/>
      <c r="B722" s="912"/>
      <c r="C722" s="912"/>
      <c r="D722" s="912"/>
      <c r="E722" s="912"/>
      <c r="F722" s="912"/>
      <c r="G722" s="913"/>
      <c r="H722" s="912"/>
      <c r="I722" s="912"/>
      <c r="J722" s="912"/>
      <c r="K722" s="912"/>
      <c r="L722" s="912"/>
      <c r="M722" s="912"/>
      <c r="N722" s="912"/>
      <c r="O722" s="914"/>
      <c r="P722" s="914"/>
      <c r="Q722" s="915"/>
      <c r="R722" s="912"/>
      <c r="S722" s="912"/>
      <c r="T722" s="912"/>
      <c r="U722" s="912"/>
      <c r="V722" s="912"/>
      <c r="W722" s="912"/>
      <c r="X722" s="913"/>
      <c r="Y722" s="912"/>
      <c r="Z722" s="912"/>
      <c r="AA722" s="912"/>
      <c r="AB722" s="912"/>
      <c r="AC722" s="912"/>
      <c r="AD722" s="912"/>
      <c r="AE722" s="912"/>
      <c r="AF722" s="914"/>
      <c r="AG722" s="914"/>
      <c r="AH722" s="912"/>
    </row>
    <row r="723">
      <c r="A723" s="912"/>
      <c r="B723" s="912"/>
      <c r="C723" s="912"/>
      <c r="D723" s="912"/>
      <c r="E723" s="912"/>
      <c r="F723" s="912"/>
      <c r="G723" s="913"/>
      <c r="H723" s="912"/>
      <c r="I723" s="912"/>
      <c r="J723" s="912"/>
      <c r="K723" s="912"/>
      <c r="L723" s="912"/>
      <c r="M723" s="912"/>
      <c r="N723" s="912"/>
      <c r="O723" s="914"/>
      <c r="P723" s="914"/>
      <c r="Q723" s="915"/>
      <c r="R723" s="912"/>
      <c r="S723" s="912"/>
      <c r="T723" s="912"/>
      <c r="U723" s="912"/>
      <c r="V723" s="912"/>
      <c r="W723" s="912"/>
      <c r="X723" s="913"/>
      <c r="Y723" s="912"/>
      <c r="Z723" s="912"/>
      <c r="AA723" s="912"/>
      <c r="AB723" s="912"/>
      <c r="AC723" s="912"/>
      <c r="AD723" s="912"/>
      <c r="AE723" s="912"/>
      <c r="AF723" s="914"/>
      <c r="AG723" s="914"/>
      <c r="AH723" s="912"/>
    </row>
    <row r="724">
      <c r="A724" s="912"/>
      <c r="B724" s="912"/>
      <c r="C724" s="912"/>
      <c r="D724" s="912"/>
      <c r="E724" s="912"/>
      <c r="F724" s="912"/>
      <c r="G724" s="913"/>
      <c r="H724" s="912"/>
      <c r="I724" s="912"/>
      <c r="J724" s="912"/>
      <c r="K724" s="912"/>
      <c r="L724" s="912"/>
      <c r="M724" s="912"/>
      <c r="N724" s="912"/>
      <c r="O724" s="914"/>
      <c r="P724" s="914"/>
      <c r="Q724" s="915"/>
      <c r="R724" s="912"/>
      <c r="S724" s="912"/>
      <c r="T724" s="912"/>
      <c r="U724" s="912"/>
      <c r="V724" s="912"/>
      <c r="W724" s="912"/>
      <c r="X724" s="913"/>
      <c r="Y724" s="912"/>
      <c r="Z724" s="912"/>
      <c r="AA724" s="912"/>
      <c r="AB724" s="912"/>
      <c r="AC724" s="912"/>
      <c r="AD724" s="912"/>
      <c r="AE724" s="912"/>
      <c r="AF724" s="914"/>
      <c r="AG724" s="914"/>
      <c r="AH724" s="912"/>
    </row>
    <row r="725">
      <c r="A725" s="912"/>
      <c r="B725" s="912"/>
      <c r="C725" s="912"/>
      <c r="D725" s="912"/>
      <c r="E725" s="912"/>
      <c r="F725" s="912"/>
      <c r="G725" s="913"/>
      <c r="H725" s="912"/>
      <c r="I725" s="912"/>
      <c r="J725" s="912"/>
      <c r="K725" s="912"/>
      <c r="L725" s="912"/>
      <c r="M725" s="912"/>
      <c r="N725" s="912"/>
      <c r="O725" s="914"/>
      <c r="P725" s="914"/>
      <c r="Q725" s="915"/>
      <c r="R725" s="912"/>
      <c r="S725" s="912"/>
      <c r="T725" s="912"/>
      <c r="U725" s="912"/>
      <c r="V725" s="912"/>
      <c r="W725" s="912"/>
      <c r="X725" s="913"/>
      <c r="Y725" s="912"/>
      <c r="Z725" s="912"/>
      <c r="AA725" s="912"/>
      <c r="AB725" s="912"/>
      <c r="AC725" s="912"/>
      <c r="AD725" s="912"/>
      <c r="AE725" s="912"/>
      <c r="AF725" s="914"/>
      <c r="AG725" s="914"/>
      <c r="AH725" s="912"/>
    </row>
    <row r="726">
      <c r="A726" s="912"/>
      <c r="B726" s="912"/>
      <c r="C726" s="912"/>
      <c r="D726" s="912"/>
      <c r="E726" s="912"/>
      <c r="F726" s="912"/>
      <c r="G726" s="913"/>
      <c r="H726" s="912"/>
      <c r="I726" s="912"/>
      <c r="J726" s="912"/>
      <c r="K726" s="912"/>
      <c r="L726" s="912"/>
      <c r="M726" s="912"/>
      <c r="N726" s="912"/>
      <c r="O726" s="914"/>
      <c r="P726" s="914"/>
      <c r="Q726" s="915"/>
      <c r="R726" s="912"/>
      <c r="S726" s="912"/>
      <c r="T726" s="912"/>
      <c r="U726" s="912"/>
      <c r="V726" s="912"/>
      <c r="W726" s="912"/>
      <c r="X726" s="913"/>
      <c r="Y726" s="912"/>
      <c r="Z726" s="912"/>
      <c r="AA726" s="912"/>
      <c r="AB726" s="912"/>
      <c r="AC726" s="912"/>
      <c r="AD726" s="912"/>
      <c r="AE726" s="912"/>
      <c r="AF726" s="914"/>
      <c r="AG726" s="914"/>
      <c r="AH726" s="912"/>
    </row>
    <row r="727">
      <c r="A727" s="912"/>
      <c r="B727" s="912"/>
      <c r="C727" s="912"/>
      <c r="D727" s="912"/>
      <c r="E727" s="912"/>
      <c r="F727" s="912"/>
      <c r="G727" s="913"/>
      <c r="H727" s="912"/>
      <c r="I727" s="912"/>
      <c r="J727" s="912"/>
      <c r="K727" s="912"/>
      <c r="L727" s="912"/>
      <c r="M727" s="912"/>
      <c r="N727" s="912"/>
      <c r="O727" s="914"/>
      <c r="P727" s="914"/>
      <c r="Q727" s="915"/>
      <c r="R727" s="912"/>
      <c r="S727" s="912"/>
      <c r="T727" s="912"/>
      <c r="U727" s="912"/>
      <c r="V727" s="912"/>
      <c r="W727" s="912"/>
      <c r="X727" s="913"/>
      <c r="Y727" s="912"/>
      <c r="Z727" s="912"/>
      <c r="AA727" s="912"/>
      <c r="AB727" s="912"/>
      <c r="AC727" s="912"/>
      <c r="AD727" s="912"/>
      <c r="AE727" s="912"/>
      <c r="AF727" s="914"/>
      <c r="AG727" s="914"/>
      <c r="AH727" s="912"/>
    </row>
    <row r="728">
      <c r="A728" s="912"/>
      <c r="B728" s="912"/>
      <c r="C728" s="912"/>
      <c r="D728" s="912"/>
      <c r="E728" s="912"/>
      <c r="F728" s="912"/>
      <c r="G728" s="913"/>
      <c r="H728" s="912"/>
      <c r="I728" s="912"/>
      <c r="J728" s="912"/>
      <c r="K728" s="912"/>
      <c r="L728" s="912"/>
      <c r="M728" s="912"/>
      <c r="N728" s="912"/>
      <c r="O728" s="914"/>
      <c r="P728" s="914"/>
      <c r="Q728" s="915"/>
      <c r="R728" s="912"/>
      <c r="S728" s="912"/>
      <c r="T728" s="912"/>
      <c r="U728" s="912"/>
      <c r="V728" s="912"/>
      <c r="W728" s="912"/>
      <c r="X728" s="913"/>
      <c r="Y728" s="912"/>
      <c r="Z728" s="912"/>
      <c r="AA728" s="912"/>
      <c r="AB728" s="912"/>
      <c r="AC728" s="912"/>
      <c r="AD728" s="912"/>
      <c r="AE728" s="912"/>
      <c r="AF728" s="914"/>
      <c r="AG728" s="914"/>
      <c r="AH728" s="912"/>
    </row>
    <row r="729">
      <c r="A729" s="912"/>
      <c r="B729" s="912"/>
      <c r="C729" s="912"/>
      <c r="D729" s="912"/>
      <c r="E729" s="912"/>
      <c r="F729" s="912"/>
      <c r="G729" s="913"/>
      <c r="H729" s="912"/>
      <c r="I729" s="912"/>
      <c r="J729" s="912"/>
      <c r="K729" s="912"/>
      <c r="L729" s="912"/>
      <c r="M729" s="912"/>
      <c r="N729" s="912"/>
      <c r="O729" s="914"/>
      <c r="P729" s="914"/>
      <c r="Q729" s="915"/>
      <c r="R729" s="912"/>
      <c r="S729" s="912"/>
      <c r="T729" s="912"/>
      <c r="U729" s="912"/>
      <c r="V729" s="912"/>
      <c r="W729" s="912"/>
      <c r="X729" s="913"/>
      <c r="Y729" s="912"/>
      <c r="Z729" s="912"/>
      <c r="AA729" s="912"/>
      <c r="AB729" s="912"/>
      <c r="AC729" s="912"/>
      <c r="AD729" s="912"/>
      <c r="AE729" s="912"/>
      <c r="AF729" s="914"/>
      <c r="AG729" s="914"/>
      <c r="AH729" s="912"/>
    </row>
    <row r="730">
      <c r="A730" s="912"/>
      <c r="B730" s="912"/>
      <c r="C730" s="912"/>
      <c r="D730" s="912"/>
      <c r="E730" s="912"/>
      <c r="F730" s="912"/>
      <c r="G730" s="913"/>
      <c r="H730" s="912"/>
      <c r="I730" s="912"/>
      <c r="J730" s="912"/>
      <c r="K730" s="912"/>
      <c r="L730" s="912"/>
      <c r="M730" s="912"/>
      <c r="N730" s="912"/>
      <c r="O730" s="914"/>
      <c r="P730" s="914"/>
      <c r="Q730" s="915"/>
      <c r="R730" s="912"/>
      <c r="S730" s="912"/>
      <c r="T730" s="912"/>
      <c r="U730" s="912"/>
      <c r="V730" s="912"/>
      <c r="W730" s="912"/>
      <c r="X730" s="913"/>
      <c r="Y730" s="912"/>
      <c r="Z730" s="912"/>
      <c r="AA730" s="912"/>
      <c r="AB730" s="912"/>
      <c r="AC730" s="912"/>
      <c r="AD730" s="912"/>
      <c r="AE730" s="912"/>
      <c r="AF730" s="914"/>
      <c r="AG730" s="914"/>
      <c r="AH730" s="912"/>
    </row>
    <row r="731">
      <c r="A731" s="912"/>
      <c r="B731" s="912"/>
      <c r="C731" s="912"/>
      <c r="D731" s="912"/>
      <c r="E731" s="912"/>
      <c r="F731" s="912"/>
      <c r="G731" s="913"/>
      <c r="H731" s="912"/>
      <c r="I731" s="912"/>
      <c r="J731" s="912"/>
      <c r="K731" s="912"/>
      <c r="L731" s="912"/>
      <c r="M731" s="912"/>
      <c r="N731" s="912"/>
      <c r="O731" s="914"/>
      <c r="P731" s="914"/>
      <c r="Q731" s="915"/>
      <c r="R731" s="912"/>
      <c r="S731" s="912"/>
      <c r="T731" s="912"/>
      <c r="U731" s="912"/>
      <c r="V731" s="912"/>
      <c r="W731" s="912"/>
      <c r="X731" s="913"/>
      <c r="Y731" s="912"/>
      <c r="Z731" s="912"/>
      <c r="AA731" s="912"/>
      <c r="AB731" s="912"/>
      <c r="AC731" s="912"/>
      <c r="AD731" s="912"/>
      <c r="AE731" s="912"/>
      <c r="AF731" s="914"/>
      <c r="AG731" s="914"/>
      <c r="AH731" s="912"/>
    </row>
    <row r="732">
      <c r="A732" s="912"/>
      <c r="B732" s="912"/>
      <c r="C732" s="912"/>
      <c r="D732" s="912"/>
      <c r="E732" s="912"/>
      <c r="F732" s="912"/>
      <c r="G732" s="913"/>
      <c r="H732" s="912"/>
      <c r="I732" s="912"/>
      <c r="J732" s="912"/>
      <c r="K732" s="912"/>
      <c r="L732" s="912"/>
      <c r="M732" s="912"/>
      <c r="N732" s="912"/>
      <c r="O732" s="914"/>
      <c r="P732" s="914"/>
      <c r="Q732" s="915"/>
      <c r="R732" s="912"/>
      <c r="S732" s="912"/>
      <c r="T732" s="912"/>
      <c r="U732" s="912"/>
      <c r="V732" s="912"/>
      <c r="W732" s="912"/>
      <c r="X732" s="913"/>
      <c r="Y732" s="912"/>
      <c r="Z732" s="912"/>
      <c r="AA732" s="912"/>
      <c r="AB732" s="912"/>
      <c r="AC732" s="912"/>
      <c r="AD732" s="912"/>
      <c r="AE732" s="912"/>
      <c r="AF732" s="914"/>
      <c r="AG732" s="914"/>
      <c r="AH732" s="912"/>
    </row>
    <row r="733">
      <c r="A733" s="912"/>
      <c r="B733" s="912"/>
      <c r="C733" s="912"/>
      <c r="D733" s="912"/>
      <c r="E733" s="912"/>
      <c r="F733" s="912"/>
      <c r="G733" s="913"/>
      <c r="H733" s="912"/>
      <c r="I733" s="912"/>
      <c r="J733" s="912"/>
      <c r="K733" s="912"/>
      <c r="L733" s="912"/>
      <c r="M733" s="912"/>
      <c r="N733" s="912"/>
      <c r="O733" s="914"/>
      <c r="P733" s="914"/>
      <c r="Q733" s="915"/>
      <c r="R733" s="912"/>
      <c r="S733" s="912"/>
      <c r="T733" s="912"/>
      <c r="U733" s="912"/>
      <c r="V733" s="912"/>
      <c r="W733" s="912"/>
      <c r="X733" s="913"/>
      <c r="Y733" s="912"/>
      <c r="Z733" s="912"/>
      <c r="AA733" s="912"/>
      <c r="AB733" s="912"/>
      <c r="AC733" s="912"/>
      <c r="AD733" s="912"/>
      <c r="AE733" s="912"/>
      <c r="AF733" s="914"/>
      <c r="AG733" s="914"/>
      <c r="AH733" s="912"/>
    </row>
    <row r="734">
      <c r="A734" s="912"/>
      <c r="B734" s="912"/>
      <c r="C734" s="912"/>
      <c r="D734" s="912"/>
      <c r="E734" s="912"/>
      <c r="F734" s="912"/>
      <c r="G734" s="913"/>
      <c r="H734" s="912"/>
      <c r="I734" s="912"/>
      <c r="J734" s="912"/>
      <c r="K734" s="912"/>
      <c r="L734" s="912"/>
      <c r="M734" s="912"/>
      <c r="N734" s="912"/>
      <c r="O734" s="914"/>
      <c r="P734" s="914"/>
      <c r="Q734" s="915"/>
      <c r="R734" s="912"/>
      <c r="S734" s="912"/>
      <c r="T734" s="912"/>
      <c r="U734" s="912"/>
      <c r="V734" s="912"/>
      <c r="W734" s="912"/>
      <c r="X734" s="913"/>
      <c r="Y734" s="912"/>
      <c r="Z734" s="912"/>
      <c r="AA734" s="912"/>
      <c r="AB734" s="912"/>
      <c r="AC734" s="912"/>
      <c r="AD734" s="912"/>
      <c r="AE734" s="912"/>
      <c r="AF734" s="914"/>
      <c r="AG734" s="914"/>
      <c r="AH734" s="912"/>
    </row>
    <row r="735">
      <c r="A735" s="912"/>
      <c r="B735" s="912"/>
      <c r="C735" s="912"/>
      <c r="D735" s="912"/>
      <c r="E735" s="912"/>
      <c r="F735" s="912"/>
      <c r="G735" s="913"/>
      <c r="H735" s="912"/>
      <c r="I735" s="912"/>
      <c r="J735" s="912"/>
      <c r="K735" s="912"/>
      <c r="L735" s="912"/>
      <c r="M735" s="912"/>
      <c r="N735" s="912"/>
      <c r="O735" s="914"/>
      <c r="P735" s="914"/>
      <c r="Q735" s="915"/>
      <c r="R735" s="912"/>
      <c r="S735" s="912"/>
      <c r="T735" s="912"/>
      <c r="U735" s="912"/>
      <c r="V735" s="912"/>
      <c r="W735" s="912"/>
      <c r="X735" s="913"/>
      <c r="Y735" s="912"/>
      <c r="Z735" s="912"/>
      <c r="AA735" s="912"/>
      <c r="AB735" s="912"/>
      <c r="AC735" s="912"/>
      <c r="AD735" s="912"/>
      <c r="AE735" s="912"/>
      <c r="AF735" s="914"/>
      <c r="AG735" s="914"/>
      <c r="AH735" s="912"/>
    </row>
    <row r="736">
      <c r="A736" s="912"/>
      <c r="B736" s="912"/>
      <c r="C736" s="912"/>
      <c r="D736" s="912"/>
      <c r="E736" s="912"/>
      <c r="F736" s="912"/>
      <c r="G736" s="913"/>
      <c r="H736" s="912"/>
      <c r="I736" s="912"/>
      <c r="J736" s="912"/>
      <c r="K736" s="912"/>
      <c r="L736" s="912"/>
      <c r="M736" s="912"/>
      <c r="N736" s="912"/>
      <c r="O736" s="914"/>
      <c r="P736" s="914"/>
      <c r="Q736" s="915"/>
      <c r="R736" s="912"/>
      <c r="S736" s="912"/>
      <c r="T736" s="912"/>
      <c r="U736" s="912"/>
      <c r="V736" s="912"/>
      <c r="W736" s="912"/>
      <c r="X736" s="913"/>
      <c r="Y736" s="912"/>
      <c r="Z736" s="912"/>
      <c r="AA736" s="912"/>
      <c r="AB736" s="912"/>
      <c r="AC736" s="912"/>
      <c r="AD736" s="912"/>
      <c r="AE736" s="912"/>
      <c r="AF736" s="914"/>
      <c r="AG736" s="914"/>
      <c r="AH736" s="912"/>
    </row>
    <row r="737">
      <c r="A737" s="912"/>
      <c r="B737" s="912"/>
      <c r="C737" s="912"/>
      <c r="D737" s="912"/>
      <c r="E737" s="912"/>
      <c r="F737" s="912"/>
      <c r="G737" s="913"/>
      <c r="H737" s="912"/>
      <c r="I737" s="912"/>
      <c r="J737" s="912"/>
      <c r="K737" s="912"/>
      <c r="L737" s="912"/>
      <c r="M737" s="912"/>
      <c r="N737" s="912"/>
      <c r="O737" s="914"/>
      <c r="P737" s="914"/>
      <c r="Q737" s="915"/>
      <c r="R737" s="912"/>
      <c r="S737" s="912"/>
      <c r="T737" s="912"/>
      <c r="U737" s="912"/>
      <c r="V737" s="912"/>
      <c r="W737" s="912"/>
      <c r="X737" s="913"/>
      <c r="Y737" s="912"/>
      <c r="Z737" s="912"/>
      <c r="AA737" s="912"/>
      <c r="AB737" s="912"/>
      <c r="AC737" s="912"/>
      <c r="AD737" s="912"/>
      <c r="AE737" s="912"/>
      <c r="AF737" s="914"/>
      <c r="AG737" s="914"/>
      <c r="AH737" s="912"/>
    </row>
    <row r="738">
      <c r="A738" s="912"/>
      <c r="B738" s="912"/>
      <c r="C738" s="912"/>
      <c r="D738" s="912"/>
      <c r="E738" s="912"/>
      <c r="F738" s="912"/>
      <c r="G738" s="913"/>
      <c r="H738" s="912"/>
      <c r="I738" s="912"/>
      <c r="J738" s="912"/>
      <c r="K738" s="912"/>
      <c r="L738" s="912"/>
      <c r="M738" s="912"/>
      <c r="N738" s="912"/>
      <c r="O738" s="914"/>
      <c r="P738" s="914"/>
      <c r="Q738" s="915"/>
      <c r="R738" s="912"/>
      <c r="S738" s="912"/>
      <c r="T738" s="912"/>
      <c r="U738" s="912"/>
      <c r="V738" s="912"/>
      <c r="W738" s="912"/>
      <c r="X738" s="913"/>
      <c r="Y738" s="912"/>
      <c r="Z738" s="912"/>
      <c r="AA738" s="912"/>
      <c r="AB738" s="912"/>
      <c r="AC738" s="912"/>
      <c r="AD738" s="912"/>
      <c r="AE738" s="912"/>
      <c r="AF738" s="914"/>
      <c r="AG738" s="914"/>
      <c r="AH738" s="912"/>
    </row>
    <row r="739">
      <c r="A739" s="912"/>
      <c r="B739" s="912"/>
      <c r="C739" s="912"/>
      <c r="D739" s="912"/>
      <c r="E739" s="912"/>
      <c r="F739" s="912"/>
      <c r="G739" s="913"/>
      <c r="H739" s="912"/>
      <c r="I739" s="912"/>
      <c r="J739" s="912"/>
      <c r="K739" s="912"/>
      <c r="L739" s="912"/>
      <c r="M739" s="912"/>
      <c r="N739" s="912"/>
      <c r="O739" s="914"/>
      <c r="P739" s="914"/>
      <c r="Q739" s="915"/>
      <c r="R739" s="912"/>
      <c r="S739" s="912"/>
      <c r="T739" s="912"/>
      <c r="U739" s="912"/>
      <c r="V739" s="912"/>
      <c r="W739" s="912"/>
      <c r="X739" s="913"/>
      <c r="Y739" s="912"/>
      <c r="Z739" s="912"/>
      <c r="AA739" s="912"/>
      <c r="AB739" s="912"/>
      <c r="AC739" s="912"/>
      <c r="AD739" s="912"/>
      <c r="AE739" s="912"/>
      <c r="AF739" s="914"/>
      <c r="AG739" s="914"/>
      <c r="AH739" s="912"/>
    </row>
    <row r="740">
      <c r="A740" s="912"/>
      <c r="B740" s="912"/>
      <c r="C740" s="912"/>
      <c r="D740" s="912"/>
      <c r="E740" s="912"/>
      <c r="F740" s="912"/>
      <c r="G740" s="913"/>
      <c r="H740" s="912"/>
      <c r="I740" s="912"/>
      <c r="J740" s="912"/>
      <c r="K740" s="912"/>
      <c r="L740" s="912"/>
      <c r="M740" s="912"/>
      <c r="N740" s="912"/>
      <c r="O740" s="914"/>
      <c r="P740" s="914"/>
      <c r="Q740" s="915"/>
      <c r="R740" s="912"/>
      <c r="S740" s="912"/>
      <c r="T740" s="912"/>
      <c r="U740" s="912"/>
      <c r="V740" s="912"/>
      <c r="W740" s="912"/>
      <c r="X740" s="913"/>
      <c r="Y740" s="912"/>
      <c r="Z740" s="912"/>
      <c r="AA740" s="912"/>
      <c r="AB740" s="912"/>
      <c r="AC740" s="912"/>
      <c r="AD740" s="912"/>
      <c r="AE740" s="912"/>
      <c r="AF740" s="914"/>
      <c r="AG740" s="914"/>
      <c r="AH740" s="912"/>
    </row>
    <row r="741">
      <c r="A741" s="912"/>
      <c r="B741" s="912"/>
      <c r="C741" s="912"/>
      <c r="D741" s="912"/>
      <c r="E741" s="912"/>
      <c r="F741" s="912"/>
      <c r="G741" s="913"/>
      <c r="H741" s="912"/>
      <c r="I741" s="912"/>
      <c r="J741" s="912"/>
      <c r="K741" s="912"/>
      <c r="L741" s="912"/>
      <c r="M741" s="912"/>
      <c r="N741" s="912"/>
      <c r="O741" s="914"/>
      <c r="P741" s="914"/>
      <c r="Q741" s="915"/>
      <c r="R741" s="912"/>
      <c r="S741" s="912"/>
      <c r="T741" s="912"/>
      <c r="U741" s="912"/>
      <c r="V741" s="912"/>
      <c r="W741" s="912"/>
      <c r="X741" s="913"/>
      <c r="Y741" s="912"/>
      <c r="Z741" s="912"/>
      <c r="AA741" s="912"/>
      <c r="AB741" s="912"/>
      <c r="AC741" s="912"/>
      <c r="AD741" s="912"/>
      <c r="AE741" s="912"/>
      <c r="AF741" s="914"/>
      <c r="AG741" s="914"/>
      <c r="AH741" s="912"/>
    </row>
    <row r="742">
      <c r="A742" s="912"/>
      <c r="B742" s="912"/>
      <c r="C742" s="912"/>
      <c r="D742" s="912"/>
      <c r="E742" s="912"/>
      <c r="F742" s="912"/>
      <c r="G742" s="913"/>
      <c r="H742" s="912"/>
      <c r="I742" s="912"/>
      <c r="J742" s="912"/>
      <c r="K742" s="912"/>
      <c r="L742" s="912"/>
      <c r="M742" s="912"/>
      <c r="N742" s="912"/>
      <c r="O742" s="914"/>
      <c r="P742" s="914"/>
      <c r="Q742" s="915"/>
      <c r="R742" s="912"/>
      <c r="S742" s="912"/>
      <c r="T742" s="912"/>
      <c r="U742" s="912"/>
      <c r="V742" s="912"/>
      <c r="W742" s="912"/>
      <c r="X742" s="913"/>
      <c r="Y742" s="912"/>
      <c r="Z742" s="912"/>
      <c r="AA742" s="912"/>
      <c r="AB742" s="912"/>
      <c r="AC742" s="912"/>
      <c r="AD742" s="912"/>
      <c r="AE742" s="912"/>
      <c r="AF742" s="914"/>
      <c r="AG742" s="914"/>
      <c r="AH742" s="912"/>
    </row>
    <row r="743">
      <c r="A743" s="912"/>
      <c r="B743" s="912"/>
      <c r="C743" s="912"/>
      <c r="D743" s="912"/>
      <c r="E743" s="912"/>
      <c r="F743" s="912"/>
      <c r="G743" s="913"/>
      <c r="H743" s="912"/>
      <c r="I743" s="912"/>
      <c r="J743" s="912"/>
      <c r="K743" s="912"/>
      <c r="L743" s="912"/>
      <c r="M743" s="912"/>
      <c r="N743" s="912"/>
      <c r="O743" s="914"/>
      <c r="P743" s="914"/>
      <c r="Q743" s="915"/>
      <c r="R743" s="912"/>
      <c r="S743" s="912"/>
      <c r="T743" s="912"/>
      <c r="U743" s="912"/>
      <c r="V743" s="912"/>
      <c r="W743" s="912"/>
      <c r="X743" s="913"/>
      <c r="Y743" s="912"/>
      <c r="Z743" s="912"/>
      <c r="AA743" s="912"/>
      <c r="AB743" s="912"/>
      <c r="AC743" s="912"/>
      <c r="AD743" s="912"/>
      <c r="AE743" s="912"/>
      <c r="AF743" s="914"/>
      <c r="AG743" s="914"/>
      <c r="AH743" s="912"/>
    </row>
    <row r="744">
      <c r="A744" s="912"/>
      <c r="B744" s="912"/>
      <c r="C744" s="912"/>
      <c r="D744" s="912"/>
      <c r="E744" s="912"/>
      <c r="F744" s="912"/>
      <c r="G744" s="913"/>
      <c r="H744" s="912"/>
      <c r="I744" s="912"/>
      <c r="J744" s="912"/>
      <c r="K744" s="912"/>
      <c r="L744" s="912"/>
      <c r="M744" s="912"/>
      <c r="N744" s="912"/>
      <c r="O744" s="914"/>
      <c r="P744" s="914"/>
      <c r="Q744" s="915"/>
      <c r="R744" s="912"/>
      <c r="S744" s="912"/>
      <c r="T744" s="912"/>
      <c r="U744" s="912"/>
      <c r="V744" s="912"/>
      <c r="W744" s="912"/>
      <c r="X744" s="913"/>
      <c r="Y744" s="912"/>
      <c r="Z744" s="912"/>
      <c r="AA744" s="912"/>
      <c r="AB744" s="912"/>
      <c r="AC744" s="912"/>
      <c r="AD744" s="912"/>
      <c r="AE744" s="912"/>
      <c r="AF744" s="914"/>
      <c r="AG744" s="914"/>
      <c r="AH744" s="912"/>
    </row>
    <row r="745">
      <c r="A745" s="912"/>
      <c r="B745" s="912"/>
      <c r="C745" s="912"/>
      <c r="D745" s="912"/>
      <c r="E745" s="912"/>
      <c r="F745" s="912"/>
      <c r="G745" s="913"/>
      <c r="H745" s="912"/>
      <c r="I745" s="912"/>
      <c r="J745" s="912"/>
      <c r="K745" s="912"/>
      <c r="L745" s="912"/>
      <c r="M745" s="912"/>
      <c r="N745" s="912"/>
      <c r="O745" s="914"/>
      <c r="P745" s="914"/>
      <c r="Q745" s="915"/>
      <c r="R745" s="912"/>
      <c r="S745" s="912"/>
      <c r="T745" s="912"/>
      <c r="U745" s="912"/>
      <c r="V745" s="912"/>
      <c r="W745" s="912"/>
      <c r="X745" s="913"/>
      <c r="Y745" s="912"/>
      <c r="Z745" s="912"/>
      <c r="AA745" s="912"/>
      <c r="AB745" s="912"/>
      <c r="AC745" s="912"/>
      <c r="AD745" s="912"/>
      <c r="AE745" s="912"/>
      <c r="AF745" s="914"/>
      <c r="AG745" s="914"/>
      <c r="AH745" s="912"/>
    </row>
    <row r="746">
      <c r="A746" s="912"/>
      <c r="B746" s="912"/>
      <c r="C746" s="912"/>
      <c r="D746" s="912"/>
      <c r="E746" s="912"/>
      <c r="F746" s="912"/>
      <c r="G746" s="913"/>
      <c r="H746" s="912"/>
      <c r="I746" s="912"/>
      <c r="J746" s="912"/>
      <c r="K746" s="912"/>
      <c r="L746" s="912"/>
      <c r="M746" s="912"/>
      <c r="N746" s="912"/>
      <c r="O746" s="914"/>
      <c r="P746" s="914"/>
      <c r="Q746" s="915"/>
      <c r="R746" s="912"/>
      <c r="S746" s="912"/>
      <c r="T746" s="912"/>
      <c r="U746" s="912"/>
      <c r="V746" s="912"/>
      <c r="W746" s="912"/>
      <c r="X746" s="913"/>
      <c r="Y746" s="912"/>
      <c r="Z746" s="912"/>
      <c r="AA746" s="912"/>
      <c r="AB746" s="912"/>
      <c r="AC746" s="912"/>
      <c r="AD746" s="912"/>
      <c r="AE746" s="912"/>
      <c r="AF746" s="914"/>
      <c r="AG746" s="914"/>
      <c r="AH746" s="912"/>
    </row>
    <row r="747">
      <c r="A747" s="912"/>
      <c r="B747" s="912"/>
      <c r="C747" s="912"/>
      <c r="D747" s="912"/>
      <c r="E747" s="912"/>
      <c r="F747" s="912"/>
      <c r="G747" s="913"/>
      <c r="H747" s="912"/>
      <c r="I747" s="912"/>
      <c r="J747" s="912"/>
      <c r="K747" s="912"/>
      <c r="L747" s="912"/>
      <c r="M747" s="912"/>
      <c r="N747" s="912"/>
      <c r="O747" s="914"/>
      <c r="P747" s="914"/>
      <c r="Q747" s="915"/>
      <c r="R747" s="912"/>
      <c r="S747" s="912"/>
      <c r="T747" s="912"/>
      <c r="U747" s="912"/>
      <c r="V747" s="912"/>
      <c r="W747" s="912"/>
      <c r="X747" s="913"/>
      <c r="Y747" s="912"/>
      <c r="Z747" s="912"/>
      <c r="AA747" s="912"/>
      <c r="AB747" s="912"/>
      <c r="AC747" s="912"/>
      <c r="AD747" s="912"/>
      <c r="AE747" s="912"/>
      <c r="AF747" s="914"/>
      <c r="AG747" s="914"/>
      <c r="AH747" s="912"/>
    </row>
    <row r="748">
      <c r="A748" s="912"/>
      <c r="B748" s="912"/>
      <c r="C748" s="912"/>
      <c r="D748" s="912"/>
      <c r="E748" s="912"/>
      <c r="F748" s="912"/>
      <c r="G748" s="913"/>
      <c r="H748" s="912"/>
      <c r="I748" s="912"/>
      <c r="J748" s="912"/>
      <c r="K748" s="912"/>
      <c r="L748" s="912"/>
      <c r="M748" s="912"/>
      <c r="N748" s="912"/>
      <c r="O748" s="914"/>
      <c r="P748" s="914"/>
      <c r="Q748" s="915"/>
      <c r="R748" s="912"/>
      <c r="S748" s="912"/>
      <c r="T748" s="912"/>
      <c r="U748" s="912"/>
      <c r="V748" s="912"/>
      <c r="W748" s="912"/>
      <c r="X748" s="913"/>
      <c r="Y748" s="912"/>
      <c r="Z748" s="912"/>
      <c r="AA748" s="912"/>
      <c r="AB748" s="912"/>
      <c r="AC748" s="912"/>
      <c r="AD748" s="912"/>
      <c r="AE748" s="912"/>
      <c r="AF748" s="914"/>
      <c r="AG748" s="914"/>
      <c r="AH748" s="912"/>
    </row>
    <row r="749">
      <c r="A749" s="912"/>
      <c r="B749" s="912"/>
      <c r="C749" s="912"/>
      <c r="D749" s="912"/>
      <c r="E749" s="912"/>
      <c r="F749" s="912"/>
      <c r="G749" s="913"/>
      <c r="H749" s="912"/>
      <c r="I749" s="912"/>
      <c r="J749" s="912"/>
      <c r="K749" s="912"/>
      <c r="L749" s="912"/>
      <c r="M749" s="912"/>
      <c r="N749" s="912"/>
      <c r="O749" s="914"/>
      <c r="P749" s="914"/>
      <c r="Q749" s="915"/>
      <c r="R749" s="912"/>
      <c r="S749" s="912"/>
      <c r="T749" s="912"/>
      <c r="U749" s="912"/>
      <c r="V749" s="912"/>
      <c r="W749" s="912"/>
      <c r="X749" s="913"/>
      <c r="Y749" s="912"/>
      <c r="Z749" s="912"/>
      <c r="AA749" s="912"/>
      <c r="AB749" s="912"/>
      <c r="AC749" s="912"/>
      <c r="AD749" s="912"/>
      <c r="AE749" s="912"/>
      <c r="AF749" s="914"/>
      <c r="AG749" s="914"/>
      <c r="AH749" s="912"/>
    </row>
    <row r="750">
      <c r="A750" s="912"/>
      <c r="B750" s="912"/>
      <c r="C750" s="912"/>
      <c r="D750" s="912"/>
      <c r="E750" s="912"/>
      <c r="F750" s="912"/>
      <c r="G750" s="913"/>
      <c r="H750" s="912"/>
      <c r="I750" s="912"/>
      <c r="J750" s="912"/>
      <c r="K750" s="912"/>
      <c r="L750" s="912"/>
      <c r="M750" s="912"/>
      <c r="N750" s="912"/>
      <c r="O750" s="914"/>
      <c r="P750" s="914"/>
      <c r="Q750" s="915"/>
      <c r="R750" s="912"/>
      <c r="S750" s="912"/>
      <c r="T750" s="912"/>
      <c r="U750" s="912"/>
      <c r="V750" s="912"/>
      <c r="W750" s="912"/>
      <c r="X750" s="913"/>
      <c r="Y750" s="912"/>
      <c r="Z750" s="912"/>
      <c r="AA750" s="912"/>
      <c r="AB750" s="912"/>
      <c r="AC750" s="912"/>
      <c r="AD750" s="912"/>
      <c r="AE750" s="912"/>
      <c r="AF750" s="914"/>
      <c r="AG750" s="914"/>
      <c r="AH750" s="912"/>
    </row>
    <row r="751">
      <c r="A751" s="912"/>
      <c r="B751" s="912"/>
      <c r="C751" s="912"/>
      <c r="D751" s="912"/>
      <c r="E751" s="912"/>
      <c r="F751" s="912"/>
      <c r="G751" s="913"/>
      <c r="H751" s="912"/>
      <c r="I751" s="912"/>
      <c r="J751" s="912"/>
      <c r="K751" s="912"/>
      <c r="L751" s="912"/>
      <c r="M751" s="912"/>
      <c r="N751" s="912"/>
      <c r="O751" s="914"/>
      <c r="P751" s="914"/>
      <c r="Q751" s="915"/>
      <c r="R751" s="912"/>
      <c r="S751" s="912"/>
      <c r="T751" s="912"/>
      <c r="U751" s="912"/>
      <c r="V751" s="912"/>
      <c r="W751" s="912"/>
      <c r="X751" s="913"/>
      <c r="Y751" s="912"/>
      <c r="Z751" s="912"/>
      <c r="AA751" s="912"/>
      <c r="AB751" s="912"/>
      <c r="AC751" s="912"/>
      <c r="AD751" s="912"/>
      <c r="AE751" s="912"/>
      <c r="AF751" s="914"/>
      <c r="AG751" s="914"/>
      <c r="AH751" s="912"/>
    </row>
    <row r="752">
      <c r="A752" s="912"/>
      <c r="B752" s="912"/>
      <c r="C752" s="912"/>
      <c r="D752" s="912"/>
      <c r="E752" s="912"/>
      <c r="F752" s="912"/>
      <c r="G752" s="913"/>
      <c r="H752" s="912"/>
      <c r="I752" s="912"/>
      <c r="J752" s="912"/>
      <c r="K752" s="912"/>
      <c r="L752" s="912"/>
      <c r="M752" s="912"/>
      <c r="N752" s="912"/>
      <c r="O752" s="914"/>
      <c r="P752" s="914"/>
      <c r="Q752" s="915"/>
      <c r="R752" s="912"/>
      <c r="S752" s="912"/>
      <c r="T752" s="912"/>
      <c r="U752" s="912"/>
      <c r="V752" s="912"/>
      <c r="W752" s="912"/>
      <c r="X752" s="913"/>
      <c r="Y752" s="912"/>
      <c r="Z752" s="912"/>
      <c r="AA752" s="912"/>
      <c r="AB752" s="912"/>
      <c r="AC752" s="912"/>
      <c r="AD752" s="912"/>
      <c r="AE752" s="912"/>
      <c r="AF752" s="914"/>
      <c r="AG752" s="914"/>
      <c r="AH752" s="912"/>
    </row>
    <row r="753">
      <c r="A753" s="912"/>
      <c r="B753" s="912"/>
      <c r="C753" s="912"/>
      <c r="D753" s="912"/>
      <c r="E753" s="912"/>
      <c r="F753" s="912"/>
      <c r="G753" s="913"/>
      <c r="H753" s="912"/>
      <c r="I753" s="912"/>
      <c r="J753" s="912"/>
      <c r="K753" s="912"/>
      <c r="L753" s="912"/>
      <c r="M753" s="912"/>
      <c r="N753" s="912"/>
      <c r="O753" s="914"/>
      <c r="P753" s="914"/>
      <c r="Q753" s="915"/>
      <c r="R753" s="912"/>
      <c r="S753" s="912"/>
      <c r="T753" s="912"/>
      <c r="U753" s="912"/>
      <c r="V753" s="912"/>
      <c r="W753" s="912"/>
      <c r="X753" s="913"/>
      <c r="Y753" s="912"/>
      <c r="Z753" s="912"/>
      <c r="AA753" s="912"/>
      <c r="AB753" s="912"/>
      <c r="AC753" s="912"/>
      <c r="AD753" s="912"/>
      <c r="AE753" s="912"/>
      <c r="AF753" s="914"/>
      <c r="AG753" s="914"/>
      <c r="AH753" s="912"/>
    </row>
    <row r="754">
      <c r="A754" s="912"/>
      <c r="B754" s="912"/>
      <c r="C754" s="912"/>
      <c r="D754" s="912"/>
      <c r="E754" s="912"/>
      <c r="F754" s="912"/>
      <c r="G754" s="913"/>
      <c r="H754" s="912"/>
      <c r="I754" s="912"/>
      <c r="J754" s="912"/>
      <c r="K754" s="912"/>
      <c r="L754" s="912"/>
      <c r="M754" s="912"/>
      <c r="N754" s="912"/>
      <c r="O754" s="914"/>
      <c r="P754" s="914"/>
      <c r="Q754" s="915"/>
      <c r="R754" s="912"/>
      <c r="S754" s="912"/>
      <c r="T754" s="912"/>
      <c r="U754" s="912"/>
      <c r="V754" s="912"/>
      <c r="W754" s="912"/>
      <c r="X754" s="913"/>
      <c r="Y754" s="912"/>
      <c r="Z754" s="912"/>
      <c r="AA754" s="912"/>
      <c r="AB754" s="912"/>
      <c r="AC754" s="912"/>
      <c r="AD754" s="912"/>
      <c r="AE754" s="912"/>
      <c r="AF754" s="914"/>
      <c r="AG754" s="914"/>
      <c r="AH754" s="912"/>
    </row>
    <row r="755">
      <c r="A755" s="912"/>
      <c r="B755" s="912"/>
      <c r="C755" s="912"/>
      <c r="D755" s="912"/>
      <c r="E755" s="912"/>
      <c r="F755" s="912"/>
      <c r="G755" s="913"/>
      <c r="H755" s="912"/>
      <c r="I755" s="912"/>
      <c r="J755" s="912"/>
      <c r="K755" s="912"/>
      <c r="L755" s="912"/>
      <c r="M755" s="912"/>
      <c r="N755" s="912"/>
      <c r="O755" s="914"/>
      <c r="P755" s="914"/>
      <c r="Q755" s="915"/>
      <c r="R755" s="912"/>
      <c r="S755" s="912"/>
      <c r="T755" s="912"/>
      <c r="U755" s="912"/>
      <c r="V755" s="912"/>
      <c r="W755" s="912"/>
      <c r="X755" s="913"/>
      <c r="Y755" s="912"/>
      <c r="Z755" s="912"/>
      <c r="AA755" s="912"/>
      <c r="AB755" s="912"/>
      <c r="AC755" s="912"/>
      <c r="AD755" s="912"/>
      <c r="AE755" s="912"/>
      <c r="AF755" s="914"/>
      <c r="AG755" s="914"/>
      <c r="AH755" s="912"/>
    </row>
    <row r="756">
      <c r="A756" s="912"/>
      <c r="B756" s="912"/>
      <c r="C756" s="912"/>
      <c r="D756" s="912"/>
      <c r="E756" s="912"/>
      <c r="F756" s="912"/>
      <c r="G756" s="913"/>
      <c r="H756" s="912"/>
      <c r="I756" s="912"/>
      <c r="J756" s="912"/>
      <c r="K756" s="912"/>
      <c r="L756" s="912"/>
      <c r="M756" s="912"/>
      <c r="N756" s="912"/>
      <c r="O756" s="914"/>
      <c r="P756" s="914"/>
      <c r="Q756" s="915"/>
      <c r="R756" s="912"/>
      <c r="S756" s="912"/>
      <c r="T756" s="912"/>
      <c r="U756" s="912"/>
      <c r="V756" s="912"/>
      <c r="W756" s="912"/>
      <c r="X756" s="913"/>
      <c r="Y756" s="912"/>
      <c r="Z756" s="912"/>
      <c r="AA756" s="912"/>
      <c r="AB756" s="912"/>
      <c r="AC756" s="912"/>
      <c r="AD756" s="912"/>
      <c r="AE756" s="912"/>
      <c r="AF756" s="914"/>
      <c r="AG756" s="914"/>
      <c r="AH756" s="912"/>
    </row>
    <row r="757">
      <c r="A757" s="912"/>
      <c r="B757" s="912"/>
      <c r="C757" s="912"/>
      <c r="D757" s="912"/>
      <c r="E757" s="912"/>
      <c r="F757" s="912"/>
      <c r="G757" s="913"/>
      <c r="H757" s="912"/>
      <c r="I757" s="912"/>
      <c r="J757" s="912"/>
      <c r="K757" s="912"/>
      <c r="L757" s="912"/>
      <c r="M757" s="912"/>
      <c r="N757" s="912"/>
      <c r="O757" s="914"/>
      <c r="P757" s="914"/>
      <c r="Q757" s="915"/>
      <c r="R757" s="912"/>
      <c r="S757" s="912"/>
      <c r="T757" s="912"/>
      <c r="U757" s="912"/>
      <c r="V757" s="912"/>
      <c r="W757" s="912"/>
      <c r="X757" s="913"/>
      <c r="Y757" s="912"/>
      <c r="Z757" s="912"/>
      <c r="AA757" s="912"/>
      <c r="AB757" s="912"/>
      <c r="AC757" s="912"/>
      <c r="AD757" s="912"/>
      <c r="AE757" s="912"/>
      <c r="AF757" s="914"/>
      <c r="AG757" s="914"/>
      <c r="AH757" s="912"/>
    </row>
    <row r="758">
      <c r="A758" s="912"/>
      <c r="B758" s="912"/>
      <c r="C758" s="912"/>
      <c r="D758" s="912"/>
      <c r="E758" s="912"/>
      <c r="F758" s="912"/>
      <c r="G758" s="913"/>
      <c r="H758" s="912"/>
      <c r="I758" s="912"/>
      <c r="J758" s="912"/>
      <c r="K758" s="912"/>
      <c r="L758" s="912"/>
      <c r="M758" s="912"/>
      <c r="N758" s="912"/>
      <c r="O758" s="914"/>
      <c r="P758" s="914"/>
      <c r="Q758" s="915"/>
      <c r="R758" s="912"/>
      <c r="S758" s="912"/>
      <c r="T758" s="912"/>
      <c r="U758" s="912"/>
      <c r="V758" s="912"/>
      <c r="W758" s="912"/>
      <c r="X758" s="913"/>
      <c r="Y758" s="912"/>
      <c r="Z758" s="912"/>
      <c r="AA758" s="912"/>
      <c r="AB758" s="912"/>
      <c r="AC758" s="912"/>
      <c r="AD758" s="912"/>
      <c r="AE758" s="912"/>
      <c r="AF758" s="914"/>
      <c r="AG758" s="914"/>
      <c r="AH758" s="912"/>
    </row>
    <row r="759">
      <c r="A759" s="912"/>
      <c r="B759" s="912"/>
      <c r="C759" s="912"/>
      <c r="D759" s="912"/>
      <c r="E759" s="912"/>
      <c r="F759" s="912"/>
      <c r="G759" s="913"/>
      <c r="H759" s="912"/>
      <c r="I759" s="912"/>
      <c r="J759" s="912"/>
      <c r="K759" s="912"/>
      <c r="L759" s="912"/>
      <c r="M759" s="912"/>
      <c r="N759" s="912"/>
      <c r="O759" s="914"/>
      <c r="P759" s="914"/>
      <c r="Q759" s="915"/>
      <c r="R759" s="912"/>
      <c r="S759" s="912"/>
      <c r="T759" s="912"/>
      <c r="U759" s="912"/>
      <c r="V759" s="912"/>
      <c r="W759" s="912"/>
      <c r="X759" s="913"/>
      <c r="Y759" s="912"/>
      <c r="Z759" s="912"/>
      <c r="AA759" s="912"/>
      <c r="AB759" s="912"/>
      <c r="AC759" s="912"/>
      <c r="AD759" s="912"/>
      <c r="AE759" s="912"/>
      <c r="AF759" s="914"/>
      <c r="AG759" s="914"/>
      <c r="AH759" s="912"/>
    </row>
    <row r="760">
      <c r="A760" s="912"/>
      <c r="B760" s="912"/>
      <c r="C760" s="912"/>
      <c r="D760" s="912"/>
      <c r="E760" s="912"/>
      <c r="F760" s="912"/>
      <c r="G760" s="913"/>
      <c r="H760" s="912"/>
      <c r="I760" s="912"/>
      <c r="J760" s="912"/>
      <c r="K760" s="912"/>
      <c r="L760" s="912"/>
      <c r="M760" s="912"/>
      <c r="N760" s="912"/>
      <c r="O760" s="914"/>
      <c r="P760" s="914"/>
      <c r="Q760" s="915"/>
      <c r="R760" s="912"/>
      <c r="S760" s="912"/>
      <c r="T760" s="912"/>
      <c r="U760" s="912"/>
      <c r="V760" s="912"/>
      <c r="W760" s="912"/>
      <c r="X760" s="913"/>
      <c r="Y760" s="912"/>
      <c r="Z760" s="912"/>
      <c r="AA760" s="912"/>
      <c r="AB760" s="912"/>
      <c r="AC760" s="912"/>
      <c r="AD760" s="912"/>
      <c r="AE760" s="912"/>
      <c r="AF760" s="914"/>
      <c r="AG760" s="914"/>
      <c r="AH760" s="912"/>
    </row>
    <row r="761">
      <c r="A761" s="912"/>
      <c r="B761" s="912"/>
      <c r="C761" s="912"/>
      <c r="D761" s="912"/>
      <c r="E761" s="912"/>
      <c r="F761" s="912"/>
      <c r="G761" s="913"/>
      <c r="H761" s="912"/>
      <c r="I761" s="912"/>
      <c r="J761" s="912"/>
      <c r="K761" s="912"/>
      <c r="L761" s="912"/>
      <c r="M761" s="912"/>
      <c r="N761" s="912"/>
      <c r="O761" s="914"/>
      <c r="P761" s="914"/>
      <c r="Q761" s="915"/>
      <c r="R761" s="912"/>
      <c r="S761" s="912"/>
      <c r="T761" s="912"/>
      <c r="U761" s="912"/>
      <c r="V761" s="912"/>
      <c r="W761" s="912"/>
      <c r="X761" s="913"/>
      <c r="Y761" s="912"/>
      <c r="Z761" s="912"/>
      <c r="AA761" s="912"/>
      <c r="AB761" s="912"/>
      <c r="AC761" s="912"/>
      <c r="AD761" s="912"/>
      <c r="AE761" s="912"/>
      <c r="AF761" s="914"/>
      <c r="AG761" s="914"/>
      <c r="AH761" s="912"/>
    </row>
    <row r="762">
      <c r="A762" s="912"/>
      <c r="B762" s="912"/>
      <c r="C762" s="912"/>
      <c r="D762" s="912"/>
      <c r="E762" s="912"/>
      <c r="F762" s="912"/>
      <c r="G762" s="913"/>
      <c r="H762" s="912"/>
      <c r="I762" s="912"/>
      <c r="J762" s="912"/>
      <c r="K762" s="912"/>
      <c r="L762" s="912"/>
      <c r="M762" s="912"/>
      <c r="N762" s="912"/>
      <c r="O762" s="914"/>
      <c r="P762" s="914"/>
      <c r="Q762" s="915"/>
      <c r="R762" s="912"/>
      <c r="S762" s="912"/>
      <c r="T762" s="912"/>
      <c r="U762" s="912"/>
      <c r="V762" s="912"/>
      <c r="W762" s="912"/>
      <c r="X762" s="913"/>
      <c r="Y762" s="912"/>
      <c r="Z762" s="912"/>
      <c r="AA762" s="912"/>
      <c r="AB762" s="912"/>
      <c r="AC762" s="912"/>
      <c r="AD762" s="912"/>
      <c r="AE762" s="912"/>
      <c r="AF762" s="914"/>
      <c r="AG762" s="914"/>
      <c r="AH762" s="912"/>
    </row>
    <row r="763">
      <c r="A763" s="912"/>
      <c r="B763" s="912"/>
      <c r="C763" s="912"/>
      <c r="D763" s="912"/>
      <c r="E763" s="912"/>
      <c r="F763" s="912"/>
      <c r="G763" s="913"/>
      <c r="H763" s="912"/>
      <c r="I763" s="912"/>
      <c r="J763" s="912"/>
      <c r="K763" s="912"/>
      <c r="L763" s="912"/>
      <c r="M763" s="912"/>
      <c r="N763" s="912"/>
      <c r="O763" s="914"/>
      <c r="P763" s="914"/>
      <c r="Q763" s="915"/>
      <c r="R763" s="912"/>
      <c r="S763" s="912"/>
      <c r="T763" s="912"/>
      <c r="U763" s="912"/>
      <c r="V763" s="912"/>
      <c r="W763" s="912"/>
      <c r="X763" s="913"/>
      <c r="Y763" s="912"/>
      <c r="Z763" s="912"/>
      <c r="AA763" s="912"/>
      <c r="AB763" s="912"/>
      <c r="AC763" s="912"/>
      <c r="AD763" s="912"/>
      <c r="AE763" s="912"/>
      <c r="AF763" s="914"/>
      <c r="AG763" s="914"/>
      <c r="AH763" s="912"/>
    </row>
    <row r="764">
      <c r="A764" s="912"/>
      <c r="B764" s="912"/>
      <c r="C764" s="912"/>
      <c r="D764" s="912"/>
      <c r="E764" s="912"/>
      <c r="F764" s="912"/>
      <c r="G764" s="913"/>
      <c r="H764" s="912"/>
      <c r="I764" s="912"/>
      <c r="J764" s="912"/>
      <c r="K764" s="912"/>
      <c r="L764" s="912"/>
      <c r="M764" s="912"/>
      <c r="N764" s="912"/>
      <c r="O764" s="914"/>
      <c r="P764" s="914"/>
      <c r="Q764" s="915"/>
      <c r="R764" s="912"/>
      <c r="S764" s="912"/>
      <c r="T764" s="912"/>
      <c r="U764" s="912"/>
      <c r="V764" s="912"/>
      <c r="W764" s="912"/>
      <c r="X764" s="913"/>
      <c r="Y764" s="912"/>
      <c r="Z764" s="912"/>
      <c r="AA764" s="912"/>
      <c r="AB764" s="912"/>
      <c r="AC764" s="912"/>
      <c r="AD764" s="912"/>
      <c r="AE764" s="912"/>
      <c r="AF764" s="914"/>
      <c r="AG764" s="914"/>
      <c r="AH764" s="912"/>
    </row>
    <row r="765">
      <c r="A765" s="912"/>
      <c r="B765" s="912"/>
      <c r="C765" s="912"/>
      <c r="D765" s="912"/>
      <c r="E765" s="912"/>
      <c r="F765" s="912"/>
      <c r="G765" s="913"/>
      <c r="H765" s="912"/>
      <c r="I765" s="912"/>
      <c r="J765" s="912"/>
      <c r="K765" s="912"/>
      <c r="L765" s="912"/>
      <c r="M765" s="912"/>
      <c r="N765" s="912"/>
      <c r="O765" s="914"/>
      <c r="P765" s="914"/>
      <c r="Q765" s="915"/>
      <c r="R765" s="912"/>
      <c r="S765" s="912"/>
      <c r="T765" s="912"/>
      <c r="U765" s="912"/>
      <c r="V765" s="912"/>
      <c r="W765" s="912"/>
      <c r="X765" s="913"/>
      <c r="Y765" s="912"/>
      <c r="Z765" s="912"/>
      <c r="AA765" s="912"/>
      <c r="AB765" s="912"/>
      <c r="AC765" s="912"/>
      <c r="AD765" s="912"/>
      <c r="AE765" s="912"/>
      <c r="AF765" s="914"/>
      <c r="AG765" s="914"/>
      <c r="AH765" s="912"/>
    </row>
    <row r="766">
      <c r="A766" s="912"/>
      <c r="B766" s="912"/>
      <c r="C766" s="912"/>
      <c r="D766" s="912"/>
      <c r="E766" s="912"/>
      <c r="F766" s="912"/>
      <c r="G766" s="913"/>
      <c r="H766" s="912"/>
      <c r="I766" s="912"/>
      <c r="J766" s="912"/>
      <c r="K766" s="912"/>
      <c r="L766" s="912"/>
      <c r="M766" s="912"/>
      <c r="N766" s="912"/>
      <c r="O766" s="914"/>
      <c r="P766" s="914"/>
      <c r="Q766" s="915"/>
      <c r="R766" s="912"/>
      <c r="S766" s="912"/>
      <c r="T766" s="912"/>
      <c r="U766" s="912"/>
      <c r="V766" s="912"/>
      <c r="W766" s="912"/>
      <c r="X766" s="913"/>
      <c r="Y766" s="912"/>
      <c r="Z766" s="912"/>
      <c r="AA766" s="912"/>
      <c r="AB766" s="912"/>
      <c r="AC766" s="912"/>
      <c r="AD766" s="912"/>
      <c r="AE766" s="912"/>
      <c r="AF766" s="914"/>
      <c r="AG766" s="914"/>
      <c r="AH766" s="912"/>
    </row>
    <row r="767">
      <c r="A767" s="912"/>
      <c r="B767" s="912"/>
      <c r="C767" s="912"/>
      <c r="D767" s="912"/>
      <c r="E767" s="912"/>
      <c r="F767" s="912"/>
      <c r="G767" s="913"/>
      <c r="H767" s="912"/>
      <c r="I767" s="912"/>
      <c r="J767" s="912"/>
      <c r="K767" s="912"/>
      <c r="L767" s="912"/>
      <c r="M767" s="912"/>
      <c r="N767" s="912"/>
      <c r="O767" s="914"/>
      <c r="P767" s="914"/>
      <c r="Q767" s="915"/>
      <c r="R767" s="912"/>
      <c r="S767" s="912"/>
      <c r="T767" s="912"/>
      <c r="U767" s="912"/>
      <c r="V767" s="912"/>
      <c r="W767" s="912"/>
      <c r="X767" s="913"/>
      <c r="Y767" s="912"/>
      <c r="Z767" s="912"/>
      <c r="AA767" s="912"/>
      <c r="AB767" s="912"/>
      <c r="AC767" s="912"/>
      <c r="AD767" s="912"/>
      <c r="AE767" s="912"/>
      <c r="AF767" s="914"/>
      <c r="AG767" s="914"/>
      <c r="AH767" s="912"/>
    </row>
    <row r="768">
      <c r="A768" s="912"/>
      <c r="B768" s="912"/>
      <c r="C768" s="912"/>
      <c r="D768" s="912"/>
      <c r="E768" s="912"/>
      <c r="F768" s="912"/>
      <c r="G768" s="913"/>
      <c r="H768" s="912"/>
      <c r="I768" s="912"/>
      <c r="J768" s="912"/>
      <c r="K768" s="912"/>
      <c r="L768" s="912"/>
      <c r="M768" s="912"/>
      <c r="N768" s="912"/>
      <c r="O768" s="914"/>
      <c r="P768" s="914"/>
      <c r="Q768" s="915"/>
      <c r="R768" s="912"/>
      <c r="S768" s="912"/>
      <c r="T768" s="912"/>
      <c r="U768" s="912"/>
      <c r="V768" s="912"/>
      <c r="W768" s="912"/>
      <c r="X768" s="913"/>
      <c r="Y768" s="912"/>
      <c r="Z768" s="912"/>
      <c r="AA768" s="912"/>
      <c r="AB768" s="912"/>
      <c r="AC768" s="912"/>
      <c r="AD768" s="912"/>
      <c r="AE768" s="912"/>
      <c r="AF768" s="914"/>
      <c r="AG768" s="914"/>
      <c r="AH768" s="912"/>
    </row>
    <row r="769">
      <c r="A769" s="912"/>
      <c r="B769" s="912"/>
      <c r="C769" s="912"/>
      <c r="D769" s="912"/>
      <c r="E769" s="912"/>
      <c r="F769" s="912"/>
      <c r="G769" s="913"/>
      <c r="H769" s="912"/>
      <c r="I769" s="912"/>
      <c r="J769" s="912"/>
      <c r="K769" s="912"/>
      <c r="L769" s="912"/>
      <c r="M769" s="912"/>
      <c r="N769" s="912"/>
      <c r="O769" s="914"/>
      <c r="P769" s="914"/>
      <c r="Q769" s="915"/>
      <c r="R769" s="912"/>
      <c r="S769" s="912"/>
      <c r="T769" s="912"/>
      <c r="U769" s="912"/>
      <c r="V769" s="912"/>
      <c r="W769" s="912"/>
      <c r="X769" s="913"/>
      <c r="Y769" s="912"/>
      <c r="Z769" s="912"/>
      <c r="AA769" s="912"/>
      <c r="AB769" s="912"/>
      <c r="AC769" s="912"/>
      <c r="AD769" s="912"/>
      <c r="AE769" s="912"/>
      <c r="AF769" s="914"/>
      <c r="AG769" s="914"/>
      <c r="AH769" s="912"/>
    </row>
    <row r="770">
      <c r="A770" s="912"/>
      <c r="B770" s="912"/>
      <c r="C770" s="912"/>
      <c r="D770" s="912"/>
      <c r="E770" s="912"/>
      <c r="F770" s="912"/>
      <c r="G770" s="913"/>
      <c r="H770" s="912"/>
      <c r="I770" s="912"/>
      <c r="J770" s="912"/>
      <c r="K770" s="912"/>
      <c r="L770" s="912"/>
      <c r="M770" s="912"/>
      <c r="N770" s="912"/>
      <c r="O770" s="914"/>
      <c r="P770" s="914"/>
      <c r="Q770" s="915"/>
      <c r="R770" s="912"/>
      <c r="S770" s="912"/>
      <c r="T770" s="912"/>
      <c r="U770" s="912"/>
      <c r="V770" s="912"/>
      <c r="W770" s="912"/>
      <c r="X770" s="913"/>
      <c r="Y770" s="912"/>
      <c r="Z770" s="912"/>
      <c r="AA770" s="912"/>
      <c r="AB770" s="912"/>
      <c r="AC770" s="912"/>
      <c r="AD770" s="912"/>
      <c r="AE770" s="912"/>
      <c r="AF770" s="914"/>
      <c r="AG770" s="914"/>
      <c r="AH770" s="912"/>
    </row>
    <row r="771">
      <c r="A771" s="912"/>
      <c r="B771" s="912"/>
      <c r="C771" s="912"/>
      <c r="D771" s="912"/>
      <c r="E771" s="912"/>
      <c r="F771" s="912"/>
      <c r="G771" s="913"/>
      <c r="H771" s="912"/>
      <c r="I771" s="912"/>
      <c r="J771" s="912"/>
      <c r="K771" s="912"/>
      <c r="L771" s="912"/>
      <c r="M771" s="912"/>
      <c r="N771" s="912"/>
      <c r="O771" s="914"/>
      <c r="P771" s="914"/>
      <c r="Q771" s="915"/>
      <c r="R771" s="912"/>
      <c r="S771" s="912"/>
      <c r="T771" s="912"/>
      <c r="U771" s="912"/>
      <c r="V771" s="912"/>
      <c r="W771" s="912"/>
      <c r="X771" s="913"/>
      <c r="Y771" s="912"/>
      <c r="Z771" s="912"/>
      <c r="AA771" s="912"/>
      <c r="AB771" s="912"/>
      <c r="AC771" s="912"/>
      <c r="AD771" s="912"/>
      <c r="AE771" s="912"/>
      <c r="AF771" s="914"/>
      <c r="AG771" s="914"/>
      <c r="AH771" s="912"/>
    </row>
    <row r="772">
      <c r="A772" s="912"/>
      <c r="B772" s="912"/>
      <c r="C772" s="912"/>
      <c r="D772" s="912"/>
      <c r="E772" s="912"/>
      <c r="F772" s="912"/>
      <c r="G772" s="913"/>
      <c r="H772" s="912"/>
      <c r="I772" s="912"/>
      <c r="J772" s="912"/>
      <c r="K772" s="912"/>
      <c r="L772" s="912"/>
      <c r="M772" s="912"/>
      <c r="N772" s="912"/>
      <c r="O772" s="914"/>
      <c r="P772" s="914"/>
      <c r="Q772" s="915"/>
      <c r="R772" s="912"/>
      <c r="S772" s="912"/>
      <c r="T772" s="912"/>
      <c r="U772" s="912"/>
      <c r="V772" s="912"/>
      <c r="W772" s="912"/>
      <c r="X772" s="913"/>
      <c r="Y772" s="912"/>
      <c r="Z772" s="912"/>
      <c r="AA772" s="912"/>
      <c r="AB772" s="912"/>
      <c r="AC772" s="912"/>
      <c r="AD772" s="912"/>
      <c r="AE772" s="912"/>
      <c r="AF772" s="914"/>
      <c r="AG772" s="914"/>
      <c r="AH772" s="912"/>
    </row>
    <row r="773">
      <c r="A773" s="912"/>
      <c r="B773" s="912"/>
      <c r="C773" s="912"/>
      <c r="D773" s="912"/>
      <c r="E773" s="912"/>
      <c r="F773" s="912"/>
      <c r="G773" s="913"/>
      <c r="H773" s="912"/>
      <c r="I773" s="912"/>
      <c r="J773" s="912"/>
      <c r="K773" s="912"/>
      <c r="L773" s="912"/>
      <c r="M773" s="912"/>
      <c r="N773" s="912"/>
      <c r="O773" s="914"/>
      <c r="P773" s="914"/>
      <c r="Q773" s="915"/>
      <c r="R773" s="912"/>
      <c r="S773" s="912"/>
      <c r="T773" s="912"/>
      <c r="U773" s="912"/>
      <c r="V773" s="912"/>
      <c r="W773" s="912"/>
      <c r="X773" s="913"/>
      <c r="Y773" s="912"/>
      <c r="Z773" s="912"/>
      <c r="AA773" s="912"/>
      <c r="AB773" s="912"/>
      <c r="AC773" s="912"/>
      <c r="AD773" s="912"/>
      <c r="AE773" s="912"/>
      <c r="AF773" s="914"/>
      <c r="AG773" s="914"/>
      <c r="AH773" s="912"/>
    </row>
    <row r="774">
      <c r="A774" s="912"/>
      <c r="B774" s="912"/>
      <c r="C774" s="912"/>
      <c r="D774" s="912"/>
      <c r="E774" s="912"/>
      <c r="F774" s="912"/>
      <c r="G774" s="913"/>
      <c r="H774" s="912"/>
      <c r="I774" s="912"/>
      <c r="J774" s="912"/>
      <c r="K774" s="912"/>
      <c r="L774" s="912"/>
      <c r="M774" s="912"/>
      <c r="N774" s="912"/>
      <c r="O774" s="914"/>
      <c r="P774" s="914"/>
      <c r="Q774" s="915"/>
      <c r="R774" s="912"/>
      <c r="S774" s="912"/>
      <c r="T774" s="912"/>
      <c r="U774" s="912"/>
      <c r="V774" s="912"/>
      <c r="W774" s="912"/>
      <c r="X774" s="913"/>
      <c r="Y774" s="912"/>
      <c r="Z774" s="912"/>
      <c r="AA774" s="912"/>
      <c r="AB774" s="912"/>
      <c r="AC774" s="912"/>
      <c r="AD774" s="912"/>
      <c r="AE774" s="912"/>
      <c r="AF774" s="914"/>
      <c r="AG774" s="914"/>
      <c r="AH774" s="912"/>
    </row>
    <row r="775">
      <c r="A775" s="912"/>
      <c r="B775" s="912"/>
      <c r="C775" s="912"/>
      <c r="D775" s="912"/>
      <c r="E775" s="912"/>
      <c r="F775" s="912"/>
      <c r="G775" s="913"/>
      <c r="H775" s="912"/>
      <c r="I775" s="912"/>
      <c r="J775" s="912"/>
      <c r="K775" s="912"/>
      <c r="L775" s="912"/>
      <c r="M775" s="912"/>
      <c r="N775" s="912"/>
      <c r="O775" s="914"/>
      <c r="P775" s="914"/>
      <c r="Q775" s="915"/>
      <c r="R775" s="912"/>
      <c r="S775" s="912"/>
      <c r="T775" s="912"/>
      <c r="U775" s="912"/>
      <c r="V775" s="912"/>
      <c r="W775" s="912"/>
      <c r="X775" s="913"/>
      <c r="Y775" s="912"/>
      <c r="Z775" s="912"/>
      <c r="AA775" s="912"/>
      <c r="AB775" s="912"/>
      <c r="AC775" s="912"/>
      <c r="AD775" s="912"/>
      <c r="AE775" s="912"/>
      <c r="AF775" s="914"/>
      <c r="AG775" s="914"/>
      <c r="AH775" s="912"/>
    </row>
    <row r="776">
      <c r="A776" s="912"/>
      <c r="B776" s="912"/>
      <c r="C776" s="912"/>
      <c r="D776" s="912"/>
      <c r="E776" s="912"/>
      <c r="F776" s="912"/>
      <c r="G776" s="913"/>
      <c r="H776" s="912"/>
      <c r="I776" s="912"/>
      <c r="J776" s="912"/>
      <c r="K776" s="912"/>
      <c r="L776" s="912"/>
      <c r="M776" s="912"/>
      <c r="N776" s="912"/>
      <c r="O776" s="914"/>
      <c r="P776" s="914"/>
      <c r="Q776" s="915"/>
      <c r="R776" s="912"/>
      <c r="S776" s="912"/>
      <c r="T776" s="912"/>
      <c r="U776" s="912"/>
      <c r="V776" s="912"/>
      <c r="W776" s="912"/>
      <c r="X776" s="913"/>
      <c r="Y776" s="912"/>
      <c r="Z776" s="912"/>
      <c r="AA776" s="912"/>
      <c r="AB776" s="912"/>
      <c r="AC776" s="912"/>
      <c r="AD776" s="912"/>
      <c r="AE776" s="912"/>
      <c r="AF776" s="914"/>
      <c r="AG776" s="914"/>
      <c r="AH776" s="912"/>
    </row>
    <row r="777">
      <c r="A777" s="912"/>
      <c r="B777" s="912"/>
      <c r="C777" s="912"/>
      <c r="D777" s="912"/>
      <c r="E777" s="912"/>
      <c r="F777" s="912"/>
      <c r="G777" s="913"/>
      <c r="H777" s="912"/>
      <c r="I777" s="912"/>
      <c r="J777" s="912"/>
      <c r="K777" s="912"/>
      <c r="L777" s="912"/>
      <c r="M777" s="912"/>
      <c r="N777" s="912"/>
      <c r="O777" s="914"/>
      <c r="P777" s="914"/>
      <c r="Q777" s="915"/>
      <c r="R777" s="912"/>
      <c r="S777" s="912"/>
      <c r="T777" s="912"/>
      <c r="U777" s="912"/>
      <c r="V777" s="912"/>
      <c r="W777" s="912"/>
      <c r="X777" s="913"/>
      <c r="Y777" s="912"/>
      <c r="Z777" s="912"/>
      <c r="AA777" s="912"/>
      <c r="AB777" s="912"/>
      <c r="AC777" s="912"/>
      <c r="AD777" s="912"/>
      <c r="AE777" s="912"/>
      <c r="AF777" s="914"/>
      <c r="AG777" s="914"/>
      <c r="AH777" s="912"/>
    </row>
    <row r="778">
      <c r="A778" s="912"/>
      <c r="B778" s="912"/>
      <c r="C778" s="912"/>
      <c r="D778" s="912"/>
      <c r="E778" s="912"/>
      <c r="F778" s="912"/>
      <c r="G778" s="913"/>
      <c r="H778" s="912"/>
      <c r="I778" s="912"/>
      <c r="J778" s="912"/>
      <c r="K778" s="912"/>
      <c r="L778" s="912"/>
      <c r="M778" s="912"/>
      <c r="N778" s="912"/>
      <c r="O778" s="914"/>
      <c r="P778" s="914"/>
      <c r="Q778" s="915"/>
      <c r="R778" s="912"/>
      <c r="S778" s="912"/>
      <c r="T778" s="912"/>
      <c r="U778" s="912"/>
      <c r="V778" s="912"/>
      <c r="W778" s="912"/>
      <c r="X778" s="913"/>
      <c r="Y778" s="912"/>
      <c r="Z778" s="912"/>
      <c r="AA778" s="912"/>
      <c r="AB778" s="912"/>
      <c r="AC778" s="912"/>
      <c r="AD778" s="912"/>
      <c r="AE778" s="912"/>
      <c r="AF778" s="914"/>
      <c r="AG778" s="914"/>
      <c r="AH778" s="912"/>
    </row>
    <row r="779">
      <c r="A779" s="912"/>
      <c r="B779" s="912"/>
      <c r="C779" s="912"/>
      <c r="D779" s="912"/>
      <c r="E779" s="912"/>
      <c r="F779" s="912"/>
      <c r="G779" s="913"/>
      <c r="H779" s="912"/>
      <c r="I779" s="912"/>
      <c r="J779" s="912"/>
      <c r="K779" s="912"/>
      <c r="L779" s="912"/>
      <c r="M779" s="912"/>
      <c r="N779" s="912"/>
      <c r="O779" s="914"/>
      <c r="P779" s="914"/>
      <c r="Q779" s="915"/>
      <c r="R779" s="912"/>
      <c r="S779" s="912"/>
      <c r="T779" s="912"/>
      <c r="U779" s="912"/>
      <c r="V779" s="912"/>
      <c r="W779" s="912"/>
      <c r="X779" s="913"/>
      <c r="Y779" s="912"/>
      <c r="Z779" s="912"/>
      <c r="AA779" s="912"/>
      <c r="AB779" s="912"/>
      <c r="AC779" s="912"/>
      <c r="AD779" s="912"/>
      <c r="AE779" s="912"/>
      <c r="AF779" s="914"/>
      <c r="AG779" s="914"/>
      <c r="AH779" s="912"/>
    </row>
    <row r="780">
      <c r="A780" s="912"/>
      <c r="B780" s="912"/>
      <c r="C780" s="912"/>
      <c r="D780" s="912"/>
      <c r="E780" s="912"/>
      <c r="F780" s="912"/>
      <c r="G780" s="913"/>
      <c r="H780" s="912"/>
      <c r="I780" s="912"/>
      <c r="J780" s="912"/>
      <c r="K780" s="912"/>
      <c r="L780" s="912"/>
      <c r="M780" s="912"/>
      <c r="N780" s="912"/>
      <c r="O780" s="914"/>
      <c r="P780" s="914"/>
      <c r="Q780" s="915"/>
      <c r="R780" s="912"/>
      <c r="S780" s="912"/>
      <c r="T780" s="912"/>
      <c r="U780" s="912"/>
      <c r="V780" s="912"/>
      <c r="W780" s="912"/>
      <c r="X780" s="913"/>
      <c r="Y780" s="912"/>
      <c r="Z780" s="912"/>
      <c r="AA780" s="912"/>
      <c r="AB780" s="912"/>
      <c r="AC780" s="912"/>
      <c r="AD780" s="912"/>
      <c r="AE780" s="912"/>
      <c r="AF780" s="914"/>
      <c r="AG780" s="914"/>
      <c r="AH780" s="912"/>
    </row>
    <row r="781">
      <c r="A781" s="912"/>
      <c r="B781" s="912"/>
      <c r="C781" s="912"/>
      <c r="D781" s="912"/>
      <c r="E781" s="912"/>
      <c r="F781" s="912"/>
      <c r="G781" s="913"/>
      <c r="H781" s="912"/>
      <c r="I781" s="912"/>
      <c r="J781" s="912"/>
      <c r="K781" s="912"/>
      <c r="L781" s="912"/>
      <c r="M781" s="912"/>
      <c r="N781" s="912"/>
      <c r="O781" s="914"/>
      <c r="P781" s="914"/>
      <c r="Q781" s="915"/>
      <c r="R781" s="912"/>
      <c r="S781" s="912"/>
      <c r="T781" s="912"/>
      <c r="U781" s="912"/>
      <c r="V781" s="912"/>
      <c r="W781" s="912"/>
      <c r="X781" s="913"/>
      <c r="Y781" s="912"/>
      <c r="Z781" s="912"/>
      <c r="AA781" s="912"/>
      <c r="AB781" s="912"/>
      <c r="AC781" s="912"/>
      <c r="AD781" s="912"/>
      <c r="AE781" s="912"/>
      <c r="AF781" s="914"/>
      <c r="AG781" s="914"/>
      <c r="AH781" s="912"/>
    </row>
    <row r="782">
      <c r="A782" s="912"/>
      <c r="B782" s="912"/>
      <c r="C782" s="912"/>
      <c r="D782" s="912"/>
      <c r="E782" s="912"/>
      <c r="F782" s="912"/>
      <c r="G782" s="913"/>
      <c r="H782" s="912"/>
      <c r="I782" s="912"/>
      <c r="J782" s="912"/>
      <c r="K782" s="912"/>
      <c r="L782" s="912"/>
      <c r="M782" s="912"/>
      <c r="N782" s="912"/>
      <c r="O782" s="914"/>
      <c r="P782" s="914"/>
      <c r="Q782" s="915"/>
      <c r="R782" s="912"/>
      <c r="S782" s="912"/>
      <c r="T782" s="912"/>
      <c r="U782" s="912"/>
      <c r="V782" s="912"/>
      <c r="W782" s="912"/>
      <c r="X782" s="913"/>
      <c r="Y782" s="912"/>
      <c r="Z782" s="912"/>
      <c r="AA782" s="912"/>
      <c r="AB782" s="912"/>
      <c r="AC782" s="912"/>
      <c r="AD782" s="912"/>
      <c r="AE782" s="912"/>
      <c r="AF782" s="914"/>
      <c r="AG782" s="914"/>
      <c r="AH782" s="912"/>
    </row>
    <row r="783">
      <c r="A783" s="912"/>
      <c r="B783" s="912"/>
      <c r="C783" s="912"/>
      <c r="D783" s="912"/>
      <c r="E783" s="912"/>
      <c r="F783" s="912"/>
      <c r="G783" s="913"/>
      <c r="H783" s="912"/>
      <c r="I783" s="912"/>
      <c r="J783" s="912"/>
      <c r="K783" s="912"/>
      <c r="L783" s="912"/>
      <c r="M783" s="912"/>
      <c r="N783" s="912"/>
      <c r="O783" s="914"/>
      <c r="P783" s="914"/>
      <c r="Q783" s="915"/>
      <c r="R783" s="912"/>
      <c r="S783" s="912"/>
      <c r="T783" s="912"/>
      <c r="U783" s="912"/>
      <c r="V783" s="912"/>
      <c r="W783" s="912"/>
      <c r="X783" s="913"/>
      <c r="Y783" s="912"/>
      <c r="Z783" s="912"/>
      <c r="AA783" s="912"/>
      <c r="AB783" s="912"/>
      <c r="AC783" s="912"/>
      <c r="AD783" s="912"/>
      <c r="AE783" s="912"/>
      <c r="AF783" s="914"/>
      <c r="AG783" s="914"/>
      <c r="AH783" s="912"/>
    </row>
    <row r="784">
      <c r="A784" s="912"/>
      <c r="B784" s="912"/>
      <c r="C784" s="912"/>
      <c r="D784" s="912"/>
      <c r="E784" s="912"/>
      <c r="F784" s="912"/>
      <c r="G784" s="913"/>
      <c r="H784" s="912"/>
      <c r="I784" s="912"/>
      <c r="J784" s="912"/>
      <c r="K784" s="912"/>
      <c r="L784" s="912"/>
      <c r="M784" s="912"/>
      <c r="N784" s="912"/>
      <c r="O784" s="914"/>
      <c r="P784" s="914"/>
      <c r="Q784" s="915"/>
      <c r="R784" s="912"/>
      <c r="S784" s="912"/>
      <c r="T784" s="912"/>
      <c r="U784" s="912"/>
      <c r="V784" s="912"/>
      <c r="W784" s="912"/>
      <c r="X784" s="913"/>
      <c r="Y784" s="912"/>
      <c r="Z784" s="912"/>
      <c r="AA784" s="912"/>
      <c r="AB784" s="912"/>
      <c r="AC784" s="912"/>
      <c r="AD784" s="912"/>
      <c r="AE784" s="912"/>
      <c r="AF784" s="914"/>
      <c r="AG784" s="914"/>
      <c r="AH784" s="912"/>
    </row>
    <row r="785">
      <c r="A785" s="912"/>
      <c r="B785" s="912"/>
      <c r="C785" s="912"/>
      <c r="D785" s="912"/>
      <c r="E785" s="912"/>
      <c r="F785" s="912"/>
      <c r="G785" s="913"/>
      <c r="H785" s="912"/>
      <c r="I785" s="912"/>
      <c r="J785" s="912"/>
      <c r="K785" s="912"/>
      <c r="L785" s="912"/>
      <c r="M785" s="912"/>
      <c r="N785" s="912"/>
      <c r="O785" s="914"/>
      <c r="P785" s="914"/>
      <c r="Q785" s="915"/>
      <c r="R785" s="912"/>
      <c r="S785" s="912"/>
      <c r="T785" s="912"/>
      <c r="U785" s="912"/>
      <c r="V785" s="912"/>
      <c r="W785" s="912"/>
      <c r="X785" s="913"/>
      <c r="Y785" s="912"/>
      <c r="Z785" s="912"/>
      <c r="AA785" s="912"/>
      <c r="AB785" s="912"/>
      <c r="AC785" s="912"/>
      <c r="AD785" s="912"/>
      <c r="AE785" s="912"/>
      <c r="AF785" s="914"/>
      <c r="AG785" s="914"/>
      <c r="AH785" s="912"/>
    </row>
    <row r="786">
      <c r="A786" s="912"/>
      <c r="B786" s="912"/>
      <c r="C786" s="912"/>
      <c r="D786" s="912"/>
      <c r="E786" s="912"/>
      <c r="F786" s="912"/>
      <c r="G786" s="913"/>
      <c r="H786" s="912"/>
      <c r="I786" s="912"/>
      <c r="J786" s="912"/>
      <c r="K786" s="912"/>
      <c r="L786" s="912"/>
      <c r="M786" s="912"/>
      <c r="N786" s="912"/>
      <c r="O786" s="914"/>
      <c r="P786" s="914"/>
      <c r="Q786" s="915"/>
      <c r="R786" s="912"/>
      <c r="S786" s="912"/>
      <c r="T786" s="912"/>
      <c r="U786" s="912"/>
      <c r="V786" s="912"/>
      <c r="W786" s="912"/>
      <c r="X786" s="913"/>
      <c r="Y786" s="912"/>
      <c r="Z786" s="912"/>
      <c r="AA786" s="912"/>
      <c r="AB786" s="912"/>
      <c r="AC786" s="912"/>
      <c r="AD786" s="912"/>
      <c r="AE786" s="912"/>
      <c r="AF786" s="914"/>
      <c r="AG786" s="914"/>
      <c r="AH786" s="912"/>
    </row>
    <row r="787">
      <c r="A787" s="912"/>
      <c r="B787" s="912"/>
      <c r="C787" s="912"/>
      <c r="D787" s="912"/>
      <c r="E787" s="912"/>
      <c r="F787" s="912"/>
      <c r="G787" s="913"/>
      <c r="H787" s="912"/>
      <c r="I787" s="912"/>
      <c r="J787" s="912"/>
      <c r="K787" s="912"/>
      <c r="L787" s="912"/>
      <c r="M787" s="912"/>
      <c r="N787" s="912"/>
      <c r="O787" s="914"/>
      <c r="P787" s="914"/>
      <c r="Q787" s="915"/>
      <c r="R787" s="912"/>
      <c r="S787" s="912"/>
      <c r="T787" s="912"/>
      <c r="U787" s="912"/>
      <c r="V787" s="912"/>
      <c r="W787" s="912"/>
      <c r="X787" s="913"/>
      <c r="Y787" s="912"/>
      <c r="Z787" s="912"/>
      <c r="AA787" s="912"/>
      <c r="AB787" s="912"/>
      <c r="AC787" s="912"/>
      <c r="AD787" s="912"/>
      <c r="AE787" s="912"/>
      <c r="AF787" s="914"/>
      <c r="AG787" s="914"/>
      <c r="AH787" s="912"/>
    </row>
    <row r="788">
      <c r="A788" s="912"/>
      <c r="B788" s="912"/>
      <c r="C788" s="912"/>
      <c r="D788" s="912"/>
      <c r="E788" s="912"/>
      <c r="F788" s="912"/>
      <c r="G788" s="913"/>
      <c r="H788" s="912"/>
      <c r="I788" s="912"/>
      <c r="J788" s="912"/>
      <c r="K788" s="912"/>
      <c r="L788" s="912"/>
      <c r="M788" s="912"/>
      <c r="N788" s="912"/>
      <c r="O788" s="914"/>
      <c r="P788" s="914"/>
      <c r="Q788" s="915"/>
      <c r="R788" s="912"/>
      <c r="S788" s="912"/>
      <c r="T788" s="912"/>
      <c r="U788" s="912"/>
      <c r="V788" s="912"/>
      <c r="W788" s="912"/>
      <c r="X788" s="913"/>
      <c r="Y788" s="912"/>
      <c r="Z788" s="912"/>
      <c r="AA788" s="912"/>
      <c r="AB788" s="912"/>
      <c r="AC788" s="912"/>
      <c r="AD788" s="912"/>
      <c r="AE788" s="912"/>
      <c r="AF788" s="914"/>
      <c r="AG788" s="914"/>
      <c r="AH788" s="912"/>
    </row>
    <row r="789">
      <c r="A789" s="912"/>
      <c r="B789" s="912"/>
      <c r="C789" s="912"/>
      <c r="D789" s="912"/>
      <c r="E789" s="912"/>
      <c r="F789" s="912"/>
      <c r="G789" s="913"/>
      <c r="H789" s="912"/>
      <c r="I789" s="912"/>
      <c r="J789" s="912"/>
      <c r="K789" s="912"/>
      <c r="L789" s="912"/>
      <c r="M789" s="912"/>
      <c r="N789" s="912"/>
      <c r="O789" s="914"/>
      <c r="P789" s="914"/>
      <c r="Q789" s="915"/>
      <c r="R789" s="912"/>
      <c r="S789" s="912"/>
      <c r="T789" s="912"/>
      <c r="U789" s="912"/>
      <c r="V789" s="912"/>
      <c r="W789" s="912"/>
      <c r="X789" s="913"/>
      <c r="Y789" s="912"/>
      <c r="Z789" s="912"/>
      <c r="AA789" s="912"/>
      <c r="AB789" s="912"/>
      <c r="AC789" s="912"/>
      <c r="AD789" s="912"/>
      <c r="AE789" s="912"/>
      <c r="AF789" s="914"/>
      <c r="AG789" s="914"/>
      <c r="AH789" s="912"/>
    </row>
    <row r="790">
      <c r="A790" s="912"/>
      <c r="B790" s="912"/>
      <c r="C790" s="912"/>
      <c r="D790" s="912"/>
      <c r="E790" s="912"/>
      <c r="F790" s="912"/>
      <c r="G790" s="913"/>
      <c r="H790" s="912"/>
      <c r="I790" s="912"/>
      <c r="J790" s="912"/>
      <c r="K790" s="912"/>
      <c r="L790" s="912"/>
      <c r="M790" s="912"/>
      <c r="N790" s="912"/>
      <c r="O790" s="914"/>
      <c r="P790" s="914"/>
      <c r="Q790" s="915"/>
      <c r="R790" s="912"/>
      <c r="S790" s="912"/>
      <c r="T790" s="912"/>
      <c r="U790" s="912"/>
      <c r="V790" s="912"/>
      <c r="W790" s="912"/>
      <c r="X790" s="913"/>
      <c r="Y790" s="912"/>
      <c r="Z790" s="912"/>
      <c r="AA790" s="912"/>
      <c r="AB790" s="912"/>
      <c r="AC790" s="912"/>
      <c r="AD790" s="912"/>
      <c r="AE790" s="912"/>
      <c r="AF790" s="914"/>
      <c r="AG790" s="914"/>
      <c r="AH790" s="912"/>
    </row>
    <row r="791">
      <c r="A791" s="912"/>
      <c r="B791" s="912"/>
      <c r="C791" s="912"/>
      <c r="D791" s="912"/>
      <c r="E791" s="912"/>
      <c r="F791" s="912"/>
      <c r="G791" s="913"/>
      <c r="H791" s="912"/>
      <c r="I791" s="912"/>
      <c r="J791" s="912"/>
      <c r="K791" s="912"/>
      <c r="L791" s="912"/>
      <c r="M791" s="912"/>
      <c r="N791" s="912"/>
      <c r="O791" s="914"/>
      <c r="P791" s="914"/>
      <c r="Q791" s="915"/>
      <c r="R791" s="912"/>
      <c r="S791" s="912"/>
      <c r="T791" s="912"/>
      <c r="U791" s="912"/>
      <c r="V791" s="912"/>
      <c r="W791" s="912"/>
      <c r="X791" s="913"/>
      <c r="Y791" s="912"/>
      <c r="Z791" s="912"/>
      <c r="AA791" s="912"/>
      <c r="AB791" s="912"/>
      <c r="AC791" s="912"/>
      <c r="AD791" s="912"/>
      <c r="AE791" s="912"/>
      <c r="AF791" s="914"/>
      <c r="AG791" s="914"/>
      <c r="AH791" s="912"/>
    </row>
    <row r="792">
      <c r="A792" s="912"/>
      <c r="B792" s="912"/>
      <c r="C792" s="912"/>
      <c r="D792" s="912"/>
      <c r="E792" s="912"/>
      <c r="F792" s="912"/>
      <c r="G792" s="913"/>
      <c r="H792" s="912"/>
      <c r="I792" s="912"/>
      <c r="J792" s="912"/>
      <c r="K792" s="912"/>
      <c r="L792" s="912"/>
      <c r="M792" s="912"/>
      <c r="N792" s="912"/>
      <c r="O792" s="914"/>
      <c r="P792" s="914"/>
      <c r="Q792" s="915"/>
      <c r="R792" s="912"/>
      <c r="S792" s="912"/>
      <c r="T792" s="912"/>
      <c r="U792" s="912"/>
      <c r="V792" s="912"/>
      <c r="W792" s="912"/>
      <c r="X792" s="913"/>
      <c r="Y792" s="912"/>
      <c r="Z792" s="912"/>
      <c r="AA792" s="912"/>
      <c r="AB792" s="912"/>
      <c r="AC792" s="912"/>
      <c r="AD792" s="912"/>
      <c r="AE792" s="912"/>
      <c r="AF792" s="914"/>
      <c r="AG792" s="914"/>
      <c r="AH792" s="912"/>
    </row>
    <row r="793">
      <c r="A793" s="912"/>
      <c r="B793" s="912"/>
      <c r="C793" s="912"/>
      <c r="D793" s="912"/>
      <c r="E793" s="912"/>
      <c r="F793" s="912"/>
      <c r="G793" s="913"/>
      <c r="H793" s="912"/>
      <c r="I793" s="912"/>
      <c r="J793" s="912"/>
      <c r="K793" s="912"/>
      <c r="L793" s="912"/>
      <c r="M793" s="912"/>
      <c r="N793" s="912"/>
      <c r="O793" s="914"/>
      <c r="P793" s="914"/>
      <c r="Q793" s="915"/>
      <c r="R793" s="912"/>
      <c r="S793" s="912"/>
      <c r="T793" s="912"/>
      <c r="U793" s="912"/>
      <c r="V793" s="912"/>
      <c r="W793" s="912"/>
      <c r="X793" s="913"/>
      <c r="Y793" s="912"/>
      <c r="Z793" s="912"/>
      <c r="AA793" s="912"/>
      <c r="AB793" s="912"/>
      <c r="AC793" s="912"/>
      <c r="AD793" s="912"/>
      <c r="AE793" s="912"/>
      <c r="AF793" s="914"/>
      <c r="AG793" s="914"/>
      <c r="AH793" s="912"/>
    </row>
    <row r="794">
      <c r="A794" s="912"/>
      <c r="B794" s="912"/>
      <c r="C794" s="912"/>
      <c r="D794" s="912"/>
      <c r="E794" s="912"/>
      <c r="F794" s="912"/>
      <c r="G794" s="913"/>
      <c r="H794" s="912"/>
      <c r="I794" s="912"/>
      <c r="J794" s="912"/>
      <c r="K794" s="912"/>
      <c r="L794" s="912"/>
      <c r="M794" s="912"/>
      <c r="N794" s="912"/>
      <c r="O794" s="914"/>
      <c r="P794" s="914"/>
      <c r="Q794" s="915"/>
      <c r="R794" s="912"/>
      <c r="S794" s="912"/>
      <c r="T794" s="912"/>
      <c r="U794" s="912"/>
      <c r="V794" s="912"/>
      <c r="W794" s="912"/>
      <c r="X794" s="913"/>
      <c r="Y794" s="912"/>
      <c r="Z794" s="912"/>
      <c r="AA794" s="912"/>
      <c r="AB794" s="912"/>
      <c r="AC794" s="912"/>
      <c r="AD794" s="912"/>
      <c r="AE794" s="912"/>
      <c r="AF794" s="914"/>
      <c r="AG794" s="914"/>
      <c r="AH794" s="912"/>
    </row>
    <row r="795">
      <c r="A795" s="912"/>
      <c r="B795" s="912"/>
      <c r="C795" s="912"/>
      <c r="D795" s="912"/>
      <c r="E795" s="912"/>
      <c r="F795" s="912"/>
      <c r="G795" s="913"/>
      <c r="H795" s="912"/>
      <c r="I795" s="912"/>
      <c r="J795" s="912"/>
      <c r="K795" s="912"/>
      <c r="L795" s="912"/>
      <c r="M795" s="912"/>
      <c r="N795" s="912"/>
      <c r="O795" s="914"/>
      <c r="P795" s="914"/>
      <c r="Q795" s="915"/>
      <c r="R795" s="912"/>
      <c r="S795" s="912"/>
      <c r="T795" s="912"/>
      <c r="U795" s="912"/>
      <c r="V795" s="912"/>
      <c r="W795" s="912"/>
      <c r="X795" s="913"/>
      <c r="Y795" s="912"/>
      <c r="Z795" s="912"/>
      <c r="AA795" s="912"/>
      <c r="AB795" s="912"/>
      <c r="AC795" s="912"/>
      <c r="AD795" s="912"/>
      <c r="AE795" s="912"/>
      <c r="AF795" s="914"/>
      <c r="AG795" s="914"/>
      <c r="AH795" s="912"/>
    </row>
    <row r="796">
      <c r="A796" s="912"/>
      <c r="B796" s="912"/>
      <c r="C796" s="912"/>
      <c r="D796" s="912"/>
      <c r="E796" s="912"/>
      <c r="F796" s="912"/>
      <c r="G796" s="913"/>
      <c r="H796" s="912"/>
      <c r="I796" s="912"/>
      <c r="J796" s="912"/>
      <c r="K796" s="912"/>
      <c r="L796" s="912"/>
      <c r="M796" s="912"/>
      <c r="N796" s="912"/>
      <c r="O796" s="914"/>
      <c r="P796" s="914"/>
      <c r="Q796" s="915"/>
      <c r="R796" s="912"/>
      <c r="S796" s="912"/>
      <c r="T796" s="912"/>
      <c r="U796" s="912"/>
      <c r="V796" s="912"/>
      <c r="W796" s="912"/>
      <c r="X796" s="913"/>
      <c r="Y796" s="912"/>
      <c r="Z796" s="912"/>
      <c r="AA796" s="912"/>
      <c r="AB796" s="912"/>
      <c r="AC796" s="912"/>
      <c r="AD796" s="912"/>
      <c r="AE796" s="912"/>
      <c r="AF796" s="914"/>
      <c r="AG796" s="914"/>
      <c r="AH796" s="912"/>
    </row>
    <row r="797">
      <c r="A797" s="912"/>
      <c r="B797" s="912"/>
      <c r="C797" s="912"/>
      <c r="D797" s="912"/>
      <c r="E797" s="912"/>
      <c r="F797" s="912"/>
      <c r="G797" s="913"/>
      <c r="H797" s="912"/>
      <c r="I797" s="912"/>
      <c r="J797" s="912"/>
      <c r="K797" s="912"/>
      <c r="L797" s="912"/>
      <c r="M797" s="912"/>
      <c r="N797" s="912"/>
      <c r="O797" s="914"/>
      <c r="P797" s="914"/>
      <c r="Q797" s="915"/>
      <c r="R797" s="912"/>
      <c r="S797" s="912"/>
      <c r="T797" s="912"/>
      <c r="U797" s="912"/>
      <c r="V797" s="912"/>
      <c r="W797" s="912"/>
      <c r="X797" s="913"/>
      <c r="Y797" s="912"/>
      <c r="Z797" s="912"/>
      <c r="AA797" s="912"/>
      <c r="AB797" s="912"/>
      <c r="AC797" s="912"/>
      <c r="AD797" s="912"/>
      <c r="AE797" s="912"/>
      <c r="AF797" s="914"/>
      <c r="AG797" s="914"/>
      <c r="AH797" s="912"/>
    </row>
    <row r="798">
      <c r="A798" s="912"/>
      <c r="B798" s="912"/>
      <c r="C798" s="912"/>
      <c r="D798" s="912"/>
      <c r="E798" s="912"/>
      <c r="F798" s="912"/>
      <c r="G798" s="913"/>
      <c r="H798" s="912"/>
      <c r="I798" s="912"/>
      <c r="J798" s="912"/>
      <c r="K798" s="912"/>
      <c r="L798" s="912"/>
      <c r="M798" s="912"/>
      <c r="N798" s="912"/>
      <c r="O798" s="914"/>
      <c r="P798" s="914"/>
      <c r="Q798" s="915"/>
      <c r="R798" s="912"/>
      <c r="S798" s="912"/>
      <c r="T798" s="912"/>
      <c r="U798" s="912"/>
      <c r="V798" s="912"/>
      <c r="W798" s="912"/>
      <c r="X798" s="913"/>
      <c r="Y798" s="912"/>
      <c r="Z798" s="912"/>
      <c r="AA798" s="912"/>
      <c r="AB798" s="912"/>
      <c r="AC798" s="912"/>
      <c r="AD798" s="912"/>
      <c r="AE798" s="912"/>
      <c r="AF798" s="914"/>
      <c r="AG798" s="914"/>
      <c r="AH798" s="912"/>
    </row>
    <row r="799">
      <c r="A799" s="912"/>
      <c r="B799" s="912"/>
      <c r="C799" s="912"/>
      <c r="D799" s="912"/>
      <c r="E799" s="912"/>
      <c r="F799" s="912"/>
      <c r="G799" s="913"/>
      <c r="H799" s="912"/>
      <c r="I799" s="912"/>
      <c r="J799" s="912"/>
      <c r="K799" s="912"/>
      <c r="L799" s="912"/>
      <c r="M799" s="912"/>
      <c r="N799" s="912"/>
      <c r="O799" s="914"/>
      <c r="P799" s="914"/>
      <c r="Q799" s="915"/>
      <c r="R799" s="912"/>
      <c r="S799" s="912"/>
      <c r="T799" s="912"/>
      <c r="U799" s="912"/>
      <c r="V799" s="912"/>
      <c r="W799" s="912"/>
      <c r="X799" s="913"/>
      <c r="Y799" s="912"/>
      <c r="Z799" s="912"/>
      <c r="AA799" s="912"/>
      <c r="AB799" s="912"/>
      <c r="AC799" s="912"/>
      <c r="AD799" s="912"/>
      <c r="AE799" s="912"/>
      <c r="AF799" s="914"/>
      <c r="AG799" s="914"/>
      <c r="AH799" s="912"/>
    </row>
    <row r="800">
      <c r="A800" s="912"/>
      <c r="B800" s="912"/>
      <c r="C800" s="912"/>
      <c r="D800" s="912"/>
      <c r="E800" s="912"/>
      <c r="F800" s="912"/>
      <c r="G800" s="913"/>
      <c r="H800" s="912"/>
      <c r="I800" s="912"/>
      <c r="J800" s="912"/>
      <c r="K800" s="912"/>
      <c r="L800" s="912"/>
      <c r="M800" s="912"/>
      <c r="N800" s="912"/>
      <c r="O800" s="914"/>
      <c r="P800" s="914"/>
      <c r="Q800" s="915"/>
      <c r="R800" s="912"/>
      <c r="S800" s="912"/>
      <c r="T800" s="912"/>
      <c r="U800" s="912"/>
      <c r="V800" s="912"/>
      <c r="W800" s="912"/>
      <c r="X800" s="913"/>
      <c r="Y800" s="912"/>
      <c r="Z800" s="912"/>
      <c r="AA800" s="912"/>
      <c r="AB800" s="912"/>
      <c r="AC800" s="912"/>
      <c r="AD800" s="912"/>
      <c r="AE800" s="912"/>
      <c r="AF800" s="914"/>
      <c r="AG800" s="914"/>
      <c r="AH800" s="912"/>
    </row>
    <row r="801">
      <c r="A801" s="912"/>
      <c r="B801" s="912"/>
      <c r="C801" s="912"/>
      <c r="D801" s="912"/>
      <c r="E801" s="912"/>
      <c r="F801" s="912"/>
      <c r="G801" s="913"/>
      <c r="H801" s="912"/>
      <c r="I801" s="912"/>
      <c r="J801" s="912"/>
      <c r="K801" s="912"/>
      <c r="L801" s="912"/>
      <c r="M801" s="912"/>
      <c r="N801" s="912"/>
      <c r="O801" s="914"/>
      <c r="P801" s="914"/>
      <c r="Q801" s="915"/>
      <c r="R801" s="912"/>
      <c r="S801" s="912"/>
      <c r="T801" s="912"/>
      <c r="U801" s="912"/>
      <c r="V801" s="912"/>
      <c r="W801" s="912"/>
      <c r="X801" s="913"/>
      <c r="Y801" s="912"/>
      <c r="Z801" s="912"/>
      <c r="AA801" s="912"/>
      <c r="AB801" s="912"/>
      <c r="AC801" s="912"/>
      <c r="AD801" s="912"/>
      <c r="AE801" s="912"/>
      <c r="AF801" s="914"/>
      <c r="AG801" s="914"/>
      <c r="AH801" s="912"/>
    </row>
    <row r="802">
      <c r="A802" s="912"/>
      <c r="B802" s="912"/>
      <c r="C802" s="912"/>
      <c r="D802" s="912"/>
      <c r="E802" s="912"/>
      <c r="F802" s="912"/>
      <c r="G802" s="913"/>
      <c r="H802" s="912"/>
      <c r="I802" s="912"/>
      <c r="J802" s="912"/>
      <c r="K802" s="912"/>
      <c r="L802" s="912"/>
      <c r="M802" s="912"/>
      <c r="N802" s="912"/>
      <c r="O802" s="914"/>
      <c r="P802" s="914"/>
      <c r="Q802" s="915"/>
      <c r="R802" s="912"/>
      <c r="S802" s="912"/>
      <c r="T802" s="912"/>
      <c r="U802" s="912"/>
      <c r="V802" s="912"/>
      <c r="W802" s="912"/>
      <c r="X802" s="913"/>
      <c r="Y802" s="912"/>
      <c r="Z802" s="912"/>
      <c r="AA802" s="912"/>
      <c r="AB802" s="912"/>
      <c r="AC802" s="912"/>
      <c r="AD802" s="912"/>
      <c r="AE802" s="912"/>
      <c r="AF802" s="914"/>
      <c r="AG802" s="914"/>
      <c r="AH802" s="912"/>
    </row>
    <row r="803">
      <c r="A803" s="912"/>
      <c r="B803" s="912"/>
      <c r="C803" s="912"/>
      <c r="D803" s="912"/>
      <c r="E803" s="912"/>
      <c r="F803" s="912"/>
      <c r="G803" s="913"/>
      <c r="H803" s="912"/>
      <c r="I803" s="912"/>
      <c r="J803" s="912"/>
      <c r="K803" s="912"/>
      <c r="L803" s="912"/>
      <c r="M803" s="912"/>
      <c r="N803" s="912"/>
      <c r="O803" s="914"/>
      <c r="P803" s="914"/>
      <c r="Q803" s="915"/>
      <c r="R803" s="912"/>
      <c r="S803" s="912"/>
      <c r="T803" s="912"/>
      <c r="U803" s="912"/>
      <c r="V803" s="912"/>
      <c r="W803" s="912"/>
      <c r="X803" s="913"/>
      <c r="Y803" s="912"/>
      <c r="Z803" s="912"/>
      <c r="AA803" s="912"/>
      <c r="AB803" s="912"/>
      <c r="AC803" s="912"/>
      <c r="AD803" s="912"/>
      <c r="AE803" s="912"/>
      <c r="AF803" s="914"/>
      <c r="AG803" s="914"/>
      <c r="AH803" s="912"/>
    </row>
    <row r="804">
      <c r="A804" s="912"/>
      <c r="B804" s="912"/>
      <c r="C804" s="912"/>
      <c r="D804" s="912"/>
      <c r="E804" s="912"/>
      <c r="F804" s="912"/>
      <c r="G804" s="913"/>
      <c r="H804" s="912"/>
      <c r="I804" s="912"/>
      <c r="J804" s="912"/>
      <c r="K804" s="912"/>
      <c r="L804" s="912"/>
      <c r="M804" s="912"/>
      <c r="N804" s="912"/>
      <c r="O804" s="914"/>
      <c r="P804" s="914"/>
      <c r="Q804" s="915"/>
      <c r="R804" s="912"/>
      <c r="S804" s="912"/>
      <c r="T804" s="912"/>
      <c r="U804" s="912"/>
      <c r="V804" s="912"/>
      <c r="W804" s="912"/>
      <c r="X804" s="913"/>
      <c r="Y804" s="912"/>
      <c r="Z804" s="912"/>
      <c r="AA804" s="912"/>
      <c r="AB804" s="912"/>
      <c r="AC804" s="912"/>
      <c r="AD804" s="912"/>
      <c r="AE804" s="912"/>
      <c r="AF804" s="914"/>
      <c r="AG804" s="914"/>
      <c r="AH804" s="912"/>
    </row>
    <row r="805">
      <c r="A805" s="912"/>
      <c r="B805" s="912"/>
      <c r="C805" s="912"/>
      <c r="D805" s="912"/>
      <c r="E805" s="912"/>
      <c r="F805" s="912"/>
      <c r="G805" s="913"/>
      <c r="H805" s="912"/>
      <c r="I805" s="912"/>
      <c r="J805" s="912"/>
      <c r="K805" s="912"/>
      <c r="L805" s="912"/>
      <c r="M805" s="912"/>
      <c r="N805" s="912"/>
      <c r="O805" s="914"/>
      <c r="P805" s="914"/>
      <c r="Q805" s="915"/>
      <c r="R805" s="912"/>
      <c r="S805" s="912"/>
      <c r="T805" s="912"/>
      <c r="U805" s="912"/>
      <c r="V805" s="912"/>
      <c r="W805" s="912"/>
      <c r="X805" s="913"/>
      <c r="Y805" s="912"/>
      <c r="Z805" s="912"/>
      <c r="AA805" s="912"/>
      <c r="AB805" s="912"/>
      <c r="AC805" s="912"/>
      <c r="AD805" s="912"/>
      <c r="AE805" s="912"/>
      <c r="AF805" s="914"/>
      <c r="AG805" s="914"/>
      <c r="AH805" s="912"/>
    </row>
    <row r="806">
      <c r="A806" s="912"/>
      <c r="B806" s="912"/>
      <c r="C806" s="912"/>
      <c r="D806" s="912"/>
      <c r="E806" s="912"/>
      <c r="F806" s="912"/>
      <c r="G806" s="913"/>
      <c r="H806" s="912"/>
      <c r="I806" s="912"/>
      <c r="J806" s="912"/>
      <c r="K806" s="912"/>
      <c r="L806" s="912"/>
      <c r="M806" s="912"/>
      <c r="N806" s="912"/>
      <c r="O806" s="914"/>
      <c r="P806" s="914"/>
      <c r="Q806" s="915"/>
      <c r="R806" s="912"/>
      <c r="S806" s="912"/>
      <c r="T806" s="912"/>
      <c r="U806" s="912"/>
      <c r="V806" s="912"/>
      <c r="W806" s="912"/>
      <c r="X806" s="913"/>
      <c r="Y806" s="912"/>
      <c r="Z806" s="912"/>
      <c r="AA806" s="912"/>
      <c r="AB806" s="912"/>
      <c r="AC806" s="912"/>
      <c r="AD806" s="912"/>
      <c r="AE806" s="912"/>
      <c r="AF806" s="914"/>
      <c r="AG806" s="914"/>
      <c r="AH806" s="912"/>
    </row>
    <row r="807">
      <c r="A807" s="912"/>
      <c r="B807" s="912"/>
      <c r="C807" s="912"/>
      <c r="D807" s="912"/>
      <c r="E807" s="912"/>
      <c r="F807" s="912"/>
      <c r="G807" s="913"/>
      <c r="H807" s="912"/>
      <c r="I807" s="912"/>
      <c r="J807" s="912"/>
      <c r="K807" s="912"/>
      <c r="L807" s="912"/>
      <c r="M807" s="912"/>
      <c r="N807" s="912"/>
      <c r="O807" s="914"/>
      <c r="P807" s="914"/>
      <c r="Q807" s="915"/>
      <c r="R807" s="912"/>
      <c r="S807" s="912"/>
      <c r="T807" s="912"/>
      <c r="U807" s="912"/>
      <c r="V807" s="912"/>
      <c r="W807" s="912"/>
      <c r="X807" s="913"/>
      <c r="Y807" s="912"/>
      <c r="Z807" s="912"/>
      <c r="AA807" s="912"/>
      <c r="AB807" s="912"/>
      <c r="AC807" s="912"/>
      <c r="AD807" s="912"/>
      <c r="AE807" s="912"/>
      <c r="AF807" s="914"/>
      <c r="AG807" s="914"/>
      <c r="AH807" s="912"/>
    </row>
    <row r="808">
      <c r="A808" s="912"/>
      <c r="B808" s="912"/>
      <c r="C808" s="912"/>
      <c r="D808" s="912"/>
      <c r="E808" s="912"/>
      <c r="F808" s="912"/>
      <c r="G808" s="913"/>
      <c r="H808" s="912"/>
      <c r="I808" s="912"/>
      <c r="J808" s="912"/>
      <c r="K808" s="912"/>
      <c r="L808" s="912"/>
      <c r="M808" s="912"/>
      <c r="N808" s="912"/>
      <c r="O808" s="914"/>
      <c r="P808" s="914"/>
      <c r="Q808" s="915"/>
      <c r="R808" s="912"/>
      <c r="S808" s="912"/>
      <c r="T808" s="912"/>
      <c r="U808" s="912"/>
      <c r="V808" s="912"/>
      <c r="W808" s="912"/>
      <c r="X808" s="913"/>
      <c r="Y808" s="912"/>
      <c r="Z808" s="912"/>
      <c r="AA808" s="912"/>
      <c r="AB808" s="912"/>
      <c r="AC808" s="912"/>
      <c r="AD808" s="912"/>
      <c r="AE808" s="912"/>
      <c r="AF808" s="914"/>
      <c r="AG808" s="914"/>
      <c r="AH808" s="912"/>
    </row>
    <row r="809">
      <c r="A809" s="912"/>
      <c r="B809" s="912"/>
      <c r="C809" s="912"/>
      <c r="D809" s="912"/>
      <c r="E809" s="912"/>
      <c r="F809" s="912"/>
      <c r="G809" s="913"/>
      <c r="H809" s="912"/>
      <c r="I809" s="912"/>
      <c r="J809" s="912"/>
      <c r="K809" s="912"/>
      <c r="L809" s="912"/>
      <c r="M809" s="912"/>
      <c r="N809" s="912"/>
      <c r="O809" s="914"/>
      <c r="P809" s="914"/>
      <c r="Q809" s="915"/>
      <c r="R809" s="912"/>
      <c r="S809" s="912"/>
      <c r="T809" s="912"/>
      <c r="U809" s="912"/>
      <c r="V809" s="912"/>
      <c r="W809" s="912"/>
      <c r="X809" s="913"/>
      <c r="Y809" s="912"/>
      <c r="Z809" s="912"/>
      <c r="AA809" s="912"/>
      <c r="AB809" s="912"/>
      <c r="AC809" s="912"/>
      <c r="AD809" s="912"/>
      <c r="AE809" s="912"/>
      <c r="AF809" s="914"/>
      <c r="AG809" s="914"/>
      <c r="AH809" s="912"/>
    </row>
    <row r="810">
      <c r="A810" s="912"/>
      <c r="B810" s="912"/>
      <c r="C810" s="912"/>
      <c r="D810" s="912"/>
      <c r="E810" s="912"/>
      <c r="F810" s="912"/>
      <c r="G810" s="913"/>
      <c r="H810" s="912"/>
      <c r="I810" s="912"/>
      <c r="J810" s="912"/>
      <c r="K810" s="912"/>
      <c r="L810" s="912"/>
      <c r="M810" s="912"/>
      <c r="N810" s="912"/>
      <c r="O810" s="914"/>
      <c r="P810" s="914"/>
      <c r="Q810" s="915"/>
      <c r="R810" s="912"/>
      <c r="S810" s="912"/>
      <c r="T810" s="912"/>
      <c r="U810" s="912"/>
      <c r="V810" s="912"/>
      <c r="W810" s="912"/>
      <c r="X810" s="913"/>
      <c r="Y810" s="912"/>
      <c r="Z810" s="912"/>
      <c r="AA810" s="912"/>
      <c r="AB810" s="912"/>
      <c r="AC810" s="912"/>
      <c r="AD810" s="912"/>
      <c r="AE810" s="912"/>
      <c r="AF810" s="914"/>
      <c r="AG810" s="914"/>
      <c r="AH810" s="912"/>
    </row>
    <row r="811">
      <c r="A811" s="912"/>
      <c r="B811" s="912"/>
      <c r="C811" s="912"/>
      <c r="D811" s="912"/>
      <c r="E811" s="912"/>
      <c r="F811" s="912"/>
      <c r="G811" s="913"/>
      <c r="H811" s="912"/>
      <c r="I811" s="912"/>
      <c r="J811" s="912"/>
      <c r="K811" s="912"/>
      <c r="L811" s="912"/>
      <c r="M811" s="912"/>
      <c r="N811" s="912"/>
      <c r="O811" s="914"/>
      <c r="P811" s="914"/>
      <c r="Q811" s="915"/>
      <c r="R811" s="912"/>
      <c r="S811" s="912"/>
      <c r="T811" s="912"/>
      <c r="U811" s="912"/>
      <c r="V811" s="912"/>
      <c r="W811" s="912"/>
      <c r="X811" s="913"/>
      <c r="Y811" s="912"/>
      <c r="Z811" s="912"/>
      <c r="AA811" s="912"/>
      <c r="AB811" s="912"/>
      <c r="AC811" s="912"/>
      <c r="AD811" s="912"/>
      <c r="AE811" s="912"/>
      <c r="AF811" s="914"/>
      <c r="AG811" s="914"/>
      <c r="AH811" s="912"/>
    </row>
    <row r="812">
      <c r="A812" s="912"/>
      <c r="B812" s="912"/>
      <c r="C812" s="912"/>
      <c r="D812" s="912"/>
      <c r="E812" s="912"/>
      <c r="F812" s="912"/>
      <c r="G812" s="913"/>
      <c r="H812" s="912"/>
      <c r="I812" s="912"/>
      <c r="J812" s="912"/>
      <c r="K812" s="912"/>
      <c r="L812" s="912"/>
      <c r="M812" s="912"/>
      <c r="N812" s="912"/>
      <c r="O812" s="914"/>
      <c r="P812" s="914"/>
      <c r="Q812" s="915"/>
      <c r="R812" s="912"/>
      <c r="S812" s="912"/>
      <c r="T812" s="912"/>
      <c r="U812" s="912"/>
      <c r="V812" s="912"/>
      <c r="W812" s="912"/>
      <c r="X812" s="913"/>
      <c r="Y812" s="912"/>
      <c r="Z812" s="912"/>
      <c r="AA812" s="912"/>
      <c r="AB812" s="912"/>
      <c r="AC812" s="912"/>
      <c r="AD812" s="912"/>
      <c r="AE812" s="912"/>
      <c r="AF812" s="914"/>
      <c r="AG812" s="914"/>
      <c r="AH812" s="912"/>
    </row>
    <row r="813">
      <c r="A813" s="912"/>
      <c r="B813" s="912"/>
      <c r="C813" s="912"/>
      <c r="D813" s="912"/>
      <c r="E813" s="912"/>
      <c r="F813" s="912"/>
      <c r="G813" s="913"/>
      <c r="H813" s="912"/>
      <c r="I813" s="912"/>
      <c r="J813" s="912"/>
      <c r="K813" s="912"/>
      <c r="L813" s="912"/>
      <c r="M813" s="912"/>
      <c r="N813" s="912"/>
      <c r="O813" s="914"/>
      <c r="P813" s="914"/>
      <c r="Q813" s="915"/>
      <c r="R813" s="912"/>
      <c r="S813" s="912"/>
      <c r="T813" s="912"/>
      <c r="U813" s="912"/>
      <c r="V813" s="912"/>
      <c r="W813" s="912"/>
      <c r="X813" s="913"/>
      <c r="Y813" s="912"/>
      <c r="Z813" s="912"/>
      <c r="AA813" s="912"/>
      <c r="AB813" s="912"/>
      <c r="AC813" s="912"/>
      <c r="AD813" s="912"/>
      <c r="AE813" s="912"/>
      <c r="AF813" s="914"/>
      <c r="AG813" s="914"/>
      <c r="AH813" s="912"/>
    </row>
    <row r="814">
      <c r="A814" s="912"/>
      <c r="B814" s="912"/>
      <c r="C814" s="912"/>
      <c r="D814" s="912"/>
      <c r="E814" s="912"/>
      <c r="F814" s="912"/>
      <c r="G814" s="913"/>
      <c r="H814" s="912"/>
      <c r="I814" s="912"/>
      <c r="J814" s="912"/>
      <c r="K814" s="912"/>
      <c r="L814" s="912"/>
      <c r="M814" s="912"/>
      <c r="N814" s="912"/>
      <c r="O814" s="914"/>
      <c r="P814" s="914"/>
      <c r="Q814" s="915"/>
      <c r="R814" s="912"/>
      <c r="S814" s="912"/>
      <c r="T814" s="912"/>
      <c r="U814" s="912"/>
      <c r="V814" s="912"/>
      <c r="W814" s="912"/>
      <c r="X814" s="913"/>
      <c r="Y814" s="912"/>
      <c r="Z814" s="912"/>
      <c r="AA814" s="912"/>
      <c r="AB814" s="912"/>
      <c r="AC814" s="912"/>
      <c r="AD814" s="912"/>
      <c r="AE814" s="912"/>
      <c r="AF814" s="914"/>
      <c r="AG814" s="914"/>
      <c r="AH814" s="912"/>
    </row>
    <row r="815">
      <c r="A815" s="912"/>
      <c r="B815" s="912"/>
      <c r="C815" s="912"/>
      <c r="D815" s="912"/>
      <c r="E815" s="912"/>
      <c r="F815" s="912"/>
      <c r="G815" s="913"/>
      <c r="H815" s="912"/>
      <c r="I815" s="912"/>
      <c r="J815" s="912"/>
      <c r="K815" s="912"/>
      <c r="L815" s="912"/>
      <c r="M815" s="912"/>
      <c r="N815" s="912"/>
      <c r="O815" s="914"/>
      <c r="P815" s="914"/>
      <c r="Q815" s="915"/>
      <c r="R815" s="912"/>
      <c r="S815" s="912"/>
      <c r="T815" s="912"/>
      <c r="U815" s="912"/>
      <c r="V815" s="912"/>
      <c r="W815" s="912"/>
      <c r="X815" s="913"/>
      <c r="Y815" s="912"/>
      <c r="Z815" s="912"/>
      <c r="AA815" s="912"/>
      <c r="AB815" s="912"/>
      <c r="AC815" s="912"/>
      <c r="AD815" s="912"/>
      <c r="AE815" s="912"/>
      <c r="AF815" s="914"/>
      <c r="AG815" s="914"/>
      <c r="AH815" s="912"/>
    </row>
    <row r="816">
      <c r="A816" s="912"/>
      <c r="B816" s="912"/>
      <c r="C816" s="912"/>
      <c r="D816" s="912"/>
      <c r="E816" s="912"/>
      <c r="F816" s="912"/>
      <c r="G816" s="913"/>
      <c r="H816" s="912"/>
      <c r="I816" s="912"/>
      <c r="J816" s="912"/>
      <c r="K816" s="912"/>
      <c r="L816" s="912"/>
      <c r="M816" s="912"/>
      <c r="N816" s="912"/>
      <c r="O816" s="914"/>
      <c r="P816" s="914"/>
      <c r="Q816" s="915"/>
      <c r="R816" s="912"/>
      <c r="S816" s="912"/>
      <c r="T816" s="912"/>
      <c r="U816" s="912"/>
      <c r="V816" s="912"/>
      <c r="W816" s="912"/>
      <c r="X816" s="913"/>
      <c r="Y816" s="912"/>
      <c r="Z816" s="912"/>
      <c r="AA816" s="912"/>
      <c r="AB816" s="912"/>
      <c r="AC816" s="912"/>
      <c r="AD816" s="912"/>
      <c r="AE816" s="912"/>
      <c r="AF816" s="914"/>
      <c r="AG816" s="914"/>
      <c r="AH816" s="912"/>
    </row>
    <row r="817">
      <c r="A817" s="912"/>
      <c r="B817" s="912"/>
      <c r="C817" s="912"/>
      <c r="D817" s="912"/>
      <c r="E817" s="912"/>
      <c r="F817" s="912"/>
      <c r="G817" s="913"/>
      <c r="H817" s="912"/>
      <c r="I817" s="912"/>
      <c r="J817" s="912"/>
      <c r="K817" s="912"/>
      <c r="L817" s="912"/>
      <c r="M817" s="912"/>
      <c r="N817" s="912"/>
      <c r="O817" s="914"/>
      <c r="P817" s="914"/>
      <c r="Q817" s="915"/>
      <c r="R817" s="912"/>
      <c r="S817" s="912"/>
      <c r="T817" s="912"/>
      <c r="U817" s="912"/>
      <c r="V817" s="912"/>
      <c r="W817" s="912"/>
      <c r="X817" s="913"/>
      <c r="Y817" s="912"/>
      <c r="Z817" s="912"/>
      <c r="AA817" s="912"/>
      <c r="AB817" s="912"/>
      <c r="AC817" s="912"/>
      <c r="AD817" s="912"/>
      <c r="AE817" s="912"/>
      <c r="AF817" s="914"/>
      <c r="AG817" s="914"/>
      <c r="AH817" s="912"/>
    </row>
    <row r="818">
      <c r="A818" s="912"/>
      <c r="B818" s="912"/>
      <c r="C818" s="912"/>
      <c r="D818" s="912"/>
      <c r="E818" s="912"/>
      <c r="F818" s="912"/>
      <c r="G818" s="913"/>
      <c r="H818" s="912"/>
      <c r="I818" s="912"/>
      <c r="J818" s="912"/>
      <c r="K818" s="912"/>
      <c r="L818" s="912"/>
      <c r="M818" s="912"/>
      <c r="N818" s="912"/>
      <c r="O818" s="914"/>
      <c r="P818" s="914"/>
      <c r="Q818" s="915"/>
      <c r="R818" s="912"/>
      <c r="S818" s="912"/>
      <c r="T818" s="912"/>
      <c r="U818" s="912"/>
      <c r="V818" s="912"/>
      <c r="W818" s="912"/>
      <c r="X818" s="913"/>
      <c r="Y818" s="912"/>
      <c r="Z818" s="912"/>
      <c r="AA818" s="912"/>
      <c r="AB818" s="912"/>
      <c r="AC818" s="912"/>
      <c r="AD818" s="912"/>
      <c r="AE818" s="912"/>
      <c r="AF818" s="914"/>
      <c r="AG818" s="914"/>
      <c r="AH818" s="912"/>
    </row>
    <row r="819">
      <c r="A819" s="912"/>
      <c r="B819" s="912"/>
      <c r="C819" s="912"/>
      <c r="D819" s="912"/>
      <c r="E819" s="912"/>
      <c r="F819" s="912"/>
      <c r="G819" s="913"/>
      <c r="H819" s="912"/>
      <c r="I819" s="912"/>
      <c r="J819" s="912"/>
      <c r="K819" s="912"/>
      <c r="L819" s="912"/>
      <c r="M819" s="912"/>
      <c r="N819" s="912"/>
      <c r="O819" s="914"/>
      <c r="P819" s="914"/>
      <c r="Q819" s="915"/>
      <c r="R819" s="912"/>
      <c r="S819" s="912"/>
      <c r="T819" s="912"/>
      <c r="U819" s="912"/>
      <c r="V819" s="912"/>
      <c r="W819" s="912"/>
      <c r="X819" s="913"/>
      <c r="Y819" s="912"/>
      <c r="Z819" s="912"/>
      <c r="AA819" s="912"/>
      <c r="AB819" s="912"/>
      <c r="AC819" s="912"/>
      <c r="AD819" s="912"/>
      <c r="AE819" s="912"/>
      <c r="AF819" s="914"/>
      <c r="AG819" s="914"/>
      <c r="AH819" s="912"/>
    </row>
    <row r="820">
      <c r="A820" s="912"/>
      <c r="B820" s="912"/>
      <c r="C820" s="912"/>
      <c r="D820" s="912"/>
      <c r="E820" s="912"/>
      <c r="F820" s="912"/>
      <c r="G820" s="913"/>
      <c r="H820" s="912"/>
      <c r="I820" s="912"/>
      <c r="J820" s="912"/>
      <c r="K820" s="912"/>
      <c r="L820" s="912"/>
      <c r="M820" s="912"/>
      <c r="N820" s="912"/>
      <c r="O820" s="914"/>
      <c r="P820" s="914"/>
      <c r="Q820" s="915"/>
      <c r="R820" s="912"/>
      <c r="S820" s="912"/>
      <c r="T820" s="912"/>
      <c r="U820" s="912"/>
      <c r="V820" s="912"/>
      <c r="W820" s="912"/>
      <c r="X820" s="913"/>
      <c r="Y820" s="912"/>
      <c r="Z820" s="912"/>
      <c r="AA820" s="912"/>
      <c r="AB820" s="912"/>
      <c r="AC820" s="912"/>
      <c r="AD820" s="912"/>
      <c r="AE820" s="912"/>
      <c r="AF820" s="914"/>
      <c r="AG820" s="914"/>
      <c r="AH820" s="912"/>
    </row>
    <row r="821">
      <c r="A821" s="912"/>
      <c r="B821" s="912"/>
      <c r="C821" s="912"/>
      <c r="D821" s="912"/>
      <c r="E821" s="912"/>
      <c r="F821" s="912"/>
      <c r="G821" s="913"/>
      <c r="H821" s="912"/>
      <c r="I821" s="912"/>
      <c r="J821" s="912"/>
      <c r="K821" s="912"/>
      <c r="L821" s="912"/>
      <c r="M821" s="912"/>
      <c r="N821" s="912"/>
      <c r="O821" s="914"/>
      <c r="P821" s="914"/>
      <c r="Q821" s="915"/>
      <c r="R821" s="912"/>
      <c r="S821" s="912"/>
      <c r="T821" s="912"/>
      <c r="U821" s="912"/>
      <c r="V821" s="912"/>
      <c r="W821" s="912"/>
      <c r="X821" s="913"/>
      <c r="Y821" s="912"/>
      <c r="Z821" s="912"/>
      <c r="AA821" s="912"/>
      <c r="AB821" s="912"/>
      <c r="AC821" s="912"/>
      <c r="AD821" s="912"/>
      <c r="AE821" s="912"/>
      <c r="AF821" s="914"/>
      <c r="AG821" s="914"/>
      <c r="AH821" s="912"/>
    </row>
    <row r="822">
      <c r="A822" s="912"/>
      <c r="B822" s="912"/>
      <c r="C822" s="912"/>
      <c r="D822" s="912"/>
      <c r="E822" s="912"/>
      <c r="F822" s="912"/>
      <c r="G822" s="913"/>
      <c r="H822" s="912"/>
      <c r="I822" s="912"/>
      <c r="J822" s="912"/>
      <c r="K822" s="912"/>
      <c r="L822" s="912"/>
      <c r="M822" s="912"/>
      <c r="N822" s="912"/>
      <c r="O822" s="914"/>
      <c r="P822" s="914"/>
      <c r="Q822" s="915"/>
      <c r="R822" s="912"/>
      <c r="S822" s="912"/>
      <c r="T822" s="912"/>
      <c r="U822" s="912"/>
      <c r="V822" s="912"/>
      <c r="W822" s="912"/>
      <c r="X822" s="913"/>
      <c r="Y822" s="912"/>
      <c r="Z822" s="912"/>
      <c r="AA822" s="912"/>
      <c r="AB822" s="912"/>
      <c r="AC822" s="912"/>
      <c r="AD822" s="912"/>
      <c r="AE822" s="912"/>
      <c r="AF822" s="914"/>
      <c r="AG822" s="914"/>
      <c r="AH822" s="912"/>
    </row>
    <row r="823">
      <c r="A823" s="912"/>
      <c r="B823" s="912"/>
      <c r="C823" s="912"/>
      <c r="D823" s="912"/>
      <c r="E823" s="912"/>
      <c r="F823" s="912"/>
      <c r="G823" s="913"/>
      <c r="H823" s="912"/>
      <c r="I823" s="912"/>
      <c r="J823" s="912"/>
      <c r="K823" s="912"/>
      <c r="L823" s="912"/>
      <c r="M823" s="912"/>
      <c r="N823" s="912"/>
      <c r="O823" s="914"/>
      <c r="P823" s="914"/>
      <c r="Q823" s="915"/>
      <c r="R823" s="912"/>
      <c r="S823" s="912"/>
      <c r="T823" s="912"/>
      <c r="U823" s="912"/>
      <c r="V823" s="912"/>
      <c r="W823" s="912"/>
      <c r="X823" s="913"/>
      <c r="Y823" s="912"/>
      <c r="Z823" s="912"/>
      <c r="AA823" s="912"/>
      <c r="AB823" s="912"/>
      <c r="AC823" s="912"/>
      <c r="AD823" s="912"/>
      <c r="AE823" s="912"/>
      <c r="AF823" s="914"/>
      <c r="AG823" s="914"/>
      <c r="AH823" s="912"/>
    </row>
    <row r="824">
      <c r="A824" s="912"/>
      <c r="B824" s="912"/>
      <c r="C824" s="912"/>
      <c r="D824" s="912"/>
      <c r="E824" s="912"/>
      <c r="F824" s="912"/>
      <c r="G824" s="913"/>
      <c r="H824" s="912"/>
      <c r="I824" s="912"/>
      <c r="J824" s="912"/>
      <c r="K824" s="912"/>
      <c r="L824" s="912"/>
      <c r="M824" s="912"/>
      <c r="N824" s="912"/>
      <c r="O824" s="914"/>
      <c r="P824" s="914"/>
      <c r="Q824" s="915"/>
      <c r="R824" s="912"/>
      <c r="S824" s="912"/>
      <c r="T824" s="912"/>
      <c r="U824" s="912"/>
      <c r="V824" s="912"/>
      <c r="W824" s="912"/>
      <c r="X824" s="913"/>
      <c r="Y824" s="912"/>
      <c r="Z824" s="912"/>
      <c r="AA824" s="912"/>
      <c r="AB824" s="912"/>
      <c r="AC824" s="912"/>
      <c r="AD824" s="912"/>
      <c r="AE824" s="912"/>
      <c r="AF824" s="914"/>
      <c r="AG824" s="914"/>
      <c r="AH824" s="912"/>
    </row>
    <row r="825">
      <c r="A825" s="912"/>
      <c r="B825" s="912"/>
      <c r="C825" s="912"/>
      <c r="D825" s="912"/>
      <c r="E825" s="912"/>
      <c r="F825" s="912"/>
      <c r="G825" s="913"/>
      <c r="H825" s="912"/>
      <c r="I825" s="912"/>
      <c r="J825" s="912"/>
      <c r="K825" s="912"/>
      <c r="L825" s="912"/>
      <c r="M825" s="912"/>
      <c r="N825" s="912"/>
      <c r="O825" s="914"/>
      <c r="P825" s="914"/>
      <c r="Q825" s="915"/>
      <c r="R825" s="912"/>
      <c r="S825" s="912"/>
      <c r="T825" s="912"/>
      <c r="U825" s="912"/>
      <c r="V825" s="912"/>
      <c r="W825" s="912"/>
      <c r="X825" s="913"/>
      <c r="Y825" s="912"/>
      <c r="Z825" s="912"/>
      <c r="AA825" s="912"/>
      <c r="AB825" s="912"/>
      <c r="AC825" s="912"/>
      <c r="AD825" s="912"/>
      <c r="AE825" s="912"/>
      <c r="AF825" s="914"/>
      <c r="AG825" s="914"/>
      <c r="AH825" s="912"/>
    </row>
    <row r="826">
      <c r="A826" s="912"/>
      <c r="B826" s="912"/>
      <c r="C826" s="912"/>
      <c r="D826" s="912"/>
      <c r="E826" s="912"/>
      <c r="F826" s="912"/>
      <c r="G826" s="913"/>
      <c r="H826" s="912"/>
      <c r="I826" s="912"/>
      <c r="J826" s="912"/>
      <c r="K826" s="912"/>
      <c r="L826" s="912"/>
      <c r="M826" s="912"/>
      <c r="N826" s="912"/>
      <c r="O826" s="914"/>
      <c r="P826" s="914"/>
      <c r="Q826" s="915"/>
      <c r="R826" s="912"/>
      <c r="S826" s="912"/>
      <c r="T826" s="912"/>
      <c r="U826" s="912"/>
      <c r="V826" s="912"/>
      <c r="W826" s="912"/>
      <c r="X826" s="913"/>
      <c r="Y826" s="912"/>
      <c r="Z826" s="912"/>
      <c r="AA826" s="912"/>
      <c r="AB826" s="912"/>
      <c r="AC826" s="912"/>
      <c r="AD826" s="912"/>
      <c r="AE826" s="912"/>
      <c r="AF826" s="914"/>
      <c r="AG826" s="914"/>
      <c r="AH826" s="912"/>
    </row>
    <row r="827">
      <c r="A827" s="912"/>
      <c r="B827" s="912"/>
      <c r="C827" s="912"/>
      <c r="D827" s="912"/>
      <c r="E827" s="912"/>
      <c r="F827" s="912"/>
      <c r="G827" s="913"/>
      <c r="H827" s="912"/>
      <c r="I827" s="912"/>
      <c r="J827" s="912"/>
      <c r="K827" s="912"/>
      <c r="L827" s="912"/>
      <c r="M827" s="912"/>
      <c r="N827" s="912"/>
      <c r="O827" s="914"/>
      <c r="P827" s="914"/>
      <c r="Q827" s="915"/>
      <c r="R827" s="912"/>
      <c r="S827" s="912"/>
      <c r="T827" s="912"/>
      <c r="U827" s="912"/>
      <c r="V827" s="912"/>
      <c r="W827" s="912"/>
      <c r="X827" s="913"/>
      <c r="Y827" s="912"/>
      <c r="Z827" s="912"/>
      <c r="AA827" s="912"/>
      <c r="AB827" s="912"/>
      <c r="AC827" s="912"/>
      <c r="AD827" s="912"/>
      <c r="AE827" s="912"/>
      <c r="AF827" s="914"/>
      <c r="AG827" s="914"/>
      <c r="AH827" s="912"/>
    </row>
    <row r="828">
      <c r="A828" s="912"/>
      <c r="B828" s="912"/>
      <c r="C828" s="912"/>
      <c r="D828" s="912"/>
      <c r="E828" s="912"/>
      <c r="F828" s="912"/>
      <c r="G828" s="913"/>
      <c r="H828" s="912"/>
      <c r="I828" s="912"/>
      <c r="J828" s="912"/>
      <c r="K828" s="912"/>
      <c r="L828" s="912"/>
      <c r="M828" s="912"/>
      <c r="N828" s="912"/>
      <c r="O828" s="914"/>
      <c r="P828" s="914"/>
      <c r="Q828" s="915"/>
      <c r="R828" s="912"/>
      <c r="S828" s="912"/>
      <c r="T828" s="912"/>
      <c r="U828" s="912"/>
      <c r="V828" s="912"/>
      <c r="W828" s="912"/>
      <c r="X828" s="913"/>
      <c r="Y828" s="912"/>
      <c r="Z828" s="912"/>
      <c r="AA828" s="912"/>
      <c r="AB828" s="912"/>
      <c r="AC828" s="912"/>
      <c r="AD828" s="912"/>
      <c r="AE828" s="912"/>
      <c r="AF828" s="914"/>
      <c r="AG828" s="914"/>
      <c r="AH828" s="912"/>
    </row>
    <row r="829">
      <c r="A829" s="912"/>
      <c r="B829" s="912"/>
      <c r="C829" s="912"/>
      <c r="D829" s="912"/>
      <c r="E829" s="912"/>
      <c r="F829" s="912"/>
      <c r="G829" s="913"/>
      <c r="H829" s="912"/>
      <c r="I829" s="912"/>
      <c r="J829" s="912"/>
      <c r="K829" s="912"/>
      <c r="L829" s="912"/>
      <c r="M829" s="912"/>
      <c r="N829" s="912"/>
      <c r="O829" s="914"/>
      <c r="P829" s="914"/>
      <c r="Q829" s="915"/>
      <c r="R829" s="912"/>
      <c r="S829" s="912"/>
      <c r="T829" s="912"/>
      <c r="U829" s="912"/>
      <c r="V829" s="912"/>
      <c r="W829" s="912"/>
      <c r="X829" s="913"/>
      <c r="Y829" s="912"/>
      <c r="Z829" s="912"/>
      <c r="AA829" s="912"/>
      <c r="AB829" s="912"/>
      <c r="AC829" s="912"/>
      <c r="AD829" s="912"/>
      <c r="AE829" s="912"/>
      <c r="AF829" s="914"/>
      <c r="AG829" s="914"/>
      <c r="AH829" s="912"/>
    </row>
    <row r="830">
      <c r="A830" s="912"/>
      <c r="B830" s="912"/>
      <c r="C830" s="912"/>
      <c r="D830" s="912"/>
      <c r="E830" s="912"/>
      <c r="F830" s="912"/>
      <c r="G830" s="913"/>
      <c r="H830" s="912"/>
      <c r="I830" s="912"/>
      <c r="J830" s="912"/>
      <c r="K830" s="912"/>
      <c r="L830" s="912"/>
      <c r="M830" s="912"/>
      <c r="N830" s="912"/>
      <c r="O830" s="914"/>
      <c r="P830" s="914"/>
      <c r="Q830" s="915"/>
      <c r="R830" s="912"/>
      <c r="S830" s="912"/>
      <c r="T830" s="912"/>
      <c r="U830" s="912"/>
      <c r="V830" s="912"/>
      <c r="W830" s="912"/>
      <c r="X830" s="913"/>
      <c r="Y830" s="912"/>
      <c r="Z830" s="912"/>
      <c r="AA830" s="912"/>
      <c r="AB830" s="912"/>
      <c r="AC830" s="912"/>
      <c r="AD830" s="912"/>
      <c r="AE830" s="912"/>
      <c r="AF830" s="914"/>
      <c r="AG830" s="914"/>
      <c r="AH830" s="912"/>
    </row>
    <row r="831">
      <c r="A831" s="912"/>
      <c r="B831" s="912"/>
      <c r="C831" s="912"/>
      <c r="D831" s="912"/>
      <c r="E831" s="912"/>
      <c r="F831" s="912"/>
      <c r="G831" s="913"/>
      <c r="H831" s="912"/>
      <c r="I831" s="912"/>
      <c r="J831" s="912"/>
      <c r="K831" s="912"/>
      <c r="L831" s="912"/>
      <c r="M831" s="912"/>
      <c r="N831" s="912"/>
      <c r="O831" s="914"/>
      <c r="P831" s="914"/>
      <c r="Q831" s="915"/>
      <c r="R831" s="912"/>
      <c r="S831" s="912"/>
      <c r="T831" s="912"/>
      <c r="U831" s="912"/>
      <c r="V831" s="912"/>
      <c r="W831" s="912"/>
      <c r="X831" s="913"/>
      <c r="Y831" s="912"/>
      <c r="Z831" s="912"/>
      <c r="AA831" s="912"/>
      <c r="AB831" s="912"/>
      <c r="AC831" s="912"/>
      <c r="AD831" s="912"/>
      <c r="AE831" s="912"/>
      <c r="AF831" s="914"/>
      <c r="AG831" s="914"/>
      <c r="AH831" s="912"/>
    </row>
    <row r="832">
      <c r="A832" s="912"/>
      <c r="B832" s="912"/>
      <c r="C832" s="912"/>
      <c r="D832" s="912"/>
      <c r="E832" s="912"/>
      <c r="F832" s="912"/>
      <c r="G832" s="913"/>
      <c r="H832" s="912"/>
      <c r="I832" s="912"/>
      <c r="J832" s="912"/>
      <c r="K832" s="912"/>
      <c r="L832" s="912"/>
      <c r="M832" s="912"/>
      <c r="N832" s="912"/>
      <c r="O832" s="914"/>
      <c r="P832" s="914"/>
      <c r="Q832" s="915"/>
      <c r="R832" s="912"/>
      <c r="S832" s="912"/>
      <c r="T832" s="912"/>
      <c r="U832" s="912"/>
      <c r="V832" s="912"/>
      <c r="W832" s="912"/>
      <c r="X832" s="913"/>
      <c r="Y832" s="912"/>
      <c r="Z832" s="912"/>
      <c r="AA832" s="912"/>
      <c r="AB832" s="912"/>
      <c r="AC832" s="912"/>
      <c r="AD832" s="912"/>
      <c r="AE832" s="912"/>
      <c r="AF832" s="914"/>
      <c r="AG832" s="914"/>
      <c r="AH832" s="912"/>
    </row>
    <row r="833">
      <c r="A833" s="912"/>
      <c r="B833" s="912"/>
      <c r="C833" s="912"/>
      <c r="D833" s="912"/>
      <c r="E833" s="912"/>
      <c r="F833" s="912"/>
      <c r="G833" s="913"/>
      <c r="H833" s="912"/>
      <c r="I833" s="912"/>
      <c r="J833" s="912"/>
      <c r="K833" s="912"/>
      <c r="L833" s="912"/>
      <c r="M833" s="912"/>
      <c r="N833" s="912"/>
      <c r="O833" s="914"/>
      <c r="P833" s="914"/>
      <c r="Q833" s="915"/>
      <c r="R833" s="912"/>
      <c r="S833" s="912"/>
      <c r="T833" s="912"/>
      <c r="U833" s="912"/>
      <c r="V833" s="912"/>
      <c r="W833" s="912"/>
      <c r="X833" s="913"/>
      <c r="Y833" s="912"/>
      <c r="Z833" s="912"/>
      <c r="AA833" s="912"/>
      <c r="AB833" s="912"/>
      <c r="AC833" s="912"/>
      <c r="AD833" s="912"/>
      <c r="AE833" s="912"/>
      <c r="AF833" s="914"/>
      <c r="AG833" s="914"/>
      <c r="AH833" s="912"/>
    </row>
    <row r="834">
      <c r="A834" s="912"/>
      <c r="B834" s="912"/>
      <c r="C834" s="912"/>
      <c r="D834" s="912"/>
      <c r="E834" s="912"/>
      <c r="F834" s="912"/>
      <c r="G834" s="913"/>
      <c r="H834" s="912"/>
      <c r="I834" s="912"/>
      <c r="J834" s="912"/>
      <c r="K834" s="912"/>
      <c r="L834" s="912"/>
      <c r="M834" s="912"/>
      <c r="N834" s="912"/>
      <c r="O834" s="914"/>
      <c r="P834" s="914"/>
      <c r="Q834" s="915"/>
      <c r="R834" s="912"/>
      <c r="S834" s="912"/>
      <c r="T834" s="912"/>
      <c r="U834" s="912"/>
      <c r="V834" s="912"/>
      <c r="W834" s="912"/>
      <c r="X834" s="913"/>
      <c r="Y834" s="912"/>
      <c r="Z834" s="912"/>
      <c r="AA834" s="912"/>
      <c r="AB834" s="912"/>
      <c r="AC834" s="912"/>
      <c r="AD834" s="912"/>
      <c r="AE834" s="912"/>
      <c r="AF834" s="914"/>
      <c r="AG834" s="914"/>
      <c r="AH834" s="912"/>
    </row>
    <row r="835">
      <c r="A835" s="912"/>
      <c r="B835" s="912"/>
      <c r="C835" s="912"/>
      <c r="D835" s="912"/>
      <c r="E835" s="912"/>
      <c r="F835" s="912"/>
      <c r="G835" s="913"/>
      <c r="H835" s="912"/>
      <c r="I835" s="912"/>
      <c r="J835" s="912"/>
      <c r="K835" s="912"/>
      <c r="L835" s="912"/>
      <c r="M835" s="912"/>
      <c r="N835" s="912"/>
      <c r="O835" s="914"/>
      <c r="P835" s="914"/>
      <c r="Q835" s="915"/>
      <c r="R835" s="912"/>
      <c r="S835" s="912"/>
      <c r="T835" s="912"/>
      <c r="U835" s="912"/>
      <c r="V835" s="912"/>
      <c r="W835" s="912"/>
      <c r="X835" s="913"/>
      <c r="Y835" s="912"/>
      <c r="Z835" s="912"/>
      <c r="AA835" s="912"/>
      <c r="AB835" s="912"/>
      <c r="AC835" s="912"/>
      <c r="AD835" s="912"/>
      <c r="AE835" s="912"/>
      <c r="AF835" s="914"/>
      <c r="AG835" s="914"/>
      <c r="AH835" s="912"/>
    </row>
    <row r="836">
      <c r="A836" s="912"/>
      <c r="B836" s="912"/>
      <c r="C836" s="912"/>
      <c r="D836" s="912"/>
      <c r="E836" s="912"/>
      <c r="F836" s="912"/>
      <c r="G836" s="913"/>
      <c r="H836" s="912"/>
      <c r="I836" s="912"/>
      <c r="J836" s="912"/>
      <c r="K836" s="912"/>
      <c r="L836" s="912"/>
      <c r="M836" s="912"/>
      <c r="N836" s="912"/>
      <c r="O836" s="914"/>
      <c r="P836" s="914"/>
      <c r="Q836" s="915"/>
      <c r="R836" s="912"/>
      <c r="S836" s="912"/>
      <c r="T836" s="912"/>
      <c r="U836" s="912"/>
      <c r="V836" s="912"/>
      <c r="W836" s="912"/>
      <c r="X836" s="913"/>
      <c r="Y836" s="912"/>
      <c r="Z836" s="912"/>
      <c r="AA836" s="912"/>
      <c r="AB836" s="912"/>
      <c r="AC836" s="912"/>
      <c r="AD836" s="912"/>
      <c r="AE836" s="912"/>
      <c r="AF836" s="914"/>
      <c r="AG836" s="914"/>
      <c r="AH836" s="912"/>
    </row>
    <row r="837">
      <c r="A837" s="912"/>
      <c r="B837" s="912"/>
      <c r="C837" s="912"/>
      <c r="D837" s="912"/>
      <c r="E837" s="912"/>
      <c r="F837" s="912"/>
      <c r="G837" s="913"/>
      <c r="H837" s="912"/>
      <c r="I837" s="912"/>
      <c r="J837" s="912"/>
      <c r="K837" s="912"/>
      <c r="L837" s="912"/>
      <c r="M837" s="912"/>
      <c r="N837" s="912"/>
      <c r="O837" s="914"/>
      <c r="P837" s="914"/>
      <c r="Q837" s="915"/>
      <c r="R837" s="912"/>
      <c r="S837" s="912"/>
      <c r="T837" s="912"/>
      <c r="U837" s="912"/>
      <c r="V837" s="912"/>
      <c r="W837" s="912"/>
      <c r="X837" s="913"/>
      <c r="Y837" s="912"/>
      <c r="Z837" s="912"/>
      <c r="AA837" s="912"/>
      <c r="AB837" s="912"/>
      <c r="AC837" s="912"/>
      <c r="AD837" s="912"/>
      <c r="AE837" s="912"/>
      <c r="AF837" s="914"/>
      <c r="AG837" s="914"/>
      <c r="AH837" s="912"/>
    </row>
    <row r="838">
      <c r="A838" s="912"/>
      <c r="B838" s="912"/>
      <c r="C838" s="912"/>
      <c r="D838" s="912"/>
      <c r="E838" s="912"/>
      <c r="F838" s="912"/>
      <c r="G838" s="913"/>
      <c r="H838" s="912"/>
      <c r="I838" s="912"/>
      <c r="J838" s="912"/>
      <c r="K838" s="912"/>
      <c r="L838" s="912"/>
      <c r="M838" s="912"/>
      <c r="N838" s="912"/>
      <c r="O838" s="914"/>
      <c r="P838" s="914"/>
      <c r="Q838" s="915"/>
      <c r="R838" s="912"/>
      <c r="S838" s="912"/>
      <c r="T838" s="912"/>
      <c r="U838" s="912"/>
      <c r="V838" s="912"/>
      <c r="W838" s="912"/>
      <c r="X838" s="913"/>
      <c r="Y838" s="912"/>
      <c r="Z838" s="912"/>
      <c r="AA838" s="912"/>
      <c r="AB838" s="912"/>
      <c r="AC838" s="912"/>
      <c r="AD838" s="912"/>
      <c r="AE838" s="912"/>
      <c r="AF838" s="914"/>
      <c r="AG838" s="914"/>
      <c r="AH838" s="912"/>
    </row>
    <row r="839">
      <c r="A839" s="912"/>
      <c r="B839" s="912"/>
      <c r="C839" s="912"/>
      <c r="D839" s="912"/>
      <c r="E839" s="912"/>
      <c r="F839" s="912"/>
      <c r="G839" s="913"/>
      <c r="H839" s="912"/>
      <c r="I839" s="912"/>
      <c r="J839" s="912"/>
      <c r="K839" s="912"/>
      <c r="L839" s="912"/>
      <c r="M839" s="912"/>
      <c r="N839" s="912"/>
      <c r="O839" s="914"/>
      <c r="P839" s="914"/>
      <c r="Q839" s="915"/>
      <c r="R839" s="912"/>
      <c r="S839" s="912"/>
      <c r="T839" s="912"/>
      <c r="U839" s="912"/>
      <c r="V839" s="912"/>
      <c r="W839" s="912"/>
      <c r="X839" s="913"/>
      <c r="Y839" s="912"/>
      <c r="Z839" s="912"/>
      <c r="AA839" s="912"/>
      <c r="AB839" s="912"/>
      <c r="AC839" s="912"/>
      <c r="AD839" s="912"/>
      <c r="AE839" s="912"/>
      <c r="AF839" s="914"/>
      <c r="AG839" s="914"/>
      <c r="AH839" s="912"/>
    </row>
    <row r="840">
      <c r="A840" s="912"/>
      <c r="B840" s="912"/>
      <c r="C840" s="912"/>
      <c r="D840" s="912"/>
      <c r="E840" s="912"/>
      <c r="F840" s="912"/>
      <c r="G840" s="913"/>
      <c r="H840" s="912"/>
      <c r="I840" s="912"/>
      <c r="J840" s="912"/>
      <c r="K840" s="912"/>
      <c r="L840" s="912"/>
      <c r="M840" s="912"/>
      <c r="N840" s="912"/>
      <c r="O840" s="914"/>
      <c r="P840" s="914"/>
      <c r="Q840" s="915"/>
      <c r="R840" s="912"/>
      <c r="S840" s="912"/>
      <c r="T840" s="912"/>
      <c r="U840" s="912"/>
      <c r="V840" s="912"/>
      <c r="W840" s="912"/>
      <c r="X840" s="913"/>
      <c r="Y840" s="912"/>
      <c r="Z840" s="912"/>
      <c r="AA840" s="912"/>
      <c r="AB840" s="912"/>
      <c r="AC840" s="912"/>
      <c r="AD840" s="912"/>
      <c r="AE840" s="912"/>
      <c r="AF840" s="914"/>
      <c r="AG840" s="914"/>
      <c r="AH840" s="912"/>
    </row>
    <row r="841">
      <c r="A841" s="912"/>
      <c r="B841" s="912"/>
      <c r="C841" s="912"/>
      <c r="D841" s="912"/>
      <c r="E841" s="912"/>
      <c r="F841" s="912"/>
      <c r="G841" s="913"/>
      <c r="H841" s="912"/>
      <c r="I841" s="912"/>
      <c r="J841" s="912"/>
      <c r="K841" s="912"/>
      <c r="L841" s="912"/>
      <c r="M841" s="912"/>
      <c r="N841" s="912"/>
      <c r="O841" s="914"/>
      <c r="P841" s="914"/>
      <c r="Q841" s="915"/>
      <c r="R841" s="912"/>
      <c r="S841" s="912"/>
      <c r="T841" s="912"/>
      <c r="U841" s="912"/>
      <c r="V841" s="912"/>
      <c r="W841" s="912"/>
      <c r="X841" s="913"/>
      <c r="Y841" s="912"/>
      <c r="Z841" s="912"/>
      <c r="AA841" s="912"/>
      <c r="AB841" s="912"/>
      <c r="AC841" s="912"/>
      <c r="AD841" s="912"/>
      <c r="AE841" s="912"/>
      <c r="AF841" s="914"/>
      <c r="AG841" s="914"/>
      <c r="AH841" s="912"/>
    </row>
    <row r="842">
      <c r="A842" s="912"/>
      <c r="B842" s="912"/>
      <c r="C842" s="912"/>
      <c r="D842" s="912"/>
      <c r="E842" s="912"/>
      <c r="F842" s="912"/>
      <c r="G842" s="913"/>
      <c r="H842" s="912"/>
      <c r="I842" s="912"/>
      <c r="J842" s="912"/>
      <c r="K842" s="912"/>
      <c r="L842" s="912"/>
      <c r="M842" s="912"/>
      <c r="N842" s="912"/>
      <c r="O842" s="914"/>
      <c r="P842" s="914"/>
      <c r="Q842" s="915"/>
      <c r="R842" s="912"/>
      <c r="S842" s="912"/>
      <c r="T842" s="912"/>
      <c r="U842" s="912"/>
      <c r="V842" s="912"/>
      <c r="W842" s="912"/>
      <c r="X842" s="913"/>
      <c r="Y842" s="912"/>
      <c r="Z842" s="912"/>
      <c r="AA842" s="912"/>
      <c r="AB842" s="912"/>
      <c r="AC842" s="912"/>
      <c r="AD842" s="912"/>
      <c r="AE842" s="912"/>
      <c r="AF842" s="914"/>
      <c r="AG842" s="914"/>
      <c r="AH842" s="912"/>
    </row>
    <row r="843">
      <c r="A843" s="912"/>
      <c r="B843" s="912"/>
      <c r="C843" s="912"/>
      <c r="D843" s="912"/>
      <c r="E843" s="912"/>
      <c r="F843" s="912"/>
      <c r="G843" s="913"/>
      <c r="H843" s="912"/>
      <c r="I843" s="912"/>
      <c r="J843" s="912"/>
      <c r="K843" s="912"/>
      <c r="L843" s="912"/>
      <c r="M843" s="912"/>
      <c r="N843" s="912"/>
      <c r="O843" s="914"/>
      <c r="P843" s="914"/>
      <c r="Q843" s="915"/>
      <c r="R843" s="912"/>
      <c r="S843" s="912"/>
      <c r="T843" s="912"/>
      <c r="U843" s="912"/>
      <c r="V843" s="912"/>
      <c r="W843" s="912"/>
      <c r="X843" s="913"/>
      <c r="Y843" s="912"/>
      <c r="Z843" s="912"/>
      <c r="AA843" s="912"/>
      <c r="AB843" s="912"/>
      <c r="AC843" s="912"/>
      <c r="AD843" s="912"/>
      <c r="AE843" s="912"/>
      <c r="AF843" s="914"/>
      <c r="AG843" s="914"/>
      <c r="AH843" s="912"/>
    </row>
    <row r="844">
      <c r="A844" s="912"/>
      <c r="B844" s="912"/>
      <c r="C844" s="912"/>
      <c r="D844" s="912"/>
      <c r="E844" s="912"/>
      <c r="F844" s="912"/>
      <c r="G844" s="913"/>
      <c r="H844" s="912"/>
      <c r="I844" s="912"/>
      <c r="J844" s="912"/>
      <c r="K844" s="912"/>
      <c r="L844" s="912"/>
      <c r="M844" s="912"/>
      <c r="N844" s="912"/>
      <c r="O844" s="914"/>
      <c r="P844" s="914"/>
      <c r="Q844" s="915"/>
      <c r="R844" s="912"/>
      <c r="S844" s="912"/>
      <c r="T844" s="912"/>
      <c r="U844" s="912"/>
      <c r="V844" s="912"/>
      <c r="W844" s="912"/>
      <c r="X844" s="913"/>
      <c r="Y844" s="912"/>
      <c r="Z844" s="912"/>
      <c r="AA844" s="912"/>
      <c r="AB844" s="912"/>
      <c r="AC844" s="912"/>
      <c r="AD844" s="912"/>
      <c r="AE844" s="912"/>
      <c r="AF844" s="914"/>
      <c r="AG844" s="914"/>
      <c r="AH844" s="912"/>
    </row>
    <row r="845">
      <c r="A845" s="912"/>
      <c r="B845" s="912"/>
      <c r="C845" s="912"/>
      <c r="D845" s="912"/>
      <c r="E845" s="912"/>
      <c r="F845" s="912"/>
      <c r="G845" s="913"/>
      <c r="H845" s="912"/>
      <c r="I845" s="912"/>
      <c r="J845" s="912"/>
      <c r="K845" s="912"/>
      <c r="L845" s="912"/>
      <c r="M845" s="912"/>
      <c r="N845" s="912"/>
      <c r="O845" s="914"/>
      <c r="P845" s="914"/>
      <c r="Q845" s="915"/>
      <c r="R845" s="912"/>
      <c r="S845" s="912"/>
      <c r="T845" s="912"/>
      <c r="U845" s="912"/>
      <c r="V845" s="912"/>
      <c r="W845" s="912"/>
      <c r="X845" s="913"/>
      <c r="Y845" s="912"/>
      <c r="Z845" s="912"/>
      <c r="AA845" s="912"/>
      <c r="AB845" s="912"/>
      <c r="AC845" s="912"/>
      <c r="AD845" s="912"/>
      <c r="AE845" s="912"/>
      <c r="AF845" s="914"/>
      <c r="AG845" s="914"/>
      <c r="AH845" s="912"/>
    </row>
    <row r="846">
      <c r="A846" s="912"/>
      <c r="B846" s="912"/>
      <c r="C846" s="912"/>
      <c r="D846" s="912"/>
      <c r="E846" s="912"/>
      <c r="F846" s="912"/>
      <c r="G846" s="913"/>
      <c r="H846" s="912"/>
      <c r="I846" s="912"/>
      <c r="J846" s="912"/>
      <c r="K846" s="912"/>
      <c r="L846" s="912"/>
      <c r="M846" s="912"/>
      <c r="N846" s="912"/>
      <c r="O846" s="914"/>
      <c r="P846" s="914"/>
      <c r="Q846" s="915"/>
      <c r="R846" s="912"/>
      <c r="S846" s="912"/>
      <c r="T846" s="912"/>
      <c r="U846" s="912"/>
      <c r="V846" s="912"/>
      <c r="W846" s="912"/>
      <c r="X846" s="913"/>
      <c r="Y846" s="912"/>
      <c r="Z846" s="912"/>
      <c r="AA846" s="912"/>
      <c r="AB846" s="912"/>
      <c r="AC846" s="912"/>
      <c r="AD846" s="912"/>
      <c r="AE846" s="912"/>
      <c r="AF846" s="914"/>
      <c r="AG846" s="914"/>
      <c r="AH846" s="912"/>
    </row>
    <row r="847">
      <c r="A847" s="912"/>
      <c r="B847" s="912"/>
      <c r="C847" s="912"/>
      <c r="D847" s="912"/>
      <c r="E847" s="912"/>
      <c r="F847" s="912"/>
      <c r="G847" s="913"/>
      <c r="H847" s="912"/>
      <c r="I847" s="912"/>
      <c r="J847" s="912"/>
      <c r="K847" s="912"/>
      <c r="L847" s="912"/>
      <c r="M847" s="912"/>
      <c r="N847" s="912"/>
      <c r="O847" s="914"/>
      <c r="P847" s="914"/>
      <c r="Q847" s="915"/>
      <c r="R847" s="912"/>
      <c r="S847" s="912"/>
      <c r="T847" s="912"/>
      <c r="U847" s="912"/>
      <c r="V847" s="912"/>
      <c r="W847" s="912"/>
      <c r="X847" s="913"/>
      <c r="Y847" s="912"/>
      <c r="Z847" s="912"/>
      <c r="AA847" s="912"/>
      <c r="AB847" s="912"/>
      <c r="AC847" s="912"/>
      <c r="AD847" s="912"/>
      <c r="AE847" s="912"/>
      <c r="AF847" s="914"/>
      <c r="AG847" s="914"/>
      <c r="AH847" s="912"/>
    </row>
    <row r="848">
      <c r="A848" s="912"/>
      <c r="B848" s="912"/>
      <c r="C848" s="912"/>
      <c r="D848" s="912"/>
      <c r="E848" s="912"/>
      <c r="F848" s="912"/>
      <c r="G848" s="913"/>
      <c r="H848" s="912"/>
      <c r="I848" s="912"/>
      <c r="J848" s="912"/>
      <c r="K848" s="912"/>
      <c r="L848" s="912"/>
      <c r="M848" s="912"/>
      <c r="N848" s="912"/>
      <c r="O848" s="914"/>
      <c r="P848" s="914"/>
      <c r="Q848" s="915"/>
      <c r="R848" s="912"/>
      <c r="S848" s="912"/>
      <c r="T848" s="912"/>
      <c r="U848" s="912"/>
      <c r="V848" s="912"/>
      <c r="W848" s="912"/>
      <c r="X848" s="913"/>
      <c r="Y848" s="912"/>
      <c r="Z848" s="912"/>
      <c r="AA848" s="912"/>
      <c r="AB848" s="912"/>
      <c r="AC848" s="912"/>
      <c r="AD848" s="912"/>
      <c r="AE848" s="912"/>
      <c r="AF848" s="914"/>
      <c r="AG848" s="914"/>
      <c r="AH848" s="912"/>
    </row>
    <row r="849">
      <c r="A849" s="912"/>
      <c r="B849" s="912"/>
      <c r="C849" s="912"/>
      <c r="D849" s="912"/>
      <c r="E849" s="912"/>
      <c r="F849" s="912"/>
      <c r="G849" s="913"/>
      <c r="H849" s="912"/>
      <c r="I849" s="912"/>
      <c r="J849" s="912"/>
      <c r="K849" s="912"/>
      <c r="L849" s="912"/>
      <c r="M849" s="912"/>
      <c r="N849" s="912"/>
      <c r="O849" s="914"/>
      <c r="P849" s="914"/>
      <c r="Q849" s="915"/>
      <c r="R849" s="912"/>
      <c r="S849" s="912"/>
      <c r="T849" s="912"/>
      <c r="U849" s="912"/>
      <c r="V849" s="912"/>
      <c r="W849" s="912"/>
      <c r="X849" s="913"/>
      <c r="Y849" s="912"/>
      <c r="Z849" s="912"/>
      <c r="AA849" s="912"/>
      <c r="AB849" s="912"/>
      <c r="AC849" s="912"/>
      <c r="AD849" s="912"/>
      <c r="AE849" s="912"/>
      <c r="AF849" s="914"/>
      <c r="AG849" s="914"/>
      <c r="AH849" s="912"/>
    </row>
    <row r="850">
      <c r="A850" s="912"/>
      <c r="B850" s="912"/>
      <c r="C850" s="912"/>
      <c r="D850" s="912"/>
      <c r="E850" s="912"/>
      <c r="F850" s="912"/>
      <c r="G850" s="913"/>
      <c r="H850" s="912"/>
      <c r="I850" s="912"/>
      <c r="J850" s="912"/>
      <c r="K850" s="912"/>
      <c r="L850" s="912"/>
      <c r="M850" s="912"/>
      <c r="N850" s="912"/>
      <c r="O850" s="914"/>
      <c r="P850" s="914"/>
      <c r="Q850" s="915"/>
      <c r="R850" s="912"/>
      <c r="S850" s="912"/>
      <c r="T850" s="912"/>
      <c r="U850" s="912"/>
      <c r="V850" s="912"/>
      <c r="W850" s="912"/>
      <c r="X850" s="913"/>
      <c r="Y850" s="912"/>
      <c r="Z850" s="912"/>
      <c r="AA850" s="912"/>
      <c r="AB850" s="912"/>
      <c r="AC850" s="912"/>
      <c r="AD850" s="912"/>
      <c r="AE850" s="912"/>
      <c r="AF850" s="914"/>
      <c r="AG850" s="914"/>
      <c r="AH850" s="912"/>
    </row>
    <row r="851">
      <c r="A851" s="912"/>
      <c r="B851" s="912"/>
      <c r="C851" s="912"/>
      <c r="D851" s="912"/>
      <c r="E851" s="912"/>
      <c r="F851" s="912"/>
      <c r="G851" s="913"/>
      <c r="H851" s="912"/>
      <c r="I851" s="912"/>
      <c r="J851" s="912"/>
      <c r="K851" s="912"/>
      <c r="L851" s="912"/>
      <c r="M851" s="912"/>
      <c r="N851" s="912"/>
      <c r="O851" s="914"/>
      <c r="P851" s="914"/>
      <c r="Q851" s="915"/>
      <c r="R851" s="912"/>
      <c r="S851" s="912"/>
      <c r="T851" s="912"/>
      <c r="U851" s="912"/>
      <c r="V851" s="912"/>
      <c r="W851" s="912"/>
      <c r="X851" s="913"/>
      <c r="Y851" s="912"/>
      <c r="Z851" s="912"/>
      <c r="AA851" s="912"/>
      <c r="AB851" s="912"/>
      <c r="AC851" s="912"/>
      <c r="AD851" s="912"/>
      <c r="AE851" s="912"/>
      <c r="AF851" s="914"/>
      <c r="AG851" s="914"/>
      <c r="AH851" s="912"/>
    </row>
    <row r="852">
      <c r="A852" s="912"/>
      <c r="B852" s="912"/>
      <c r="C852" s="912"/>
      <c r="D852" s="912"/>
      <c r="E852" s="912"/>
      <c r="F852" s="912"/>
      <c r="G852" s="913"/>
      <c r="H852" s="912"/>
      <c r="I852" s="912"/>
      <c r="J852" s="912"/>
      <c r="K852" s="912"/>
      <c r="L852" s="912"/>
      <c r="M852" s="912"/>
      <c r="N852" s="912"/>
      <c r="O852" s="914"/>
      <c r="P852" s="914"/>
      <c r="Q852" s="915"/>
      <c r="R852" s="912"/>
      <c r="S852" s="912"/>
      <c r="T852" s="912"/>
      <c r="U852" s="912"/>
      <c r="V852" s="912"/>
      <c r="W852" s="912"/>
      <c r="X852" s="913"/>
      <c r="Y852" s="912"/>
      <c r="Z852" s="912"/>
      <c r="AA852" s="912"/>
      <c r="AB852" s="912"/>
      <c r="AC852" s="912"/>
      <c r="AD852" s="912"/>
      <c r="AE852" s="912"/>
      <c r="AF852" s="914"/>
      <c r="AG852" s="914"/>
      <c r="AH852" s="912"/>
    </row>
    <row r="853">
      <c r="A853" s="912"/>
      <c r="B853" s="912"/>
      <c r="C853" s="912"/>
      <c r="D853" s="912"/>
      <c r="E853" s="912"/>
      <c r="F853" s="912"/>
      <c r="G853" s="913"/>
      <c r="H853" s="912"/>
      <c r="I853" s="912"/>
      <c r="J853" s="912"/>
      <c r="K853" s="912"/>
      <c r="L853" s="912"/>
      <c r="M853" s="912"/>
      <c r="N853" s="912"/>
      <c r="O853" s="914"/>
      <c r="P853" s="914"/>
      <c r="Q853" s="915"/>
      <c r="R853" s="912"/>
      <c r="S853" s="912"/>
      <c r="T853" s="912"/>
      <c r="U853" s="912"/>
      <c r="V853" s="912"/>
      <c r="W853" s="912"/>
      <c r="X853" s="913"/>
      <c r="Y853" s="912"/>
      <c r="Z853" s="912"/>
      <c r="AA853" s="912"/>
      <c r="AB853" s="912"/>
      <c r="AC853" s="912"/>
      <c r="AD853" s="912"/>
      <c r="AE853" s="912"/>
      <c r="AF853" s="914"/>
      <c r="AG853" s="914"/>
      <c r="AH853" s="912"/>
    </row>
    <row r="854">
      <c r="A854" s="912"/>
      <c r="B854" s="912"/>
      <c r="C854" s="912"/>
      <c r="D854" s="912"/>
      <c r="E854" s="912"/>
      <c r="F854" s="912"/>
      <c r="G854" s="913"/>
      <c r="H854" s="912"/>
      <c r="I854" s="912"/>
      <c r="J854" s="912"/>
      <c r="K854" s="912"/>
      <c r="L854" s="912"/>
      <c r="M854" s="912"/>
      <c r="N854" s="912"/>
      <c r="O854" s="914"/>
      <c r="P854" s="914"/>
      <c r="Q854" s="915"/>
      <c r="R854" s="912"/>
      <c r="S854" s="912"/>
      <c r="T854" s="912"/>
      <c r="U854" s="912"/>
      <c r="V854" s="912"/>
      <c r="W854" s="912"/>
      <c r="X854" s="913"/>
      <c r="Y854" s="912"/>
      <c r="Z854" s="912"/>
      <c r="AA854" s="912"/>
      <c r="AB854" s="912"/>
      <c r="AC854" s="912"/>
      <c r="AD854" s="912"/>
      <c r="AE854" s="912"/>
      <c r="AF854" s="914"/>
      <c r="AG854" s="914"/>
      <c r="AH854" s="912"/>
    </row>
    <row r="855">
      <c r="A855" s="912"/>
      <c r="B855" s="912"/>
      <c r="C855" s="912"/>
      <c r="D855" s="912"/>
      <c r="E855" s="912"/>
      <c r="F855" s="912"/>
      <c r="G855" s="913"/>
      <c r="H855" s="912"/>
      <c r="I855" s="912"/>
      <c r="J855" s="912"/>
      <c r="K855" s="912"/>
      <c r="L855" s="912"/>
      <c r="M855" s="912"/>
      <c r="N855" s="912"/>
      <c r="O855" s="914"/>
      <c r="P855" s="914"/>
      <c r="Q855" s="915"/>
      <c r="R855" s="912"/>
      <c r="S855" s="912"/>
      <c r="T855" s="912"/>
      <c r="U855" s="912"/>
      <c r="V855" s="912"/>
      <c r="W855" s="912"/>
      <c r="X855" s="913"/>
      <c r="Y855" s="912"/>
      <c r="Z855" s="912"/>
      <c r="AA855" s="912"/>
      <c r="AB855" s="912"/>
      <c r="AC855" s="912"/>
      <c r="AD855" s="912"/>
      <c r="AE855" s="912"/>
      <c r="AF855" s="914"/>
      <c r="AG855" s="914"/>
      <c r="AH855" s="912"/>
    </row>
    <row r="856">
      <c r="A856" s="912"/>
      <c r="B856" s="912"/>
      <c r="C856" s="912"/>
      <c r="D856" s="912"/>
      <c r="E856" s="912"/>
      <c r="F856" s="912"/>
      <c r="G856" s="913"/>
      <c r="H856" s="912"/>
      <c r="I856" s="912"/>
      <c r="J856" s="912"/>
      <c r="K856" s="912"/>
      <c r="L856" s="912"/>
      <c r="M856" s="912"/>
      <c r="N856" s="912"/>
      <c r="O856" s="914"/>
      <c r="P856" s="914"/>
      <c r="Q856" s="915"/>
      <c r="R856" s="912"/>
      <c r="S856" s="912"/>
      <c r="T856" s="912"/>
      <c r="U856" s="912"/>
      <c r="V856" s="912"/>
      <c r="W856" s="912"/>
      <c r="X856" s="913"/>
      <c r="Y856" s="912"/>
      <c r="Z856" s="912"/>
      <c r="AA856" s="912"/>
      <c r="AB856" s="912"/>
      <c r="AC856" s="912"/>
      <c r="AD856" s="912"/>
      <c r="AE856" s="912"/>
      <c r="AF856" s="914"/>
      <c r="AG856" s="914"/>
      <c r="AH856" s="912"/>
    </row>
    <row r="857">
      <c r="A857" s="912"/>
      <c r="B857" s="912"/>
      <c r="C857" s="912"/>
      <c r="D857" s="912"/>
      <c r="E857" s="912"/>
      <c r="F857" s="912"/>
      <c r="G857" s="913"/>
      <c r="H857" s="912"/>
      <c r="I857" s="912"/>
      <c r="J857" s="912"/>
      <c r="K857" s="912"/>
      <c r="L857" s="912"/>
      <c r="M857" s="912"/>
      <c r="N857" s="912"/>
      <c r="O857" s="914"/>
      <c r="P857" s="914"/>
      <c r="Q857" s="915"/>
      <c r="R857" s="912"/>
      <c r="S857" s="912"/>
      <c r="T857" s="912"/>
      <c r="U857" s="912"/>
      <c r="V857" s="912"/>
      <c r="W857" s="912"/>
      <c r="X857" s="913"/>
      <c r="Y857" s="912"/>
      <c r="Z857" s="912"/>
      <c r="AA857" s="912"/>
      <c r="AB857" s="912"/>
      <c r="AC857" s="912"/>
      <c r="AD857" s="912"/>
      <c r="AE857" s="912"/>
      <c r="AF857" s="914"/>
      <c r="AG857" s="914"/>
      <c r="AH857" s="912"/>
    </row>
    <row r="858">
      <c r="A858" s="912"/>
      <c r="B858" s="912"/>
      <c r="C858" s="912"/>
      <c r="D858" s="912"/>
      <c r="E858" s="912"/>
      <c r="F858" s="912"/>
      <c r="G858" s="913"/>
      <c r="H858" s="912"/>
      <c r="I858" s="912"/>
      <c r="J858" s="912"/>
      <c r="K858" s="912"/>
      <c r="L858" s="912"/>
      <c r="M858" s="912"/>
      <c r="N858" s="912"/>
      <c r="O858" s="914"/>
      <c r="P858" s="914"/>
      <c r="Q858" s="915"/>
      <c r="R858" s="912"/>
      <c r="S858" s="912"/>
      <c r="T858" s="912"/>
      <c r="U858" s="912"/>
      <c r="V858" s="912"/>
      <c r="W858" s="912"/>
      <c r="X858" s="913"/>
      <c r="Y858" s="912"/>
      <c r="Z858" s="912"/>
      <c r="AA858" s="912"/>
      <c r="AB858" s="912"/>
      <c r="AC858" s="912"/>
      <c r="AD858" s="912"/>
      <c r="AE858" s="912"/>
      <c r="AF858" s="914"/>
      <c r="AG858" s="914"/>
      <c r="AH858" s="912"/>
    </row>
    <row r="859">
      <c r="A859" s="912"/>
      <c r="B859" s="912"/>
      <c r="C859" s="912"/>
      <c r="D859" s="912"/>
      <c r="E859" s="912"/>
      <c r="F859" s="912"/>
      <c r="G859" s="913"/>
      <c r="H859" s="912"/>
      <c r="I859" s="912"/>
      <c r="J859" s="912"/>
      <c r="K859" s="912"/>
      <c r="L859" s="912"/>
      <c r="M859" s="912"/>
      <c r="N859" s="912"/>
      <c r="O859" s="914"/>
      <c r="P859" s="914"/>
      <c r="Q859" s="915"/>
      <c r="R859" s="912"/>
      <c r="S859" s="912"/>
      <c r="T859" s="912"/>
      <c r="U859" s="912"/>
      <c r="V859" s="912"/>
      <c r="W859" s="912"/>
      <c r="X859" s="913"/>
      <c r="Y859" s="912"/>
      <c r="Z859" s="912"/>
      <c r="AA859" s="912"/>
      <c r="AB859" s="912"/>
      <c r="AC859" s="912"/>
      <c r="AD859" s="912"/>
      <c r="AE859" s="912"/>
      <c r="AF859" s="914"/>
      <c r="AG859" s="914"/>
      <c r="AH859" s="912"/>
    </row>
    <row r="860">
      <c r="A860" s="912"/>
      <c r="B860" s="912"/>
      <c r="C860" s="912"/>
      <c r="D860" s="912"/>
      <c r="E860" s="912"/>
      <c r="F860" s="912"/>
      <c r="G860" s="913"/>
      <c r="H860" s="912"/>
      <c r="I860" s="912"/>
      <c r="J860" s="912"/>
      <c r="K860" s="912"/>
      <c r="L860" s="912"/>
      <c r="M860" s="912"/>
      <c r="N860" s="912"/>
      <c r="O860" s="914"/>
      <c r="P860" s="914"/>
      <c r="Q860" s="915"/>
      <c r="R860" s="912"/>
      <c r="S860" s="912"/>
      <c r="T860" s="912"/>
      <c r="U860" s="912"/>
      <c r="V860" s="912"/>
      <c r="W860" s="912"/>
      <c r="X860" s="913"/>
      <c r="Y860" s="912"/>
      <c r="Z860" s="912"/>
      <c r="AA860" s="912"/>
      <c r="AB860" s="912"/>
      <c r="AC860" s="912"/>
      <c r="AD860" s="912"/>
      <c r="AE860" s="912"/>
      <c r="AF860" s="914"/>
      <c r="AG860" s="914"/>
      <c r="AH860" s="912"/>
    </row>
    <row r="861">
      <c r="A861" s="912"/>
      <c r="B861" s="912"/>
      <c r="C861" s="912"/>
      <c r="D861" s="912"/>
      <c r="E861" s="912"/>
      <c r="F861" s="912"/>
      <c r="G861" s="913"/>
      <c r="H861" s="912"/>
      <c r="I861" s="912"/>
      <c r="J861" s="912"/>
      <c r="K861" s="912"/>
      <c r="L861" s="912"/>
      <c r="M861" s="912"/>
      <c r="N861" s="912"/>
      <c r="O861" s="914"/>
      <c r="P861" s="914"/>
      <c r="Q861" s="915"/>
      <c r="R861" s="912"/>
      <c r="S861" s="912"/>
      <c r="T861" s="912"/>
      <c r="U861" s="912"/>
      <c r="V861" s="912"/>
      <c r="W861" s="912"/>
      <c r="X861" s="913"/>
      <c r="Y861" s="912"/>
      <c r="Z861" s="912"/>
      <c r="AA861" s="912"/>
      <c r="AB861" s="912"/>
      <c r="AC861" s="912"/>
      <c r="AD861" s="912"/>
      <c r="AE861" s="912"/>
      <c r="AF861" s="914"/>
      <c r="AG861" s="914"/>
      <c r="AH861" s="912"/>
    </row>
    <row r="862">
      <c r="A862" s="912"/>
      <c r="B862" s="912"/>
      <c r="C862" s="912"/>
      <c r="D862" s="912"/>
      <c r="E862" s="912"/>
      <c r="F862" s="912"/>
      <c r="G862" s="913"/>
      <c r="H862" s="912"/>
      <c r="I862" s="912"/>
      <c r="J862" s="912"/>
      <c r="K862" s="912"/>
      <c r="L862" s="912"/>
      <c r="M862" s="912"/>
      <c r="N862" s="912"/>
      <c r="O862" s="914"/>
      <c r="P862" s="914"/>
      <c r="Q862" s="915"/>
      <c r="R862" s="912"/>
      <c r="S862" s="912"/>
      <c r="T862" s="912"/>
      <c r="U862" s="912"/>
      <c r="V862" s="912"/>
      <c r="W862" s="912"/>
      <c r="X862" s="913"/>
      <c r="Y862" s="912"/>
      <c r="Z862" s="912"/>
      <c r="AA862" s="912"/>
      <c r="AB862" s="912"/>
      <c r="AC862" s="912"/>
      <c r="AD862" s="912"/>
      <c r="AE862" s="912"/>
      <c r="AF862" s="914"/>
      <c r="AG862" s="914"/>
      <c r="AH862" s="912"/>
    </row>
    <row r="863">
      <c r="A863" s="912"/>
      <c r="B863" s="912"/>
      <c r="C863" s="912"/>
      <c r="D863" s="912"/>
      <c r="E863" s="912"/>
      <c r="F863" s="912"/>
      <c r="G863" s="913"/>
      <c r="H863" s="912"/>
      <c r="I863" s="912"/>
      <c r="J863" s="912"/>
      <c r="K863" s="912"/>
      <c r="L863" s="912"/>
      <c r="M863" s="912"/>
      <c r="N863" s="912"/>
      <c r="O863" s="914"/>
      <c r="P863" s="914"/>
      <c r="Q863" s="915"/>
      <c r="R863" s="912"/>
      <c r="S863" s="912"/>
      <c r="T863" s="912"/>
      <c r="U863" s="912"/>
      <c r="V863" s="912"/>
      <c r="W863" s="912"/>
      <c r="X863" s="913"/>
      <c r="Y863" s="912"/>
      <c r="Z863" s="912"/>
      <c r="AA863" s="912"/>
      <c r="AB863" s="912"/>
      <c r="AC863" s="912"/>
      <c r="AD863" s="912"/>
      <c r="AE863" s="912"/>
      <c r="AF863" s="914"/>
      <c r="AG863" s="914"/>
      <c r="AH863" s="912"/>
    </row>
    <row r="864">
      <c r="A864" s="912"/>
      <c r="B864" s="912"/>
      <c r="C864" s="912"/>
      <c r="D864" s="912"/>
      <c r="E864" s="912"/>
      <c r="F864" s="912"/>
      <c r="G864" s="913"/>
      <c r="H864" s="912"/>
      <c r="I864" s="912"/>
      <c r="J864" s="912"/>
      <c r="K864" s="912"/>
      <c r="L864" s="912"/>
      <c r="M864" s="912"/>
      <c r="N864" s="912"/>
      <c r="O864" s="914"/>
      <c r="P864" s="914"/>
      <c r="Q864" s="915"/>
      <c r="R864" s="912"/>
      <c r="S864" s="912"/>
      <c r="T864" s="912"/>
      <c r="U864" s="912"/>
      <c r="V864" s="912"/>
      <c r="W864" s="912"/>
      <c r="X864" s="913"/>
      <c r="Y864" s="912"/>
      <c r="Z864" s="912"/>
      <c r="AA864" s="912"/>
      <c r="AB864" s="912"/>
      <c r="AC864" s="912"/>
      <c r="AD864" s="912"/>
      <c r="AE864" s="912"/>
      <c r="AF864" s="914"/>
      <c r="AG864" s="914"/>
      <c r="AH864" s="912"/>
    </row>
    <row r="865">
      <c r="A865" s="912"/>
      <c r="B865" s="912"/>
      <c r="C865" s="912"/>
      <c r="D865" s="912"/>
      <c r="E865" s="912"/>
      <c r="F865" s="912"/>
      <c r="G865" s="913"/>
      <c r="H865" s="912"/>
      <c r="I865" s="912"/>
      <c r="J865" s="912"/>
      <c r="K865" s="912"/>
      <c r="L865" s="912"/>
      <c r="M865" s="912"/>
      <c r="N865" s="912"/>
      <c r="O865" s="914"/>
      <c r="P865" s="914"/>
      <c r="Q865" s="915"/>
      <c r="R865" s="912"/>
      <c r="S865" s="912"/>
      <c r="T865" s="912"/>
      <c r="U865" s="912"/>
      <c r="V865" s="912"/>
      <c r="W865" s="912"/>
      <c r="X865" s="913"/>
      <c r="Y865" s="912"/>
      <c r="Z865" s="912"/>
      <c r="AA865" s="912"/>
      <c r="AB865" s="912"/>
      <c r="AC865" s="912"/>
      <c r="AD865" s="912"/>
      <c r="AE865" s="912"/>
      <c r="AF865" s="914"/>
      <c r="AG865" s="914"/>
      <c r="AH865" s="912"/>
    </row>
    <row r="866">
      <c r="A866" s="912"/>
      <c r="B866" s="912"/>
      <c r="C866" s="912"/>
      <c r="D866" s="912"/>
      <c r="E866" s="912"/>
      <c r="F866" s="912"/>
      <c r="G866" s="913"/>
      <c r="H866" s="912"/>
      <c r="I866" s="912"/>
      <c r="J866" s="912"/>
      <c r="K866" s="912"/>
      <c r="L866" s="912"/>
      <c r="M866" s="912"/>
      <c r="N866" s="912"/>
      <c r="O866" s="914"/>
      <c r="P866" s="914"/>
      <c r="Q866" s="915"/>
      <c r="R866" s="912"/>
      <c r="S866" s="912"/>
      <c r="T866" s="912"/>
      <c r="U866" s="912"/>
      <c r="V866" s="912"/>
      <c r="W866" s="912"/>
      <c r="X866" s="913"/>
      <c r="Y866" s="912"/>
      <c r="Z866" s="912"/>
      <c r="AA866" s="912"/>
      <c r="AB866" s="912"/>
      <c r="AC866" s="912"/>
      <c r="AD866" s="912"/>
      <c r="AE866" s="912"/>
      <c r="AF866" s="914"/>
      <c r="AG866" s="914"/>
      <c r="AH866" s="912"/>
    </row>
    <row r="867">
      <c r="A867" s="912"/>
      <c r="B867" s="912"/>
      <c r="C867" s="912"/>
      <c r="D867" s="912"/>
      <c r="E867" s="912"/>
      <c r="F867" s="912"/>
      <c r="G867" s="913"/>
      <c r="H867" s="912"/>
      <c r="I867" s="912"/>
      <c r="J867" s="912"/>
      <c r="K867" s="912"/>
      <c r="L867" s="912"/>
      <c r="M867" s="912"/>
      <c r="N867" s="912"/>
      <c r="O867" s="914"/>
      <c r="P867" s="914"/>
      <c r="Q867" s="915"/>
      <c r="R867" s="912"/>
      <c r="S867" s="912"/>
      <c r="T867" s="912"/>
      <c r="U867" s="912"/>
      <c r="V867" s="912"/>
      <c r="W867" s="912"/>
      <c r="X867" s="913"/>
      <c r="Y867" s="912"/>
      <c r="Z867" s="912"/>
      <c r="AA867" s="912"/>
      <c r="AB867" s="912"/>
      <c r="AC867" s="912"/>
      <c r="AD867" s="912"/>
      <c r="AE867" s="912"/>
      <c r="AF867" s="914"/>
      <c r="AG867" s="914"/>
      <c r="AH867" s="912"/>
    </row>
    <row r="868">
      <c r="A868" s="912"/>
      <c r="B868" s="912"/>
      <c r="C868" s="912"/>
      <c r="D868" s="912"/>
      <c r="E868" s="912"/>
      <c r="F868" s="912"/>
      <c r="G868" s="913"/>
      <c r="H868" s="912"/>
      <c r="I868" s="912"/>
      <c r="J868" s="912"/>
      <c r="K868" s="912"/>
      <c r="L868" s="912"/>
      <c r="M868" s="912"/>
      <c r="N868" s="912"/>
      <c r="O868" s="914"/>
      <c r="P868" s="914"/>
      <c r="Q868" s="915"/>
      <c r="R868" s="912"/>
      <c r="S868" s="912"/>
      <c r="T868" s="912"/>
      <c r="U868" s="912"/>
      <c r="V868" s="912"/>
      <c r="W868" s="912"/>
      <c r="X868" s="913"/>
      <c r="Y868" s="912"/>
      <c r="Z868" s="912"/>
      <c r="AA868" s="912"/>
      <c r="AB868" s="912"/>
      <c r="AC868" s="912"/>
      <c r="AD868" s="912"/>
      <c r="AE868" s="912"/>
      <c r="AF868" s="914"/>
      <c r="AG868" s="914"/>
      <c r="AH868" s="912"/>
    </row>
    <row r="869">
      <c r="A869" s="912"/>
      <c r="B869" s="912"/>
      <c r="C869" s="912"/>
      <c r="D869" s="912"/>
      <c r="E869" s="912"/>
      <c r="F869" s="912"/>
      <c r="G869" s="913"/>
      <c r="H869" s="912"/>
      <c r="I869" s="912"/>
      <c r="J869" s="912"/>
      <c r="K869" s="912"/>
      <c r="L869" s="912"/>
      <c r="M869" s="912"/>
      <c r="N869" s="912"/>
      <c r="O869" s="914"/>
      <c r="P869" s="914"/>
      <c r="Q869" s="915"/>
      <c r="R869" s="912"/>
      <c r="S869" s="912"/>
      <c r="T869" s="912"/>
      <c r="U869" s="912"/>
      <c r="V869" s="912"/>
      <c r="W869" s="912"/>
      <c r="X869" s="913"/>
      <c r="Y869" s="912"/>
      <c r="Z869" s="912"/>
      <c r="AA869" s="912"/>
      <c r="AB869" s="912"/>
      <c r="AC869" s="912"/>
      <c r="AD869" s="912"/>
      <c r="AE869" s="912"/>
      <c r="AF869" s="914"/>
      <c r="AG869" s="914"/>
      <c r="AH869" s="912"/>
    </row>
    <row r="870">
      <c r="A870" s="912"/>
      <c r="B870" s="912"/>
      <c r="C870" s="912"/>
      <c r="D870" s="912"/>
      <c r="E870" s="912"/>
      <c r="F870" s="912"/>
      <c r="G870" s="913"/>
      <c r="H870" s="912"/>
      <c r="I870" s="912"/>
      <c r="J870" s="912"/>
      <c r="K870" s="912"/>
      <c r="L870" s="912"/>
      <c r="M870" s="912"/>
      <c r="N870" s="912"/>
      <c r="O870" s="914"/>
      <c r="P870" s="914"/>
      <c r="Q870" s="915"/>
      <c r="R870" s="912"/>
      <c r="S870" s="912"/>
      <c r="T870" s="912"/>
      <c r="U870" s="912"/>
      <c r="V870" s="912"/>
      <c r="W870" s="912"/>
      <c r="X870" s="913"/>
      <c r="Y870" s="912"/>
      <c r="Z870" s="912"/>
      <c r="AA870" s="912"/>
      <c r="AB870" s="912"/>
      <c r="AC870" s="912"/>
      <c r="AD870" s="912"/>
      <c r="AE870" s="912"/>
      <c r="AF870" s="914"/>
      <c r="AG870" s="914"/>
      <c r="AH870" s="912"/>
    </row>
    <row r="871">
      <c r="A871" s="912"/>
      <c r="B871" s="912"/>
      <c r="C871" s="912"/>
      <c r="D871" s="912"/>
      <c r="E871" s="912"/>
      <c r="F871" s="912"/>
      <c r="G871" s="913"/>
      <c r="H871" s="912"/>
      <c r="I871" s="912"/>
      <c r="J871" s="912"/>
      <c r="K871" s="912"/>
      <c r="L871" s="912"/>
      <c r="M871" s="912"/>
      <c r="N871" s="912"/>
      <c r="O871" s="914"/>
      <c r="P871" s="914"/>
      <c r="Q871" s="915"/>
      <c r="R871" s="912"/>
      <c r="S871" s="912"/>
      <c r="T871" s="912"/>
      <c r="U871" s="912"/>
      <c r="V871" s="912"/>
      <c r="W871" s="912"/>
      <c r="X871" s="913"/>
      <c r="Y871" s="912"/>
      <c r="Z871" s="912"/>
      <c r="AA871" s="912"/>
      <c r="AB871" s="912"/>
      <c r="AC871" s="912"/>
      <c r="AD871" s="912"/>
      <c r="AE871" s="912"/>
      <c r="AF871" s="914"/>
      <c r="AG871" s="914"/>
      <c r="AH871" s="912"/>
    </row>
    <row r="872">
      <c r="A872" s="912"/>
      <c r="B872" s="912"/>
      <c r="C872" s="912"/>
      <c r="D872" s="912"/>
      <c r="E872" s="912"/>
      <c r="F872" s="912"/>
      <c r="G872" s="913"/>
      <c r="H872" s="912"/>
      <c r="I872" s="912"/>
      <c r="J872" s="912"/>
      <c r="K872" s="912"/>
      <c r="L872" s="912"/>
      <c r="M872" s="912"/>
      <c r="N872" s="912"/>
      <c r="O872" s="914"/>
      <c r="P872" s="914"/>
      <c r="Q872" s="915"/>
      <c r="R872" s="912"/>
      <c r="S872" s="912"/>
      <c r="T872" s="912"/>
      <c r="U872" s="912"/>
      <c r="V872" s="912"/>
      <c r="W872" s="912"/>
      <c r="X872" s="913"/>
      <c r="Y872" s="912"/>
      <c r="Z872" s="912"/>
      <c r="AA872" s="912"/>
      <c r="AB872" s="912"/>
      <c r="AC872" s="912"/>
      <c r="AD872" s="912"/>
      <c r="AE872" s="912"/>
      <c r="AF872" s="914"/>
      <c r="AG872" s="914"/>
      <c r="AH872" s="912"/>
    </row>
    <row r="873">
      <c r="A873" s="912"/>
      <c r="B873" s="912"/>
      <c r="C873" s="912"/>
      <c r="D873" s="912"/>
      <c r="E873" s="912"/>
      <c r="F873" s="912"/>
      <c r="G873" s="913"/>
      <c r="H873" s="912"/>
      <c r="I873" s="912"/>
      <c r="J873" s="912"/>
      <c r="K873" s="912"/>
      <c r="L873" s="912"/>
      <c r="M873" s="912"/>
      <c r="N873" s="912"/>
      <c r="O873" s="914"/>
      <c r="P873" s="914"/>
      <c r="Q873" s="915"/>
      <c r="R873" s="912"/>
      <c r="S873" s="912"/>
      <c r="T873" s="912"/>
      <c r="U873" s="912"/>
      <c r="V873" s="912"/>
      <c r="W873" s="912"/>
      <c r="X873" s="913"/>
      <c r="Y873" s="912"/>
      <c r="Z873" s="912"/>
      <c r="AA873" s="912"/>
      <c r="AB873" s="912"/>
      <c r="AC873" s="912"/>
      <c r="AD873" s="912"/>
      <c r="AE873" s="912"/>
      <c r="AF873" s="914"/>
      <c r="AG873" s="914"/>
      <c r="AH873" s="912"/>
    </row>
    <row r="874">
      <c r="A874" s="912"/>
      <c r="B874" s="912"/>
      <c r="C874" s="912"/>
      <c r="D874" s="912"/>
      <c r="E874" s="912"/>
      <c r="F874" s="912"/>
      <c r="G874" s="913"/>
      <c r="H874" s="912"/>
      <c r="I874" s="912"/>
      <c r="J874" s="912"/>
      <c r="K874" s="912"/>
      <c r="L874" s="912"/>
      <c r="M874" s="912"/>
      <c r="N874" s="912"/>
      <c r="O874" s="914"/>
      <c r="P874" s="914"/>
      <c r="Q874" s="915"/>
      <c r="R874" s="912"/>
      <c r="S874" s="912"/>
      <c r="T874" s="912"/>
      <c r="U874" s="912"/>
      <c r="V874" s="912"/>
      <c r="W874" s="912"/>
      <c r="X874" s="913"/>
      <c r="Y874" s="912"/>
      <c r="Z874" s="912"/>
      <c r="AA874" s="912"/>
      <c r="AB874" s="912"/>
      <c r="AC874" s="912"/>
      <c r="AD874" s="912"/>
      <c r="AE874" s="912"/>
      <c r="AF874" s="914"/>
      <c r="AG874" s="914"/>
      <c r="AH874" s="912"/>
    </row>
    <row r="875">
      <c r="A875" s="912"/>
      <c r="B875" s="912"/>
      <c r="C875" s="912"/>
      <c r="D875" s="912"/>
      <c r="E875" s="912"/>
      <c r="F875" s="912"/>
      <c r="G875" s="913"/>
      <c r="H875" s="912"/>
      <c r="I875" s="912"/>
      <c r="J875" s="912"/>
      <c r="K875" s="912"/>
      <c r="L875" s="912"/>
      <c r="M875" s="912"/>
      <c r="N875" s="912"/>
      <c r="O875" s="914"/>
      <c r="P875" s="914"/>
      <c r="Q875" s="915"/>
      <c r="R875" s="912"/>
      <c r="S875" s="912"/>
      <c r="T875" s="912"/>
      <c r="U875" s="912"/>
      <c r="V875" s="912"/>
      <c r="W875" s="912"/>
      <c r="X875" s="913"/>
      <c r="Y875" s="912"/>
      <c r="Z875" s="912"/>
      <c r="AA875" s="912"/>
      <c r="AB875" s="912"/>
      <c r="AC875" s="912"/>
      <c r="AD875" s="912"/>
      <c r="AE875" s="912"/>
      <c r="AF875" s="914"/>
      <c r="AG875" s="914"/>
      <c r="AH875" s="912"/>
    </row>
    <row r="876">
      <c r="A876" s="912"/>
      <c r="B876" s="912"/>
      <c r="C876" s="912"/>
      <c r="D876" s="912"/>
      <c r="E876" s="912"/>
      <c r="F876" s="912"/>
      <c r="G876" s="913"/>
      <c r="H876" s="912"/>
      <c r="I876" s="912"/>
      <c r="J876" s="912"/>
      <c r="K876" s="912"/>
      <c r="L876" s="912"/>
      <c r="M876" s="912"/>
      <c r="N876" s="912"/>
      <c r="O876" s="914"/>
      <c r="P876" s="914"/>
      <c r="Q876" s="915"/>
      <c r="R876" s="912"/>
      <c r="S876" s="912"/>
      <c r="T876" s="912"/>
      <c r="U876" s="912"/>
      <c r="V876" s="912"/>
      <c r="W876" s="912"/>
      <c r="X876" s="913"/>
      <c r="Y876" s="912"/>
      <c r="Z876" s="912"/>
      <c r="AA876" s="912"/>
      <c r="AB876" s="912"/>
      <c r="AC876" s="912"/>
      <c r="AD876" s="912"/>
      <c r="AE876" s="912"/>
      <c r="AF876" s="914"/>
      <c r="AG876" s="914"/>
      <c r="AH876" s="912"/>
    </row>
    <row r="877">
      <c r="A877" s="912"/>
      <c r="B877" s="912"/>
      <c r="C877" s="912"/>
      <c r="D877" s="912"/>
      <c r="E877" s="912"/>
      <c r="F877" s="912"/>
      <c r="G877" s="913"/>
      <c r="H877" s="912"/>
      <c r="I877" s="912"/>
      <c r="J877" s="912"/>
      <c r="K877" s="912"/>
      <c r="L877" s="912"/>
      <c r="M877" s="912"/>
      <c r="N877" s="912"/>
      <c r="O877" s="914"/>
      <c r="P877" s="914"/>
      <c r="Q877" s="915"/>
      <c r="R877" s="912"/>
      <c r="S877" s="912"/>
      <c r="T877" s="912"/>
      <c r="U877" s="912"/>
      <c r="V877" s="912"/>
      <c r="W877" s="912"/>
      <c r="X877" s="913"/>
      <c r="Y877" s="912"/>
      <c r="Z877" s="912"/>
      <c r="AA877" s="912"/>
      <c r="AB877" s="912"/>
      <c r="AC877" s="912"/>
      <c r="AD877" s="912"/>
      <c r="AE877" s="912"/>
      <c r="AF877" s="914"/>
      <c r="AG877" s="914"/>
      <c r="AH877" s="912"/>
    </row>
    <row r="878">
      <c r="A878" s="912"/>
      <c r="B878" s="912"/>
      <c r="C878" s="912"/>
      <c r="D878" s="912"/>
      <c r="E878" s="912"/>
      <c r="F878" s="912"/>
      <c r="G878" s="913"/>
      <c r="H878" s="912"/>
      <c r="I878" s="912"/>
      <c r="J878" s="912"/>
      <c r="K878" s="912"/>
      <c r="L878" s="912"/>
      <c r="M878" s="912"/>
      <c r="N878" s="912"/>
      <c r="O878" s="914"/>
      <c r="P878" s="914"/>
      <c r="Q878" s="915"/>
      <c r="R878" s="912"/>
      <c r="S878" s="912"/>
      <c r="T878" s="912"/>
      <c r="U878" s="912"/>
      <c r="V878" s="912"/>
      <c r="W878" s="912"/>
      <c r="X878" s="913"/>
      <c r="Y878" s="912"/>
      <c r="Z878" s="912"/>
      <c r="AA878" s="912"/>
      <c r="AB878" s="912"/>
      <c r="AC878" s="912"/>
      <c r="AD878" s="912"/>
      <c r="AE878" s="912"/>
      <c r="AF878" s="914"/>
      <c r="AG878" s="914"/>
      <c r="AH878" s="912"/>
    </row>
    <row r="879">
      <c r="A879" s="912"/>
      <c r="B879" s="912"/>
      <c r="C879" s="912"/>
      <c r="D879" s="912"/>
      <c r="E879" s="912"/>
      <c r="F879" s="912"/>
      <c r="G879" s="913"/>
      <c r="H879" s="912"/>
      <c r="I879" s="912"/>
      <c r="J879" s="912"/>
      <c r="K879" s="912"/>
      <c r="L879" s="912"/>
      <c r="M879" s="912"/>
      <c r="N879" s="912"/>
      <c r="O879" s="914"/>
      <c r="P879" s="914"/>
      <c r="Q879" s="915"/>
      <c r="R879" s="912"/>
      <c r="S879" s="912"/>
      <c r="T879" s="912"/>
      <c r="U879" s="912"/>
      <c r="V879" s="912"/>
      <c r="W879" s="912"/>
      <c r="X879" s="913"/>
      <c r="Y879" s="912"/>
      <c r="Z879" s="912"/>
      <c r="AA879" s="912"/>
      <c r="AB879" s="912"/>
      <c r="AC879" s="912"/>
      <c r="AD879" s="912"/>
      <c r="AE879" s="912"/>
      <c r="AF879" s="914"/>
      <c r="AG879" s="914"/>
      <c r="AH879" s="912"/>
    </row>
    <row r="880">
      <c r="A880" s="912"/>
      <c r="B880" s="912"/>
      <c r="C880" s="912"/>
      <c r="D880" s="912"/>
      <c r="E880" s="912"/>
      <c r="F880" s="912"/>
      <c r="G880" s="913"/>
      <c r="H880" s="912"/>
      <c r="I880" s="912"/>
      <c r="J880" s="912"/>
      <c r="K880" s="912"/>
      <c r="L880" s="912"/>
      <c r="M880" s="912"/>
      <c r="N880" s="912"/>
      <c r="O880" s="914"/>
      <c r="P880" s="914"/>
      <c r="Q880" s="915"/>
      <c r="R880" s="912"/>
      <c r="S880" s="912"/>
      <c r="T880" s="912"/>
      <c r="U880" s="912"/>
      <c r="V880" s="912"/>
      <c r="W880" s="912"/>
      <c r="X880" s="913"/>
      <c r="Y880" s="912"/>
      <c r="Z880" s="912"/>
      <c r="AA880" s="912"/>
      <c r="AB880" s="912"/>
      <c r="AC880" s="912"/>
      <c r="AD880" s="912"/>
      <c r="AE880" s="912"/>
      <c r="AF880" s="914"/>
      <c r="AG880" s="914"/>
      <c r="AH880" s="912"/>
    </row>
    <row r="881">
      <c r="A881" s="912"/>
      <c r="B881" s="912"/>
      <c r="C881" s="912"/>
      <c r="D881" s="912"/>
      <c r="E881" s="912"/>
      <c r="F881" s="912"/>
      <c r="G881" s="913"/>
      <c r="H881" s="912"/>
      <c r="I881" s="912"/>
      <c r="J881" s="912"/>
      <c r="K881" s="912"/>
      <c r="L881" s="912"/>
      <c r="M881" s="912"/>
      <c r="N881" s="912"/>
      <c r="O881" s="914"/>
      <c r="P881" s="914"/>
      <c r="Q881" s="915"/>
      <c r="R881" s="912"/>
      <c r="S881" s="912"/>
      <c r="T881" s="912"/>
      <c r="U881" s="912"/>
      <c r="V881" s="912"/>
      <c r="W881" s="912"/>
      <c r="X881" s="913"/>
      <c r="Y881" s="912"/>
      <c r="Z881" s="912"/>
      <c r="AA881" s="912"/>
      <c r="AB881" s="912"/>
      <c r="AC881" s="912"/>
      <c r="AD881" s="912"/>
      <c r="AE881" s="912"/>
      <c r="AF881" s="914"/>
      <c r="AG881" s="914"/>
      <c r="AH881" s="912"/>
    </row>
    <row r="882">
      <c r="A882" s="912"/>
      <c r="B882" s="912"/>
      <c r="C882" s="912"/>
      <c r="D882" s="912"/>
      <c r="E882" s="912"/>
      <c r="F882" s="912"/>
      <c r="G882" s="913"/>
      <c r="H882" s="912"/>
      <c r="I882" s="912"/>
      <c r="J882" s="912"/>
      <c r="K882" s="912"/>
      <c r="L882" s="912"/>
      <c r="M882" s="912"/>
      <c r="N882" s="912"/>
      <c r="O882" s="914"/>
      <c r="P882" s="914"/>
      <c r="Q882" s="915"/>
      <c r="R882" s="912"/>
      <c r="S882" s="912"/>
      <c r="T882" s="912"/>
      <c r="U882" s="912"/>
      <c r="V882" s="912"/>
      <c r="W882" s="912"/>
      <c r="X882" s="913"/>
      <c r="Y882" s="912"/>
      <c r="Z882" s="912"/>
      <c r="AA882" s="912"/>
      <c r="AB882" s="912"/>
      <c r="AC882" s="912"/>
      <c r="AD882" s="912"/>
      <c r="AE882" s="912"/>
      <c r="AF882" s="914"/>
      <c r="AG882" s="914"/>
      <c r="AH882" s="912"/>
    </row>
    <row r="883">
      <c r="A883" s="912"/>
      <c r="B883" s="912"/>
      <c r="C883" s="912"/>
      <c r="D883" s="912"/>
      <c r="E883" s="912"/>
      <c r="F883" s="912"/>
      <c r="G883" s="913"/>
      <c r="H883" s="912"/>
      <c r="I883" s="912"/>
      <c r="J883" s="912"/>
      <c r="K883" s="912"/>
      <c r="L883" s="912"/>
      <c r="M883" s="912"/>
      <c r="N883" s="912"/>
      <c r="O883" s="914"/>
      <c r="P883" s="914"/>
      <c r="Q883" s="915"/>
      <c r="R883" s="912"/>
      <c r="S883" s="912"/>
      <c r="T883" s="912"/>
      <c r="U883" s="912"/>
      <c r="V883" s="912"/>
      <c r="W883" s="912"/>
      <c r="X883" s="913"/>
      <c r="Y883" s="912"/>
      <c r="Z883" s="912"/>
      <c r="AA883" s="912"/>
      <c r="AB883" s="912"/>
      <c r="AC883" s="912"/>
      <c r="AD883" s="912"/>
      <c r="AE883" s="912"/>
      <c r="AF883" s="914"/>
      <c r="AG883" s="914"/>
      <c r="AH883" s="912"/>
    </row>
    <row r="884">
      <c r="A884" s="912"/>
      <c r="B884" s="912"/>
      <c r="C884" s="912"/>
      <c r="D884" s="912"/>
      <c r="E884" s="912"/>
      <c r="F884" s="912"/>
      <c r="G884" s="913"/>
      <c r="H884" s="912"/>
      <c r="I884" s="912"/>
      <c r="J884" s="912"/>
      <c r="K884" s="912"/>
      <c r="L884" s="912"/>
      <c r="M884" s="912"/>
      <c r="N884" s="912"/>
      <c r="O884" s="914"/>
      <c r="P884" s="914"/>
      <c r="Q884" s="915"/>
      <c r="R884" s="912"/>
      <c r="S884" s="912"/>
      <c r="T884" s="912"/>
      <c r="U884" s="912"/>
      <c r="V884" s="912"/>
      <c r="W884" s="912"/>
      <c r="X884" s="913"/>
      <c r="Y884" s="912"/>
      <c r="Z884" s="912"/>
      <c r="AA884" s="912"/>
      <c r="AB884" s="912"/>
      <c r="AC884" s="912"/>
      <c r="AD884" s="912"/>
      <c r="AE884" s="912"/>
      <c r="AF884" s="914"/>
      <c r="AG884" s="914"/>
      <c r="AH884" s="912"/>
    </row>
    <row r="885">
      <c r="A885" s="912"/>
      <c r="B885" s="912"/>
      <c r="C885" s="912"/>
      <c r="D885" s="912"/>
      <c r="E885" s="912"/>
      <c r="F885" s="912"/>
      <c r="G885" s="913"/>
      <c r="H885" s="912"/>
      <c r="I885" s="912"/>
      <c r="J885" s="912"/>
      <c r="K885" s="912"/>
      <c r="L885" s="912"/>
      <c r="M885" s="912"/>
      <c r="N885" s="912"/>
      <c r="O885" s="914"/>
      <c r="P885" s="914"/>
      <c r="Q885" s="915"/>
      <c r="R885" s="912"/>
      <c r="S885" s="912"/>
      <c r="T885" s="912"/>
      <c r="U885" s="912"/>
      <c r="V885" s="912"/>
      <c r="W885" s="912"/>
      <c r="X885" s="913"/>
      <c r="Y885" s="912"/>
      <c r="Z885" s="912"/>
      <c r="AA885" s="912"/>
      <c r="AB885" s="912"/>
      <c r="AC885" s="912"/>
      <c r="AD885" s="912"/>
      <c r="AE885" s="912"/>
      <c r="AF885" s="914"/>
      <c r="AG885" s="914"/>
      <c r="AH885" s="912"/>
    </row>
    <row r="886">
      <c r="A886" s="912"/>
      <c r="B886" s="912"/>
      <c r="C886" s="912"/>
      <c r="D886" s="912"/>
      <c r="E886" s="912"/>
      <c r="F886" s="912"/>
      <c r="G886" s="913"/>
      <c r="H886" s="912"/>
      <c r="I886" s="912"/>
      <c r="J886" s="912"/>
      <c r="K886" s="912"/>
      <c r="L886" s="912"/>
      <c r="M886" s="912"/>
      <c r="N886" s="912"/>
      <c r="O886" s="914"/>
      <c r="P886" s="914"/>
      <c r="Q886" s="915"/>
      <c r="R886" s="912"/>
      <c r="S886" s="912"/>
      <c r="T886" s="912"/>
      <c r="U886" s="912"/>
      <c r="V886" s="912"/>
      <c r="W886" s="912"/>
      <c r="X886" s="913"/>
      <c r="Y886" s="912"/>
      <c r="Z886" s="912"/>
      <c r="AA886" s="912"/>
      <c r="AB886" s="912"/>
      <c r="AC886" s="912"/>
      <c r="AD886" s="912"/>
      <c r="AE886" s="912"/>
      <c r="AF886" s="914"/>
      <c r="AG886" s="914"/>
      <c r="AH886" s="912"/>
    </row>
    <row r="887">
      <c r="A887" s="912"/>
      <c r="B887" s="912"/>
      <c r="C887" s="912"/>
      <c r="D887" s="912"/>
      <c r="E887" s="912"/>
      <c r="F887" s="912"/>
      <c r="G887" s="913"/>
      <c r="H887" s="912"/>
      <c r="I887" s="912"/>
      <c r="J887" s="912"/>
      <c r="K887" s="912"/>
      <c r="L887" s="912"/>
      <c r="M887" s="912"/>
      <c r="N887" s="912"/>
      <c r="O887" s="914"/>
      <c r="P887" s="914"/>
      <c r="Q887" s="915"/>
      <c r="R887" s="912"/>
      <c r="S887" s="912"/>
      <c r="T887" s="912"/>
      <c r="U887" s="912"/>
      <c r="V887" s="912"/>
      <c r="W887" s="912"/>
      <c r="X887" s="913"/>
      <c r="Y887" s="912"/>
      <c r="Z887" s="912"/>
      <c r="AA887" s="912"/>
      <c r="AB887" s="912"/>
      <c r="AC887" s="912"/>
      <c r="AD887" s="912"/>
      <c r="AE887" s="912"/>
      <c r="AF887" s="914"/>
      <c r="AG887" s="914"/>
      <c r="AH887" s="912"/>
    </row>
    <row r="888">
      <c r="A888" s="912"/>
      <c r="B888" s="912"/>
      <c r="C888" s="912"/>
      <c r="D888" s="912"/>
      <c r="E888" s="912"/>
      <c r="F888" s="912"/>
      <c r="G888" s="913"/>
      <c r="H888" s="912"/>
      <c r="I888" s="912"/>
      <c r="J888" s="912"/>
      <c r="K888" s="912"/>
      <c r="L888" s="912"/>
      <c r="M888" s="912"/>
      <c r="N888" s="912"/>
      <c r="O888" s="914"/>
      <c r="P888" s="914"/>
      <c r="Q888" s="915"/>
      <c r="R888" s="912"/>
      <c r="S888" s="912"/>
      <c r="T888" s="912"/>
      <c r="U888" s="912"/>
      <c r="V888" s="912"/>
      <c r="W888" s="912"/>
      <c r="X888" s="913"/>
      <c r="Y888" s="912"/>
      <c r="Z888" s="912"/>
      <c r="AA888" s="912"/>
      <c r="AB888" s="912"/>
      <c r="AC888" s="912"/>
      <c r="AD888" s="912"/>
      <c r="AE888" s="912"/>
      <c r="AF888" s="914"/>
      <c r="AG888" s="914"/>
      <c r="AH888" s="912"/>
    </row>
    <row r="889">
      <c r="A889" s="912"/>
      <c r="B889" s="912"/>
      <c r="C889" s="912"/>
      <c r="D889" s="912"/>
      <c r="E889" s="912"/>
      <c r="F889" s="912"/>
      <c r="G889" s="913"/>
      <c r="H889" s="912"/>
      <c r="I889" s="912"/>
      <c r="J889" s="912"/>
      <c r="K889" s="912"/>
      <c r="L889" s="912"/>
      <c r="M889" s="912"/>
      <c r="N889" s="912"/>
      <c r="O889" s="914"/>
      <c r="P889" s="914"/>
      <c r="Q889" s="915"/>
      <c r="R889" s="912"/>
      <c r="S889" s="912"/>
      <c r="T889" s="912"/>
      <c r="U889" s="912"/>
      <c r="V889" s="912"/>
      <c r="W889" s="912"/>
      <c r="X889" s="913"/>
      <c r="Y889" s="912"/>
      <c r="Z889" s="912"/>
      <c r="AA889" s="912"/>
      <c r="AB889" s="912"/>
      <c r="AC889" s="912"/>
      <c r="AD889" s="912"/>
      <c r="AE889" s="912"/>
      <c r="AF889" s="914"/>
      <c r="AG889" s="914"/>
      <c r="AH889" s="912"/>
    </row>
    <row r="890">
      <c r="A890" s="912"/>
      <c r="B890" s="912"/>
      <c r="C890" s="912"/>
      <c r="D890" s="912"/>
      <c r="E890" s="912"/>
      <c r="F890" s="912"/>
      <c r="G890" s="913"/>
      <c r="H890" s="912"/>
      <c r="I890" s="912"/>
      <c r="J890" s="912"/>
      <c r="K890" s="912"/>
      <c r="L890" s="912"/>
      <c r="M890" s="912"/>
      <c r="N890" s="912"/>
      <c r="O890" s="914"/>
      <c r="P890" s="914"/>
      <c r="Q890" s="915"/>
      <c r="R890" s="912"/>
      <c r="S890" s="912"/>
      <c r="T890" s="912"/>
      <c r="U890" s="912"/>
      <c r="V890" s="912"/>
      <c r="W890" s="912"/>
      <c r="X890" s="913"/>
      <c r="Y890" s="912"/>
      <c r="Z890" s="912"/>
      <c r="AA890" s="912"/>
      <c r="AB890" s="912"/>
      <c r="AC890" s="912"/>
      <c r="AD890" s="912"/>
      <c r="AE890" s="912"/>
      <c r="AF890" s="914"/>
      <c r="AG890" s="914"/>
      <c r="AH890" s="912"/>
    </row>
    <row r="891">
      <c r="A891" s="912"/>
      <c r="B891" s="912"/>
      <c r="C891" s="912"/>
      <c r="D891" s="912"/>
      <c r="E891" s="912"/>
      <c r="F891" s="912"/>
      <c r="G891" s="913"/>
      <c r="H891" s="912"/>
      <c r="I891" s="912"/>
      <c r="J891" s="912"/>
      <c r="K891" s="912"/>
      <c r="L891" s="912"/>
      <c r="M891" s="912"/>
      <c r="N891" s="912"/>
      <c r="O891" s="914"/>
      <c r="P891" s="914"/>
      <c r="Q891" s="915"/>
      <c r="R891" s="912"/>
      <c r="S891" s="912"/>
      <c r="T891" s="912"/>
      <c r="U891" s="912"/>
      <c r="V891" s="912"/>
      <c r="W891" s="912"/>
      <c r="X891" s="913"/>
      <c r="Y891" s="912"/>
      <c r="Z891" s="912"/>
      <c r="AA891" s="912"/>
      <c r="AB891" s="912"/>
      <c r="AC891" s="912"/>
      <c r="AD891" s="912"/>
      <c r="AE891" s="912"/>
      <c r="AF891" s="914"/>
      <c r="AG891" s="914"/>
      <c r="AH891" s="912"/>
    </row>
    <row r="892">
      <c r="A892" s="912"/>
      <c r="B892" s="912"/>
      <c r="C892" s="912"/>
      <c r="D892" s="912"/>
      <c r="E892" s="912"/>
      <c r="F892" s="912"/>
      <c r="G892" s="913"/>
      <c r="H892" s="912"/>
      <c r="I892" s="912"/>
      <c r="J892" s="912"/>
      <c r="K892" s="912"/>
      <c r="L892" s="912"/>
      <c r="M892" s="912"/>
      <c r="N892" s="912"/>
      <c r="O892" s="914"/>
      <c r="P892" s="914"/>
      <c r="Q892" s="915"/>
      <c r="R892" s="912"/>
      <c r="S892" s="912"/>
      <c r="T892" s="912"/>
      <c r="U892" s="912"/>
      <c r="V892" s="912"/>
      <c r="W892" s="912"/>
      <c r="X892" s="913"/>
      <c r="Y892" s="912"/>
      <c r="Z892" s="912"/>
      <c r="AA892" s="912"/>
      <c r="AB892" s="912"/>
      <c r="AC892" s="912"/>
      <c r="AD892" s="912"/>
      <c r="AE892" s="912"/>
      <c r="AF892" s="914"/>
      <c r="AG892" s="914"/>
      <c r="AH892" s="912"/>
    </row>
    <row r="893">
      <c r="A893" s="912"/>
      <c r="B893" s="912"/>
      <c r="C893" s="912"/>
      <c r="D893" s="912"/>
      <c r="E893" s="912"/>
      <c r="F893" s="912"/>
      <c r="G893" s="913"/>
      <c r="H893" s="912"/>
      <c r="I893" s="912"/>
      <c r="J893" s="912"/>
      <c r="K893" s="912"/>
      <c r="L893" s="912"/>
      <c r="M893" s="912"/>
      <c r="N893" s="912"/>
      <c r="O893" s="914"/>
      <c r="P893" s="914"/>
      <c r="Q893" s="915"/>
      <c r="R893" s="912"/>
      <c r="S893" s="912"/>
      <c r="T893" s="912"/>
      <c r="U893" s="912"/>
      <c r="V893" s="912"/>
      <c r="W893" s="912"/>
      <c r="X893" s="913"/>
      <c r="Y893" s="912"/>
      <c r="Z893" s="912"/>
      <c r="AA893" s="912"/>
      <c r="AB893" s="912"/>
      <c r="AC893" s="912"/>
      <c r="AD893" s="912"/>
      <c r="AE893" s="912"/>
      <c r="AF893" s="914"/>
      <c r="AG893" s="914"/>
      <c r="AH893" s="912"/>
    </row>
    <row r="894">
      <c r="A894" s="912"/>
      <c r="B894" s="912"/>
      <c r="C894" s="912"/>
      <c r="D894" s="912"/>
      <c r="E894" s="912"/>
      <c r="F894" s="912"/>
      <c r="G894" s="913"/>
      <c r="H894" s="912"/>
      <c r="I894" s="912"/>
      <c r="J894" s="912"/>
      <c r="K894" s="912"/>
      <c r="L894" s="912"/>
      <c r="M894" s="912"/>
      <c r="N894" s="912"/>
      <c r="O894" s="914"/>
      <c r="P894" s="914"/>
      <c r="Q894" s="915"/>
      <c r="R894" s="912"/>
      <c r="S894" s="912"/>
      <c r="T894" s="912"/>
      <c r="U894" s="912"/>
      <c r="V894" s="912"/>
      <c r="W894" s="912"/>
      <c r="X894" s="913"/>
      <c r="Y894" s="912"/>
      <c r="Z894" s="912"/>
      <c r="AA894" s="912"/>
      <c r="AB894" s="912"/>
      <c r="AC894" s="912"/>
      <c r="AD894" s="912"/>
      <c r="AE894" s="912"/>
      <c r="AF894" s="914"/>
      <c r="AG894" s="914"/>
      <c r="AH894" s="912"/>
    </row>
    <row r="895">
      <c r="A895" s="912"/>
      <c r="B895" s="912"/>
      <c r="C895" s="912"/>
      <c r="D895" s="912"/>
      <c r="E895" s="912"/>
      <c r="F895" s="912"/>
      <c r="G895" s="913"/>
      <c r="H895" s="912"/>
      <c r="I895" s="912"/>
      <c r="J895" s="912"/>
      <c r="K895" s="912"/>
      <c r="L895" s="912"/>
      <c r="M895" s="912"/>
      <c r="N895" s="912"/>
      <c r="O895" s="914"/>
      <c r="P895" s="914"/>
      <c r="Q895" s="915"/>
      <c r="R895" s="912"/>
      <c r="S895" s="912"/>
      <c r="T895" s="912"/>
      <c r="U895" s="912"/>
      <c r="V895" s="912"/>
      <c r="W895" s="912"/>
      <c r="X895" s="913"/>
      <c r="Y895" s="912"/>
      <c r="Z895" s="912"/>
      <c r="AA895" s="912"/>
      <c r="AB895" s="912"/>
      <c r="AC895" s="912"/>
      <c r="AD895" s="912"/>
      <c r="AE895" s="912"/>
      <c r="AF895" s="914"/>
      <c r="AG895" s="914"/>
      <c r="AH895" s="912"/>
    </row>
    <row r="896">
      <c r="A896" s="912"/>
      <c r="B896" s="912"/>
      <c r="C896" s="912"/>
      <c r="D896" s="912"/>
      <c r="E896" s="912"/>
      <c r="F896" s="912"/>
      <c r="G896" s="913"/>
      <c r="H896" s="912"/>
      <c r="I896" s="912"/>
      <c r="J896" s="912"/>
      <c r="K896" s="912"/>
      <c r="L896" s="912"/>
      <c r="M896" s="912"/>
      <c r="N896" s="912"/>
      <c r="O896" s="914"/>
      <c r="P896" s="914"/>
      <c r="Q896" s="915"/>
      <c r="R896" s="912"/>
      <c r="S896" s="912"/>
      <c r="T896" s="912"/>
      <c r="U896" s="912"/>
      <c r="V896" s="912"/>
      <c r="W896" s="912"/>
      <c r="X896" s="913"/>
      <c r="Y896" s="912"/>
      <c r="Z896" s="912"/>
      <c r="AA896" s="912"/>
      <c r="AB896" s="912"/>
      <c r="AC896" s="912"/>
      <c r="AD896" s="912"/>
      <c r="AE896" s="912"/>
      <c r="AF896" s="914"/>
      <c r="AG896" s="914"/>
      <c r="AH896" s="912"/>
    </row>
    <row r="897">
      <c r="A897" s="912"/>
      <c r="B897" s="912"/>
      <c r="C897" s="912"/>
      <c r="D897" s="912"/>
      <c r="E897" s="912"/>
      <c r="F897" s="912"/>
      <c r="G897" s="913"/>
      <c r="H897" s="912"/>
      <c r="I897" s="912"/>
      <c r="J897" s="912"/>
      <c r="K897" s="912"/>
      <c r="L897" s="912"/>
      <c r="M897" s="912"/>
      <c r="N897" s="912"/>
      <c r="O897" s="914"/>
      <c r="P897" s="914"/>
      <c r="Q897" s="915"/>
      <c r="R897" s="912"/>
      <c r="S897" s="912"/>
      <c r="T897" s="912"/>
      <c r="U897" s="912"/>
      <c r="V897" s="912"/>
      <c r="W897" s="912"/>
      <c r="X897" s="913"/>
      <c r="Y897" s="912"/>
      <c r="Z897" s="912"/>
      <c r="AA897" s="912"/>
      <c r="AB897" s="912"/>
      <c r="AC897" s="912"/>
      <c r="AD897" s="912"/>
      <c r="AE897" s="912"/>
      <c r="AF897" s="914"/>
      <c r="AG897" s="914"/>
      <c r="AH897" s="912"/>
    </row>
    <row r="898">
      <c r="A898" s="912"/>
      <c r="B898" s="912"/>
      <c r="C898" s="912"/>
      <c r="D898" s="912"/>
      <c r="E898" s="912"/>
      <c r="F898" s="912"/>
      <c r="G898" s="913"/>
      <c r="H898" s="912"/>
      <c r="I898" s="912"/>
      <c r="J898" s="912"/>
      <c r="K898" s="912"/>
      <c r="L898" s="912"/>
      <c r="M898" s="912"/>
      <c r="N898" s="912"/>
      <c r="O898" s="914"/>
      <c r="P898" s="914"/>
      <c r="Q898" s="915"/>
      <c r="R898" s="912"/>
      <c r="S898" s="912"/>
      <c r="T898" s="912"/>
      <c r="U898" s="912"/>
      <c r="V898" s="912"/>
      <c r="W898" s="912"/>
      <c r="X898" s="913"/>
      <c r="Y898" s="912"/>
      <c r="Z898" s="912"/>
      <c r="AA898" s="912"/>
      <c r="AB898" s="912"/>
      <c r="AC898" s="912"/>
      <c r="AD898" s="912"/>
      <c r="AE898" s="912"/>
      <c r="AF898" s="914"/>
      <c r="AG898" s="914"/>
      <c r="AH898" s="912"/>
    </row>
    <row r="899">
      <c r="A899" s="912"/>
      <c r="B899" s="912"/>
      <c r="C899" s="912"/>
      <c r="D899" s="912"/>
      <c r="E899" s="912"/>
      <c r="F899" s="912"/>
      <c r="G899" s="913"/>
      <c r="H899" s="912"/>
      <c r="I899" s="912"/>
      <c r="J899" s="912"/>
      <c r="K899" s="912"/>
      <c r="L899" s="912"/>
      <c r="M899" s="912"/>
      <c r="N899" s="912"/>
      <c r="O899" s="914"/>
      <c r="P899" s="914"/>
      <c r="Q899" s="915"/>
      <c r="R899" s="912"/>
      <c r="S899" s="912"/>
      <c r="T899" s="912"/>
      <c r="U899" s="912"/>
      <c r="V899" s="912"/>
      <c r="W899" s="912"/>
      <c r="X899" s="913"/>
      <c r="Y899" s="912"/>
      <c r="Z899" s="912"/>
      <c r="AA899" s="912"/>
      <c r="AB899" s="912"/>
      <c r="AC899" s="912"/>
      <c r="AD899" s="912"/>
      <c r="AE899" s="912"/>
      <c r="AF899" s="914"/>
      <c r="AG899" s="914"/>
      <c r="AH899" s="912"/>
    </row>
    <row r="900">
      <c r="A900" s="912"/>
      <c r="B900" s="912"/>
      <c r="C900" s="912"/>
      <c r="D900" s="912"/>
      <c r="E900" s="912"/>
      <c r="F900" s="912"/>
      <c r="G900" s="913"/>
      <c r="H900" s="912"/>
      <c r="I900" s="912"/>
      <c r="J900" s="912"/>
      <c r="K900" s="912"/>
      <c r="L900" s="912"/>
      <c r="M900" s="912"/>
      <c r="N900" s="912"/>
      <c r="O900" s="914"/>
      <c r="P900" s="914"/>
      <c r="Q900" s="915"/>
      <c r="R900" s="912"/>
      <c r="S900" s="912"/>
      <c r="T900" s="912"/>
      <c r="U900" s="912"/>
      <c r="V900" s="912"/>
      <c r="W900" s="912"/>
      <c r="X900" s="913"/>
      <c r="Y900" s="912"/>
      <c r="Z900" s="912"/>
      <c r="AA900" s="912"/>
      <c r="AB900" s="912"/>
      <c r="AC900" s="912"/>
      <c r="AD900" s="912"/>
      <c r="AE900" s="912"/>
      <c r="AF900" s="914"/>
      <c r="AG900" s="914"/>
      <c r="AH900" s="912"/>
    </row>
    <row r="901">
      <c r="A901" s="912"/>
      <c r="B901" s="912"/>
      <c r="C901" s="912"/>
      <c r="D901" s="912"/>
      <c r="E901" s="912"/>
      <c r="F901" s="912"/>
      <c r="G901" s="913"/>
      <c r="H901" s="912"/>
      <c r="I901" s="912"/>
      <c r="J901" s="912"/>
      <c r="K901" s="912"/>
      <c r="L901" s="912"/>
      <c r="M901" s="912"/>
      <c r="N901" s="912"/>
      <c r="O901" s="914"/>
      <c r="P901" s="914"/>
      <c r="Q901" s="915"/>
      <c r="R901" s="912"/>
      <c r="S901" s="912"/>
      <c r="T901" s="912"/>
      <c r="U901" s="912"/>
      <c r="V901" s="912"/>
      <c r="W901" s="912"/>
      <c r="X901" s="913"/>
      <c r="Y901" s="912"/>
      <c r="Z901" s="912"/>
      <c r="AA901" s="912"/>
      <c r="AB901" s="912"/>
      <c r="AC901" s="912"/>
      <c r="AD901" s="912"/>
      <c r="AE901" s="912"/>
      <c r="AF901" s="914"/>
      <c r="AG901" s="914"/>
      <c r="AH901" s="912"/>
    </row>
    <row r="902">
      <c r="A902" s="912"/>
      <c r="B902" s="912"/>
      <c r="C902" s="912"/>
      <c r="D902" s="912"/>
      <c r="E902" s="912"/>
      <c r="F902" s="912"/>
      <c r="G902" s="913"/>
      <c r="H902" s="912"/>
      <c r="I902" s="912"/>
      <c r="J902" s="912"/>
      <c r="K902" s="912"/>
      <c r="L902" s="912"/>
      <c r="M902" s="912"/>
      <c r="N902" s="912"/>
      <c r="O902" s="914"/>
      <c r="P902" s="914"/>
      <c r="Q902" s="915"/>
      <c r="R902" s="912"/>
      <c r="S902" s="912"/>
      <c r="T902" s="912"/>
      <c r="U902" s="912"/>
      <c r="V902" s="912"/>
      <c r="W902" s="912"/>
      <c r="X902" s="913"/>
      <c r="Y902" s="912"/>
      <c r="Z902" s="912"/>
      <c r="AA902" s="912"/>
      <c r="AB902" s="912"/>
      <c r="AC902" s="912"/>
      <c r="AD902" s="912"/>
      <c r="AE902" s="912"/>
      <c r="AF902" s="914"/>
      <c r="AG902" s="914"/>
      <c r="AH902" s="912"/>
    </row>
    <row r="903">
      <c r="A903" s="912"/>
      <c r="B903" s="912"/>
      <c r="C903" s="912"/>
      <c r="D903" s="912"/>
      <c r="E903" s="912"/>
      <c r="F903" s="912"/>
      <c r="G903" s="913"/>
      <c r="H903" s="912"/>
      <c r="I903" s="912"/>
      <c r="J903" s="912"/>
      <c r="K903" s="912"/>
      <c r="L903" s="912"/>
      <c r="M903" s="912"/>
      <c r="N903" s="912"/>
      <c r="O903" s="914"/>
      <c r="P903" s="914"/>
      <c r="Q903" s="915"/>
      <c r="R903" s="912"/>
      <c r="S903" s="912"/>
      <c r="T903" s="912"/>
      <c r="U903" s="912"/>
      <c r="V903" s="912"/>
      <c r="W903" s="912"/>
      <c r="X903" s="913"/>
      <c r="Y903" s="912"/>
      <c r="Z903" s="912"/>
      <c r="AA903" s="912"/>
      <c r="AB903" s="912"/>
      <c r="AC903" s="912"/>
      <c r="AD903" s="912"/>
      <c r="AE903" s="912"/>
      <c r="AF903" s="914"/>
      <c r="AG903" s="914"/>
      <c r="AH903" s="912"/>
    </row>
    <row r="904">
      <c r="A904" s="912"/>
      <c r="B904" s="912"/>
      <c r="C904" s="912"/>
      <c r="D904" s="912"/>
      <c r="E904" s="912"/>
      <c r="F904" s="912"/>
      <c r="G904" s="913"/>
      <c r="H904" s="912"/>
      <c r="I904" s="912"/>
      <c r="J904" s="912"/>
      <c r="K904" s="912"/>
      <c r="L904" s="912"/>
      <c r="M904" s="912"/>
      <c r="N904" s="912"/>
      <c r="O904" s="914"/>
      <c r="P904" s="914"/>
      <c r="Q904" s="915"/>
      <c r="R904" s="912"/>
      <c r="S904" s="912"/>
      <c r="T904" s="912"/>
      <c r="U904" s="912"/>
      <c r="V904" s="912"/>
      <c r="W904" s="912"/>
      <c r="X904" s="913"/>
      <c r="Y904" s="912"/>
      <c r="Z904" s="912"/>
      <c r="AA904" s="912"/>
      <c r="AB904" s="912"/>
      <c r="AC904" s="912"/>
      <c r="AD904" s="912"/>
      <c r="AE904" s="912"/>
      <c r="AF904" s="914"/>
      <c r="AG904" s="914"/>
      <c r="AH904" s="912"/>
    </row>
    <row r="905">
      <c r="A905" s="912"/>
      <c r="B905" s="912"/>
      <c r="C905" s="912"/>
      <c r="D905" s="912"/>
      <c r="E905" s="912"/>
      <c r="F905" s="912"/>
      <c r="G905" s="913"/>
      <c r="H905" s="912"/>
      <c r="I905" s="912"/>
      <c r="J905" s="912"/>
      <c r="K905" s="912"/>
      <c r="L905" s="912"/>
      <c r="M905" s="912"/>
      <c r="N905" s="912"/>
      <c r="O905" s="914"/>
      <c r="P905" s="914"/>
      <c r="Q905" s="915"/>
      <c r="R905" s="912"/>
      <c r="S905" s="912"/>
      <c r="T905" s="912"/>
      <c r="U905" s="912"/>
      <c r="V905" s="912"/>
      <c r="W905" s="912"/>
      <c r="X905" s="913"/>
      <c r="Y905" s="912"/>
      <c r="Z905" s="912"/>
      <c r="AA905" s="912"/>
      <c r="AB905" s="912"/>
      <c r="AC905" s="912"/>
      <c r="AD905" s="912"/>
      <c r="AE905" s="912"/>
      <c r="AF905" s="914"/>
      <c r="AG905" s="914"/>
      <c r="AH905" s="912"/>
    </row>
    <row r="906">
      <c r="A906" s="912"/>
      <c r="B906" s="912"/>
      <c r="C906" s="912"/>
      <c r="D906" s="912"/>
      <c r="E906" s="912"/>
      <c r="F906" s="912"/>
      <c r="G906" s="913"/>
      <c r="H906" s="912"/>
      <c r="I906" s="912"/>
      <c r="J906" s="912"/>
      <c r="K906" s="912"/>
      <c r="L906" s="912"/>
      <c r="M906" s="912"/>
      <c r="N906" s="912"/>
      <c r="O906" s="914"/>
      <c r="P906" s="914"/>
      <c r="Q906" s="915"/>
      <c r="R906" s="912"/>
      <c r="S906" s="912"/>
      <c r="T906" s="912"/>
      <c r="U906" s="912"/>
      <c r="V906" s="912"/>
      <c r="W906" s="912"/>
      <c r="X906" s="913"/>
      <c r="Y906" s="912"/>
      <c r="Z906" s="912"/>
      <c r="AA906" s="912"/>
      <c r="AB906" s="912"/>
      <c r="AC906" s="912"/>
      <c r="AD906" s="912"/>
      <c r="AE906" s="912"/>
      <c r="AF906" s="914"/>
      <c r="AG906" s="914"/>
      <c r="AH906" s="912"/>
    </row>
    <row r="907">
      <c r="A907" s="912"/>
      <c r="B907" s="912"/>
      <c r="C907" s="912"/>
      <c r="D907" s="912"/>
      <c r="E907" s="912"/>
      <c r="F907" s="912"/>
      <c r="G907" s="913"/>
      <c r="H907" s="912"/>
      <c r="I907" s="912"/>
      <c r="J907" s="912"/>
      <c r="K907" s="912"/>
      <c r="L907" s="912"/>
      <c r="M907" s="912"/>
      <c r="N907" s="912"/>
      <c r="O907" s="914"/>
      <c r="P907" s="914"/>
      <c r="Q907" s="915"/>
      <c r="R907" s="912"/>
      <c r="S907" s="912"/>
      <c r="T907" s="912"/>
      <c r="U907" s="912"/>
      <c r="V907" s="912"/>
      <c r="W907" s="912"/>
      <c r="X907" s="913"/>
      <c r="Y907" s="912"/>
      <c r="Z907" s="912"/>
      <c r="AA907" s="912"/>
      <c r="AB907" s="912"/>
      <c r="AC907" s="912"/>
      <c r="AD907" s="912"/>
      <c r="AE907" s="912"/>
      <c r="AF907" s="914"/>
      <c r="AG907" s="914"/>
      <c r="AH907" s="912"/>
    </row>
    <row r="908">
      <c r="A908" s="912"/>
      <c r="B908" s="912"/>
      <c r="C908" s="912"/>
      <c r="D908" s="912"/>
      <c r="E908" s="912"/>
      <c r="F908" s="912"/>
      <c r="G908" s="913"/>
      <c r="H908" s="912"/>
      <c r="I908" s="912"/>
      <c r="J908" s="912"/>
      <c r="K908" s="912"/>
      <c r="L908" s="912"/>
      <c r="M908" s="912"/>
      <c r="N908" s="912"/>
      <c r="O908" s="914"/>
      <c r="P908" s="914"/>
      <c r="Q908" s="915"/>
      <c r="R908" s="912"/>
      <c r="S908" s="912"/>
      <c r="T908" s="912"/>
      <c r="U908" s="912"/>
      <c r="V908" s="912"/>
      <c r="W908" s="912"/>
      <c r="X908" s="913"/>
      <c r="Y908" s="912"/>
      <c r="Z908" s="912"/>
      <c r="AA908" s="912"/>
      <c r="AB908" s="912"/>
      <c r="AC908" s="912"/>
      <c r="AD908" s="912"/>
      <c r="AE908" s="912"/>
      <c r="AF908" s="914"/>
      <c r="AG908" s="914"/>
      <c r="AH908" s="912"/>
    </row>
    <row r="909">
      <c r="A909" s="912"/>
      <c r="B909" s="912"/>
      <c r="C909" s="912"/>
      <c r="D909" s="912"/>
      <c r="E909" s="912"/>
      <c r="F909" s="912"/>
      <c r="G909" s="913"/>
      <c r="H909" s="912"/>
      <c r="I909" s="912"/>
      <c r="J909" s="912"/>
      <c r="K909" s="912"/>
      <c r="L909" s="912"/>
      <c r="M909" s="912"/>
      <c r="N909" s="912"/>
      <c r="O909" s="914"/>
      <c r="P909" s="914"/>
      <c r="Q909" s="915"/>
      <c r="R909" s="912"/>
      <c r="S909" s="912"/>
      <c r="T909" s="912"/>
      <c r="U909" s="912"/>
      <c r="V909" s="912"/>
      <c r="W909" s="912"/>
      <c r="X909" s="913"/>
      <c r="Y909" s="912"/>
      <c r="Z909" s="912"/>
      <c r="AA909" s="912"/>
      <c r="AB909" s="912"/>
      <c r="AC909" s="912"/>
      <c r="AD909" s="912"/>
      <c r="AE909" s="912"/>
      <c r="AF909" s="914"/>
      <c r="AG909" s="914"/>
      <c r="AH909" s="912"/>
    </row>
    <row r="910">
      <c r="A910" s="912"/>
      <c r="B910" s="912"/>
      <c r="C910" s="912"/>
      <c r="D910" s="912"/>
      <c r="E910" s="912"/>
      <c r="F910" s="912"/>
      <c r="G910" s="913"/>
      <c r="H910" s="912"/>
      <c r="I910" s="912"/>
      <c r="J910" s="912"/>
      <c r="K910" s="912"/>
      <c r="L910" s="912"/>
      <c r="M910" s="912"/>
      <c r="N910" s="912"/>
      <c r="O910" s="914"/>
      <c r="P910" s="914"/>
      <c r="Q910" s="915"/>
      <c r="R910" s="912"/>
      <c r="S910" s="912"/>
      <c r="T910" s="912"/>
      <c r="U910" s="912"/>
      <c r="V910" s="912"/>
      <c r="W910" s="912"/>
      <c r="X910" s="913"/>
      <c r="Y910" s="912"/>
      <c r="Z910" s="912"/>
      <c r="AA910" s="912"/>
      <c r="AB910" s="912"/>
      <c r="AC910" s="912"/>
      <c r="AD910" s="912"/>
      <c r="AE910" s="912"/>
      <c r="AF910" s="914"/>
      <c r="AG910" s="914"/>
      <c r="AH910" s="912"/>
    </row>
    <row r="911">
      <c r="A911" s="912"/>
      <c r="B911" s="912"/>
      <c r="C911" s="912"/>
      <c r="D911" s="912"/>
      <c r="E911" s="912"/>
      <c r="F911" s="912"/>
      <c r="G911" s="913"/>
      <c r="H911" s="912"/>
      <c r="I911" s="912"/>
      <c r="J911" s="912"/>
      <c r="K911" s="912"/>
      <c r="L911" s="912"/>
      <c r="M911" s="912"/>
      <c r="N911" s="912"/>
      <c r="O911" s="914"/>
      <c r="P911" s="914"/>
      <c r="Q911" s="915"/>
      <c r="R911" s="912"/>
      <c r="S911" s="912"/>
      <c r="T911" s="912"/>
      <c r="U911" s="912"/>
      <c r="V911" s="912"/>
      <c r="W911" s="912"/>
      <c r="X911" s="913"/>
      <c r="Y911" s="912"/>
      <c r="Z911" s="912"/>
      <c r="AA911" s="912"/>
      <c r="AB911" s="912"/>
      <c r="AC911" s="912"/>
      <c r="AD911" s="912"/>
      <c r="AE911" s="912"/>
      <c r="AF911" s="914"/>
      <c r="AG911" s="914"/>
      <c r="AH911" s="912"/>
    </row>
    <row r="912">
      <c r="A912" s="912"/>
      <c r="B912" s="912"/>
      <c r="C912" s="912"/>
      <c r="D912" s="912"/>
      <c r="E912" s="912"/>
      <c r="F912" s="912"/>
      <c r="G912" s="913"/>
      <c r="H912" s="912"/>
      <c r="I912" s="912"/>
      <c r="J912" s="912"/>
      <c r="K912" s="912"/>
      <c r="L912" s="912"/>
      <c r="M912" s="912"/>
      <c r="N912" s="912"/>
      <c r="O912" s="914"/>
      <c r="P912" s="914"/>
      <c r="Q912" s="915"/>
      <c r="R912" s="912"/>
      <c r="S912" s="912"/>
      <c r="T912" s="912"/>
      <c r="U912" s="912"/>
      <c r="V912" s="912"/>
      <c r="W912" s="912"/>
      <c r="X912" s="913"/>
      <c r="Y912" s="912"/>
      <c r="Z912" s="912"/>
      <c r="AA912" s="912"/>
      <c r="AB912" s="912"/>
      <c r="AC912" s="912"/>
      <c r="AD912" s="912"/>
      <c r="AE912" s="912"/>
      <c r="AF912" s="914"/>
      <c r="AG912" s="914"/>
      <c r="AH912" s="912"/>
    </row>
    <row r="913">
      <c r="A913" s="912"/>
      <c r="B913" s="912"/>
      <c r="C913" s="912"/>
      <c r="D913" s="912"/>
      <c r="E913" s="912"/>
      <c r="F913" s="912"/>
      <c r="G913" s="913"/>
      <c r="H913" s="912"/>
      <c r="I913" s="912"/>
      <c r="J913" s="912"/>
      <c r="K913" s="912"/>
      <c r="L913" s="912"/>
      <c r="M913" s="912"/>
      <c r="N913" s="912"/>
      <c r="O913" s="914"/>
      <c r="P913" s="914"/>
      <c r="Q913" s="915"/>
      <c r="R913" s="912"/>
      <c r="S913" s="912"/>
      <c r="T913" s="912"/>
      <c r="U913" s="912"/>
      <c r="V913" s="912"/>
      <c r="W913" s="912"/>
      <c r="X913" s="913"/>
      <c r="Y913" s="912"/>
      <c r="Z913" s="912"/>
      <c r="AA913" s="912"/>
      <c r="AB913" s="912"/>
      <c r="AC913" s="912"/>
      <c r="AD913" s="912"/>
      <c r="AE913" s="912"/>
      <c r="AF913" s="914"/>
      <c r="AG913" s="914"/>
      <c r="AH913" s="912"/>
    </row>
    <row r="914">
      <c r="A914" s="912"/>
      <c r="B914" s="912"/>
      <c r="C914" s="912"/>
      <c r="D914" s="912"/>
      <c r="E914" s="912"/>
      <c r="F914" s="912"/>
      <c r="G914" s="913"/>
      <c r="H914" s="912"/>
      <c r="I914" s="912"/>
      <c r="J914" s="912"/>
      <c r="K914" s="912"/>
      <c r="L914" s="912"/>
      <c r="M914" s="912"/>
      <c r="N914" s="912"/>
      <c r="O914" s="914"/>
      <c r="P914" s="914"/>
      <c r="Q914" s="915"/>
      <c r="R914" s="912"/>
      <c r="S914" s="912"/>
      <c r="T914" s="912"/>
      <c r="U914" s="912"/>
      <c r="V914" s="912"/>
      <c r="W914" s="912"/>
      <c r="X914" s="913"/>
      <c r="Y914" s="912"/>
      <c r="Z914" s="912"/>
      <c r="AA914" s="912"/>
      <c r="AB914" s="912"/>
      <c r="AC914" s="912"/>
      <c r="AD914" s="912"/>
      <c r="AE914" s="912"/>
      <c r="AF914" s="914"/>
      <c r="AG914" s="914"/>
      <c r="AH914" s="912"/>
    </row>
    <row r="915">
      <c r="A915" s="912"/>
      <c r="B915" s="912"/>
      <c r="C915" s="912"/>
      <c r="D915" s="912"/>
      <c r="E915" s="912"/>
      <c r="F915" s="912"/>
      <c r="G915" s="913"/>
      <c r="H915" s="912"/>
      <c r="I915" s="912"/>
      <c r="J915" s="912"/>
      <c r="K915" s="912"/>
      <c r="L915" s="912"/>
      <c r="M915" s="912"/>
      <c r="N915" s="912"/>
      <c r="O915" s="914"/>
      <c r="P915" s="914"/>
      <c r="Q915" s="915"/>
      <c r="R915" s="912"/>
      <c r="S915" s="912"/>
      <c r="T915" s="912"/>
      <c r="U915" s="912"/>
      <c r="V915" s="912"/>
      <c r="W915" s="912"/>
      <c r="X915" s="913"/>
      <c r="Y915" s="912"/>
      <c r="Z915" s="912"/>
      <c r="AA915" s="912"/>
      <c r="AB915" s="912"/>
      <c r="AC915" s="912"/>
      <c r="AD915" s="912"/>
      <c r="AE915" s="912"/>
      <c r="AF915" s="914"/>
      <c r="AG915" s="914"/>
      <c r="AH915" s="912"/>
    </row>
    <row r="916">
      <c r="A916" s="912"/>
      <c r="B916" s="912"/>
      <c r="C916" s="912"/>
      <c r="D916" s="912"/>
      <c r="E916" s="912"/>
      <c r="F916" s="912"/>
      <c r="G916" s="913"/>
      <c r="H916" s="912"/>
      <c r="I916" s="912"/>
      <c r="J916" s="912"/>
      <c r="K916" s="912"/>
      <c r="L916" s="912"/>
      <c r="M916" s="912"/>
      <c r="N916" s="912"/>
      <c r="O916" s="914"/>
      <c r="P916" s="914"/>
      <c r="Q916" s="915"/>
      <c r="R916" s="912"/>
      <c r="S916" s="912"/>
      <c r="T916" s="912"/>
      <c r="U916" s="912"/>
      <c r="V916" s="912"/>
      <c r="W916" s="912"/>
      <c r="X916" s="913"/>
      <c r="Y916" s="912"/>
      <c r="Z916" s="912"/>
      <c r="AA916" s="912"/>
      <c r="AB916" s="912"/>
      <c r="AC916" s="912"/>
      <c r="AD916" s="912"/>
      <c r="AE916" s="912"/>
      <c r="AF916" s="914"/>
      <c r="AG916" s="914"/>
      <c r="AH916" s="912"/>
    </row>
    <row r="917">
      <c r="A917" s="912"/>
      <c r="B917" s="912"/>
      <c r="C917" s="912"/>
      <c r="D917" s="912"/>
      <c r="E917" s="912"/>
      <c r="F917" s="912"/>
      <c r="G917" s="913"/>
      <c r="H917" s="912"/>
      <c r="I917" s="912"/>
      <c r="J917" s="912"/>
      <c r="K917" s="912"/>
      <c r="L917" s="912"/>
      <c r="M917" s="912"/>
      <c r="N917" s="912"/>
      <c r="O917" s="914"/>
      <c r="P917" s="914"/>
      <c r="Q917" s="915"/>
      <c r="R917" s="912"/>
      <c r="S917" s="912"/>
      <c r="T917" s="912"/>
      <c r="U917" s="912"/>
      <c r="V917" s="912"/>
      <c r="W917" s="912"/>
      <c r="X917" s="913"/>
      <c r="Y917" s="912"/>
      <c r="Z917" s="912"/>
      <c r="AA917" s="912"/>
      <c r="AB917" s="912"/>
      <c r="AC917" s="912"/>
      <c r="AD917" s="912"/>
      <c r="AE917" s="912"/>
      <c r="AF917" s="914"/>
      <c r="AG917" s="914"/>
      <c r="AH917" s="912"/>
    </row>
    <row r="918">
      <c r="A918" s="912"/>
      <c r="B918" s="912"/>
      <c r="C918" s="912"/>
      <c r="D918" s="912"/>
      <c r="E918" s="912"/>
      <c r="F918" s="912"/>
      <c r="G918" s="913"/>
      <c r="H918" s="912"/>
      <c r="I918" s="912"/>
      <c r="J918" s="912"/>
      <c r="K918" s="912"/>
      <c r="L918" s="912"/>
      <c r="M918" s="912"/>
      <c r="N918" s="912"/>
      <c r="O918" s="914"/>
      <c r="P918" s="914"/>
      <c r="Q918" s="915"/>
      <c r="R918" s="912"/>
      <c r="S918" s="912"/>
      <c r="T918" s="912"/>
      <c r="U918" s="912"/>
      <c r="V918" s="912"/>
      <c r="W918" s="912"/>
      <c r="X918" s="913"/>
      <c r="Y918" s="912"/>
      <c r="Z918" s="912"/>
      <c r="AA918" s="912"/>
      <c r="AB918" s="912"/>
      <c r="AC918" s="912"/>
      <c r="AD918" s="912"/>
      <c r="AE918" s="912"/>
      <c r="AF918" s="914"/>
      <c r="AG918" s="914"/>
      <c r="AH918" s="912"/>
    </row>
    <row r="919">
      <c r="A919" s="912"/>
      <c r="B919" s="912"/>
      <c r="C919" s="912"/>
      <c r="D919" s="912"/>
      <c r="E919" s="912"/>
      <c r="F919" s="912"/>
      <c r="G919" s="913"/>
      <c r="H919" s="912"/>
      <c r="I919" s="912"/>
      <c r="J919" s="912"/>
      <c r="K919" s="912"/>
      <c r="L919" s="912"/>
      <c r="M919" s="912"/>
      <c r="N919" s="912"/>
      <c r="O919" s="914"/>
      <c r="P919" s="914"/>
      <c r="Q919" s="915"/>
      <c r="R919" s="912"/>
      <c r="S919" s="912"/>
      <c r="T919" s="912"/>
      <c r="U919" s="912"/>
      <c r="V919" s="912"/>
      <c r="W919" s="912"/>
      <c r="X919" s="913"/>
      <c r="Y919" s="912"/>
      <c r="Z919" s="912"/>
      <c r="AA919" s="912"/>
      <c r="AB919" s="912"/>
      <c r="AC919" s="912"/>
      <c r="AD919" s="912"/>
      <c r="AE919" s="912"/>
      <c r="AF919" s="914"/>
      <c r="AG919" s="914"/>
      <c r="AH919" s="912"/>
    </row>
    <row r="920">
      <c r="A920" s="912"/>
      <c r="B920" s="912"/>
      <c r="C920" s="912"/>
      <c r="D920" s="912"/>
      <c r="E920" s="912"/>
      <c r="F920" s="912"/>
      <c r="G920" s="913"/>
      <c r="H920" s="912"/>
      <c r="I920" s="912"/>
      <c r="J920" s="912"/>
      <c r="K920" s="912"/>
      <c r="L920" s="912"/>
      <c r="M920" s="912"/>
      <c r="N920" s="912"/>
      <c r="O920" s="914"/>
      <c r="P920" s="914"/>
      <c r="Q920" s="915"/>
      <c r="R920" s="912"/>
      <c r="S920" s="912"/>
      <c r="T920" s="912"/>
      <c r="U920" s="912"/>
      <c r="V920" s="912"/>
      <c r="W920" s="912"/>
      <c r="X920" s="913"/>
      <c r="Y920" s="912"/>
      <c r="Z920" s="912"/>
      <c r="AA920" s="912"/>
      <c r="AB920" s="912"/>
      <c r="AC920" s="912"/>
      <c r="AD920" s="912"/>
      <c r="AE920" s="912"/>
      <c r="AF920" s="914"/>
      <c r="AG920" s="914"/>
      <c r="AH920" s="912"/>
    </row>
    <row r="921">
      <c r="A921" s="912"/>
      <c r="B921" s="912"/>
      <c r="C921" s="912"/>
      <c r="D921" s="912"/>
      <c r="E921" s="912"/>
      <c r="F921" s="912"/>
      <c r="G921" s="913"/>
      <c r="H921" s="912"/>
      <c r="I921" s="912"/>
      <c r="J921" s="912"/>
      <c r="K921" s="912"/>
      <c r="L921" s="912"/>
      <c r="M921" s="912"/>
      <c r="N921" s="912"/>
      <c r="O921" s="914"/>
      <c r="P921" s="914"/>
      <c r="Q921" s="915"/>
      <c r="R921" s="912"/>
      <c r="S921" s="912"/>
      <c r="T921" s="912"/>
      <c r="U921" s="912"/>
      <c r="V921" s="912"/>
      <c r="W921" s="912"/>
      <c r="X921" s="913"/>
      <c r="Y921" s="912"/>
      <c r="Z921" s="912"/>
      <c r="AA921" s="912"/>
      <c r="AB921" s="912"/>
      <c r="AC921" s="912"/>
      <c r="AD921" s="912"/>
      <c r="AE921" s="912"/>
      <c r="AF921" s="914"/>
      <c r="AG921" s="914"/>
      <c r="AH921" s="912"/>
    </row>
    <row r="922">
      <c r="A922" s="912"/>
      <c r="B922" s="912"/>
      <c r="C922" s="912"/>
      <c r="D922" s="912"/>
      <c r="E922" s="912"/>
      <c r="F922" s="912"/>
      <c r="G922" s="913"/>
      <c r="H922" s="912"/>
      <c r="I922" s="912"/>
      <c r="J922" s="912"/>
      <c r="K922" s="912"/>
      <c r="L922" s="912"/>
      <c r="M922" s="912"/>
      <c r="N922" s="912"/>
      <c r="O922" s="914"/>
      <c r="P922" s="914"/>
      <c r="Q922" s="915"/>
      <c r="R922" s="912"/>
      <c r="S922" s="912"/>
      <c r="T922" s="912"/>
      <c r="U922" s="912"/>
      <c r="V922" s="912"/>
      <c r="W922" s="912"/>
      <c r="X922" s="913"/>
      <c r="Y922" s="912"/>
      <c r="Z922" s="912"/>
      <c r="AA922" s="912"/>
      <c r="AB922" s="912"/>
      <c r="AC922" s="912"/>
      <c r="AD922" s="912"/>
      <c r="AE922" s="912"/>
      <c r="AF922" s="914"/>
      <c r="AG922" s="914"/>
      <c r="AH922" s="912"/>
    </row>
    <row r="923">
      <c r="A923" s="912"/>
      <c r="B923" s="912"/>
      <c r="C923" s="912"/>
      <c r="D923" s="912"/>
      <c r="E923" s="912"/>
      <c r="F923" s="912"/>
      <c r="G923" s="913"/>
      <c r="H923" s="912"/>
      <c r="I923" s="912"/>
      <c r="J923" s="912"/>
      <c r="K923" s="912"/>
      <c r="L923" s="912"/>
      <c r="M923" s="912"/>
      <c r="N923" s="912"/>
      <c r="O923" s="914"/>
      <c r="P923" s="914"/>
      <c r="Q923" s="915"/>
      <c r="R923" s="912"/>
      <c r="S923" s="912"/>
      <c r="T923" s="912"/>
      <c r="U923" s="912"/>
      <c r="V923" s="912"/>
      <c r="W923" s="912"/>
      <c r="X923" s="913"/>
      <c r="Y923" s="912"/>
      <c r="Z923" s="912"/>
      <c r="AA923" s="912"/>
      <c r="AB923" s="912"/>
      <c r="AC923" s="912"/>
      <c r="AD923" s="912"/>
      <c r="AE923" s="912"/>
      <c r="AF923" s="914"/>
      <c r="AG923" s="914"/>
      <c r="AH923" s="912"/>
    </row>
    <row r="924">
      <c r="A924" s="912"/>
      <c r="B924" s="912"/>
      <c r="C924" s="912"/>
      <c r="D924" s="912"/>
      <c r="E924" s="912"/>
      <c r="F924" s="912"/>
      <c r="G924" s="913"/>
      <c r="H924" s="912"/>
      <c r="I924" s="912"/>
      <c r="J924" s="912"/>
      <c r="K924" s="912"/>
      <c r="L924" s="912"/>
      <c r="M924" s="912"/>
      <c r="N924" s="912"/>
      <c r="O924" s="914"/>
      <c r="P924" s="914"/>
      <c r="Q924" s="915"/>
      <c r="R924" s="912"/>
      <c r="S924" s="912"/>
      <c r="T924" s="912"/>
      <c r="U924" s="912"/>
      <c r="V924" s="912"/>
      <c r="W924" s="912"/>
      <c r="X924" s="913"/>
      <c r="Y924" s="912"/>
      <c r="Z924" s="912"/>
      <c r="AA924" s="912"/>
      <c r="AB924" s="912"/>
      <c r="AC924" s="912"/>
      <c r="AD924" s="912"/>
      <c r="AE924" s="912"/>
      <c r="AF924" s="914"/>
      <c r="AG924" s="914"/>
      <c r="AH924" s="912"/>
    </row>
    <row r="925">
      <c r="A925" s="912"/>
      <c r="B925" s="912"/>
      <c r="C925" s="912"/>
      <c r="D925" s="912"/>
      <c r="E925" s="912"/>
      <c r="F925" s="912"/>
      <c r="G925" s="913"/>
      <c r="H925" s="912"/>
      <c r="I925" s="912"/>
      <c r="J925" s="912"/>
      <c r="K925" s="912"/>
      <c r="L925" s="912"/>
      <c r="M925" s="912"/>
      <c r="N925" s="912"/>
      <c r="O925" s="914"/>
      <c r="P925" s="914"/>
      <c r="Q925" s="915"/>
      <c r="R925" s="912"/>
      <c r="S925" s="912"/>
      <c r="T925" s="912"/>
      <c r="U925" s="912"/>
      <c r="V925" s="912"/>
      <c r="W925" s="912"/>
      <c r="X925" s="913"/>
      <c r="Y925" s="912"/>
      <c r="Z925" s="912"/>
      <c r="AA925" s="912"/>
      <c r="AB925" s="912"/>
      <c r="AC925" s="912"/>
      <c r="AD925" s="912"/>
      <c r="AE925" s="912"/>
      <c r="AF925" s="914"/>
      <c r="AG925" s="914"/>
      <c r="AH925" s="912"/>
    </row>
    <row r="926">
      <c r="A926" s="912"/>
      <c r="B926" s="912"/>
      <c r="C926" s="912"/>
      <c r="D926" s="912"/>
      <c r="E926" s="912"/>
      <c r="F926" s="912"/>
      <c r="G926" s="913"/>
      <c r="H926" s="912"/>
      <c r="I926" s="912"/>
      <c r="J926" s="912"/>
      <c r="K926" s="912"/>
      <c r="L926" s="912"/>
      <c r="M926" s="912"/>
      <c r="N926" s="912"/>
      <c r="O926" s="914"/>
      <c r="P926" s="914"/>
      <c r="Q926" s="915"/>
      <c r="R926" s="912"/>
      <c r="S926" s="912"/>
      <c r="T926" s="912"/>
      <c r="U926" s="912"/>
      <c r="V926" s="912"/>
      <c r="W926" s="912"/>
      <c r="X926" s="913"/>
      <c r="Y926" s="912"/>
      <c r="Z926" s="912"/>
      <c r="AA926" s="912"/>
      <c r="AB926" s="912"/>
      <c r="AC926" s="912"/>
      <c r="AD926" s="912"/>
      <c r="AE926" s="912"/>
      <c r="AF926" s="914"/>
      <c r="AG926" s="914"/>
      <c r="AH926" s="912"/>
    </row>
    <row r="927">
      <c r="A927" s="912"/>
      <c r="B927" s="912"/>
      <c r="C927" s="912"/>
      <c r="D927" s="912"/>
      <c r="E927" s="912"/>
      <c r="F927" s="912"/>
      <c r="G927" s="913"/>
      <c r="H927" s="912"/>
      <c r="I927" s="912"/>
      <c r="J927" s="912"/>
      <c r="K927" s="912"/>
      <c r="L927" s="912"/>
      <c r="M927" s="912"/>
      <c r="N927" s="912"/>
      <c r="O927" s="914"/>
      <c r="P927" s="914"/>
      <c r="Q927" s="915"/>
      <c r="R927" s="912"/>
      <c r="S927" s="912"/>
      <c r="T927" s="912"/>
      <c r="U927" s="912"/>
      <c r="V927" s="912"/>
      <c r="W927" s="912"/>
      <c r="X927" s="913"/>
      <c r="Y927" s="912"/>
      <c r="Z927" s="912"/>
      <c r="AA927" s="912"/>
      <c r="AB927" s="912"/>
      <c r="AC927" s="912"/>
      <c r="AD927" s="912"/>
      <c r="AE927" s="912"/>
      <c r="AF927" s="914"/>
      <c r="AG927" s="914"/>
      <c r="AH927" s="912"/>
    </row>
    <row r="928">
      <c r="A928" s="912"/>
      <c r="B928" s="912"/>
      <c r="C928" s="912"/>
      <c r="D928" s="912"/>
      <c r="E928" s="912"/>
      <c r="F928" s="912"/>
      <c r="G928" s="913"/>
      <c r="H928" s="912"/>
      <c r="I928" s="912"/>
      <c r="J928" s="912"/>
      <c r="K928" s="912"/>
      <c r="L928" s="912"/>
      <c r="M928" s="912"/>
      <c r="N928" s="912"/>
      <c r="O928" s="914"/>
      <c r="P928" s="914"/>
      <c r="Q928" s="915"/>
      <c r="R928" s="912"/>
      <c r="S928" s="912"/>
      <c r="T928" s="912"/>
      <c r="U928" s="912"/>
      <c r="V928" s="912"/>
      <c r="W928" s="912"/>
      <c r="X928" s="913"/>
      <c r="Y928" s="912"/>
      <c r="Z928" s="912"/>
      <c r="AA928" s="912"/>
      <c r="AB928" s="912"/>
      <c r="AC928" s="912"/>
      <c r="AD928" s="912"/>
      <c r="AE928" s="912"/>
      <c r="AF928" s="914"/>
      <c r="AG928" s="914"/>
      <c r="AH928" s="912"/>
    </row>
    <row r="929">
      <c r="A929" s="912"/>
      <c r="B929" s="912"/>
      <c r="C929" s="912"/>
      <c r="D929" s="912"/>
      <c r="E929" s="912"/>
      <c r="F929" s="912"/>
      <c r="G929" s="913"/>
      <c r="H929" s="912"/>
      <c r="I929" s="912"/>
      <c r="J929" s="912"/>
      <c r="K929" s="912"/>
      <c r="L929" s="912"/>
      <c r="M929" s="912"/>
      <c r="N929" s="912"/>
      <c r="O929" s="914"/>
      <c r="P929" s="914"/>
      <c r="Q929" s="915"/>
      <c r="R929" s="912"/>
      <c r="S929" s="912"/>
      <c r="T929" s="912"/>
      <c r="U929" s="912"/>
      <c r="V929" s="912"/>
      <c r="W929" s="912"/>
      <c r="X929" s="913"/>
      <c r="Y929" s="912"/>
      <c r="Z929" s="912"/>
      <c r="AA929" s="912"/>
      <c r="AB929" s="912"/>
      <c r="AC929" s="912"/>
      <c r="AD929" s="912"/>
      <c r="AE929" s="912"/>
      <c r="AF929" s="914"/>
      <c r="AG929" s="914"/>
      <c r="AH929" s="912"/>
    </row>
    <row r="930">
      <c r="A930" s="912"/>
      <c r="B930" s="912"/>
      <c r="C930" s="912"/>
      <c r="D930" s="912"/>
      <c r="E930" s="912"/>
      <c r="F930" s="912"/>
      <c r="G930" s="913"/>
      <c r="H930" s="912"/>
      <c r="I930" s="912"/>
      <c r="J930" s="912"/>
      <c r="K930" s="912"/>
      <c r="L930" s="912"/>
      <c r="M930" s="912"/>
      <c r="N930" s="912"/>
      <c r="O930" s="914"/>
      <c r="P930" s="914"/>
      <c r="Q930" s="915"/>
      <c r="R930" s="912"/>
      <c r="S930" s="912"/>
      <c r="T930" s="912"/>
      <c r="U930" s="912"/>
      <c r="V930" s="912"/>
      <c r="W930" s="912"/>
      <c r="X930" s="913"/>
      <c r="Y930" s="912"/>
      <c r="Z930" s="912"/>
      <c r="AA930" s="912"/>
      <c r="AB930" s="912"/>
      <c r="AC930" s="912"/>
      <c r="AD930" s="912"/>
      <c r="AE930" s="912"/>
      <c r="AF930" s="914"/>
      <c r="AG930" s="914"/>
      <c r="AH930" s="912"/>
    </row>
    <row r="931">
      <c r="A931" s="912"/>
      <c r="B931" s="912"/>
      <c r="C931" s="912"/>
      <c r="D931" s="912"/>
      <c r="E931" s="912"/>
      <c r="F931" s="912"/>
      <c r="G931" s="913"/>
      <c r="H931" s="912"/>
      <c r="I931" s="912"/>
      <c r="J931" s="912"/>
      <c r="K931" s="912"/>
      <c r="L931" s="912"/>
      <c r="M931" s="912"/>
      <c r="N931" s="912"/>
      <c r="O931" s="914"/>
      <c r="P931" s="914"/>
      <c r="Q931" s="915"/>
      <c r="R931" s="912"/>
      <c r="S931" s="912"/>
      <c r="T931" s="912"/>
      <c r="U931" s="912"/>
      <c r="V931" s="912"/>
      <c r="W931" s="912"/>
      <c r="X931" s="913"/>
      <c r="Y931" s="912"/>
      <c r="Z931" s="912"/>
      <c r="AA931" s="912"/>
      <c r="AB931" s="912"/>
      <c r="AC931" s="912"/>
      <c r="AD931" s="912"/>
      <c r="AE931" s="912"/>
      <c r="AF931" s="914"/>
      <c r="AG931" s="914"/>
      <c r="AH931" s="912"/>
    </row>
    <row r="932">
      <c r="A932" s="912"/>
      <c r="B932" s="912"/>
      <c r="C932" s="912"/>
      <c r="D932" s="912"/>
      <c r="E932" s="912"/>
      <c r="F932" s="912"/>
      <c r="G932" s="913"/>
      <c r="H932" s="912"/>
      <c r="I932" s="912"/>
      <c r="J932" s="912"/>
      <c r="K932" s="912"/>
      <c r="L932" s="912"/>
      <c r="M932" s="912"/>
      <c r="N932" s="912"/>
      <c r="O932" s="914"/>
      <c r="P932" s="914"/>
      <c r="Q932" s="915"/>
      <c r="R932" s="912"/>
      <c r="S932" s="912"/>
      <c r="T932" s="912"/>
      <c r="U932" s="912"/>
      <c r="V932" s="912"/>
      <c r="W932" s="912"/>
      <c r="X932" s="913"/>
      <c r="Y932" s="912"/>
      <c r="Z932" s="912"/>
      <c r="AA932" s="912"/>
      <c r="AB932" s="912"/>
      <c r="AC932" s="912"/>
      <c r="AD932" s="912"/>
      <c r="AE932" s="912"/>
      <c r="AF932" s="914"/>
      <c r="AG932" s="914"/>
      <c r="AH932" s="912"/>
    </row>
    <row r="933">
      <c r="A933" s="912"/>
      <c r="B933" s="912"/>
      <c r="C933" s="912"/>
      <c r="D933" s="912"/>
      <c r="E933" s="912"/>
      <c r="F933" s="912"/>
      <c r="G933" s="913"/>
      <c r="H933" s="912"/>
      <c r="I933" s="912"/>
      <c r="J933" s="912"/>
      <c r="K933" s="912"/>
      <c r="L933" s="912"/>
      <c r="M933" s="912"/>
      <c r="N933" s="912"/>
      <c r="O933" s="914"/>
      <c r="P933" s="914"/>
      <c r="Q933" s="915"/>
      <c r="R933" s="912"/>
      <c r="S933" s="912"/>
      <c r="T933" s="912"/>
      <c r="U933" s="912"/>
      <c r="V933" s="912"/>
      <c r="W933" s="912"/>
      <c r="X933" s="913"/>
      <c r="Y933" s="912"/>
      <c r="Z933" s="912"/>
      <c r="AA933" s="912"/>
      <c r="AB933" s="912"/>
      <c r="AC933" s="912"/>
      <c r="AD933" s="912"/>
      <c r="AE933" s="912"/>
      <c r="AF933" s="914"/>
      <c r="AG933" s="914"/>
      <c r="AH933" s="912"/>
    </row>
    <row r="934">
      <c r="A934" s="912"/>
      <c r="B934" s="912"/>
      <c r="C934" s="912"/>
      <c r="D934" s="912"/>
      <c r="E934" s="912"/>
      <c r="F934" s="912"/>
      <c r="G934" s="913"/>
      <c r="H934" s="912"/>
      <c r="I934" s="912"/>
      <c r="J934" s="912"/>
      <c r="K934" s="912"/>
      <c r="L934" s="912"/>
      <c r="M934" s="912"/>
      <c r="N934" s="912"/>
      <c r="O934" s="914"/>
      <c r="P934" s="914"/>
      <c r="Q934" s="915"/>
      <c r="R934" s="912"/>
      <c r="S934" s="912"/>
      <c r="T934" s="912"/>
      <c r="U934" s="912"/>
      <c r="V934" s="912"/>
      <c r="W934" s="912"/>
      <c r="X934" s="913"/>
      <c r="Y934" s="912"/>
      <c r="Z934" s="912"/>
      <c r="AA934" s="912"/>
      <c r="AB934" s="912"/>
      <c r="AC934" s="912"/>
      <c r="AD934" s="912"/>
      <c r="AE934" s="912"/>
      <c r="AF934" s="914"/>
      <c r="AG934" s="914"/>
      <c r="AH934" s="912"/>
    </row>
    <row r="935">
      <c r="A935" s="912"/>
      <c r="B935" s="912"/>
      <c r="C935" s="912"/>
      <c r="D935" s="912"/>
      <c r="E935" s="912"/>
      <c r="F935" s="912"/>
      <c r="G935" s="913"/>
      <c r="H935" s="912"/>
      <c r="I935" s="912"/>
      <c r="J935" s="912"/>
      <c r="K935" s="912"/>
      <c r="L935" s="912"/>
      <c r="M935" s="912"/>
      <c r="N935" s="912"/>
      <c r="O935" s="914"/>
      <c r="P935" s="914"/>
      <c r="Q935" s="915"/>
      <c r="R935" s="912"/>
      <c r="S935" s="912"/>
      <c r="T935" s="912"/>
      <c r="U935" s="912"/>
      <c r="V935" s="912"/>
      <c r="W935" s="912"/>
      <c r="X935" s="913"/>
      <c r="Y935" s="912"/>
      <c r="Z935" s="912"/>
      <c r="AA935" s="912"/>
      <c r="AB935" s="912"/>
      <c r="AC935" s="912"/>
      <c r="AD935" s="912"/>
      <c r="AE935" s="912"/>
      <c r="AF935" s="914"/>
      <c r="AG935" s="914"/>
      <c r="AH935" s="912"/>
    </row>
    <row r="936">
      <c r="A936" s="912"/>
      <c r="B936" s="912"/>
      <c r="C936" s="912"/>
      <c r="D936" s="912"/>
      <c r="E936" s="912"/>
      <c r="F936" s="912"/>
      <c r="G936" s="913"/>
      <c r="H936" s="912"/>
      <c r="I936" s="912"/>
      <c r="J936" s="912"/>
      <c r="K936" s="912"/>
      <c r="L936" s="912"/>
      <c r="M936" s="912"/>
      <c r="N936" s="912"/>
      <c r="O936" s="914"/>
      <c r="P936" s="914"/>
      <c r="Q936" s="915"/>
      <c r="R936" s="912"/>
      <c r="S936" s="912"/>
      <c r="T936" s="912"/>
      <c r="U936" s="912"/>
      <c r="V936" s="912"/>
      <c r="W936" s="912"/>
      <c r="X936" s="913"/>
      <c r="Y936" s="912"/>
      <c r="Z936" s="912"/>
      <c r="AA936" s="912"/>
      <c r="AB936" s="912"/>
      <c r="AC936" s="912"/>
      <c r="AD936" s="912"/>
      <c r="AE936" s="912"/>
      <c r="AF936" s="914"/>
      <c r="AG936" s="914"/>
      <c r="AH936" s="912"/>
    </row>
    <row r="937">
      <c r="A937" s="912"/>
      <c r="B937" s="912"/>
      <c r="C937" s="912"/>
      <c r="D937" s="912"/>
      <c r="E937" s="912"/>
      <c r="F937" s="912"/>
      <c r="G937" s="913"/>
      <c r="H937" s="912"/>
      <c r="I937" s="912"/>
      <c r="J937" s="912"/>
      <c r="K937" s="912"/>
      <c r="L937" s="912"/>
      <c r="M937" s="912"/>
      <c r="N937" s="912"/>
      <c r="O937" s="914"/>
      <c r="P937" s="914"/>
      <c r="Q937" s="915"/>
      <c r="R937" s="912"/>
      <c r="S937" s="912"/>
      <c r="T937" s="912"/>
      <c r="U937" s="912"/>
      <c r="V937" s="912"/>
      <c r="W937" s="912"/>
      <c r="X937" s="913"/>
      <c r="Y937" s="912"/>
      <c r="Z937" s="912"/>
      <c r="AA937" s="912"/>
      <c r="AB937" s="912"/>
      <c r="AC937" s="912"/>
      <c r="AD937" s="912"/>
      <c r="AE937" s="912"/>
      <c r="AF937" s="914"/>
      <c r="AG937" s="914"/>
      <c r="AH937" s="912"/>
    </row>
    <row r="938">
      <c r="A938" s="912"/>
      <c r="B938" s="912"/>
      <c r="C938" s="912"/>
      <c r="D938" s="912"/>
      <c r="E938" s="912"/>
      <c r="F938" s="912"/>
      <c r="G938" s="913"/>
      <c r="H938" s="912"/>
      <c r="I938" s="912"/>
      <c r="J938" s="912"/>
      <c r="K938" s="912"/>
      <c r="L938" s="912"/>
      <c r="M938" s="912"/>
      <c r="N938" s="912"/>
      <c r="O938" s="914"/>
      <c r="P938" s="914"/>
      <c r="Q938" s="915"/>
      <c r="R938" s="912"/>
      <c r="S938" s="912"/>
      <c r="T938" s="912"/>
      <c r="U938" s="912"/>
      <c r="V938" s="912"/>
      <c r="W938" s="912"/>
      <c r="X938" s="913"/>
      <c r="Y938" s="912"/>
      <c r="Z938" s="912"/>
      <c r="AA938" s="912"/>
      <c r="AB938" s="912"/>
      <c r="AC938" s="912"/>
      <c r="AD938" s="912"/>
      <c r="AE938" s="912"/>
      <c r="AF938" s="914"/>
      <c r="AG938" s="914"/>
      <c r="AH938" s="912"/>
    </row>
    <row r="939">
      <c r="A939" s="912"/>
      <c r="B939" s="912"/>
      <c r="C939" s="912"/>
      <c r="D939" s="912"/>
      <c r="E939" s="912"/>
      <c r="F939" s="912"/>
      <c r="G939" s="913"/>
      <c r="H939" s="912"/>
      <c r="I939" s="912"/>
      <c r="J939" s="912"/>
      <c r="K939" s="912"/>
      <c r="L939" s="912"/>
      <c r="M939" s="912"/>
      <c r="N939" s="912"/>
      <c r="O939" s="914"/>
      <c r="P939" s="914"/>
      <c r="Q939" s="915"/>
      <c r="R939" s="912"/>
      <c r="S939" s="912"/>
      <c r="T939" s="912"/>
      <c r="U939" s="912"/>
      <c r="V939" s="912"/>
      <c r="W939" s="912"/>
      <c r="X939" s="913"/>
      <c r="Y939" s="912"/>
      <c r="Z939" s="912"/>
      <c r="AA939" s="912"/>
      <c r="AB939" s="912"/>
      <c r="AC939" s="912"/>
      <c r="AD939" s="912"/>
      <c r="AE939" s="912"/>
      <c r="AF939" s="914"/>
      <c r="AG939" s="914"/>
      <c r="AH939" s="912"/>
    </row>
    <row r="940">
      <c r="A940" s="912"/>
      <c r="B940" s="912"/>
      <c r="C940" s="912"/>
      <c r="D940" s="912"/>
      <c r="E940" s="912"/>
      <c r="F940" s="912"/>
      <c r="G940" s="913"/>
      <c r="H940" s="912"/>
      <c r="I940" s="912"/>
      <c r="J940" s="912"/>
      <c r="K940" s="912"/>
      <c r="L940" s="912"/>
      <c r="M940" s="912"/>
      <c r="N940" s="912"/>
      <c r="O940" s="914"/>
      <c r="P940" s="914"/>
      <c r="Q940" s="915"/>
      <c r="R940" s="912"/>
      <c r="S940" s="912"/>
      <c r="T940" s="912"/>
      <c r="U940" s="912"/>
      <c r="V940" s="912"/>
      <c r="W940" s="912"/>
      <c r="X940" s="913"/>
      <c r="Y940" s="912"/>
      <c r="Z940" s="912"/>
      <c r="AA940" s="912"/>
      <c r="AB940" s="912"/>
      <c r="AC940" s="912"/>
      <c r="AD940" s="912"/>
      <c r="AE940" s="912"/>
      <c r="AF940" s="914"/>
      <c r="AG940" s="914"/>
      <c r="AH940" s="912"/>
    </row>
    <row r="941">
      <c r="A941" s="912"/>
      <c r="B941" s="912"/>
      <c r="C941" s="912"/>
      <c r="D941" s="912"/>
      <c r="E941" s="912"/>
      <c r="F941" s="912"/>
      <c r="G941" s="913"/>
      <c r="H941" s="912"/>
      <c r="I941" s="912"/>
      <c r="J941" s="912"/>
      <c r="K941" s="912"/>
      <c r="L941" s="912"/>
      <c r="M941" s="912"/>
      <c r="N941" s="912"/>
      <c r="O941" s="914"/>
      <c r="P941" s="914"/>
      <c r="Q941" s="915"/>
      <c r="R941" s="912"/>
      <c r="S941" s="912"/>
      <c r="T941" s="912"/>
      <c r="U941" s="912"/>
      <c r="V941" s="912"/>
      <c r="W941" s="912"/>
      <c r="X941" s="913"/>
      <c r="Y941" s="912"/>
      <c r="Z941" s="912"/>
      <c r="AA941" s="912"/>
      <c r="AB941" s="912"/>
      <c r="AC941" s="912"/>
      <c r="AD941" s="912"/>
      <c r="AE941" s="912"/>
      <c r="AF941" s="914"/>
      <c r="AG941" s="914"/>
      <c r="AH941" s="912"/>
    </row>
    <row r="942">
      <c r="A942" s="912"/>
      <c r="B942" s="912"/>
      <c r="C942" s="912"/>
      <c r="D942" s="912"/>
      <c r="E942" s="912"/>
      <c r="F942" s="912"/>
      <c r="G942" s="913"/>
      <c r="H942" s="912"/>
      <c r="I942" s="912"/>
      <c r="J942" s="912"/>
      <c r="K942" s="912"/>
      <c r="L942" s="912"/>
      <c r="M942" s="912"/>
      <c r="N942" s="912"/>
      <c r="O942" s="914"/>
      <c r="P942" s="914"/>
      <c r="Q942" s="915"/>
      <c r="R942" s="912"/>
      <c r="S942" s="912"/>
      <c r="T942" s="912"/>
      <c r="U942" s="912"/>
      <c r="V942" s="912"/>
      <c r="W942" s="912"/>
      <c r="X942" s="913"/>
      <c r="Y942" s="912"/>
      <c r="Z942" s="912"/>
      <c r="AA942" s="912"/>
      <c r="AB942" s="912"/>
      <c r="AC942" s="912"/>
      <c r="AD942" s="912"/>
      <c r="AE942" s="912"/>
      <c r="AF942" s="914"/>
      <c r="AG942" s="914"/>
      <c r="AH942" s="912"/>
    </row>
    <row r="943">
      <c r="A943" s="912"/>
      <c r="B943" s="912"/>
      <c r="C943" s="912"/>
      <c r="D943" s="912"/>
      <c r="E943" s="912"/>
      <c r="F943" s="912"/>
      <c r="G943" s="913"/>
      <c r="H943" s="912"/>
      <c r="I943" s="912"/>
      <c r="J943" s="912"/>
      <c r="K943" s="912"/>
      <c r="L943" s="912"/>
      <c r="M943" s="912"/>
      <c r="N943" s="912"/>
      <c r="O943" s="914"/>
      <c r="P943" s="914"/>
      <c r="Q943" s="915"/>
      <c r="R943" s="912"/>
      <c r="S943" s="912"/>
      <c r="T943" s="912"/>
      <c r="U943" s="912"/>
      <c r="V943" s="912"/>
      <c r="W943" s="912"/>
      <c r="X943" s="913"/>
      <c r="Y943" s="912"/>
      <c r="Z943" s="912"/>
      <c r="AA943" s="912"/>
      <c r="AB943" s="912"/>
      <c r="AC943" s="912"/>
      <c r="AD943" s="912"/>
      <c r="AE943" s="912"/>
      <c r="AF943" s="914"/>
      <c r="AG943" s="914"/>
      <c r="AH943" s="912"/>
    </row>
    <row r="944">
      <c r="A944" s="912"/>
      <c r="B944" s="912"/>
      <c r="C944" s="912"/>
      <c r="D944" s="912"/>
      <c r="E944" s="912"/>
      <c r="F944" s="912"/>
      <c r="G944" s="913"/>
      <c r="H944" s="912"/>
      <c r="I944" s="912"/>
      <c r="J944" s="912"/>
      <c r="K944" s="912"/>
      <c r="L944" s="912"/>
      <c r="M944" s="912"/>
      <c r="N944" s="912"/>
      <c r="O944" s="914"/>
      <c r="P944" s="914"/>
      <c r="Q944" s="915"/>
      <c r="R944" s="912"/>
      <c r="S944" s="912"/>
      <c r="T944" s="912"/>
      <c r="U944" s="912"/>
      <c r="V944" s="912"/>
      <c r="W944" s="912"/>
      <c r="X944" s="913"/>
      <c r="Y944" s="912"/>
      <c r="Z944" s="912"/>
      <c r="AA944" s="912"/>
      <c r="AB944" s="912"/>
      <c r="AC944" s="912"/>
      <c r="AD944" s="912"/>
      <c r="AE944" s="912"/>
      <c r="AF944" s="914"/>
      <c r="AG944" s="914"/>
      <c r="AH944" s="912"/>
    </row>
    <row r="945">
      <c r="A945" s="912"/>
      <c r="B945" s="912"/>
      <c r="C945" s="912"/>
      <c r="D945" s="912"/>
      <c r="E945" s="912"/>
      <c r="F945" s="912"/>
      <c r="G945" s="913"/>
      <c r="H945" s="912"/>
      <c r="I945" s="912"/>
      <c r="J945" s="912"/>
      <c r="K945" s="912"/>
      <c r="L945" s="912"/>
      <c r="M945" s="912"/>
      <c r="N945" s="912"/>
      <c r="O945" s="914"/>
      <c r="P945" s="914"/>
      <c r="Q945" s="915"/>
      <c r="R945" s="912"/>
      <c r="S945" s="912"/>
      <c r="T945" s="912"/>
      <c r="U945" s="912"/>
      <c r="V945" s="912"/>
      <c r="W945" s="912"/>
      <c r="X945" s="913"/>
      <c r="Y945" s="912"/>
      <c r="Z945" s="912"/>
      <c r="AA945" s="912"/>
      <c r="AB945" s="912"/>
      <c r="AC945" s="912"/>
      <c r="AD945" s="912"/>
      <c r="AE945" s="912"/>
      <c r="AF945" s="914"/>
      <c r="AG945" s="914"/>
      <c r="AH945" s="912"/>
    </row>
    <row r="946">
      <c r="A946" s="912"/>
      <c r="B946" s="912"/>
      <c r="C946" s="912"/>
      <c r="D946" s="912"/>
      <c r="E946" s="912"/>
      <c r="F946" s="912"/>
      <c r="G946" s="913"/>
      <c r="H946" s="912"/>
      <c r="I946" s="912"/>
      <c r="J946" s="912"/>
      <c r="K946" s="912"/>
      <c r="L946" s="912"/>
      <c r="M946" s="912"/>
      <c r="N946" s="912"/>
      <c r="O946" s="914"/>
      <c r="P946" s="914"/>
      <c r="Q946" s="915"/>
      <c r="R946" s="912"/>
      <c r="S946" s="912"/>
      <c r="T946" s="912"/>
      <c r="U946" s="912"/>
      <c r="V946" s="912"/>
      <c r="W946" s="912"/>
      <c r="X946" s="913"/>
      <c r="Y946" s="912"/>
      <c r="Z946" s="912"/>
      <c r="AA946" s="912"/>
      <c r="AB946" s="912"/>
      <c r="AC946" s="912"/>
      <c r="AD946" s="912"/>
      <c r="AE946" s="912"/>
      <c r="AF946" s="914"/>
      <c r="AG946" s="914"/>
      <c r="AH946" s="912"/>
    </row>
    <row r="947">
      <c r="A947" s="912"/>
      <c r="B947" s="912"/>
      <c r="C947" s="912"/>
      <c r="D947" s="912"/>
      <c r="E947" s="912"/>
      <c r="F947" s="912"/>
      <c r="G947" s="913"/>
      <c r="H947" s="912"/>
      <c r="I947" s="912"/>
      <c r="J947" s="912"/>
      <c r="K947" s="912"/>
      <c r="L947" s="912"/>
      <c r="M947" s="912"/>
      <c r="N947" s="912"/>
      <c r="O947" s="914"/>
      <c r="P947" s="914"/>
      <c r="Q947" s="915"/>
      <c r="R947" s="912"/>
      <c r="S947" s="912"/>
      <c r="T947" s="912"/>
      <c r="U947" s="912"/>
      <c r="V947" s="912"/>
      <c r="W947" s="912"/>
      <c r="X947" s="913"/>
      <c r="Y947" s="912"/>
      <c r="Z947" s="912"/>
      <c r="AA947" s="912"/>
      <c r="AB947" s="912"/>
      <c r="AC947" s="912"/>
      <c r="AD947" s="912"/>
      <c r="AE947" s="912"/>
      <c r="AF947" s="914"/>
      <c r="AG947" s="914"/>
      <c r="AH947" s="912"/>
    </row>
    <row r="948">
      <c r="A948" s="912"/>
      <c r="B948" s="912"/>
      <c r="C948" s="912"/>
      <c r="D948" s="912"/>
      <c r="E948" s="912"/>
      <c r="F948" s="912"/>
      <c r="G948" s="913"/>
      <c r="H948" s="912"/>
      <c r="I948" s="912"/>
      <c r="J948" s="912"/>
      <c r="K948" s="912"/>
      <c r="L948" s="912"/>
      <c r="M948" s="912"/>
      <c r="N948" s="912"/>
      <c r="O948" s="914"/>
      <c r="P948" s="914"/>
      <c r="Q948" s="915"/>
      <c r="R948" s="912"/>
      <c r="S948" s="912"/>
      <c r="T948" s="912"/>
      <c r="U948" s="912"/>
      <c r="V948" s="912"/>
      <c r="W948" s="912"/>
      <c r="X948" s="913"/>
      <c r="Y948" s="912"/>
      <c r="Z948" s="912"/>
      <c r="AA948" s="912"/>
      <c r="AB948" s="912"/>
      <c r="AC948" s="912"/>
      <c r="AD948" s="912"/>
      <c r="AE948" s="912"/>
      <c r="AF948" s="914"/>
      <c r="AG948" s="914"/>
      <c r="AH948" s="912"/>
    </row>
    <row r="949">
      <c r="A949" s="912"/>
      <c r="B949" s="912"/>
      <c r="C949" s="912"/>
      <c r="D949" s="912"/>
      <c r="E949" s="912"/>
      <c r="F949" s="912"/>
      <c r="G949" s="913"/>
      <c r="H949" s="912"/>
      <c r="I949" s="912"/>
      <c r="J949" s="912"/>
      <c r="K949" s="912"/>
      <c r="L949" s="912"/>
      <c r="M949" s="912"/>
      <c r="N949" s="912"/>
      <c r="O949" s="914"/>
      <c r="P949" s="914"/>
      <c r="Q949" s="915"/>
      <c r="R949" s="912"/>
      <c r="S949" s="912"/>
      <c r="T949" s="912"/>
      <c r="U949" s="912"/>
      <c r="V949" s="912"/>
      <c r="W949" s="912"/>
      <c r="X949" s="913"/>
      <c r="Y949" s="912"/>
      <c r="Z949" s="912"/>
      <c r="AA949" s="912"/>
      <c r="AB949" s="912"/>
      <c r="AC949" s="912"/>
      <c r="AD949" s="912"/>
      <c r="AE949" s="912"/>
      <c r="AF949" s="914"/>
      <c r="AG949" s="914"/>
      <c r="AH949" s="912"/>
    </row>
    <row r="950">
      <c r="A950" s="912"/>
      <c r="B950" s="912"/>
      <c r="C950" s="912"/>
      <c r="D950" s="912"/>
      <c r="E950" s="912"/>
      <c r="F950" s="912"/>
      <c r="G950" s="913"/>
      <c r="H950" s="912"/>
      <c r="I950" s="912"/>
      <c r="J950" s="912"/>
      <c r="K950" s="912"/>
      <c r="L950" s="912"/>
      <c r="M950" s="912"/>
      <c r="N950" s="912"/>
      <c r="O950" s="914"/>
      <c r="P950" s="914"/>
      <c r="Q950" s="915"/>
      <c r="R950" s="912"/>
      <c r="S950" s="912"/>
      <c r="T950" s="912"/>
      <c r="U950" s="912"/>
      <c r="V950" s="912"/>
      <c r="W950" s="912"/>
      <c r="X950" s="913"/>
      <c r="Y950" s="912"/>
      <c r="Z950" s="912"/>
      <c r="AA950" s="912"/>
      <c r="AB950" s="912"/>
      <c r="AC950" s="912"/>
      <c r="AD950" s="912"/>
      <c r="AE950" s="912"/>
      <c r="AF950" s="914"/>
      <c r="AG950" s="914"/>
      <c r="AH950" s="912"/>
    </row>
    <row r="951">
      <c r="A951" s="912"/>
      <c r="B951" s="912"/>
      <c r="C951" s="912"/>
      <c r="D951" s="912"/>
      <c r="E951" s="912"/>
      <c r="F951" s="912"/>
      <c r="G951" s="913"/>
      <c r="H951" s="912"/>
      <c r="I951" s="912"/>
      <c r="J951" s="912"/>
      <c r="K951" s="912"/>
      <c r="L951" s="912"/>
      <c r="M951" s="912"/>
      <c r="N951" s="912"/>
      <c r="O951" s="914"/>
      <c r="P951" s="914"/>
      <c r="Q951" s="915"/>
      <c r="R951" s="912"/>
      <c r="S951" s="912"/>
      <c r="T951" s="912"/>
      <c r="U951" s="912"/>
      <c r="V951" s="912"/>
      <c r="W951" s="912"/>
      <c r="X951" s="913"/>
      <c r="Y951" s="912"/>
      <c r="Z951" s="912"/>
      <c r="AA951" s="912"/>
      <c r="AB951" s="912"/>
      <c r="AC951" s="912"/>
      <c r="AD951" s="912"/>
      <c r="AE951" s="912"/>
      <c r="AF951" s="914"/>
      <c r="AG951" s="914"/>
      <c r="AH951" s="912"/>
    </row>
    <row r="952">
      <c r="A952" s="912"/>
      <c r="B952" s="912"/>
      <c r="C952" s="912"/>
      <c r="D952" s="912"/>
      <c r="E952" s="912"/>
      <c r="F952" s="912"/>
      <c r="G952" s="913"/>
      <c r="H952" s="912"/>
      <c r="I952" s="912"/>
      <c r="J952" s="912"/>
      <c r="K952" s="912"/>
      <c r="L952" s="912"/>
      <c r="M952" s="912"/>
      <c r="N952" s="912"/>
      <c r="O952" s="914"/>
      <c r="P952" s="914"/>
      <c r="Q952" s="915"/>
      <c r="R952" s="912"/>
      <c r="S952" s="912"/>
      <c r="T952" s="912"/>
      <c r="U952" s="912"/>
      <c r="V952" s="912"/>
      <c r="W952" s="912"/>
      <c r="X952" s="913"/>
      <c r="Y952" s="912"/>
      <c r="Z952" s="912"/>
      <c r="AA952" s="912"/>
      <c r="AB952" s="912"/>
      <c r="AC952" s="912"/>
      <c r="AD952" s="912"/>
      <c r="AE952" s="912"/>
      <c r="AF952" s="914"/>
      <c r="AG952" s="914"/>
      <c r="AH952" s="912"/>
    </row>
    <row r="953">
      <c r="A953" s="912"/>
      <c r="B953" s="912"/>
      <c r="C953" s="912"/>
      <c r="D953" s="912"/>
      <c r="E953" s="912"/>
      <c r="F953" s="912"/>
      <c r="G953" s="913"/>
      <c r="H953" s="912"/>
      <c r="I953" s="912"/>
      <c r="J953" s="912"/>
      <c r="K953" s="912"/>
      <c r="L953" s="912"/>
      <c r="M953" s="912"/>
      <c r="N953" s="912"/>
      <c r="O953" s="914"/>
      <c r="P953" s="914"/>
      <c r="Q953" s="915"/>
      <c r="R953" s="912"/>
      <c r="S953" s="912"/>
      <c r="T953" s="912"/>
      <c r="U953" s="912"/>
      <c r="V953" s="912"/>
      <c r="W953" s="912"/>
      <c r="X953" s="913"/>
      <c r="Y953" s="912"/>
      <c r="Z953" s="912"/>
      <c r="AA953" s="912"/>
      <c r="AB953" s="912"/>
      <c r="AC953" s="912"/>
      <c r="AD953" s="912"/>
      <c r="AE953" s="912"/>
      <c r="AF953" s="914"/>
      <c r="AG953" s="914"/>
      <c r="AH953" s="912"/>
    </row>
    <row r="954">
      <c r="A954" s="912"/>
      <c r="B954" s="912"/>
      <c r="C954" s="912"/>
      <c r="D954" s="912"/>
      <c r="E954" s="912"/>
      <c r="F954" s="912"/>
      <c r="G954" s="913"/>
      <c r="H954" s="912"/>
      <c r="I954" s="912"/>
      <c r="J954" s="912"/>
      <c r="K954" s="912"/>
      <c r="L954" s="912"/>
      <c r="M954" s="912"/>
      <c r="N954" s="912"/>
      <c r="O954" s="914"/>
      <c r="P954" s="914"/>
      <c r="Q954" s="915"/>
      <c r="R954" s="912"/>
      <c r="S954" s="912"/>
      <c r="T954" s="912"/>
      <c r="U954" s="912"/>
      <c r="V954" s="912"/>
      <c r="W954" s="912"/>
      <c r="X954" s="913"/>
      <c r="Y954" s="912"/>
      <c r="Z954" s="912"/>
      <c r="AA954" s="912"/>
      <c r="AB954" s="912"/>
      <c r="AC954" s="912"/>
      <c r="AD954" s="912"/>
      <c r="AE954" s="912"/>
      <c r="AF954" s="914"/>
      <c r="AG954" s="914"/>
      <c r="AH954" s="912"/>
    </row>
    <row r="955">
      <c r="A955" s="912"/>
      <c r="B955" s="912"/>
      <c r="C955" s="912"/>
      <c r="D955" s="912"/>
      <c r="E955" s="912"/>
      <c r="F955" s="912"/>
      <c r="G955" s="913"/>
      <c r="H955" s="912"/>
      <c r="I955" s="912"/>
      <c r="J955" s="912"/>
      <c r="K955" s="912"/>
      <c r="L955" s="912"/>
      <c r="M955" s="912"/>
      <c r="N955" s="912"/>
      <c r="O955" s="914"/>
      <c r="P955" s="914"/>
      <c r="Q955" s="915"/>
      <c r="R955" s="912"/>
      <c r="S955" s="912"/>
      <c r="T955" s="912"/>
      <c r="U955" s="912"/>
      <c r="V955" s="912"/>
      <c r="W955" s="912"/>
      <c r="X955" s="913"/>
      <c r="Y955" s="912"/>
      <c r="Z955" s="912"/>
      <c r="AA955" s="912"/>
      <c r="AB955" s="912"/>
      <c r="AC955" s="912"/>
      <c r="AD955" s="912"/>
      <c r="AE955" s="912"/>
      <c r="AF955" s="914"/>
      <c r="AG955" s="914"/>
      <c r="AH955" s="912"/>
    </row>
    <row r="956">
      <c r="A956" s="912"/>
      <c r="B956" s="912"/>
      <c r="C956" s="912"/>
      <c r="D956" s="912"/>
      <c r="E956" s="912"/>
      <c r="F956" s="912"/>
      <c r="G956" s="913"/>
      <c r="H956" s="912"/>
      <c r="I956" s="912"/>
      <c r="J956" s="912"/>
      <c r="K956" s="912"/>
      <c r="L956" s="912"/>
      <c r="M956" s="912"/>
      <c r="N956" s="912"/>
      <c r="O956" s="914"/>
      <c r="P956" s="914"/>
      <c r="Q956" s="915"/>
      <c r="R956" s="912"/>
      <c r="S956" s="912"/>
      <c r="T956" s="912"/>
      <c r="U956" s="912"/>
      <c r="V956" s="912"/>
      <c r="W956" s="912"/>
      <c r="X956" s="913"/>
      <c r="Y956" s="912"/>
      <c r="Z956" s="912"/>
      <c r="AA956" s="912"/>
      <c r="AB956" s="912"/>
      <c r="AC956" s="912"/>
      <c r="AD956" s="912"/>
      <c r="AE956" s="912"/>
      <c r="AF956" s="914"/>
      <c r="AG956" s="914"/>
      <c r="AH956" s="912"/>
    </row>
    <row r="957">
      <c r="A957" s="912"/>
      <c r="B957" s="912"/>
      <c r="C957" s="912"/>
      <c r="D957" s="912"/>
      <c r="E957" s="912"/>
      <c r="F957" s="912"/>
      <c r="G957" s="913"/>
      <c r="H957" s="912"/>
      <c r="I957" s="912"/>
      <c r="J957" s="912"/>
      <c r="K957" s="912"/>
      <c r="L957" s="912"/>
      <c r="M957" s="912"/>
      <c r="N957" s="912"/>
      <c r="O957" s="914"/>
      <c r="P957" s="914"/>
      <c r="Q957" s="915"/>
      <c r="R957" s="912"/>
      <c r="S957" s="912"/>
      <c r="T957" s="912"/>
      <c r="U957" s="912"/>
      <c r="V957" s="912"/>
      <c r="W957" s="912"/>
      <c r="X957" s="913"/>
      <c r="Y957" s="912"/>
      <c r="Z957" s="912"/>
      <c r="AA957" s="912"/>
      <c r="AB957" s="912"/>
      <c r="AC957" s="912"/>
      <c r="AD957" s="912"/>
      <c r="AE957" s="912"/>
      <c r="AF957" s="914"/>
      <c r="AG957" s="914"/>
      <c r="AH957" s="912"/>
    </row>
    <row r="958">
      <c r="A958" s="912"/>
      <c r="B958" s="912"/>
      <c r="C958" s="912"/>
      <c r="D958" s="912"/>
      <c r="E958" s="912"/>
      <c r="F958" s="912"/>
      <c r="G958" s="913"/>
      <c r="H958" s="912"/>
      <c r="I958" s="912"/>
      <c r="J958" s="912"/>
      <c r="K958" s="912"/>
      <c r="L958" s="912"/>
      <c r="M958" s="912"/>
      <c r="N958" s="912"/>
      <c r="O958" s="914"/>
      <c r="P958" s="914"/>
      <c r="Q958" s="915"/>
      <c r="R958" s="912"/>
      <c r="S958" s="912"/>
      <c r="T958" s="912"/>
      <c r="U958" s="912"/>
      <c r="V958" s="912"/>
      <c r="W958" s="912"/>
      <c r="X958" s="913"/>
      <c r="Y958" s="912"/>
      <c r="Z958" s="912"/>
      <c r="AA958" s="912"/>
      <c r="AB958" s="912"/>
      <c r="AC958" s="912"/>
      <c r="AD958" s="912"/>
      <c r="AE958" s="912"/>
      <c r="AF958" s="914"/>
      <c r="AG958" s="914"/>
      <c r="AH958" s="912"/>
    </row>
    <row r="959">
      <c r="A959" s="912"/>
      <c r="B959" s="912"/>
      <c r="C959" s="912"/>
      <c r="D959" s="912"/>
      <c r="E959" s="912"/>
      <c r="F959" s="912"/>
      <c r="G959" s="913"/>
      <c r="H959" s="912"/>
      <c r="I959" s="912"/>
      <c r="J959" s="912"/>
      <c r="K959" s="912"/>
      <c r="L959" s="912"/>
      <c r="M959" s="912"/>
      <c r="N959" s="912"/>
      <c r="O959" s="914"/>
      <c r="P959" s="914"/>
      <c r="Q959" s="915"/>
      <c r="R959" s="912"/>
      <c r="S959" s="912"/>
      <c r="T959" s="912"/>
      <c r="U959" s="912"/>
      <c r="V959" s="912"/>
      <c r="W959" s="912"/>
      <c r="X959" s="913"/>
      <c r="Y959" s="912"/>
      <c r="Z959" s="912"/>
      <c r="AA959" s="912"/>
      <c r="AB959" s="912"/>
      <c r="AC959" s="912"/>
      <c r="AD959" s="912"/>
      <c r="AE959" s="912"/>
      <c r="AF959" s="914"/>
      <c r="AG959" s="914"/>
      <c r="AH959" s="912"/>
    </row>
    <row r="960">
      <c r="A960" s="912"/>
      <c r="B960" s="912"/>
      <c r="C960" s="912"/>
      <c r="D960" s="912"/>
      <c r="E960" s="912"/>
      <c r="F960" s="912"/>
      <c r="G960" s="913"/>
      <c r="H960" s="912"/>
      <c r="I960" s="912"/>
      <c r="J960" s="912"/>
      <c r="K960" s="912"/>
      <c r="L960" s="912"/>
      <c r="M960" s="912"/>
      <c r="N960" s="912"/>
      <c r="O960" s="914"/>
      <c r="P960" s="914"/>
      <c r="Q960" s="915"/>
      <c r="R960" s="912"/>
      <c r="S960" s="912"/>
      <c r="T960" s="912"/>
      <c r="U960" s="912"/>
      <c r="V960" s="912"/>
      <c r="W960" s="912"/>
      <c r="X960" s="913"/>
      <c r="Y960" s="912"/>
      <c r="Z960" s="912"/>
      <c r="AA960" s="912"/>
      <c r="AB960" s="912"/>
      <c r="AC960" s="912"/>
      <c r="AD960" s="912"/>
      <c r="AE960" s="912"/>
      <c r="AF960" s="914"/>
      <c r="AG960" s="914"/>
      <c r="AH960" s="912"/>
    </row>
    <row r="961">
      <c r="A961" s="912"/>
      <c r="B961" s="912"/>
      <c r="C961" s="912"/>
      <c r="D961" s="912"/>
      <c r="E961" s="912"/>
      <c r="F961" s="912"/>
      <c r="G961" s="913"/>
      <c r="H961" s="912"/>
      <c r="I961" s="912"/>
      <c r="J961" s="912"/>
      <c r="K961" s="912"/>
      <c r="L961" s="912"/>
      <c r="M961" s="912"/>
      <c r="N961" s="912"/>
      <c r="O961" s="914"/>
      <c r="P961" s="914"/>
      <c r="Q961" s="915"/>
      <c r="R961" s="912"/>
      <c r="S961" s="912"/>
      <c r="T961" s="912"/>
      <c r="U961" s="912"/>
      <c r="V961" s="912"/>
      <c r="W961" s="912"/>
      <c r="X961" s="913"/>
      <c r="Y961" s="912"/>
      <c r="Z961" s="912"/>
      <c r="AA961" s="912"/>
      <c r="AB961" s="912"/>
      <c r="AC961" s="912"/>
      <c r="AD961" s="912"/>
      <c r="AE961" s="912"/>
      <c r="AF961" s="914"/>
      <c r="AG961" s="914"/>
      <c r="AH961" s="912"/>
    </row>
    <row r="962">
      <c r="A962" s="912"/>
      <c r="B962" s="912"/>
      <c r="C962" s="912"/>
      <c r="D962" s="912"/>
      <c r="E962" s="912"/>
      <c r="F962" s="912"/>
      <c r="G962" s="913"/>
      <c r="H962" s="912"/>
      <c r="I962" s="912"/>
      <c r="J962" s="912"/>
      <c r="K962" s="912"/>
      <c r="L962" s="912"/>
      <c r="M962" s="912"/>
      <c r="N962" s="912"/>
      <c r="O962" s="914"/>
      <c r="P962" s="914"/>
      <c r="Q962" s="915"/>
      <c r="R962" s="912"/>
      <c r="S962" s="912"/>
      <c r="T962" s="912"/>
      <c r="U962" s="912"/>
      <c r="V962" s="912"/>
      <c r="W962" s="912"/>
      <c r="X962" s="913"/>
      <c r="Y962" s="912"/>
      <c r="Z962" s="912"/>
      <c r="AA962" s="912"/>
      <c r="AB962" s="912"/>
      <c r="AC962" s="912"/>
      <c r="AD962" s="912"/>
      <c r="AE962" s="912"/>
      <c r="AF962" s="914"/>
      <c r="AG962" s="914"/>
      <c r="AH962" s="912"/>
    </row>
    <row r="963">
      <c r="A963" s="912"/>
      <c r="B963" s="912"/>
      <c r="C963" s="912"/>
      <c r="D963" s="912"/>
      <c r="E963" s="912"/>
      <c r="F963" s="912"/>
      <c r="G963" s="913"/>
      <c r="H963" s="912"/>
      <c r="I963" s="912"/>
      <c r="J963" s="912"/>
      <c r="K963" s="912"/>
      <c r="L963" s="912"/>
      <c r="M963" s="912"/>
      <c r="N963" s="912"/>
      <c r="O963" s="914"/>
      <c r="P963" s="914"/>
      <c r="Q963" s="915"/>
      <c r="R963" s="912"/>
      <c r="S963" s="912"/>
      <c r="T963" s="912"/>
      <c r="U963" s="912"/>
      <c r="V963" s="912"/>
      <c r="W963" s="912"/>
      <c r="X963" s="913"/>
      <c r="Y963" s="912"/>
      <c r="Z963" s="912"/>
      <c r="AA963" s="912"/>
      <c r="AB963" s="912"/>
      <c r="AC963" s="912"/>
      <c r="AD963" s="912"/>
      <c r="AE963" s="912"/>
      <c r="AF963" s="914"/>
      <c r="AG963" s="914"/>
      <c r="AH963" s="912"/>
    </row>
    <row r="964">
      <c r="A964" s="912"/>
      <c r="B964" s="912"/>
      <c r="C964" s="912"/>
      <c r="D964" s="912"/>
      <c r="E964" s="912"/>
      <c r="F964" s="912"/>
      <c r="G964" s="913"/>
      <c r="H964" s="912"/>
      <c r="I964" s="912"/>
      <c r="J964" s="912"/>
      <c r="K964" s="912"/>
      <c r="L964" s="912"/>
      <c r="M964" s="912"/>
      <c r="N964" s="912"/>
      <c r="O964" s="914"/>
      <c r="P964" s="914"/>
      <c r="Q964" s="915"/>
      <c r="R964" s="912"/>
      <c r="S964" s="912"/>
      <c r="T964" s="912"/>
      <c r="U964" s="912"/>
      <c r="V964" s="912"/>
      <c r="W964" s="912"/>
      <c r="X964" s="913"/>
      <c r="Y964" s="912"/>
      <c r="Z964" s="912"/>
      <c r="AA964" s="912"/>
      <c r="AB964" s="912"/>
      <c r="AC964" s="912"/>
      <c r="AD964" s="912"/>
      <c r="AE964" s="912"/>
      <c r="AF964" s="914"/>
      <c r="AG964" s="914"/>
      <c r="AH964" s="912"/>
    </row>
    <row r="965">
      <c r="A965" s="912"/>
      <c r="B965" s="912"/>
      <c r="C965" s="912"/>
      <c r="D965" s="912"/>
      <c r="E965" s="912"/>
      <c r="F965" s="912"/>
      <c r="G965" s="913"/>
      <c r="H965" s="912"/>
      <c r="I965" s="912"/>
      <c r="J965" s="912"/>
      <c r="K965" s="912"/>
      <c r="L965" s="912"/>
      <c r="M965" s="912"/>
      <c r="N965" s="912"/>
      <c r="O965" s="914"/>
      <c r="P965" s="914"/>
      <c r="Q965" s="915"/>
      <c r="R965" s="912"/>
      <c r="S965" s="912"/>
      <c r="T965" s="912"/>
      <c r="U965" s="912"/>
      <c r="V965" s="912"/>
      <c r="W965" s="912"/>
      <c r="X965" s="913"/>
      <c r="Y965" s="912"/>
      <c r="Z965" s="912"/>
      <c r="AA965" s="912"/>
      <c r="AB965" s="912"/>
      <c r="AC965" s="912"/>
      <c r="AD965" s="912"/>
      <c r="AE965" s="912"/>
      <c r="AF965" s="914"/>
      <c r="AG965" s="914"/>
      <c r="AH965" s="912"/>
    </row>
    <row r="966">
      <c r="A966" s="912"/>
      <c r="B966" s="912"/>
      <c r="C966" s="912"/>
      <c r="D966" s="912"/>
      <c r="E966" s="912"/>
      <c r="F966" s="912"/>
      <c r="G966" s="913"/>
      <c r="H966" s="912"/>
      <c r="I966" s="912"/>
      <c r="J966" s="912"/>
      <c r="K966" s="912"/>
      <c r="L966" s="912"/>
      <c r="M966" s="912"/>
      <c r="N966" s="912"/>
      <c r="O966" s="914"/>
      <c r="P966" s="914"/>
      <c r="Q966" s="915"/>
      <c r="R966" s="912"/>
      <c r="S966" s="912"/>
      <c r="T966" s="912"/>
      <c r="U966" s="912"/>
      <c r="V966" s="912"/>
      <c r="W966" s="912"/>
      <c r="X966" s="913"/>
      <c r="Y966" s="912"/>
      <c r="Z966" s="912"/>
      <c r="AA966" s="912"/>
      <c r="AB966" s="912"/>
      <c r="AC966" s="912"/>
      <c r="AD966" s="912"/>
      <c r="AE966" s="912"/>
      <c r="AF966" s="914"/>
      <c r="AG966" s="914"/>
      <c r="AH966" s="912"/>
    </row>
    <row r="967">
      <c r="A967" s="912"/>
      <c r="B967" s="912"/>
      <c r="C967" s="912"/>
      <c r="D967" s="912"/>
      <c r="E967" s="912"/>
      <c r="F967" s="912"/>
      <c r="G967" s="913"/>
      <c r="H967" s="912"/>
      <c r="I967" s="912"/>
      <c r="J967" s="912"/>
      <c r="K967" s="912"/>
      <c r="L967" s="912"/>
      <c r="M967" s="912"/>
      <c r="N967" s="912"/>
      <c r="O967" s="914"/>
      <c r="P967" s="914"/>
      <c r="Q967" s="915"/>
      <c r="R967" s="912"/>
      <c r="S967" s="912"/>
      <c r="T967" s="912"/>
      <c r="U967" s="912"/>
      <c r="V967" s="912"/>
      <c r="W967" s="912"/>
      <c r="X967" s="913"/>
      <c r="Y967" s="912"/>
      <c r="Z967" s="912"/>
      <c r="AA967" s="912"/>
      <c r="AB967" s="912"/>
      <c r="AC967" s="912"/>
      <c r="AD967" s="912"/>
      <c r="AE967" s="912"/>
      <c r="AF967" s="914"/>
      <c r="AG967" s="914"/>
      <c r="AH967" s="912"/>
    </row>
    <row r="968">
      <c r="A968" s="912"/>
      <c r="B968" s="912"/>
      <c r="C968" s="912"/>
      <c r="D968" s="912"/>
      <c r="E968" s="912"/>
      <c r="F968" s="912"/>
      <c r="G968" s="913"/>
      <c r="H968" s="912"/>
      <c r="I968" s="912"/>
      <c r="J968" s="912"/>
      <c r="K968" s="912"/>
      <c r="L968" s="912"/>
      <c r="M968" s="912"/>
      <c r="N968" s="912"/>
      <c r="O968" s="914"/>
      <c r="P968" s="914"/>
      <c r="Q968" s="915"/>
      <c r="R968" s="912"/>
      <c r="S968" s="912"/>
      <c r="T968" s="912"/>
      <c r="U968" s="912"/>
      <c r="V968" s="912"/>
      <c r="W968" s="912"/>
      <c r="X968" s="913"/>
      <c r="Y968" s="912"/>
      <c r="Z968" s="912"/>
      <c r="AA968" s="912"/>
      <c r="AB968" s="912"/>
      <c r="AC968" s="912"/>
      <c r="AD968" s="912"/>
      <c r="AE968" s="912"/>
      <c r="AF968" s="914"/>
      <c r="AG968" s="914"/>
      <c r="AH968" s="912"/>
    </row>
    <row r="969">
      <c r="A969" s="912"/>
      <c r="B969" s="912"/>
      <c r="C969" s="912"/>
      <c r="D969" s="912"/>
      <c r="E969" s="912"/>
      <c r="F969" s="912"/>
      <c r="G969" s="913"/>
      <c r="H969" s="912"/>
      <c r="I969" s="912"/>
      <c r="J969" s="912"/>
      <c r="K969" s="912"/>
      <c r="L969" s="912"/>
      <c r="M969" s="912"/>
      <c r="N969" s="912"/>
      <c r="O969" s="914"/>
      <c r="P969" s="914"/>
      <c r="Q969" s="915"/>
      <c r="R969" s="912"/>
      <c r="S969" s="912"/>
      <c r="T969" s="912"/>
      <c r="U969" s="912"/>
      <c r="V969" s="912"/>
      <c r="W969" s="912"/>
      <c r="X969" s="913"/>
      <c r="Y969" s="912"/>
      <c r="Z969" s="912"/>
      <c r="AA969" s="912"/>
      <c r="AB969" s="912"/>
      <c r="AC969" s="912"/>
      <c r="AD969" s="912"/>
      <c r="AE969" s="912"/>
      <c r="AF969" s="914"/>
      <c r="AG969" s="914"/>
      <c r="AH969" s="912"/>
    </row>
    <row r="970">
      <c r="A970" s="912"/>
      <c r="B970" s="912"/>
      <c r="C970" s="912"/>
      <c r="D970" s="912"/>
      <c r="E970" s="912"/>
      <c r="F970" s="912"/>
      <c r="G970" s="913"/>
      <c r="H970" s="912"/>
      <c r="I970" s="912"/>
      <c r="J970" s="912"/>
      <c r="K970" s="912"/>
      <c r="L970" s="912"/>
      <c r="M970" s="912"/>
      <c r="N970" s="912"/>
      <c r="O970" s="914"/>
      <c r="P970" s="914"/>
      <c r="Q970" s="915"/>
      <c r="R970" s="912"/>
      <c r="S970" s="912"/>
      <c r="T970" s="912"/>
      <c r="U970" s="912"/>
      <c r="V970" s="912"/>
      <c r="W970" s="912"/>
      <c r="X970" s="913"/>
      <c r="Y970" s="912"/>
      <c r="Z970" s="912"/>
      <c r="AA970" s="912"/>
      <c r="AB970" s="912"/>
      <c r="AC970" s="912"/>
      <c r="AD970" s="912"/>
      <c r="AE970" s="912"/>
      <c r="AF970" s="914"/>
      <c r="AG970" s="914"/>
      <c r="AH970" s="912"/>
    </row>
    <row r="971">
      <c r="A971" s="912"/>
      <c r="B971" s="912"/>
      <c r="C971" s="912"/>
      <c r="D971" s="912"/>
      <c r="E971" s="912"/>
      <c r="F971" s="912"/>
      <c r="G971" s="913"/>
      <c r="H971" s="912"/>
      <c r="I971" s="912"/>
      <c r="J971" s="912"/>
      <c r="K971" s="912"/>
      <c r="L971" s="912"/>
      <c r="M971" s="912"/>
      <c r="N971" s="912"/>
      <c r="O971" s="914"/>
      <c r="P971" s="914"/>
      <c r="Q971" s="915"/>
      <c r="R971" s="912"/>
      <c r="S971" s="912"/>
      <c r="T971" s="912"/>
      <c r="U971" s="912"/>
      <c r="V971" s="912"/>
      <c r="W971" s="912"/>
      <c r="X971" s="913"/>
      <c r="Y971" s="912"/>
      <c r="Z971" s="912"/>
      <c r="AA971" s="912"/>
      <c r="AB971" s="912"/>
      <c r="AC971" s="912"/>
      <c r="AD971" s="912"/>
      <c r="AE971" s="912"/>
      <c r="AF971" s="914"/>
      <c r="AG971" s="914"/>
      <c r="AH971" s="912"/>
    </row>
    <row r="972">
      <c r="A972" s="912"/>
      <c r="B972" s="912"/>
      <c r="C972" s="912"/>
      <c r="D972" s="912"/>
      <c r="E972" s="912"/>
      <c r="F972" s="912"/>
      <c r="G972" s="913"/>
      <c r="H972" s="912"/>
      <c r="I972" s="912"/>
      <c r="J972" s="912"/>
      <c r="K972" s="912"/>
      <c r="L972" s="912"/>
      <c r="M972" s="912"/>
      <c r="N972" s="912"/>
      <c r="O972" s="914"/>
      <c r="P972" s="914"/>
      <c r="Q972" s="915"/>
      <c r="R972" s="912"/>
      <c r="S972" s="912"/>
      <c r="T972" s="912"/>
      <c r="U972" s="912"/>
      <c r="V972" s="912"/>
      <c r="W972" s="912"/>
      <c r="X972" s="913"/>
      <c r="Y972" s="912"/>
      <c r="Z972" s="912"/>
      <c r="AA972" s="912"/>
      <c r="AB972" s="912"/>
      <c r="AC972" s="912"/>
      <c r="AD972" s="912"/>
      <c r="AE972" s="912"/>
      <c r="AF972" s="914"/>
      <c r="AG972" s="914"/>
      <c r="AH972" s="912"/>
    </row>
    <row r="973">
      <c r="A973" s="912"/>
      <c r="B973" s="912"/>
      <c r="C973" s="912"/>
      <c r="D973" s="912"/>
      <c r="E973" s="912"/>
      <c r="F973" s="912"/>
      <c r="G973" s="913"/>
      <c r="H973" s="912"/>
      <c r="I973" s="912"/>
      <c r="J973" s="912"/>
      <c r="K973" s="912"/>
      <c r="L973" s="912"/>
      <c r="M973" s="912"/>
      <c r="N973" s="912"/>
      <c r="O973" s="914"/>
      <c r="P973" s="914"/>
      <c r="Q973" s="915"/>
      <c r="R973" s="912"/>
      <c r="S973" s="912"/>
      <c r="T973" s="912"/>
      <c r="U973" s="912"/>
      <c r="V973" s="912"/>
      <c r="W973" s="912"/>
      <c r="X973" s="913"/>
      <c r="Y973" s="912"/>
      <c r="Z973" s="912"/>
      <c r="AA973" s="912"/>
      <c r="AB973" s="912"/>
      <c r="AC973" s="912"/>
      <c r="AD973" s="912"/>
      <c r="AE973" s="912"/>
      <c r="AF973" s="914"/>
      <c r="AG973" s="914"/>
      <c r="AH973" s="912"/>
    </row>
    <row r="974">
      <c r="A974" s="912"/>
      <c r="B974" s="912"/>
      <c r="C974" s="912"/>
      <c r="D974" s="912"/>
      <c r="E974" s="912"/>
      <c r="F974" s="912"/>
      <c r="G974" s="913"/>
      <c r="H974" s="912"/>
      <c r="I974" s="912"/>
      <c r="J974" s="912"/>
      <c r="K974" s="912"/>
      <c r="L974" s="912"/>
      <c r="M974" s="912"/>
      <c r="N974" s="912"/>
      <c r="O974" s="914"/>
      <c r="P974" s="914"/>
      <c r="Q974" s="915"/>
      <c r="R974" s="912"/>
      <c r="S974" s="912"/>
      <c r="T974" s="912"/>
      <c r="U974" s="912"/>
      <c r="V974" s="912"/>
      <c r="W974" s="912"/>
      <c r="X974" s="913"/>
      <c r="Y974" s="912"/>
      <c r="Z974" s="912"/>
      <c r="AA974" s="912"/>
      <c r="AB974" s="912"/>
      <c r="AC974" s="912"/>
      <c r="AD974" s="912"/>
      <c r="AE974" s="912"/>
      <c r="AF974" s="914"/>
      <c r="AG974" s="914"/>
      <c r="AH974" s="912"/>
    </row>
    <row r="975">
      <c r="A975" s="912"/>
      <c r="B975" s="912"/>
      <c r="C975" s="912"/>
      <c r="D975" s="912"/>
      <c r="E975" s="912"/>
      <c r="F975" s="912"/>
      <c r="G975" s="913"/>
      <c r="H975" s="912"/>
      <c r="I975" s="912"/>
      <c r="J975" s="912"/>
      <c r="K975" s="912"/>
      <c r="L975" s="912"/>
      <c r="M975" s="912"/>
      <c r="N975" s="912"/>
      <c r="O975" s="914"/>
      <c r="P975" s="914"/>
      <c r="Q975" s="915"/>
      <c r="R975" s="912"/>
      <c r="S975" s="912"/>
      <c r="T975" s="912"/>
      <c r="U975" s="912"/>
      <c r="V975" s="912"/>
      <c r="W975" s="912"/>
      <c r="X975" s="913"/>
      <c r="Y975" s="912"/>
      <c r="Z975" s="912"/>
      <c r="AA975" s="912"/>
      <c r="AB975" s="912"/>
      <c r="AC975" s="912"/>
      <c r="AD975" s="912"/>
      <c r="AE975" s="912"/>
      <c r="AF975" s="914"/>
      <c r="AG975" s="914"/>
      <c r="AH975" s="912"/>
    </row>
    <row r="976">
      <c r="A976" s="912"/>
      <c r="B976" s="912"/>
      <c r="C976" s="912"/>
      <c r="D976" s="912"/>
      <c r="E976" s="912"/>
      <c r="F976" s="912"/>
      <c r="G976" s="913"/>
      <c r="H976" s="912"/>
      <c r="I976" s="912"/>
      <c r="J976" s="912"/>
      <c r="K976" s="912"/>
      <c r="L976" s="912"/>
      <c r="M976" s="912"/>
      <c r="N976" s="912"/>
      <c r="O976" s="914"/>
      <c r="P976" s="914"/>
      <c r="Q976" s="915"/>
      <c r="R976" s="912"/>
      <c r="S976" s="912"/>
      <c r="T976" s="912"/>
      <c r="U976" s="912"/>
      <c r="V976" s="912"/>
      <c r="W976" s="912"/>
      <c r="X976" s="913"/>
      <c r="Y976" s="912"/>
      <c r="Z976" s="912"/>
      <c r="AA976" s="912"/>
      <c r="AB976" s="912"/>
      <c r="AC976" s="912"/>
      <c r="AD976" s="912"/>
      <c r="AE976" s="912"/>
      <c r="AF976" s="914"/>
      <c r="AG976" s="914"/>
      <c r="AH976" s="912"/>
    </row>
    <row r="977">
      <c r="A977" s="912"/>
      <c r="B977" s="912"/>
      <c r="C977" s="912"/>
      <c r="D977" s="912"/>
      <c r="E977" s="912"/>
      <c r="F977" s="912"/>
      <c r="G977" s="913"/>
      <c r="H977" s="912"/>
      <c r="I977" s="912"/>
      <c r="J977" s="912"/>
      <c r="K977" s="912"/>
      <c r="L977" s="912"/>
      <c r="M977" s="912"/>
      <c r="N977" s="912"/>
      <c r="O977" s="914"/>
      <c r="P977" s="914"/>
      <c r="Q977" s="915"/>
      <c r="R977" s="912"/>
      <c r="S977" s="912"/>
      <c r="T977" s="912"/>
      <c r="U977" s="912"/>
      <c r="V977" s="912"/>
      <c r="W977" s="912"/>
      <c r="X977" s="913"/>
      <c r="Y977" s="912"/>
      <c r="Z977" s="912"/>
      <c r="AA977" s="912"/>
      <c r="AB977" s="912"/>
      <c r="AC977" s="912"/>
      <c r="AD977" s="912"/>
      <c r="AE977" s="912"/>
      <c r="AF977" s="914"/>
      <c r="AG977" s="914"/>
      <c r="AH977" s="912"/>
    </row>
    <row r="978">
      <c r="A978" s="912"/>
      <c r="B978" s="912"/>
      <c r="C978" s="912"/>
      <c r="D978" s="912"/>
      <c r="E978" s="912"/>
      <c r="F978" s="912"/>
      <c r="G978" s="913"/>
      <c r="H978" s="912"/>
      <c r="I978" s="912"/>
      <c r="J978" s="912"/>
      <c r="K978" s="912"/>
      <c r="L978" s="912"/>
      <c r="M978" s="912"/>
      <c r="N978" s="912"/>
      <c r="O978" s="914"/>
      <c r="P978" s="914"/>
      <c r="Q978" s="915"/>
      <c r="R978" s="912"/>
      <c r="S978" s="912"/>
      <c r="T978" s="912"/>
      <c r="U978" s="912"/>
      <c r="V978" s="912"/>
      <c r="W978" s="912"/>
      <c r="X978" s="913"/>
      <c r="Y978" s="912"/>
      <c r="Z978" s="912"/>
      <c r="AA978" s="912"/>
      <c r="AB978" s="912"/>
      <c r="AC978" s="912"/>
      <c r="AD978" s="912"/>
      <c r="AE978" s="912"/>
      <c r="AF978" s="914"/>
      <c r="AG978" s="914"/>
      <c r="AH978" s="912"/>
    </row>
    <row r="979">
      <c r="A979" s="912"/>
      <c r="B979" s="912"/>
      <c r="C979" s="912"/>
      <c r="D979" s="912"/>
      <c r="E979" s="912"/>
      <c r="F979" s="912"/>
      <c r="G979" s="913"/>
      <c r="H979" s="912"/>
      <c r="I979" s="912"/>
      <c r="J979" s="912"/>
      <c r="K979" s="912"/>
      <c r="L979" s="912"/>
      <c r="M979" s="912"/>
      <c r="N979" s="912"/>
      <c r="O979" s="914"/>
      <c r="P979" s="914"/>
      <c r="Q979" s="915"/>
      <c r="R979" s="912"/>
      <c r="S979" s="912"/>
      <c r="T979" s="912"/>
      <c r="U979" s="912"/>
      <c r="V979" s="912"/>
      <c r="W979" s="912"/>
      <c r="X979" s="913"/>
      <c r="Y979" s="912"/>
      <c r="Z979" s="912"/>
      <c r="AA979" s="912"/>
      <c r="AB979" s="912"/>
      <c r="AC979" s="912"/>
      <c r="AD979" s="912"/>
      <c r="AE979" s="912"/>
      <c r="AF979" s="914"/>
      <c r="AG979" s="914"/>
      <c r="AH979" s="912"/>
    </row>
    <row r="980">
      <c r="A980" s="912"/>
      <c r="B980" s="912"/>
      <c r="C980" s="912"/>
      <c r="D980" s="912"/>
      <c r="E980" s="912"/>
      <c r="F980" s="912"/>
      <c r="G980" s="913"/>
      <c r="H980" s="912"/>
      <c r="I980" s="912"/>
      <c r="J980" s="912"/>
      <c r="K980" s="912"/>
      <c r="L980" s="912"/>
      <c r="M980" s="912"/>
      <c r="N980" s="912"/>
      <c r="O980" s="914"/>
      <c r="P980" s="914"/>
      <c r="Q980" s="915"/>
      <c r="R980" s="912"/>
      <c r="S980" s="912"/>
      <c r="T980" s="912"/>
      <c r="U980" s="912"/>
      <c r="V980" s="912"/>
      <c r="W980" s="912"/>
      <c r="X980" s="913"/>
      <c r="Y980" s="912"/>
      <c r="Z980" s="912"/>
      <c r="AA980" s="912"/>
      <c r="AB980" s="912"/>
      <c r="AC980" s="912"/>
      <c r="AD980" s="912"/>
      <c r="AE980" s="912"/>
      <c r="AF980" s="914"/>
      <c r="AG980" s="914"/>
      <c r="AH980" s="912"/>
    </row>
    <row r="981">
      <c r="A981" s="912"/>
      <c r="B981" s="912"/>
      <c r="C981" s="912"/>
      <c r="D981" s="912"/>
      <c r="E981" s="912"/>
      <c r="F981" s="912"/>
      <c r="G981" s="913"/>
      <c r="H981" s="912"/>
      <c r="I981" s="912"/>
      <c r="J981" s="912"/>
      <c r="K981" s="912"/>
      <c r="L981" s="912"/>
      <c r="M981" s="912"/>
      <c r="N981" s="912"/>
      <c r="O981" s="914"/>
      <c r="P981" s="914"/>
      <c r="Q981" s="915"/>
      <c r="R981" s="912"/>
      <c r="S981" s="912"/>
      <c r="T981" s="912"/>
      <c r="U981" s="912"/>
      <c r="V981" s="912"/>
      <c r="W981" s="912"/>
      <c r="X981" s="913"/>
      <c r="Y981" s="912"/>
      <c r="Z981" s="912"/>
      <c r="AA981" s="912"/>
      <c r="AB981" s="912"/>
      <c r="AC981" s="912"/>
      <c r="AD981" s="912"/>
      <c r="AE981" s="912"/>
      <c r="AF981" s="914"/>
      <c r="AG981" s="914"/>
      <c r="AH981" s="912"/>
    </row>
    <row r="982">
      <c r="A982" s="912"/>
      <c r="B982" s="912"/>
      <c r="C982" s="912"/>
      <c r="D982" s="912"/>
      <c r="E982" s="912"/>
      <c r="F982" s="912"/>
      <c r="G982" s="913"/>
      <c r="H982" s="912"/>
      <c r="I982" s="912"/>
      <c r="J982" s="912"/>
      <c r="K982" s="912"/>
      <c r="L982" s="912"/>
      <c r="M982" s="912"/>
      <c r="N982" s="912"/>
      <c r="O982" s="914"/>
      <c r="P982" s="914"/>
      <c r="Q982" s="915"/>
      <c r="R982" s="912"/>
      <c r="S982" s="912"/>
      <c r="T982" s="912"/>
      <c r="U982" s="912"/>
      <c r="V982" s="912"/>
      <c r="W982" s="912"/>
      <c r="X982" s="913"/>
      <c r="Y982" s="912"/>
      <c r="Z982" s="912"/>
      <c r="AA982" s="912"/>
      <c r="AB982" s="912"/>
      <c r="AC982" s="912"/>
      <c r="AD982" s="912"/>
      <c r="AE982" s="912"/>
      <c r="AF982" s="914"/>
      <c r="AG982" s="914"/>
      <c r="AH982" s="912"/>
    </row>
    <row r="983">
      <c r="A983" s="912"/>
      <c r="B983" s="912"/>
      <c r="C983" s="912"/>
      <c r="D983" s="912"/>
      <c r="E983" s="912"/>
      <c r="F983" s="912"/>
      <c r="G983" s="913"/>
      <c r="H983" s="912"/>
      <c r="I983" s="912"/>
      <c r="J983" s="912"/>
      <c r="K983" s="912"/>
      <c r="L983" s="912"/>
      <c r="M983" s="912"/>
      <c r="N983" s="912"/>
      <c r="O983" s="914"/>
      <c r="P983" s="914"/>
      <c r="Q983" s="915"/>
      <c r="R983" s="912"/>
      <c r="S983" s="912"/>
      <c r="T983" s="912"/>
      <c r="U983" s="912"/>
      <c r="V983" s="912"/>
      <c r="W983" s="912"/>
      <c r="X983" s="913"/>
      <c r="Y983" s="912"/>
      <c r="Z983" s="912"/>
      <c r="AA983" s="912"/>
      <c r="AB983" s="912"/>
      <c r="AC983" s="912"/>
      <c r="AD983" s="912"/>
      <c r="AE983" s="912"/>
      <c r="AF983" s="914"/>
      <c r="AG983" s="914"/>
      <c r="AH983" s="912"/>
    </row>
    <row r="984">
      <c r="A984" s="912"/>
      <c r="B984" s="912"/>
      <c r="C984" s="912"/>
      <c r="D984" s="912"/>
      <c r="E984" s="912"/>
      <c r="F984" s="912"/>
      <c r="G984" s="913"/>
      <c r="H984" s="912"/>
      <c r="I984" s="912"/>
      <c r="J984" s="912"/>
      <c r="K984" s="912"/>
      <c r="L984" s="912"/>
      <c r="M984" s="912"/>
      <c r="N984" s="912"/>
      <c r="O984" s="914"/>
      <c r="P984" s="914"/>
      <c r="Q984" s="915"/>
      <c r="R984" s="912"/>
      <c r="S984" s="912"/>
      <c r="T984" s="912"/>
      <c r="U984" s="912"/>
      <c r="V984" s="912"/>
      <c r="W984" s="912"/>
      <c r="X984" s="913"/>
      <c r="Y984" s="912"/>
      <c r="Z984" s="912"/>
      <c r="AA984" s="912"/>
      <c r="AB984" s="912"/>
      <c r="AC984" s="912"/>
      <c r="AD984" s="912"/>
      <c r="AE984" s="912"/>
      <c r="AF984" s="914"/>
      <c r="AG984" s="914"/>
      <c r="AH984" s="912"/>
    </row>
    <row r="985">
      <c r="A985" s="912"/>
      <c r="B985" s="912"/>
      <c r="C985" s="912"/>
      <c r="D985" s="912"/>
      <c r="E985" s="912"/>
      <c r="F985" s="912"/>
      <c r="G985" s="913"/>
      <c r="H985" s="912"/>
      <c r="I985" s="912"/>
      <c r="J985" s="912"/>
      <c r="K985" s="912"/>
      <c r="L985" s="912"/>
      <c r="M985" s="912"/>
      <c r="N985" s="912"/>
      <c r="O985" s="914"/>
      <c r="P985" s="914"/>
      <c r="Q985" s="915"/>
      <c r="R985" s="912"/>
      <c r="S985" s="912"/>
      <c r="T985" s="912"/>
      <c r="U985" s="912"/>
      <c r="V985" s="912"/>
      <c r="W985" s="912"/>
      <c r="X985" s="913"/>
      <c r="Y985" s="912"/>
      <c r="Z985" s="912"/>
      <c r="AA985" s="912"/>
      <c r="AB985" s="912"/>
      <c r="AC985" s="912"/>
      <c r="AD985" s="912"/>
      <c r="AE985" s="912"/>
      <c r="AF985" s="914"/>
      <c r="AG985" s="914"/>
      <c r="AH985" s="912"/>
    </row>
    <row r="986">
      <c r="A986" s="912"/>
      <c r="B986" s="912"/>
      <c r="C986" s="912"/>
      <c r="D986" s="912"/>
      <c r="E986" s="912"/>
      <c r="F986" s="912"/>
      <c r="G986" s="913"/>
      <c r="H986" s="912"/>
      <c r="I986" s="912"/>
      <c r="J986" s="912"/>
      <c r="K986" s="912"/>
      <c r="L986" s="912"/>
      <c r="M986" s="912"/>
      <c r="N986" s="912"/>
      <c r="O986" s="914"/>
      <c r="P986" s="914"/>
      <c r="Q986" s="915"/>
      <c r="R986" s="912"/>
      <c r="S986" s="912"/>
      <c r="T986" s="912"/>
      <c r="U986" s="912"/>
      <c r="V986" s="912"/>
      <c r="W986" s="912"/>
      <c r="X986" s="913"/>
      <c r="Y986" s="912"/>
      <c r="Z986" s="912"/>
      <c r="AA986" s="912"/>
      <c r="AB986" s="912"/>
      <c r="AC986" s="912"/>
      <c r="AD986" s="912"/>
      <c r="AE986" s="912"/>
      <c r="AF986" s="914"/>
      <c r="AG986" s="914"/>
      <c r="AH986" s="912"/>
    </row>
    <row r="987">
      <c r="A987" s="912"/>
      <c r="B987" s="912"/>
      <c r="C987" s="912"/>
      <c r="D987" s="912"/>
      <c r="E987" s="912"/>
      <c r="F987" s="912"/>
      <c r="G987" s="913"/>
      <c r="H987" s="912"/>
      <c r="I987" s="912"/>
      <c r="J987" s="912"/>
      <c r="K987" s="912"/>
      <c r="L987" s="912"/>
      <c r="M987" s="912"/>
      <c r="N987" s="912"/>
      <c r="O987" s="914"/>
      <c r="P987" s="914"/>
      <c r="Q987" s="915"/>
      <c r="R987" s="912"/>
      <c r="S987" s="912"/>
      <c r="T987" s="912"/>
      <c r="U987" s="912"/>
      <c r="V987" s="912"/>
      <c r="W987" s="912"/>
      <c r="X987" s="913"/>
      <c r="Y987" s="912"/>
      <c r="Z987" s="912"/>
      <c r="AA987" s="912"/>
      <c r="AB987" s="912"/>
      <c r="AC987" s="912"/>
      <c r="AD987" s="912"/>
      <c r="AE987" s="912"/>
      <c r="AF987" s="914"/>
      <c r="AG987" s="914"/>
      <c r="AH987" s="912"/>
    </row>
    <row r="988">
      <c r="A988" s="912"/>
      <c r="B988" s="912"/>
      <c r="C988" s="912"/>
      <c r="D988" s="912"/>
      <c r="E988" s="912"/>
      <c r="F988" s="912"/>
      <c r="G988" s="913"/>
      <c r="H988" s="912"/>
      <c r="I988" s="912"/>
      <c r="J988" s="912"/>
      <c r="K988" s="912"/>
      <c r="L988" s="912"/>
      <c r="M988" s="912"/>
      <c r="N988" s="912"/>
      <c r="O988" s="914"/>
      <c r="P988" s="914"/>
      <c r="Q988" s="915"/>
      <c r="R988" s="912"/>
      <c r="S988" s="912"/>
      <c r="T988" s="912"/>
      <c r="U988" s="912"/>
      <c r="V988" s="912"/>
      <c r="W988" s="912"/>
      <c r="X988" s="913"/>
      <c r="Y988" s="912"/>
      <c r="Z988" s="912"/>
      <c r="AA988" s="912"/>
      <c r="AB988" s="912"/>
      <c r="AC988" s="912"/>
      <c r="AD988" s="912"/>
      <c r="AE988" s="912"/>
      <c r="AF988" s="914"/>
      <c r="AG988" s="914"/>
      <c r="AH988" s="912"/>
    </row>
    <row r="989">
      <c r="A989" s="912"/>
      <c r="B989" s="912"/>
      <c r="C989" s="912"/>
      <c r="D989" s="912"/>
      <c r="E989" s="912"/>
      <c r="F989" s="912"/>
      <c r="G989" s="913"/>
      <c r="H989" s="912"/>
      <c r="I989" s="912"/>
      <c r="J989" s="912"/>
      <c r="K989" s="912"/>
      <c r="L989" s="912"/>
      <c r="M989" s="912"/>
      <c r="N989" s="912"/>
      <c r="O989" s="914"/>
      <c r="P989" s="914"/>
      <c r="Q989" s="915"/>
      <c r="R989" s="912"/>
      <c r="S989" s="912"/>
      <c r="T989" s="912"/>
      <c r="U989" s="912"/>
      <c r="V989" s="912"/>
      <c r="W989" s="912"/>
      <c r="X989" s="913"/>
      <c r="Y989" s="912"/>
      <c r="Z989" s="912"/>
      <c r="AA989" s="912"/>
      <c r="AB989" s="912"/>
      <c r="AC989" s="912"/>
      <c r="AD989" s="912"/>
      <c r="AE989" s="912"/>
      <c r="AF989" s="914"/>
      <c r="AG989" s="914"/>
      <c r="AH989" s="912"/>
    </row>
    <row r="990">
      <c r="A990" s="912"/>
      <c r="B990" s="912"/>
      <c r="C990" s="912"/>
      <c r="D990" s="912"/>
      <c r="E990" s="912"/>
      <c r="F990" s="912"/>
      <c r="G990" s="913"/>
      <c r="H990" s="912"/>
      <c r="I990" s="912"/>
      <c r="J990" s="912"/>
      <c r="K990" s="912"/>
      <c r="L990" s="912"/>
      <c r="M990" s="912"/>
      <c r="N990" s="912"/>
      <c r="O990" s="914"/>
      <c r="P990" s="914"/>
      <c r="Q990" s="915"/>
      <c r="R990" s="912"/>
      <c r="S990" s="912"/>
      <c r="T990" s="912"/>
      <c r="U990" s="912"/>
      <c r="V990" s="912"/>
      <c r="W990" s="912"/>
      <c r="X990" s="913"/>
      <c r="Y990" s="912"/>
      <c r="Z990" s="912"/>
      <c r="AA990" s="912"/>
      <c r="AB990" s="912"/>
      <c r="AC990" s="912"/>
      <c r="AD990" s="912"/>
      <c r="AE990" s="912"/>
      <c r="AF990" s="914"/>
      <c r="AG990" s="914"/>
      <c r="AH990" s="912"/>
    </row>
    <row r="991">
      <c r="A991" s="912"/>
      <c r="B991" s="912"/>
      <c r="C991" s="912"/>
      <c r="D991" s="912"/>
      <c r="E991" s="912"/>
      <c r="F991" s="912"/>
      <c r="G991" s="913"/>
      <c r="H991" s="912"/>
      <c r="I991" s="912"/>
      <c r="J991" s="912"/>
      <c r="K991" s="912"/>
      <c r="L991" s="912"/>
      <c r="M991" s="912"/>
      <c r="N991" s="912"/>
      <c r="O991" s="914"/>
      <c r="P991" s="914"/>
      <c r="Q991" s="915"/>
      <c r="R991" s="912"/>
      <c r="S991" s="912"/>
      <c r="T991" s="912"/>
      <c r="U991" s="912"/>
      <c r="V991" s="912"/>
      <c r="W991" s="912"/>
      <c r="X991" s="913"/>
      <c r="Y991" s="912"/>
      <c r="Z991" s="912"/>
      <c r="AA991" s="912"/>
      <c r="AB991" s="912"/>
      <c r="AC991" s="912"/>
      <c r="AD991" s="912"/>
      <c r="AE991" s="912"/>
      <c r="AF991" s="914"/>
      <c r="AG991" s="914"/>
      <c r="AH991" s="912"/>
    </row>
    <row r="992">
      <c r="A992" s="912"/>
      <c r="B992" s="912"/>
      <c r="C992" s="912"/>
      <c r="D992" s="912"/>
      <c r="E992" s="912"/>
      <c r="F992" s="912"/>
      <c r="G992" s="913"/>
      <c r="H992" s="912"/>
      <c r="I992" s="912"/>
      <c r="J992" s="912"/>
      <c r="K992" s="912"/>
      <c r="L992" s="912"/>
      <c r="M992" s="912"/>
      <c r="N992" s="912"/>
      <c r="O992" s="914"/>
      <c r="P992" s="914"/>
      <c r="Q992" s="915"/>
      <c r="R992" s="912"/>
      <c r="S992" s="912"/>
      <c r="T992" s="912"/>
      <c r="U992" s="912"/>
      <c r="V992" s="912"/>
      <c r="W992" s="912"/>
      <c r="X992" s="913"/>
      <c r="Y992" s="912"/>
      <c r="Z992" s="912"/>
      <c r="AA992" s="912"/>
      <c r="AB992" s="912"/>
      <c r="AC992" s="912"/>
      <c r="AD992" s="912"/>
      <c r="AE992" s="912"/>
      <c r="AF992" s="914"/>
      <c r="AG992" s="914"/>
      <c r="AH992" s="912"/>
    </row>
    <row r="993">
      <c r="A993" s="912"/>
      <c r="B993" s="912"/>
      <c r="C993" s="912"/>
      <c r="D993" s="912"/>
      <c r="E993" s="912"/>
      <c r="F993" s="912"/>
      <c r="G993" s="913"/>
      <c r="H993" s="912"/>
      <c r="I993" s="912"/>
      <c r="J993" s="912"/>
      <c r="K993" s="912"/>
      <c r="L993" s="912"/>
      <c r="M993" s="912"/>
      <c r="N993" s="912"/>
      <c r="O993" s="914"/>
      <c r="P993" s="914"/>
      <c r="Q993" s="915"/>
      <c r="R993" s="912"/>
      <c r="S993" s="912"/>
      <c r="T993" s="912"/>
      <c r="U993" s="912"/>
      <c r="V993" s="912"/>
      <c r="W993" s="912"/>
      <c r="X993" s="913"/>
      <c r="Y993" s="912"/>
      <c r="Z993" s="912"/>
      <c r="AA993" s="912"/>
      <c r="AB993" s="912"/>
      <c r="AC993" s="912"/>
      <c r="AD993" s="912"/>
      <c r="AE993" s="912"/>
      <c r="AF993" s="914"/>
      <c r="AG993" s="914"/>
      <c r="AH993" s="912"/>
    </row>
    <row r="994">
      <c r="A994" s="912"/>
      <c r="B994" s="912"/>
      <c r="C994" s="912"/>
      <c r="D994" s="912"/>
      <c r="E994" s="912"/>
      <c r="F994" s="912"/>
      <c r="G994" s="913"/>
      <c r="H994" s="912"/>
      <c r="I994" s="912"/>
      <c r="J994" s="912"/>
      <c r="K994" s="912"/>
      <c r="L994" s="912"/>
      <c r="M994" s="912"/>
      <c r="N994" s="912"/>
      <c r="O994" s="914"/>
      <c r="P994" s="914"/>
      <c r="Q994" s="915"/>
      <c r="R994" s="912"/>
      <c r="S994" s="912"/>
      <c r="T994" s="912"/>
      <c r="U994" s="912"/>
      <c r="V994" s="912"/>
      <c r="W994" s="912"/>
      <c r="X994" s="913"/>
      <c r="Y994" s="912"/>
      <c r="Z994" s="912"/>
      <c r="AA994" s="912"/>
      <c r="AB994" s="912"/>
      <c r="AC994" s="912"/>
      <c r="AD994" s="912"/>
      <c r="AE994" s="912"/>
      <c r="AF994" s="914"/>
      <c r="AG994" s="914"/>
      <c r="AH994" s="912"/>
    </row>
    <row r="995">
      <c r="A995" s="912"/>
      <c r="B995" s="912"/>
      <c r="C995" s="912"/>
      <c r="D995" s="912"/>
      <c r="E995" s="912"/>
      <c r="F995" s="912"/>
      <c r="G995" s="913"/>
      <c r="H995" s="912"/>
      <c r="I995" s="912"/>
      <c r="J995" s="912"/>
      <c r="K995" s="912"/>
      <c r="L995" s="912"/>
      <c r="M995" s="912"/>
      <c r="N995" s="912"/>
      <c r="O995" s="914"/>
      <c r="P995" s="914"/>
      <c r="Q995" s="915"/>
      <c r="R995" s="912"/>
      <c r="S995" s="912"/>
      <c r="T995" s="912"/>
      <c r="U995" s="912"/>
      <c r="V995" s="912"/>
      <c r="W995" s="912"/>
      <c r="X995" s="913"/>
      <c r="Y995" s="912"/>
      <c r="Z995" s="912"/>
      <c r="AA995" s="912"/>
      <c r="AB995" s="912"/>
      <c r="AC995" s="912"/>
      <c r="AD995" s="912"/>
      <c r="AE995" s="912"/>
      <c r="AF995" s="914"/>
      <c r="AG995" s="914"/>
      <c r="AH995" s="912"/>
    </row>
    <row r="996">
      <c r="A996" s="912"/>
      <c r="B996" s="912"/>
      <c r="C996" s="912"/>
      <c r="D996" s="912"/>
      <c r="E996" s="912"/>
      <c r="F996" s="912"/>
      <c r="G996" s="913"/>
      <c r="H996" s="912"/>
      <c r="I996" s="912"/>
      <c r="J996" s="912"/>
      <c r="K996" s="912"/>
      <c r="L996" s="912"/>
      <c r="M996" s="912"/>
      <c r="N996" s="912"/>
      <c r="O996" s="914"/>
      <c r="P996" s="914"/>
      <c r="Q996" s="915"/>
      <c r="R996" s="912"/>
      <c r="S996" s="912"/>
      <c r="T996" s="912"/>
      <c r="U996" s="912"/>
      <c r="V996" s="912"/>
      <c r="W996" s="912"/>
      <c r="X996" s="913"/>
      <c r="Y996" s="912"/>
      <c r="Z996" s="912"/>
      <c r="AA996" s="912"/>
      <c r="AB996" s="912"/>
      <c r="AC996" s="912"/>
      <c r="AD996" s="912"/>
      <c r="AE996" s="912"/>
      <c r="AF996" s="914"/>
      <c r="AG996" s="914"/>
      <c r="AH996" s="912"/>
    </row>
    <row r="997">
      <c r="A997" s="912"/>
      <c r="B997" s="912"/>
      <c r="C997" s="912"/>
      <c r="D997" s="912"/>
      <c r="E997" s="912"/>
      <c r="F997" s="912"/>
      <c r="G997" s="913"/>
      <c r="H997" s="912"/>
      <c r="I997" s="912"/>
      <c r="J997" s="912"/>
      <c r="K997" s="912"/>
      <c r="L997" s="912"/>
      <c r="M997" s="912"/>
      <c r="N997" s="912"/>
      <c r="O997" s="914"/>
      <c r="P997" s="914"/>
      <c r="Q997" s="915"/>
      <c r="R997" s="912"/>
      <c r="S997" s="912"/>
      <c r="T997" s="912"/>
      <c r="U997" s="912"/>
      <c r="V997" s="912"/>
      <c r="W997" s="912"/>
      <c r="X997" s="913"/>
      <c r="Y997" s="912"/>
      <c r="Z997" s="912"/>
      <c r="AA997" s="912"/>
      <c r="AB997" s="912"/>
      <c r="AC997" s="912"/>
      <c r="AD997" s="912"/>
      <c r="AE997" s="912"/>
      <c r="AF997" s="914"/>
      <c r="AG997" s="914"/>
      <c r="AH997" s="912"/>
    </row>
    <row r="998">
      <c r="A998" s="912"/>
      <c r="B998" s="912"/>
      <c r="C998" s="912"/>
      <c r="D998" s="912"/>
      <c r="E998" s="912"/>
      <c r="F998" s="912"/>
      <c r="G998" s="913"/>
      <c r="H998" s="912"/>
      <c r="I998" s="912"/>
      <c r="J998" s="912"/>
      <c r="K998" s="912"/>
      <c r="L998" s="912"/>
      <c r="M998" s="912"/>
      <c r="N998" s="912"/>
      <c r="O998" s="914"/>
      <c r="P998" s="914"/>
      <c r="Q998" s="915"/>
      <c r="R998" s="912"/>
      <c r="S998" s="912"/>
      <c r="T998" s="912"/>
      <c r="U998" s="912"/>
      <c r="V998" s="912"/>
      <c r="W998" s="912"/>
      <c r="X998" s="913"/>
      <c r="Y998" s="912"/>
      <c r="Z998" s="912"/>
      <c r="AA998" s="912"/>
      <c r="AB998" s="912"/>
      <c r="AC998" s="912"/>
      <c r="AD998" s="912"/>
      <c r="AE998" s="912"/>
      <c r="AF998" s="914"/>
      <c r="AG998" s="914"/>
      <c r="AH998" s="912"/>
    </row>
    <row r="999">
      <c r="A999" s="912"/>
      <c r="B999" s="912"/>
      <c r="C999" s="912"/>
      <c r="D999" s="912"/>
      <c r="E999" s="912"/>
      <c r="F999" s="912"/>
      <c r="G999" s="913"/>
      <c r="H999" s="912"/>
      <c r="I999" s="912"/>
      <c r="J999" s="912"/>
      <c r="K999" s="912"/>
      <c r="L999" s="912"/>
      <c r="M999" s="912"/>
      <c r="N999" s="912"/>
      <c r="O999" s="914"/>
      <c r="P999" s="914"/>
      <c r="Q999" s="915"/>
      <c r="R999" s="912"/>
      <c r="S999" s="912"/>
      <c r="T999" s="912"/>
      <c r="U999" s="912"/>
      <c r="V999" s="912"/>
      <c r="W999" s="912"/>
      <c r="X999" s="913"/>
      <c r="Y999" s="912"/>
      <c r="Z999" s="912"/>
      <c r="AA999" s="912"/>
      <c r="AB999" s="912"/>
      <c r="AC999" s="912"/>
      <c r="AD999" s="912"/>
      <c r="AE999" s="912"/>
      <c r="AF999" s="914"/>
      <c r="AG999" s="914"/>
      <c r="AH999" s="912"/>
    </row>
    <row r="1000">
      <c r="A1000" s="912"/>
      <c r="B1000" s="912"/>
      <c r="C1000" s="912"/>
      <c r="D1000" s="912"/>
      <c r="E1000" s="912"/>
      <c r="F1000" s="912"/>
      <c r="G1000" s="913"/>
      <c r="H1000" s="912"/>
      <c r="I1000" s="912"/>
      <c r="J1000" s="912"/>
      <c r="K1000" s="912"/>
      <c r="L1000" s="912"/>
      <c r="M1000" s="912"/>
      <c r="N1000" s="912"/>
      <c r="O1000" s="914"/>
      <c r="P1000" s="914"/>
      <c r="Q1000" s="915"/>
      <c r="R1000" s="912"/>
      <c r="S1000" s="912"/>
      <c r="T1000" s="912"/>
      <c r="U1000" s="912"/>
      <c r="V1000" s="912"/>
      <c r="W1000" s="912"/>
      <c r="X1000" s="913"/>
      <c r="Y1000" s="912"/>
      <c r="Z1000" s="912"/>
      <c r="AA1000" s="912"/>
      <c r="AB1000" s="912"/>
      <c r="AC1000" s="912"/>
      <c r="AD1000" s="912"/>
      <c r="AE1000" s="912"/>
      <c r="AF1000" s="914"/>
      <c r="AG1000" s="914"/>
      <c r="AH1000" s="912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27"/>
    <hyperlink r:id="rId2" ref="T27"/>
    <hyperlink r:id="rId3" ref="C36"/>
    <hyperlink r:id="rId4" ref="T36"/>
    <hyperlink r:id="rId5" ref="C45"/>
    <hyperlink r:id="rId6" ref="T45"/>
    <hyperlink r:id="rId7" ref="C54"/>
    <hyperlink r:id="rId8" ref="T54"/>
    <hyperlink r:id="rId9" ref="C63"/>
    <hyperlink r:id="rId10" ref="T63"/>
    <hyperlink r:id="rId11" ref="C72"/>
    <hyperlink r:id="rId12" ref="U72"/>
    <hyperlink r:id="rId13" ref="C81"/>
    <hyperlink r:id="rId14" ref="T81"/>
    <hyperlink r:id="rId15" ref="C90"/>
    <hyperlink r:id="rId16" ref="T90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7.38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5.38"/>
  </cols>
  <sheetData>
    <row r="1">
      <c r="A1" s="904" t="s">
        <v>433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916"/>
      <c r="R1" s="904" t="s">
        <v>434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91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91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917"/>
    </row>
    <row r="3">
      <c r="A3" s="918" t="s">
        <v>119</v>
      </c>
      <c r="B3" s="552"/>
      <c r="C3" s="919"/>
      <c r="D3" s="920">
        <v>71.0</v>
      </c>
      <c r="E3" s="920">
        <v>1.0</v>
      </c>
      <c r="F3" s="920">
        <v>74.0</v>
      </c>
      <c r="G3" s="921">
        <v>0.016400462962962964</v>
      </c>
      <c r="H3" s="612">
        <f t="shared" ref="H3:H5" si="1">D3-F3</f>
        <v>-3</v>
      </c>
      <c r="I3" s="907">
        <f t="shared" ref="I3:I5" si="2">H3/(HOUR(G3)*60+(MINUTE(G3)+((SECOND(G3)/60))))</f>
        <v>-0.1270289344</v>
      </c>
      <c r="J3" s="922">
        <v>3.0</v>
      </c>
      <c r="K3" s="923">
        <v>11.0</v>
      </c>
      <c r="L3" s="923">
        <v>1.0</v>
      </c>
      <c r="M3" s="617"/>
      <c r="N3" s="617"/>
      <c r="O3" s="617"/>
      <c r="P3" s="617"/>
      <c r="Q3" s="917"/>
      <c r="R3" s="918" t="s">
        <v>119</v>
      </c>
      <c r="S3" s="552"/>
      <c r="T3" s="919"/>
      <c r="U3" s="920">
        <v>35.0</v>
      </c>
      <c r="V3" s="920"/>
      <c r="W3" s="920">
        <v>63.0</v>
      </c>
      <c r="X3" s="921">
        <v>0.013344907407407408</v>
      </c>
      <c r="Y3" s="612">
        <f t="shared" ref="Y3:Y5" si="3">U3-W3</f>
        <v>-28</v>
      </c>
      <c r="Z3" s="907">
        <f t="shared" ref="Z3:Z5" si="4">Y3/(HOUR(X3)*60+(MINUTE(X3)+((SECOND(X3)/60))))</f>
        <v>-1.457068517</v>
      </c>
      <c r="AA3" s="924"/>
      <c r="AB3" s="923">
        <v>4.0</v>
      </c>
      <c r="AC3" s="923">
        <v>2.0</v>
      </c>
      <c r="AD3" s="617"/>
      <c r="AE3" s="617"/>
      <c r="AF3" s="617"/>
      <c r="AG3" s="617"/>
      <c r="AH3" s="917"/>
    </row>
    <row r="4">
      <c r="A4" s="925" t="s">
        <v>120</v>
      </c>
      <c r="B4" s="562"/>
      <c r="C4" s="926"/>
      <c r="D4" s="927">
        <v>126.0</v>
      </c>
      <c r="E4" s="927">
        <v>0.0</v>
      </c>
      <c r="F4" s="927">
        <v>67.0</v>
      </c>
      <c r="G4" s="928">
        <v>0.016400462962962964</v>
      </c>
      <c r="H4" s="622">
        <f t="shared" si="1"/>
        <v>59</v>
      </c>
      <c r="I4" s="623">
        <f t="shared" si="2"/>
        <v>2.498235709</v>
      </c>
      <c r="J4" s="929">
        <v>5.0</v>
      </c>
      <c r="K4" s="627">
        <v>25.0</v>
      </c>
      <c r="L4" s="627">
        <v>5.0</v>
      </c>
      <c r="M4" s="930">
        <v>2.0</v>
      </c>
      <c r="N4" s="627">
        <v>6.0</v>
      </c>
      <c r="O4" s="627"/>
      <c r="P4" s="627"/>
      <c r="Q4" s="917"/>
      <c r="R4" s="925" t="s">
        <v>120</v>
      </c>
      <c r="S4" s="562"/>
      <c r="T4" s="926">
        <v>1.0</v>
      </c>
      <c r="U4" s="927">
        <v>69.0</v>
      </c>
      <c r="V4" s="927"/>
      <c r="W4" s="927">
        <v>57.0</v>
      </c>
      <c r="X4" s="928">
        <v>0.013344907407407408</v>
      </c>
      <c r="Y4" s="622">
        <f t="shared" si="3"/>
        <v>12</v>
      </c>
      <c r="Z4" s="623">
        <f t="shared" si="4"/>
        <v>0.6244579358</v>
      </c>
      <c r="AA4" s="929">
        <v>4.0</v>
      </c>
      <c r="AB4" s="627">
        <v>11.0</v>
      </c>
      <c r="AC4" s="627">
        <v>3.0</v>
      </c>
      <c r="AD4" s="930">
        <v>4.0</v>
      </c>
      <c r="AE4" s="627">
        <v>3.0</v>
      </c>
      <c r="AF4" s="627">
        <v>1.0</v>
      </c>
      <c r="AG4" s="627"/>
      <c r="AH4" s="917"/>
    </row>
    <row r="5">
      <c r="A5" s="931" t="s">
        <v>121</v>
      </c>
      <c r="B5" s="562"/>
      <c r="C5" s="932">
        <v>4.0</v>
      </c>
      <c r="D5" s="933">
        <v>30.0</v>
      </c>
      <c r="E5" s="933">
        <v>1.0</v>
      </c>
      <c r="F5" s="933">
        <v>34.0</v>
      </c>
      <c r="G5" s="934">
        <v>0.016400462962962964</v>
      </c>
      <c r="H5" s="633">
        <f t="shared" si="1"/>
        <v>-4</v>
      </c>
      <c r="I5" s="634">
        <f t="shared" si="2"/>
        <v>-0.1693719125</v>
      </c>
      <c r="J5" s="933">
        <v>4.0</v>
      </c>
      <c r="K5" s="935">
        <v>2.0</v>
      </c>
      <c r="L5" s="935">
        <v>1.0</v>
      </c>
      <c r="M5" s="637"/>
      <c r="N5" s="637"/>
      <c r="O5" s="637"/>
      <c r="P5" s="637"/>
      <c r="Q5" s="917"/>
      <c r="R5" s="931" t="s">
        <v>121</v>
      </c>
      <c r="S5" s="562"/>
      <c r="T5" s="936"/>
      <c r="U5" s="933">
        <v>32.0</v>
      </c>
      <c r="V5" s="933">
        <v>1.0</v>
      </c>
      <c r="W5" s="933">
        <v>40.0</v>
      </c>
      <c r="X5" s="934">
        <v>0.013344907407407408</v>
      </c>
      <c r="Y5" s="633">
        <f t="shared" si="3"/>
        <v>-8</v>
      </c>
      <c r="Z5" s="634">
        <f t="shared" si="4"/>
        <v>-0.4163052905</v>
      </c>
      <c r="AA5" s="933">
        <v>1.0</v>
      </c>
      <c r="AB5" s="935">
        <v>2.0</v>
      </c>
      <c r="AC5" s="637"/>
      <c r="AD5" s="637"/>
      <c r="AE5" s="935">
        <v>2.0</v>
      </c>
      <c r="AF5" s="637"/>
      <c r="AG5" s="637"/>
      <c r="AH5" s="917"/>
    </row>
    <row r="6">
      <c r="A6" s="925" t="s">
        <v>166</v>
      </c>
      <c r="B6" s="562"/>
      <c r="C6" s="937"/>
      <c r="D6" s="927"/>
      <c r="E6" s="927"/>
      <c r="F6" s="927"/>
      <c r="G6" s="928"/>
      <c r="H6" s="622"/>
      <c r="I6" s="623"/>
      <c r="J6" s="938"/>
      <c r="K6" s="627"/>
      <c r="L6" s="627"/>
      <c r="M6" s="627"/>
      <c r="N6" s="627"/>
      <c r="O6" s="627"/>
      <c r="P6" s="627"/>
      <c r="Q6" s="917"/>
      <c r="R6" s="925" t="s">
        <v>166</v>
      </c>
      <c r="S6" s="562"/>
      <c r="T6" s="937"/>
      <c r="U6" s="927"/>
      <c r="V6" s="927"/>
      <c r="W6" s="927"/>
      <c r="X6" s="928"/>
      <c r="Y6" s="622"/>
      <c r="Z6" s="623"/>
      <c r="AA6" s="938"/>
      <c r="AB6" s="627"/>
      <c r="AC6" s="627"/>
      <c r="AD6" s="627"/>
      <c r="AE6" s="627"/>
      <c r="AF6" s="627"/>
      <c r="AG6" s="627"/>
      <c r="AH6" s="917"/>
    </row>
    <row r="7">
      <c r="A7" s="931" t="s">
        <v>257</v>
      </c>
      <c r="B7" s="562"/>
      <c r="C7" s="939"/>
      <c r="D7" s="940"/>
      <c r="E7" s="940"/>
      <c r="F7" s="940"/>
      <c r="G7" s="934"/>
      <c r="H7" s="633"/>
      <c r="I7" s="634"/>
      <c r="J7" s="941"/>
      <c r="K7" s="942"/>
      <c r="L7" s="942"/>
      <c r="M7" s="637"/>
      <c r="N7" s="637"/>
      <c r="O7" s="637"/>
      <c r="P7" s="637"/>
      <c r="Q7" s="917"/>
      <c r="R7" s="931" t="s">
        <v>257</v>
      </c>
      <c r="S7" s="562"/>
      <c r="T7" s="939"/>
      <c r="U7" s="940"/>
      <c r="V7" s="940"/>
      <c r="W7" s="940"/>
      <c r="X7" s="934"/>
      <c r="Y7" s="633"/>
      <c r="Z7" s="634"/>
      <c r="AA7" s="941"/>
      <c r="AB7" s="942"/>
      <c r="AC7" s="942"/>
      <c r="AD7" s="637"/>
      <c r="AE7" s="637"/>
      <c r="AF7" s="637"/>
      <c r="AG7" s="637"/>
      <c r="AH7" s="917"/>
    </row>
    <row r="8">
      <c r="A8" s="943" t="s">
        <v>124</v>
      </c>
      <c r="B8" s="548"/>
      <c r="C8" s="944">
        <v>1.0</v>
      </c>
      <c r="D8" s="945">
        <v>91.0</v>
      </c>
      <c r="E8" s="945">
        <v>1.0</v>
      </c>
      <c r="F8" s="945">
        <v>100.0</v>
      </c>
      <c r="G8" s="946">
        <v>0.016400462962962964</v>
      </c>
      <c r="H8" s="659">
        <f>D8-F8</f>
        <v>-9</v>
      </c>
      <c r="I8" s="660">
        <f>H8/(HOUR(G8)*60+(MINUTE(G8)+((SECOND(G8)/60))))</f>
        <v>-0.3810868031</v>
      </c>
      <c r="J8" s="945">
        <v>5.0</v>
      </c>
      <c r="K8" s="654">
        <v>10.0</v>
      </c>
      <c r="L8" s="654">
        <v>4.0</v>
      </c>
      <c r="M8" s="654">
        <v>4.0</v>
      </c>
      <c r="N8" s="654">
        <v>2.0</v>
      </c>
      <c r="O8" s="654"/>
      <c r="P8" s="654"/>
      <c r="Q8" s="947"/>
      <c r="R8" s="943" t="s">
        <v>124</v>
      </c>
      <c r="S8" s="548"/>
      <c r="T8" s="948"/>
      <c r="U8" s="945">
        <v>71.0</v>
      </c>
      <c r="V8" s="949"/>
      <c r="W8" s="945">
        <v>92.0</v>
      </c>
      <c r="X8" s="946">
        <v>0.013344907407407408</v>
      </c>
      <c r="Y8" s="659">
        <f>U8-W8</f>
        <v>-21</v>
      </c>
      <c r="Z8" s="660">
        <f>Y8/(HOUR(X8)*60+(MINUTE(X8)+((SECOND(X8)/60))))</f>
        <v>-1.092801388</v>
      </c>
      <c r="AA8" s="949"/>
      <c r="AB8" s="654">
        <v>10.0</v>
      </c>
      <c r="AC8" s="654">
        <v>2.0</v>
      </c>
      <c r="AD8" s="891"/>
      <c r="AE8" s="891"/>
      <c r="AF8" s="654"/>
      <c r="AG8" s="654"/>
      <c r="AH8" s="947"/>
    </row>
    <row r="9">
      <c r="A9" s="950"/>
      <c r="B9" s="950"/>
      <c r="C9" s="951" t="s">
        <v>300</v>
      </c>
      <c r="D9" s="952"/>
      <c r="E9" s="952"/>
      <c r="F9" s="952"/>
      <c r="G9" s="953"/>
      <c r="H9" s="952"/>
      <c r="I9" s="952"/>
      <c r="J9" s="952"/>
      <c r="K9" s="952"/>
      <c r="L9" s="952"/>
      <c r="M9" s="952"/>
      <c r="N9" s="952"/>
      <c r="O9" s="952"/>
      <c r="P9" s="882"/>
      <c r="Q9" s="952"/>
      <c r="R9" s="950"/>
      <c r="S9" s="950"/>
      <c r="T9" s="952"/>
      <c r="U9" s="951" t="s">
        <v>300</v>
      </c>
      <c r="V9" s="952"/>
      <c r="W9" s="952"/>
      <c r="X9" s="953"/>
      <c r="Y9" s="952"/>
      <c r="Z9" s="952"/>
      <c r="AA9" s="952"/>
      <c r="AB9" s="952"/>
      <c r="AC9" s="952"/>
      <c r="AD9" s="952"/>
      <c r="AE9" s="952"/>
      <c r="AF9" s="952"/>
      <c r="AG9" s="882"/>
      <c r="AH9" s="952"/>
    </row>
    <row r="10">
      <c r="A10" s="954" t="s">
        <v>435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916"/>
      <c r="R10" s="954" t="s">
        <v>436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91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91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917"/>
    </row>
    <row r="12">
      <c r="A12" s="918" t="s">
        <v>119</v>
      </c>
      <c r="B12" s="552"/>
      <c r="C12" s="919"/>
      <c r="D12" s="920">
        <v>91.0</v>
      </c>
      <c r="E12" s="920">
        <v>1.0</v>
      </c>
      <c r="F12" s="920">
        <v>81.0</v>
      </c>
      <c r="G12" s="921">
        <v>0.017175925925925924</v>
      </c>
      <c r="H12" s="612">
        <f t="shared" ref="H12:H14" si="5">D12-F12</f>
        <v>10</v>
      </c>
      <c r="I12" s="907">
        <f t="shared" ref="I12:I14" si="6">H12/(HOUR(G12)*60+(MINUTE(G12)+((SECOND(G12)/60))))</f>
        <v>0.4043126685</v>
      </c>
      <c r="J12" s="922">
        <v>2.0</v>
      </c>
      <c r="K12" s="923">
        <v>17.0</v>
      </c>
      <c r="L12" s="923">
        <v>4.0</v>
      </c>
      <c r="M12" s="910"/>
      <c r="N12" s="910">
        <v>2.0</v>
      </c>
      <c r="O12" s="617"/>
      <c r="P12" s="617"/>
      <c r="Q12" s="917"/>
      <c r="R12" s="918" t="s">
        <v>119</v>
      </c>
      <c r="S12" s="552"/>
      <c r="T12" s="919"/>
      <c r="U12" s="920"/>
      <c r="V12" s="920"/>
      <c r="W12" s="920"/>
      <c r="X12" s="921"/>
      <c r="Y12" s="612"/>
      <c r="Z12" s="907"/>
      <c r="AA12" s="924"/>
      <c r="AB12" s="923"/>
      <c r="AC12" s="923"/>
      <c r="AD12" s="617"/>
      <c r="AE12" s="617"/>
      <c r="AF12" s="617"/>
      <c r="AG12" s="617"/>
      <c r="AH12" s="917"/>
    </row>
    <row r="13">
      <c r="A13" s="925" t="s">
        <v>120</v>
      </c>
      <c r="B13" s="562"/>
      <c r="C13" s="926"/>
      <c r="D13" s="927">
        <v>92.0</v>
      </c>
      <c r="E13" s="927"/>
      <c r="F13" s="927">
        <v>74.0</v>
      </c>
      <c r="G13" s="928">
        <v>0.017175925925925924</v>
      </c>
      <c r="H13" s="622">
        <f t="shared" si="5"/>
        <v>18</v>
      </c>
      <c r="I13" s="623">
        <f t="shared" si="6"/>
        <v>0.7277628032</v>
      </c>
      <c r="J13" s="929">
        <v>5.0</v>
      </c>
      <c r="K13" s="627">
        <v>15.0</v>
      </c>
      <c r="L13" s="627">
        <v>4.0</v>
      </c>
      <c r="M13" s="930">
        <v>2.0</v>
      </c>
      <c r="N13" s="627">
        <v>3.0</v>
      </c>
      <c r="O13" s="627"/>
      <c r="P13" s="627"/>
      <c r="Q13" s="917"/>
      <c r="R13" s="925" t="s">
        <v>120</v>
      </c>
      <c r="S13" s="562"/>
      <c r="T13" s="926"/>
      <c r="U13" s="927">
        <v>157.0</v>
      </c>
      <c r="V13" s="927"/>
      <c r="W13" s="927">
        <v>81.0</v>
      </c>
      <c r="X13" s="955">
        <v>0.02060185185185185</v>
      </c>
      <c r="Y13" s="622">
        <f t="shared" ref="Y13:Y16" si="7">U13-W13</f>
        <v>76</v>
      </c>
      <c r="Z13" s="623">
        <f t="shared" ref="Z13:Z16" si="8">Y13/(HOUR(X13)*60+(MINUTE(X13)+((SECOND(X13)/60))))</f>
        <v>2.561797753</v>
      </c>
      <c r="AA13" s="929">
        <v>8.0</v>
      </c>
      <c r="AB13" s="627">
        <v>30.0</v>
      </c>
      <c r="AC13" s="627">
        <v>10.0</v>
      </c>
      <c r="AD13" s="930">
        <v>5.0</v>
      </c>
      <c r="AE13" s="627">
        <v>9.0</v>
      </c>
      <c r="AF13" s="627"/>
      <c r="AG13" s="627"/>
      <c r="AH13" s="917"/>
    </row>
    <row r="14">
      <c r="A14" s="931" t="s">
        <v>121</v>
      </c>
      <c r="B14" s="562"/>
      <c r="C14" s="932">
        <v>3.0</v>
      </c>
      <c r="D14" s="933">
        <v>52.0</v>
      </c>
      <c r="E14" s="941"/>
      <c r="F14" s="933">
        <v>63.0</v>
      </c>
      <c r="G14" s="934">
        <v>0.017175925925925924</v>
      </c>
      <c r="H14" s="633">
        <f t="shared" si="5"/>
        <v>-11</v>
      </c>
      <c r="I14" s="634">
        <f t="shared" si="6"/>
        <v>-0.4447439353</v>
      </c>
      <c r="J14" s="933">
        <v>3.0</v>
      </c>
      <c r="K14" s="935">
        <v>7.0</v>
      </c>
      <c r="L14" s="637"/>
      <c r="M14" s="637"/>
      <c r="N14" s="935">
        <v>1.0</v>
      </c>
      <c r="O14" s="637"/>
      <c r="P14" s="637"/>
      <c r="Q14" s="917"/>
      <c r="R14" s="931" t="s">
        <v>121</v>
      </c>
      <c r="S14" s="562"/>
      <c r="T14" s="932">
        <v>2.0</v>
      </c>
      <c r="U14" s="933">
        <v>66.0</v>
      </c>
      <c r="V14" s="933">
        <v>1.0</v>
      </c>
      <c r="W14" s="933">
        <v>72.0</v>
      </c>
      <c r="X14" s="934">
        <v>0.02060185185185185</v>
      </c>
      <c r="Y14" s="633">
        <f t="shared" si="7"/>
        <v>-6</v>
      </c>
      <c r="Z14" s="634">
        <f t="shared" si="8"/>
        <v>-0.202247191</v>
      </c>
      <c r="AA14" s="933">
        <v>5.0</v>
      </c>
      <c r="AB14" s="935">
        <v>10.0</v>
      </c>
      <c r="AC14" s="935">
        <v>2.0</v>
      </c>
      <c r="AD14" s="637"/>
      <c r="AE14" s="935">
        <v>3.0</v>
      </c>
      <c r="AF14" s="637"/>
      <c r="AG14" s="637"/>
      <c r="AH14" s="917"/>
    </row>
    <row r="15">
      <c r="A15" s="925" t="s">
        <v>166</v>
      </c>
      <c r="B15" s="562"/>
      <c r="C15" s="937"/>
      <c r="D15" s="927"/>
      <c r="E15" s="927"/>
      <c r="F15" s="927"/>
      <c r="G15" s="928"/>
      <c r="H15" s="622"/>
      <c r="I15" s="623"/>
      <c r="J15" s="938"/>
      <c r="K15" s="627"/>
      <c r="L15" s="627"/>
      <c r="M15" s="627"/>
      <c r="N15" s="627"/>
      <c r="O15" s="627"/>
      <c r="P15" s="627"/>
      <c r="Q15" s="917"/>
      <c r="R15" s="925" t="s">
        <v>166</v>
      </c>
      <c r="S15" s="562"/>
      <c r="T15" s="937"/>
      <c r="U15" s="927">
        <v>59.0</v>
      </c>
      <c r="V15" s="927"/>
      <c r="W15" s="927">
        <v>87.0</v>
      </c>
      <c r="X15" s="928">
        <v>0.02060185185185185</v>
      </c>
      <c r="Y15" s="622">
        <f t="shared" si="7"/>
        <v>-28</v>
      </c>
      <c r="Z15" s="623">
        <f t="shared" si="8"/>
        <v>-0.9438202247</v>
      </c>
      <c r="AA15" s="929">
        <v>3.0</v>
      </c>
      <c r="AB15" s="627">
        <v>6.0</v>
      </c>
      <c r="AC15" s="627"/>
      <c r="AD15" s="627"/>
      <c r="AE15" s="627">
        <v>1.0</v>
      </c>
      <c r="AF15" s="627"/>
      <c r="AG15" s="627"/>
      <c r="AH15" s="917"/>
    </row>
    <row r="16">
      <c r="A16" s="931" t="s">
        <v>257</v>
      </c>
      <c r="B16" s="562"/>
      <c r="C16" s="939"/>
      <c r="D16" s="940"/>
      <c r="E16" s="940"/>
      <c r="F16" s="940"/>
      <c r="G16" s="934"/>
      <c r="H16" s="633"/>
      <c r="I16" s="634"/>
      <c r="J16" s="941"/>
      <c r="K16" s="942"/>
      <c r="L16" s="942"/>
      <c r="M16" s="637"/>
      <c r="N16" s="637"/>
      <c r="O16" s="637"/>
      <c r="P16" s="637"/>
      <c r="Q16" s="917"/>
      <c r="R16" s="931" t="s">
        <v>257</v>
      </c>
      <c r="S16" s="562"/>
      <c r="T16" s="939"/>
      <c r="U16" s="940">
        <v>90.0</v>
      </c>
      <c r="V16" s="940"/>
      <c r="W16" s="940">
        <v>92.0</v>
      </c>
      <c r="X16" s="934">
        <v>0.02060185185185185</v>
      </c>
      <c r="Y16" s="633">
        <f t="shared" si="7"/>
        <v>-2</v>
      </c>
      <c r="Z16" s="634">
        <f t="shared" si="8"/>
        <v>-0.06741573034</v>
      </c>
      <c r="AA16" s="933">
        <v>3.0</v>
      </c>
      <c r="AB16" s="942">
        <v>13.0</v>
      </c>
      <c r="AC16" s="942">
        <v>3.0</v>
      </c>
      <c r="AD16" s="935">
        <v>1.0</v>
      </c>
      <c r="AE16" s="935">
        <v>2.0</v>
      </c>
      <c r="AF16" s="637"/>
      <c r="AG16" s="637"/>
      <c r="AH16" s="917"/>
    </row>
    <row r="17">
      <c r="A17" s="943" t="s">
        <v>124</v>
      </c>
      <c r="B17" s="548"/>
      <c r="C17" s="948"/>
      <c r="D17" s="945">
        <v>94.0</v>
      </c>
      <c r="E17" s="949"/>
      <c r="F17" s="945">
        <v>103.0</v>
      </c>
      <c r="G17" s="946">
        <v>0.017175925925925924</v>
      </c>
      <c r="H17" s="659">
        <f>D17-F17</f>
        <v>-9</v>
      </c>
      <c r="I17" s="660">
        <f>H17/(HOUR(G17)*60+(MINUTE(G17)+((SECOND(G17)/60))))</f>
        <v>-0.3638814016</v>
      </c>
      <c r="J17" s="945">
        <v>3.0</v>
      </c>
      <c r="K17" s="654">
        <v>19.0</v>
      </c>
      <c r="L17" s="654">
        <v>3.0</v>
      </c>
      <c r="M17" s="891"/>
      <c r="N17" s="654">
        <v>2.0</v>
      </c>
      <c r="O17" s="891"/>
      <c r="P17" s="654"/>
      <c r="Q17" s="947"/>
      <c r="R17" s="943" t="s">
        <v>124</v>
      </c>
      <c r="S17" s="548"/>
      <c r="T17" s="948"/>
      <c r="U17" s="949"/>
      <c r="V17" s="949"/>
      <c r="W17" s="949"/>
      <c r="X17" s="946"/>
      <c r="Y17" s="659"/>
      <c r="Z17" s="660"/>
      <c r="AA17" s="949"/>
      <c r="AB17" s="891"/>
      <c r="AC17" s="891"/>
      <c r="AD17" s="891"/>
      <c r="AE17" s="891"/>
      <c r="AF17" s="891"/>
      <c r="AG17" s="654"/>
      <c r="AH17" s="947"/>
    </row>
    <row r="18">
      <c r="A18" s="956"/>
      <c r="B18" s="956"/>
      <c r="C18" s="957" t="s">
        <v>333</v>
      </c>
      <c r="D18" s="897"/>
      <c r="E18" s="897"/>
      <c r="F18" s="897"/>
      <c r="G18" s="958"/>
      <c r="H18" s="897"/>
      <c r="I18" s="897"/>
      <c r="J18" s="897"/>
      <c r="K18" s="897"/>
      <c r="L18" s="897"/>
      <c r="M18" s="897"/>
      <c r="N18" s="897"/>
      <c r="O18" s="897"/>
      <c r="P18" s="898"/>
      <c r="Q18" s="897"/>
      <c r="R18" s="956"/>
      <c r="S18" s="956"/>
      <c r="T18" s="957" t="s">
        <v>335</v>
      </c>
      <c r="U18" s="897"/>
      <c r="V18" s="897"/>
      <c r="W18" s="897"/>
      <c r="X18" s="958"/>
      <c r="Y18" s="897"/>
      <c r="Z18" s="897"/>
      <c r="AA18" s="897"/>
      <c r="AB18" s="897"/>
      <c r="AC18" s="897"/>
      <c r="AD18" s="897"/>
      <c r="AE18" s="897"/>
      <c r="AF18" s="897"/>
      <c r="AG18" s="898"/>
      <c r="AH18" s="897"/>
    </row>
    <row r="19">
      <c r="A19" s="900" t="s">
        <v>437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916"/>
      <c r="R19" s="900" t="s">
        <v>438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91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91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917"/>
    </row>
    <row r="21">
      <c r="A21" s="918" t="s">
        <v>119</v>
      </c>
      <c r="B21" s="552"/>
      <c r="C21" s="919"/>
      <c r="D21" s="920">
        <v>102.0</v>
      </c>
      <c r="E21" s="920"/>
      <c r="F21" s="920">
        <v>113.0</v>
      </c>
      <c r="G21" s="921">
        <v>0.026226851851851852</v>
      </c>
      <c r="H21" s="612">
        <f t="shared" ref="H21:H23" si="9">D21-F21</f>
        <v>-11</v>
      </c>
      <c r="I21" s="907">
        <f t="shared" ref="I21:I23" si="10">H21/(HOUR(G21)*60+(MINUTE(G21)+((SECOND(G21)/60))))</f>
        <v>-0.2912621359</v>
      </c>
      <c r="J21" s="922">
        <v>3.0</v>
      </c>
      <c r="K21" s="923">
        <v>14.0</v>
      </c>
      <c r="L21" s="923">
        <v>2.0</v>
      </c>
      <c r="M21" s="910">
        <v>3.0</v>
      </c>
      <c r="N21" s="910">
        <v>3.0</v>
      </c>
      <c r="O21" s="617"/>
      <c r="P21" s="617"/>
      <c r="Q21" s="917"/>
      <c r="R21" s="918" t="s">
        <v>119</v>
      </c>
      <c r="S21" s="552"/>
      <c r="T21" s="919"/>
      <c r="U21" s="920">
        <v>109.0</v>
      </c>
      <c r="V21" s="920">
        <v>1.0</v>
      </c>
      <c r="W21" s="920">
        <v>123.0</v>
      </c>
      <c r="X21" s="921">
        <v>0.02451388888888889</v>
      </c>
      <c r="Y21" s="612">
        <f t="shared" ref="Y21:Y23" si="11">U21-W21</f>
        <v>-14</v>
      </c>
      <c r="Z21" s="907">
        <f t="shared" ref="Z21:Z23" si="12">Y21/(HOUR(X21)*60+(MINUTE(X21)+((SECOND(X21)/60))))</f>
        <v>-0.3966005666</v>
      </c>
      <c r="AA21" s="922">
        <v>4.0</v>
      </c>
      <c r="AB21" s="923">
        <v>16.0</v>
      </c>
      <c r="AC21" s="923">
        <v>6.0</v>
      </c>
      <c r="AD21" s="617"/>
      <c r="AE21" s="910">
        <v>2.0</v>
      </c>
      <c r="AF21" s="617"/>
      <c r="AG21" s="617"/>
      <c r="AH21" s="917"/>
    </row>
    <row r="22">
      <c r="A22" s="925" t="s">
        <v>120</v>
      </c>
      <c r="B22" s="562"/>
      <c r="C22" s="926">
        <v>2.0</v>
      </c>
      <c r="D22" s="927">
        <v>130.0</v>
      </c>
      <c r="E22" s="927">
        <v>2.0</v>
      </c>
      <c r="F22" s="927">
        <v>117.0</v>
      </c>
      <c r="G22" s="928">
        <v>0.026226851851851852</v>
      </c>
      <c r="H22" s="622">
        <f t="shared" si="9"/>
        <v>13</v>
      </c>
      <c r="I22" s="623">
        <f t="shared" si="10"/>
        <v>0.3442188879</v>
      </c>
      <c r="J22" s="929">
        <v>3.0</v>
      </c>
      <c r="K22" s="627">
        <v>21.0</v>
      </c>
      <c r="L22" s="627">
        <v>5.0</v>
      </c>
      <c r="M22" s="930">
        <v>1.0</v>
      </c>
      <c r="N22" s="627">
        <v>4.0</v>
      </c>
      <c r="O22" s="627"/>
      <c r="P22" s="627"/>
      <c r="Q22" s="917"/>
      <c r="R22" s="925" t="s">
        <v>120</v>
      </c>
      <c r="S22" s="562"/>
      <c r="T22" s="926">
        <v>1.0</v>
      </c>
      <c r="U22" s="927">
        <v>129.0</v>
      </c>
      <c r="V22" s="927">
        <v>1.0</v>
      </c>
      <c r="W22" s="927">
        <v>111.0</v>
      </c>
      <c r="X22" s="955">
        <v>0.02451388888888889</v>
      </c>
      <c r="Y22" s="622">
        <f t="shared" si="11"/>
        <v>18</v>
      </c>
      <c r="Z22" s="623">
        <f t="shared" si="12"/>
        <v>0.5099150142</v>
      </c>
      <c r="AA22" s="929">
        <v>5.0</v>
      </c>
      <c r="AB22" s="627">
        <v>18.0</v>
      </c>
      <c r="AC22" s="627">
        <v>3.0</v>
      </c>
      <c r="AD22" s="959"/>
      <c r="AE22" s="627">
        <v>3.0</v>
      </c>
      <c r="AF22" s="627"/>
      <c r="AG22" s="627"/>
      <c r="AH22" s="917"/>
    </row>
    <row r="23">
      <c r="A23" s="931" t="s">
        <v>121</v>
      </c>
      <c r="B23" s="562"/>
      <c r="C23" s="932">
        <v>3.0</v>
      </c>
      <c r="D23" s="933">
        <v>100.0</v>
      </c>
      <c r="E23" s="941"/>
      <c r="F23" s="933">
        <v>114.0</v>
      </c>
      <c r="G23" s="934">
        <v>0.026226851851851852</v>
      </c>
      <c r="H23" s="633">
        <f t="shared" si="9"/>
        <v>-14</v>
      </c>
      <c r="I23" s="634">
        <f t="shared" si="10"/>
        <v>-0.3706972639</v>
      </c>
      <c r="J23" s="933">
        <v>5.0</v>
      </c>
      <c r="K23" s="935">
        <v>17.0</v>
      </c>
      <c r="L23" s="935">
        <v>3.0</v>
      </c>
      <c r="M23" s="637"/>
      <c r="N23" s="935">
        <v>1.0</v>
      </c>
      <c r="O23" s="637"/>
      <c r="P23" s="637"/>
      <c r="Q23" s="917"/>
      <c r="R23" s="931" t="s">
        <v>121</v>
      </c>
      <c r="S23" s="562"/>
      <c r="T23" s="932">
        <v>2.0</v>
      </c>
      <c r="U23" s="933">
        <v>73.0</v>
      </c>
      <c r="V23" s="941"/>
      <c r="W23" s="933">
        <v>92.0</v>
      </c>
      <c r="X23" s="960">
        <v>0.02451388888888889</v>
      </c>
      <c r="Y23" s="633">
        <f t="shared" si="11"/>
        <v>-19</v>
      </c>
      <c r="Z23" s="634">
        <f t="shared" si="12"/>
        <v>-0.5382436261</v>
      </c>
      <c r="AA23" s="933">
        <v>3.0</v>
      </c>
      <c r="AB23" s="935">
        <v>8.0</v>
      </c>
      <c r="AC23" s="935">
        <v>1.0</v>
      </c>
      <c r="AD23" s="637"/>
      <c r="AE23" s="935">
        <v>2.0</v>
      </c>
      <c r="AF23" s="637"/>
      <c r="AG23" s="637"/>
      <c r="AH23" s="917"/>
    </row>
    <row r="24">
      <c r="A24" s="925" t="s">
        <v>166</v>
      </c>
      <c r="B24" s="562"/>
      <c r="C24" s="937"/>
      <c r="D24" s="927"/>
      <c r="E24" s="927"/>
      <c r="F24" s="927"/>
      <c r="G24" s="928"/>
      <c r="H24" s="622"/>
      <c r="I24" s="623"/>
      <c r="J24" s="938"/>
      <c r="K24" s="627"/>
      <c r="L24" s="627"/>
      <c r="M24" s="627"/>
      <c r="N24" s="627"/>
      <c r="O24" s="627"/>
      <c r="P24" s="627"/>
      <c r="Q24" s="917"/>
      <c r="R24" s="925" t="s">
        <v>166</v>
      </c>
      <c r="S24" s="562"/>
      <c r="T24" s="937"/>
      <c r="U24" s="927"/>
      <c r="V24" s="927"/>
      <c r="W24" s="927"/>
      <c r="X24" s="928"/>
      <c r="Y24" s="622"/>
      <c r="Z24" s="623"/>
      <c r="AA24" s="938"/>
      <c r="AB24" s="627"/>
      <c r="AC24" s="627"/>
      <c r="AD24" s="627"/>
      <c r="AE24" s="627"/>
      <c r="AF24" s="627"/>
      <c r="AG24" s="627"/>
      <c r="AH24" s="917"/>
    </row>
    <row r="25">
      <c r="A25" s="931" t="s">
        <v>257</v>
      </c>
      <c r="B25" s="562"/>
      <c r="C25" s="939"/>
      <c r="D25" s="940"/>
      <c r="E25" s="940"/>
      <c r="F25" s="940"/>
      <c r="G25" s="934"/>
      <c r="H25" s="633"/>
      <c r="I25" s="634"/>
      <c r="J25" s="941"/>
      <c r="K25" s="942"/>
      <c r="L25" s="942"/>
      <c r="M25" s="637"/>
      <c r="N25" s="637"/>
      <c r="O25" s="637"/>
      <c r="P25" s="637"/>
      <c r="Q25" s="917"/>
      <c r="R25" s="931" t="s">
        <v>257</v>
      </c>
      <c r="S25" s="562"/>
      <c r="T25" s="939"/>
      <c r="U25" s="940">
        <v>97.0</v>
      </c>
      <c r="V25" s="940">
        <v>1.0</v>
      </c>
      <c r="W25" s="940">
        <v>130.0</v>
      </c>
      <c r="X25" s="960">
        <v>0.02451388888888889</v>
      </c>
      <c r="Y25" s="633">
        <f>U25-W25</f>
        <v>-33</v>
      </c>
      <c r="Z25" s="634">
        <f>Y25/(HOUR(X25)*60+(MINUTE(X25)+((SECOND(X25)/60))))</f>
        <v>-0.9348441926</v>
      </c>
      <c r="AA25" s="933">
        <v>6.0</v>
      </c>
      <c r="AB25" s="942">
        <v>13.0</v>
      </c>
      <c r="AC25" s="942"/>
      <c r="AD25" s="637"/>
      <c r="AE25" s="935">
        <v>1.0</v>
      </c>
      <c r="AF25" s="637"/>
      <c r="AG25" s="637"/>
      <c r="AH25" s="917"/>
    </row>
    <row r="26">
      <c r="A26" s="943" t="s">
        <v>124</v>
      </c>
      <c r="B26" s="548"/>
      <c r="C26" s="948"/>
      <c r="D26" s="945">
        <v>121.0</v>
      </c>
      <c r="E26" s="949"/>
      <c r="F26" s="945">
        <v>138.0</v>
      </c>
      <c r="G26" s="946">
        <v>0.026226851851851852</v>
      </c>
      <c r="H26" s="659">
        <f>D26-F26</f>
        <v>-17</v>
      </c>
      <c r="I26" s="660">
        <f>H26/(HOUR(G26)*60+(MINUTE(G26)+((SECOND(G26)/60))))</f>
        <v>-0.4501323919</v>
      </c>
      <c r="J26" s="945">
        <v>5.0</v>
      </c>
      <c r="K26" s="654">
        <v>16.0</v>
      </c>
      <c r="L26" s="654">
        <v>5.0</v>
      </c>
      <c r="M26" s="891"/>
      <c r="N26" s="654">
        <v>2.0</v>
      </c>
      <c r="O26" s="891"/>
      <c r="P26" s="654"/>
      <c r="Q26" s="947"/>
      <c r="R26" s="943" t="s">
        <v>124</v>
      </c>
      <c r="S26" s="548"/>
      <c r="T26" s="948"/>
      <c r="U26" s="949"/>
      <c r="V26" s="949"/>
      <c r="W26" s="949"/>
      <c r="X26" s="946"/>
      <c r="Y26" s="659"/>
      <c r="Z26" s="660"/>
      <c r="AA26" s="949"/>
      <c r="AB26" s="891"/>
      <c r="AC26" s="891"/>
      <c r="AD26" s="891"/>
      <c r="AE26" s="891"/>
      <c r="AF26" s="891"/>
      <c r="AG26" s="654"/>
      <c r="AH26" s="947"/>
    </row>
    <row r="27">
      <c r="A27" s="956"/>
      <c r="B27" s="956"/>
      <c r="C27" s="957" t="s">
        <v>338</v>
      </c>
      <c r="D27" s="897"/>
      <c r="E27" s="897"/>
      <c r="F27" s="897"/>
      <c r="G27" s="958"/>
      <c r="H27" s="897"/>
      <c r="I27" s="897"/>
      <c r="J27" s="897"/>
      <c r="K27" s="897"/>
      <c r="L27" s="897"/>
      <c r="M27" s="897"/>
      <c r="N27" s="897"/>
      <c r="O27" s="897"/>
      <c r="P27" s="898"/>
      <c r="Q27" s="897"/>
      <c r="R27" s="956"/>
      <c r="S27" s="956"/>
      <c r="T27" s="957" t="s">
        <v>339</v>
      </c>
      <c r="U27" s="897"/>
      <c r="V27" s="897"/>
      <c r="W27" s="897"/>
      <c r="X27" s="958"/>
      <c r="Y27" s="897"/>
      <c r="Z27" s="897"/>
      <c r="AA27" s="897"/>
      <c r="AB27" s="897"/>
      <c r="AC27" s="897"/>
      <c r="AD27" s="897"/>
      <c r="AE27" s="897"/>
      <c r="AF27" s="897"/>
      <c r="AG27" s="898"/>
      <c r="AH27" s="897"/>
    </row>
    <row r="28">
      <c r="A28" s="861" t="s">
        <v>439</v>
      </c>
      <c r="B28" s="583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916"/>
      <c r="R28" s="861" t="s">
        <v>440</v>
      </c>
      <c r="S28" s="583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91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91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917"/>
    </row>
    <row r="30">
      <c r="A30" s="918" t="s">
        <v>119</v>
      </c>
      <c r="B30" s="552"/>
      <c r="C30" s="919"/>
      <c r="D30" s="920">
        <v>110.0</v>
      </c>
      <c r="E30" s="920">
        <v>2.0</v>
      </c>
      <c r="F30" s="920">
        <v>132.0</v>
      </c>
      <c r="G30" s="921">
        <v>0.028229166666666666</v>
      </c>
      <c r="H30" s="612">
        <f t="shared" ref="H30:H32" si="13">D30-F30</f>
        <v>-22</v>
      </c>
      <c r="I30" s="907">
        <f t="shared" ref="I30:I32" si="14">H30/(HOUR(G30)*60+(MINUTE(G30)+((SECOND(G30)/60))))</f>
        <v>-0.5412054121</v>
      </c>
      <c r="J30" s="922">
        <v>3.0</v>
      </c>
      <c r="K30" s="923">
        <v>12.0</v>
      </c>
      <c r="L30" s="923">
        <v>3.0</v>
      </c>
      <c r="M30" s="910">
        <v>1.0</v>
      </c>
      <c r="N30" s="910">
        <v>1.0</v>
      </c>
      <c r="O30" s="617"/>
      <c r="P30" s="617"/>
      <c r="Q30" s="917"/>
      <c r="R30" s="918" t="s">
        <v>119</v>
      </c>
      <c r="S30" s="552"/>
      <c r="T30" s="919"/>
      <c r="U30" s="920">
        <v>103.0</v>
      </c>
      <c r="V30" s="920"/>
      <c r="W30" s="920">
        <v>143.0</v>
      </c>
      <c r="X30" s="921">
        <v>0.031782407407407405</v>
      </c>
      <c r="Y30" s="612">
        <f t="shared" ref="Y30:Y32" si="15">U30-W30</f>
        <v>-40</v>
      </c>
      <c r="Z30" s="907">
        <f t="shared" ref="Z30:Z32" si="16">Y30/(HOUR(X30)*60+(MINUTE(X30)+((SECOND(X30)/60))))</f>
        <v>-0.8739985433</v>
      </c>
      <c r="AA30" s="922">
        <v>1.0</v>
      </c>
      <c r="AB30" s="923">
        <v>11.0</v>
      </c>
      <c r="AC30" s="923"/>
      <c r="AD30" s="617"/>
      <c r="AE30" s="910">
        <v>1.0</v>
      </c>
      <c r="AF30" s="617"/>
      <c r="AG30" s="617"/>
      <c r="AH30" s="917"/>
    </row>
    <row r="31">
      <c r="A31" s="925" t="s">
        <v>120</v>
      </c>
      <c r="B31" s="562"/>
      <c r="C31" s="926"/>
      <c r="D31" s="927">
        <v>180.0</v>
      </c>
      <c r="E31" s="927"/>
      <c r="F31" s="927">
        <v>114.0</v>
      </c>
      <c r="G31" s="955">
        <v>0.028229166666666666</v>
      </c>
      <c r="H31" s="622">
        <f t="shared" si="13"/>
        <v>66</v>
      </c>
      <c r="I31" s="623">
        <f t="shared" si="14"/>
        <v>1.623616236</v>
      </c>
      <c r="J31" s="929">
        <v>6.0</v>
      </c>
      <c r="K31" s="627">
        <v>32.0</v>
      </c>
      <c r="L31" s="627">
        <v>10.0</v>
      </c>
      <c r="M31" s="930">
        <v>2.0</v>
      </c>
      <c r="N31" s="627">
        <v>7.0</v>
      </c>
      <c r="O31" s="627"/>
      <c r="P31" s="627"/>
      <c r="Q31" s="917"/>
      <c r="R31" s="925" t="s">
        <v>120</v>
      </c>
      <c r="S31" s="562"/>
      <c r="T31" s="926">
        <v>1.0</v>
      </c>
      <c r="U31" s="927">
        <v>174.0</v>
      </c>
      <c r="V31" s="927">
        <v>1.0</v>
      </c>
      <c r="W31" s="927">
        <v>136.0</v>
      </c>
      <c r="X31" s="955">
        <v>0.031782407407407405</v>
      </c>
      <c r="Y31" s="622">
        <f t="shared" si="15"/>
        <v>38</v>
      </c>
      <c r="Z31" s="623">
        <f t="shared" si="16"/>
        <v>0.8302986162</v>
      </c>
      <c r="AA31" s="929">
        <v>4.0</v>
      </c>
      <c r="AB31" s="627">
        <v>29.0</v>
      </c>
      <c r="AC31" s="627">
        <v>6.0</v>
      </c>
      <c r="AD31" s="930">
        <v>4.0</v>
      </c>
      <c r="AE31" s="627">
        <v>6.0</v>
      </c>
      <c r="AF31" s="627"/>
      <c r="AG31" s="627"/>
      <c r="AH31" s="917"/>
    </row>
    <row r="32">
      <c r="A32" s="931" t="s">
        <v>121</v>
      </c>
      <c r="B32" s="562"/>
      <c r="C32" s="932">
        <v>5.0</v>
      </c>
      <c r="D32" s="933">
        <v>90.0</v>
      </c>
      <c r="E32" s="933">
        <v>1.0</v>
      </c>
      <c r="F32" s="933">
        <v>102.0</v>
      </c>
      <c r="G32" s="960">
        <v>0.028229166666666666</v>
      </c>
      <c r="H32" s="633">
        <f t="shared" si="13"/>
        <v>-12</v>
      </c>
      <c r="I32" s="634">
        <f t="shared" si="14"/>
        <v>-0.295202952</v>
      </c>
      <c r="J32" s="933">
        <v>5.0</v>
      </c>
      <c r="K32" s="935">
        <v>12.0</v>
      </c>
      <c r="L32" s="637"/>
      <c r="M32" s="637"/>
      <c r="N32" s="935">
        <v>3.0</v>
      </c>
      <c r="O32" s="637"/>
      <c r="P32" s="637"/>
      <c r="Q32" s="917"/>
      <c r="R32" s="931" t="s">
        <v>121</v>
      </c>
      <c r="S32" s="562"/>
      <c r="T32" s="932">
        <v>4.0</v>
      </c>
      <c r="U32" s="933">
        <v>111.0</v>
      </c>
      <c r="V32" s="941"/>
      <c r="W32" s="933">
        <v>119.0</v>
      </c>
      <c r="X32" s="960">
        <v>0.031782407407407405</v>
      </c>
      <c r="Y32" s="633">
        <f t="shared" si="15"/>
        <v>-8</v>
      </c>
      <c r="Z32" s="634">
        <f t="shared" si="16"/>
        <v>-0.1747997087</v>
      </c>
      <c r="AA32" s="933">
        <v>8.0</v>
      </c>
      <c r="AB32" s="935">
        <v>14.0</v>
      </c>
      <c r="AC32" s="935">
        <v>1.0</v>
      </c>
      <c r="AD32" s="637"/>
      <c r="AE32" s="935">
        <v>1.0</v>
      </c>
      <c r="AF32" s="637"/>
      <c r="AG32" s="637"/>
      <c r="AH32" s="917"/>
    </row>
    <row r="33">
      <c r="A33" s="925" t="s">
        <v>166</v>
      </c>
      <c r="B33" s="562"/>
      <c r="C33" s="937"/>
      <c r="D33" s="927"/>
      <c r="E33" s="927"/>
      <c r="F33" s="927"/>
      <c r="G33" s="928"/>
      <c r="H33" s="622"/>
      <c r="I33" s="623"/>
      <c r="J33" s="938"/>
      <c r="K33" s="627"/>
      <c r="L33" s="627"/>
      <c r="M33" s="627"/>
      <c r="N33" s="627"/>
      <c r="O33" s="627"/>
      <c r="P33" s="627"/>
      <c r="Q33" s="917"/>
      <c r="R33" s="925" t="s">
        <v>166</v>
      </c>
      <c r="S33" s="562"/>
      <c r="T33" s="937"/>
      <c r="U33" s="927"/>
      <c r="V33" s="927"/>
      <c r="W33" s="927"/>
      <c r="X33" s="928"/>
      <c r="Y33" s="622"/>
      <c r="Z33" s="623"/>
      <c r="AA33" s="938"/>
      <c r="AB33" s="627"/>
      <c r="AC33" s="627"/>
      <c r="AD33" s="627"/>
      <c r="AE33" s="627"/>
      <c r="AF33" s="627"/>
      <c r="AG33" s="627"/>
      <c r="AH33" s="917"/>
    </row>
    <row r="34">
      <c r="A34" s="931" t="s">
        <v>257</v>
      </c>
      <c r="B34" s="562"/>
      <c r="C34" s="939"/>
      <c r="D34" s="940"/>
      <c r="E34" s="940"/>
      <c r="F34" s="940"/>
      <c r="G34" s="934"/>
      <c r="H34" s="633"/>
      <c r="I34" s="634"/>
      <c r="J34" s="941"/>
      <c r="K34" s="942"/>
      <c r="L34" s="942"/>
      <c r="M34" s="637"/>
      <c r="N34" s="637"/>
      <c r="O34" s="637"/>
      <c r="P34" s="637"/>
      <c r="Q34" s="917"/>
      <c r="R34" s="931" t="s">
        <v>257</v>
      </c>
      <c r="S34" s="562"/>
      <c r="T34" s="939"/>
      <c r="U34" s="940"/>
      <c r="V34" s="940"/>
      <c r="W34" s="940"/>
      <c r="X34" s="934"/>
      <c r="Y34" s="633"/>
      <c r="Z34" s="634"/>
      <c r="AA34" s="941"/>
      <c r="AB34" s="942"/>
      <c r="AC34" s="942"/>
      <c r="AD34" s="637"/>
      <c r="AE34" s="637"/>
      <c r="AF34" s="637"/>
      <c r="AG34" s="637"/>
      <c r="AH34" s="917"/>
    </row>
    <row r="35">
      <c r="A35" s="943" t="s">
        <v>124</v>
      </c>
      <c r="B35" s="548"/>
      <c r="C35" s="948"/>
      <c r="D35" s="945">
        <v>143.0</v>
      </c>
      <c r="E35" s="945">
        <v>2.0</v>
      </c>
      <c r="F35" s="945">
        <v>172.0</v>
      </c>
      <c r="G35" s="961">
        <v>0.028229166666666666</v>
      </c>
      <c r="H35" s="659">
        <f>D35-F35</f>
        <v>-29</v>
      </c>
      <c r="I35" s="660">
        <f>H35/(HOUR(G35)*60+(MINUTE(G35)+((SECOND(G35)/60))))</f>
        <v>-0.7134071341</v>
      </c>
      <c r="J35" s="945">
        <v>4.0</v>
      </c>
      <c r="K35" s="654">
        <v>24.0</v>
      </c>
      <c r="L35" s="654">
        <v>5.0</v>
      </c>
      <c r="M35" s="654">
        <v>4.0</v>
      </c>
      <c r="N35" s="654">
        <v>2.0</v>
      </c>
      <c r="O35" s="891"/>
      <c r="P35" s="654"/>
      <c r="Q35" s="947"/>
      <c r="R35" s="943" t="s">
        <v>124</v>
      </c>
      <c r="S35" s="548"/>
      <c r="T35" s="948"/>
      <c r="U35" s="945">
        <v>170.0</v>
      </c>
      <c r="V35" s="945">
        <v>1.0</v>
      </c>
      <c r="W35" s="945">
        <v>195.0</v>
      </c>
      <c r="X35" s="961">
        <v>0.031782407407407405</v>
      </c>
      <c r="Y35" s="659">
        <f>U35-W35</f>
        <v>-25</v>
      </c>
      <c r="Z35" s="660">
        <f>Y35/(HOUR(X35)*60+(MINUTE(X35)+((SECOND(X35)/60))))</f>
        <v>-0.5462490896</v>
      </c>
      <c r="AA35" s="945">
        <v>5.0</v>
      </c>
      <c r="AB35" s="654">
        <v>32.0</v>
      </c>
      <c r="AC35" s="654">
        <v>14.0</v>
      </c>
      <c r="AD35" s="654">
        <v>1.0</v>
      </c>
      <c r="AE35" s="654">
        <v>3.0</v>
      </c>
      <c r="AF35" s="891"/>
      <c r="AG35" s="654"/>
      <c r="AH35" s="947"/>
    </row>
    <row r="36">
      <c r="A36" s="956"/>
      <c r="B36" s="956"/>
      <c r="C36" s="957" t="s">
        <v>349</v>
      </c>
      <c r="D36" s="897"/>
      <c r="E36" s="897"/>
      <c r="F36" s="897"/>
      <c r="G36" s="958"/>
      <c r="H36" s="897"/>
      <c r="I36" s="897"/>
      <c r="J36" s="897"/>
      <c r="K36" s="897"/>
      <c r="L36" s="897"/>
      <c r="M36" s="897"/>
      <c r="N36" s="897"/>
      <c r="O36" s="897"/>
      <c r="P36" s="897"/>
      <c r="Q36" s="897"/>
      <c r="R36" s="956"/>
      <c r="S36" s="956"/>
      <c r="T36" s="957" t="s">
        <v>349</v>
      </c>
      <c r="U36" s="897"/>
      <c r="V36" s="897"/>
      <c r="W36" s="897"/>
      <c r="X36" s="958"/>
      <c r="Y36" s="897"/>
      <c r="Z36" s="897"/>
      <c r="AA36" s="897"/>
      <c r="AB36" s="897"/>
      <c r="AC36" s="897"/>
      <c r="AD36" s="897"/>
      <c r="AE36" s="897"/>
      <c r="AF36" s="897"/>
      <c r="AG36" s="897"/>
      <c r="AH36" s="897"/>
    </row>
    <row r="37">
      <c r="A37" s="601" t="s">
        <v>441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916"/>
      <c r="R37" s="601" t="s">
        <v>442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91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91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917"/>
    </row>
    <row r="39">
      <c r="A39" s="918" t="s">
        <v>119</v>
      </c>
      <c r="B39" s="552"/>
      <c r="C39" s="919"/>
      <c r="D39" s="920">
        <v>30.0</v>
      </c>
      <c r="E39" s="920"/>
      <c r="F39" s="920">
        <v>42.0</v>
      </c>
      <c r="G39" s="921">
        <v>0.010185185185185186</v>
      </c>
      <c r="H39" s="612">
        <f t="shared" ref="H39:H41" si="17">D39-F39</f>
        <v>-12</v>
      </c>
      <c r="I39" s="907">
        <f t="shared" ref="I39:I41" si="18">H39/(HOUR(G39)*60+(MINUTE(G39)+((SECOND(G39)/60))))</f>
        <v>-0.8181818182</v>
      </c>
      <c r="J39" s="922">
        <v>2.0</v>
      </c>
      <c r="K39" s="923">
        <v>3.0</v>
      </c>
      <c r="L39" s="923"/>
      <c r="M39" s="617"/>
      <c r="N39" s="617"/>
      <c r="O39" s="617"/>
      <c r="P39" s="617"/>
      <c r="Q39" s="917"/>
      <c r="R39" s="918" t="s">
        <v>119</v>
      </c>
      <c r="S39" s="552"/>
      <c r="T39" s="919">
        <v>1.0</v>
      </c>
      <c r="U39" s="920">
        <v>129.0</v>
      </c>
      <c r="V39" s="920"/>
      <c r="W39" s="920">
        <v>164.0</v>
      </c>
      <c r="X39" s="921">
        <v>0.03927083333333333</v>
      </c>
      <c r="Y39" s="612">
        <f t="shared" ref="Y39:Y41" si="19">U39-W39</f>
        <v>-35</v>
      </c>
      <c r="Z39" s="907">
        <f t="shared" ref="Z39:Z41" si="20">Y39/(HOUR(X39)*60+(MINUTE(X39)+((SECOND(X39)/60))))</f>
        <v>-0.6189213086</v>
      </c>
      <c r="AA39" s="922">
        <v>9.0</v>
      </c>
      <c r="AB39" s="923">
        <v>12.0</v>
      </c>
      <c r="AC39" s="923">
        <v>2.0</v>
      </c>
      <c r="AD39" s="617"/>
      <c r="AE39" s="617"/>
      <c r="AF39" s="617"/>
      <c r="AG39" s="617"/>
      <c r="AH39" s="917"/>
    </row>
    <row r="40">
      <c r="A40" s="925" t="s">
        <v>120</v>
      </c>
      <c r="B40" s="562"/>
      <c r="C40" s="926"/>
      <c r="D40" s="927">
        <v>70.0</v>
      </c>
      <c r="E40" s="927"/>
      <c r="F40" s="927">
        <v>42.0</v>
      </c>
      <c r="G40" s="955">
        <v>0.010185185185185186</v>
      </c>
      <c r="H40" s="622">
        <f t="shared" si="17"/>
        <v>28</v>
      </c>
      <c r="I40" s="623">
        <f t="shared" si="18"/>
        <v>1.909090909</v>
      </c>
      <c r="J40" s="929">
        <v>3.0</v>
      </c>
      <c r="K40" s="627">
        <v>12.0</v>
      </c>
      <c r="L40" s="627">
        <v>1.0</v>
      </c>
      <c r="M40" s="959"/>
      <c r="N40" s="627">
        <v>2.0</v>
      </c>
      <c r="O40" s="627"/>
      <c r="P40" s="627"/>
      <c r="Q40" s="917"/>
      <c r="R40" s="925" t="s">
        <v>120</v>
      </c>
      <c r="S40" s="562"/>
      <c r="T40" s="926"/>
      <c r="U40" s="927">
        <v>147.0</v>
      </c>
      <c r="V40" s="927">
        <v>1.0</v>
      </c>
      <c r="W40" s="927">
        <v>165.0</v>
      </c>
      <c r="X40" s="955">
        <v>0.03927083333333333</v>
      </c>
      <c r="Y40" s="622">
        <f t="shared" si="19"/>
        <v>-18</v>
      </c>
      <c r="Z40" s="623">
        <f t="shared" si="20"/>
        <v>-0.3183023873</v>
      </c>
      <c r="AA40" s="929">
        <v>9.0</v>
      </c>
      <c r="AB40" s="627">
        <v>14.0</v>
      </c>
      <c r="AC40" s="627">
        <v>1.0</v>
      </c>
      <c r="AD40" s="959"/>
      <c r="AE40" s="627">
        <v>1.0</v>
      </c>
      <c r="AF40" s="627"/>
      <c r="AG40" s="627"/>
      <c r="AH40" s="917"/>
    </row>
    <row r="41">
      <c r="A41" s="931" t="s">
        <v>121</v>
      </c>
      <c r="B41" s="562"/>
      <c r="C41" s="932">
        <v>5.0</v>
      </c>
      <c r="D41" s="933">
        <v>43.0</v>
      </c>
      <c r="E41" s="941"/>
      <c r="F41" s="933">
        <v>31.0</v>
      </c>
      <c r="G41" s="960">
        <v>0.010185185185185186</v>
      </c>
      <c r="H41" s="633">
        <f t="shared" si="17"/>
        <v>12</v>
      </c>
      <c r="I41" s="634">
        <f t="shared" si="18"/>
        <v>0.8181818182</v>
      </c>
      <c r="J41" s="933">
        <v>2.0</v>
      </c>
      <c r="K41" s="935">
        <v>10.0</v>
      </c>
      <c r="L41" s="935">
        <v>1.0</v>
      </c>
      <c r="M41" s="637"/>
      <c r="N41" s="935">
        <v>3.0</v>
      </c>
      <c r="O41" s="637"/>
      <c r="P41" s="637"/>
      <c r="Q41" s="917"/>
      <c r="R41" s="931" t="s">
        <v>121</v>
      </c>
      <c r="S41" s="562"/>
      <c r="T41" s="932">
        <v>3.0</v>
      </c>
      <c r="U41" s="933">
        <v>145.0</v>
      </c>
      <c r="V41" s="941"/>
      <c r="W41" s="933">
        <v>164.0</v>
      </c>
      <c r="X41" s="960">
        <v>0.03927083333333333</v>
      </c>
      <c r="Y41" s="633">
        <f t="shared" si="19"/>
        <v>-19</v>
      </c>
      <c r="Z41" s="634">
        <f t="shared" si="20"/>
        <v>-0.3359858532</v>
      </c>
      <c r="AA41" s="933">
        <v>10.0</v>
      </c>
      <c r="AB41" s="935">
        <v>19.0</v>
      </c>
      <c r="AC41" s="935">
        <v>3.0</v>
      </c>
      <c r="AD41" s="637"/>
      <c r="AE41" s="935">
        <v>2.0</v>
      </c>
      <c r="AF41" s="637"/>
      <c r="AG41" s="637"/>
      <c r="AH41" s="917"/>
    </row>
    <row r="42">
      <c r="A42" s="925" t="s">
        <v>166</v>
      </c>
      <c r="B42" s="562"/>
      <c r="C42" s="937"/>
      <c r="D42" s="927"/>
      <c r="E42" s="927"/>
      <c r="F42" s="927"/>
      <c r="G42" s="928"/>
      <c r="H42" s="622"/>
      <c r="I42" s="623"/>
      <c r="J42" s="938"/>
      <c r="K42" s="627"/>
      <c r="L42" s="627"/>
      <c r="M42" s="627"/>
      <c r="N42" s="627"/>
      <c r="O42" s="627"/>
      <c r="P42" s="627"/>
      <c r="Q42" s="917"/>
      <c r="R42" s="925" t="s">
        <v>166</v>
      </c>
      <c r="S42" s="562"/>
      <c r="T42" s="937"/>
      <c r="U42" s="927"/>
      <c r="V42" s="927"/>
      <c r="W42" s="927"/>
      <c r="X42" s="928"/>
      <c r="Y42" s="622"/>
      <c r="Z42" s="623"/>
      <c r="AA42" s="938"/>
      <c r="AB42" s="627"/>
      <c r="AC42" s="627"/>
      <c r="AD42" s="627"/>
      <c r="AE42" s="627"/>
      <c r="AF42" s="627"/>
      <c r="AG42" s="627"/>
      <c r="AH42" s="917"/>
    </row>
    <row r="43">
      <c r="A43" s="931" t="s">
        <v>257</v>
      </c>
      <c r="B43" s="562"/>
      <c r="C43" s="939"/>
      <c r="D43" s="940"/>
      <c r="E43" s="940"/>
      <c r="F43" s="940"/>
      <c r="G43" s="934"/>
      <c r="H43" s="633"/>
      <c r="I43" s="634"/>
      <c r="J43" s="941"/>
      <c r="K43" s="942"/>
      <c r="L43" s="942"/>
      <c r="M43" s="637"/>
      <c r="N43" s="637"/>
      <c r="O43" s="637"/>
      <c r="P43" s="637"/>
      <c r="Q43" s="917"/>
      <c r="R43" s="931" t="s">
        <v>257</v>
      </c>
      <c r="S43" s="562"/>
      <c r="T43" s="939"/>
      <c r="U43" s="940"/>
      <c r="V43" s="940"/>
      <c r="W43" s="940"/>
      <c r="X43" s="934"/>
      <c r="Y43" s="633"/>
      <c r="Z43" s="634"/>
      <c r="AA43" s="941"/>
      <c r="AB43" s="942"/>
      <c r="AC43" s="942"/>
      <c r="AD43" s="637"/>
      <c r="AE43" s="637"/>
      <c r="AF43" s="637"/>
      <c r="AG43" s="637"/>
      <c r="AH43" s="917"/>
    </row>
    <row r="44">
      <c r="A44" s="943" t="s">
        <v>124</v>
      </c>
      <c r="B44" s="548"/>
      <c r="C44" s="948"/>
      <c r="D44" s="945">
        <v>55.0</v>
      </c>
      <c r="E44" s="949"/>
      <c r="F44" s="945">
        <v>58.0</v>
      </c>
      <c r="G44" s="961">
        <v>0.010185185185185186</v>
      </c>
      <c r="H44" s="659">
        <f>D44-F44</f>
        <v>-3</v>
      </c>
      <c r="I44" s="660">
        <f>H44/(HOUR(G44)*60+(MINUTE(G44)+((SECOND(G44)/60))))</f>
        <v>-0.2045454545</v>
      </c>
      <c r="J44" s="945">
        <v>1.0</v>
      </c>
      <c r="K44" s="654">
        <v>11.0</v>
      </c>
      <c r="L44" s="654">
        <v>3.0</v>
      </c>
      <c r="M44" s="654">
        <v>1.0</v>
      </c>
      <c r="N44" s="654">
        <v>1.0</v>
      </c>
      <c r="O44" s="891"/>
      <c r="P44" s="654"/>
      <c r="Q44" s="947"/>
      <c r="R44" s="943" t="s">
        <v>124</v>
      </c>
      <c r="S44" s="548"/>
      <c r="T44" s="944">
        <v>1.0</v>
      </c>
      <c r="U44" s="945">
        <v>181.0</v>
      </c>
      <c r="V44" s="945">
        <v>1.0</v>
      </c>
      <c r="W44" s="945">
        <v>245.0</v>
      </c>
      <c r="X44" s="961">
        <v>0.03927083333333333</v>
      </c>
      <c r="Y44" s="659">
        <f>U44-W44</f>
        <v>-64</v>
      </c>
      <c r="Z44" s="660">
        <f>Y44/(HOUR(X44)*60+(MINUTE(X44)+((SECOND(X44)/60))))</f>
        <v>-1.131741821</v>
      </c>
      <c r="AA44" s="945">
        <v>7.0</v>
      </c>
      <c r="AB44" s="654">
        <v>27.0</v>
      </c>
      <c r="AC44" s="654">
        <v>9.0</v>
      </c>
      <c r="AD44" s="654">
        <v>2.0</v>
      </c>
      <c r="AE44" s="654">
        <v>1.0</v>
      </c>
      <c r="AF44" s="891"/>
      <c r="AG44" s="654"/>
      <c r="AH44" s="947"/>
    </row>
    <row r="45">
      <c r="A45" s="956"/>
      <c r="B45" s="956"/>
      <c r="C45" s="957" t="s">
        <v>351</v>
      </c>
      <c r="D45" s="897"/>
      <c r="E45" s="897"/>
      <c r="F45" s="897"/>
      <c r="G45" s="958"/>
      <c r="H45" s="897"/>
      <c r="I45" s="897"/>
      <c r="J45" s="897"/>
      <c r="K45" s="897"/>
      <c r="L45" s="897"/>
      <c r="M45" s="897"/>
      <c r="N45" s="897"/>
      <c r="O45" s="897"/>
      <c r="P45" s="897"/>
      <c r="Q45" s="897"/>
      <c r="R45" s="956"/>
      <c r="S45" s="956"/>
      <c r="T45" s="957" t="s">
        <v>351</v>
      </c>
      <c r="U45" s="897"/>
      <c r="V45" s="897"/>
      <c r="W45" s="897"/>
      <c r="X45" s="958"/>
      <c r="Y45" s="897"/>
      <c r="Z45" s="897"/>
      <c r="AA45" s="897"/>
      <c r="AB45" s="897"/>
      <c r="AC45" s="897"/>
      <c r="AD45" s="897"/>
      <c r="AE45" s="897"/>
      <c r="AF45" s="897"/>
      <c r="AG45" s="897"/>
      <c r="AH45" s="897"/>
    </row>
    <row r="46">
      <c r="A46" s="906" t="s">
        <v>443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916"/>
      <c r="R46" s="906" t="s">
        <v>444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91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91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917"/>
    </row>
    <row r="48">
      <c r="A48" s="918" t="s">
        <v>119</v>
      </c>
      <c r="B48" s="552"/>
      <c r="C48" s="919"/>
      <c r="D48" s="920"/>
      <c r="E48" s="920"/>
      <c r="F48" s="920"/>
      <c r="G48" s="921"/>
      <c r="H48" s="612"/>
      <c r="I48" s="907"/>
      <c r="J48" s="924"/>
      <c r="K48" s="923"/>
      <c r="L48" s="923"/>
      <c r="M48" s="617"/>
      <c r="N48" s="617"/>
      <c r="O48" s="617"/>
      <c r="P48" s="617"/>
      <c r="Q48" s="917"/>
      <c r="R48" s="918" t="s">
        <v>119</v>
      </c>
      <c r="S48" s="552"/>
      <c r="T48" s="919"/>
      <c r="U48" s="920">
        <v>71.0</v>
      </c>
      <c r="V48" s="920">
        <v>1.0</v>
      </c>
      <c r="W48" s="920">
        <v>84.0</v>
      </c>
      <c r="X48" s="921">
        <v>0.017280092592592593</v>
      </c>
      <c r="Y48" s="612">
        <f t="shared" ref="Y48:Y50" si="21">U48-W48</f>
        <v>-13</v>
      </c>
      <c r="Z48" s="907">
        <f t="shared" ref="Z48:Z50" si="22">Y48/(HOUR(X48)*60+(MINUTE(X48)+((SECOND(X48)/60))))</f>
        <v>-0.5224380442</v>
      </c>
      <c r="AA48" s="922">
        <v>1.0</v>
      </c>
      <c r="AB48" s="923">
        <v>9.0</v>
      </c>
      <c r="AC48" s="923"/>
      <c r="AD48" s="617"/>
      <c r="AE48" s="910">
        <v>2.0</v>
      </c>
      <c r="AF48" s="617"/>
      <c r="AG48" s="617"/>
      <c r="AH48" s="917"/>
    </row>
    <row r="49">
      <c r="A49" s="925" t="s">
        <v>120</v>
      </c>
      <c r="B49" s="562"/>
      <c r="C49" s="926"/>
      <c r="D49" s="927">
        <v>78.0</v>
      </c>
      <c r="E49" s="927"/>
      <c r="F49" s="927">
        <v>62.0</v>
      </c>
      <c r="G49" s="955">
        <v>0.01380787037037037</v>
      </c>
      <c r="H49" s="622">
        <f t="shared" ref="H49:H50" si="23">D49-F49</f>
        <v>16</v>
      </c>
      <c r="I49" s="623">
        <f t="shared" ref="I49:I50" si="24">H49/(HOUR(G49)*60+(MINUTE(G49)+((SECOND(G49)/60))))</f>
        <v>0.8046940486</v>
      </c>
      <c r="J49" s="929"/>
      <c r="K49" s="627">
        <v>13.0</v>
      </c>
      <c r="L49" s="627">
        <v>2.0</v>
      </c>
      <c r="M49" s="959"/>
      <c r="N49" s="627">
        <v>3.0</v>
      </c>
      <c r="O49" s="627"/>
      <c r="P49" s="627"/>
      <c r="Q49" s="917"/>
      <c r="R49" s="925" t="s">
        <v>120</v>
      </c>
      <c r="S49" s="562"/>
      <c r="T49" s="926"/>
      <c r="U49" s="927">
        <v>85.0</v>
      </c>
      <c r="V49" s="927"/>
      <c r="W49" s="927">
        <v>75.0</v>
      </c>
      <c r="X49" s="955">
        <v>0.017280092592592593</v>
      </c>
      <c r="Y49" s="622">
        <f t="shared" si="21"/>
        <v>10</v>
      </c>
      <c r="Z49" s="623">
        <f t="shared" si="22"/>
        <v>0.4018754186</v>
      </c>
      <c r="AA49" s="938"/>
      <c r="AB49" s="627">
        <v>13.0</v>
      </c>
      <c r="AC49" s="627">
        <v>3.0</v>
      </c>
      <c r="AD49" s="930">
        <v>2.0</v>
      </c>
      <c r="AE49" s="627">
        <v>4.0</v>
      </c>
      <c r="AF49" s="627"/>
      <c r="AG49" s="627"/>
      <c r="AH49" s="917"/>
    </row>
    <row r="50">
      <c r="A50" s="931" t="s">
        <v>121</v>
      </c>
      <c r="B50" s="562"/>
      <c r="C50" s="932">
        <v>2.0</v>
      </c>
      <c r="D50" s="933">
        <v>39.0</v>
      </c>
      <c r="E50" s="941"/>
      <c r="F50" s="933">
        <v>49.0</v>
      </c>
      <c r="G50" s="960">
        <v>0.01380787037037037</v>
      </c>
      <c r="H50" s="633">
        <f t="shared" si="23"/>
        <v>-10</v>
      </c>
      <c r="I50" s="634">
        <f t="shared" si="24"/>
        <v>-0.5029337804</v>
      </c>
      <c r="J50" s="941"/>
      <c r="K50" s="935">
        <v>7.0</v>
      </c>
      <c r="L50" s="637"/>
      <c r="M50" s="637"/>
      <c r="N50" s="935">
        <v>1.0</v>
      </c>
      <c r="O50" s="637"/>
      <c r="P50" s="637"/>
      <c r="Q50" s="917"/>
      <c r="R50" s="931" t="s">
        <v>121</v>
      </c>
      <c r="S50" s="562"/>
      <c r="T50" s="932">
        <v>2.0</v>
      </c>
      <c r="U50" s="933">
        <v>65.0</v>
      </c>
      <c r="V50" s="941"/>
      <c r="W50" s="933">
        <v>70.0</v>
      </c>
      <c r="X50" s="960">
        <v>0.017280092592592593</v>
      </c>
      <c r="Y50" s="633">
        <f t="shared" si="21"/>
        <v>-5</v>
      </c>
      <c r="Z50" s="634">
        <f t="shared" si="22"/>
        <v>-0.2009377093</v>
      </c>
      <c r="AA50" s="933">
        <v>5.0</v>
      </c>
      <c r="AB50" s="935">
        <v>8.0</v>
      </c>
      <c r="AC50" s="935">
        <v>1.0</v>
      </c>
      <c r="AD50" s="637"/>
      <c r="AE50" s="935">
        <v>3.0</v>
      </c>
      <c r="AF50" s="637"/>
      <c r="AG50" s="637"/>
      <c r="AH50" s="917"/>
    </row>
    <row r="51">
      <c r="A51" s="925" t="s">
        <v>255</v>
      </c>
      <c r="B51" s="562"/>
      <c r="C51" s="937"/>
      <c r="D51" s="927"/>
      <c r="E51" s="927"/>
      <c r="F51" s="927"/>
      <c r="G51" s="928"/>
      <c r="H51" s="622"/>
      <c r="I51" s="623"/>
      <c r="J51" s="938"/>
      <c r="K51" s="627"/>
      <c r="L51" s="627"/>
      <c r="M51" s="627"/>
      <c r="N51" s="627"/>
      <c r="O51" s="627"/>
      <c r="P51" s="627"/>
      <c r="Q51" s="917"/>
      <c r="R51" s="925" t="s">
        <v>255</v>
      </c>
      <c r="S51" s="562"/>
      <c r="T51" s="937"/>
      <c r="U51" s="927"/>
      <c r="V51" s="927"/>
      <c r="W51" s="927"/>
      <c r="X51" s="928"/>
      <c r="Y51" s="622"/>
      <c r="Z51" s="623"/>
      <c r="AA51" s="938"/>
      <c r="AB51" s="627"/>
      <c r="AC51" s="627"/>
      <c r="AD51" s="627"/>
      <c r="AE51" s="627"/>
      <c r="AF51" s="627"/>
      <c r="AG51" s="627"/>
      <c r="AH51" s="917"/>
    </row>
    <row r="52">
      <c r="A52" s="931" t="s">
        <v>276</v>
      </c>
      <c r="B52" s="562"/>
      <c r="C52" s="939"/>
      <c r="D52" s="940">
        <v>64.0</v>
      </c>
      <c r="E52" s="940"/>
      <c r="F52" s="940">
        <v>80.0</v>
      </c>
      <c r="G52" s="960">
        <v>0.01380787037037037</v>
      </c>
      <c r="H52" s="633">
        <f t="shared" ref="H52:H53" si="25">D52-F52</f>
        <v>-16</v>
      </c>
      <c r="I52" s="634">
        <f t="shared" ref="I52:I53" si="26">H52/(HOUR(G52)*60+(MINUTE(G52)+((SECOND(G52)/60))))</f>
        <v>-0.8046940486</v>
      </c>
      <c r="J52" s="933">
        <v>2.0</v>
      </c>
      <c r="K52" s="942">
        <v>7.0</v>
      </c>
      <c r="L52" s="942">
        <v>3.0</v>
      </c>
      <c r="M52" s="935">
        <v>1.0</v>
      </c>
      <c r="N52" s="935">
        <v>1.0</v>
      </c>
      <c r="O52" s="637"/>
      <c r="P52" s="637"/>
      <c r="Q52" s="917"/>
      <c r="R52" s="931" t="s">
        <v>276</v>
      </c>
      <c r="S52" s="562"/>
      <c r="T52" s="939"/>
      <c r="U52" s="940"/>
      <c r="V52" s="940"/>
      <c r="W52" s="940"/>
      <c r="X52" s="934"/>
      <c r="Y52" s="633"/>
      <c r="Z52" s="634"/>
      <c r="AA52" s="941"/>
      <c r="AB52" s="942"/>
      <c r="AC52" s="942"/>
      <c r="AD52" s="637"/>
      <c r="AE52" s="637"/>
      <c r="AF52" s="637"/>
      <c r="AG52" s="637"/>
      <c r="AH52" s="917"/>
    </row>
    <row r="53">
      <c r="A53" s="943" t="s">
        <v>124</v>
      </c>
      <c r="B53" s="548"/>
      <c r="C53" s="948"/>
      <c r="D53" s="945">
        <v>67.0</v>
      </c>
      <c r="E53" s="945">
        <v>2.0</v>
      </c>
      <c r="F53" s="945">
        <v>92.0</v>
      </c>
      <c r="G53" s="961">
        <v>0.01380787037037037</v>
      </c>
      <c r="H53" s="659">
        <f t="shared" si="25"/>
        <v>-25</v>
      </c>
      <c r="I53" s="660">
        <f t="shared" si="26"/>
        <v>-1.257334451</v>
      </c>
      <c r="J53" s="945">
        <v>3.0</v>
      </c>
      <c r="K53" s="654">
        <v>10.0</v>
      </c>
      <c r="L53" s="654">
        <v>1.0</v>
      </c>
      <c r="M53" s="654">
        <v>1.0</v>
      </c>
      <c r="N53" s="891"/>
      <c r="O53" s="891"/>
      <c r="P53" s="654"/>
      <c r="Q53" s="947"/>
      <c r="R53" s="943" t="s">
        <v>124</v>
      </c>
      <c r="S53" s="548"/>
      <c r="T53" s="948"/>
      <c r="U53" s="945">
        <v>74.0</v>
      </c>
      <c r="V53" s="949"/>
      <c r="W53" s="945">
        <v>100.0</v>
      </c>
      <c r="X53" s="961">
        <v>0.017280092592592593</v>
      </c>
      <c r="Y53" s="659">
        <f>U53-W53</f>
        <v>-26</v>
      </c>
      <c r="Z53" s="660">
        <f>Y53/(HOUR(X53)*60+(MINUTE(X53)+((SECOND(X53)/60))))</f>
        <v>-1.044876088</v>
      </c>
      <c r="AA53" s="945">
        <v>3.0</v>
      </c>
      <c r="AB53" s="654">
        <v>11.0</v>
      </c>
      <c r="AC53" s="654">
        <v>1.0</v>
      </c>
      <c r="AD53" s="654">
        <v>2.0</v>
      </c>
      <c r="AE53" s="654">
        <v>2.0</v>
      </c>
      <c r="AF53" s="891"/>
      <c r="AG53" s="654"/>
      <c r="AH53" s="947"/>
    </row>
    <row r="54">
      <c r="A54" s="956"/>
      <c r="B54" s="956"/>
      <c r="C54" s="957" t="s">
        <v>357</v>
      </c>
      <c r="D54" s="897"/>
      <c r="E54" s="897"/>
      <c r="F54" s="897"/>
      <c r="G54" s="958"/>
      <c r="H54" s="897"/>
      <c r="I54" s="897"/>
      <c r="J54" s="897"/>
      <c r="K54" s="897"/>
      <c r="L54" s="897"/>
      <c r="M54" s="897"/>
      <c r="N54" s="897"/>
      <c r="O54" s="897"/>
      <c r="P54" s="897"/>
      <c r="Q54" s="897"/>
      <c r="R54" s="956"/>
      <c r="S54" s="956"/>
      <c r="T54" s="957" t="s">
        <v>359</v>
      </c>
      <c r="U54" s="897"/>
      <c r="V54" s="897"/>
      <c r="W54" s="897"/>
      <c r="X54" s="958"/>
      <c r="Y54" s="897"/>
      <c r="Z54" s="897"/>
      <c r="AA54" s="897"/>
      <c r="AB54" s="897"/>
      <c r="AC54" s="897"/>
      <c r="AD54" s="897"/>
      <c r="AE54" s="897"/>
      <c r="AF54" s="897"/>
      <c r="AG54" s="897"/>
      <c r="AH54" s="897"/>
    </row>
    <row r="55">
      <c r="A55" s="908" t="s">
        <v>445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916"/>
      <c r="R55" s="908" t="s">
        <v>446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916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917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917"/>
    </row>
    <row r="57">
      <c r="A57" s="918" t="s">
        <v>119</v>
      </c>
      <c r="B57" s="552"/>
      <c r="C57" s="919">
        <v>2.0</v>
      </c>
      <c r="D57" s="920">
        <v>93.0</v>
      </c>
      <c r="E57" s="920"/>
      <c r="F57" s="920">
        <v>117.0</v>
      </c>
      <c r="G57" s="921">
        <v>0.026817129629629628</v>
      </c>
      <c r="H57" s="612">
        <f t="shared" ref="H57:H59" si="27">D57-F57</f>
        <v>-24</v>
      </c>
      <c r="I57" s="907">
        <f t="shared" ref="I57:I59" si="28">H57/(HOUR(G57)*60+(MINUTE(G57)+((SECOND(G57)/60))))</f>
        <v>-0.6214933103</v>
      </c>
      <c r="J57" s="922">
        <v>2.0</v>
      </c>
      <c r="K57" s="923">
        <v>15.0</v>
      </c>
      <c r="L57" s="923">
        <v>2.0</v>
      </c>
      <c r="M57" s="910">
        <v>1.0</v>
      </c>
      <c r="N57" s="910">
        <v>1.0</v>
      </c>
      <c r="O57" s="910">
        <v>1.0</v>
      </c>
      <c r="P57" s="617"/>
      <c r="Q57" s="917"/>
      <c r="R57" s="918" t="s">
        <v>119</v>
      </c>
      <c r="S57" s="552"/>
      <c r="T57" s="919"/>
      <c r="U57" s="920"/>
      <c r="V57" s="920"/>
      <c r="W57" s="920"/>
      <c r="X57" s="921"/>
      <c r="Y57" s="612"/>
      <c r="Z57" s="907"/>
      <c r="AA57" s="924"/>
      <c r="AB57" s="923"/>
      <c r="AC57" s="923"/>
      <c r="AD57" s="617"/>
      <c r="AE57" s="617"/>
      <c r="AF57" s="617"/>
      <c r="AG57" s="617"/>
      <c r="AH57" s="917"/>
    </row>
    <row r="58">
      <c r="A58" s="925" t="s">
        <v>120</v>
      </c>
      <c r="B58" s="562"/>
      <c r="C58" s="926"/>
      <c r="D58" s="927">
        <v>150.0</v>
      </c>
      <c r="E58" s="927"/>
      <c r="F58" s="927">
        <v>113.0</v>
      </c>
      <c r="G58" s="955">
        <v>0.026817129629629628</v>
      </c>
      <c r="H58" s="622">
        <f t="shared" si="27"/>
        <v>37</v>
      </c>
      <c r="I58" s="623">
        <f t="shared" si="28"/>
        <v>0.9581355201</v>
      </c>
      <c r="J58" s="929">
        <v>4.0</v>
      </c>
      <c r="K58" s="627">
        <v>23.0</v>
      </c>
      <c r="L58" s="627">
        <v>5.0</v>
      </c>
      <c r="M58" s="930">
        <v>3.0</v>
      </c>
      <c r="N58" s="627">
        <v>5.0</v>
      </c>
      <c r="O58" s="627"/>
      <c r="P58" s="627"/>
      <c r="Q58" s="917"/>
      <c r="R58" s="925" t="s">
        <v>120</v>
      </c>
      <c r="S58" s="562"/>
      <c r="T58" s="926"/>
      <c r="U58" s="927">
        <v>265.0</v>
      </c>
      <c r="V58" s="927">
        <v>1.0</v>
      </c>
      <c r="W58" s="927">
        <v>235.0</v>
      </c>
      <c r="X58" s="962">
        <v>0.050416666666666665</v>
      </c>
      <c r="Y58" s="622">
        <f t="shared" ref="Y58:Y59" si="29">U58-W58</f>
        <v>30</v>
      </c>
      <c r="Z58" s="623">
        <f t="shared" ref="Z58:Z59" si="30">Y58/(HOUR(X58)*60+(MINUTE(X58)+((SECOND(X58)/60))))</f>
        <v>0.4132231405</v>
      </c>
      <c r="AA58" s="929">
        <v>7.0</v>
      </c>
      <c r="AB58" s="627">
        <v>42.0</v>
      </c>
      <c r="AC58" s="627">
        <v>8.0</v>
      </c>
      <c r="AD58" s="959"/>
      <c r="AE58" s="627">
        <v>5.0</v>
      </c>
      <c r="AF58" s="627"/>
      <c r="AG58" s="627"/>
      <c r="AH58" s="917"/>
    </row>
    <row r="59">
      <c r="A59" s="931" t="s">
        <v>121</v>
      </c>
      <c r="B59" s="562"/>
      <c r="C59" s="932">
        <v>3.0</v>
      </c>
      <c r="D59" s="933">
        <v>71.0</v>
      </c>
      <c r="E59" s="941"/>
      <c r="F59" s="933">
        <v>102.0</v>
      </c>
      <c r="G59" s="960">
        <v>0.026817129629629628</v>
      </c>
      <c r="H59" s="633">
        <f t="shared" si="27"/>
        <v>-31</v>
      </c>
      <c r="I59" s="634">
        <f t="shared" si="28"/>
        <v>-0.8027621925</v>
      </c>
      <c r="J59" s="933">
        <v>3.0</v>
      </c>
      <c r="K59" s="935">
        <v>8.0</v>
      </c>
      <c r="L59" s="935">
        <v>1.0</v>
      </c>
      <c r="M59" s="637"/>
      <c r="N59" s="637"/>
      <c r="O59" s="637"/>
      <c r="P59" s="637"/>
      <c r="Q59" s="917"/>
      <c r="R59" s="931" t="s">
        <v>121</v>
      </c>
      <c r="S59" s="562"/>
      <c r="T59" s="932">
        <v>3.0</v>
      </c>
      <c r="U59" s="933">
        <v>134.0</v>
      </c>
      <c r="V59" s="941"/>
      <c r="W59" s="933">
        <v>177.0</v>
      </c>
      <c r="X59" s="963">
        <v>0.050416666666666665</v>
      </c>
      <c r="Y59" s="633">
        <f t="shared" si="29"/>
        <v>-43</v>
      </c>
      <c r="Z59" s="634">
        <f t="shared" si="30"/>
        <v>-0.5922865014</v>
      </c>
      <c r="AA59" s="933">
        <v>5.0</v>
      </c>
      <c r="AB59" s="935">
        <v>15.0</v>
      </c>
      <c r="AC59" s="935">
        <v>2.0</v>
      </c>
      <c r="AD59" s="637"/>
      <c r="AE59" s="935">
        <v>3.0</v>
      </c>
      <c r="AF59" s="637"/>
      <c r="AG59" s="637"/>
      <c r="AH59" s="917"/>
    </row>
    <row r="60">
      <c r="A60" s="925" t="s">
        <v>255</v>
      </c>
      <c r="B60" s="562"/>
      <c r="C60" s="937"/>
      <c r="D60" s="927"/>
      <c r="E60" s="927"/>
      <c r="F60" s="927"/>
      <c r="G60" s="928"/>
      <c r="H60" s="622"/>
      <c r="I60" s="623"/>
      <c r="J60" s="938"/>
      <c r="K60" s="627"/>
      <c r="L60" s="627"/>
      <c r="M60" s="627"/>
      <c r="N60" s="627"/>
      <c r="O60" s="627"/>
      <c r="P60" s="627"/>
      <c r="Q60" s="917"/>
      <c r="R60" s="925" t="s">
        <v>255</v>
      </c>
      <c r="S60" s="562"/>
      <c r="T60" s="937"/>
      <c r="U60" s="927"/>
      <c r="V60" s="927"/>
      <c r="W60" s="927"/>
      <c r="X60" s="964"/>
      <c r="Y60" s="622"/>
      <c r="Z60" s="623"/>
      <c r="AA60" s="938"/>
      <c r="AB60" s="627"/>
      <c r="AC60" s="627"/>
      <c r="AD60" s="627"/>
      <c r="AE60" s="627"/>
      <c r="AF60" s="627"/>
      <c r="AG60" s="627"/>
      <c r="AH60" s="917"/>
    </row>
    <row r="61">
      <c r="A61" s="931" t="s">
        <v>276</v>
      </c>
      <c r="B61" s="562"/>
      <c r="C61" s="939"/>
      <c r="D61" s="940"/>
      <c r="E61" s="940"/>
      <c r="F61" s="940"/>
      <c r="G61" s="934"/>
      <c r="H61" s="633"/>
      <c r="I61" s="634"/>
      <c r="J61" s="941"/>
      <c r="K61" s="942"/>
      <c r="L61" s="942"/>
      <c r="M61" s="637"/>
      <c r="N61" s="637"/>
      <c r="O61" s="637"/>
      <c r="P61" s="637"/>
      <c r="Q61" s="917"/>
      <c r="R61" s="931" t="s">
        <v>276</v>
      </c>
      <c r="S61" s="562"/>
      <c r="T61" s="939"/>
      <c r="U61" s="940">
        <v>187.0</v>
      </c>
      <c r="V61" s="940"/>
      <c r="W61" s="940">
        <v>270.0</v>
      </c>
      <c r="X61" s="963">
        <v>0.050416666666666665</v>
      </c>
      <c r="Y61" s="633">
        <f t="shared" ref="Y61:Y62" si="31">U61-W61</f>
        <v>-83</v>
      </c>
      <c r="Z61" s="634">
        <f t="shared" ref="Z61:Z62" si="32">Y61/(HOUR(X61)*60+(MINUTE(X61)+((SECOND(X61)/60))))</f>
        <v>-1.143250689</v>
      </c>
      <c r="AA61" s="933">
        <v>7.0</v>
      </c>
      <c r="AB61" s="942">
        <v>21.0</v>
      </c>
      <c r="AC61" s="942">
        <v>2.0</v>
      </c>
      <c r="AD61" s="637"/>
      <c r="AE61" s="935">
        <v>2.0</v>
      </c>
      <c r="AF61" s="637"/>
      <c r="AG61" s="637"/>
      <c r="AH61" s="917"/>
    </row>
    <row r="62">
      <c r="A62" s="943" t="s">
        <v>124</v>
      </c>
      <c r="B62" s="548"/>
      <c r="C62" s="948"/>
      <c r="D62" s="945">
        <v>130.0</v>
      </c>
      <c r="E62" s="945">
        <v>2.0</v>
      </c>
      <c r="F62" s="945">
        <v>154.0</v>
      </c>
      <c r="G62" s="961">
        <v>0.026817129629629628</v>
      </c>
      <c r="H62" s="659">
        <f>D62-F62</f>
        <v>-24</v>
      </c>
      <c r="I62" s="660">
        <f>H62/(HOUR(G62)*60+(MINUTE(G62)+((SECOND(G62)/60))))</f>
        <v>-0.6214933103</v>
      </c>
      <c r="J62" s="945">
        <v>6.0</v>
      </c>
      <c r="K62" s="654">
        <v>20.0</v>
      </c>
      <c r="L62" s="654">
        <v>6.0</v>
      </c>
      <c r="M62" s="654">
        <v>2.0</v>
      </c>
      <c r="N62" s="654">
        <v>1.0</v>
      </c>
      <c r="O62" s="891"/>
      <c r="P62" s="654"/>
      <c r="Q62" s="947"/>
      <c r="R62" s="943" t="s">
        <v>124</v>
      </c>
      <c r="S62" s="548"/>
      <c r="T62" s="948"/>
      <c r="U62" s="945">
        <v>222.0</v>
      </c>
      <c r="V62" s="945">
        <v>1.0</v>
      </c>
      <c r="W62" s="945">
        <v>334.0</v>
      </c>
      <c r="X62" s="965">
        <v>0.050416666666666665</v>
      </c>
      <c r="Y62" s="659">
        <f t="shared" si="31"/>
        <v>-112</v>
      </c>
      <c r="Z62" s="660">
        <f t="shared" si="32"/>
        <v>-1.542699725</v>
      </c>
      <c r="AA62" s="945">
        <v>4.0</v>
      </c>
      <c r="AB62" s="654">
        <v>25.0</v>
      </c>
      <c r="AC62" s="654">
        <v>8.0</v>
      </c>
      <c r="AD62" s="654">
        <v>1.0</v>
      </c>
      <c r="AE62" s="654">
        <v>1.0</v>
      </c>
      <c r="AF62" s="891"/>
      <c r="AG62" s="654"/>
      <c r="AH62" s="947"/>
    </row>
    <row r="63">
      <c r="A63" s="956"/>
      <c r="B63" s="956"/>
      <c r="C63" s="957" t="s">
        <v>364</v>
      </c>
      <c r="D63" s="897"/>
      <c r="E63" s="897"/>
      <c r="F63" s="897"/>
      <c r="G63" s="958"/>
      <c r="H63" s="897"/>
      <c r="I63" s="897"/>
      <c r="J63" s="897"/>
      <c r="K63" s="897"/>
      <c r="L63" s="897"/>
      <c r="M63" s="897"/>
      <c r="N63" s="897"/>
      <c r="O63" s="897"/>
      <c r="P63" s="897"/>
      <c r="Q63" s="897"/>
      <c r="R63" s="956"/>
      <c r="S63" s="956"/>
      <c r="T63" s="957" t="s">
        <v>364</v>
      </c>
      <c r="U63" s="897"/>
      <c r="V63" s="897"/>
      <c r="W63" s="897"/>
      <c r="X63" s="958"/>
      <c r="Y63" s="897"/>
      <c r="Z63" s="897"/>
      <c r="AA63" s="897"/>
      <c r="AB63" s="897"/>
      <c r="AC63" s="897"/>
      <c r="AD63" s="897"/>
      <c r="AE63" s="897"/>
      <c r="AF63" s="897"/>
      <c r="AG63" s="897"/>
      <c r="AH63" s="897"/>
    </row>
    <row r="64">
      <c r="A64" s="966" t="s">
        <v>447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916"/>
      <c r="R64" s="966" t="s">
        <v>448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91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91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917"/>
    </row>
    <row r="66">
      <c r="A66" s="918" t="s">
        <v>119</v>
      </c>
      <c r="B66" s="552"/>
      <c r="C66" s="919"/>
      <c r="D66" s="920">
        <v>93.0</v>
      </c>
      <c r="E66" s="920">
        <v>1.0</v>
      </c>
      <c r="F66" s="920">
        <v>65.0</v>
      </c>
      <c r="G66" s="921">
        <v>0.01597222222222222</v>
      </c>
      <c r="H66" s="612">
        <f t="shared" ref="H66:H68" si="33">D66-F66</f>
        <v>28</v>
      </c>
      <c r="I66" s="907">
        <f t="shared" ref="I66:I68" si="34">H66/(HOUR(G66)*60+(MINUTE(G66)+((SECOND(G66)/60))))</f>
        <v>1.217391304</v>
      </c>
      <c r="J66" s="922">
        <v>4.0</v>
      </c>
      <c r="K66" s="923">
        <v>13.0</v>
      </c>
      <c r="L66" s="923">
        <v>4.0</v>
      </c>
      <c r="M66" s="910">
        <v>1.0</v>
      </c>
      <c r="N66" s="910">
        <v>3.0</v>
      </c>
      <c r="O66" s="617"/>
      <c r="P66" s="617"/>
      <c r="Q66" s="917"/>
      <c r="R66" s="918" t="s">
        <v>119</v>
      </c>
      <c r="S66" s="552"/>
      <c r="T66" s="919"/>
      <c r="U66" s="920">
        <v>49.0</v>
      </c>
      <c r="V66" s="920">
        <v>1.0</v>
      </c>
      <c r="W66" s="920">
        <v>53.0</v>
      </c>
      <c r="X66" s="921">
        <v>0.009351851851851853</v>
      </c>
      <c r="Y66" s="612">
        <f t="shared" ref="Y66:Y68" si="35">U66-W66</f>
        <v>-4</v>
      </c>
      <c r="Z66" s="907">
        <f t="shared" ref="Z66:Z68" si="36">Y66/(HOUR(X66)*60+(MINUTE(X66)+((SECOND(X66)/60))))</f>
        <v>-0.297029703</v>
      </c>
      <c r="AA66" s="922">
        <v>2.0</v>
      </c>
      <c r="AB66" s="923">
        <v>5.0</v>
      </c>
      <c r="AC66" s="923">
        <v>1.0</v>
      </c>
      <c r="AD66" s="910">
        <v>1.0</v>
      </c>
      <c r="AE66" s="910">
        <v>1.0</v>
      </c>
      <c r="AF66" s="617"/>
      <c r="AG66" s="617"/>
      <c r="AH66" s="917"/>
    </row>
    <row r="67">
      <c r="A67" s="925" t="s">
        <v>120</v>
      </c>
      <c r="B67" s="562"/>
      <c r="C67" s="926"/>
      <c r="D67" s="927">
        <v>111.0</v>
      </c>
      <c r="E67" s="927">
        <v>1.0</v>
      </c>
      <c r="F67" s="927">
        <v>73.0</v>
      </c>
      <c r="G67" s="955">
        <v>0.01597222222222222</v>
      </c>
      <c r="H67" s="622">
        <f t="shared" si="33"/>
        <v>38</v>
      </c>
      <c r="I67" s="623">
        <f t="shared" si="34"/>
        <v>1.652173913</v>
      </c>
      <c r="J67" s="929">
        <v>2.0</v>
      </c>
      <c r="K67" s="627">
        <v>21.0</v>
      </c>
      <c r="L67" s="627">
        <v>7.0</v>
      </c>
      <c r="M67" s="930">
        <v>5.0</v>
      </c>
      <c r="N67" s="627">
        <v>4.0</v>
      </c>
      <c r="O67" s="627"/>
      <c r="P67" s="627"/>
      <c r="Q67" s="917"/>
      <c r="R67" s="925" t="s">
        <v>120</v>
      </c>
      <c r="S67" s="562"/>
      <c r="T67" s="926"/>
      <c r="U67" s="927">
        <v>51.0</v>
      </c>
      <c r="V67" s="927"/>
      <c r="W67" s="927">
        <v>47.0</v>
      </c>
      <c r="X67" s="955">
        <v>0.009351851851851853</v>
      </c>
      <c r="Y67" s="622">
        <f t="shared" si="35"/>
        <v>4</v>
      </c>
      <c r="Z67" s="623">
        <f t="shared" si="36"/>
        <v>0.297029703</v>
      </c>
      <c r="AA67" s="929">
        <v>4.0</v>
      </c>
      <c r="AB67" s="627">
        <v>5.0</v>
      </c>
      <c r="AC67" s="627"/>
      <c r="AD67" s="959"/>
      <c r="AE67" s="627">
        <v>1.0</v>
      </c>
      <c r="AF67" s="627"/>
      <c r="AG67" s="627"/>
      <c r="AH67" s="917"/>
    </row>
    <row r="68">
      <c r="A68" s="931" t="s">
        <v>121</v>
      </c>
      <c r="B68" s="562"/>
      <c r="C68" s="932">
        <v>5.0</v>
      </c>
      <c r="D68" s="933">
        <v>34.0</v>
      </c>
      <c r="E68" s="933">
        <v>1.0</v>
      </c>
      <c r="F68" s="933">
        <v>40.0</v>
      </c>
      <c r="G68" s="967">
        <v>0.01597222222222222</v>
      </c>
      <c r="H68" s="633">
        <f t="shared" si="33"/>
        <v>-6</v>
      </c>
      <c r="I68" s="634">
        <f t="shared" si="34"/>
        <v>-0.2608695652</v>
      </c>
      <c r="J68" s="933">
        <v>4.0</v>
      </c>
      <c r="K68" s="935">
        <v>4.0</v>
      </c>
      <c r="L68" s="935">
        <v>1.0</v>
      </c>
      <c r="M68" s="637"/>
      <c r="N68" s="637"/>
      <c r="O68" s="637"/>
      <c r="P68" s="637"/>
      <c r="Q68" s="917"/>
      <c r="R68" s="931" t="s">
        <v>121</v>
      </c>
      <c r="S68" s="562"/>
      <c r="T68" s="932">
        <v>1.0</v>
      </c>
      <c r="U68" s="933">
        <v>27.0</v>
      </c>
      <c r="V68" s="941"/>
      <c r="W68" s="933">
        <v>32.0</v>
      </c>
      <c r="X68" s="960">
        <v>0.009351851851851853</v>
      </c>
      <c r="Y68" s="633">
        <f t="shared" si="35"/>
        <v>-5</v>
      </c>
      <c r="Z68" s="634">
        <f t="shared" si="36"/>
        <v>-0.3712871287</v>
      </c>
      <c r="AA68" s="941"/>
      <c r="AB68" s="935">
        <v>4.0</v>
      </c>
      <c r="AC68" s="637"/>
      <c r="AD68" s="637"/>
      <c r="AE68" s="935">
        <v>2.0</v>
      </c>
      <c r="AF68" s="637"/>
      <c r="AG68" s="637"/>
      <c r="AH68" s="917"/>
    </row>
    <row r="69">
      <c r="A69" s="925" t="s">
        <v>255</v>
      </c>
      <c r="B69" s="562"/>
      <c r="C69" s="937"/>
      <c r="D69" s="927"/>
      <c r="E69" s="927"/>
      <c r="F69" s="927"/>
      <c r="G69" s="928"/>
      <c r="H69" s="622"/>
      <c r="I69" s="623"/>
      <c r="J69" s="938"/>
      <c r="K69" s="627"/>
      <c r="L69" s="627"/>
      <c r="M69" s="627"/>
      <c r="N69" s="627"/>
      <c r="O69" s="627"/>
      <c r="P69" s="627"/>
      <c r="Q69" s="917"/>
      <c r="R69" s="925" t="s">
        <v>255</v>
      </c>
      <c r="S69" s="562"/>
      <c r="T69" s="937"/>
      <c r="U69" s="927"/>
      <c r="V69" s="927"/>
      <c r="W69" s="927"/>
      <c r="X69" s="928"/>
      <c r="Y69" s="622"/>
      <c r="Z69" s="623"/>
      <c r="AA69" s="938"/>
      <c r="AB69" s="627"/>
      <c r="AC69" s="627"/>
      <c r="AD69" s="627"/>
      <c r="AE69" s="627"/>
      <c r="AF69" s="627"/>
      <c r="AG69" s="627"/>
      <c r="AH69" s="917"/>
    </row>
    <row r="70">
      <c r="A70" s="931" t="s">
        <v>276</v>
      </c>
      <c r="B70" s="562"/>
      <c r="C70" s="939"/>
      <c r="D70" s="940"/>
      <c r="E70" s="940"/>
      <c r="F70" s="940"/>
      <c r="G70" s="934"/>
      <c r="H70" s="633"/>
      <c r="I70" s="634"/>
      <c r="J70" s="941"/>
      <c r="K70" s="942"/>
      <c r="L70" s="942"/>
      <c r="M70" s="637"/>
      <c r="N70" s="637"/>
      <c r="O70" s="637"/>
      <c r="P70" s="637"/>
      <c r="Q70" s="917"/>
      <c r="R70" s="931" t="s">
        <v>276</v>
      </c>
      <c r="S70" s="562"/>
      <c r="T70" s="939"/>
      <c r="U70" s="940"/>
      <c r="V70" s="940"/>
      <c r="W70" s="940"/>
      <c r="X70" s="934"/>
      <c r="Y70" s="633"/>
      <c r="Z70" s="634"/>
      <c r="AA70" s="941"/>
      <c r="AB70" s="942"/>
      <c r="AC70" s="942"/>
      <c r="AD70" s="637"/>
      <c r="AE70" s="637"/>
      <c r="AF70" s="637"/>
      <c r="AG70" s="637"/>
      <c r="AH70" s="917"/>
    </row>
    <row r="71">
      <c r="A71" s="943" t="s">
        <v>124</v>
      </c>
      <c r="B71" s="548"/>
      <c r="C71" s="948"/>
      <c r="D71" s="945">
        <v>96.0</v>
      </c>
      <c r="E71" s="949"/>
      <c r="F71" s="945">
        <v>82.0</v>
      </c>
      <c r="G71" s="961">
        <v>0.01597222222222222</v>
      </c>
      <c r="H71" s="659">
        <f>D71-F71</f>
        <v>14</v>
      </c>
      <c r="I71" s="660">
        <f>H71/(HOUR(G71)*60+(MINUTE(G71)+((SECOND(G71)/60))))</f>
        <v>0.6086956522</v>
      </c>
      <c r="J71" s="945">
        <v>3.0</v>
      </c>
      <c r="K71" s="654">
        <v>20.0</v>
      </c>
      <c r="L71" s="654">
        <v>4.0</v>
      </c>
      <c r="M71" s="891"/>
      <c r="N71" s="654">
        <v>1.0</v>
      </c>
      <c r="O71" s="891"/>
      <c r="P71" s="654"/>
      <c r="Q71" s="947"/>
      <c r="R71" s="943" t="s">
        <v>124</v>
      </c>
      <c r="S71" s="548"/>
      <c r="T71" s="948"/>
      <c r="U71" s="945">
        <v>36.0</v>
      </c>
      <c r="V71" s="945">
        <v>1.0</v>
      </c>
      <c r="W71" s="945">
        <v>72.0</v>
      </c>
      <c r="X71" s="961">
        <v>0.009351851851851853</v>
      </c>
      <c r="Y71" s="659">
        <f>U71-W71</f>
        <v>-36</v>
      </c>
      <c r="Z71" s="660">
        <f>Y71/(HOUR(X71)*60+(MINUTE(X71)+((SECOND(X71)/60))))</f>
        <v>-2.673267327</v>
      </c>
      <c r="AA71" s="945">
        <v>2.0</v>
      </c>
      <c r="AB71" s="654">
        <v>8.0</v>
      </c>
      <c r="AC71" s="654">
        <v>1.0</v>
      </c>
      <c r="AD71" s="891"/>
      <c r="AE71" s="891"/>
      <c r="AF71" s="891"/>
      <c r="AG71" s="654"/>
      <c r="AH71" s="947"/>
    </row>
    <row r="72">
      <c r="A72" s="956"/>
      <c r="B72" s="956"/>
      <c r="C72" s="957" t="s">
        <v>382</v>
      </c>
      <c r="D72" s="897"/>
      <c r="E72" s="897"/>
      <c r="F72" s="897"/>
      <c r="G72" s="958"/>
      <c r="H72" s="897"/>
      <c r="I72" s="897"/>
      <c r="J72" s="968"/>
      <c r="K72" s="897"/>
      <c r="L72" s="897"/>
      <c r="M72" s="897"/>
      <c r="N72" s="897"/>
      <c r="O72" s="897"/>
      <c r="P72" s="897"/>
      <c r="Q72" s="969"/>
      <c r="R72" s="956"/>
      <c r="S72" s="956"/>
      <c r="T72" s="957" t="s">
        <v>382</v>
      </c>
      <c r="U72" s="897"/>
      <c r="V72" s="897"/>
      <c r="W72" s="897"/>
      <c r="X72" s="958"/>
      <c r="Y72" s="897"/>
      <c r="Z72" s="897"/>
      <c r="AA72" s="897"/>
      <c r="AB72" s="897"/>
      <c r="AC72" s="897"/>
      <c r="AD72" s="897"/>
      <c r="AE72" s="897"/>
      <c r="AF72" s="897"/>
      <c r="AG72" s="897"/>
      <c r="AH72" s="897"/>
    </row>
    <row r="73">
      <c r="A73" s="857" t="s">
        <v>449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970"/>
      <c r="R73" s="857" t="s">
        <v>450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91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91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917"/>
    </row>
    <row r="75">
      <c r="A75" s="918" t="s">
        <v>119</v>
      </c>
      <c r="B75" s="552"/>
      <c r="C75" s="919"/>
      <c r="D75" s="920">
        <v>101.0</v>
      </c>
      <c r="E75" s="920">
        <v>3.0</v>
      </c>
      <c r="F75" s="920">
        <v>117.0</v>
      </c>
      <c r="G75" s="921">
        <v>0.02525462962962963</v>
      </c>
      <c r="H75" s="612">
        <f t="shared" ref="H75:H77" si="37">D75-F75</f>
        <v>-16</v>
      </c>
      <c r="I75" s="907">
        <f t="shared" ref="I75:I77" si="38">H75/(HOUR(G75)*60+(MINUTE(G75)+((SECOND(G75)/60))))</f>
        <v>-0.4399633364</v>
      </c>
      <c r="J75" s="922">
        <v>3.0</v>
      </c>
      <c r="K75" s="923">
        <v>9.0</v>
      </c>
      <c r="L75" s="923">
        <v>1.0</v>
      </c>
      <c r="M75" s="617"/>
      <c r="N75" s="910">
        <v>1.0</v>
      </c>
      <c r="O75" s="617"/>
      <c r="P75" s="617"/>
      <c r="Q75" s="917"/>
      <c r="R75" s="918" t="s">
        <v>119</v>
      </c>
      <c r="S75" s="552"/>
      <c r="T75" s="919"/>
      <c r="U75" s="920">
        <v>97.0</v>
      </c>
      <c r="V75" s="920"/>
      <c r="W75" s="920">
        <v>110.0</v>
      </c>
      <c r="X75" s="921">
        <v>0.021238425925925924</v>
      </c>
      <c r="Y75" s="612">
        <f t="shared" ref="Y75:Y77" si="39">U75-W75</f>
        <v>-13</v>
      </c>
      <c r="Z75" s="907">
        <f t="shared" ref="Z75:Z77" si="40">Y75/(HOUR(X75)*60+(MINUTE(X75)+((SECOND(X75)/60))))</f>
        <v>-0.4250681199</v>
      </c>
      <c r="AA75" s="922">
        <v>3.0</v>
      </c>
      <c r="AB75" s="923">
        <v>12.0</v>
      </c>
      <c r="AC75" s="923"/>
      <c r="AD75" s="617"/>
      <c r="AE75" s="910">
        <v>2.0</v>
      </c>
      <c r="AF75" s="617"/>
      <c r="AG75" s="617"/>
      <c r="AH75" s="917"/>
    </row>
    <row r="76">
      <c r="A76" s="925" t="s">
        <v>120</v>
      </c>
      <c r="B76" s="562"/>
      <c r="C76" s="926"/>
      <c r="D76" s="927">
        <v>159.0</v>
      </c>
      <c r="E76" s="927"/>
      <c r="F76" s="927">
        <v>129.0</v>
      </c>
      <c r="G76" s="955">
        <v>0.02525462962962963</v>
      </c>
      <c r="H76" s="622">
        <f t="shared" si="37"/>
        <v>30</v>
      </c>
      <c r="I76" s="623">
        <f t="shared" si="38"/>
        <v>0.8249312557</v>
      </c>
      <c r="J76" s="929">
        <v>8.0</v>
      </c>
      <c r="K76" s="627">
        <v>22.0</v>
      </c>
      <c r="L76" s="627">
        <v>7.0</v>
      </c>
      <c r="M76" s="959"/>
      <c r="N76" s="627">
        <v>3.0</v>
      </c>
      <c r="O76" s="627"/>
      <c r="P76" s="627"/>
      <c r="Q76" s="917"/>
      <c r="R76" s="925" t="s">
        <v>120</v>
      </c>
      <c r="S76" s="562"/>
      <c r="T76" s="926">
        <v>1.0</v>
      </c>
      <c r="U76" s="927">
        <v>132.0</v>
      </c>
      <c r="V76" s="927">
        <v>2.0</v>
      </c>
      <c r="W76" s="927">
        <v>115.0</v>
      </c>
      <c r="X76" s="955">
        <v>0.021238425925925924</v>
      </c>
      <c r="Y76" s="622">
        <f t="shared" si="39"/>
        <v>17</v>
      </c>
      <c r="Z76" s="623">
        <f t="shared" si="40"/>
        <v>0.5558583106</v>
      </c>
      <c r="AA76" s="929">
        <v>4.0</v>
      </c>
      <c r="AB76" s="627">
        <v>25.0</v>
      </c>
      <c r="AC76" s="627">
        <v>8.0</v>
      </c>
      <c r="AD76" s="930">
        <v>1.0</v>
      </c>
      <c r="AE76" s="627">
        <v>3.0</v>
      </c>
      <c r="AF76" s="627"/>
      <c r="AG76" s="627"/>
      <c r="AH76" s="917"/>
    </row>
    <row r="77">
      <c r="A77" s="931" t="s">
        <v>121</v>
      </c>
      <c r="B77" s="562"/>
      <c r="C77" s="932">
        <v>4.0</v>
      </c>
      <c r="D77" s="933">
        <v>73.0</v>
      </c>
      <c r="E77" s="933">
        <v>2.0</v>
      </c>
      <c r="F77" s="933">
        <v>72.0</v>
      </c>
      <c r="G77" s="960">
        <v>0.02525462962962963</v>
      </c>
      <c r="H77" s="633">
        <f t="shared" si="37"/>
        <v>1</v>
      </c>
      <c r="I77" s="634">
        <f t="shared" si="38"/>
        <v>0.02749770852</v>
      </c>
      <c r="J77" s="933">
        <v>2.0</v>
      </c>
      <c r="K77" s="935">
        <v>10.0</v>
      </c>
      <c r="L77" s="637"/>
      <c r="M77" s="637"/>
      <c r="N77" s="935">
        <v>1.0</v>
      </c>
      <c r="O77" s="637"/>
      <c r="P77" s="637"/>
      <c r="Q77" s="917"/>
      <c r="R77" s="931" t="s">
        <v>121</v>
      </c>
      <c r="S77" s="562"/>
      <c r="T77" s="932">
        <v>4.0</v>
      </c>
      <c r="U77" s="933">
        <v>74.0</v>
      </c>
      <c r="V77" s="933">
        <v>1.0</v>
      </c>
      <c r="W77" s="933">
        <v>85.0</v>
      </c>
      <c r="X77" s="960">
        <v>0.021238425925925924</v>
      </c>
      <c r="Y77" s="633">
        <f t="shared" si="39"/>
        <v>-11</v>
      </c>
      <c r="Z77" s="634">
        <f t="shared" si="40"/>
        <v>-0.3596730245</v>
      </c>
      <c r="AA77" s="933">
        <v>5.0</v>
      </c>
      <c r="AB77" s="935">
        <v>3.0</v>
      </c>
      <c r="AC77" s="637"/>
      <c r="AD77" s="637"/>
      <c r="AE77" s="935">
        <v>2.0</v>
      </c>
      <c r="AF77" s="637"/>
      <c r="AG77" s="637"/>
      <c r="AH77" s="917"/>
    </row>
    <row r="78">
      <c r="A78" s="925" t="s">
        <v>255</v>
      </c>
      <c r="B78" s="562"/>
      <c r="C78" s="937"/>
      <c r="D78" s="927"/>
      <c r="E78" s="927"/>
      <c r="F78" s="927"/>
      <c r="G78" s="928"/>
      <c r="H78" s="622"/>
      <c r="I78" s="623"/>
      <c r="J78" s="938"/>
      <c r="K78" s="627"/>
      <c r="L78" s="627"/>
      <c r="M78" s="627"/>
      <c r="N78" s="627"/>
      <c r="O78" s="627"/>
      <c r="P78" s="627"/>
      <c r="Q78" s="917"/>
      <c r="R78" s="925" t="s">
        <v>255</v>
      </c>
      <c r="S78" s="562"/>
      <c r="T78" s="937"/>
      <c r="U78" s="927"/>
      <c r="V78" s="927"/>
      <c r="W78" s="927"/>
      <c r="X78" s="928"/>
      <c r="Y78" s="622"/>
      <c r="Z78" s="623"/>
      <c r="AA78" s="938"/>
      <c r="AB78" s="627"/>
      <c r="AC78" s="627"/>
      <c r="AD78" s="627"/>
      <c r="AE78" s="627"/>
      <c r="AF78" s="627"/>
      <c r="AG78" s="627"/>
      <c r="AH78" s="917"/>
    </row>
    <row r="79">
      <c r="A79" s="931" t="s">
        <v>276</v>
      </c>
      <c r="B79" s="562"/>
      <c r="C79" s="939">
        <v>1.0</v>
      </c>
      <c r="D79" s="940">
        <v>112.0</v>
      </c>
      <c r="E79" s="940">
        <v>1.0</v>
      </c>
      <c r="F79" s="940">
        <v>129.0</v>
      </c>
      <c r="G79" s="960">
        <v>0.02525462962962963</v>
      </c>
      <c r="H79" s="633">
        <f>D79-F79</f>
        <v>-17</v>
      </c>
      <c r="I79" s="634">
        <f>H79/(HOUR(G79)*60+(MINUTE(G79)+((SECOND(G79)/60))))</f>
        <v>-0.4674610449</v>
      </c>
      <c r="J79" s="933">
        <v>5.0</v>
      </c>
      <c r="K79" s="942">
        <v>14.0</v>
      </c>
      <c r="L79" s="942">
        <v>4.0</v>
      </c>
      <c r="M79" s="637"/>
      <c r="N79" s="935">
        <v>3.0</v>
      </c>
      <c r="O79" s="637"/>
      <c r="P79" s="637"/>
      <c r="Q79" s="917"/>
      <c r="R79" s="931" t="s">
        <v>276</v>
      </c>
      <c r="S79" s="562"/>
      <c r="T79" s="939"/>
      <c r="U79" s="940">
        <v>97.0</v>
      </c>
      <c r="V79" s="940"/>
      <c r="W79" s="940">
        <v>114.0</v>
      </c>
      <c r="X79" s="960">
        <v>0.021238425925925924</v>
      </c>
      <c r="Y79" s="633">
        <f>U79-W79</f>
        <v>-17</v>
      </c>
      <c r="Z79" s="634">
        <f>Y79/(HOUR(X79)*60+(MINUTE(X79)+((SECOND(X79)/60))))</f>
        <v>-0.5558583106</v>
      </c>
      <c r="AA79" s="933">
        <v>2.0</v>
      </c>
      <c r="AB79" s="942">
        <v>12.0</v>
      </c>
      <c r="AC79" s="942">
        <v>2.0</v>
      </c>
      <c r="AD79" s="637"/>
      <c r="AE79" s="637"/>
      <c r="AF79" s="637"/>
      <c r="AG79" s="637"/>
      <c r="AH79" s="917"/>
    </row>
    <row r="80">
      <c r="A80" s="943" t="s">
        <v>124</v>
      </c>
      <c r="B80" s="548"/>
      <c r="C80" s="948"/>
      <c r="D80" s="949"/>
      <c r="E80" s="949"/>
      <c r="F80" s="949"/>
      <c r="G80" s="946"/>
      <c r="H80" s="659"/>
      <c r="I80" s="660"/>
      <c r="J80" s="949"/>
      <c r="K80" s="891"/>
      <c r="L80" s="891"/>
      <c r="M80" s="891"/>
      <c r="N80" s="891"/>
      <c r="O80" s="891"/>
      <c r="P80" s="654"/>
      <c r="Q80" s="947"/>
      <c r="R80" s="943" t="s">
        <v>124</v>
      </c>
      <c r="S80" s="548"/>
      <c r="T80" s="948"/>
      <c r="U80" s="949"/>
      <c r="V80" s="949"/>
      <c r="W80" s="949"/>
      <c r="X80" s="946"/>
      <c r="Y80" s="659"/>
      <c r="Z80" s="660"/>
      <c r="AA80" s="949"/>
      <c r="AB80" s="891"/>
      <c r="AC80" s="891"/>
      <c r="AD80" s="891"/>
      <c r="AE80" s="891"/>
      <c r="AF80" s="891"/>
      <c r="AG80" s="654"/>
      <c r="AH80" s="947"/>
    </row>
    <row r="81">
      <c r="A81" s="956"/>
      <c r="B81" s="956"/>
      <c r="C81" s="957" t="s">
        <v>386</v>
      </c>
      <c r="D81" s="897"/>
      <c r="E81" s="897"/>
      <c r="F81" s="897"/>
      <c r="G81" s="958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956"/>
      <c r="S81" s="956"/>
      <c r="T81" s="957" t="s">
        <v>386</v>
      </c>
      <c r="U81" s="897"/>
      <c r="V81" s="897"/>
      <c r="W81" s="897"/>
      <c r="X81" s="958"/>
      <c r="Y81" s="897"/>
      <c r="Z81" s="897"/>
      <c r="AA81" s="897"/>
      <c r="AB81" s="897"/>
      <c r="AC81" s="897"/>
      <c r="AD81" s="897"/>
      <c r="AE81" s="897"/>
      <c r="AF81" s="897"/>
      <c r="AG81" s="897"/>
      <c r="AH81" s="897"/>
    </row>
    <row r="82">
      <c r="A82" s="971" t="s">
        <v>451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916"/>
      <c r="R82" s="971" t="s">
        <v>452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91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91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917"/>
    </row>
    <row r="84">
      <c r="A84" s="918" t="s">
        <v>119</v>
      </c>
      <c r="B84" s="552"/>
      <c r="C84" s="919"/>
      <c r="D84" s="920">
        <v>110.0</v>
      </c>
      <c r="E84" s="920"/>
      <c r="F84" s="920">
        <v>110.0</v>
      </c>
      <c r="G84" s="921">
        <v>0.022928240740740742</v>
      </c>
      <c r="H84" s="612">
        <f t="shared" ref="H84:H86" si="41">D84-F84</f>
        <v>0</v>
      </c>
      <c r="I84" s="907">
        <f t="shared" ref="I84:I86" si="42">H84/(HOUR(G84)*60+(MINUTE(G84)+((SECOND(G84)/60))))</f>
        <v>0</v>
      </c>
      <c r="J84" s="922">
        <v>4.0</v>
      </c>
      <c r="K84" s="923">
        <v>12.0</v>
      </c>
      <c r="L84" s="923">
        <v>3.0</v>
      </c>
      <c r="M84" s="617"/>
      <c r="N84" s="910">
        <v>1.0</v>
      </c>
      <c r="O84" s="617"/>
      <c r="P84" s="617"/>
      <c r="Q84" s="917"/>
      <c r="R84" s="918" t="s">
        <v>119</v>
      </c>
      <c r="S84" s="552"/>
      <c r="T84" s="919"/>
      <c r="U84" s="920">
        <v>82.0</v>
      </c>
      <c r="V84" s="920"/>
      <c r="W84" s="920">
        <v>70.0</v>
      </c>
      <c r="X84" s="921">
        <v>0.007037037037037037</v>
      </c>
      <c r="Y84" s="612">
        <f t="shared" ref="Y84:Y87" si="43">U84-W84</f>
        <v>12</v>
      </c>
      <c r="Z84" s="907">
        <f t="shared" ref="Z84:Z87" si="44">Y84/(HOUR(X84)*60+(MINUTE(X84)+((SECOND(X84)/60))))</f>
        <v>1.184210526</v>
      </c>
      <c r="AA84" s="922">
        <v>1.0</v>
      </c>
      <c r="AB84" s="923">
        <v>13.0</v>
      </c>
      <c r="AC84" s="923">
        <v>2.0</v>
      </c>
      <c r="AD84" s="910">
        <v>3.0</v>
      </c>
      <c r="AE84" s="910">
        <v>3.0</v>
      </c>
      <c r="AF84" s="617"/>
      <c r="AG84" s="617"/>
      <c r="AH84" s="917"/>
    </row>
    <row r="85">
      <c r="A85" s="925" t="s">
        <v>120</v>
      </c>
      <c r="B85" s="562"/>
      <c r="C85" s="926"/>
      <c r="D85" s="927">
        <v>138.0</v>
      </c>
      <c r="E85" s="927"/>
      <c r="F85" s="927">
        <v>102.0</v>
      </c>
      <c r="G85" s="955">
        <v>0.022928240740740742</v>
      </c>
      <c r="H85" s="622">
        <f t="shared" si="41"/>
        <v>36</v>
      </c>
      <c r="I85" s="623">
        <f t="shared" si="42"/>
        <v>1.090358405</v>
      </c>
      <c r="J85" s="929">
        <v>3.0</v>
      </c>
      <c r="K85" s="627">
        <v>20.0</v>
      </c>
      <c r="L85" s="627">
        <v>6.0</v>
      </c>
      <c r="M85" s="930">
        <v>3.0</v>
      </c>
      <c r="N85" s="627">
        <v>3.0</v>
      </c>
      <c r="O85" s="627"/>
      <c r="P85" s="627"/>
      <c r="Q85" s="917"/>
      <c r="R85" s="925" t="s">
        <v>120</v>
      </c>
      <c r="S85" s="562"/>
      <c r="T85" s="926">
        <v>2.0</v>
      </c>
      <c r="U85" s="927">
        <v>92.0</v>
      </c>
      <c r="V85" s="927">
        <v>2.0</v>
      </c>
      <c r="W85" s="927">
        <v>69.0</v>
      </c>
      <c r="X85" s="955">
        <v>0.007037037037037037</v>
      </c>
      <c r="Y85" s="622">
        <f t="shared" si="43"/>
        <v>23</v>
      </c>
      <c r="Z85" s="623">
        <f t="shared" si="44"/>
        <v>2.269736842</v>
      </c>
      <c r="AA85" s="929">
        <v>4.0</v>
      </c>
      <c r="AB85" s="627">
        <v>16.0</v>
      </c>
      <c r="AC85" s="627">
        <v>3.0</v>
      </c>
      <c r="AD85" s="959"/>
      <c r="AE85" s="627">
        <v>4.0</v>
      </c>
      <c r="AF85" s="627"/>
      <c r="AG85" s="627"/>
      <c r="AH85" s="917"/>
    </row>
    <row r="86">
      <c r="A86" s="931" t="s">
        <v>121</v>
      </c>
      <c r="B86" s="562"/>
      <c r="C86" s="932">
        <v>5.0</v>
      </c>
      <c r="D86" s="933">
        <v>78.0</v>
      </c>
      <c r="E86" s="941"/>
      <c r="F86" s="933">
        <v>65.0</v>
      </c>
      <c r="G86" s="960">
        <v>0.022928240740740742</v>
      </c>
      <c r="H86" s="633">
        <f t="shared" si="41"/>
        <v>13</v>
      </c>
      <c r="I86" s="634">
        <f t="shared" si="42"/>
        <v>0.3937405351</v>
      </c>
      <c r="J86" s="933">
        <v>8.0</v>
      </c>
      <c r="K86" s="935">
        <v>9.0</v>
      </c>
      <c r="L86" s="935">
        <v>5.0</v>
      </c>
      <c r="M86" s="637"/>
      <c r="N86" s="935">
        <v>5.0</v>
      </c>
      <c r="O86" s="637"/>
      <c r="P86" s="637"/>
      <c r="Q86" s="917"/>
      <c r="R86" s="931" t="s">
        <v>121</v>
      </c>
      <c r="S86" s="562"/>
      <c r="T86" s="936"/>
      <c r="U86" s="933">
        <v>85.0</v>
      </c>
      <c r="V86" s="941"/>
      <c r="W86" s="933">
        <v>56.0</v>
      </c>
      <c r="X86" s="960">
        <v>0.007037037037037037</v>
      </c>
      <c r="Y86" s="633">
        <f t="shared" si="43"/>
        <v>29</v>
      </c>
      <c r="Z86" s="634">
        <f t="shared" si="44"/>
        <v>2.861842105</v>
      </c>
      <c r="AA86" s="933">
        <v>5.0</v>
      </c>
      <c r="AB86" s="935">
        <v>13.0</v>
      </c>
      <c r="AC86" s="935">
        <v>5.0</v>
      </c>
      <c r="AD86" s="935">
        <v>1.0</v>
      </c>
      <c r="AE86" s="935">
        <v>5.0</v>
      </c>
      <c r="AF86" s="637"/>
      <c r="AG86" s="637"/>
      <c r="AH86" s="917"/>
    </row>
    <row r="87">
      <c r="A87" s="925" t="s">
        <v>255</v>
      </c>
      <c r="B87" s="562"/>
      <c r="C87" s="937"/>
      <c r="D87" s="927"/>
      <c r="E87" s="927"/>
      <c r="F87" s="927"/>
      <c r="G87" s="928"/>
      <c r="H87" s="622"/>
      <c r="I87" s="623"/>
      <c r="J87" s="938"/>
      <c r="K87" s="627"/>
      <c r="L87" s="627"/>
      <c r="M87" s="627"/>
      <c r="N87" s="627"/>
      <c r="O87" s="627"/>
      <c r="P87" s="627"/>
      <c r="Q87" s="917"/>
      <c r="R87" s="925" t="s">
        <v>255</v>
      </c>
      <c r="S87" s="562"/>
      <c r="T87" s="937"/>
      <c r="U87" s="927">
        <v>49.0</v>
      </c>
      <c r="V87" s="927">
        <v>1.0</v>
      </c>
      <c r="W87" s="927">
        <v>62.0</v>
      </c>
      <c r="X87" s="955">
        <v>0.007037037037037037</v>
      </c>
      <c r="Y87" s="622">
        <f t="shared" si="43"/>
        <v>-13</v>
      </c>
      <c r="Z87" s="623">
        <f t="shared" si="44"/>
        <v>-1.282894737</v>
      </c>
      <c r="AA87" s="929">
        <v>1.0</v>
      </c>
      <c r="AB87" s="627">
        <v>4.0</v>
      </c>
      <c r="AC87" s="627"/>
      <c r="AD87" s="627"/>
      <c r="AE87" s="627"/>
      <c r="AF87" s="627"/>
      <c r="AG87" s="627"/>
      <c r="AH87" s="917"/>
    </row>
    <row r="88">
      <c r="A88" s="931" t="s">
        <v>276</v>
      </c>
      <c r="B88" s="562"/>
      <c r="C88" s="939"/>
      <c r="D88" s="940"/>
      <c r="E88" s="940"/>
      <c r="F88" s="940"/>
      <c r="G88" s="934"/>
      <c r="H88" s="633"/>
      <c r="I88" s="634"/>
      <c r="J88" s="941"/>
      <c r="K88" s="942"/>
      <c r="L88" s="942"/>
      <c r="M88" s="637"/>
      <c r="N88" s="637"/>
      <c r="O88" s="637"/>
      <c r="P88" s="637"/>
      <c r="Q88" s="917"/>
      <c r="R88" s="931" t="s">
        <v>276</v>
      </c>
      <c r="S88" s="562"/>
      <c r="T88" s="939"/>
      <c r="U88" s="940"/>
      <c r="V88" s="940"/>
      <c r="W88" s="940"/>
      <c r="X88" s="934"/>
      <c r="Y88" s="633"/>
      <c r="Z88" s="634"/>
      <c r="AA88" s="941"/>
      <c r="AB88" s="942"/>
      <c r="AC88" s="942"/>
      <c r="AD88" s="637"/>
      <c r="AE88" s="637"/>
      <c r="AF88" s="637"/>
      <c r="AG88" s="637"/>
      <c r="AH88" s="917"/>
    </row>
    <row r="89">
      <c r="A89" s="943" t="s">
        <v>124</v>
      </c>
      <c r="B89" s="548"/>
      <c r="C89" s="948"/>
      <c r="D89" s="945">
        <v>118.0</v>
      </c>
      <c r="E89" s="945">
        <v>1.0</v>
      </c>
      <c r="F89" s="945">
        <v>133.0</v>
      </c>
      <c r="G89" s="961">
        <v>0.022928240740740742</v>
      </c>
      <c r="H89" s="659">
        <f>D89-F89</f>
        <v>-15</v>
      </c>
      <c r="I89" s="660">
        <f>H89/(HOUR(G89)*60+(MINUTE(G89)+((SECOND(G89)/60))))</f>
        <v>-0.454316002</v>
      </c>
      <c r="J89" s="945">
        <v>4.0</v>
      </c>
      <c r="K89" s="654">
        <v>21.0</v>
      </c>
      <c r="L89" s="654">
        <v>7.0</v>
      </c>
      <c r="M89" s="654">
        <v>2.0</v>
      </c>
      <c r="N89" s="654">
        <v>3.0</v>
      </c>
      <c r="O89" s="891"/>
      <c r="P89" s="654"/>
      <c r="Q89" s="947"/>
      <c r="R89" s="943" t="s">
        <v>124</v>
      </c>
      <c r="S89" s="548"/>
      <c r="T89" s="948"/>
      <c r="U89" s="949"/>
      <c r="V89" s="949"/>
      <c r="W89" s="949"/>
      <c r="X89" s="946"/>
      <c r="Y89" s="659"/>
      <c r="Z89" s="660"/>
      <c r="AA89" s="949"/>
      <c r="AB89" s="891"/>
      <c r="AC89" s="891"/>
      <c r="AD89" s="891"/>
      <c r="AE89" s="891"/>
      <c r="AF89" s="891"/>
      <c r="AG89" s="654"/>
      <c r="AH89" s="947"/>
    </row>
    <row r="90">
      <c r="A90" s="956"/>
      <c r="B90" s="956"/>
      <c r="C90" s="957" t="s">
        <v>392</v>
      </c>
      <c r="D90" s="897"/>
      <c r="E90" s="897"/>
      <c r="F90" s="897"/>
      <c r="G90" s="958"/>
      <c r="H90" s="897"/>
      <c r="I90" s="897"/>
      <c r="J90" s="897"/>
      <c r="K90" s="897"/>
      <c r="L90" s="897"/>
      <c r="M90" s="897"/>
      <c r="N90" s="897"/>
      <c r="O90" s="897"/>
      <c r="P90" s="897"/>
      <c r="Q90" s="897"/>
      <c r="R90" s="956"/>
      <c r="S90" s="956"/>
      <c r="T90" s="957" t="s">
        <v>392</v>
      </c>
      <c r="U90" s="897"/>
      <c r="V90" s="897"/>
      <c r="W90" s="897"/>
      <c r="X90" s="958"/>
      <c r="Y90" s="897"/>
      <c r="Z90" s="897"/>
      <c r="AA90" s="897"/>
      <c r="AB90" s="897"/>
      <c r="AC90" s="897"/>
      <c r="AD90" s="897"/>
      <c r="AE90" s="897"/>
      <c r="AF90" s="897"/>
      <c r="AG90" s="897"/>
      <c r="AH90" s="897"/>
    </row>
    <row r="91">
      <c r="A91" s="914"/>
      <c r="B91" s="914"/>
      <c r="C91" s="914"/>
      <c r="D91" s="914"/>
      <c r="E91" s="914"/>
      <c r="F91" s="914"/>
      <c r="G91" s="972"/>
      <c r="H91" s="914"/>
      <c r="I91" s="914"/>
      <c r="J91" s="914"/>
      <c r="K91" s="914"/>
      <c r="L91" s="914"/>
      <c r="M91" s="914"/>
      <c r="N91" s="914"/>
      <c r="O91" s="914"/>
      <c r="P91" s="914"/>
      <c r="Q91" s="914"/>
      <c r="R91" s="914"/>
      <c r="S91" s="914"/>
      <c r="T91" s="914"/>
      <c r="U91" s="914"/>
      <c r="V91" s="914"/>
      <c r="W91" s="914"/>
      <c r="X91" s="972"/>
      <c r="Y91" s="914"/>
      <c r="Z91" s="914"/>
      <c r="AA91" s="914"/>
      <c r="AB91" s="914"/>
      <c r="AC91" s="914"/>
      <c r="AD91" s="914"/>
      <c r="AE91" s="914"/>
      <c r="AF91" s="914"/>
      <c r="AG91" s="914"/>
      <c r="AH91" s="914"/>
    </row>
    <row r="92">
      <c r="A92" s="914"/>
      <c r="B92" s="914"/>
      <c r="C92" s="914"/>
      <c r="D92" s="914"/>
      <c r="E92" s="914"/>
      <c r="F92" s="914"/>
      <c r="G92" s="972"/>
      <c r="H92" s="914"/>
      <c r="I92" s="914"/>
      <c r="J92" s="914"/>
      <c r="K92" s="914"/>
      <c r="L92" s="914"/>
      <c r="M92" s="914"/>
      <c r="N92" s="914"/>
      <c r="O92" s="914"/>
      <c r="P92" s="914"/>
      <c r="Q92" s="914"/>
      <c r="R92" s="914"/>
      <c r="S92" s="914"/>
      <c r="T92" s="914"/>
      <c r="U92" s="914"/>
      <c r="V92" s="914"/>
      <c r="W92" s="914"/>
      <c r="X92" s="972"/>
      <c r="Y92" s="914"/>
      <c r="Z92" s="914"/>
      <c r="AA92" s="914"/>
      <c r="AB92" s="914"/>
      <c r="AC92" s="914"/>
      <c r="AD92" s="914"/>
      <c r="AE92" s="914"/>
      <c r="AF92" s="914"/>
      <c r="AG92" s="914"/>
      <c r="AH92" s="914"/>
    </row>
    <row r="93">
      <c r="A93" s="914"/>
      <c r="B93" s="914"/>
      <c r="C93" s="914"/>
      <c r="D93" s="914"/>
      <c r="E93" s="914"/>
      <c r="F93" s="914"/>
      <c r="G93" s="972"/>
      <c r="H93" s="914"/>
      <c r="I93" s="914"/>
      <c r="J93" s="914"/>
      <c r="K93" s="914"/>
      <c r="L93" s="914"/>
      <c r="M93" s="914"/>
      <c r="N93" s="914"/>
      <c r="O93" s="914"/>
      <c r="P93" s="914"/>
      <c r="Q93" s="914"/>
      <c r="R93" s="914"/>
      <c r="S93" s="914"/>
      <c r="T93" s="914"/>
      <c r="U93" s="914"/>
      <c r="V93" s="914"/>
      <c r="W93" s="914"/>
      <c r="X93" s="972"/>
      <c r="Y93" s="914"/>
      <c r="Z93" s="914"/>
      <c r="AA93" s="914"/>
      <c r="AB93" s="914"/>
      <c r="AC93" s="914"/>
      <c r="AD93" s="914"/>
      <c r="AE93" s="914"/>
      <c r="AF93" s="914"/>
      <c r="AG93" s="914"/>
      <c r="AH93" s="914"/>
    </row>
    <row r="94">
      <c r="A94" s="914"/>
      <c r="B94" s="914"/>
      <c r="C94" s="914"/>
      <c r="D94" s="914"/>
      <c r="E94" s="914"/>
      <c r="F94" s="914"/>
      <c r="G94" s="972"/>
      <c r="H94" s="914"/>
      <c r="I94" s="914"/>
      <c r="J94" s="914"/>
      <c r="K94" s="914"/>
      <c r="L94" s="914"/>
      <c r="M94" s="914"/>
      <c r="N94" s="914"/>
      <c r="O94" s="914"/>
      <c r="P94" s="914"/>
      <c r="Q94" s="914"/>
      <c r="R94" s="914"/>
      <c r="S94" s="914"/>
      <c r="T94" s="914"/>
      <c r="U94" s="914"/>
      <c r="V94" s="914"/>
      <c r="W94" s="914"/>
      <c r="X94" s="972"/>
      <c r="Y94" s="914"/>
      <c r="Z94" s="914"/>
      <c r="AA94" s="914"/>
      <c r="AB94" s="914"/>
      <c r="AC94" s="914"/>
      <c r="AD94" s="914"/>
      <c r="AE94" s="914"/>
      <c r="AF94" s="914"/>
      <c r="AG94" s="914"/>
      <c r="AH94" s="914"/>
    </row>
    <row r="95">
      <c r="A95" s="914"/>
      <c r="B95" s="914"/>
      <c r="C95" s="914"/>
      <c r="D95" s="914"/>
      <c r="E95" s="914"/>
      <c r="F95" s="914"/>
      <c r="G95" s="972"/>
      <c r="H95" s="914"/>
      <c r="I95" s="914"/>
      <c r="J95" s="914"/>
      <c r="K95" s="914"/>
      <c r="L95" s="914"/>
      <c r="M95" s="914"/>
      <c r="N95" s="914"/>
      <c r="O95" s="914"/>
      <c r="P95" s="914"/>
      <c r="Q95" s="914"/>
      <c r="R95" s="914"/>
      <c r="S95" s="914"/>
      <c r="T95" s="914"/>
      <c r="U95" s="914"/>
      <c r="V95" s="914"/>
      <c r="W95" s="914"/>
      <c r="X95" s="972"/>
      <c r="Y95" s="914"/>
      <c r="Z95" s="914"/>
      <c r="AA95" s="914"/>
      <c r="AB95" s="914"/>
      <c r="AC95" s="914"/>
      <c r="AD95" s="914"/>
      <c r="AE95" s="914"/>
      <c r="AF95" s="914"/>
      <c r="AG95" s="914"/>
      <c r="AH95" s="914"/>
    </row>
    <row r="96">
      <c r="A96" s="914"/>
      <c r="B96" s="914"/>
      <c r="C96" s="914"/>
      <c r="D96" s="914"/>
      <c r="E96" s="914"/>
      <c r="F96" s="914"/>
      <c r="G96" s="972"/>
      <c r="H96" s="914"/>
      <c r="I96" s="914"/>
      <c r="J96" s="914"/>
      <c r="K96" s="914"/>
      <c r="L96" s="914"/>
      <c r="M96" s="914"/>
      <c r="N96" s="914"/>
      <c r="O96" s="914"/>
      <c r="P96" s="914"/>
      <c r="Q96" s="914"/>
      <c r="R96" s="914"/>
      <c r="S96" s="914"/>
      <c r="T96" s="914"/>
      <c r="U96" s="914"/>
      <c r="V96" s="914"/>
      <c r="W96" s="914"/>
      <c r="X96" s="972"/>
      <c r="Y96" s="914"/>
      <c r="Z96" s="914"/>
      <c r="AA96" s="914"/>
      <c r="AB96" s="914"/>
      <c r="AC96" s="914"/>
      <c r="AD96" s="914"/>
      <c r="AE96" s="914"/>
      <c r="AF96" s="914"/>
      <c r="AG96" s="914"/>
      <c r="AH96" s="914"/>
    </row>
    <row r="97">
      <c r="A97" s="914"/>
      <c r="B97" s="914"/>
      <c r="C97" s="914"/>
      <c r="D97" s="914"/>
      <c r="E97" s="914"/>
      <c r="F97" s="914"/>
      <c r="G97" s="972"/>
      <c r="H97" s="914"/>
      <c r="I97" s="914"/>
      <c r="J97" s="914"/>
      <c r="K97" s="914"/>
      <c r="L97" s="914"/>
      <c r="M97" s="914"/>
      <c r="N97" s="914"/>
      <c r="O97" s="914"/>
      <c r="P97" s="914"/>
      <c r="Q97" s="914"/>
      <c r="R97" s="914"/>
      <c r="S97" s="914"/>
      <c r="T97" s="914"/>
      <c r="U97" s="914"/>
      <c r="V97" s="914"/>
      <c r="W97" s="914"/>
      <c r="X97" s="972"/>
      <c r="Y97" s="914"/>
      <c r="Z97" s="914"/>
      <c r="AA97" s="914"/>
      <c r="AB97" s="914"/>
      <c r="AC97" s="914"/>
      <c r="AD97" s="914"/>
      <c r="AE97" s="914"/>
      <c r="AF97" s="914"/>
      <c r="AG97" s="914"/>
      <c r="AH97" s="914"/>
    </row>
    <row r="98">
      <c r="A98" s="914"/>
      <c r="B98" s="914"/>
      <c r="C98" s="914"/>
      <c r="D98" s="914"/>
      <c r="E98" s="914"/>
      <c r="F98" s="914"/>
      <c r="G98" s="972"/>
      <c r="H98" s="914"/>
      <c r="I98" s="914"/>
      <c r="J98" s="914"/>
      <c r="K98" s="914"/>
      <c r="L98" s="914"/>
      <c r="M98" s="914"/>
      <c r="N98" s="914"/>
      <c r="O98" s="914"/>
      <c r="P98" s="914"/>
      <c r="Q98" s="914"/>
      <c r="R98" s="914"/>
      <c r="S98" s="914"/>
      <c r="T98" s="914"/>
      <c r="U98" s="914"/>
      <c r="V98" s="914"/>
      <c r="W98" s="914"/>
      <c r="X98" s="972"/>
      <c r="Y98" s="914"/>
      <c r="Z98" s="914"/>
      <c r="AA98" s="914"/>
      <c r="AB98" s="914"/>
      <c r="AC98" s="914"/>
      <c r="AD98" s="914"/>
      <c r="AE98" s="914"/>
      <c r="AF98" s="914"/>
      <c r="AG98" s="914"/>
      <c r="AH98" s="914"/>
    </row>
    <row r="99">
      <c r="A99" s="914"/>
      <c r="B99" s="914"/>
      <c r="C99" s="914"/>
      <c r="D99" s="914"/>
      <c r="E99" s="914"/>
      <c r="F99" s="914"/>
      <c r="G99" s="972"/>
      <c r="H99" s="914"/>
      <c r="I99" s="914"/>
      <c r="J99" s="914"/>
      <c r="K99" s="914"/>
      <c r="L99" s="914"/>
      <c r="M99" s="914"/>
      <c r="N99" s="914"/>
      <c r="O99" s="914"/>
      <c r="P99" s="914"/>
      <c r="Q99" s="914"/>
      <c r="R99" s="914"/>
      <c r="S99" s="914"/>
      <c r="T99" s="914"/>
      <c r="U99" s="914"/>
      <c r="V99" s="914"/>
      <c r="W99" s="914"/>
      <c r="X99" s="972"/>
      <c r="Y99" s="914"/>
      <c r="Z99" s="914"/>
      <c r="AA99" s="914"/>
      <c r="AB99" s="914"/>
      <c r="AC99" s="914"/>
      <c r="AD99" s="914"/>
      <c r="AE99" s="914"/>
      <c r="AF99" s="914"/>
      <c r="AG99" s="914"/>
      <c r="AH99" s="914"/>
    </row>
    <row r="100">
      <c r="A100" s="914"/>
      <c r="B100" s="914"/>
      <c r="C100" s="914"/>
      <c r="D100" s="914"/>
      <c r="E100" s="914"/>
      <c r="F100" s="914"/>
      <c r="G100" s="972"/>
      <c r="H100" s="914"/>
      <c r="I100" s="914"/>
      <c r="J100" s="914"/>
      <c r="K100" s="914"/>
      <c r="L100" s="914"/>
      <c r="M100" s="914"/>
      <c r="N100" s="914"/>
      <c r="O100" s="914"/>
      <c r="P100" s="914"/>
      <c r="Q100" s="914"/>
      <c r="R100" s="914"/>
      <c r="S100" s="914"/>
      <c r="T100" s="914"/>
      <c r="U100" s="914"/>
      <c r="V100" s="914"/>
      <c r="W100" s="914"/>
      <c r="X100" s="972"/>
      <c r="Y100" s="914"/>
      <c r="Z100" s="914"/>
      <c r="AA100" s="914"/>
      <c r="AB100" s="914"/>
      <c r="AC100" s="914"/>
      <c r="AD100" s="914"/>
      <c r="AE100" s="914"/>
      <c r="AF100" s="914"/>
      <c r="AG100" s="914"/>
      <c r="AH100" s="914"/>
    </row>
    <row r="101">
      <c r="A101" s="914"/>
      <c r="B101" s="914"/>
      <c r="C101" s="914"/>
      <c r="D101" s="914"/>
      <c r="E101" s="914"/>
      <c r="F101" s="914"/>
      <c r="G101" s="972"/>
      <c r="H101" s="914"/>
      <c r="I101" s="914"/>
      <c r="J101" s="914"/>
      <c r="K101" s="914"/>
      <c r="L101" s="914"/>
      <c r="M101" s="914"/>
      <c r="N101" s="914"/>
      <c r="O101" s="914"/>
      <c r="P101" s="914"/>
      <c r="Q101" s="914"/>
      <c r="R101" s="914"/>
      <c r="S101" s="914"/>
      <c r="T101" s="914"/>
      <c r="U101" s="914"/>
      <c r="V101" s="914"/>
      <c r="W101" s="914"/>
      <c r="X101" s="972"/>
      <c r="Y101" s="914"/>
      <c r="Z101" s="914"/>
      <c r="AA101" s="914"/>
      <c r="AB101" s="914"/>
      <c r="AC101" s="914"/>
      <c r="AD101" s="914"/>
      <c r="AE101" s="914"/>
      <c r="AF101" s="914"/>
      <c r="AG101" s="914"/>
      <c r="AH101" s="914"/>
    </row>
    <row r="102">
      <c r="A102" s="914"/>
      <c r="B102" s="914"/>
      <c r="C102" s="914"/>
      <c r="D102" s="914"/>
      <c r="E102" s="914"/>
      <c r="F102" s="914"/>
      <c r="G102" s="972"/>
      <c r="H102" s="914"/>
      <c r="I102" s="914"/>
      <c r="J102" s="914"/>
      <c r="K102" s="914"/>
      <c r="L102" s="914"/>
      <c r="M102" s="914"/>
      <c r="N102" s="914"/>
      <c r="O102" s="914"/>
      <c r="P102" s="914"/>
      <c r="Q102" s="914"/>
      <c r="R102" s="914"/>
      <c r="S102" s="914"/>
      <c r="T102" s="914"/>
      <c r="U102" s="914"/>
      <c r="V102" s="914"/>
      <c r="W102" s="914"/>
      <c r="X102" s="972"/>
      <c r="Y102" s="914"/>
      <c r="Z102" s="914"/>
      <c r="AA102" s="914"/>
      <c r="AB102" s="914"/>
      <c r="AC102" s="914"/>
      <c r="AD102" s="914"/>
      <c r="AE102" s="914"/>
      <c r="AF102" s="914"/>
      <c r="AG102" s="914"/>
      <c r="AH102" s="914"/>
    </row>
    <row r="103">
      <c r="A103" s="914"/>
      <c r="B103" s="914"/>
      <c r="C103" s="914"/>
      <c r="D103" s="914"/>
      <c r="E103" s="914"/>
      <c r="F103" s="914"/>
      <c r="G103" s="972"/>
      <c r="H103" s="914"/>
      <c r="I103" s="914"/>
      <c r="J103" s="914"/>
      <c r="K103" s="914"/>
      <c r="L103" s="914"/>
      <c r="M103" s="914"/>
      <c r="N103" s="914"/>
      <c r="O103" s="914"/>
      <c r="P103" s="914"/>
      <c r="Q103" s="914"/>
      <c r="R103" s="914"/>
      <c r="S103" s="914"/>
      <c r="T103" s="914"/>
      <c r="U103" s="914"/>
      <c r="V103" s="914"/>
      <c r="W103" s="914"/>
      <c r="X103" s="972"/>
      <c r="Y103" s="914"/>
      <c r="Z103" s="914"/>
      <c r="AA103" s="914"/>
      <c r="AB103" s="914"/>
      <c r="AC103" s="914"/>
      <c r="AD103" s="914"/>
      <c r="AE103" s="914"/>
      <c r="AF103" s="914"/>
      <c r="AG103" s="914"/>
      <c r="AH103" s="914"/>
    </row>
    <row r="104">
      <c r="A104" s="914"/>
      <c r="B104" s="914"/>
      <c r="C104" s="914"/>
      <c r="D104" s="914"/>
      <c r="E104" s="914"/>
      <c r="F104" s="914"/>
      <c r="G104" s="972"/>
      <c r="H104" s="914"/>
      <c r="I104" s="914"/>
      <c r="J104" s="914"/>
      <c r="K104" s="914"/>
      <c r="L104" s="914"/>
      <c r="M104" s="914"/>
      <c r="N104" s="914"/>
      <c r="O104" s="914"/>
      <c r="P104" s="914"/>
      <c r="Q104" s="914"/>
      <c r="R104" s="914"/>
      <c r="S104" s="914"/>
      <c r="T104" s="914"/>
      <c r="U104" s="914"/>
      <c r="V104" s="914"/>
      <c r="W104" s="914"/>
      <c r="X104" s="972"/>
      <c r="Y104" s="914"/>
      <c r="Z104" s="914"/>
      <c r="AA104" s="914"/>
      <c r="AB104" s="914"/>
      <c r="AC104" s="914"/>
      <c r="AD104" s="914"/>
      <c r="AE104" s="914"/>
      <c r="AF104" s="914"/>
      <c r="AG104" s="914"/>
      <c r="AH104" s="914"/>
    </row>
    <row r="105">
      <c r="A105" s="914"/>
      <c r="B105" s="914"/>
      <c r="C105" s="914"/>
      <c r="D105" s="914"/>
      <c r="E105" s="914"/>
      <c r="F105" s="914"/>
      <c r="G105" s="972"/>
      <c r="H105" s="914"/>
      <c r="I105" s="914"/>
      <c r="J105" s="914"/>
      <c r="K105" s="914"/>
      <c r="L105" s="914"/>
      <c r="M105" s="914"/>
      <c r="N105" s="914"/>
      <c r="O105" s="914"/>
      <c r="P105" s="914"/>
      <c r="Q105" s="914"/>
      <c r="R105" s="914"/>
      <c r="S105" s="914"/>
      <c r="T105" s="914"/>
      <c r="U105" s="914"/>
      <c r="V105" s="914"/>
      <c r="W105" s="914"/>
      <c r="X105" s="972"/>
      <c r="Y105" s="914"/>
      <c r="Z105" s="914"/>
      <c r="AA105" s="914"/>
      <c r="AB105" s="914"/>
      <c r="AC105" s="914"/>
      <c r="AD105" s="914"/>
      <c r="AE105" s="914"/>
      <c r="AF105" s="914"/>
      <c r="AG105" s="914"/>
      <c r="AH105" s="914"/>
    </row>
    <row r="106">
      <c r="A106" s="914"/>
      <c r="B106" s="914"/>
      <c r="C106" s="914"/>
      <c r="D106" s="914"/>
      <c r="E106" s="914"/>
      <c r="F106" s="914"/>
      <c r="G106" s="972"/>
      <c r="H106" s="914"/>
      <c r="I106" s="914"/>
      <c r="J106" s="914"/>
      <c r="K106" s="914"/>
      <c r="L106" s="914"/>
      <c r="M106" s="914"/>
      <c r="N106" s="914"/>
      <c r="O106" s="914"/>
      <c r="P106" s="914"/>
      <c r="Q106" s="914"/>
      <c r="R106" s="914"/>
      <c r="S106" s="914"/>
      <c r="T106" s="914"/>
      <c r="U106" s="914"/>
      <c r="V106" s="914"/>
      <c r="W106" s="914"/>
      <c r="X106" s="972"/>
      <c r="Y106" s="914"/>
      <c r="Z106" s="914"/>
      <c r="AA106" s="914"/>
      <c r="AB106" s="914"/>
      <c r="AC106" s="914"/>
      <c r="AD106" s="914"/>
      <c r="AE106" s="914"/>
      <c r="AF106" s="914"/>
      <c r="AG106" s="914"/>
      <c r="AH106" s="914"/>
    </row>
    <row r="107">
      <c r="A107" s="914"/>
      <c r="B107" s="914"/>
      <c r="C107" s="914"/>
      <c r="D107" s="914"/>
      <c r="E107" s="914"/>
      <c r="F107" s="914"/>
      <c r="G107" s="972"/>
      <c r="H107" s="914"/>
      <c r="I107" s="914"/>
      <c r="J107" s="914"/>
      <c r="K107" s="914"/>
      <c r="L107" s="914"/>
      <c r="M107" s="914"/>
      <c r="N107" s="914"/>
      <c r="O107" s="914"/>
      <c r="P107" s="914"/>
      <c r="Q107" s="914"/>
      <c r="R107" s="914"/>
      <c r="S107" s="914"/>
      <c r="T107" s="914"/>
      <c r="U107" s="914"/>
      <c r="V107" s="914"/>
      <c r="W107" s="914"/>
      <c r="X107" s="972"/>
      <c r="Y107" s="914"/>
      <c r="Z107" s="914"/>
      <c r="AA107" s="914"/>
      <c r="AB107" s="914"/>
      <c r="AC107" s="914"/>
      <c r="AD107" s="914"/>
      <c r="AE107" s="914"/>
      <c r="AF107" s="914"/>
      <c r="AG107" s="914"/>
      <c r="AH107" s="914"/>
    </row>
    <row r="108">
      <c r="A108" s="914"/>
      <c r="B108" s="914"/>
      <c r="C108" s="914"/>
      <c r="D108" s="914"/>
      <c r="E108" s="914"/>
      <c r="F108" s="914"/>
      <c r="G108" s="972"/>
      <c r="H108" s="914"/>
      <c r="I108" s="914"/>
      <c r="J108" s="914"/>
      <c r="K108" s="914"/>
      <c r="L108" s="914"/>
      <c r="M108" s="914"/>
      <c r="N108" s="914"/>
      <c r="O108" s="914"/>
      <c r="P108" s="914"/>
      <c r="Q108" s="914"/>
      <c r="R108" s="914"/>
      <c r="S108" s="914"/>
      <c r="T108" s="914"/>
      <c r="U108" s="914"/>
      <c r="V108" s="914"/>
      <c r="W108" s="914"/>
      <c r="X108" s="972"/>
      <c r="Y108" s="914"/>
      <c r="Z108" s="914"/>
      <c r="AA108" s="914"/>
      <c r="AB108" s="914"/>
      <c r="AC108" s="914"/>
      <c r="AD108" s="914"/>
      <c r="AE108" s="914"/>
      <c r="AF108" s="914"/>
      <c r="AG108" s="914"/>
      <c r="AH108" s="914"/>
    </row>
    <row r="109">
      <c r="A109" s="914"/>
      <c r="B109" s="914"/>
      <c r="C109" s="914"/>
      <c r="D109" s="914"/>
      <c r="E109" s="914"/>
      <c r="F109" s="914"/>
      <c r="G109" s="972"/>
      <c r="H109" s="914"/>
      <c r="I109" s="914"/>
      <c r="J109" s="914"/>
      <c r="K109" s="914"/>
      <c r="L109" s="914"/>
      <c r="M109" s="914"/>
      <c r="N109" s="914"/>
      <c r="O109" s="914"/>
      <c r="P109" s="914"/>
      <c r="Q109" s="914"/>
      <c r="R109" s="914"/>
      <c r="S109" s="914"/>
      <c r="T109" s="914"/>
      <c r="U109" s="914"/>
      <c r="V109" s="914"/>
      <c r="W109" s="914"/>
      <c r="X109" s="972"/>
      <c r="Y109" s="914"/>
      <c r="Z109" s="914"/>
      <c r="AA109" s="914"/>
      <c r="AB109" s="914"/>
      <c r="AC109" s="914"/>
      <c r="AD109" s="914"/>
      <c r="AE109" s="914"/>
      <c r="AF109" s="914"/>
      <c r="AG109" s="914"/>
      <c r="AH109" s="914"/>
    </row>
    <row r="110">
      <c r="A110" s="914"/>
      <c r="B110" s="914"/>
      <c r="C110" s="914"/>
      <c r="D110" s="914"/>
      <c r="E110" s="914"/>
      <c r="F110" s="914"/>
      <c r="G110" s="972"/>
      <c r="H110" s="914"/>
      <c r="I110" s="914"/>
      <c r="J110" s="914"/>
      <c r="K110" s="914"/>
      <c r="L110" s="914"/>
      <c r="M110" s="914"/>
      <c r="N110" s="914"/>
      <c r="O110" s="914"/>
      <c r="P110" s="914"/>
      <c r="Q110" s="914"/>
      <c r="R110" s="914"/>
      <c r="S110" s="914"/>
      <c r="T110" s="914"/>
      <c r="U110" s="914"/>
      <c r="V110" s="914"/>
      <c r="W110" s="914"/>
      <c r="X110" s="972"/>
      <c r="Y110" s="914"/>
      <c r="Z110" s="914"/>
      <c r="AA110" s="914"/>
      <c r="AB110" s="914"/>
      <c r="AC110" s="914"/>
      <c r="AD110" s="914"/>
      <c r="AE110" s="914"/>
      <c r="AF110" s="914"/>
      <c r="AG110" s="914"/>
      <c r="AH110" s="914"/>
    </row>
    <row r="111">
      <c r="A111" s="914"/>
      <c r="B111" s="914"/>
      <c r="C111" s="914"/>
      <c r="D111" s="914"/>
      <c r="E111" s="914"/>
      <c r="F111" s="914"/>
      <c r="G111" s="972"/>
      <c r="H111" s="914"/>
      <c r="I111" s="914"/>
      <c r="J111" s="914"/>
      <c r="K111" s="914"/>
      <c r="L111" s="914"/>
      <c r="M111" s="914"/>
      <c r="N111" s="914"/>
      <c r="O111" s="914"/>
      <c r="P111" s="914"/>
      <c r="Q111" s="914"/>
      <c r="R111" s="914"/>
      <c r="S111" s="914"/>
      <c r="T111" s="914"/>
      <c r="U111" s="914"/>
      <c r="V111" s="914"/>
      <c r="W111" s="914"/>
      <c r="X111" s="972"/>
      <c r="Y111" s="914"/>
      <c r="Z111" s="914"/>
      <c r="AA111" s="914"/>
      <c r="AB111" s="914"/>
      <c r="AC111" s="914"/>
      <c r="AD111" s="914"/>
      <c r="AE111" s="914"/>
      <c r="AF111" s="914"/>
      <c r="AG111" s="914"/>
      <c r="AH111" s="914"/>
    </row>
    <row r="112">
      <c r="A112" s="914"/>
      <c r="B112" s="914"/>
      <c r="C112" s="914"/>
      <c r="D112" s="914"/>
      <c r="E112" s="914"/>
      <c r="F112" s="914"/>
      <c r="G112" s="972"/>
      <c r="H112" s="914"/>
      <c r="I112" s="914"/>
      <c r="J112" s="914"/>
      <c r="K112" s="914"/>
      <c r="L112" s="914"/>
      <c r="M112" s="914"/>
      <c r="N112" s="914"/>
      <c r="O112" s="914"/>
      <c r="P112" s="914"/>
      <c r="Q112" s="914"/>
      <c r="R112" s="914"/>
      <c r="S112" s="914"/>
      <c r="T112" s="914"/>
      <c r="U112" s="914"/>
      <c r="V112" s="914"/>
      <c r="W112" s="914"/>
      <c r="X112" s="972"/>
      <c r="Y112" s="914"/>
      <c r="Z112" s="914"/>
      <c r="AA112" s="914"/>
      <c r="AB112" s="914"/>
      <c r="AC112" s="914"/>
      <c r="AD112" s="914"/>
      <c r="AE112" s="914"/>
      <c r="AF112" s="914"/>
      <c r="AG112" s="914"/>
      <c r="AH112" s="914"/>
    </row>
    <row r="113">
      <c r="A113" s="914"/>
      <c r="B113" s="914"/>
      <c r="C113" s="914"/>
      <c r="D113" s="914"/>
      <c r="E113" s="914"/>
      <c r="F113" s="914"/>
      <c r="G113" s="972"/>
      <c r="H113" s="914"/>
      <c r="I113" s="914"/>
      <c r="J113" s="914"/>
      <c r="K113" s="914"/>
      <c r="L113" s="914"/>
      <c r="M113" s="914"/>
      <c r="N113" s="914"/>
      <c r="O113" s="914"/>
      <c r="P113" s="914"/>
      <c r="Q113" s="914"/>
      <c r="R113" s="914"/>
      <c r="S113" s="914"/>
      <c r="T113" s="914"/>
      <c r="U113" s="914"/>
      <c r="V113" s="914"/>
      <c r="W113" s="914"/>
      <c r="X113" s="972"/>
      <c r="Y113" s="914"/>
      <c r="Z113" s="914"/>
      <c r="AA113" s="914"/>
      <c r="AB113" s="914"/>
      <c r="AC113" s="914"/>
      <c r="AD113" s="914"/>
      <c r="AE113" s="914"/>
      <c r="AF113" s="914"/>
      <c r="AG113" s="914"/>
      <c r="AH113" s="914"/>
    </row>
    <row r="114">
      <c r="A114" s="914"/>
      <c r="B114" s="914"/>
      <c r="C114" s="914"/>
      <c r="D114" s="914"/>
      <c r="E114" s="914"/>
      <c r="F114" s="914"/>
      <c r="G114" s="972"/>
      <c r="H114" s="914"/>
      <c r="I114" s="914"/>
      <c r="J114" s="914"/>
      <c r="K114" s="914"/>
      <c r="L114" s="914"/>
      <c r="M114" s="914"/>
      <c r="N114" s="914"/>
      <c r="O114" s="914"/>
      <c r="P114" s="914"/>
      <c r="Q114" s="914"/>
      <c r="R114" s="914"/>
      <c r="S114" s="914"/>
      <c r="T114" s="914"/>
      <c r="U114" s="914"/>
      <c r="V114" s="914"/>
      <c r="W114" s="914"/>
      <c r="X114" s="972"/>
      <c r="Y114" s="914"/>
      <c r="Z114" s="914"/>
      <c r="AA114" s="914"/>
      <c r="AB114" s="914"/>
      <c r="AC114" s="914"/>
      <c r="AD114" s="914"/>
      <c r="AE114" s="914"/>
      <c r="AF114" s="914"/>
      <c r="AG114" s="914"/>
      <c r="AH114" s="914"/>
    </row>
    <row r="115">
      <c r="A115" s="914"/>
      <c r="B115" s="914"/>
      <c r="C115" s="914"/>
      <c r="D115" s="914"/>
      <c r="E115" s="914"/>
      <c r="F115" s="914"/>
      <c r="G115" s="972"/>
      <c r="H115" s="914"/>
      <c r="I115" s="914"/>
      <c r="J115" s="914"/>
      <c r="K115" s="914"/>
      <c r="L115" s="914"/>
      <c r="M115" s="914"/>
      <c r="N115" s="914"/>
      <c r="O115" s="914"/>
      <c r="P115" s="914"/>
      <c r="Q115" s="914"/>
      <c r="R115" s="914"/>
      <c r="S115" s="914"/>
      <c r="T115" s="914"/>
      <c r="U115" s="914"/>
      <c r="V115" s="914"/>
      <c r="W115" s="914"/>
      <c r="X115" s="972"/>
      <c r="Y115" s="914"/>
      <c r="Z115" s="914"/>
      <c r="AA115" s="914"/>
      <c r="AB115" s="914"/>
      <c r="AC115" s="914"/>
      <c r="AD115" s="914"/>
      <c r="AE115" s="914"/>
      <c r="AF115" s="914"/>
      <c r="AG115" s="914"/>
      <c r="AH115" s="914"/>
    </row>
    <row r="116">
      <c r="A116" s="914"/>
      <c r="B116" s="914"/>
      <c r="C116" s="914"/>
      <c r="D116" s="914"/>
      <c r="E116" s="914"/>
      <c r="F116" s="914"/>
      <c r="G116" s="972"/>
      <c r="H116" s="914"/>
      <c r="I116" s="914"/>
      <c r="J116" s="914"/>
      <c r="K116" s="914"/>
      <c r="L116" s="914"/>
      <c r="M116" s="914"/>
      <c r="N116" s="914"/>
      <c r="O116" s="914"/>
      <c r="P116" s="914"/>
      <c r="Q116" s="914"/>
      <c r="R116" s="914"/>
      <c r="S116" s="914"/>
      <c r="T116" s="914"/>
      <c r="U116" s="914"/>
      <c r="V116" s="914"/>
      <c r="W116" s="914"/>
      <c r="X116" s="972"/>
      <c r="Y116" s="914"/>
      <c r="Z116" s="914"/>
      <c r="AA116" s="914"/>
      <c r="AB116" s="914"/>
      <c r="AC116" s="914"/>
      <c r="AD116" s="914"/>
      <c r="AE116" s="914"/>
      <c r="AF116" s="914"/>
      <c r="AG116" s="914"/>
      <c r="AH116" s="914"/>
    </row>
    <row r="117">
      <c r="A117" s="914"/>
      <c r="B117" s="914"/>
      <c r="C117" s="914"/>
      <c r="D117" s="914"/>
      <c r="E117" s="914"/>
      <c r="F117" s="914"/>
      <c r="G117" s="972"/>
      <c r="H117" s="914"/>
      <c r="I117" s="914"/>
      <c r="J117" s="914"/>
      <c r="K117" s="914"/>
      <c r="L117" s="914"/>
      <c r="M117" s="914"/>
      <c r="N117" s="914"/>
      <c r="O117" s="914"/>
      <c r="P117" s="914"/>
      <c r="Q117" s="914"/>
      <c r="R117" s="914"/>
      <c r="S117" s="914"/>
      <c r="T117" s="914"/>
      <c r="U117" s="914"/>
      <c r="V117" s="914"/>
      <c r="W117" s="914"/>
      <c r="X117" s="972"/>
      <c r="Y117" s="914"/>
      <c r="Z117" s="914"/>
      <c r="AA117" s="914"/>
      <c r="AB117" s="914"/>
      <c r="AC117" s="914"/>
      <c r="AD117" s="914"/>
      <c r="AE117" s="914"/>
      <c r="AF117" s="914"/>
      <c r="AG117" s="914"/>
      <c r="AH117" s="914"/>
    </row>
    <row r="118">
      <c r="A118" s="914"/>
      <c r="B118" s="914"/>
      <c r="C118" s="914"/>
      <c r="D118" s="914"/>
      <c r="E118" s="914"/>
      <c r="F118" s="914"/>
      <c r="G118" s="972"/>
      <c r="H118" s="914"/>
      <c r="I118" s="914"/>
      <c r="J118" s="914"/>
      <c r="K118" s="914"/>
      <c r="L118" s="914"/>
      <c r="M118" s="914"/>
      <c r="N118" s="914"/>
      <c r="O118" s="914"/>
      <c r="P118" s="914"/>
      <c r="Q118" s="914"/>
      <c r="R118" s="914"/>
      <c r="S118" s="914"/>
      <c r="T118" s="914"/>
      <c r="U118" s="914"/>
      <c r="V118" s="914"/>
      <c r="W118" s="914"/>
      <c r="X118" s="972"/>
      <c r="Y118" s="914"/>
      <c r="Z118" s="914"/>
      <c r="AA118" s="914"/>
      <c r="AB118" s="914"/>
      <c r="AC118" s="914"/>
      <c r="AD118" s="914"/>
      <c r="AE118" s="914"/>
      <c r="AF118" s="914"/>
      <c r="AG118" s="914"/>
      <c r="AH118" s="914"/>
    </row>
    <row r="119">
      <c r="A119" s="914"/>
      <c r="B119" s="914"/>
      <c r="C119" s="914"/>
      <c r="D119" s="914"/>
      <c r="E119" s="914"/>
      <c r="F119" s="914"/>
      <c r="G119" s="972"/>
      <c r="H119" s="914"/>
      <c r="I119" s="914"/>
      <c r="J119" s="914"/>
      <c r="K119" s="914"/>
      <c r="L119" s="914"/>
      <c r="M119" s="914"/>
      <c r="N119" s="914"/>
      <c r="O119" s="914"/>
      <c r="P119" s="914"/>
      <c r="Q119" s="914"/>
      <c r="R119" s="914"/>
      <c r="S119" s="914"/>
      <c r="T119" s="914"/>
      <c r="U119" s="914"/>
      <c r="V119" s="914"/>
      <c r="W119" s="914"/>
      <c r="X119" s="972"/>
      <c r="Y119" s="914"/>
      <c r="Z119" s="914"/>
      <c r="AA119" s="914"/>
      <c r="AB119" s="914"/>
      <c r="AC119" s="914"/>
      <c r="AD119" s="914"/>
      <c r="AE119" s="914"/>
      <c r="AF119" s="914"/>
      <c r="AG119" s="914"/>
      <c r="AH119" s="914"/>
    </row>
    <row r="120">
      <c r="A120" s="914"/>
      <c r="B120" s="914"/>
      <c r="C120" s="914"/>
      <c r="D120" s="914"/>
      <c r="E120" s="914"/>
      <c r="F120" s="914"/>
      <c r="G120" s="972"/>
      <c r="H120" s="914"/>
      <c r="I120" s="914"/>
      <c r="J120" s="914"/>
      <c r="K120" s="914"/>
      <c r="L120" s="914"/>
      <c r="M120" s="914"/>
      <c r="N120" s="914"/>
      <c r="O120" s="914"/>
      <c r="P120" s="914"/>
      <c r="Q120" s="914"/>
      <c r="R120" s="914"/>
      <c r="S120" s="914"/>
      <c r="T120" s="914"/>
      <c r="U120" s="914"/>
      <c r="V120" s="914"/>
      <c r="W120" s="914"/>
      <c r="X120" s="972"/>
      <c r="Y120" s="914"/>
      <c r="Z120" s="914"/>
      <c r="AA120" s="914"/>
      <c r="AB120" s="914"/>
      <c r="AC120" s="914"/>
      <c r="AD120" s="914"/>
      <c r="AE120" s="914"/>
      <c r="AF120" s="914"/>
      <c r="AG120" s="914"/>
      <c r="AH120" s="914"/>
    </row>
    <row r="121">
      <c r="A121" s="914"/>
      <c r="B121" s="914"/>
      <c r="C121" s="914"/>
      <c r="D121" s="914"/>
      <c r="E121" s="914"/>
      <c r="F121" s="914"/>
      <c r="G121" s="972"/>
      <c r="H121" s="914"/>
      <c r="I121" s="914"/>
      <c r="J121" s="914"/>
      <c r="K121" s="914"/>
      <c r="L121" s="914"/>
      <c r="M121" s="914"/>
      <c r="N121" s="914"/>
      <c r="O121" s="914"/>
      <c r="P121" s="914"/>
      <c r="Q121" s="914"/>
      <c r="R121" s="914"/>
      <c r="S121" s="914"/>
      <c r="T121" s="914"/>
      <c r="U121" s="914"/>
      <c r="V121" s="914"/>
      <c r="W121" s="914"/>
      <c r="X121" s="972"/>
      <c r="Y121" s="914"/>
      <c r="Z121" s="914"/>
      <c r="AA121" s="914"/>
      <c r="AB121" s="914"/>
      <c r="AC121" s="914"/>
      <c r="AD121" s="914"/>
      <c r="AE121" s="914"/>
      <c r="AF121" s="914"/>
      <c r="AG121" s="914"/>
      <c r="AH121" s="914"/>
    </row>
    <row r="122">
      <c r="A122" s="914"/>
      <c r="B122" s="914"/>
      <c r="C122" s="914"/>
      <c r="D122" s="914"/>
      <c r="E122" s="914"/>
      <c r="F122" s="914"/>
      <c r="G122" s="972"/>
      <c r="H122" s="914"/>
      <c r="I122" s="914"/>
      <c r="J122" s="914"/>
      <c r="K122" s="914"/>
      <c r="L122" s="914"/>
      <c r="M122" s="914"/>
      <c r="N122" s="914"/>
      <c r="O122" s="914"/>
      <c r="P122" s="914"/>
      <c r="Q122" s="914"/>
      <c r="R122" s="914"/>
      <c r="S122" s="914"/>
      <c r="T122" s="914"/>
      <c r="U122" s="914"/>
      <c r="V122" s="914"/>
      <c r="W122" s="914"/>
      <c r="X122" s="972"/>
      <c r="Y122" s="914"/>
      <c r="Z122" s="914"/>
      <c r="AA122" s="914"/>
      <c r="AB122" s="914"/>
      <c r="AC122" s="914"/>
      <c r="AD122" s="914"/>
      <c r="AE122" s="914"/>
      <c r="AF122" s="914"/>
      <c r="AG122" s="914"/>
      <c r="AH122" s="914"/>
    </row>
    <row r="123">
      <c r="A123" s="914"/>
      <c r="B123" s="914"/>
      <c r="C123" s="914"/>
      <c r="D123" s="914"/>
      <c r="E123" s="914"/>
      <c r="F123" s="914"/>
      <c r="G123" s="972"/>
      <c r="H123" s="914"/>
      <c r="I123" s="914"/>
      <c r="J123" s="914"/>
      <c r="K123" s="914"/>
      <c r="L123" s="914"/>
      <c r="M123" s="914"/>
      <c r="N123" s="914"/>
      <c r="O123" s="914"/>
      <c r="P123" s="914"/>
      <c r="Q123" s="914"/>
      <c r="R123" s="914"/>
      <c r="S123" s="914"/>
      <c r="T123" s="914"/>
      <c r="U123" s="914"/>
      <c r="V123" s="914"/>
      <c r="W123" s="914"/>
      <c r="X123" s="972"/>
      <c r="Y123" s="914"/>
      <c r="Z123" s="914"/>
      <c r="AA123" s="914"/>
      <c r="AB123" s="914"/>
      <c r="AC123" s="914"/>
      <c r="AD123" s="914"/>
      <c r="AE123" s="914"/>
      <c r="AF123" s="914"/>
      <c r="AG123" s="914"/>
      <c r="AH123" s="914"/>
    </row>
    <row r="124">
      <c r="A124" s="914"/>
      <c r="B124" s="914"/>
      <c r="C124" s="914"/>
      <c r="D124" s="914"/>
      <c r="E124" s="914"/>
      <c r="F124" s="914"/>
      <c r="G124" s="972"/>
      <c r="H124" s="914"/>
      <c r="I124" s="914"/>
      <c r="J124" s="914"/>
      <c r="K124" s="914"/>
      <c r="L124" s="914"/>
      <c r="M124" s="914"/>
      <c r="N124" s="914"/>
      <c r="O124" s="914"/>
      <c r="P124" s="914"/>
      <c r="Q124" s="914"/>
      <c r="R124" s="914"/>
      <c r="S124" s="914"/>
      <c r="T124" s="914"/>
      <c r="U124" s="914"/>
      <c r="V124" s="914"/>
      <c r="W124" s="914"/>
      <c r="X124" s="972"/>
      <c r="Y124" s="914"/>
      <c r="Z124" s="914"/>
      <c r="AA124" s="914"/>
      <c r="AB124" s="914"/>
      <c r="AC124" s="914"/>
      <c r="AD124" s="914"/>
      <c r="AE124" s="914"/>
      <c r="AF124" s="914"/>
      <c r="AG124" s="914"/>
      <c r="AH124" s="914"/>
    </row>
    <row r="125">
      <c r="A125" s="914"/>
      <c r="B125" s="914"/>
      <c r="C125" s="914"/>
      <c r="D125" s="914"/>
      <c r="E125" s="914"/>
      <c r="F125" s="914"/>
      <c r="G125" s="972"/>
      <c r="H125" s="914"/>
      <c r="I125" s="914"/>
      <c r="J125" s="914"/>
      <c r="K125" s="914"/>
      <c r="L125" s="914"/>
      <c r="M125" s="914"/>
      <c r="N125" s="914"/>
      <c r="O125" s="914"/>
      <c r="P125" s="914"/>
      <c r="Q125" s="914"/>
      <c r="R125" s="914"/>
      <c r="S125" s="914"/>
      <c r="T125" s="914"/>
      <c r="U125" s="914"/>
      <c r="V125" s="914"/>
      <c r="W125" s="914"/>
      <c r="X125" s="972"/>
      <c r="Y125" s="914"/>
      <c r="Z125" s="914"/>
      <c r="AA125" s="914"/>
      <c r="AB125" s="914"/>
      <c r="AC125" s="914"/>
      <c r="AD125" s="914"/>
      <c r="AE125" s="914"/>
      <c r="AF125" s="914"/>
      <c r="AG125" s="914"/>
      <c r="AH125" s="914"/>
    </row>
    <row r="126">
      <c r="A126" s="914"/>
      <c r="B126" s="914"/>
      <c r="C126" s="914"/>
      <c r="D126" s="914"/>
      <c r="E126" s="914"/>
      <c r="F126" s="914"/>
      <c r="G126" s="972"/>
      <c r="H126" s="914"/>
      <c r="I126" s="914"/>
      <c r="J126" s="914"/>
      <c r="K126" s="914"/>
      <c r="L126" s="914"/>
      <c r="M126" s="914"/>
      <c r="N126" s="914"/>
      <c r="O126" s="914"/>
      <c r="P126" s="914"/>
      <c r="Q126" s="914"/>
      <c r="R126" s="914"/>
      <c r="S126" s="914"/>
      <c r="T126" s="914"/>
      <c r="U126" s="914"/>
      <c r="V126" s="914"/>
      <c r="W126" s="914"/>
      <c r="X126" s="972"/>
      <c r="Y126" s="914"/>
      <c r="Z126" s="914"/>
      <c r="AA126" s="914"/>
      <c r="AB126" s="914"/>
      <c r="AC126" s="914"/>
      <c r="AD126" s="914"/>
      <c r="AE126" s="914"/>
      <c r="AF126" s="914"/>
      <c r="AG126" s="914"/>
      <c r="AH126" s="914"/>
    </row>
    <row r="127">
      <c r="A127" s="914"/>
      <c r="B127" s="914"/>
      <c r="C127" s="914"/>
      <c r="D127" s="914"/>
      <c r="E127" s="914"/>
      <c r="F127" s="914"/>
      <c r="G127" s="972"/>
      <c r="H127" s="914"/>
      <c r="I127" s="914"/>
      <c r="J127" s="914"/>
      <c r="K127" s="914"/>
      <c r="L127" s="914"/>
      <c r="M127" s="914"/>
      <c r="N127" s="914"/>
      <c r="O127" s="914"/>
      <c r="P127" s="914"/>
      <c r="Q127" s="914"/>
      <c r="R127" s="914"/>
      <c r="S127" s="914"/>
      <c r="T127" s="914"/>
      <c r="U127" s="914"/>
      <c r="V127" s="914"/>
      <c r="W127" s="914"/>
      <c r="X127" s="972"/>
      <c r="Y127" s="914"/>
      <c r="Z127" s="914"/>
      <c r="AA127" s="914"/>
      <c r="AB127" s="914"/>
      <c r="AC127" s="914"/>
      <c r="AD127" s="914"/>
      <c r="AE127" s="914"/>
      <c r="AF127" s="914"/>
      <c r="AG127" s="914"/>
      <c r="AH127" s="914"/>
    </row>
    <row r="128">
      <c r="A128" s="914"/>
      <c r="B128" s="914"/>
      <c r="C128" s="914"/>
      <c r="D128" s="914"/>
      <c r="E128" s="914"/>
      <c r="F128" s="914"/>
      <c r="G128" s="972"/>
      <c r="H128" s="914"/>
      <c r="I128" s="914"/>
      <c r="J128" s="914"/>
      <c r="K128" s="914"/>
      <c r="L128" s="914"/>
      <c r="M128" s="914"/>
      <c r="N128" s="914"/>
      <c r="O128" s="914"/>
      <c r="P128" s="914"/>
      <c r="Q128" s="914"/>
      <c r="R128" s="914"/>
      <c r="S128" s="914"/>
      <c r="T128" s="914"/>
      <c r="U128" s="914"/>
      <c r="V128" s="914"/>
      <c r="W128" s="914"/>
      <c r="X128" s="972"/>
      <c r="Y128" s="914"/>
      <c r="Z128" s="914"/>
      <c r="AA128" s="914"/>
      <c r="AB128" s="914"/>
      <c r="AC128" s="914"/>
      <c r="AD128" s="914"/>
      <c r="AE128" s="914"/>
      <c r="AF128" s="914"/>
      <c r="AG128" s="914"/>
      <c r="AH128" s="914"/>
    </row>
    <row r="129">
      <c r="A129" s="914"/>
      <c r="B129" s="914"/>
      <c r="C129" s="914"/>
      <c r="D129" s="914"/>
      <c r="E129" s="914"/>
      <c r="F129" s="914"/>
      <c r="G129" s="972"/>
      <c r="H129" s="914"/>
      <c r="I129" s="914"/>
      <c r="J129" s="914"/>
      <c r="K129" s="914"/>
      <c r="L129" s="914"/>
      <c r="M129" s="914"/>
      <c r="N129" s="914"/>
      <c r="O129" s="914"/>
      <c r="P129" s="914"/>
      <c r="Q129" s="914"/>
      <c r="R129" s="914"/>
      <c r="S129" s="914"/>
      <c r="T129" s="914"/>
      <c r="U129" s="914"/>
      <c r="V129" s="914"/>
      <c r="W129" s="914"/>
      <c r="X129" s="972"/>
      <c r="Y129" s="914"/>
      <c r="Z129" s="914"/>
      <c r="AA129" s="914"/>
      <c r="AB129" s="914"/>
      <c r="AC129" s="914"/>
      <c r="AD129" s="914"/>
      <c r="AE129" s="914"/>
      <c r="AF129" s="914"/>
      <c r="AG129" s="914"/>
      <c r="AH129" s="914"/>
    </row>
    <row r="130">
      <c r="A130" s="914"/>
      <c r="B130" s="914"/>
      <c r="C130" s="914"/>
      <c r="D130" s="914"/>
      <c r="E130" s="914"/>
      <c r="F130" s="914"/>
      <c r="G130" s="972"/>
      <c r="H130" s="914"/>
      <c r="I130" s="914"/>
      <c r="J130" s="914"/>
      <c r="K130" s="914"/>
      <c r="L130" s="914"/>
      <c r="M130" s="914"/>
      <c r="N130" s="914"/>
      <c r="O130" s="914"/>
      <c r="P130" s="914"/>
      <c r="Q130" s="914"/>
      <c r="R130" s="914"/>
      <c r="S130" s="914"/>
      <c r="T130" s="914"/>
      <c r="U130" s="914"/>
      <c r="V130" s="914"/>
      <c r="W130" s="914"/>
      <c r="X130" s="972"/>
      <c r="Y130" s="914"/>
      <c r="Z130" s="914"/>
      <c r="AA130" s="914"/>
      <c r="AB130" s="914"/>
      <c r="AC130" s="914"/>
      <c r="AD130" s="914"/>
      <c r="AE130" s="914"/>
      <c r="AF130" s="914"/>
      <c r="AG130" s="914"/>
      <c r="AH130" s="914"/>
    </row>
    <row r="131">
      <c r="A131" s="914"/>
      <c r="B131" s="914"/>
      <c r="C131" s="914"/>
      <c r="D131" s="914"/>
      <c r="E131" s="914"/>
      <c r="F131" s="914"/>
      <c r="G131" s="972"/>
      <c r="H131" s="914"/>
      <c r="I131" s="914"/>
      <c r="J131" s="914"/>
      <c r="K131" s="914"/>
      <c r="L131" s="914"/>
      <c r="M131" s="914"/>
      <c r="N131" s="914"/>
      <c r="O131" s="914"/>
      <c r="P131" s="914"/>
      <c r="Q131" s="914"/>
      <c r="R131" s="914"/>
      <c r="S131" s="914"/>
      <c r="T131" s="914"/>
      <c r="U131" s="914"/>
      <c r="V131" s="914"/>
      <c r="W131" s="914"/>
      <c r="X131" s="972"/>
      <c r="Y131" s="914"/>
      <c r="Z131" s="914"/>
      <c r="AA131" s="914"/>
      <c r="AB131" s="914"/>
      <c r="AC131" s="914"/>
      <c r="AD131" s="914"/>
      <c r="AE131" s="914"/>
      <c r="AF131" s="914"/>
      <c r="AG131" s="914"/>
      <c r="AH131" s="914"/>
    </row>
    <row r="132">
      <c r="A132" s="914"/>
      <c r="B132" s="914"/>
      <c r="C132" s="914"/>
      <c r="D132" s="914"/>
      <c r="E132" s="914"/>
      <c r="F132" s="914"/>
      <c r="G132" s="972"/>
      <c r="H132" s="914"/>
      <c r="I132" s="914"/>
      <c r="J132" s="914"/>
      <c r="K132" s="914"/>
      <c r="L132" s="914"/>
      <c r="M132" s="914"/>
      <c r="N132" s="914"/>
      <c r="O132" s="914"/>
      <c r="P132" s="914"/>
      <c r="Q132" s="914"/>
      <c r="R132" s="914"/>
      <c r="S132" s="914"/>
      <c r="T132" s="914"/>
      <c r="U132" s="914"/>
      <c r="V132" s="914"/>
      <c r="W132" s="914"/>
      <c r="X132" s="972"/>
      <c r="Y132" s="914"/>
      <c r="Z132" s="914"/>
      <c r="AA132" s="914"/>
      <c r="AB132" s="914"/>
      <c r="AC132" s="914"/>
      <c r="AD132" s="914"/>
      <c r="AE132" s="914"/>
      <c r="AF132" s="914"/>
      <c r="AG132" s="914"/>
      <c r="AH132" s="914"/>
    </row>
    <row r="133">
      <c r="A133" s="914"/>
      <c r="B133" s="914"/>
      <c r="C133" s="914"/>
      <c r="D133" s="914"/>
      <c r="E133" s="914"/>
      <c r="F133" s="914"/>
      <c r="G133" s="972"/>
      <c r="H133" s="914"/>
      <c r="I133" s="914"/>
      <c r="J133" s="914"/>
      <c r="K133" s="914"/>
      <c r="L133" s="914"/>
      <c r="M133" s="914"/>
      <c r="N133" s="914"/>
      <c r="O133" s="914"/>
      <c r="P133" s="914"/>
      <c r="Q133" s="914"/>
      <c r="R133" s="914"/>
      <c r="S133" s="914"/>
      <c r="T133" s="914"/>
      <c r="U133" s="914"/>
      <c r="V133" s="914"/>
      <c r="W133" s="914"/>
      <c r="X133" s="972"/>
      <c r="Y133" s="914"/>
      <c r="Z133" s="914"/>
      <c r="AA133" s="914"/>
      <c r="AB133" s="914"/>
      <c r="AC133" s="914"/>
      <c r="AD133" s="914"/>
      <c r="AE133" s="914"/>
      <c r="AF133" s="914"/>
      <c r="AG133" s="914"/>
      <c r="AH133" s="914"/>
    </row>
    <row r="134">
      <c r="A134" s="914"/>
      <c r="B134" s="914"/>
      <c r="C134" s="914"/>
      <c r="D134" s="914"/>
      <c r="E134" s="914"/>
      <c r="F134" s="914"/>
      <c r="G134" s="972"/>
      <c r="H134" s="914"/>
      <c r="I134" s="914"/>
      <c r="J134" s="914"/>
      <c r="K134" s="914"/>
      <c r="L134" s="914"/>
      <c r="M134" s="914"/>
      <c r="N134" s="914"/>
      <c r="O134" s="914"/>
      <c r="P134" s="914"/>
      <c r="Q134" s="914"/>
      <c r="R134" s="914"/>
      <c r="S134" s="914"/>
      <c r="T134" s="914"/>
      <c r="U134" s="914"/>
      <c r="V134" s="914"/>
      <c r="W134" s="914"/>
      <c r="X134" s="972"/>
      <c r="Y134" s="914"/>
      <c r="Z134" s="914"/>
      <c r="AA134" s="914"/>
      <c r="AB134" s="914"/>
      <c r="AC134" s="914"/>
      <c r="AD134" s="914"/>
      <c r="AE134" s="914"/>
      <c r="AF134" s="914"/>
      <c r="AG134" s="914"/>
      <c r="AH134" s="914"/>
    </row>
    <row r="135">
      <c r="A135" s="914"/>
      <c r="B135" s="914"/>
      <c r="C135" s="914"/>
      <c r="D135" s="914"/>
      <c r="E135" s="914"/>
      <c r="F135" s="914"/>
      <c r="G135" s="972"/>
      <c r="H135" s="914"/>
      <c r="I135" s="914"/>
      <c r="J135" s="914"/>
      <c r="K135" s="914"/>
      <c r="L135" s="914"/>
      <c r="M135" s="914"/>
      <c r="N135" s="914"/>
      <c r="O135" s="914"/>
      <c r="P135" s="914"/>
      <c r="Q135" s="914"/>
      <c r="R135" s="914"/>
      <c r="S135" s="914"/>
      <c r="T135" s="914"/>
      <c r="U135" s="914"/>
      <c r="V135" s="914"/>
      <c r="W135" s="914"/>
      <c r="X135" s="972"/>
      <c r="Y135" s="914"/>
      <c r="Z135" s="914"/>
      <c r="AA135" s="914"/>
      <c r="AB135" s="914"/>
      <c r="AC135" s="914"/>
      <c r="AD135" s="914"/>
      <c r="AE135" s="914"/>
      <c r="AF135" s="914"/>
      <c r="AG135" s="914"/>
      <c r="AH135" s="914"/>
    </row>
    <row r="136">
      <c r="A136" s="914"/>
      <c r="B136" s="914"/>
      <c r="C136" s="914"/>
      <c r="D136" s="914"/>
      <c r="E136" s="914"/>
      <c r="F136" s="914"/>
      <c r="G136" s="972"/>
      <c r="H136" s="914"/>
      <c r="I136" s="914"/>
      <c r="J136" s="914"/>
      <c r="K136" s="914"/>
      <c r="L136" s="914"/>
      <c r="M136" s="914"/>
      <c r="N136" s="914"/>
      <c r="O136" s="914"/>
      <c r="P136" s="914"/>
      <c r="Q136" s="914"/>
      <c r="R136" s="914"/>
      <c r="S136" s="914"/>
      <c r="T136" s="914"/>
      <c r="U136" s="914"/>
      <c r="V136" s="914"/>
      <c r="W136" s="914"/>
      <c r="X136" s="972"/>
      <c r="Y136" s="914"/>
      <c r="Z136" s="914"/>
      <c r="AA136" s="914"/>
      <c r="AB136" s="914"/>
      <c r="AC136" s="914"/>
      <c r="AD136" s="914"/>
      <c r="AE136" s="914"/>
      <c r="AF136" s="914"/>
      <c r="AG136" s="914"/>
      <c r="AH136" s="914"/>
    </row>
    <row r="137">
      <c r="A137" s="914"/>
      <c r="B137" s="914"/>
      <c r="C137" s="914"/>
      <c r="D137" s="914"/>
      <c r="E137" s="914"/>
      <c r="F137" s="914"/>
      <c r="G137" s="972"/>
      <c r="H137" s="914"/>
      <c r="I137" s="914"/>
      <c r="J137" s="914"/>
      <c r="K137" s="914"/>
      <c r="L137" s="914"/>
      <c r="M137" s="914"/>
      <c r="N137" s="914"/>
      <c r="O137" s="914"/>
      <c r="P137" s="914"/>
      <c r="Q137" s="914"/>
      <c r="R137" s="914"/>
      <c r="S137" s="914"/>
      <c r="T137" s="914"/>
      <c r="U137" s="914"/>
      <c r="V137" s="914"/>
      <c r="W137" s="914"/>
      <c r="X137" s="972"/>
      <c r="Y137" s="914"/>
      <c r="Z137" s="914"/>
      <c r="AA137" s="914"/>
      <c r="AB137" s="914"/>
      <c r="AC137" s="914"/>
      <c r="AD137" s="914"/>
      <c r="AE137" s="914"/>
      <c r="AF137" s="914"/>
      <c r="AG137" s="914"/>
      <c r="AH137" s="914"/>
    </row>
    <row r="138">
      <c r="A138" s="914"/>
      <c r="B138" s="914"/>
      <c r="C138" s="914"/>
      <c r="D138" s="914"/>
      <c r="E138" s="914"/>
      <c r="F138" s="914"/>
      <c r="G138" s="972"/>
      <c r="H138" s="914"/>
      <c r="I138" s="914"/>
      <c r="J138" s="914"/>
      <c r="K138" s="914"/>
      <c r="L138" s="914"/>
      <c r="M138" s="914"/>
      <c r="N138" s="914"/>
      <c r="O138" s="914"/>
      <c r="P138" s="914"/>
      <c r="Q138" s="914"/>
      <c r="R138" s="914"/>
      <c r="S138" s="914"/>
      <c r="T138" s="914"/>
      <c r="U138" s="914"/>
      <c r="V138" s="914"/>
      <c r="W138" s="914"/>
      <c r="X138" s="972"/>
      <c r="Y138" s="914"/>
      <c r="Z138" s="914"/>
      <c r="AA138" s="914"/>
      <c r="AB138" s="914"/>
      <c r="AC138" s="914"/>
      <c r="AD138" s="914"/>
      <c r="AE138" s="914"/>
      <c r="AF138" s="914"/>
      <c r="AG138" s="914"/>
      <c r="AH138" s="914"/>
    </row>
    <row r="139">
      <c r="A139" s="914"/>
      <c r="B139" s="914"/>
      <c r="C139" s="914"/>
      <c r="D139" s="914"/>
      <c r="E139" s="914"/>
      <c r="F139" s="914"/>
      <c r="G139" s="972"/>
      <c r="H139" s="914"/>
      <c r="I139" s="914"/>
      <c r="J139" s="914"/>
      <c r="K139" s="914"/>
      <c r="L139" s="914"/>
      <c r="M139" s="914"/>
      <c r="N139" s="914"/>
      <c r="O139" s="914"/>
      <c r="P139" s="914"/>
      <c r="Q139" s="914"/>
      <c r="R139" s="914"/>
      <c r="S139" s="914"/>
      <c r="T139" s="914"/>
      <c r="U139" s="914"/>
      <c r="V139" s="914"/>
      <c r="W139" s="914"/>
      <c r="X139" s="972"/>
      <c r="Y139" s="914"/>
      <c r="Z139" s="914"/>
      <c r="AA139" s="914"/>
      <c r="AB139" s="914"/>
      <c r="AC139" s="914"/>
      <c r="AD139" s="914"/>
      <c r="AE139" s="914"/>
      <c r="AF139" s="914"/>
      <c r="AG139" s="914"/>
      <c r="AH139" s="914"/>
    </row>
    <row r="140">
      <c r="A140" s="914"/>
      <c r="B140" s="914"/>
      <c r="C140" s="914"/>
      <c r="D140" s="914"/>
      <c r="E140" s="914"/>
      <c r="F140" s="914"/>
      <c r="G140" s="972"/>
      <c r="H140" s="914"/>
      <c r="I140" s="914"/>
      <c r="J140" s="914"/>
      <c r="K140" s="914"/>
      <c r="L140" s="914"/>
      <c r="M140" s="914"/>
      <c r="N140" s="914"/>
      <c r="O140" s="914"/>
      <c r="P140" s="914"/>
      <c r="Q140" s="914"/>
      <c r="R140" s="914"/>
      <c r="S140" s="914"/>
      <c r="T140" s="914"/>
      <c r="U140" s="914"/>
      <c r="V140" s="914"/>
      <c r="W140" s="914"/>
      <c r="X140" s="972"/>
      <c r="Y140" s="914"/>
      <c r="Z140" s="914"/>
      <c r="AA140" s="914"/>
      <c r="AB140" s="914"/>
      <c r="AC140" s="914"/>
      <c r="AD140" s="914"/>
      <c r="AE140" s="914"/>
      <c r="AF140" s="914"/>
      <c r="AG140" s="914"/>
      <c r="AH140" s="914"/>
    </row>
    <row r="141">
      <c r="A141" s="914"/>
      <c r="B141" s="914"/>
      <c r="C141" s="914"/>
      <c r="D141" s="914"/>
      <c r="E141" s="914"/>
      <c r="F141" s="914"/>
      <c r="G141" s="972"/>
      <c r="H141" s="914"/>
      <c r="I141" s="914"/>
      <c r="J141" s="914"/>
      <c r="K141" s="914"/>
      <c r="L141" s="914"/>
      <c r="M141" s="914"/>
      <c r="N141" s="914"/>
      <c r="O141" s="914"/>
      <c r="P141" s="914"/>
      <c r="Q141" s="914"/>
      <c r="R141" s="914"/>
      <c r="S141" s="914"/>
      <c r="T141" s="914"/>
      <c r="U141" s="914"/>
      <c r="V141" s="914"/>
      <c r="W141" s="914"/>
      <c r="X141" s="972"/>
      <c r="Y141" s="914"/>
      <c r="Z141" s="914"/>
      <c r="AA141" s="914"/>
      <c r="AB141" s="914"/>
      <c r="AC141" s="914"/>
      <c r="AD141" s="914"/>
      <c r="AE141" s="914"/>
      <c r="AF141" s="914"/>
      <c r="AG141" s="914"/>
      <c r="AH141" s="914"/>
    </row>
    <row r="142">
      <c r="A142" s="914"/>
      <c r="B142" s="914"/>
      <c r="C142" s="914"/>
      <c r="D142" s="914"/>
      <c r="E142" s="914"/>
      <c r="F142" s="914"/>
      <c r="G142" s="972"/>
      <c r="H142" s="914"/>
      <c r="I142" s="914"/>
      <c r="J142" s="914"/>
      <c r="K142" s="914"/>
      <c r="L142" s="914"/>
      <c r="M142" s="914"/>
      <c r="N142" s="914"/>
      <c r="O142" s="914"/>
      <c r="P142" s="914"/>
      <c r="Q142" s="914"/>
      <c r="R142" s="914"/>
      <c r="S142" s="914"/>
      <c r="T142" s="914"/>
      <c r="U142" s="914"/>
      <c r="V142" s="914"/>
      <c r="W142" s="914"/>
      <c r="X142" s="972"/>
      <c r="Y142" s="914"/>
      <c r="Z142" s="914"/>
      <c r="AA142" s="914"/>
      <c r="AB142" s="914"/>
      <c r="AC142" s="914"/>
      <c r="AD142" s="914"/>
      <c r="AE142" s="914"/>
      <c r="AF142" s="914"/>
      <c r="AG142" s="914"/>
      <c r="AH142" s="914"/>
    </row>
    <row r="143">
      <c r="A143" s="914"/>
      <c r="B143" s="914"/>
      <c r="C143" s="914"/>
      <c r="D143" s="914"/>
      <c r="E143" s="914"/>
      <c r="F143" s="914"/>
      <c r="G143" s="972"/>
      <c r="H143" s="914"/>
      <c r="I143" s="914"/>
      <c r="J143" s="914"/>
      <c r="K143" s="914"/>
      <c r="L143" s="914"/>
      <c r="M143" s="914"/>
      <c r="N143" s="914"/>
      <c r="O143" s="914"/>
      <c r="P143" s="914"/>
      <c r="Q143" s="914"/>
      <c r="R143" s="914"/>
      <c r="S143" s="914"/>
      <c r="T143" s="914"/>
      <c r="U143" s="914"/>
      <c r="V143" s="914"/>
      <c r="W143" s="914"/>
      <c r="X143" s="972"/>
      <c r="Y143" s="914"/>
      <c r="Z143" s="914"/>
      <c r="AA143" s="914"/>
      <c r="AB143" s="914"/>
      <c r="AC143" s="914"/>
      <c r="AD143" s="914"/>
      <c r="AE143" s="914"/>
      <c r="AF143" s="914"/>
      <c r="AG143" s="914"/>
      <c r="AH143" s="914"/>
    </row>
    <row r="144">
      <c r="A144" s="914"/>
      <c r="B144" s="914"/>
      <c r="C144" s="914"/>
      <c r="D144" s="914"/>
      <c r="E144" s="914"/>
      <c r="F144" s="914"/>
      <c r="G144" s="972"/>
      <c r="H144" s="914"/>
      <c r="I144" s="914"/>
      <c r="J144" s="914"/>
      <c r="K144" s="914"/>
      <c r="L144" s="914"/>
      <c r="M144" s="914"/>
      <c r="N144" s="914"/>
      <c r="O144" s="914"/>
      <c r="P144" s="914"/>
      <c r="Q144" s="914"/>
      <c r="R144" s="914"/>
      <c r="S144" s="914"/>
      <c r="T144" s="914"/>
      <c r="U144" s="914"/>
      <c r="V144" s="914"/>
      <c r="W144" s="914"/>
      <c r="X144" s="972"/>
      <c r="Y144" s="914"/>
      <c r="Z144" s="914"/>
      <c r="AA144" s="914"/>
      <c r="AB144" s="914"/>
      <c r="AC144" s="914"/>
      <c r="AD144" s="914"/>
      <c r="AE144" s="914"/>
      <c r="AF144" s="914"/>
      <c r="AG144" s="914"/>
      <c r="AH144" s="914"/>
    </row>
    <row r="145">
      <c r="A145" s="914"/>
      <c r="B145" s="914"/>
      <c r="C145" s="914"/>
      <c r="D145" s="914"/>
      <c r="E145" s="914"/>
      <c r="F145" s="914"/>
      <c r="G145" s="972"/>
      <c r="H145" s="914"/>
      <c r="I145" s="914"/>
      <c r="J145" s="914"/>
      <c r="K145" s="914"/>
      <c r="L145" s="914"/>
      <c r="M145" s="914"/>
      <c r="N145" s="914"/>
      <c r="O145" s="914"/>
      <c r="P145" s="914"/>
      <c r="Q145" s="914"/>
      <c r="R145" s="914"/>
      <c r="S145" s="914"/>
      <c r="T145" s="914"/>
      <c r="U145" s="914"/>
      <c r="V145" s="914"/>
      <c r="W145" s="914"/>
      <c r="X145" s="972"/>
      <c r="Y145" s="914"/>
      <c r="Z145" s="914"/>
      <c r="AA145" s="914"/>
      <c r="AB145" s="914"/>
      <c r="AC145" s="914"/>
      <c r="AD145" s="914"/>
      <c r="AE145" s="914"/>
      <c r="AF145" s="914"/>
      <c r="AG145" s="914"/>
      <c r="AH145" s="914"/>
    </row>
    <row r="146">
      <c r="A146" s="914"/>
      <c r="B146" s="914"/>
      <c r="C146" s="914"/>
      <c r="D146" s="914"/>
      <c r="E146" s="914"/>
      <c r="F146" s="914"/>
      <c r="G146" s="972"/>
      <c r="H146" s="914"/>
      <c r="I146" s="914"/>
      <c r="J146" s="914"/>
      <c r="K146" s="914"/>
      <c r="L146" s="914"/>
      <c r="M146" s="914"/>
      <c r="N146" s="914"/>
      <c r="O146" s="914"/>
      <c r="P146" s="914"/>
      <c r="Q146" s="914"/>
      <c r="R146" s="914"/>
      <c r="S146" s="914"/>
      <c r="T146" s="914"/>
      <c r="U146" s="914"/>
      <c r="V146" s="914"/>
      <c r="W146" s="914"/>
      <c r="X146" s="972"/>
      <c r="Y146" s="914"/>
      <c r="Z146" s="914"/>
      <c r="AA146" s="914"/>
      <c r="AB146" s="914"/>
      <c r="AC146" s="914"/>
      <c r="AD146" s="914"/>
      <c r="AE146" s="914"/>
      <c r="AF146" s="914"/>
      <c r="AG146" s="914"/>
      <c r="AH146" s="914"/>
    </row>
    <row r="147">
      <c r="A147" s="914"/>
      <c r="B147" s="914"/>
      <c r="C147" s="914"/>
      <c r="D147" s="914"/>
      <c r="E147" s="914"/>
      <c r="F147" s="914"/>
      <c r="G147" s="972"/>
      <c r="H147" s="914"/>
      <c r="I147" s="914"/>
      <c r="J147" s="914"/>
      <c r="K147" s="914"/>
      <c r="L147" s="914"/>
      <c r="M147" s="914"/>
      <c r="N147" s="914"/>
      <c r="O147" s="914"/>
      <c r="P147" s="914"/>
      <c r="Q147" s="914"/>
      <c r="R147" s="914"/>
      <c r="S147" s="914"/>
      <c r="T147" s="914"/>
      <c r="U147" s="914"/>
      <c r="V147" s="914"/>
      <c r="W147" s="914"/>
      <c r="X147" s="972"/>
      <c r="Y147" s="914"/>
      <c r="Z147" s="914"/>
      <c r="AA147" s="914"/>
      <c r="AB147" s="914"/>
      <c r="AC147" s="914"/>
      <c r="AD147" s="914"/>
      <c r="AE147" s="914"/>
      <c r="AF147" s="914"/>
      <c r="AG147" s="914"/>
      <c r="AH147" s="914"/>
    </row>
    <row r="148">
      <c r="A148" s="914"/>
      <c r="B148" s="914"/>
      <c r="C148" s="914"/>
      <c r="D148" s="914"/>
      <c r="E148" s="914"/>
      <c r="F148" s="914"/>
      <c r="G148" s="972"/>
      <c r="H148" s="914"/>
      <c r="I148" s="914"/>
      <c r="J148" s="914"/>
      <c r="K148" s="914"/>
      <c r="L148" s="914"/>
      <c r="M148" s="914"/>
      <c r="N148" s="914"/>
      <c r="O148" s="914"/>
      <c r="P148" s="914"/>
      <c r="Q148" s="914"/>
      <c r="R148" s="914"/>
      <c r="S148" s="914"/>
      <c r="T148" s="914"/>
      <c r="U148" s="914"/>
      <c r="V148" s="914"/>
      <c r="W148" s="914"/>
      <c r="X148" s="972"/>
      <c r="Y148" s="914"/>
      <c r="Z148" s="914"/>
      <c r="AA148" s="914"/>
      <c r="AB148" s="914"/>
      <c r="AC148" s="914"/>
      <c r="AD148" s="914"/>
      <c r="AE148" s="914"/>
      <c r="AF148" s="914"/>
      <c r="AG148" s="914"/>
      <c r="AH148" s="914"/>
    </row>
    <row r="149">
      <c r="A149" s="914"/>
      <c r="B149" s="914"/>
      <c r="C149" s="914"/>
      <c r="D149" s="914"/>
      <c r="E149" s="914"/>
      <c r="F149" s="914"/>
      <c r="G149" s="972"/>
      <c r="H149" s="914"/>
      <c r="I149" s="914"/>
      <c r="J149" s="914"/>
      <c r="K149" s="914"/>
      <c r="L149" s="914"/>
      <c r="M149" s="914"/>
      <c r="N149" s="914"/>
      <c r="O149" s="914"/>
      <c r="P149" s="914"/>
      <c r="Q149" s="914"/>
      <c r="R149" s="914"/>
      <c r="S149" s="914"/>
      <c r="T149" s="914"/>
      <c r="U149" s="914"/>
      <c r="V149" s="914"/>
      <c r="W149" s="914"/>
      <c r="X149" s="972"/>
      <c r="Y149" s="914"/>
      <c r="Z149" s="914"/>
      <c r="AA149" s="914"/>
      <c r="AB149" s="914"/>
      <c r="AC149" s="914"/>
      <c r="AD149" s="914"/>
      <c r="AE149" s="914"/>
      <c r="AF149" s="914"/>
      <c r="AG149" s="914"/>
      <c r="AH149" s="914"/>
    </row>
    <row r="150">
      <c r="A150" s="914"/>
      <c r="B150" s="914"/>
      <c r="C150" s="914"/>
      <c r="D150" s="914"/>
      <c r="E150" s="914"/>
      <c r="F150" s="914"/>
      <c r="G150" s="972"/>
      <c r="H150" s="914"/>
      <c r="I150" s="914"/>
      <c r="J150" s="914"/>
      <c r="K150" s="914"/>
      <c r="L150" s="914"/>
      <c r="M150" s="914"/>
      <c r="N150" s="914"/>
      <c r="O150" s="914"/>
      <c r="P150" s="914"/>
      <c r="Q150" s="914"/>
      <c r="R150" s="914"/>
      <c r="S150" s="914"/>
      <c r="T150" s="914"/>
      <c r="U150" s="914"/>
      <c r="V150" s="914"/>
      <c r="W150" s="914"/>
      <c r="X150" s="972"/>
      <c r="Y150" s="914"/>
      <c r="Z150" s="914"/>
      <c r="AA150" s="914"/>
      <c r="AB150" s="914"/>
      <c r="AC150" s="914"/>
      <c r="AD150" s="914"/>
      <c r="AE150" s="914"/>
      <c r="AF150" s="914"/>
      <c r="AG150" s="914"/>
      <c r="AH150" s="914"/>
    </row>
    <row r="151">
      <c r="A151" s="914"/>
      <c r="B151" s="914"/>
      <c r="C151" s="914"/>
      <c r="D151" s="914"/>
      <c r="E151" s="914"/>
      <c r="F151" s="914"/>
      <c r="G151" s="972"/>
      <c r="H151" s="914"/>
      <c r="I151" s="914"/>
      <c r="J151" s="914"/>
      <c r="K151" s="914"/>
      <c r="L151" s="914"/>
      <c r="M151" s="914"/>
      <c r="N151" s="914"/>
      <c r="O151" s="914"/>
      <c r="P151" s="914"/>
      <c r="Q151" s="914"/>
      <c r="R151" s="914"/>
      <c r="S151" s="914"/>
      <c r="T151" s="914"/>
      <c r="U151" s="914"/>
      <c r="V151" s="914"/>
      <c r="W151" s="914"/>
      <c r="X151" s="972"/>
      <c r="Y151" s="914"/>
      <c r="Z151" s="914"/>
      <c r="AA151" s="914"/>
      <c r="AB151" s="914"/>
      <c r="AC151" s="914"/>
      <c r="AD151" s="914"/>
      <c r="AE151" s="914"/>
      <c r="AF151" s="914"/>
      <c r="AG151" s="914"/>
      <c r="AH151" s="914"/>
    </row>
    <row r="152">
      <c r="A152" s="914"/>
      <c r="B152" s="914"/>
      <c r="C152" s="914"/>
      <c r="D152" s="914"/>
      <c r="E152" s="914"/>
      <c r="F152" s="914"/>
      <c r="G152" s="972"/>
      <c r="H152" s="914"/>
      <c r="I152" s="914"/>
      <c r="J152" s="914"/>
      <c r="K152" s="914"/>
      <c r="L152" s="914"/>
      <c r="M152" s="914"/>
      <c r="N152" s="914"/>
      <c r="O152" s="914"/>
      <c r="P152" s="914"/>
      <c r="Q152" s="914"/>
      <c r="R152" s="914"/>
      <c r="S152" s="914"/>
      <c r="T152" s="914"/>
      <c r="U152" s="914"/>
      <c r="V152" s="914"/>
      <c r="W152" s="914"/>
      <c r="X152" s="972"/>
      <c r="Y152" s="914"/>
      <c r="Z152" s="914"/>
      <c r="AA152" s="914"/>
      <c r="AB152" s="914"/>
      <c r="AC152" s="914"/>
      <c r="AD152" s="914"/>
      <c r="AE152" s="914"/>
      <c r="AF152" s="914"/>
      <c r="AG152" s="914"/>
      <c r="AH152" s="914"/>
    </row>
    <row r="153">
      <c r="A153" s="914"/>
      <c r="B153" s="914"/>
      <c r="C153" s="914"/>
      <c r="D153" s="914"/>
      <c r="E153" s="914"/>
      <c r="F153" s="914"/>
      <c r="G153" s="972"/>
      <c r="H153" s="914"/>
      <c r="I153" s="914"/>
      <c r="J153" s="914"/>
      <c r="K153" s="914"/>
      <c r="L153" s="914"/>
      <c r="M153" s="914"/>
      <c r="N153" s="914"/>
      <c r="O153" s="914"/>
      <c r="P153" s="914"/>
      <c r="Q153" s="914"/>
      <c r="R153" s="914"/>
      <c r="S153" s="914"/>
      <c r="T153" s="914"/>
      <c r="U153" s="914"/>
      <c r="V153" s="914"/>
      <c r="W153" s="914"/>
      <c r="X153" s="972"/>
      <c r="Y153" s="914"/>
      <c r="Z153" s="914"/>
      <c r="AA153" s="914"/>
      <c r="AB153" s="914"/>
      <c r="AC153" s="914"/>
      <c r="AD153" s="914"/>
      <c r="AE153" s="914"/>
      <c r="AF153" s="914"/>
      <c r="AG153" s="914"/>
      <c r="AH153" s="914"/>
    </row>
    <row r="154">
      <c r="A154" s="914"/>
      <c r="B154" s="914"/>
      <c r="C154" s="914"/>
      <c r="D154" s="914"/>
      <c r="E154" s="914"/>
      <c r="F154" s="914"/>
      <c r="G154" s="972"/>
      <c r="H154" s="914"/>
      <c r="I154" s="914"/>
      <c r="J154" s="914"/>
      <c r="K154" s="914"/>
      <c r="L154" s="914"/>
      <c r="M154" s="914"/>
      <c r="N154" s="914"/>
      <c r="O154" s="914"/>
      <c r="P154" s="914"/>
      <c r="Q154" s="914"/>
      <c r="R154" s="914"/>
      <c r="S154" s="914"/>
      <c r="T154" s="914"/>
      <c r="U154" s="914"/>
      <c r="V154" s="914"/>
      <c r="W154" s="914"/>
      <c r="X154" s="972"/>
      <c r="Y154" s="914"/>
      <c r="Z154" s="914"/>
      <c r="AA154" s="914"/>
      <c r="AB154" s="914"/>
      <c r="AC154" s="914"/>
      <c r="AD154" s="914"/>
      <c r="AE154" s="914"/>
      <c r="AF154" s="914"/>
      <c r="AG154" s="914"/>
      <c r="AH154" s="914"/>
    </row>
    <row r="155">
      <c r="A155" s="914"/>
      <c r="B155" s="914"/>
      <c r="C155" s="914"/>
      <c r="D155" s="914"/>
      <c r="E155" s="914"/>
      <c r="F155" s="914"/>
      <c r="G155" s="972"/>
      <c r="H155" s="914"/>
      <c r="I155" s="914"/>
      <c r="J155" s="914"/>
      <c r="K155" s="914"/>
      <c r="L155" s="914"/>
      <c r="M155" s="914"/>
      <c r="N155" s="914"/>
      <c r="O155" s="914"/>
      <c r="P155" s="914"/>
      <c r="Q155" s="914"/>
      <c r="R155" s="914"/>
      <c r="S155" s="914"/>
      <c r="T155" s="914"/>
      <c r="U155" s="914"/>
      <c r="V155" s="914"/>
      <c r="W155" s="914"/>
      <c r="X155" s="972"/>
      <c r="Y155" s="914"/>
      <c r="Z155" s="914"/>
      <c r="AA155" s="914"/>
      <c r="AB155" s="914"/>
      <c r="AC155" s="914"/>
      <c r="AD155" s="914"/>
      <c r="AE155" s="914"/>
      <c r="AF155" s="914"/>
      <c r="AG155" s="914"/>
      <c r="AH155" s="914"/>
    </row>
    <row r="156">
      <c r="A156" s="914"/>
      <c r="B156" s="914"/>
      <c r="C156" s="914"/>
      <c r="D156" s="914"/>
      <c r="E156" s="914"/>
      <c r="F156" s="914"/>
      <c r="G156" s="972"/>
      <c r="H156" s="914"/>
      <c r="I156" s="914"/>
      <c r="J156" s="914"/>
      <c r="K156" s="914"/>
      <c r="L156" s="914"/>
      <c r="M156" s="914"/>
      <c r="N156" s="914"/>
      <c r="O156" s="914"/>
      <c r="P156" s="914"/>
      <c r="Q156" s="914"/>
      <c r="R156" s="914"/>
      <c r="S156" s="914"/>
      <c r="T156" s="914"/>
      <c r="U156" s="914"/>
      <c r="V156" s="914"/>
      <c r="W156" s="914"/>
      <c r="X156" s="972"/>
      <c r="Y156" s="914"/>
      <c r="Z156" s="914"/>
      <c r="AA156" s="914"/>
      <c r="AB156" s="914"/>
      <c r="AC156" s="914"/>
      <c r="AD156" s="914"/>
      <c r="AE156" s="914"/>
      <c r="AF156" s="914"/>
      <c r="AG156" s="914"/>
      <c r="AH156" s="914"/>
    </row>
    <row r="157">
      <c r="A157" s="914"/>
      <c r="B157" s="914"/>
      <c r="C157" s="914"/>
      <c r="D157" s="914"/>
      <c r="E157" s="914"/>
      <c r="F157" s="914"/>
      <c r="G157" s="972"/>
      <c r="H157" s="914"/>
      <c r="I157" s="914"/>
      <c r="J157" s="914"/>
      <c r="K157" s="914"/>
      <c r="L157" s="914"/>
      <c r="M157" s="914"/>
      <c r="N157" s="914"/>
      <c r="O157" s="914"/>
      <c r="P157" s="914"/>
      <c r="Q157" s="914"/>
      <c r="R157" s="914"/>
      <c r="S157" s="914"/>
      <c r="T157" s="914"/>
      <c r="U157" s="914"/>
      <c r="V157" s="914"/>
      <c r="W157" s="914"/>
      <c r="X157" s="972"/>
      <c r="Y157" s="914"/>
      <c r="Z157" s="914"/>
      <c r="AA157" s="914"/>
      <c r="AB157" s="914"/>
      <c r="AC157" s="914"/>
      <c r="AD157" s="914"/>
      <c r="AE157" s="914"/>
      <c r="AF157" s="914"/>
      <c r="AG157" s="914"/>
      <c r="AH157" s="914"/>
    </row>
    <row r="158">
      <c r="A158" s="914"/>
      <c r="B158" s="914"/>
      <c r="C158" s="914"/>
      <c r="D158" s="914"/>
      <c r="E158" s="914"/>
      <c r="F158" s="914"/>
      <c r="G158" s="972"/>
      <c r="H158" s="914"/>
      <c r="I158" s="914"/>
      <c r="J158" s="914"/>
      <c r="K158" s="914"/>
      <c r="L158" s="914"/>
      <c r="M158" s="914"/>
      <c r="N158" s="914"/>
      <c r="O158" s="914"/>
      <c r="P158" s="914"/>
      <c r="Q158" s="914"/>
      <c r="R158" s="914"/>
      <c r="S158" s="914"/>
      <c r="T158" s="914"/>
      <c r="U158" s="914"/>
      <c r="V158" s="914"/>
      <c r="W158" s="914"/>
      <c r="X158" s="972"/>
      <c r="Y158" s="914"/>
      <c r="Z158" s="914"/>
      <c r="AA158" s="914"/>
      <c r="AB158" s="914"/>
      <c r="AC158" s="914"/>
      <c r="AD158" s="914"/>
      <c r="AE158" s="914"/>
      <c r="AF158" s="914"/>
      <c r="AG158" s="914"/>
      <c r="AH158" s="914"/>
    </row>
    <row r="159">
      <c r="A159" s="914"/>
      <c r="B159" s="914"/>
      <c r="C159" s="914"/>
      <c r="D159" s="914"/>
      <c r="E159" s="914"/>
      <c r="F159" s="914"/>
      <c r="G159" s="972"/>
      <c r="H159" s="914"/>
      <c r="I159" s="914"/>
      <c r="J159" s="914"/>
      <c r="K159" s="914"/>
      <c r="L159" s="914"/>
      <c r="M159" s="914"/>
      <c r="N159" s="914"/>
      <c r="O159" s="914"/>
      <c r="P159" s="914"/>
      <c r="Q159" s="914"/>
      <c r="R159" s="914"/>
      <c r="S159" s="914"/>
      <c r="T159" s="914"/>
      <c r="U159" s="914"/>
      <c r="V159" s="914"/>
      <c r="W159" s="914"/>
      <c r="X159" s="972"/>
      <c r="Y159" s="914"/>
      <c r="Z159" s="914"/>
      <c r="AA159" s="914"/>
      <c r="AB159" s="914"/>
      <c r="AC159" s="914"/>
      <c r="AD159" s="914"/>
      <c r="AE159" s="914"/>
      <c r="AF159" s="914"/>
      <c r="AG159" s="914"/>
      <c r="AH159" s="914"/>
    </row>
    <row r="160">
      <c r="A160" s="914"/>
      <c r="B160" s="914"/>
      <c r="C160" s="914"/>
      <c r="D160" s="914"/>
      <c r="E160" s="914"/>
      <c r="F160" s="914"/>
      <c r="G160" s="972"/>
      <c r="H160" s="914"/>
      <c r="I160" s="914"/>
      <c r="J160" s="914"/>
      <c r="K160" s="914"/>
      <c r="L160" s="914"/>
      <c r="M160" s="914"/>
      <c r="N160" s="914"/>
      <c r="O160" s="914"/>
      <c r="P160" s="914"/>
      <c r="Q160" s="914"/>
      <c r="R160" s="914"/>
      <c r="S160" s="914"/>
      <c r="T160" s="914"/>
      <c r="U160" s="914"/>
      <c r="V160" s="914"/>
      <c r="W160" s="914"/>
      <c r="X160" s="972"/>
      <c r="Y160" s="914"/>
      <c r="Z160" s="914"/>
      <c r="AA160" s="914"/>
      <c r="AB160" s="914"/>
      <c r="AC160" s="914"/>
      <c r="AD160" s="914"/>
      <c r="AE160" s="914"/>
      <c r="AF160" s="914"/>
      <c r="AG160" s="914"/>
      <c r="AH160" s="914"/>
    </row>
    <row r="161">
      <c r="A161" s="914"/>
      <c r="B161" s="914"/>
      <c r="C161" s="914"/>
      <c r="D161" s="914"/>
      <c r="E161" s="914"/>
      <c r="F161" s="914"/>
      <c r="G161" s="972"/>
      <c r="H161" s="914"/>
      <c r="I161" s="914"/>
      <c r="J161" s="914"/>
      <c r="K161" s="914"/>
      <c r="L161" s="914"/>
      <c r="M161" s="914"/>
      <c r="N161" s="914"/>
      <c r="O161" s="914"/>
      <c r="P161" s="914"/>
      <c r="Q161" s="914"/>
      <c r="R161" s="914"/>
      <c r="S161" s="914"/>
      <c r="T161" s="914"/>
      <c r="U161" s="914"/>
      <c r="V161" s="914"/>
      <c r="W161" s="914"/>
      <c r="X161" s="972"/>
      <c r="Y161" s="914"/>
      <c r="Z161" s="914"/>
      <c r="AA161" s="914"/>
      <c r="AB161" s="914"/>
      <c r="AC161" s="914"/>
      <c r="AD161" s="914"/>
      <c r="AE161" s="914"/>
      <c r="AF161" s="914"/>
      <c r="AG161" s="914"/>
      <c r="AH161" s="914"/>
    </row>
    <row r="162">
      <c r="A162" s="914"/>
      <c r="B162" s="914"/>
      <c r="C162" s="914"/>
      <c r="D162" s="914"/>
      <c r="E162" s="914"/>
      <c r="F162" s="914"/>
      <c r="G162" s="972"/>
      <c r="H162" s="914"/>
      <c r="I162" s="914"/>
      <c r="J162" s="914"/>
      <c r="K162" s="914"/>
      <c r="L162" s="914"/>
      <c r="M162" s="914"/>
      <c r="N162" s="914"/>
      <c r="O162" s="914"/>
      <c r="P162" s="914"/>
      <c r="Q162" s="914"/>
      <c r="R162" s="914"/>
      <c r="S162" s="914"/>
      <c r="T162" s="914"/>
      <c r="U162" s="914"/>
      <c r="V162" s="914"/>
      <c r="W162" s="914"/>
      <c r="X162" s="972"/>
      <c r="Y162" s="914"/>
      <c r="Z162" s="914"/>
      <c r="AA162" s="914"/>
      <c r="AB162" s="914"/>
      <c r="AC162" s="914"/>
      <c r="AD162" s="914"/>
      <c r="AE162" s="914"/>
      <c r="AF162" s="914"/>
      <c r="AG162" s="914"/>
      <c r="AH162" s="914"/>
    </row>
    <row r="163">
      <c r="A163" s="914"/>
      <c r="B163" s="914"/>
      <c r="C163" s="914"/>
      <c r="D163" s="914"/>
      <c r="E163" s="914"/>
      <c r="F163" s="914"/>
      <c r="G163" s="972"/>
      <c r="H163" s="914"/>
      <c r="I163" s="914"/>
      <c r="J163" s="914"/>
      <c r="K163" s="914"/>
      <c r="L163" s="914"/>
      <c r="M163" s="914"/>
      <c r="N163" s="914"/>
      <c r="O163" s="914"/>
      <c r="P163" s="914"/>
      <c r="Q163" s="914"/>
      <c r="R163" s="914"/>
      <c r="S163" s="914"/>
      <c r="T163" s="914"/>
      <c r="U163" s="914"/>
      <c r="V163" s="914"/>
      <c r="W163" s="914"/>
      <c r="X163" s="972"/>
      <c r="Y163" s="914"/>
      <c r="Z163" s="914"/>
      <c r="AA163" s="914"/>
      <c r="AB163" s="914"/>
      <c r="AC163" s="914"/>
      <c r="AD163" s="914"/>
      <c r="AE163" s="914"/>
      <c r="AF163" s="914"/>
      <c r="AG163" s="914"/>
      <c r="AH163" s="914"/>
    </row>
    <row r="164">
      <c r="A164" s="914"/>
      <c r="B164" s="914"/>
      <c r="C164" s="914"/>
      <c r="D164" s="914"/>
      <c r="E164" s="914"/>
      <c r="F164" s="914"/>
      <c r="G164" s="972"/>
      <c r="H164" s="914"/>
      <c r="I164" s="914"/>
      <c r="J164" s="914"/>
      <c r="K164" s="914"/>
      <c r="L164" s="914"/>
      <c r="M164" s="914"/>
      <c r="N164" s="914"/>
      <c r="O164" s="914"/>
      <c r="P164" s="914"/>
      <c r="Q164" s="914"/>
      <c r="R164" s="914"/>
      <c r="S164" s="914"/>
      <c r="T164" s="914"/>
      <c r="U164" s="914"/>
      <c r="V164" s="914"/>
      <c r="W164" s="914"/>
      <c r="X164" s="972"/>
      <c r="Y164" s="914"/>
      <c r="Z164" s="914"/>
      <c r="AA164" s="914"/>
      <c r="AB164" s="914"/>
      <c r="AC164" s="914"/>
      <c r="AD164" s="914"/>
      <c r="AE164" s="914"/>
      <c r="AF164" s="914"/>
      <c r="AG164" s="914"/>
      <c r="AH164" s="914"/>
    </row>
    <row r="165">
      <c r="A165" s="914"/>
      <c r="B165" s="914"/>
      <c r="C165" s="914"/>
      <c r="D165" s="914"/>
      <c r="E165" s="914"/>
      <c r="F165" s="914"/>
      <c r="G165" s="972"/>
      <c r="H165" s="914"/>
      <c r="I165" s="914"/>
      <c r="J165" s="914"/>
      <c r="K165" s="914"/>
      <c r="L165" s="914"/>
      <c r="M165" s="914"/>
      <c r="N165" s="914"/>
      <c r="O165" s="914"/>
      <c r="P165" s="914"/>
      <c r="Q165" s="914"/>
      <c r="R165" s="914"/>
      <c r="S165" s="914"/>
      <c r="T165" s="914"/>
      <c r="U165" s="914"/>
      <c r="V165" s="914"/>
      <c r="W165" s="914"/>
      <c r="X165" s="972"/>
      <c r="Y165" s="914"/>
      <c r="Z165" s="914"/>
      <c r="AA165" s="914"/>
      <c r="AB165" s="914"/>
      <c r="AC165" s="914"/>
      <c r="AD165" s="914"/>
      <c r="AE165" s="914"/>
      <c r="AF165" s="914"/>
      <c r="AG165" s="914"/>
      <c r="AH165" s="914"/>
    </row>
    <row r="166">
      <c r="A166" s="914"/>
      <c r="B166" s="914"/>
      <c r="C166" s="914"/>
      <c r="D166" s="914"/>
      <c r="E166" s="914"/>
      <c r="F166" s="914"/>
      <c r="G166" s="972"/>
      <c r="H166" s="914"/>
      <c r="I166" s="914"/>
      <c r="J166" s="914"/>
      <c r="K166" s="914"/>
      <c r="L166" s="914"/>
      <c r="M166" s="914"/>
      <c r="N166" s="914"/>
      <c r="O166" s="914"/>
      <c r="P166" s="914"/>
      <c r="Q166" s="914"/>
      <c r="R166" s="914"/>
      <c r="S166" s="914"/>
      <c r="T166" s="914"/>
      <c r="U166" s="914"/>
      <c r="V166" s="914"/>
      <c r="W166" s="914"/>
      <c r="X166" s="972"/>
      <c r="Y166" s="914"/>
      <c r="Z166" s="914"/>
      <c r="AA166" s="914"/>
      <c r="AB166" s="914"/>
      <c r="AC166" s="914"/>
      <c r="AD166" s="914"/>
      <c r="AE166" s="914"/>
      <c r="AF166" s="914"/>
      <c r="AG166" s="914"/>
      <c r="AH166" s="914"/>
    </row>
    <row r="167">
      <c r="A167" s="914"/>
      <c r="B167" s="914"/>
      <c r="C167" s="914"/>
      <c r="D167" s="914"/>
      <c r="E167" s="914"/>
      <c r="F167" s="914"/>
      <c r="G167" s="972"/>
      <c r="H167" s="914"/>
      <c r="I167" s="914"/>
      <c r="J167" s="914"/>
      <c r="K167" s="914"/>
      <c r="L167" s="914"/>
      <c r="M167" s="914"/>
      <c r="N167" s="914"/>
      <c r="O167" s="914"/>
      <c r="P167" s="914"/>
      <c r="Q167" s="914"/>
      <c r="R167" s="914"/>
      <c r="S167" s="914"/>
      <c r="T167" s="914"/>
      <c r="U167" s="914"/>
      <c r="V167" s="914"/>
      <c r="W167" s="914"/>
      <c r="X167" s="972"/>
      <c r="Y167" s="914"/>
      <c r="Z167" s="914"/>
      <c r="AA167" s="914"/>
      <c r="AB167" s="914"/>
      <c r="AC167" s="914"/>
      <c r="AD167" s="914"/>
      <c r="AE167" s="914"/>
      <c r="AF167" s="914"/>
      <c r="AG167" s="914"/>
      <c r="AH167" s="914"/>
    </row>
    <row r="168">
      <c r="A168" s="914"/>
      <c r="B168" s="914"/>
      <c r="C168" s="914"/>
      <c r="D168" s="914"/>
      <c r="E168" s="914"/>
      <c r="F168" s="914"/>
      <c r="G168" s="972"/>
      <c r="H168" s="914"/>
      <c r="I168" s="914"/>
      <c r="J168" s="914"/>
      <c r="K168" s="914"/>
      <c r="L168" s="914"/>
      <c r="M168" s="914"/>
      <c r="N168" s="914"/>
      <c r="O168" s="914"/>
      <c r="P168" s="914"/>
      <c r="Q168" s="914"/>
      <c r="R168" s="914"/>
      <c r="S168" s="914"/>
      <c r="T168" s="914"/>
      <c r="U168" s="914"/>
      <c r="V168" s="914"/>
      <c r="W168" s="914"/>
      <c r="X168" s="972"/>
      <c r="Y168" s="914"/>
      <c r="Z168" s="914"/>
      <c r="AA168" s="914"/>
      <c r="AB168" s="914"/>
      <c r="AC168" s="914"/>
      <c r="AD168" s="914"/>
      <c r="AE168" s="914"/>
      <c r="AF168" s="914"/>
      <c r="AG168" s="914"/>
      <c r="AH168" s="914"/>
    </row>
    <row r="169">
      <c r="A169" s="914"/>
      <c r="B169" s="914"/>
      <c r="C169" s="914"/>
      <c r="D169" s="914"/>
      <c r="E169" s="914"/>
      <c r="F169" s="914"/>
      <c r="G169" s="972"/>
      <c r="H169" s="914"/>
      <c r="I169" s="914"/>
      <c r="J169" s="914"/>
      <c r="K169" s="914"/>
      <c r="L169" s="914"/>
      <c r="M169" s="914"/>
      <c r="N169" s="914"/>
      <c r="O169" s="914"/>
      <c r="P169" s="914"/>
      <c r="Q169" s="914"/>
      <c r="R169" s="914"/>
      <c r="S169" s="914"/>
      <c r="T169" s="914"/>
      <c r="U169" s="914"/>
      <c r="V169" s="914"/>
      <c r="W169" s="914"/>
      <c r="X169" s="972"/>
      <c r="Y169" s="914"/>
      <c r="Z169" s="914"/>
      <c r="AA169" s="914"/>
      <c r="AB169" s="914"/>
      <c r="AC169" s="914"/>
      <c r="AD169" s="914"/>
      <c r="AE169" s="914"/>
      <c r="AF169" s="914"/>
      <c r="AG169" s="914"/>
      <c r="AH169" s="914"/>
    </row>
    <row r="170">
      <c r="A170" s="914"/>
      <c r="B170" s="914"/>
      <c r="C170" s="914"/>
      <c r="D170" s="914"/>
      <c r="E170" s="914"/>
      <c r="F170" s="914"/>
      <c r="G170" s="972"/>
      <c r="H170" s="914"/>
      <c r="I170" s="914"/>
      <c r="J170" s="914"/>
      <c r="K170" s="914"/>
      <c r="L170" s="914"/>
      <c r="M170" s="914"/>
      <c r="N170" s="914"/>
      <c r="O170" s="914"/>
      <c r="P170" s="914"/>
      <c r="Q170" s="914"/>
      <c r="R170" s="914"/>
      <c r="S170" s="914"/>
      <c r="T170" s="914"/>
      <c r="U170" s="914"/>
      <c r="V170" s="914"/>
      <c r="W170" s="914"/>
      <c r="X170" s="972"/>
      <c r="Y170" s="914"/>
      <c r="Z170" s="914"/>
      <c r="AA170" s="914"/>
      <c r="AB170" s="914"/>
      <c r="AC170" s="914"/>
      <c r="AD170" s="914"/>
      <c r="AE170" s="914"/>
      <c r="AF170" s="914"/>
      <c r="AG170" s="914"/>
      <c r="AH170" s="914"/>
    </row>
    <row r="171">
      <c r="A171" s="914"/>
      <c r="B171" s="914"/>
      <c r="C171" s="914"/>
      <c r="D171" s="914"/>
      <c r="E171" s="914"/>
      <c r="F171" s="914"/>
      <c r="G171" s="972"/>
      <c r="H171" s="914"/>
      <c r="I171" s="914"/>
      <c r="J171" s="914"/>
      <c r="K171" s="914"/>
      <c r="L171" s="914"/>
      <c r="M171" s="914"/>
      <c r="N171" s="914"/>
      <c r="O171" s="914"/>
      <c r="P171" s="914"/>
      <c r="Q171" s="914"/>
      <c r="R171" s="914"/>
      <c r="S171" s="914"/>
      <c r="T171" s="914"/>
      <c r="U171" s="914"/>
      <c r="V171" s="914"/>
      <c r="W171" s="914"/>
      <c r="X171" s="972"/>
      <c r="Y171" s="914"/>
      <c r="Z171" s="914"/>
      <c r="AA171" s="914"/>
      <c r="AB171" s="914"/>
      <c r="AC171" s="914"/>
      <c r="AD171" s="914"/>
      <c r="AE171" s="914"/>
      <c r="AF171" s="914"/>
      <c r="AG171" s="914"/>
      <c r="AH171" s="914"/>
    </row>
    <row r="172">
      <c r="A172" s="914"/>
      <c r="B172" s="914"/>
      <c r="C172" s="914"/>
      <c r="D172" s="914"/>
      <c r="E172" s="914"/>
      <c r="F172" s="914"/>
      <c r="G172" s="972"/>
      <c r="H172" s="914"/>
      <c r="I172" s="914"/>
      <c r="J172" s="914"/>
      <c r="K172" s="914"/>
      <c r="L172" s="914"/>
      <c r="M172" s="914"/>
      <c r="N172" s="914"/>
      <c r="O172" s="914"/>
      <c r="P172" s="914"/>
      <c r="Q172" s="914"/>
      <c r="R172" s="914"/>
      <c r="S172" s="914"/>
      <c r="T172" s="914"/>
      <c r="U172" s="914"/>
      <c r="V172" s="914"/>
      <c r="W172" s="914"/>
      <c r="X172" s="972"/>
      <c r="Y172" s="914"/>
      <c r="Z172" s="914"/>
      <c r="AA172" s="914"/>
      <c r="AB172" s="914"/>
      <c r="AC172" s="914"/>
      <c r="AD172" s="914"/>
      <c r="AE172" s="914"/>
      <c r="AF172" s="914"/>
      <c r="AG172" s="914"/>
      <c r="AH172" s="914"/>
    </row>
    <row r="173">
      <c r="A173" s="914"/>
      <c r="B173" s="914"/>
      <c r="C173" s="914"/>
      <c r="D173" s="914"/>
      <c r="E173" s="914"/>
      <c r="F173" s="914"/>
      <c r="G173" s="972"/>
      <c r="H173" s="914"/>
      <c r="I173" s="914"/>
      <c r="J173" s="914"/>
      <c r="K173" s="914"/>
      <c r="L173" s="914"/>
      <c r="M173" s="914"/>
      <c r="N173" s="914"/>
      <c r="O173" s="914"/>
      <c r="P173" s="914"/>
      <c r="Q173" s="914"/>
      <c r="R173" s="914"/>
      <c r="S173" s="914"/>
      <c r="T173" s="914"/>
      <c r="U173" s="914"/>
      <c r="V173" s="914"/>
      <c r="W173" s="914"/>
      <c r="X173" s="972"/>
      <c r="Y173" s="914"/>
      <c r="Z173" s="914"/>
      <c r="AA173" s="914"/>
      <c r="AB173" s="914"/>
      <c r="AC173" s="914"/>
      <c r="AD173" s="914"/>
      <c r="AE173" s="914"/>
      <c r="AF173" s="914"/>
      <c r="AG173" s="914"/>
      <c r="AH173" s="914"/>
    </row>
    <row r="174">
      <c r="A174" s="914"/>
      <c r="B174" s="914"/>
      <c r="C174" s="914"/>
      <c r="D174" s="914"/>
      <c r="E174" s="914"/>
      <c r="F174" s="914"/>
      <c r="G174" s="972"/>
      <c r="H174" s="914"/>
      <c r="I174" s="914"/>
      <c r="J174" s="914"/>
      <c r="K174" s="914"/>
      <c r="L174" s="914"/>
      <c r="M174" s="914"/>
      <c r="N174" s="914"/>
      <c r="O174" s="914"/>
      <c r="P174" s="914"/>
      <c r="Q174" s="914"/>
      <c r="R174" s="914"/>
      <c r="S174" s="914"/>
      <c r="T174" s="914"/>
      <c r="U174" s="914"/>
      <c r="V174" s="914"/>
      <c r="W174" s="914"/>
      <c r="X174" s="972"/>
      <c r="Y174" s="914"/>
      <c r="Z174" s="914"/>
      <c r="AA174" s="914"/>
      <c r="AB174" s="914"/>
      <c r="AC174" s="914"/>
      <c r="AD174" s="914"/>
      <c r="AE174" s="914"/>
      <c r="AF174" s="914"/>
      <c r="AG174" s="914"/>
      <c r="AH174" s="914"/>
    </row>
    <row r="175">
      <c r="A175" s="914"/>
      <c r="B175" s="914"/>
      <c r="C175" s="914"/>
      <c r="D175" s="914"/>
      <c r="E175" s="914"/>
      <c r="F175" s="914"/>
      <c r="G175" s="972"/>
      <c r="H175" s="914"/>
      <c r="I175" s="914"/>
      <c r="J175" s="914"/>
      <c r="K175" s="914"/>
      <c r="L175" s="914"/>
      <c r="M175" s="914"/>
      <c r="N175" s="914"/>
      <c r="O175" s="914"/>
      <c r="P175" s="914"/>
      <c r="Q175" s="914"/>
      <c r="R175" s="914"/>
      <c r="S175" s="914"/>
      <c r="T175" s="914"/>
      <c r="U175" s="914"/>
      <c r="V175" s="914"/>
      <c r="W175" s="914"/>
      <c r="X175" s="972"/>
      <c r="Y175" s="914"/>
      <c r="Z175" s="914"/>
      <c r="AA175" s="914"/>
      <c r="AB175" s="914"/>
      <c r="AC175" s="914"/>
      <c r="AD175" s="914"/>
      <c r="AE175" s="914"/>
      <c r="AF175" s="914"/>
      <c r="AG175" s="914"/>
      <c r="AH175" s="914"/>
    </row>
    <row r="176">
      <c r="A176" s="914"/>
      <c r="B176" s="914"/>
      <c r="C176" s="914"/>
      <c r="D176" s="914"/>
      <c r="E176" s="914"/>
      <c r="F176" s="914"/>
      <c r="G176" s="972"/>
      <c r="H176" s="914"/>
      <c r="I176" s="914"/>
      <c r="J176" s="914"/>
      <c r="K176" s="914"/>
      <c r="L176" s="914"/>
      <c r="M176" s="914"/>
      <c r="N176" s="914"/>
      <c r="O176" s="914"/>
      <c r="P176" s="914"/>
      <c r="Q176" s="914"/>
      <c r="R176" s="914"/>
      <c r="S176" s="914"/>
      <c r="T176" s="914"/>
      <c r="U176" s="914"/>
      <c r="V176" s="914"/>
      <c r="W176" s="914"/>
      <c r="X176" s="972"/>
      <c r="Y176" s="914"/>
      <c r="Z176" s="914"/>
      <c r="AA176" s="914"/>
      <c r="AB176" s="914"/>
      <c r="AC176" s="914"/>
      <c r="AD176" s="914"/>
      <c r="AE176" s="914"/>
      <c r="AF176" s="914"/>
      <c r="AG176" s="914"/>
      <c r="AH176" s="914"/>
    </row>
    <row r="177">
      <c r="A177" s="914"/>
      <c r="B177" s="914"/>
      <c r="C177" s="914"/>
      <c r="D177" s="914"/>
      <c r="E177" s="914"/>
      <c r="F177" s="914"/>
      <c r="G177" s="972"/>
      <c r="H177" s="914"/>
      <c r="I177" s="914"/>
      <c r="J177" s="914"/>
      <c r="K177" s="914"/>
      <c r="L177" s="914"/>
      <c r="M177" s="914"/>
      <c r="N177" s="914"/>
      <c r="O177" s="914"/>
      <c r="P177" s="914"/>
      <c r="Q177" s="914"/>
      <c r="R177" s="914"/>
      <c r="S177" s="914"/>
      <c r="T177" s="914"/>
      <c r="U177" s="914"/>
      <c r="V177" s="914"/>
      <c r="W177" s="914"/>
      <c r="X177" s="972"/>
      <c r="Y177" s="914"/>
      <c r="Z177" s="914"/>
      <c r="AA177" s="914"/>
      <c r="AB177" s="914"/>
      <c r="AC177" s="914"/>
      <c r="AD177" s="914"/>
      <c r="AE177" s="914"/>
      <c r="AF177" s="914"/>
      <c r="AG177" s="914"/>
      <c r="AH177" s="914"/>
    </row>
    <row r="178">
      <c r="A178" s="914"/>
      <c r="B178" s="914"/>
      <c r="C178" s="914"/>
      <c r="D178" s="914"/>
      <c r="E178" s="914"/>
      <c r="F178" s="914"/>
      <c r="G178" s="972"/>
      <c r="H178" s="914"/>
      <c r="I178" s="914"/>
      <c r="J178" s="914"/>
      <c r="K178" s="914"/>
      <c r="L178" s="914"/>
      <c r="M178" s="914"/>
      <c r="N178" s="914"/>
      <c r="O178" s="914"/>
      <c r="P178" s="914"/>
      <c r="Q178" s="914"/>
      <c r="R178" s="914"/>
      <c r="S178" s="914"/>
      <c r="T178" s="914"/>
      <c r="U178" s="914"/>
      <c r="V178" s="914"/>
      <c r="W178" s="914"/>
      <c r="X178" s="972"/>
      <c r="Y178" s="914"/>
      <c r="Z178" s="914"/>
      <c r="AA178" s="914"/>
      <c r="AB178" s="914"/>
      <c r="AC178" s="914"/>
      <c r="AD178" s="914"/>
      <c r="AE178" s="914"/>
      <c r="AF178" s="914"/>
      <c r="AG178" s="914"/>
      <c r="AH178" s="914"/>
    </row>
    <row r="179">
      <c r="A179" s="914"/>
      <c r="B179" s="914"/>
      <c r="C179" s="914"/>
      <c r="D179" s="914"/>
      <c r="E179" s="914"/>
      <c r="F179" s="914"/>
      <c r="G179" s="972"/>
      <c r="H179" s="914"/>
      <c r="I179" s="914"/>
      <c r="J179" s="914"/>
      <c r="K179" s="914"/>
      <c r="L179" s="914"/>
      <c r="M179" s="914"/>
      <c r="N179" s="914"/>
      <c r="O179" s="914"/>
      <c r="P179" s="914"/>
      <c r="Q179" s="914"/>
      <c r="R179" s="914"/>
      <c r="S179" s="914"/>
      <c r="T179" s="914"/>
      <c r="U179" s="914"/>
      <c r="V179" s="914"/>
      <c r="W179" s="914"/>
      <c r="X179" s="972"/>
      <c r="Y179" s="914"/>
      <c r="Z179" s="914"/>
      <c r="AA179" s="914"/>
      <c r="AB179" s="914"/>
      <c r="AC179" s="914"/>
      <c r="AD179" s="914"/>
      <c r="AE179" s="914"/>
      <c r="AF179" s="914"/>
      <c r="AG179" s="914"/>
      <c r="AH179" s="914"/>
    </row>
    <row r="180">
      <c r="A180" s="914"/>
      <c r="B180" s="914"/>
      <c r="C180" s="914"/>
      <c r="D180" s="914"/>
      <c r="E180" s="914"/>
      <c r="F180" s="914"/>
      <c r="G180" s="972"/>
      <c r="H180" s="914"/>
      <c r="I180" s="914"/>
      <c r="J180" s="914"/>
      <c r="K180" s="914"/>
      <c r="L180" s="914"/>
      <c r="M180" s="914"/>
      <c r="N180" s="914"/>
      <c r="O180" s="914"/>
      <c r="P180" s="914"/>
      <c r="Q180" s="914"/>
      <c r="R180" s="914"/>
      <c r="S180" s="914"/>
      <c r="T180" s="914"/>
      <c r="U180" s="914"/>
      <c r="V180" s="914"/>
      <c r="W180" s="914"/>
      <c r="X180" s="972"/>
      <c r="Y180" s="914"/>
      <c r="Z180" s="914"/>
      <c r="AA180" s="914"/>
      <c r="AB180" s="914"/>
      <c r="AC180" s="914"/>
      <c r="AD180" s="914"/>
      <c r="AE180" s="914"/>
      <c r="AF180" s="914"/>
      <c r="AG180" s="914"/>
      <c r="AH180" s="914"/>
    </row>
    <row r="181">
      <c r="A181" s="914"/>
      <c r="B181" s="914"/>
      <c r="C181" s="914"/>
      <c r="D181" s="914"/>
      <c r="E181" s="914"/>
      <c r="F181" s="914"/>
      <c r="G181" s="972"/>
      <c r="H181" s="914"/>
      <c r="I181" s="914"/>
      <c r="J181" s="914"/>
      <c r="K181" s="914"/>
      <c r="L181" s="914"/>
      <c r="M181" s="914"/>
      <c r="N181" s="914"/>
      <c r="O181" s="914"/>
      <c r="P181" s="914"/>
      <c r="Q181" s="914"/>
      <c r="R181" s="914"/>
      <c r="S181" s="914"/>
      <c r="T181" s="914"/>
      <c r="U181" s="914"/>
      <c r="V181" s="914"/>
      <c r="W181" s="914"/>
      <c r="X181" s="972"/>
      <c r="Y181" s="914"/>
      <c r="Z181" s="914"/>
      <c r="AA181" s="914"/>
      <c r="AB181" s="914"/>
      <c r="AC181" s="914"/>
      <c r="AD181" s="914"/>
      <c r="AE181" s="914"/>
      <c r="AF181" s="914"/>
      <c r="AG181" s="914"/>
      <c r="AH181" s="914"/>
    </row>
    <row r="182">
      <c r="A182" s="914"/>
      <c r="B182" s="914"/>
      <c r="C182" s="914"/>
      <c r="D182" s="914"/>
      <c r="E182" s="914"/>
      <c r="F182" s="914"/>
      <c r="G182" s="972"/>
      <c r="H182" s="914"/>
      <c r="I182" s="914"/>
      <c r="J182" s="914"/>
      <c r="K182" s="914"/>
      <c r="L182" s="914"/>
      <c r="M182" s="914"/>
      <c r="N182" s="914"/>
      <c r="O182" s="914"/>
      <c r="P182" s="914"/>
      <c r="Q182" s="914"/>
      <c r="R182" s="914"/>
      <c r="S182" s="914"/>
      <c r="T182" s="914"/>
      <c r="U182" s="914"/>
      <c r="V182" s="914"/>
      <c r="W182" s="914"/>
      <c r="X182" s="972"/>
      <c r="Y182" s="914"/>
      <c r="Z182" s="914"/>
      <c r="AA182" s="914"/>
      <c r="AB182" s="914"/>
      <c r="AC182" s="914"/>
      <c r="AD182" s="914"/>
      <c r="AE182" s="914"/>
      <c r="AF182" s="914"/>
      <c r="AG182" s="914"/>
      <c r="AH182" s="914"/>
    </row>
    <row r="183">
      <c r="A183" s="914"/>
      <c r="B183" s="914"/>
      <c r="C183" s="914"/>
      <c r="D183" s="914"/>
      <c r="E183" s="914"/>
      <c r="F183" s="914"/>
      <c r="G183" s="972"/>
      <c r="H183" s="914"/>
      <c r="I183" s="914"/>
      <c r="J183" s="914"/>
      <c r="K183" s="914"/>
      <c r="L183" s="914"/>
      <c r="M183" s="914"/>
      <c r="N183" s="914"/>
      <c r="O183" s="914"/>
      <c r="P183" s="914"/>
      <c r="Q183" s="914"/>
      <c r="R183" s="914"/>
      <c r="S183" s="914"/>
      <c r="T183" s="914"/>
      <c r="U183" s="914"/>
      <c r="V183" s="914"/>
      <c r="W183" s="914"/>
      <c r="X183" s="972"/>
      <c r="Y183" s="914"/>
      <c r="Z183" s="914"/>
      <c r="AA183" s="914"/>
      <c r="AB183" s="914"/>
      <c r="AC183" s="914"/>
      <c r="AD183" s="914"/>
      <c r="AE183" s="914"/>
      <c r="AF183" s="914"/>
      <c r="AG183" s="914"/>
      <c r="AH183" s="914"/>
    </row>
    <row r="184">
      <c r="A184" s="914"/>
      <c r="B184" s="914"/>
      <c r="C184" s="914"/>
      <c r="D184" s="914"/>
      <c r="E184" s="914"/>
      <c r="F184" s="914"/>
      <c r="G184" s="972"/>
      <c r="H184" s="914"/>
      <c r="I184" s="914"/>
      <c r="J184" s="914"/>
      <c r="K184" s="914"/>
      <c r="L184" s="914"/>
      <c r="M184" s="914"/>
      <c r="N184" s="914"/>
      <c r="O184" s="914"/>
      <c r="P184" s="914"/>
      <c r="Q184" s="914"/>
      <c r="R184" s="914"/>
      <c r="S184" s="914"/>
      <c r="T184" s="914"/>
      <c r="U184" s="914"/>
      <c r="V184" s="914"/>
      <c r="W184" s="914"/>
      <c r="X184" s="972"/>
      <c r="Y184" s="914"/>
      <c r="Z184" s="914"/>
      <c r="AA184" s="914"/>
      <c r="AB184" s="914"/>
      <c r="AC184" s="914"/>
      <c r="AD184" s="914"/>
      <c r="AE184" s="914"/>
      <c r="AF184" s="914"/>
      <c r="AG184" s="914"/>
      <c r="AH184" s="914"/>
    </row>
    <row r="185">
      <c r="A185" s="914"/>
      <c r="B185" s="914"/>
      <c r="C185" s="914"/>
      <c r="D185" s="914"/>
      <c r="E185" s="914"/>
      <c r="F185" s="914"/>
      <c r="G185" s="972"/>
      <c r="H185" s="914"/>
      <c r="I185" s="914"/>
      <c r="J185" s="914"/>
      <c r="K185" s="914"/>
      <c r="L185" s="914"/>
      <c r="M185" s="914"/>
      <c r="N185" s="914"/>
      <c r="O185" s="914"/>
      <c r="P185" s="914"/>
      <c r="Q185" s="914"/>
      <c r="R185" s="914"/>
      <c r="S185" s="914"/>
      <c r="T185" s="914"/>
      <c r="U185" s="914"/>
      <c r="V185" s="914"/>
      <c r="W185" s="914"/>
      <c r="X185" s="972"/>
      <c r="Y185" s="914"/>
      <c r="Z185" s="914"/>
      <c r="AA185" s="914"/>
      <c r="AB185" s="914"/>
      <c r="AC185" s="914"/>
      <c r="AD185" s="914"/>
      <c r="AE185" s="914"/>
      <c r="AF185" s="914"/>
      <c r="AG185" s="914"/>
      <c r="AH185" s="914"/>
    </row>
    <row r="186">
      <c r="A186" s="914"/>
      <c r="B186" s="914"/>
      <c r="C186" s="914"/>
      <c r="D186" s="914"/>
      <c r="E186" s="914"/>
      <c r="F186" s="914"/>
      <c r="G186" s="972"/>
      <c r="H186" s="914"/>
      <c r="I186" s="914"/>
      <c r="J186" s="914"/>
      <c r="K186" s="914"/>
      <c r="L186" s="914"/>
      <c r="M186" s="914"/>
      <c r="N186" s="914"/>
      <c r="O186" s="914"/>
      <c r="P186" s="914"/>
      <c r="Q186" s="914"/>
      <c r="R186" s="914"/>
      <c r="S186" s="914"/>
      <c r="T186" s="914"/>
      <c r="U186" s="914"/>
      <c r="V186" s="914"/>
      <c r="W186" s="914"/>
      <c r="X186" s="972"/>
      <c r="Y186" s="914"/>
      <c r="Z186" s="914"/>
      <c r="AA186" s="914"/>
      <c r="AB186" s="914"/>
      <c r="AC186" s="914"/>
      <c r="AD186" s="914"/>
      <c r="AE186" s="914"/>
      <c r="AF186" s="914"/>
      <c r="AG186" s="914"/>
      <c r="AH186" s="914"/>
    </row>
    <row r="187">
      <c r="A187" s="914"/>
      <c r="B187" s="914"/>
      <c r="C187" s="914"/>
      <c r="D187" s="914"/>
      <c r="E187" s="914"/>
      <c r="F187" s="914"/>
      <c r="G187" s="972"/>
      <c r="H187" s="914"/>
      <c r="I187" s="914"/>
      <c r="J187" s="914"/>
      <c r="K187" s="914"/>
      <c r="L187" s="914"/>
      <c r="M187" s="914"/>
      <c r="N187" s="914"/>
      <c r="O187" s="914"/>
      <c r="P187" s="914"/>
      <c r="Q187" s="914"/>
      <c r="R187" s="914"/>
      <c r="S187" s="914"/>
      <c r="T187" s="914"/>
      <c r="U187" s="914"/>
      <c r="V187" s="914"/>
      <c r="W187" s="914"/>
      <c r="X187" s="972"/>
      <c r="Y187" s="914"/>
      <c r="Z187" s="914"/>
      <c r="AA187" s="914"/>
      <c r="AB187" s="914"/>
      <c r="AC187" s="914"/>
      <c r="AD187" s="914"/>
      <c r="AE187" s="914"/>
      <c r="AF187" s="914"/>
      <c r="AG187" s="914"/>
      <c r="AH187" s="914"/>
    </row>
    <row r="188">
      <c r="A188" s="914"/>
      <c r="B188" s="914"/>
      <c r="C188" s="914"/>
      <c r="D188" s="914"/>
      <c r="E188" s="914"/>
      <c r="F188" s="914"/>
      <c r="G188" s="972"/>
      <c r="H188" s="914"/>
      <c r="I188" s="914"/>
      <c r="J188" s="914"/>
      <c r="K188" s="914"/>
      <c r="L188" s="914"/>
      <c r="M188" s="914"/>
      <c r="N188" s="914"/>
      <c r="O188" s="914"/>
      <c r="P188" s="914"/>
      <c r="Q188" s="914"/>
      <c r="R188" s="914"/>
      <c r="S188" s="914"/>
      <c r="T188" s="914"/>
      <c r="U188" s="914"/>
      <c r="V188" s="914"/>
      <c r="W188" s="914"/>
      <c r="X188" s="972"/>
      <c r="Y188" s="914"/>
      <c r="Z188" s="914"/>
      <c r="AA188" s="914"/>
      <c r="AB188" s="914"/>
      <c r="AC188" s="914"/>
      <c r="AD188" s="914"/>
      <c r="AE188" s="914"/>
      <c r="AF188" s="914"/>
      <c r="AG188" s="914"/>
      <c r="AH188" s="914"/>
    </row>
    <row r="189">
      <c r="A189" s="914"/>
      <c r="B189" s="914"/>
      <c r="C189" s="914"/>
      <c r="D189" s="914"/>
      <c r="E189" s="914"/>
      <c r="F189" s="914"/>
      <c r="G189" s="972"/>
      <c r="H189" s="914"/>
      <c r="I189" s="914"/>
      <c r="J189" s="914"/>
      <c r="K189" s="914"/>
      <c r="L189" s="914"/>
      <c r="M189" s="914"/>
      <c r="N189" s="914"/>
      <c r="O189" s="914"/>
      <c r="P189" s="914"/>
      <c r="Q189" s="914"/>
      <c r="R189" s="914"/>
      <c r="S189" s="914"/>
      <c r="T189" s="914"/>
      <c r="U189" s="914"/>
      <c r="V189" s="914"/>
      <c r="W189" s="914"/>
      <c r="X189" s="972"/>
      <c r="Y189" s="914"/>
      <c r="Z189" s="914"/>
      <c r="AA189" s="914"/>
      <c r="AB189" s="914"/>
      <c r="AC189" s="914"/>
      <c r="AD189" s="914"/>
      <c r="AE189" s="914"/>
      <c r="AF189" s="914"/>
      <c r="AG189" s="914"/>
      <c r="AH189" s="914"/>
    </row>
    <row r="190">
      <c r="A190" s="914"/>
      <c r="B190" s="914"/>
      <c r="C190" s="914"/>
      <c r="D190" s="914"/>
      <c r="E190" s="914"/>
      <c r="F190" s="914"/>
      <c r="G190" s="972"/>
      <c r="H190" s="914"/>
      <c r="I190" s="914"/>
      <c r="J190" s="914"/>
      <c r="K190" s="914"/>
      <c r="L190" s="914"/>
      <c r="M190" s="914"/>
      <c r="N190" s="914"/>
      <c r="O190" s="914"/>
      <c r="P190" s="914"/>
      <c r="Q190" s="914"/>
      <c r="R190" s="914"/>
      <c r="S190" s="914"/>
      <c r="T190" s="914"/>
      <c r="U190" s="914"/>
      <c r="V190" s="914"/>
      <c r="W190" s="914"/>
      <c r="X190" s="972"/>
      <c r="Y190" s="914"/>
      <c r="Z190" s="914"/>
      <c r="AA190" s="914"/>
      <c r="AB190" s="914"/>
      <c r="AC190" s="914"/>
      <c r="AD190" s="914"/>
      <c r="AE190" s="914"/>
      <c r="AF190" s="914"/>
      <c r="AG190" s="914"/>
      <c r="AH190" s="914"/>
    </row>
    <row r="191">
      <c r="A191" s="914"/>
      <c r="B191" s="914"/>
      <c r="C191" s="914"/>
      <c r="D191" s="914"/>
      <c r="E191" s="914"/>
      <c r="F191" s="914"/>
      <c r="G191" s="972"/>
      <c r="H191" s="914"/>
      <c r="I191" s="914"/>
      <c r="J191" s="914"/>
      <c r="K191" s="914"/>
      <c r="L191" s="914"/>
      <c r="M191" s="914"/>
      <c r="N191" s="914"/>
      <c r="O191" s="914"/>
      <c r="P191" s="914"/>
      <c r="Q191" s="914"/>
      <c r="R191" s="914"/>
      <c r="S191" s="914"/>
      <c r="T191" s="914"/>
      <c r="U191" s="914"/>
      <c r="V191" s="914"/>
      <c r="W191" s="914"/>
      <c r="X191" s="972"/>
      <c r="Y191" s="914"/>
      <c r="Z191" s="914"/>
      <c r="AA191" s="914"/>
      <c r="AB191" s="914"/>
      <c r="AC191" s="914"/>
      <c r="AD191" s="914"/>
      <c r="AE191" s="914"/>
      <c r="AF191" s="914"/>
      <c r="AG191" s="914"/>
      <c r="AH191" s="914"/>
    </row>
    <row r="192">
      <c r="A192" s="914"/>
      <c r="B192" s="914"/>
      <c r="C192" s="914"/>
      <c r="D192" s="914"/>
      <c r="E192" s="914"/>
      <c r="F192" s="914"/>
      <c r="G192" s="972"/>
      <c r="H192" s="914"/>
      <c r="I192" s="914"/>
      <c r="J192" s="914"/>
      <c r="K192" s="914"/>
      <c r="L192" s="914"/>
      <c r="M192" s="914"/>
      <c r="N192" s="914"/>
      <c r="O192" s="914"/>
      <c r="P192" s="914"/>
      <c r="Q192" s="914"/>
      <c r="R192" s="914"/>
      <c r="S192" s="914"/>
      <c r="T192" s="914"/>
      <c r="U192" s="914"/>
      <c r="V192" s="914"/>
      <c r="W192" s="914"/>
      <c r="X192" s="972"/>
      <c r="Y192" s="914"/>
      <c r="Z192" s="914"/>
      <c r="AA192" s="914"/>
      <c r="AB192" s="914"/>
      <c r="AC192" s="914"/>
      <c r="AD192" s="914"/>
      <c r="AE192" s="914"/>
      <c r="AF192" s="914"/>
      <c r="AG192" s="914"/>
      <c r="AH192" s="914"/>
    </row>
    <row r="193">
      <c r="A193" s="914"/>
      <c r="B193" s="914"/>
      <c r="C193" s="914"/>
      <c r="D193" s="914"/>
      <c r="E193" s="914"/>
      <c r="F193" s="914"/>
      <c r="G193" s="972"/>
      <c r="H193" s="914"/>
      <c r="I193" s="914"/>
      <c r="J193" s="914"/>
      <c r="K193" s="914"/>
      <c r="L193" s="914"/>
      <c r="M193" s="914"/>
      <c r="N193" s="914"/>
      <c r="O193" s="914"/>
      <c r="P193" s="914"/>
      <c r="Q193" s="914"/>
      <c r="R193" s="914"/>
      <c r="S193" s="914"/>
      <c r="T193" s="914"/>
      <c r="U193" s="914"/>
      <c r="V193" s="914"/>
      <c r="W193" s="914"/>
      <c r="X193" s="972"/>
      <c r="Y193" s="914"/>
      <c r="Z193" s="914"/>
      <c r="AA193" s="914"/>
      <c r="AB193" s="914"/>
      <c r="AC193" s="914"/>
      <c r="AD193" s="914"/>
      <c r="AE193" s="914"/>
      <c r="AF193" s="914"/>
      <c r="AG193" s="914"/>
      <c r="AH193" s="914"/>
    </row>
    <row r="194">
      <c r="A194" s="914"/>
      <c r="B194" s="914"/>
      <c r="C194" s="914"/>
      <c r="D194" s="914"/>
      <c r="E194" s="914"/>
      <c r="F194" s="914"/>
      <c r="G194" s="972"/>
      <c r="H194" s="914"/>
      <c r="I194" s="914"/>
      <c r="J194" s="914"/>
      <c r="K194" s="914"/>
      <c r="L194" s="914"/>
      <c r="M194" s="914"/>
      <c r="N194" s="914"/>
      <c r="O194" s="914"/>
      <c r="P194" s="914"/>
      <c r="Q194" s="914"/>
      <c r="R194" s="914"/>
      <c r="S194" s="914"/>
      <c r="T194" s="914"/>
      <c r="U194" s="914"/>
      <c r="V194" s="914"/>
      <c r="W194" s="914"/>
      <c r="X194" s="972"/>
      <c r="Y194" s="914"/>
      <c r="Z194" s="914"/>
      <c r="AA194" s="914"/>
      <c r="AB194" s="914"/>
      <c r="AC194" s="914"/>
      <c r="AD194" s="914"/>
      <c r="AE194" s="914"/>
      <c r="AF194" s="914"/>
      <c r="AG194" s="914"/>
      <c r="AH194" s="914"/>
    </row>
    <row r="195">
      <c r="A195" s="914"/>
      <c r="B195" s="914"/>
      <c r="C195" s="914"/>
      <c r="D195" s="914"/>
      <c r="E195" s="914"/>
      <c r="F195" s="914"/>
      <c r="G195" s="972"/>
      <c r="H195" s="914"/>
      <c r="I195" s="914"/>
      <c r="J195" s="914"/>
      <c r="K195" s="914"/>
      <c r="L195" s="914"/>
      <c r="M195" s="914"/>
      <c r="N195" s="914"/>
      <c r="O195" s="914"/>
      <c r="P195" s="914"/>
      <c r="Q195" s="914"/>
      <c r="R195" s="914"/>
      <c r="S195" s="914"/>
      <c r="T195" s="914"/>
      <c r="U195" s="914"/>
      <c r="V195" s="914"/>
      <c r="W195" s="914"/>
      <c r="X195" s="972"/>
      <c r="Y195" s="914"/>
      <c r="Z195" s="914"/>
      <c r="AA195" s="914"/>
      <c r="AB195" s="914"/>
      <c r="AC195" s="914"/>
      <c r="AD195" s="914"/>
      <c r="AE195" s="914"/>
      <c r="AF195" s="914"/>
      <c r="AG195" s="914"/>
      <c r="AH195" s="914"/>
    </row>
    <row r="196">
      <c r="A196" s="914"/>
      <c r="B196" s="914"/>
      <c r="C196" s="914"/>
      <c r="D196" s="914"/>
      <c r="E196" s="914"/>
      <c r="F196" s="914"/>
      <c r="G196" s="972"/>
      <c r="H196" s="914"/>
      <c r="I196" s="914"/>
      <c r="J196" s="914"/>
      <c r="K196" s="914"/>
      <c r="L196" s="914"/>
      <c r="M196" s="914"/>
      <c r="N196" s="914"/>
      <c r="O196" s="914"/>
      <c r="P196" s="914"/>
      <c r="Q196" s="914"/>
      <c r="R196" s="914"/>
      <c r="S196" s="914"/>
      <c r="T196" s="914"/>
      <c r="U196" s="914"/>
      <c r="V196" s="914"/>
      <c r="W196" s="914"/>
      <c r="X196" s="972"/>
      <c r="Y196" s="914"/>
      <c r="Z196" s="914"/>
      <c r="AA196" s="914"/>
      <c r="AB196" s="914"/>
      <c r="AC196" s="914"/>
      <c r="AD196" s="914"/>
      <c r="AE196" s="914"/>
      <c r="AF196" s="914"/>
      <c r="AG196" s="914"/>
      <c r="AH196" s="914"/>
    </row>
    <row r="197">
      <c r="A197" s="914"/>
      <c r="B197" s="914"/>
      <c r="C197" s="914"/>
      <c r="D197" s="914"/>
      <c r="E197" s="914"/>
      <c r="F197" s="914"/>
      <c r="G197" s="972"/>
      <c r="H197" s="914"/>
      <c r="I197" s="914"/>
      <c r="J197" s="914"/>
      <c r="K197" s="914"/>
      <c r="L197" s="914"/>
      <c r="M197" s="914"/>
      <c r="N197" s="914"/>
      <c r="O197" s="914"/>
      <c r="P197" s="914"/>
      <c r="Q197" s="914"/>
      <c r="R197" s="914"/>
      <c r="S197" s="914"/>
      <c r="T197" s="914"/>
      <c r="U197" s="914"/>
      <c r="V197" s="914"/>
      <c r="W197" s="914"/>
      <c r="X197" s="972"/>
      <c r="Y197" s="914"/>
      <c r="Z197" s="914"/>
      <c r="AA197" s="914"/>
      <c r="AB197" s="914"/>
      <c r="AC197" s="914"/>
      <c r="AD197" s="914"/>
      <c r="AE197" s="914"/>
      <c r="AF197" s="914"/>
      <c r="AG197" s="914"/>
      <c r="AH197" s="914"/>
    </row>
    <row r="198">
      <c r="A198" s="914"/>
      <c r="B198" s="914"/>
      <c r="C198" s="914"/>
      <c r="D198" s="914"/>
      <c r="E198" s="914"/>
      <c r="F198" s="914"/>
      <c r="G198" s="972"/>
      <c r="H198" s="914"/>
      <c r="I198" s="914"/>
      <c r="J198" s="914"/>
      <c r="K198" s="914"/>
      <c r="L198" s="914"/>
      <c r="M198" s="914"/>
      <c r="N198" s="914"/>
      <c r="O198" s="914"/>
      <c r="P198" s="914"/>
      <c r="Q198" s="914"/>
      <c r="R198" s="914"/>
      <c r="S198" s="914"/>
      <c r="T198" s="914"/>
      <c r="U198" s="914"/>
      <c r="V198" s="914"/>
      <c r="W198" s="914"/>
      <c r="X198" s="972"/>
      <c r="Y198" s="914"/>
      <c r="Z198" s="914"/>
      <c r="AA198" s="914"/>
      <c r="AB198" s="914"/>
      <c r="AC198" s="914"/>
      <c r="AD198" s="914"/>
      <c r="AE198" s="914"/>
      <c r="AF198" s="914"/>
      <c r="AG198" s="914"/>
      <c r="AH198" s="914"/>
    </row>
    <row r="199">
      <c r="A199" s="914"/>
      <c r="B199" s="914"/>
      <c r="C199" s="914"/>
      <c r="D199" s="914"/>
      <c r="E199" s="914"/>
      <c r="F199" s="914"/>
      <c r="G199" s="972"/>
      <c r="H199" s="914"/>
      <c r="I199" s="914"/>
      <c r="J199" s="914"/>
      <c r="K199" s="914"/>
      <c r="L199" s="914"/>
      <c r="M199" s="914"/>
      <c r="N199" s="914"/>
      <c r="O199" s="914"/>
      <c r="P199" s="914"/>
      <c r="Q199" s="914"/>
      <c r="R199" s="914"/>
      <c r="S199" s="914"/>
      <c r="T199" s="914"/>
      <c r="U199" s="914"/>
      <c r="V199" s="914"/>
      <c r="W199" s="914"/>
      <c r="X199" s="972"/>
      <c r="Y199" s="914"/>
      <c r="Z199" s="914"/>
      <c r="AA199" s="914"/>
      <c r="AB199" s="914"/>
      <c r="AC199" s="914"/>
      <c r="AD199" s="914"/>
      <c r="AE199" s="914"/>
      <c r="AF199" s="914"/>
      <c r="AG199" s="914"/>
      <c r="AH199" s="914"/>
    </row>
    <row r="200">
      <c r="A200" s="914"/>
      <c r="B200" s="914"/>
      <c r="C200" s="914"/>
      <c r="D200" s="914"/>
      <c r="E200" s="914"/>
      <c r="F200" s="914"/>
      <c r="G200" s="972"/>
      <c r="H200" s="914"/>
      <c r="I200" s="914"/>
      <c r="J200" s="914"/>
      <c r="K200" s="914"/>
      <c r="L200" s="914"/>
      <c r="M200" s="914"/>
      <c r="N200" s="914"/>
      <c r="O200" s="914"/>
      <c r="P200" s="914"/>
      <c r="Q200" s="914"/>
      <c r="R200" s="914"/>
      <c r="S200" s="914"/>
      <c r="T200" s="914"/>
      <c r="U200" s="914"/>
      <c r="V200" s="914"/>
      <c r="W200" s="914"/>
      <c r="X200" s="972"/>
      <c r="Y200" s="914"/>
      <c r="Z200" s="914"/>
      <c r="AA200" s="914"/>
      <c r="AB200" s="914"/>
      <c r="AC200" s="914"/>
      <c r="AD200" s="914"/>
      <c r="AE200" s="914"/>
      <c r="AF200" s="914"/>
      <c r="AG200" s="914"/>
      <c r="AH200" s="914"/>
    </row>
    <row r="201">
      <c r="A201" s="914"/>
      <c r="B201" s="914"/>
      <c r="C201" s="914"/>
      <c r="D201" s="914"/>
      <c r="E201" s="914"/>
      <c r="F201" s="914"/>
      <c r="G201" s="972"/>
      <c r="H201" s="914"/>
      <c r="I201" s="914"/>
      <c r="J201" s="914"/>
      <c r="K201" s="914"/>
      <c r="L201" s="914"/>
      <c r="M201" s="914"/>
      <c r="N201" s="914"/>
      <c r="O201" s="914"/>
      <c r="P201" s="914"/>
      <c r="Q201" s="914"/>
      <c r="R201" s="914"/>
      <c r="S201" s="914"/>
      <c r="T201" s="914"/>
      <c r="U201" s="914"/>
      <c r="V201" s="914"/>
      <c r="W201" s="914"/>
      <c r="X201" s="972"/>
      <c r="Y201" s="914"/>
      <c r="Z201" s="914"/>
      <c r="AA201" s="914"/>
      <c r="AB201" s="914"/>
      <c r="AC201" s="914"/>
      <c r="AD201" s="914"/>
      <c r="AE201" s="914"/>
      <c r="AF201" s="914"/>
      <c r="AG201" s="914"/>
      <c r="AH201" s="914"/>
    </row>
    <row r="202">
      <c r="A202" s="914"/>
      <c r="B202" s="914"/>
      <c r="C202" s="914"/>
      <c r="D202" s="914"/>
      <c r="E202" s="914"/>
      <c r="F202" s="914"/>
      <c r="G202" s="972"/>
      <c r="H202" s="914"/>
      <c r="I202" s="914"/>
      <c r="J202" s="914"/>
      <c r="K202" s="914"/>
      <c r="L202" s="914"/>
      <c r="M202" s="914"/>
      <c r="N202" s="914"/>
      <c r="O202" s="914"/>
      <c r="P202" s="914"/>
      <c r="Q202" s="914"/>
      <c r="R202" s="914"/>
      <c r="S202" s="914"/>
      <c r="T202" s="914"/>
      <c r="U202" s="914"/>
      <c r="V202" s="914"/>
      <c r="W202" s="914"/>
      <c r="X202" s="972"/>
      <c r="Y202" s="914"/>
      <c r="Z202" s="914"/>
      <c r="AA202" s="914"/>
      <c r="AB202" s="914"/>
      <c r="AC202" s="914"/>
      <c r="AD202" s="914"/>
      <c r="AE202" s="914"/>
      <c r="AF202" s="914"/>
      <c r="AG202" s="914"/>
      <c r="AH202" s="914"/>
    </row>
    <row r="203">
      <c r="A203" s="914"/>
      <c r="B203" s="914"/>
      <c r="C203" s="914"/>
      <c r="D203" s="914"/>
      <c r="E203" s="914"/>
      <c r="F203" s="914"/>
      <c r="G203" s="972"/>
      <c r="H203" s="914"/>
      <c r="I203" s="914"/>
      <c r="J203" s="914"/>
      <c r="K203" s="914"/>
      <c r="L203" s="914"/>
      <c r="M203" s="914"/>
      <c r="N203" s="914"/>
      <c r="O203" s="914"/>
      <c r="P203" s="914"/>
      <c r="Q203" s="914"/>
      <c r="R203" s="914"/>
      <c r="S203" s="914"/>
      <c r="T203" s="914"/>
      <c r="U203" s="914"/>
      <c r="V203" s="914"/>
      <c r="W203" s="914"/>
      <c r="X203" s="972"/>
      <c r="Y203" s="914"/>
      <c r="Z203" s="914"/>
      <c r="AA203" s="914"/>
      <c r="AB203" s="914"/>
      <c r="AC203" s="914"/>
      <c r="AD203" s="914"/>
      <c r="AE203" s="914"/>
      <c r="AF203" s="914"/>
      <c r="AG203" s="914"/>
      <c r="AH203" s="914"/>
    </row>
    <row r="204">
      <c r="A204" s="914"/>
      <c r="B204" s="914"/>
      <c r="C204" s="914"/>
      <c r="D204" s="914"/>
      <c r="E204" s="914"/>
      <c r="F204" s="914"/>
      <c r="G204" s="972"/>
      <c r="H204" s="914"/>
      <c r="I204" s="914"/>
      <c r="J204" s="914"/>
      <c r="K204" s="914"/>
      <c r="L204" s="914"/>
      <c r="M204" s="914"/>
      <c r="N204" s="914"/>
      <c r="O204" s="914"/>
      <c r="P204" s="914"/>
      <c r="Q204" s="914"/>
      <c r="R204" s="914"/>
      <c r="S204" s="914"/>
      <c r="T204" s="914"/>
      <c r="U204" s="914"/>
      <c r="V204" s="914"/>
      <c r="W204" s="914"/>
      <c r="X204" s="972"/>
      <c r="Y204" s="914"/>
      <c r="Z204" s="914"/>
      <c r="AA204" s="914"/>
      <c r="AB204" s="914"/>
      <c r="AC204" s="914"/>
      <c r="AD204" s="914"/>
      <c r="AE204" s="914"/>
      <c r="AF204" s="914"/>
      <c r="AG204" s="914"/>
      <c r="AH204" s="914"/>
    </row>
    <row r="205">
      <c r="A205" s="914"/>
      <c r="B205" s="914"/>
      <c r="C205" s="914"/>
      <c r="D205" s="914"/>
      <c r="E205" s="914"/>
      <c r="F205" s="914"/>
      <c r="G205" s="972"/>
      <c r="H205" s="914"/>
      <c r="I205" s="914"/>
      <c r="J205" s="914"/>
      <c r="K205" s="914"/>
      <c r="L205" s="914"/>
      <c r="M205" s="914"/>
      <c r="N205" s="914"/>
      <c r="O205" s="914"/>
      <c r="P205" s="914"/>
      <c r="Q205" s="914"/>
      <c r="R205" s="914"/>
      <c r="S205" s="914"/>
      <c r="T205" s="914"/>
      <c r="U205" s="914"/>
      <c r="V205" s="914"/>
      <c r="W205" s="914"/>
      <c r="X205" s="972"/>
      <c r="Y205" s="914"/>
      <c r="Z205" s="914"/>
      <c r="AA205" s="914"/>
      <c r="AB205" s="914"/>
      <c r="AC205" s="914"/>
      <c r="AD205" s="914"/>
      <c r="AE205" s="914"/>
      <c r="AF205" s="914"/>
      <c r="AG205" s="914"/>
      <c r="AH205" s="914"/>
    </row>
    <row r="206">
      <c r="A206" s="914"/>
      <c r="B206" s="914"/>
      <c r="C206" s="914"/>
      <c r="D206" s="914"/>
      <c r="E206" s="914"/>
      <c r="F206" s="914"/>
      <c r="G206" s="972"/>
      <c r="H206" s="914"/>
      <c r="I206" s="914"/>
      <c r="J206" s="914"/>
      <c r="K206" s="914"/>
      <c r="L206" s="914"/>
      <c r="M206" s="914"/>
      <c r="N206" s="914"/>
      <c r="O206" s="914"/>
      <c r="P206" s="914"/>
      <c r="Q206" s="914"/>
      <c r="R206" s="914"/>
      <c r="S206" s="914"/>
      <c r="T206" s="914"/>
      <c r="U206" s="914"/>
      <c r="V206" s="914"/>
      <c r="W206" s="914"/>
      <c r="X206" s="972"/>
      <c r="Y206" s="914"/>
      <c r="Z206" s="914"/>
      <c r="AA206" s="914"/>
      <c r="AB206" s="914"/>
      <c r="AC206" s="914"/>
      <c r="AD206" s="914"/>
      <c r="AE206" s="914"/>
      <c r="AF206" s="914"/>
      <c r="AG206" s="914"/>
      <c r="AH206" s="914"/>
    </row>
    <row r="207">
      <c r="A207" s="914"/>
      <c r="B207" s="914"/>
      <c r="C207" s="914"/>
      <c r="D207" s="914"/>
      <c r="E207" s="914"/>
      <c r="F207" s="914"/>
      <c r="G207" s="972"/>
      <c r="H207" s="914"/>
      <c r="I207" s="914"/>
      <c r="J207" s="914"/>
      <c r="K207" s="914"/>
      <c r="L207" s="914"/>
      <c r="M207" s="914"/>
      <c r="N207" s="914"/>
      <c r="O207" s="914"/>
      <c r="P207" s="914"/>
      <c r="Q207" s="914"/>
      <c r="R207" s="914"/>
      <c r="S207" s="914"/>
      <c r="T207" s="914"/>
      <c r="U207" s="914"/>
      <c r="V207" s="914"/>
      <c r="W207" s="914"/>
      <c r="X207" s="972"/>
      <c r="Y207" s="914"/>
      <c r="Z207" s="914"/>
      <c r="AA207" s="914"/>
      <c r="AB207" s="914"/>
      <c r="AC207" s="914"/>
      <c r="AD207" s="914"/>
      <c r="AE207" s="914"/>
      <c r="AF207" s="914"/>
      <c r="AG207" s="914"/>
      <c r="AH207" s="914"/>
    </row>
    <row r="208">
      <c r="A208" s="914"/>
      <c r="B208" s="914"/>
      <c r="C208" s="914"/>
      <c r="D208" s="914"/>
      <c r="E208" s="914"/>
      <c r="F208" s="914"/>
      <c r="G208" s="972"/>
      <c r="H208" s="914"/>
      <c r="I208" s="914"/>
      <c r="J208" s="914"/>
      <c r="K208" s="914"/>
      <c r="L208" s="914"/>
      <c r="M208" s="914"/>
      <c r="N208" s="914"/>
      <c r="O208" s="914"/>
      <c r="P208" s="914"/>
      <c r="Q208" s="914"/>
      <c r="R208" s="914"/>
      <c r="S208" s="914"/>
      <c r="T208" s="914"/>
      <c r="U208" s="914"/>
      <c r="V208" s="914"/>
      <c r="W208" s="914"/>
      <c r="X208" s="972"/>
      <c r="Y208" s="914"/>
      <c r="Z208" s="914"/>
      <c r="AA208" s="914"/>
      <c r="AB208" s="914"/>
      <c r="AC208" s="914"/>
      <c r="AD208" s="914"/>
      <c r="AE208" s="914"/>
      <c r="AF208" s="914"/>
      <c r="AG208" s="914"/>
      <c r="AH208" s="914"/>
    </row>
    <row r="209">
      <c r="A209" s="914"/>
      <c r="B209" s="914"/>
      <c r="C209" s="914"/>
      <c r="D209" s="914"/>
      <c r="E209" s="914"/>
      <c r="F209" s="914"/>
      <c r="G209" s="972"/>
      <c r="H209" s="914"/>
      <c r="I209" s="914"/>
      <c r="J209" s="914"/>
      <c r="K209" s="914"/>
      <c r="L209" s="914"/>
      <c r="M209" s="914"/>
      <c r="N209" s="914"/>
      <c r="O209" s="914"/>
      <c r="P209" s="914"/>
      <c r="Q209" s="914"/>
      <c r="R209" s="914"/>
      <c r="S209" s="914"/>
      <c r="T209" s="914"/>
      <c r="U209" s="914"/>
      <c r="V209" s="914"/>
      <c r="W209" s="914"/>
      <c r="X209" s="972"/>
      <c r="Y209" s="914"/>
      <c r="Z209" s="914"/>
      <c r="AA209" s="914"/>
      <c r="AB209" s="914"/>
      <c r="AC209" s="914"/>
      <c r="AD209" s="914"/>
      <c r="AE209" s="914"/>
      <c r="AF209" s="914"/>
      <c r="AG209" s="914"/>
      <c r="AH209" s="914"/>
    </row>
    <row r="210">
      <c r="A210" s="914"/>
      <c r="B210" s="914"/>
      <c r="C210" s="914"/>
      <c r="D210" s="914"/>
      <c r="E210" s="914"/>
      <c r="F210" s="914"/>
      <c r="G210" s="972"/>
      <c r="H210" s="914"/>
      <c r="I210" s="914"/>
      <c r="J210" s="914"/>
      <c r="K210" s="914"/>
      <c r="L210" s="914"/>
      <c r="M210" s="914"/>
      <c r="N210" s="914"/>
      <c r="O210" s="914"/>
      <c r="P210" s="914"/>
      <c r="Q210" s="914"/>
      <c r="R210" s="914"/>
      <c r="S210" s="914"/>
      <c r="T210" s="914"/>
      <c r="U210" s="914"/>
      <c r="V210" s="914"/>
      <c r="W210" s="914"/>
      <c r="X210" s="972"/>
      <c r="Y210" s="914"/>
      <c r="Z210" s="914"/>
      <c r="AA210" s="914"/>
      <c r="AB210" s="914"/>
      <c r="AC210" s="914"/>
      <c r="AD210" s="914"/>
      <c r="AE210" s="914"/>
      <c r="AF210" s="914"/>
      <c r="AG210" s="914"/>
      <c r="AH210" s="914"/>
    </row>
    <row r="211">
      <c r="A211" s="914"/>
      <c r="B211" s="914"/>
      <c r="C211" s="914"/>
      <c r="D211" s="914"/>
      <c r="E211" s="914"/>
      <c r="F211" s="914"/>
      <c r="G211" s="972"/>
      <c r="H211" s="914"/>
      <c r="I211" s="914"/>
      <c r="J211" s="914"/>
      <c r="K211" s="914"/>
      <c r="L211" s="914"/>
      <c r="M211" s="914"/>
      <c r="N211" s="914"/>
      <c r="O211" s="914"/>
      <c r="P211" s="914"/>
      <c r="Q211" s="914"/>
      <c r="R211" s="914"/>
      <c r="S211" s="914"/>
      <c r="T211" s="914"/>
      <c r="U211" s="914"/>
      <c r="V211" s="914"/>
      <c r="W211" s="914"/>
      <c r="X211" s="972"/>
      <c r="Y211" s="914"/>
      <c r="Z211" s="914"/>
      <c r="AA211" s="914"/>
      <c r="AB211" s="914"/>
      <c r="AC211" s="914"/>
      <c r="AD211" s="914"/>
      <c r="AE211" s="914"/>
      <c r="AF211" s="914"/>
      <c r="AG211" s="914"/>
      <c r="AH211" s="914"/>
    </row>
    <row r="212">
      <c r="A212" s="914"/>
      <c r="B212" s="914"/>
      <c r="C212" s="914"/>
      <c r="D212" s="914"/>
      <c r="E212" s="914"/>
      <c r="F212" s="914"/>
      <c r="G212" s="972"/>
      <c r="H212" s="914"/>
      <c r="I212" s="914"/>
      <c r="J212" s="914"/>
      <c r="K212" s="914"/>
      <c r="L212" s="914"/>
      <c r="M212" s="914"/>
      <c r="N212" s="914"/>
      <c r="O212" s="914"/>
      <c r="P212" s="914"/>
      <c r="Q212" s="914"/>
      <c r="R212" s="914"/>
      <c r="S212" s="914"/>
      <c r="T212" s="914"/>
      <c r="U212" s="914"/>
      <c r="V212" s="914"/>
      <c r="W212" s="914"/>
      <c r="X212" s="972"/>
      <c r="Y212" s="914"/>
      <c r="Z212" s="914"/>
      <c r="AA212" s="914"/>
      <c r="AB212" s="914"/>
      <c r="AC212" s="914"/>
      <c r="AD212" s="914"/>
      <c r="AE212" s="914"/>
      <c r="AF212" s="914"/>
      <c r="AG212" s="914"/>
      <c r="AH212" s="914"/>
    </row>
    <row r="213">
      <c r="A213" s="914"/>
      <c r="B213" s="914"/>
      <c r="C213" s="914"/>
      <c r="D213" s="914"/>
      <c r="E213" s="914"/>
      <c r="F213" s="914"/>
      <c r="G213" s="972"/>
      <c r="H213" s="914"/>
      <c r="I213" s="914"/>
      <c r="J213" s="914"/>
      <c r="K213" s="914"/>
      <c r="L213" s="914"/>
      <c r="M213" s="914"/>
      <c r="N213" s="914"/>
      <c r="O213" s="914"/>
      <c r="P213" s="914"/>
      <c r="Q213" s="914"/>
      <c r="R213" s="914"/>
      <c r="S213" s="914"/>
      <c r="T213" s="914"/>
      <c r="U213" s="914"/>
      <c r="V213" s="914"/>
      <c r="W213" s="914"/>
      <c r="X213" s="972"/>
      <c r="Y213" s="914"/>
      <c r="Z213" s="914"/>
      <c r="AA213" s="914"/>
      <c r="AB213" s="914"/>
      <c r="AC213" s="914"/>
      <c r="AD213" s="914"/>
      <c r="AE213" s="914"/>
      <c r="AF213" s="914"/>
      <c r="AG213" s="914"/>
      <c r="AH213" s="914"/>
    </row>
    <row r="214">
      <c r="A214" s="914"/>
      <c r="B214" s="914"/>
      <c r="C214" s="914"/>
      <c r="D214" s="914"/>
      <c r="E214" s="914"/>
      <c r="F214" s="914"/>
      <c r="G214" s="972"/>
      <c r="H214" s="914"/>
      <c r="I214" s="914"/>
      <c r="J214" s="914"/>
      <c r="K214" s="914"/>
      <c r="L214" s="914"/>
      <c r="M214" s="914"/>
      <c r="N214" s="914"/>
      <c r="O214" s="914"/>
      <c r="P214" s="914"/>
      <c r="Q214" s="914"/>
      <c r="R214" s="914"/>
      <c r="S214" s="914"/>
      <c r="T214" s="914"/>
      <c r="U214" s="914"/>
      <c r="V214" s="914"/>
      <c r="W214" s="914"/>
      <c r="X214" s="972"/>
      <c r="Y214" s="914"/>
      <c r="Z214" s="914"/>
      <c r="AA214" s="914"/>
      <c r="AB214" s="914"/>
      <c r="AC214" s="914"/>
      <c r="AD214" s="914"/>
      <c r="AE214" s="914"/>
      <c r="AF214" s="914"/>
      <c r="AG214" s="914"/>
      <c r="AH214" s="914"/>
    </row>
    <row r="215">
      <c r="A215" s="914"/>
      <c r="B215" s="914"/>
      <c r="C215" s="914"/>
      <c r="D215" s="914"/>
      <c r="E215" s="914"/>
      <c r="F215" s="914"/>
      <c r="G215" s="972"/>
      <c r="H215" s="914"/>
      <c r="I215" s="914"/>
      <c r="J215" s="914"/>
      <c r="K215" s="914"/>
      <c r="L215" s="914"/>
      <c r="M215" s="914"/>
      <c r="N215" s="914"/>
      <c r="O215" s="914"/>
      <c r="P215" s="914"/>
      <c r="Q215" s="914"/>
      <c r="R215" s="914"/>
      <c r="S215" s="914"/>
      <c r="T215" s="914"/>
      <c r="U215" s="914"/>
      <c r="V215" s="914"/>
      <c r="W215" s="914"/>
      <c r="X215" s="972"/>
      <c r="Y215" s="914"/>
      <c r="Z215" s="914"/>
      <c r="AA215" s="914"/>
      <c r="AB215" s="914"/>
      <c r="AC215" s="914"/>
      <c r="AD215" s="914"/>
      <c r="AE215" s="914"/>
      <c r="AF215" s="914"/>
      <c r="AG215" s="914"/>
      <c r="AH215" s="914"/>
    </row>
    <row r="216">
      <c r="A216" s="914"/>
      <c r="B216" s="914"/>
      <c r="C216" s="914"/>
      <c r="D216" s="914"/>
      <c r="E216" s="914"/>
      <c r="F216" s="914"/>
      <c r="G216" s="972"/>
      <c r="H216" s="914"/>
      <c r="I216" s="914"/>
      <c r="J216" s="914"/>
      <c r="K216" s="914"/>
      <c r="L216" s="914"/>
      <c r="M216" s="914"/>
      <c r="N216" s="914"/>
      <c r="O216" s="914"/>
      <c r="P216" s="914"/>
      <c r="Q216" s="914"/>
      <c r="R216" s="914"/>
      <c r="S216" s="914"/>
      <c r="T216" s="914"/>
      <c r="U216" s="914"/>
      <c r="V216" s="914"/>
      <c r="W216" s="914"/>
      <c r="X216" s="972"/>
      <c r="Y216" s="914"/>
      <c r="Z216" s="914"/>
      <c r="AA216" s="914"/>
      <c r="AB216" s="914"/>
      <c r="AC216" s="914"/>
      <c r="AD216" s="914"/>
      <c r="AE216" s="914"/>
      <c r="AF216" s="914"/>
      <c r="AG216" s="914"/>
      <c r="AH216" s="914"/>
    </row>
    <row r="217">
      <c r="A217" s="914"/>
      <c r="B217" s="914"/>
      <c r="C217" s="914"/>
      <c r="D217" s="914"/>
      <c r="E217" s="914"/>
      <c r="F217" s="914"/>
      <c r="G217" s="972"/>
      <c r="H217" s="914"/>
      <c r="I217" s="914"/>
      <c r="J217" s="914"/>
      <c r="K217" s="914"/>
      <c r="L217" s="914"/>
      <c r="M217" s="914"/>
      <c r="N217" s="914"/>
      <c r="O217" s="914"/>
      <c r="P217" s="914"/>
      <c r="Q217" s="914"/>
      <c r="R217" s="914"/>
      <c r="S217" s="914"/>
      <c r="T217" s="914"/>
      <c r="U217" s="914"/>
      <c r="V217" s="914"/>
      <c r="W217" s="914"/>
      <c r="X217" s="972"/>
      <c r="Y217" s="914"/>
      <c r="Z217" s="914"/>
      <c r="AA217" s="914"/>
      <c r="AB217" s="914"/>
      <c r="AC217" s="914"/>
      <c r="AD217" s="914"/>
      <c r="AE217" s="914"/>
      <c r="AF217" s="914"/>
      <c r="AG217" s="914"/>
      <c r="AH217" s="914"/>
    </row>
    <row r="218">
      <c r="A218" s="914"/>
      <c r="B218" s="914"/>
      <c r="C218" s="914"/>
      <c r="D218" s="914"/>
      <c r="E218" s="914"/>
      <c r="F218" s="914"/>
      <c r="G218" s="972"/>
      <c r="H218" s="914"/>
      <c r="I218" s="914"/>
      <c r="J218" s="914"/>
      <c r="K218" s="914"/>
      <c r="L218" s="914"/>
      <c r="M218" s="914"/>
      <c r="N218" s="914"/>
      <c r="O218" s="914"/>
      <c r="P218" s="914"/>
      <c r="Q218" s="914"/>
      <c r="R218" s="914"/>
      <c r="S218" s="914"/>
      <c r="T218" s="914"/>
      <c r="U218" s="914"/>
      <c r="V218" s="914"/>
      <c r="W218" s="914"/>
      <c r="X218" s="972"/>
      <c r="Y218" s="914"/>
      <c r="Z218" s="914"/>
      <c r="AA218" s="914"/>
      <c r="AB218" s="914"/>
      <c r="AC218" s="914"/>
      <c r="AD218" s="914"/>
      <c r="AE218" s="914"/>
      <c r="AF218" s="914"/>
      <c r="AG218" s="914"/>
      <c r="AH218" s="914"/>
    </row>
    <row r="219">
      <c r="A219" s="914"/>
      <c r="B219" s="914"/>
      <c r="C219" s="914"/>
      <c r="D219" s="914"/>
      <c r="E219" s="914"/>
      <c r="F219" s="914"/>
      <c r="G219" s="972"/>
      <c r="H219" s="914"/>
      <c r="I219" s="914"/>
      <c r="J219" s="914"/>
      <c r="K219" s="914"/>
      <c r="L219" s="914"/>
      <c r="M219" s="914"/>
      <c r="N219" s="914"/>
      <c r="O219" s="914"/>
      <c r="P219" s="914"/>
      <c r="Q219" s="914"/>
      <c r="R219" s="914"/>
      <c r="S219" s="914"/>
      <c r="T219" s="914"/>
      <c r="U219" s="914"/>
      <c r="V219" s="914"/>
      <c r="W219" s="914"/>
      <c r="X219" s="972"/>
      <c r="Y219" s="914"/>
      <c r="Z219" s="914"/>
      <c r="AA219" s="914"/>
      <c r="AB219" s="914"/>
      <c r="AC219" s="914"/>
      <c r="AD219" s="914"/>
      <c r="AE219" s="914"/>
      <c r="AF219" s="914"/>
      <c r="AG219" s="914"/>
      <c r="AH219" s="914"/>
    </row>
    <row r="220">
      <c r="A220" s="914"/>
      <c r="B220" s="914"/>
      <c r="C220" s="914"/>
      <c r="D220" s="914"/>
      <c r="E220" s="914"/>
      <c r="F220" s="914"/>
      <c r="G220" s="972"/>
      <c r="H220" s="914"/>
      <c r="I220" s="914"/>
      <c r="J220" s="914"/>
      <c r="K220" s="914"/>
      <c r="L220" s="914"/>
      <c r="M220" s="914"/>
      <c r="N220" s="914"/>
      <c r="O220" s="914"/>
      <c r="P220" s="914"/>
      <c r="Q220" s="914"/>
      <c r="R220" s="914"/>
      <c r="S220" s="914"/>
      <c r="T220" s="914"/>
      <c r="U220" s="914"/>
      <c r="V220" s="914"/>
      <c r="W220" s="914"/>
      <c r="X220" s="972"/>
      <c r="Y220" s="914"/>
      <c r="Z220" s="914"/>
      <c r="AA220" s="914"/>
      <c r="AB220" s="914"/>
      <c r="AC220" s="914"/>
      <c r="AD220" s="914"/>
      <c r="AE220" s="914"/>
      <c r="AF220" s="914"/>
      <c r="AG220" s="914"/>
      <c r="AH220" s="914"/>
    </row>
    <row r="221">
      <c r="A221" s="914"/>
      <c r="B221" s="914"/>
      <c r="C221" s="914"/>
      <c r="D221" s="914"/>
      <c r="E221" s="914"/>
      <c r="F221" s="914"/>
      <c r="G221" s="972"/>
      <c r="H221" s="914"/>
      <c r="I221" s="914"/>
      <c r="J221" s="914"/>
      <c r="K221" s="914"/>
      <c r="L221" s="914"/>
      <c r="M221" s="914"/>
      <c r="N221" s="914"/>
      <c r="O221" s="914"/>
      <c r="P221" s="914"/>
      <c r="Q221" s="914"/>
      <c r="R221" s="914"/>
      <c r="S221" s="914"/>
      <c r="T221" s="914"/>
      <c r="U221" s="914"/>
      <c r="V221" s="914"/>
      <c r="W221" s="914"/>
      <c r="X221" s="972"/>
      <c r="Y221" s="914"/>
      <c r="Z221" s="914"/>
      <c r="AA221" s="914"/>
      <c r="AB221" s="914"/>
      <c r="AC221" s="914"/>
      <c r="AD221" s="914"/>
      <c r="AE221" s="914"/>
      <c r="AF221" s="914"/>
      <c r="AG221" s="914"/>
      <c r="AH221" s="914"/>
    </row>
    <row r="222">
      <c r="A222" s="914"/>
      <c r="B222" s="914"/>
      <c r="C222" s="914"/>
      <c r="D222" s="914"/>
      <c r="E222" s="914"/>
      <c r="F222" s="914"/>
      <c r="G222" s="972"/>
      <c r="H222" s="914"/>
      <c r="I222" s="914"/>
      <c r="J222" s="914"/>
      <c r="K222" s="914"/>
      <c r="L222" s="914"/>
      <c r="M222" s="914"/>
      <c r="N222" s="914"/>
      <c r="O222" s="914"/>
      <c r="P222" s="914"/>
      <c r="Q222" s="914"/>
      <c r="R222" s="914"/>
      <c r="S222" s="914"/>
      <c r="T222" s="914"/>
      <c r="U222" s="914"/>
      <c r="V222" s="914"/>
      <c r="W222" s="914"/>
      <c r="X222" s="972"/>
      <c r="Y222" s="914"/>
      <c r="Z222" s="914"/>
      <c r="AA222" s="914"/>
      <c r="AB222" s="914"/>
      <c r="AC222" s="914"/>
      <c r="AD222" s="914"/>
      <c r="AE222" s="914"/>
      <c r="AF222" s="914"/>
      <c r="AG222" s="914"/>
      <c r="AH222" s="914"/>
    </row>
    <row r="223">
      <c r="A223" s="914"/>
      <c r="B223" s="914"/>
      <c r="C223" s="914"/>
      <c r="D223" s="914"/>
      <c r="E223" s="914"/>
      <c r="F223" s="914"/>
      <c r="G223" s="972"/>
      <c r="H223" s="914"/>
      <c r="I223" s="914"/>
      <c r="J223" s="914"/>
      <c r="K223" s="914"/>
      <c r="L223" s="914"/>
      <c r="M223" s="914"/>
      <c r="N223" s="914"/>
      <c r="O223" s="914"/>
      <c r="P223" s="914"/>
      <c r="Q223" s="914"/>
      <c r="R223" s="914"/>
      <c r="S223" s="914"/>
      <c r="T223" s="914"/>
      <c r="U223" s="914"/>
      <c r="V223" s="914"/>
      <c r="W223" s="914"/>
      <c r="X223" s="972"/>
      <c r="Y223" s="914"/>
      <c r="Z223" s="914"/>
      <c r="AA223" s="914"/>
      <c r="AB223" s="914"/>
      <c r="AC223" s="914"/>
      <c r="AD223" s="914"/>
      <c r="AE223" s="914"/>
      <c r="AF223" s="914"/>
      <c r="AG223" s="914"/>
      <c r="AH223" s="914"/>
    </row>
    <row r="224">
      <c r="A224" s="914"/>
      <c r="B224" s="914"/>
      <c r="C224" s="914"/>
      <c r="D224" s="914"/>
      <c r="E224" s="914"/>
      <c r="F224" s="914"/>
      <c r="G224" s="972"/>
      <c r="H224" s="914"/>
      <c r="I224" s="914"/>
      <c r="J224" s="914"/>
      <c r="K224" s="914"/>
      <c r="L224" s="914"/>
      <c r="M224" s="914"/>
      <c r="N224" s="914"/>
      <c r="O224" s="914"/>
      <c r="P224" s="914"/>
      <c r="Q224" s="914"/>
      <c r="R224" s="914"/>
      <c r="S224" s="914"/>
      <c r="T224" s="914"/>
      <c r="U224" s="914"/>
      <c r="V224" s="914"/>
      <c r="W224" s="914"/>
      <c r="X224" s="972"/>
      <c r="Y224" s="914"/>
      <c r="Z224" s="914"/>
      <c r="AA224" s="914"/>
      <c r="AB224" s="914"/>
      <c r="AC224" s="914"/>
      <c r="AD224" s="914"/>
      <c r="AE224" s="914"/>
      <c r="AF224" s="914"/>
      <c r="AG224" s="914"/>
      <c r="AH224" s="914"/>
    </row>
    <row r="225">
      <c r="A225" s="914"/>
      <c r="B225" s="914"/>
      <c r="C225" s="914"/>
      <c r="D225" s="914"/>
      <c r="E225" s="914"/>
      <c r="F225" s="914"/>
      <c r="G225" s="972"/>
      <c r="H225" s="914"/>
      <c r="I225" s="914"/>
      <c r="J225" s="914"/>
      <c r="K225" s="914"/>
      <c r="L225" s="914"/>
      <c r="M225" s="914"/>
      <c r="N225" s="914"/>
      <c r="O225" s="914"/>
      <c r="P225" s="914"/>
      <c r="Q225" s="914"/>
      <c r="R225" s="914"/>
      <c r="S225" s="914"/>
      <c r="T225" s="914"/>
      <c r="U225" s="914"/>
      <c r="V225" s="914"/>
      <c r="W225" s="914"/>
      <c r="X225" s="972"/>
      <c r="Y225" s="914"/>
      <c r="Z225" s="914"/>
      <c r="AA225" s="914"/>
      <c r="AB225" s="914"/>
      <c r="AC225" s="914"/>
      <c r="AD225" s="914"/>
      <c r="AE225" s="914"/>
      <c r="AF225" s="914"/>
      <c r="AG225" s="914"/>
      <c r="AH225" s="914"/>
    </row>
    <row r="226">
      <c r="A226" s="914"/>
      <c r="B226" s="914"/>
      <c r="C226" s="914"/>
      <c r="D226" s="914"/>
      <c r="E226" s="914"/>
      <c r="F226" s="914"/>
      <c r="G226" s="972"/>
      <c r="H226" s="914"/>
      <c r="I226" s="914"/>
      <c r="J226" s="914"/>
      <c r="K226" s="914"/>
      <c r="L226" s="914"/>
      <c r="M226" s="914"/>
      <c r="N226" s="914"/>
      <c r="O226" s="914"/>
      <c r="P226" s="914"/>
      <c r="Q226" s="914"/>
      <c r="R226" s="914"/>
      <c r="S226" s="914"/>
      <c r="T226" s="914"/>
      <c r="U226" s="914"/>
      <c r="V226" s="914"/>
      <c r="W226" s="914"/>
      <c r="X226" s="972"/>
      <c r="Y226" s="914"/>
      <c r="Z226" s="914"/>
      <c r="AA226" s="914"/>
      <c r="AB226" s="914"/>
      <c r="AC226" s="914"/>
      <c r="AD226" s="914"/>
      <c r="AE226" s="914"/>
      <c r="AF226" s="914"/>
      <c r="AG226" s="914"/>
      <c r="AH226" s="914"/>
    </row>
    <row r="227">
      <c r="A227" s="914"/>
      <c r="B227" s="914"/>
      <c r="C227" s="914"/>
      <c r="D227" s="914"/>
      <c r="E227" s="914"/>
      <c r="F227" s="914"/>
      <c r="G227" s="972"/>
      <c r="H227" s="914"/>
      <c r="I227" s="914"/>
      <c r="J227" s="914"/>
      <c r="K227" s="914"/>
      <c r="L227" s="914"/>
      <c r="M227" s="914"/>
      <c r="N227" s="914"/>
      <c r="O227" s="914"/>
      <c r="P227" s="914"/>
      <c r="Q227" s="914"/>
      <c r="R227" s="914"/>
      <c r="S227" s="914"/>
      <c r="T227" s="914"/>
      <c r="U227" s="914"/>
      <c r="V227" s="914"/>
      <c r="W227" s="914"/>
      <c r="X227" s="972"/>
      <c r="Y227" s="914"/>
      <c r="Z227" s="914"/>
      <c r="AA227" s="914"/>
      <c r="AB227" s="914"/>
      <c r="AC227" s="914"/>
      <c r="AD227" s="914"/>
      <c r="AE227" s="914"/>
      <c r="AF227" s="914"/>
      <c r="AG227" s="914"/>
      <c r="AH227" s="914"/>
    </row>
    <row r="228">
      <c r="A228" s="914"/>
      <c r="B228" s="914"/>
      <c r="C228" s="914"/>
      <c r="D228" s="914"/>
      <c r="E228" s="914"/>
      <c r="F228" s="914"/>
      <c r="G228" s="972"/>
      <c r="H228" s="914"/>
      <c r="I228" s="914"/>
      <c r="J228" s="914"/>
      <c r="K228" s="914"/>
      <c r="L228" s="914"/>
      <c r="M228" s="914"/>
      <c r="N228" s="914"/>
      <c r="O228" s="914"/>
      <c r="P228" s="914"/>
      <c r="Q228" s="914"/>
      <c r="R228" s="914"/>
      <c r="S228" s="914"/>
      <c r="T228" s="914"/>
      <c r="U228" s="914"/>
      <c r="V228" s="914"/>
      <c r="W228" s="914"/>
      <c r="X228" s="972"/>
      <c r="Y228" s="914"/>
      <c r="Z228" s="914"/>
      <c r="AA228" s="914"/>
      <c r="AB228" s="914"/>
      <c r="AC228" s="914"/>
      <c r="AD228" s="914"/>
      <c r="AE228" s="914"/>
      <c r="AF228" s="914"/>
      <c r="AG228" s="914"/>
      <c r="AH228" s="914"/>
    </row>
    <row r="229">
      <c r="A229" s="914"/>
      <c r="B229" s="914"/>
      <c r="C229" s="914"/>
      <c r="D229" s="914"/>
      <c r="E229" s="914"/>
      <c r="F229" s="914"/>
      <c r="G229" s="972"/>
      <c r="H229" s="914"/>
      <c r="I229" s="914"/>
      <c r="J229" s="914"/>
      <c r="K229" s="914"/>
      <c r="L229" s="914"/>
      <c r="M229" s="914"/>
      <c r="N229" s="914"/>
      <c r="O229" s="914"/>
      <c r="P229" s="914"/>
      <c r="Q229" s="914"/>
      <c r="R229" s="914"/>
      <c r="S229" s="914"/>
      <c r="T229" s="914"/>
      <c r="U229" s="914"/>
      <c r="V229" s="914"/>
      <c r="W229" s="914"/>
      <c r="X229" s="972"/>
      <c r="Y229" s="914"/>
      <c r="Z229" s="914"/>
      <c r="AA229" s="914"/>
      <c r="AB229" s="914"/>
      <c r="AC229" s="914"/>
      <c r="AD229" s="914"/>
      <c r="AE229" s="914"/>
      <c r="AF229" s="914"/>
      <c r="AG229" s="914"/>
      <c r="AH229" s="914"/>
    </row>
    <row r="230">
      <c r="A230" s="914"/>
      <c r="B230" s="914"/>
      <c r="C230" s="914"/>
      <c r="D230" s="914"/>
      <c r="E230" s="914"/>
      <c r="F230" s="914"/>
      <c r="G230" s="972"/>
      <c r="H230" s="914"/>
      <c r="I230" s="914"/>
      <c r="J230" s="914"/>
      <c r="K230" s="914"/>
      <c r="L230" s="914"/>
      <c r="M230" s="914"/>
      <c r="N230" s="914"/>
      <c r="O230" s="914"/>
      <c r="P230" s="914"/>
      <c r="Q230" s="914"/>
      <c r="R230" s="914"/>
      <c r="S230" s="914"/>
      <c r="T230" s="914"/>
      <c r="U230" s="914"/>
      <c r="V230" s="914"/>
      <c r="W230" s="914"/>
      <c r="X230" s="972"/>
      <c r="Y230" s="914"/>
      <c r="Z230" s="914"/>
      <c r="AA230" s="914"/>
      <c r="AB230" s="914"/>
      <c r="AC230" s="914"/>
      <c r="AD230" s="914"/>
      <c r="AE230" s="914"/>
      <c r="AF230" s="914"/>
      <c r="AG230" s="914"/>
      <c r="AH230" s="914"/>
    </row>
    <row r="231">
      <c r="A231" s="914"/>
      <c r="B231" s="914"/>
      <c r="C231" s="914"/>
      <c r="D231" s="914"/>
      <c r="E231" s="914"/>
      <c r="F231" s="914"/>
      <c r="G231" s="972"/>
      <c r="H231" s="914"/>
      <c r="I231" s="914"/>
      <c r="J231" s="914"/>
      <c r="K231" s="914"/>
      <c r="L231" s="914"/>
      <c r="M231" s="914"/>
      <c r="N231" s="914"/>
      <c r="O231" s="914"/>
      <c r="P231" s="914"/>
      <c r="Q231" s="914"/>
      <c r="R231" s="914"/>
      <c r="S231" s="914"/>
      <c r="T231" s="914"/>
      <c r="U231" s="914"/>
      <c r="V231" s="914"/>
      <c r="W231" s="914"/>
      <c r="X231" s="972"/>
      <c r="Y231" s="914"/>
      <c r="Z231" s="914"/>
      <c r="AA231" s="914"/>
      <c r="AB231" s="914"/>
      <c r="AC231" s="914"/>
      <c r="AD231" s="914"/>
      <c r="AE231" s="914"/>
      <c r="AF231" s="914"/>
      <c r="AG231" s="914"/>
      <c r="AH231" s="914"/>
    </row>
    <row r="232">
      <c r="A232" s="914"/>
      <c r="B232" s="914"/>
      <c r="C232" s="914"/>
      <c r="D232" s="914"/>
      <c r="E232" s="914"/>
      <c r="F232" s="914"/>
      <c r="G232" s="972"/>
      <c r="H232" s="914"/>
      <c r="I232" s="914"/>
      <c r="J232" s="914"/>
      <c r="K232" s="914"/>
      <c r="L232" s="914"/>
      <c r="M232" s="914"/>
      <c r="N232" s="914"/>
      <c r="O232" s="914"/>
      <c r="P232" s="914"/>
      <c r="Q232" s="914"/>
      <c r="R232" s="914"/>
      <c r="S232" s="914"/>
      <c r="T232" s="914"/>
      <c r="U232" s="914"/>
      <c r="V232" s="914"/>
      <c r="W232" s="914"/>
      <c r="X232" s="972"/>
      <c r="Y232" s="914"/>
      <c r="Z232" s="914"/>
      <c r="AA232" s="914"/>
      <c r="AB232" s="914"/>
      <c r="AC232" s="914"/>
      <c r="AD232" s="914"/>
      <c r="AE232" s="914"/>
      <c r="AF232" s="914"/>
      <c r="AG232" s="914"/>
      <c r="AH232" s="914"/>
    </row>
    <row r="233">
      <c r="A233" s="914"/>
      <c r="B233" s="914"/>
      <c r="C233" s="914"/>
      <c r="D233" s="914"/>
      <c r="E233" s="914"/>
      <c r="F233" s="914"/>
      <c r="G233" s="972"/>
      <c r="H233" s="914"/>
      <c r="I233" s="914"/>
      <c r="J233" s="914"/>
      <c r="K233" s="914"/>
      <c r="L233" s="914"/>
      <c r="M233" s="914"/>
      <c r="N233" s="914"/>
      <c r="O233" s="914"/>
      <c r="P233" s="914"/>
      <c r="Q233" s="914"/>
      <c r="R233" s="914"/>
      <c r="S233" s="914"/>
      <c r="T233" s="914"/>
      <c r="U233" s="914"/>
      <c r="V233" s="914"/>
      <c r="W233" s="914"/>
      <c r="X233" s="972"/>
      <c r="Y233" s="914"/>
      <c r="Z233" s="914"/>
      <c r="AA233" s="914"/>
      <c r="AB233" s="914"/>
      <c r="AC233" s="914"/>
      <c r="AD233" s="914"/>
      <c r="AE233" s="914"/>
      <c r="AF233" s="914"/>
      <c r="AG233" s="914"/>
      <c r="AH233" s="914"/>
    </row>
    <row r="234">
      <c r="A234" s="914"/>
      <c r="B234" s="914"/>
      <c r="C234" s="914"/>
      <c r="D234" s="914"/>
      <c r="E234" s="914"/>
      <c r="F234" s="914"/>
      <c r="G234" s="972"/>
      <c r="H234" s="914"/>
      <c r="I234" s="914"/>
      <c r="J234" s="914"/>
      <c r="K234" s="914"/>
      <c r="L234" s="914"/>
      <c r="M234" s="914"/>
      <c r="N234" s="914"/>
      <c r="O234" s="914"/>
      <c r="P234" s="914"/>
      <c r="Q234" s="914"/>
      <c r="R234" s="914"/>
      <c r="S234" s="914"/>
      <c r="T234" s="914"/>
      <c r="U234" s="914"/>
      <c r="V234" s="914"/>
      <c r="W234" s="914"/>
      <c r="X234" s="972"/>
      <c r="Y234" s="914"/>
      <c r="Z234" s="914"/>
      <c r="AA234" s="914"/>
      <c r="AB234" s="914"/>
      <c r="AC234" s="914"/>
      <c r="AD234" s="914"/>
      <c r="AE234" s="914"/>
      <c r="AF234" s="914"/>
      <c r="AG234" s="914"/>
      <c r="AH234" s="914"/>
    </row>
    <row r="235">
      <c r="A235" s="914"/>
      <c r="B235" s="914"/>
      <c r="C235" s="914"/>
      <c r="D235" s="914"/>
      <c r="E235" s="914"/>
      <c r="F235" s="914"/>
      <c r="G235" s="972"/>
      <c r="H235" s="914"/>
      <c r="I235" s="914"/>
      <c r="J235" s="914"/>
      <c r="K235" s="914"/>
      <c r="L235" s="914"/>
      <c r="M235" s="914"/>
      <c r="N235" s="914"/>
      <c r="O235" s="914"/>
      <c r="P235" s="914"/>
      <c r="Q235" s="914"/>
      <c r="R235" s="914"/>
      <c r="S235" s="914"/>
      <c r="T235" s="914"/>
      <c r="U235" s="914"/>
      <c r="V235" s="914"/>
      <c r="W235" s="914"/>
      <c r="X235" s="972"/>
      <c r="Y235" s="914"/>
      <c r="Z235" s="914"/>
      <c r="AA235" s="914"/>
      <c r="AB235" s="914"/>
      <c r="AC235" s="914"/>
      <c r="AD235" s="914"/>
      <c r="AE235" s="914"/>
      <c r="AF235" s="914"/>
      <c r="AG235" s="914"/>
      <c r="AH235" s="914"/>
    </row>
    <row r="236">
      <c r="A236" s="914"/>
      <c r="B236" s="914"/>
      <c r="C236" s="914"/>
      <c r="D236" s="914"/>
      <c r="E236" s="914"/>
      <c r="F236" s="914"/>
      <c r="G236" s="972"/>
      <c r="H236" s="914"/>
      <c r="I236" s="914"/>
      <c r="J236" s="914"/>
      <c r="K236" s="914"/>
      <c r="L236" s="914"/>
      <c r="M236" s="914"/>
      <c r="N236" s="914"/>
      <c r="O236" s="914"/>
      <c r="P236" s="914"/>
      <c r="Q236" s="914"/>
      <c r="R236" s="914"/>
      <c r="S236" s="914"/>
      <c r="T236" s="914"/>
      <c r="U236" s="914"/>
      <c r="V236" s="914"/>
      <c r="W236" s="914"/>
      <c r="X236" s="972"/>
      <c r="Y236" s="914"/>
      <c r="Z236" s="914"/>
      <c r="AA236" s="914"/>
      <c r="AB236" s="914"/>
      <c r="AC236" s="914"/>
      <c r="AD236" s="914"/>
      <c r="AE236" s="914"/>
      <c r="AF236" s="914"/>
      <c r="AG236" s="914"/>
      <c r="AH236" s="914"/>
    </row>
    <row r="237">
      <c r="A237" s="914"/>
      <c r="B237" s="914"/>
      <c r="C237" s="914"/>
      <c r="D237" s="914"/>
      <c r="E237" s="914"/>
      <c r="F237" s="914"/>
      <c r="G237" s="972"/>
      <c r="H237" s="914"/>
      <c r="I237" s="914"/>
      <c r="J237" s="914"/>
      <c r="K237" s="914"/>
      <c r="L237" s="914"/>
      <c r="M237" s="914"/>
      <c r="N237" s="914"/>
      <c r="O237" s="914"/>
      <c r="P237" s="914"/>
      <c r="Q237" s="914"/>
      <c r="R237" s="914"/>
      <c r="S237" s="914"/>
      <c r="T237" s="914"/>
      <c r="U237" s="914"/>
      <c r="V237" s="914"/>
      <c r="W237" s="914"/>
      <c r="X237" s="972"/>
      <c r="Y237" s="914"/>
      <c r="Z237" s="914"/>
      <c r="AA237" s="914"/>
      <c r="AB237" s="914"/>
      <c r="AC237" s="914"/>
      <c r="AD237" s="914"/>
      <c r="AE237" s="914"/>
      <c r="AF237" s="914"/>
      <c r="AG237" s="914"/>
      <c r="AH237" s="914"/>
    </row>
    <row r="238">
      <c r="A238" s="914"/>
      <c r="B238" s="914"/>
      <c r="C238" s="914"/>
      <c r="D238" s="914"/>
      <c r="E238" s="914"/>
      <c r="F238" s="914"/>
      <c r="G238" s="972"/>
      <c r="H238" s="914"/>
      <c r="I238" s="914"/>
      <c r="J238" s="914"/>
      <c r="K238" s="914"/>
      <c r="L238" s="914"/>
      <c r="M238" s="914"/>
      <c r="N238" s="914"/>
      <c r="O238" s="914"/>
      <c r="P238" s="914"/>
      <c r="Q238" s="914"/>
      <c r="R238" s="914"/>
      <c r="S238" s="914"/>
      <c r="T238" s="914"/>
      <c r="U238" s="914"/>
      <c r="V238" s="914"/>
      <c r="W238" s="914"/>
      <c r="X238" s="972"/>
      <c r="Y238" s="914"/>
      <c r="Z238" s="914"/>
      <c r="AA238" s="914"/>
      <c r="AB238" s="914"/>
      <c r="AC238" s="914"/>
      <c r="AD238" s="914"/>
      <c r="AE238" s="914"/>
      <c r="AF238" s="914"/>
      <c r="AG238" s="914"/>
      <c r="AH238" s="914"/>
    </row>
    <row r="239">
      <c r="A239" s="914"/>
      <c r="B239" s="914"/>
      <c r="C239" s="914"/>
      <c r="D239" s="914"/>
      <c r="E239" s="914"/>
      <c r="F239" s="914"/>
      <c r="G239" s="972"/>
      <c r="H239" s="914"/>
      <c r="I239" s="914"/>
      <c r="J239" s="914"/>
      <c r="K239" s="914"/>
      <c r="L239" s="914"/>
      <c r="M239" s="914"/>
      <c r="N239" s="914"/>
      <c r="O239" s="914"/>
      <c r="P239" s="914"/>
      <c r="Q239" s="914"/>
      <c r="R239" s="914"/>
      <c r="S239" s="914"/>
      <c r="T239" s="914"/>
      <c r="U239" s="914"/>
      <c r="V239" s="914"/>
      <c r="W239" s="914"/>
      <c r="X239" s="972"/>
      <c r="Y239" s="914"/>
      <c r="Z239" s="914"/>
      <c r="AA239" s="914"/>
      <c r="AB239" s="914"/>
      <c r="AC239" s="914"/>
      <c r="AD239" s="914"/>
      <c r="AE239" s="914"/>
      <c r="AF239" s="914"/>
      <c r="AG239" s="914"/>
      <c r="AH239" s="914"/>
    </row>
    <row r="240">
      <c r="A240" s="914"/>
      <c r="B240" s="914"/>
      <c r="C240" s="914"/>
      <c r="D240" s="914"/>
      <c r="E240" s="914"/>
      <c r="F240" s="914"/>
      <c r="G240" s="972"/>
      <c r="H240" s="914"/>
      <c r="I240" s="914"/>
      <c r="J240" s="914"/>
      <c r="K240" s="914"/>
      <c r="L240" s="914"/>
      <c r="M240" s="914"/>
      <c r="N240" s="914"/>
      <c r="O240" s="914"/>
      <c r="P240" s="914"/>
      <c r="Q240" s="914"/>
      <c r="R240" s="914"/>
      <c r="S240" s="914"/>
      <c r="T240" s="914"/>
      <c r="U240" s="914"/>
      <c r="V240" s="914"/>
      <c r="W240" s="914"/>
      <c r="X240" s="972"/>
      <c r="Y240" s="914"/>
      <c r="Z240" s="914"/>
      <c r="AA240" s="914"/>
      <c r="AB240" s="914"/>
      <c r="AC240" s="914"/>
      <c r="AD240" s="914"/>
      <c r="AE240" s="914"/>
      <c r="AF240" s="914"/>
      <c r="AG240" s="914"/>
      <c r="AH240" s="914"/>
    </row>
    <row r="241">
      <c r="A241" s="914"/>
      <c r="B241" s="914"/>
      <c r="C241" s="914"/>
      <c r="D241" s="914"/>
      <c r="E241" s="914"/>
      <c r="F241" s="914"/>
      <c r="G241" s="972"/>
      <c r="H241" s="914"/>
      <c r="I241" s="914"/>
      <c r="J241" s="914"/>
      <c r="K241" s="914"/>
      <c r="L241" s="914"/>
      <c r="M241" s="914"/>
      <c r="N241" s="914"/>
      <c r="O241" s="914"/>
      <c r="P241" s="914"/>
      <c r="Q241" s="914"/>
      <c r="R241" s="914"/>
      <c r="S241" s="914"/>
      <c r="T241" s="914"/>
      <c r="U241" s="914"/>
      <c r="V241" s="914"/>
      <c r="W241" s="914"/>
      <c r="X241" s="972"/>
      <c r="Y241" s="914"/>
      <c r="Z241" s="914"/>
      <c r="AA241" s="914"/>
      <c r="AB241" s="914"/>
      <c r="AC241" s="914"/>
      <c r="AD241" s="914"/>
      <c r="AE241" s="914"/>
      <c r="AF241" s="914"/>
      <c r="AG241" s="914"/>
      <c r="AH241" s="914"/>
    </row>
    <row r="242">
      <c r="A242" s="914"/>
      <c r="B242" s="914"/>
      <c r="C242" s="914"/>
      <c r="D242" s="914"/>
      <c r="E242" s="914"/>
      <c r="F242" s="914"/>
      <c r="G242" s="972"/>
      <c r="H242" s="914"/>
      <c r="I242" s="914"/>
      <c r="J242" s="914"/>
      <c r="K242" s="914"/>
      <c r="L242" s="914"/>
      <c r="M242" s="914"/>
      <c r="N242" s="914"/>
      <c r="O242" s="914"/>
      <c r="P242" s="914"/>
      <c r="Q242" s="914"/>
      <c r="R242" s="914"/>
      <c r="S242" s="914"/>
      <c r="T242" s="914"/>
      <c r="U242" s="914"/>
      <c r="V242" s="914"/>
      <c r="W242" s="914"/>
      <c r="X242" s="972"/>
      <c r="Y242" s="914"/>
      <c r="Z242" s="914"/>
      <c r="AA242" s="914"/>
      <c r="AB242" s="914"/>
      <c r="AC242" s="914"/>
      <c r="AD242" s="914"/>
      <c r="AE242" s="914"/>
      <c r="AF242" s="914"/>
      <c r="AG242" s="914"/>
      <c r="AH242" s="914"/>
    </row>
    <row r="243">
      <c r="A243" s="914"/>
      <c r="B243" s="914"/>
      <c r="C243" s="914"/>
      <c r="D243" s="914"/>
      <c r="E243" s="914"/>
      <c r="F243" s="914"/>
      <c r="G243" s="972"/>
      <c r="H243" s="914"/>
      <c r="I243" s="914"/>
      <c r="J243" s="914"/>
      <c r="K243" s="914"/>
      <c r="L243" s="914"/>
      <c r="M243" s="914"/>
      <c r="N243" s="914"/>
      <c r="O243" s="914"/>
      <c r="P243" s="914"/>
      <c r="Q243" s="914"/>
      <c r="R243" s="914"/>
      <c r="S243" s="914"/>
      <c r="T243" s="914"/>
      <c r="U243" s="914"/>
      <c r="V243" s="914"/>
      <c r="W243" s="914"/>
      <c r="X243" s="972"/>
      <c r="Y243" s="914"/>
      <c r="Z243" s="914"/>
      <c r="AA243" s="914"/>
      <c r="AB243" s="914"/>
      <c r="AC243" s="914"/>
      <c r="AD243" s="914"/>
      <c r="AE243" s="914"/>
      <c r="AF243" s="914"/>
      <c r="AG243" s="914"/>
      <c r="AH243" s="914"/>
    </row>
    <row r="244">
      <c r="A244" s="914"/>
      <c r="B244" s="914"/>
      <c r="C244" s="914"/>
      <c r="D244" s="914"/>
      <c r="E244" s="914"/>
      <c r="F244" s="914"/>
      <c r="G244" s="972"/>
      <c r="H244" s="914"/>
      <c r="I244" s="914"/>
      <c r="J244" s="914"/>
      <c r="K244" s="914"/>
      <c r="L244" s="914"/>
      <c r="M244" s="914"/>
      <c r="N244" s="914"/>
      <c r="O244" s="914"/>
      <c r="P244" s="914"/>
      <c r="Q244" s="914"/>
      <c r="R244" s="914"/>
      <c r="S244" s="914"/>
      <c r="T244" s="914"/>
      <c r="U244" s="914"/>
      <c r="V244" s="914"/>
      <c r="W244" s="914"/>
      <c r="X244" s="972"/>
      <c r="Y244" s="914"/>
      <c r="Z244" s="914"/>
      <c r="AA244" s="914"/>
      <c r="AB244" s="914"/>
      <c r="AC244" s="914"/>
      <c r="AD244" s="914"/>
      <c r="AE244" s="914"/>
      <c r="AF244" s="914"/>
      <c r="AG244" s="914"/>
      <c r="AH244" s="914"/>
    </row>
    <row r="245">
      <c r="A245" s="914"/>
      <c r="B245" s="914"/>
      <c r="C245" s="914"/>
      <c r="D245" s="914"/>
      <c r="E245" s="914"/>
      <c r="F245" s="914"/>
      <c r="G245" s="972"/>
      <c r="H245" s="914"/>
      <c r="I245" s="914"/>
      <c r="J245" s="914"/>
      <c r="K245" s="914"/>
      <c r="L245" s="914"/>
      <c r="M245" s="914"/>
      <c r="N245" s="914"/>
      <c r="O245" s="914"/>
      <c r="P245" s="914"/>
      <c r="Q245" s="914"/>
      <c r="R245" s="914"/>
      <c r="S245" s="914"/>
      <c r="T245" s="914"/>
      <c r="U245" s="914"/>
      <c r="V245" s="914"/>
      <c r="W245" s="914"/>
      <c r="X245" s="972"/>
      <c r="Y245" s="914"/>
      <c r="Z245" s="914"/>
      <c r="AA245" s="914"/>
      <c r="AB245" s="914"/>
      <c r="AC245" s="914"/>
      <c r="AD245" s="914"/>
      <c r="AE245" s="914"/>
      <c r="AF245" s="914"/>
      <c r="AG245" s="914"/>
      <c r="AH245" s="914"/>
    </row>
    <row r="246">
      <c r="A246" s="914"/>
      <c r="B246" s="914"/>
      <c r="C246" s="914"/>
      <c r="D246" s="914"/>
      <c r="E246" s="914"/>
      <c r="F246" s="914"/>
      <c r="G246" s="972"/>
      <c r="H246" s="914"/>
      <c r="I246" s="914"/>
      <c r="J246" s="914"/>
      <c r="K246" s="914"/>
      <c r="L246" s="914"/>
      <c r="M246" s="914"/>
      <c r="N246" s="914"/>
      <c r="O246" s="914"/>
      <c r="P246" s="914"/>
      <c r="Q246" s="914"/>
      <c r="R246" s="914"/>
      <c r="S246" s="914"/>
      <c r="T246" s="914"/>
      <c r="U246" s="914"/>
      <c r="V246" s="914"/>
      <c r="W246" s="914"/>
      <c r="X246" s="972"/>
      <c r="Y246" s="914"/>
      <c r="Z246" s="914"/>
      <c r="AA246" s="914"/>
      <c r="AB246" s="914"/>
      <c r="AC246" s="914"/>
      <c r="AD246" s="914"/>
      <c r="AE246" s="914"/>
      <c r="AF246" s="914"/>
      <c r="AG246" s="914"/>
      <c r="AH246" s="914"/>
    </row>
    <row r="247">
      <c r="A247" s="914"/>
      <c r="B247" s="914"/>
      <c r="C247" s="914"/>
      <c r="D247" s="914"/>
      <c r="E247" s="914"/>
      <c r="F247" s="914"/>
      <c r="G247" s="972"/>
      <c r="H247" s="914"/>
      <c r="I247" s="914"/>
      <c r="J247" s="914"/>
      <c r="K247" s="914"/>
      <c r="L247" s="914"/>
      <c r="M247" s="914"/>
      <c r="N247" s="914"/>
      <c r="O247" s="914"/>
      <c r="P247" s="914"/>
      <c r="Q247" s="914"/>
      <c r="R247" s="914"/>
      <c r="S247" s="914"/>
      <c r="T247" s="914"/>
      <c r="U247" s="914"/>
      <c r="V247" s="914"/>
      <c r="W247" s="914"/>
      <c r="X247" s="972"/>
      <c r="Y247" s="914"/>
      <c r="Z247" s="914"/>
      <c r="AA247" s="914"/>
      <c r="AB247" s="914"/>
      <c r="AC247" s="914"/>
      <c r="AD247" s="914"/>
      <c r="AE247" s="914"/>
      <c r="AF247" s="914"/>
      <c r="AG247" s="914"/>
      <c r="AH247" s="914"/>
    </row>
    <row r="248">
      <c r="A248" s="914"/>
      <c r="B248" s="914"/>
      <c r="C248" s="914"/>
      <c r="D248" s="914"/>
      <c r="E248" s="914"/>
      <c r="F248" s="914"/>
      <c r="G248" s="972"/>
      <c r="H248" s="914"/>
      <c r="I248" s="914"/>
      <c r="J248" s="914"/>
      <c r="K248" s="914"/>
      <c r="L248" s="914"/>
      <c r="M248" s="914"/>
      <c r="N248" s="914"/>
      <c r="O248" s="914"/>
      <c r="P248" s="914"/>
      <c r="Q248" s="914"/>
      <c r="R248" s="914"/>
      <c r="S248" s="914"/>
      <c r="T248" s="914"/>
      <c r="U248" s="914"/>
      <c r="V248" s="914"/>
      <c r="W248" s="914"/>
      <c r="X248" s="972"/>
      <c r="Y248" s="914"/>
      <c r="Z248" s="914"/>
      <c r="AA248" s="914"/>
      <c r="AB248" s="914"/>
      <c r="AC248" s="914"/>
      <c r="AD248" s="914"/>
      <c r="AE248" s="914"/>
      <c r="AF248" s="914"/>
      <c r="AG248" s="914"/>
      <c r="AH248" s="914"/>
    </row>
    <row r="249">
      <c r="A249" s="914"/>
      <c r="B249" s="914"/>
      <c r="C249" s="914"/>
      <c r="D249" s="914"/>
      <c r="E249" s="914"/>
      <c r="F249" s="914"/>
      <c r="G249" s="972"/>
      <c r="H249" s="914"/>
      <c r="I249" s="914"/>
      <c r="J249" s="914"/>
      <c r="K249" s="914"/>
      <c r="L249" s="914"/>
      <c r="M249" s="914"/>
      <c r="N249" s="914"/>
      <c r="O249" s="914"/>
      <c r="P249" s="914"/>
      <c r="Q249" s="914"/>
      <c r="R249" s="914"/>
      <c r="S249" s="914"/>
      <c r="T249" s="914"/>
      <c r="U249" s="914"/>
      <c r="V249" s="914"/>
      <c r="W249" s="914"/>
      <c r="X249" s="972"/>
      <c r="Y249" s="914"/>
      <c r="Z249" s="914"/>
      <c r="AA249" s="914"/>
      <c r="AB249" s="914"/>
      <c r="AC249" s="914"/>
      <c r="AD249" s="914"/>
      <c r="AE249" s="914"/>
      <c r="AF249" s="914"/>
      <c r="AG249" s="914"/>
      <c r="AH249" s="914"/>
    </row>
    <row r="250">
      <c r="A250" s="914"/>
      <c r="B250" s="914"/>
      <c r="C250" s="914"/>
      <c r="D250" s="914"/>
      <c r="E250" s="914"/>
      <c r="F250" s="914"/>
      <c r="G250" s="972"/>
      <c r="H250" s="914"/>
      <c r="I250" s="914"/>
      <c r="J250" s="914"/>
      <c r="K250" s="914"/>
      <c r="L250" s="914"/>
      <c r="M250" s="914"/>
      <c r="N250" s="914"/>
      <c r="O250" s="914"/>
      <c r="P250" s="914"/>
      <c r="Q250" s="914"/>
      <c r="R250" s="914"/>
      <c r="S250" s="914"/>
      <c r="T250" s="914"/>
      <c r="U250" s="914"/>
      <c r="V250" s="914"/>
      <c r="W250" s="914"/>
      <c r="X250" s="972"/>
      <c r="Y250" s="914"/>
      <c r="Z250" s="914"/>
      <c r="AA250" s="914"/>
      <c r="AB250" s="914"/>
      <c r="AC250" s="914"/>
      <c r="AD250" s="914"/>
      <c r="AE250" s="914"/>
      <c r="AF250" s="914"/>
      <c r="AG250" s="914"/>
      <c r="AH250" s="914"/>
    </row>
    <row r="251">
      <c r="A251" s="914"/>
      <c r="B251" s="914"/>
      <c r="C251" s="914"/>
      <c r="D251" s="914"/>
      <c r="E251" s="914"/>
      <c r="F251" s="914"/>
      <c r="G251" s="972"/>
      <c r="H251" s="914"/>
      <c r="I251" s="914"/>
      <c r="J251" s="914"/>
      <c r="K251" s="914"/>
      <c r="L251" s="914"/>
      <c r="M251" s="914"/>
      <c r="N251" s="914"/>
      <c r="O251" s="914"/>
      <c r="P251" s="914"/>
      <c r="Q251" s="914"/>
      <c r="R251" s="914"/>
      <c r="S251" s="914"/>
      <c r="T251" s="914"/>
      <c r="U251" s="914"/>
      <c r="V251" s="914"/>
      <c r="W251" s="914"/>
      <c r="X251" s="972"/>
      <c r="Y251" s="914"/>
      <c r="Z251" s="914"/>
      <c r="AA251" s="914"/>
      <c r="AB251" s="914"/>
      <c r="AC251" s="914"/>
      <c r="AD251" s="914"/>
      <c r="AE251" s="914"/>
      <c r="AF251" s="914"/>
      <c r="AG251" s="914"/>
      <c r="AH251" s="914"/>
    </row>
    <row r="252">
      <c r="A252" s="914"/>
      <c r="B252" s="914"/>
      <c r="C252" s="914"/>
      <c r="D252" s="914"/>
      <c r="E252" s="914"/>
      <c r="F252" s="914"/>
      <c r="G252" s="972"/>
      <c r="H252" s="914"/>
      <c r="I252" s="914"/>
      <c r="J252" s="914"/>
      <c r="K252" s="914"/>
      <c r="L252" s="914"/>
      <c r="M252" s="914"/>
      <c r="N252" s="914"/>
      <c r="O252" s="914"/>
      <c r="P252" s="914"/>
      <c r="Q252" s="914"/>
      <c r="R252" s="914"/>
      <c r="S252" s="914"/>
      <c r="T252" s="914"/>
      <c r="U252" s="914"/>
      <c r="V252" s="914"/>
      <c r="W252" s="914"/>
      <c r="X252" s="972"/>
      <c r="Y252" s="914"/>
      <c r="Z252" s="914"/>
      <c r="AA252" s="914"/>
      <c r="AB252" s="914"/>
      <c r="AC252" s="914"/>
      <c r="AD252" s="914"/>
      <c r="AE252" s="914"/>
      <c r="AF252" s="914"/>
      <c r="AG252" s="914"/>
      <c r="AH252" s="914"/>
    </row>
    <row r="253">
      <c r="A253" s="914"/>
      <c r="B253" s="914"/>
      <c r="C253" s="914"/>
      <c r="D253" s="914"/>
      <c r="E253" s="914"/>
      <c r="F253" s="914"/>
      <c r="G253" s="972"/>
      <c r="H253" s="914"/>
      <c r="I253" s="914"/>
      <c r="J253" s="914"/>
      <c r="K253" s="914"/>
      <c r="L253" s="914"/>
      <c r="M253" s="914"/>
      <c r="N253" s="914"/>
      <c r="O253" s="914"/>
      <c r="P253" s="914"/>
      <c r="Q253" s="914"/>
      <c r="R253" s="914"/>
      <c r="S253" s="914"/>
      <c r="T253" s="914"/>
      <c r="U253" s="914"/>
      <c r="V253" s="914"/>
      <c r="W253" s="914"/>
      <c r="X253" s="972"/>
      <c r="Y253" s="914"/>
      <c r="Z253" s="914"/>
      <c r="AA253" s="914"/>
      <c r="AB253" s="914"/>
      <c r="AC253" s="914"/>
      <c r="AD253" s="914"/>
      <c r="AE253" s="914"/>
      <c r="AF253" s="914"/>
      <c r="AG253" s="914"/>
      <c r="AH253" s="914"/>
    </row>
    <row r="254">
      <c r="A254" s="914"/>
      <c r="B254" s="914"/>
      <c r="C254" s="914"/>
      <c r="D254" s="914"/>
      <c r="E254" s="914"/>
      <c r="F254" s="914"/>
      <c r="G254" s="972"/>
      <c r="H254" s="914"/>
      <c r="I254" s="914"/>
      <c r="J254" s="914"/>
      <c r="K254" s="914"/>
      <c r="L254" s="914"/>
      <c r="M254" s="914"/>
      <c r="N254" s="914"/>
      <c r="O254" s="914"/>
      <c r="P254" s="914"/>
      <c r="Q254" s="914"/>
      <c r="R254" s="914"/>
      <c r="S254" s="914"/>
      <c r="T254" s="914"/>
      <c r="U254" s="914"/>
      <c r="V254" s="914"/>
      <c r="W254" s="914"/>
      <c r="X254" s="972"/>
      <c r="Y254" s="914"/>
      <c r="Z254" s="914"/>
      <c r="AA254" s="914"/>
      <c r="AB254" s="914"/>
      <c r="AC254" s="914"/>
      <c r="AD254" s="914"/>
      <c r="AE254" s="914"/>
      <c r="AF254" s="914"/>
      <c r="AG254" s="914"/>
      <c r="AH254" s="914"/>
    </row>
    <row r="255">
      <c r="A255" s="914"/>
      <c r="B255" s="914"/>
      <c r="C255" s="914"/>
      <c r="D255" s="914"/>
      <c r="E255" s="914"/>
      <c r="F255" s="914"/>
      <c r="G255" s="972"/>
      <c r="H255" s="914"/>
      <c r="I255" s="914"/>
      <c r="J255" s="914"/>
      <c r="K255" s="914"/>
      <c r="L255" s="914"/>
      <c r="M255" s="914"/>
      <c r="N255" s="914"/>
      <c r="O255" s="914"/>
      <c r="P255" s="914"/>
      <c r="Q255" s="914"/>
      <c r="R255" s="914"/>
      <c r="S255" s="914"/>
      <c r="T255" s="914"/>
      <c r="U255" s="914"/>
      <c r="V255" s="914"/>
      <c r="W255" s="914"/>
      <c r="X255" s="972"/>
      <c r="Y255" s="914"/>
      <c r="Z255" s="914"/>
      <c r="AA255" s="914"/>
      <c r="AB255" s="914"/>
      <c r="AC255" s="914"/>
      <c r="AD255" s="914"/>
      <c r="AE255" s="914"/>
      <c r="AF255" s="914"/>
      <c r="AG255" s="914"/>
      <c r="AH255" s="914"/>
    </row>
    <row r="256">
      <c r="A256" s="914"/>
      <c r="B256" s="914"/>
      <c r="C256" s="914"/>
      <c r="D256" s="914"/>
      <c r="E256" s="914"/>
      <c r="F256" s="914"/>
      <c r="G256" s="972"/>
      <c r="H256" s="914"/>
      <c r="I256" s="914"/>
      <c r="J256" s="914"/>
      <c r="K256" s="914"/>
      <c r="L256" s="914"/>
      <c r="M256" s="914"/>
      <c r="N256" s="914"/>
      <c r="O256" s="914"/>
      <c r="P256" s="914"/>
      <c r="Q256" s="914"/>
      <c r="R256" s="914"/>
      <c r="S256" s="914"/>
      <c r="T256" s="914"/>
      <c r="U256" s="914"/>
      <c r="V256" s="914"/>
      <c r="W256" s="914"/>
      <c r="X256" s="972"/>
      <c r="Y256" s="914"/>
      <c r="Z256" s="914"/>
      <c r="AA256" s="914"/>
      <c r="AB256" s="914"/>
      <c r="AC256" s="914"/>
      <c r="AD256" s="914"/>
      <c r="AE256" s="914"/>
      <c r="AF256" s="914"/>
      <c r="AG256" s="914"/>
      <c r="AH256" s="914"/>
    </row>
    <row r="257">
      <c r="A257" s="914"/>
      <c r="B257" s="914"/>
      <c r="C257" s="914"/>
      <c r="D257" s="914"/>
      <c r="E257" s="914"/>
      <c r="F257" s="914"/>
      <c r="G257" s="972"/>
      <c r="H257" s="914"/>
      <c r="I257" s="914"/>
      <c r="J257" s="914"/>
      <c r="K257" s="914"/>
      <c r="L257" s="914"/>
      <c r="M257" s="914"/>
      <c r="N257" s="914"/>
      <c r="O257" s="914"/>
      <c r="P257" s="914"/>
      <c r="Q257" s="914"/>
      <c r="R257" s="914"/>
      <c r="S257" s="914"/>
      <c r="T257" s="914"/>
      <c r="U257" s="914"/>
      <c r="V257" s="914"/>
      <c r="W257" s="914"/>
      <c r="X257" s="972"/>
      <c r="Y257" s="914"/>
      <c r="Z257" s="914"/>
      <c r="AA257" s="914"/>
      <c r="AB257" s="914"/>
      <c r="AC257" s="914"/>
      <c r="AD257" s="914"/>
      <c r="AE257" s="914"/>
      <c r="AF257" s="914"/>
      <c r="AG257" s="914"/>
      <c r="AH257" s="914"/>
    </row>
    <row r="258">
      <c r="A258" s="914"/>
      <c r="B258" s="914"/>
      <c r="C258" s="914"/>
      <c r="D258" s="914"/>
      <c r="E258" s="914"/>
      <c r="F258" s="914"/>
      <c r="G258" s="972"/>
      <c r="H258" s="914"/>
      <c r="I258" s="914"/>
      <c r="J258" s="914"/>
      <c r="K258" s="914"/>
      <c r="L258" s="914"/>
      <c r="M258" s="914"/>
      <c r="N258" s="914"/>
      <c r="O258" s="914"/>
      <c r="P258" s="914"/>
      <c r="Q258" s="914"/>
      <c r="R258" s="914"/>
      <c r="S258" s="914"/>
      <c r="T258" s="914"/>
      <c r="U258" s="914"/>
      <c r="V258" s="914"/>
      <c r="W258" s="914"/>
      <c r="X258" s="972"/>
      <c r="Y258" s="914"/>
      <c r="Z258" s="914"/>
      <c r="AA258" s="914"/>
      <c r="AB258" s="914"/>
      <c r="AC258" s="914"/>
      <c r="AD258" s="914"/>
      <c r="AE258" s="914"/>
      <c r="AF258" s="914"/>
      <c r="AG258" s="914"/>
      <c r="AH258" s="914"/>
    </row>
    <row r="259">
      <c r="A259" s="914"/>
      <c r="B259" s="914"/>
      <c r="C259" s="914"/>
      <c r="D259" s="914"/>
      <c r="E259" s="914"/>
      <c r="F259" s="914"/>
      <c r="G259" s="972"/>
      <c r="H259" s="914"/>
      <c r="I259" s="914"/>
      <c r="J259" s="914"/>
      <c r="K259" s="914"/>
      <c r="L259" s="914"/>
      <c r="M259" s="914"/>
      <c r="N259" s="914"/>
      <c r="O259" s="914"/>
      <c r="P259" s="914"/>
      <c r="Q259" s="914"/>
      <c r="R259" s="914"/>
      <c r="S259" s="914"/>
      <c r="T259" s="914"/>
      <c r="U259" s="914"/>
      <c r="V259" s="914"/>
      <c r="W259" s="914"/>
      <c r="X259" s="972"/>
      <c r="Y259" s="914"/>
      <c r="Z259" s="914"/>
      <c r="AA259" s="914"/>
      <c r="AB259" s="914"/>
      <c r="AC259" s="914"/>
      <c r="AD259" s="914"/>
      <c r="AE259" s="914"/>
      <c r="AF259" s="914"/>
      <c r="AG259" s="914"/>
      <c r="AH259" s="914"/>
    </row>
    <row r="260">
      <c r="A260" s="914"/>
      <c r="B260" s="914"/>
      <c r="C260" s="914"/>
      <c r="D260" s="914"/>
      <c r="E260" s="914"/>
      <c r="F260" s="914"/>
      <c r="G260" s="972"/>
      <c r="H260" s="914"/>
      <c r="I260" s="914"/>
      <c r="J260" s="914"/>
      <c r="K260" s="914"/>
      <c r="L260" s="914"/>
      <c r="M260" s="914"/>
      <c r="N260" s="914"/>
      <c r="O260" s="914"/>
      <c r="P260" s="914"/>
      <c r="Q260" s="914"/>
      <c r="R260" s="914"/>
      <c r="S260" s="914"/>
      <c r="T260" s="914"/>
      <c r="U260" s="914"/>
      <c r="V260" s="914"/>
      <c r="W260" s="914"/>
      <c r="X260" s="972"/>
      <c r="Y260" s="914"/>
      <c r="Z260" s="914"/>
      <c r="AA260" s="914"/>
      <c r="AB260" s="914"/>
      <c r="AC260" s="914"/>
      <c r="AD260" s="914"/>
      <c r="AE260" s="914"/>
      <c r="AF260" s="914"/>
      <c r="AG260" s="914"/>
      <c r="AH260" s="914"/>
    </row>
    <row r="261">
      <c r="A261" s="914"/>
      <c r="B261" s="914"/>
      <c r="C261" s="914"/>
      <c r="D261" s="914"/>
      <c r="E261" s="914"/>
      <c r="F261" s="914"/>
      <c r="G261" s="972"/>
      <c r="H261" s="914"/>
      <c r="I261" s="914"/>
      <c r="J261" s="914"/>
      <c r="K261" s="914"/>
      <c r="L261" s="914"/>
      <c r="M261" s="914"/>
      <c r="N261" s="914"/>
      <c r="O261" s="914"/>
      <c r="P261" s="914"/>
      <c r="Q261" s="914"/>
      <c r="R261" s="914"/>
      <c r="S261" s="914"/>
      <c r="T261" s="914"/>
      <c r="U261" s="914"/>
      <c r="V261" s="914"/>
      <c r="W261" s="914"/>
      <c r="X261" s="972"/>
      <c r="Y261" s="914"/>
      <c r="Z261" s="914"/>
      <c r="AA261" s="914"/>
      <c r="AB261" s="914"/>
      <c r="AC261" s="914"/>
      <c r="AD261" s="914"/>
      <c r="AE261" s="914"/>
      <c r="AF261" s="914"/>
      <c r="AG261" s="914"/>
      <c r="AH261" s="914"/>
    </row>
    <row r="262">
      <c r="A262" s="914"/>
      <c r="B262" s="914"/>
      <c r="C262" s="914"/>
      <c r="D262" s="914"/>
      <c r="E262" s="914"/>
      <c r="F262" s="914"/>
      <c r="G262" s="972"/>
      <c r="H262" s="914"/>
      <c r="I262" s="914"/>
      <c r="J262" s="914"/>
      <c r="K262" s="914"/>
      <c r="L262" s="914"/>
      <c r="M262" s="914"/>
      <c r="N262" s="914"/>
      <c r="O262" s="914"/>
      <c r="P262" s="914"/>
      <c r="Q262" s="914"/>
      <c r="R262" s="914"/>
      <c r="S262" s="914"/>
      <c r="T262" s="914"/>
      <c r="U262" s="914"/>
      <c r="V262" s="914"/>
      <c r="W262" s="914"/>
      <c r="X262" s="972"/>
      <c r="Y262" s="914"/>
      <c r="Z262" s="914"/>
      <c r="AA262" s="914"/>
      <c r="AB262" s="914"/>
      <c r="AC262" s="914"/>
      <c r="AD262" s="914"/>
      <c r="AE262" s="914"/>
      <c r="AF262" s="914"/>
      <c r="AG262" s="914"/>
      <c r="AH262" s="914"/>
    </row>
    <row r="263">
      <c r="A263" s="914"/>
      <c r="B263" s="914"/>
      <c r="C263" s="914"/>
      <c r="D263" s="914"/>
      <c r="E263" s="914"/>
      <c r="F263" s="914"/>
      <c r="G263" s="972"/>
      <c r="H263" s="914"/>
      <c r="I263" s="914"/>
      <c r="J263" s="914"/>
      <c r="K263" s="914"/>
      <c r="L263" s="914"/>
      <c r="M263" s="914"/>
      <c r="N263" s="914"/>
      <c r="O263" s="914"/>
      <c r="P263" s="914"/>
      <c r="Q263" s="914"/>
      <c r="R263" s="914"/>
      <c r="S263" s="914"/>
      <c r="T263" s="914"/>
      <c r="U263" s="914"/>
      <c r="V263" s="914"/>
      <c r="W263" s="914"/>
      <c r="X263" s="972"/>
      <c r="Y263" s="914"/>
      <c r="Z263" s="914"/>
      <c r="AA263" s="914"/>
      <c r="AB263" s="914"/>
      <c r="AC263" s="914"/>
      <c r="AD263" s="914"/>
      <c r="AE263" s="914"/>
      <c r="AF263" s="914"/>
      <c r="AG263" s="914"/>
      <c r="AH263" s="914"/>
    </row>
    <row r="264">
      <c r="A264" s="914"/>
      <c r="B264" s="914"/>
      <c r="C264" s="914"/>
      <c r="D264" s="914"/>
      <c r="E264" s="914"/>
      <c r="F264" s="914"/>
      <c r="G264" s="972"/>
      <c r="H264" s="914"/>
      <c r="I264" s="914"/>
      <c r="J264" s="914"/>
      <c r="K264" s="914"/>
      <c r="L264" s="914"/>
      <c r="M264" s="914"/>
      <c r="N264" s="914"/>
      <c r="O264" s="914"/>
      <c r="P264" s="914"/>
      <c r="Q264" s="914"/>
      <c r="R264" s="914"/>
      <c r="S264" s="914"/>
      <c r="T264" s="914"/>
      <c r="U264" s="914"/>
      <c r="V264" s="914"/>
      <c r="W264" s="914"/>
      <c r="X264" s="972"/>
      <c r="Y264" s="914"/>
      <c r="Z264" s="914"/>
      <c r="AA264" s="914"/>
      <c r="AB264" s="914"/>
      <c r="AC264" s="914"/>
      <c r="AD264" s="914"/>
      <c r="AE264" s="914"/>
      <c r="AF264" s="914"/>
      <c r="AG264" s="914"/>
      <c r="AH264" s="914"/>
    </row>
    <row r="265">
      <c r="A265" s="914"/>
      <c r="B265" s="914"/>
      <c r="C265" s="914"/>
      <c r="D265" s="914"/>
      <c r="E265" s="914"/>
      <c r="F265" s="914"/>
      <c r="G265" s="972"/>
      <c r="H265" s="914"/>
      <c r="I265" s="914"/>
      <c r="J265" s="914"/>
      <c r="K265" s="914"/>
      <c r="L265" s="914"/>
      <c r="M265" s="914"/>
      <c r="N265" s="914"/>
      <c r="O265" s="914"/>
      <c r="P265" s="914"/>
      <c r="Q265" s="914"/>
      <c r="R265" s="914"/>
      <c r="S265" s="914"/>
      <c r="T265" s="914"/>
      <c r="U265" s="914"/>
      <c r="V265" s="914"/>
      <c r="W265" s="914"/>
      <c r="X265" s="972"/>
      <c r="Y265" s="914"/>
      <c r="Z265" s="914"/>
      <c r="AA265" s="914"/>
      <c r="AB265" s="914"/>
      <c r="AC265" s="914"/>
      <c r="AD265" s="914"/>
      <c r="AE265" s="914"/>
      <c r="AF265" s="914"/>
      <c r="AG265" s="914"/>
      <c r="AH265" s="914"/>
    </row>
    <row r="266">
      <c r="A266" s="914"/>
      <c r="B266" s="914"/>
      <c r="C266" s="914"/>
      <c r="D266" s="914"/>
      <c r="E266" s="914"/>
      <c r="F266" s="914"/>
      <c r="G266" s="972"/>
      <c r="H266" s="914"/>
      <c r="I266" s="914"/>
      <c r="J266" s="914"/>
      <c r="K266" s="914"/>
      <c r="L266" s="914"/>
      <c r="M266" s="914"/>
      <c r="N266" s="914"/>
      <c r="O266" s="914"/>
      <c r="P266" s="914"/>
      <c r="Q266" s="914"/>
      <c r="R266" s="914"/>
      <c r="S266" s="914"/>
      <c r="T266" s="914"/>
      <c r="U266" s="914"/>
      <c r="V266" s="914"/>
      <c r="W266" s="914"/>
      <c r="X266" s="972"/>
      <c r="Y266" s="914"/>
      <c r="Z266" s="914"/>
      <c r="AA266" s="914"/>
      <c r="AB266" s="914"/>
      <c r="AC266" s="914"/>
      <c r="AD266" s="914"/>
      <c r="AE266" s="914"/>
      <c r="AF266" s="914"/>
      <c r="AG266" s="914"/>
      <c r="AH266" s="914"/>
    </row>
    <row r="267">
      <c r="A267" s="914"/>
      <c r="B267" s="914"/>
      <c r="C267" s="914"/>
      <c r="D267" s="914"/>
      <c r="E267" s="914"/>
      <c r="F267" s="914"/>
      <c r="G267" s="972"/>
      <c r="H267" s="914"/>
      <c r="I267" s="914"/>
      <c r="J267" s="914"/>
      <c r="K267" s="914"/>
      <c r="L267" s="914"/>
      <c r="M267" s="914"/>
      <c r="N267" s="914"/>
      <c r="O267" s="914"/>
      <c r="P267" s="914"/>
      <c r="Q267" s="914"/>
      <c r="R267" s="914"/>
      <c r="S267" s="914"/>
      <c r="T267" s="914"/>
      <c r="U267" s="914"/>
      <c r="V267" s="914"/>
      <c r="W267" s="914"/>
      <c r="X267" s="972"/>
      <c r="Y267" s="914"/>
      <c r="Z267" s="914"/>
      <c r="AA267" s="914"/>
      <c r="AB267" s="914"/>
      <c r="AC267" s="914"/>
      <c r="AD267" s="914"/>
      <c r="AE267" s="914"/>
      <c r="AF267" s="914"/>
      <c r="AG267" s="914"/>
      <c r="AH267" s="914"/>
    </row>
    <row r="268">
      <c r="A268" s="914"/>
      <c r="B268" s="914"/>
      <c r="C268" s="914"/>
      <c r="D268" s="914"/>
      <c r="E268" s="914"/>
      <c r="F268" s="914"/>
      <c r="G268" s="972"/>
      <c r="H268" s="914"/>
      <c r="I268" s="914"/>
      <c r="J268" s="914"/>
      <c r="K268" s="914"/>
      <c r="L268" s="914"/>
      <c r="M268" s="914"/>
      <c r="N268" s="914"/>
      <c r="O268" s="914"/>
      <c r="P268" s="914"/>
      <c r="Q268" s="914"/>
      <c r="R268" s="914"/>
      <c r="S268" s="914"/>
      <c r="T268" s="914"/>
      <c r="U268" s="914"/>
      <c r="V268" s="914"/>
      <c r="W268" s="914"/>
      <c r="X268" s="972"/>
      <c r="Y268" s="914"/>
      <c r="Z268" s="914"/>
      <c r="AA268" s="914"/>
      <c r="AB268" s="914"/>
      <c r="AC268" s="914"/>
      <c r="AD268" s="914"/>
      <c r="AE268" s="914"/>
      <c r="AF268" s="914"/>
      <c r="AG268" s="914"/>
      <c r="AH268" s="914"/>
    </row>
    <row r="269">
      <c r="A269" s="914"/>
      <c r="B269" s="914"/>
      <c r="C269" s="914"/>
      <c r="D269" s="914"/>
      <c r="E269" s="914"/>
      <c r="F269" s="914"/>
      <c r="G269" s="972"/>
      <c r="H269" s="914"/>
      <c r="I269" s="914"/>
      <c r="J269" s="914"/>
      <c r="K269" s="914"/>
      <c r="L269" s="914"/>
      <c r="M269" s="914"/>
      <c r="N269" s="914"/>
      <c r="O269" s="914"/>
      <c r="P269" s="914"/>
      <c r="Q269" s="914"/>
      <c r="R269" s="914"/>
      <c r="S269" s="914"/>
      <c r="T269" s="914"/>
      <c r="U269" s="914"/>
      <c r="V269" s="914"/>
      <c r="W269" s="914"/>
      <c r="X269" s="972"/>
      <c r="Y269" s="914"/>
      <c r="Z269" s="914"/>
      <c r="AA269" s="914"/>
      <c r="AB269" s="914"/>
      <c r="AC269" s="914"/>
      <c r="AD269" s="914"/>
      <c r="AE269" s="914"/>
      <c r="AF269" s="914"/>
      <c r="AG269" s="914"/>
      <c r="AH269" s="914"/>
    </row>
    <row r="270">
      <c r="A270" s="914"/>
      <c r="B270" s="914"/>
      <c r="C270" s="914"/>
      <c r="D270" s="914"/>
      <c r="E270" s="914"/>
      <c r="F270" s="914"/>
      <c r="G270" s="972"/>
      <c r="H270" s="914"/>
      <c r="I270" s="914"/>
      <c r="J270" s="914"/>
      <c r="K270" s="914"/>
      <c r="L270" s="914"/>
      <c r="M270" s="914"/>
      <c r="N270" s="914"/>
      <c r="O270" s="914"/>
      <c r="P270" s="914"/>
      <c r="Q270" s="914"/>
      <c r="R270" s="914"/>
      <c r="S270" s="914"/>
      <c r="T270" s="914"/>
      <c r="U270" s="914"/>
      <c r="V270" s="914"/>
      <c r="W270" s="914"/>
      <c r="X270" s="972"/>
      <c r="Y270" s="914"/>
      <c r="Z270" s="914"/>
      <c r="AA270" s="914"/>
      <c r="AB270" s="914"/>
      <c r="AC270" s="914"/>
      <c r="AD270" s="914"/>
      <c r="AE270" s="914"/>
      <c r="AF270" s="914"/>
      <c r="AG270" s="914"/>
      <c r="AH270" s="914"/>
    </row>
    <row r="271">
      <c r="A271" s="914"/>
      <c r="B271" s="914"/>
      <c r="C271" s="914"/>
      <c r="D271" s="914"/>
      <c r="E271" s="914"/>
      <c r="F271" s="914"/>
      <c r="G271" s="972"/>
      <c r="H271" s="914"/>
      <c r="I271" s="914"/>
      <c r="J271" s="914"/>
      <c r="K271" s="914"/>
      <c r="L271" s="914"/>
      <c r="M271" s="914"/>
      <c r="N271" s="914"/>
      <c r="O271" s="914"/>
      <c r="P271" s="914"/>
      <c r="Q271" s="914"/>
      <c r="R271" s="914"/>
      <c r="S271" s="914"/>
      <c r="T271" s="914"/>
      <c r="U271" s="914"/>
      <c r="V271" s="914"/>
      <c r="W271" s="914"/>
      <c r="X271" s="972"/>
      <c r="Y271" s="914"/>
      <c r="Z271" s="914"/>
      <c r="AA271" s="914"/>
      <c r="AB271" s="914"/>
      <c r="AC271" s="914"/>
      <c r="AD271" s="914"/>
      <c r="AE271" s="914"/>
      <c r="AF271" s="914"/>
      <c r="AG271" s="914"/>
      <c r="AH271" s="914"/>
    </row>
    <row r="272">
      <c r="A272" s="914"/>
      <c r="B272" s="914"/>
      <c r="C272" s="914"/>
      <c r="D272" s="914"/>
      <c r="E272" s="914"/>
      <c r="F272" s="914"/>
      <c r="G272" s="972"/>
      <c r="H272" s="914"/>
      <c r="I272" s="914"/>
      <c r="J272" s="914"/>
      <c r="K272" s="914"/>
      <c r="L272" s="914"/>
      <c r="M272" s="914"/>
      <c r="N272" s="914"/>
      <c r="O272" s="914"/>
      <c r="P272" s="914"/>
      <c r="Q272" s="914"/>
      <c r="R272" s="914"/>
      <c r="S272" s="914"/>
      <c r="T272" s="914"/>
      <c r="U272" s="914"/>
      <c r="V272" s="914"/>
      <c r="W272" s="914"/>
      <c r="X272" s="972"/>
      <c r="Y272" s="914"/>
      <c r="Z272" s="914"/>
      <c r="AA272" s="914"/>
      <c r="AB272" s="914"/>
      <c r="AC272" s="914"/>
      <c r="AD272" s="914"/>
      <c r="AE272" s="914"/>
      <c r="AF272" s="914"/>
      <c r="AG272" s="914"/>
      <c r="AH272" s="914"/>
    </row>
    <row r="273">
      <c r="A273" s="914"/>
      <c r="B273" s="914"/>
      <c r="C273" s="914"/>
      <c r="D273" s="914"/>
      <c r="E273" s="914"/>
      <c r="F273" s="914"/>
      <c r="G273" s="972"/>
      <c r="H273" s="914"/>
      <c r="I273" s="914"/>
      <c r="J273" s="914"/>
      <c r="K273" s="914"/>
      <c r="L273" s="914"/>
      <c r="M273" s="914"/>
      <c r="N273" s="914"/>
      <c r="O273" s="914"/>
      <c r="P273" s="914"/>
      <c r="Q273" s="914"/>
      <c r="R273" s="914"/>
      <c r="S273" s="914"/>
      <c r="T273" s="914"/>
      <c r="U273" s="914"/>
      <c r="V273" s="914"/>
      <c r="W273" s="914"/>
      <c r="X273" s="972"/>
      <c r="Y273" s="914"/>
      <c r="Z273" s="914"/>
      <c r="AA273" s="914"/>
      <c r="AB273" s="914"/>
      <c r="AC273" s="914"/>
      <c r="AD273" s="914"/>
      <c r="AE273" s="914"/>
      <c r="AF273" s="914"/>
      <c r="AG273" s="914"/>
      <c r="AH273" s="914"/>
    </row>
    <row r="274">
      <c r="A274" s="914"/>
      <c r="B274" s="914"/>
      <c r="C274" s="914"/>
      <c r="D274" s="914"/>
      <c r="E274" s="914"/>
      <c r="F274" s="914"/>
      <c r="G274" s="972"/>
      <c r="H274" s="914"/>
      <c r="I274" s="914"/>
      <c r="J274" s="914"/>
      <c r="K274" s="914"/>
      <c r="L274" s="914"/>
      <c r="M274" s="914"/>
      <c r="N274" s="914"/>
      <c r="O274" s="914"/>
      <c r="P274" s="914"/>
      <c r="Q274" s="914"/>
      <c r="R274" s="914"/>
      <c r="S274" s="914"/>
      <c r="T274" s="914"/>
      <c r="U274" s="914"/>
      <c r="V274" s="914"/>
      <c r="W274" s="914"/>
      <c r="X274" s="972"/>
      <c r="Y274" s="914"/>
      <c r="Z274" s="914"/>
      <c r="AA274" s="914"/>
      <c r="AB274" s="914"/>
      <c r="AC274" s="914"/>
      <c r="AD274" s="914"/>
      <c r="AE274" s="914"/>
      <c r="AF274" s="914"/>
      <c r="AG274" s="914"/>
      <c r="AH274" s="914"/>
    </row>
    <row r="275">
      <c r="A275" s="914"/>
      <c r="B275" s="914"/>
      <c r="C275" s="914"/>
      <c r="D275" s="914"/>
      <c r="E275" s="914"/>
      <c r="F275" s="914"/>
      <c r="G275" s="972"/>
      <c r="H275" s="914"/>
      <c r="I275" s="914"/>
      <c r="J275" s="914"/>
      <c r="K275" s="914"/>
      <c r="L275" s="914"/>
      <c r="M275" s="914"/>
      <c r="N275" s="914"/>
      <c r="O275" s="914"/>
      <c r="P275" s="914"/>
      <c r="Q275" s="914"/>
      <c r="R275" s="914"/>
      <c r="S275" s="914"/>
      <c r="T275" s="914"/>
      <c r="U275" s="914"/>
      <c r="V275" s="914"/>
      <c r="W275" s="914"/>
      <c r="X275" s="972"/>
      <c r="Y275" s="914"/>
      <c r="Z275" s="914"/>
      <c r="AA275" s="914"/>
      <c r="AB275" s="914"/>
      <c r="AC275" s="914"/>
      <c r="AD275" s="914"/>
      <c r="AE275" s="914"/>
      <c r="AF275" s="914"/>
      <c r="AG275" s="914"/>
      <c r="AH275" s="914"/>
    </row>
    <row r="276">
      <c r="A276" s="914"/>
      <c r="B276" s="914"/>
      <c r="C276" s="914"/>
      <c r="D276" s="914"/>
      <c r="E276" s="914"/>
      <c r="F276" s="914"/>
      <c r="G276" s="972"/>
      <c r="H276" s="914"/>
      <c r="I276" s="914"/>
      <c r="J276" s="914"/>
      <c r="K276" s="914"/>
      <c r="L276" s="914"/>
      <c r="M276" s="914"/>
      <c r="N276" s="914"/>
      <c r="O276" s="914"/>
      <c r="P276" s="914"/>
      <c r="Q276" s="914"/>
      <c r="R276" s="914"/>
      <c r="S276" s="914"/>
      <c r="T276" s="914"/>
      <c r="U276" s="914"/>
      <c r="V276" s="914"/>
      <c r="W276" s="914"/>
      <c r="X276" s="972"/>
      <c r="Y276" s="914"/>
      <c r="Z276" s="914"/>
      <c r="AA276" s="914"/>
      <c r="AB276" s="914"/>
      <c r="AC276" s="914"/>
      <c r="AD276" s="914"/>
      <c r="AE276" s="914"/>
      <c r="AF276" s="914"/>
      <c r="AG276" s="914"/>
      <c r="AH276" s="914"/>
    </row>
    <row r="277">
      <c r="A277" s="914"/>
      <c r="B277" s="914"/>
      <c r="C277" s="914"/>
      <c r="D277" s="914"/>
      <c r="E277" s="914"/>
      <c r="F277" s="914"/>
      <c r="G277" s="972"/>
      <c r="H277" s="914"/>
      <c r="I277" s="914"/>
      <c r="J277" s="914"/>
      <c r="K277" s="914"/>
      <c r="L277" s="914"/>
      <c r="M277" s="914"/>
      <c r="N277" s="914"/>
      <c r="O277" s="914"/>
      <c r="P277" s="914"/>
      <c r="Q277" s="914"/>
      <c r="R277" s="914"/>
      <c r="S277" s="914"/>
      <c r="T277" s="914"/>
      <c r="U277" s="914"/>
      <c r="V277" s="914"/>
      <c r="W277" s="914"/>
      <c r="X277" s="972"/>
      <c r="Y277" s="914"/>
      <c r="Z277" s="914"/>
      <c r="AA277" s="914"/>
      <c r="AB277" s="914"/>
      <c r="AC277" s="914"/>
      <c r="AD277" s="914"/>
      <c r="AE277" s="914"/>
      <c r="AF277" s="914"/>
      <c r="AG277" s="914"/>
      <c r="AH277" s="914"/>
    </row>
    <row r="278">
      <c r="A278" s="914"/>
      <c r="B278" s="914"/>
      <c r="C278" s="914"/>
      <c r="D278" s="914"/>
      <c r="E278" s="914"/>
      <c r="F278" s="914"/>
      <c r="G278" s="972"/>
      <c r="H278" s="914"/>
      <c r="I278" s="914"/>
      <c r="J278" s="914"/>
      <c r="K278" s="914"/>
      <c r="L278" s="914"/>
      <c r="M278" s="914"/>
      <c r="N278" s="914"/>
      <c r="O278" s="914"/>
      <c r="P278" s="914"/>
      <c r="Q278" s="914"/>
      <c r="R278" s="914"/>
      <c r="S278" s="914"/>
      <c r="T278" s="914"/>
      <c r="U278" s="914"/>
      <c r="V278" s="914"/>
      <c r="W278" s="914"/>
      <c r="X278" s="972"/>
      <c r="Y278" s="914"/>
      <c r="Z278" s="914"/>
      <c r="AA278" s="914"/>
      <c r="AB278" s="914"/>
      <c r="AC278" s="914"/>
      <c r="AD278" s="914"/>
      <c r="AE278" s="914"/>
      <c r="AF278" s="914"/>
      <c r="AG278" s="914"/>
      <c r="AH278" s="914"/>
    </row>
    <row r="279">
      <c r="A279" s="914"/>
      <c r="B279" s="914"/>
      <c r="C279" s="914"/>
      <c r="D279" s="914"/>
      <c r="E279" s="914"/>
      <c r="F279" s="914"/>
      <c r="G279" s="972"/>
      <c r="H279" s="914"/>
      <c r="I279" s="914"/>
      <c r="J279" s="914"/>
      <c r="K279" s="914"/>
      <c r="L279" s="914"/>
      <c r="M279" s="914"/>
      <c r="N279" s="914"/>
      <c r="O279" s="914"/>
      <c r="P279" s="914"/>
      <c r="Q279" s="914"/>
      <c r="R279" s="914"/>
      <c r="S279" s="914"/>
      <c r="T279" s="914"/>
      <c r="U279" s="914"/>
      <c r="V279" s="914"/>
      <c r="W279" s="914"/>
      <c r="X279" s="972"/>
      <c r="Y279" s="914"/>
      <c r="Z279" s="914"/>
      <c r="AA279" s="914"/>
      <c r="AB279" s="914"/>
      <c r="AC279" s="914"/>
      <c r="AD279" s="914"/>
      <c r="AE279" s="914"/>
      <c r="AF279" s="914"/>
      <c r="AG279" s="914"/>
      <c r="AH279" s="914"/>
    </row>
    <row r="280">
      <c r="A280" s="914"/>
      <c r="B280" s="914"/>
      <c r="C280" s="914"/>
      <c r="D280" s="914"/>
      <c r="E280" s="914"/>
      <c r="F280" s="914"/>
      <c r="G280" s="972"/>
      <c r="H280" s="914"/>
      <c r="I280" s="914"/>
      <c r="J280" s="914"/>
      <c r="K280" s="914"/>
      <c r="L280" s="914"/>
      <c r="M280" s="914"/>
      <c r="N280" s="914"/>
      <c r="O280" s="914"/>
      <c r="P280" s="914"/>
      <c r="Q280" s="914"/>
      <c r="R280" s="914"/>
      <c r="S280" s="914"/>
      <c r="T280" s="914"/>
      <c r="U280" s="914"/>
      <c r="V280" s="914"/>
      <c r="W280" s="914"/>
      <c r="X280" s="972"/>
      <c r="Y280" s="914"/>
      <c r="Z280" s="914"/>
      <c r="AA280" s="914"/>
      <c r="AB280" s="914"/>
      <c r="AC280" s="914"/>
      <c r="AD280" s="914"/>
      <c r="AE280" s="914"/>
      <c r="AF280" s="914"/>
      <c r="AG280" s="914"/>
      <c r="AH280" s="914"/>
    </row>
    <row r="281">
      <c r="A281" s="914"/>
      <c r="B281" s="914"/>
      <c r="C281" s="914"/>
      <c r="D281" s="914"/>
      <c r="E281" s="914"/>
      <c r="F281" s="914"/>
      <c r="G281" s="972"/>
      <c r="H281" s="914"/>
      <c r="I281" s="914"/>
      <c r="J281" s="914"/>
      <c r="K281" s="914"/>
      <c r="L281" s="914"/>
      <c r="M281" s="914"/>
      <c r="N281" s="914"/>
      <c r="O281" s="914"/>
      <c r="P281" s="914"/>
      <c r="Q281" s="914"/>
      <c r="R281" s="914"/>
      <c r="S281" s="914"/>
      <c r="T281" s="914"/>
      <c r="U281" s="914"/>
      <c r="V281" s="914"/>
      <c r="W281" s="914"/>
      <c r="X281" s="972"/>
      <c r="Y281" s="914"/>
      <c r="Z281" s="914"/>
      <c r="AA281" s="914"/>
      <c r="AB281" s="914"/>
      <c r="AC281" s="914"/>
      <c r="AD281" s="914"/>
      <c r="AE281" s="914"/>
      <c r="AF281" s="914"/>
      <c r="AG281" s="914"/>
      <c r="AH281" s="914"/>
    </row>
    <row r="282">
      <c r="A282" s="914"/>
      <c r="B282" s="914"/>
      <c r="C282" s="914"/>
      <c r="D282" s="914"/>
      <c r="E282" s="914"/>
      <c r="F282" s="914"/>
      <c r="G282" s="972"/>
      <c r="H282" s="914"/>
      <c r="I282" s="914"/>
      <c r="J282" s="914"/>
      <c r="K282" s="914"/>
      <c r="L282" s="914"/>
      <c r="M282" s="914"/>
      <c r="N282" s="914"/>
      <c r="O282" s="914"/>
      <c r="P282" s="914"/>
      <c r="Q282" s="914"/>
      <c r="R282" s="914"/>
      <c r="S282" s="914"/>
      <c r="T282" s="914"/>
      <c r="U282" s="914"/>
      <c r="V282" s="914"/>
      <c r="W282" s="914"/>
      <c r="X282" s="972"/>
      <c r="Y282" s="914"/>
      <c r="Z282" s="914"/>
      <c r="AA282" s="914"/>
      <c r="AB282" s="914"/>
      <c r="AC282" s="914"/>
      <c r="AD282" s="914"/>
      <c r="AE282" s="914"/>
      <c r="AF282" s="914"/>
      <c r="AG282" s="914"/>
      <c r="AH282" s="914"/>
    </row>
    <row r="283">
      <c r="A283" s="914"/>
      <c r="B283" s="914"/>
      <c r="C283" s="914"/>
      <c r="D283" s="914"/>
      <c r="E283" s="914"/>
      <c r="F283" s="914"/>
      <c r="G283" s="972"/>
      <c r="H283" s="914"/>
      <c r="I283" s="914"/>
      <c r="J283" s="914"/>
      <c r="K283" s="914"/>
      <c r="L283" s="914"/>
      <c r="M283" s="914"/>
      <c r="N283" s="914"/>
      <c r="O283" s="914"/>
      <c r="P283" s="914"/>
      <c r="Q283" s="914"/>
      <c r="R283" s="914"/>
      <c r="S283" s="914"/>
      <c r="T283" s="914"/>
      <c r="U283" s="914"/>
      <c r="V283" s="914"/>
      <c r="W283" s="914"/>
      <c r="X283" s="972"/>
      <c r="Y283" s="914"/>
      <c r="Z283" s="914"/>
      <c r="AA283" s="914"/>
      <c r="AB283" s="914"/>
      <c r="AC283" s="914"/>
      <c r="AD283" s="914"/>
      <c r="AE283" s="914"/>
      <c r="AF283" s="914"/>
      <c r="AG283" s="914"/>
      <c r="AH283" s="914"/>
    </row>
    <row r="284">
      <c r="A284" s="914"/>
      <c r="B284" s="914"/>
      <c r="C284" s="914"/>
      <c r="D284" s="914"/>
      <c r="E284" s="914"/>
      <c r="F284" s="914"/>
      <c r="G284" s="972"/>
      <c r="H284" s="914"/>
      <c r="I284" s="914"/>
      <c r="J284" s="914"/>
      <c r="K284" s="914"/>
      <c r="L284" s="914"/>
      <c r="M284" s="914"/>
      <c r="N284" s="914"/>
      <c r="O284" s="914"/>
      <c r="P284" s="914"/>
      <c r="Q284" s="914"/>
      <c r="R284" s="914"/>
      <c r="S284" s="914"/>
      <c r="T284" s="914"/>
      <c r="U284" s="914"/>
      <c r="V284" s="914"/>
      <c r="W284" s="914"/>
      <c r="X284" s="972"/>
      <c r="Y284" s="914"/>
      <c r="Z284" s="914"/>
      <c r="AA284" s="914"/>
      <c r="AB284" s="914"/>
      <c r="AC284" s="914"/>
      <c r="AD284" s="914"/>
      <c r="AE284" s="914"/>
      <c r="AF284" s="914"/>
      <c r="AG284" s="914"/>
      <c r="AH284" s="914"/>
    </row>
    <row r="285">
      <c r="A285" s="914"/>
      <c r="B285" s="914"/>
      <c r="C285" s="914"/>
      <c r="D285" s="914"/>
      <c r="E285" s="914"/>
      <c r="F285" s="914"/>
      <c r="G285" s="972"/>
      <c r="H285" s="914"/>
      <c r="I285" s="914"/>
      <c r="J285" s="914"/>
      <c r="K285" s="914"/>
      <c r="L285" s="914"/>
      <c r="M285" s="914"/>
      <c r="N285" s="914"/>
      <c r="O285" s="914"/>
      <c r="P285" s="914"/>
      <c r="Q285" s="914"/>
      <c r="R285" s="914"/>
      <c r="S285" s="914"/>
      <c r="T285" s="914"/>
      <c r="U285" s="914"/>
      <c r="V285" s="914"/>
      <c r="W285" s="914"/>
      <c r="X285" s="972"/>
      <c r="Y285" s="914"/>
      <c r="Z285" s="914"/>
      <c r="AA285" s="914"/>
      <c r="AB285" s="914"/>
      <c r="AC285" s="914"/>
      <c r="AD285" s="914"/>
      <c r="AE285" s="914"/>
      <c r="AF285" s="914"/>
      <c r="AG285" s="914"/>
      <c r="AH285" s="914"/>
    </row>
    <row r="286">
      <c r="A286" s="914"/>
      <c r="B286" s="914"/>
      <c r="C286" s="914"/>
      <c r="D286" s="914"/>
      <c r="E286" s="914"/>
      <c r="F286" s="914"/>
      <c r="G286" s="972"/>
      <c r="H286" s="914"/>
      <c r="I286" s="914"/>
      <c r="J286" s="914"/>
      <c r="K286" s="914"/>
      <c r="L286" s="914"/>
      <c r="M286" s="914"/>
      <c r="N286" s="914"/>
      <c r="O286" s="914"/>
      <c r="P286" s="914"/>
      <c r="Q286" s="914"/>
      <c r="R286" s="914"/>
      <c r="S286" s="914"/>
      <c r="T286" s="914"/>
      <c r="U286" s="914"/>
      <c r="V286" s="914"/>
      <c r="W286" s="914"/>
      <c r="X286" s="972"/>
      <c r="Y286" s="914"/>
      <c r="Z286" s="914"/>
      <c r="AA286" s="914"/>
      <c r="AB286" s="914"/>
      <c r="AC286" s="914"/>
      <c r="AD286" s="914"/>
      <c r="AE286" s="914"/>
      <c r="AF286" s="914"/>
      <c r="AG286" s="914"/>
      <c r="AH286" s="914"/>
    </row>
    <row r="287">
      <c r="A287" s="914"/>
      <c r="B287" s="914"/>
      <c r="C287" s="914"/>
      <c r="D287" s="914"/>
      <c r="E287" s="914"/>
      <c r="F287" s="914"/>
      <c r="G287" s="972"/>
      <c r="H287" s="914"/>
      <c r="I287" s="914"/>
      <c r="J287" s="914"/>
      <c r="K287" s="914"/>
      <c r="L287" s="914"/>
      <c r="M287" s="914"/>
      <c r="N287" s="914"/>
      <c r="O287" s="914"/>
      <c r="P287" s="914"/>
      <c r="Q287" s="914"/>
      <c r="R287" s="914"/>
      <c r="S287" s="914"/>
      <c r="T287" s="914"/>
      <c r="U287" s="914"/>
      <c r="V287" s="914"/>
      <c r="W287" s="914"/>
      <c r="X287" s="972"/>
      <c r="Y287" s="914"/>
      <c r="Z287" s="914"/>
      <c r="AA287" s="914"/>
      <c r="AB287" s="914"/>
      <c r="AC287" s="914"/>
      <c r="AD287" s="914"/>
      <c r="AE287" s="914"/>
      <c r="AF287" s="914"/>
      <c r="AG287" s="914"/>
      <c r="AH287" s="914"/>
    </row>
    <row r="288">
      <c r="A288" s="914"/>
      <c r="B288" s="914"/>
      <c r="C288" s="914"/>
      <c r="D288" s="914"/>
      <c r="E288" s="914"/>
      <c r="F288" s="914"/>
      <c r="G288" s="972"/>
      <c r="H288" s="914"/>
      <c r="I288" s="914"/>
      <c r="J288" s="914"/>
      <c r="K288" s="914"/>
      <c r="L288" s="914"/>
      <c r="M288" s="914"/>
      <c r="N288" s="914"/>
      <c r="O288" s="914"/>
      <c r="P288" s="914"/>
      <c r="Q288" s="914"/>
      <c r="R288" s="914"/>
      <c r="S288" s="914"/>
      <c r="T288" s="914"/>
      <c r="U288" s="914"/>
      <c r="V288" s="914"/>
      <c r="W288" s="914"/>
      <c r="X288" s="972"/>
      <c r="Y288" s="914"/>
      <c r="Z288" s="914"/>
      <c r="AA288" s="914"/>
      <c r="AB288" s="914"/>
      <c r="AC288" s="914"/>
      <c r="AD288" s="914"/>
      <c r="AE288" s="914"/>
      <c r="AF288" s="914"/>
      <c r="AG288" s="914"/>
      <c r="AH288" s="914"/>
    </row>
    <row r="289">
      <c r="A289" s="914"/>
      <c r="B289" s="914"/>
      <c r="C289" s="914"/>
      <c r="D289" s="914"/>
      <c r="E289" s="914"/>
      <c r="F289" s="914"/>
      <c r="G289" s="972"/>
      <c r="H289" s="914"/>
      <c r="I289" s="914"/>
      <c r="J289" s="914"/>
      <c r="K289" s="914"/>
      <c r="L289" s="914"/>
      <c r="M289" s="914"/>
      <c r="N289" s="914"/>
      <c r="O289" s="914"/>
      <c r="P289" s="914"/>
      <c r="Q289" s="914"/>
      <c r="R289" s="914"/>
      <c r="S289" s="914"/>
      <c r="T289" s="914"/>
      <c r="U289" s="914"/>
      <c r="V289" s="914"/>
      <c r="W289" s="914"/>
      <c r="X289" s="972"/>
      <c r="Y289" s="914"/>
      <c r="Z289" s="914"/>
      <c r="AA289" s="914"/>
      <c r="AB289" s="914"/>
      <c r="AC289" s="914"/>
      <c r="AD289" s="914"/>
      <c r="AE289" s="914"/>
      <c r="AF289" s="914"/>
      <c r="AG289" s="914"/>
      <c r="AH289" s="914"/>
    </row>
    <row r="290">
      <c r="A290" s="914"/>
      <c r="B290" s="914"/>
      <c r="C290" s="914"/>
      <c r="D290" s="914"/>
      <c r="E290" s="914"/>
      <c r="F290" s="914"/>
      <c r="G290" s="972"/>
      <c r="H290" s="914"/>
      <c r="I290" s="914"/>
      <c r="J290" s="914"/>
      <c r="K290" s="914"/>
      <c r="L290" s="914"/>
      <c r="M290" s="914"/>
      <c r="N290" s="914"/>
      <c r="O290" s="914"/>
      <c r="P290" s="914"/>
      <c r="Q290" s="914"/>
      <c r="R290" s="914"/>
      <c r="S290" s="914"/>
      <c r="T290" s="914"/>
      <c r="U290" s="914"/>
      <c r="V290" s="914"/>
      <c r="W290" s="914"/>
      <c r="X290" s="972"/>
      <c r="Y290" s="914"/>
      <c r="Z290" s="914"/>
      <c r="AA290" s="914"/>
      <c r="AB290" s="914"/>
      <c r="AC290" s="914"/>
      <c r="AD290" s="914"/>
      <c r="AE290" s="914"/>
      <c r="AF290" s="914"/>
      <c r="AG290" s="914"/>
      <c r="AH290" s="914"/>
    </row>
    <row r="291">
      <c r="A291" s="914"/>
      <c r="B291" s="914"/>
      <c r="C291" s="914"/>
      <c r="D291" s="914"/>
      <c r="E291" s="914"/>
      <c r="F291" s="914"/>
      <c r="G291" s="972"/>
      <c r="H291" s="914"/>
      <c r="I291" s="914"/>
      <c r="J291" s="914"/>
      <c r="K291" s="914"/>
      <c r="L291" s="914"/>
      <c r="M291" s="914"/>
      <c r="N291" s="914"/>
      <c r="O291" s="914"/>
      <c r="P291" s="914"/>
      <c r="Q291" s="914"/>
      <c r="R291" s="914"/>
      <c r="S291" s="914"/>
      <c r="T291" s="914"/>
      <c r="U291" s="914"/>
      <c r="V291" s="914"/>
      <c r="W291" s="914"/>
      <c r="X291" s="972"/>
      <c r="Y291" s="914"/>
      <c r="Z291" s="914"/>
      <c r="AA291" s="914"/>
      <c r="AB291" s="914"/>
      <c r="AC291" s="914"/>
      <c r="AD291" s="914"/>
      <c r="AE291" s="914"/>
      <c r="AF291" s="914"/>
      <c r="AG291" s="914"/>
      <c r="AH291" s="914"/>
    </row>
    <row r="292">
      <c r="A292" s="914"/>
      <c r="B292" s="914"/>
      <c r="C292" s="914"/>
      <c r="D292" s="914"/>
      <c r="E292" s="914"/>
      <c r="F292" s="914"/>
      <c r="G292" s="972"/>
      <c r="H292" s="914"/>
      <c r="I292" s="914"/>
      <c r="J292" s="914"/>
      <c r="K292" s="914"/>
      <c r="L292" s="914"/>
      <c r="M292" s="914"/>
      <c r="N292" s="914"/>
      <c r="O292" s="914"/>
      <c r="P292" s="914"/>
      <c r="Q292" s="914"/>
      <c r="R292" s="914"/>
      <c r="S292" s="914"/>
      <c r="T292" s="914"/>
      <c r="U292" s="914"/>
      <c r="V292" s="914"/>
      <c r="W292" s="914"/>
      <c r="X292" s="972"/>
      <c r="Y292" s="914"/>
      <c r="Z292" s="914"/>
      <c r="AA292" s="914"/>
      <c r="AB292" s="914"/>
      <c r="AC292" s="914"/>
      <c r="AD292" s="914"/>
      <c r="AE292" s="914"/>
      <c r="AF292" s="914"/>
      <c r="AG292" s="914"/>
      <c r="AH292" s="914"/>
    </row>
    <row r="293">
      <c r="A293" s="914"/>
      <c r="B293" s="914"/>
      <c r="C293" s="914"/>
      <c r="D293" s="914"/>
      <c r="E293" s="914"/>
      <c r="F293" s="914"/>
      <c r="G293" s="972"/>
      <c r="H293" s="914"/>
      <c r="I293" s="914"/>
      <c r="J293" s="914"/>
      <c r="K293" s="914"/>
      <c r="L293" s="914"/>
      <c r="M293" s="914"/>
      <c r="N293" s="914"/>
      <c r="O293" s="914"/>
      <c r="P293" s="914"/>
      <c r="Q293" s="914"/>
      <c r="R293" s="914"/>
      <c r="S293" s="914"/>
      <c r="T293" s="914"/>
      <c r="U293" s="914"/>
      <c r="V293" s="914"/>
      <c r="W293" s="914"/>
      <c r="X293" s="972"/>
      <c r="Y293" s="914"/>
      <c r="Z293" s="914"/>
      <c r="AA293" s="914"/>
      <c r="AB293" s="914"/>
      <c r="AC293" s="914"/>
      <c r="AD293" s="914"/>
      <c r="AE293" s="914"/>
      <c r="AF293" s="914"/>
      <c r="AG293" s="914"/>
      <c r="AH293" s="914"/>
    </row>
    <row r="294">
      <c r="A294" s="914"/>
      <c r="B294" s="914"/>
      <c r="C294" s="914"/>
      <c r="D294" s="914"/>
      <c r="E294" s="914"/>
      <c r="F294" s="914"/>
      <c r="G294" s="972"/>
      <c r="H294" s="914"/>
      <c r="I294" s="914"/>
      <c r="J294" s="914"/>
      <c r="K294" s="914"/>
      <c r="L294" s="914"/>
      <c r="M294" s="914"/>
      <c r="N294" s="914"/>
      <c r="O294" s="914"/>
      <c r="P294" s="914"/>
      <c r="Q294" s="914"/>
      <c r="R294" s="914"/>
      <c r="S294" s="914"/>
      <c r="T294" s="914"/>
      <c r="U294" s="914"/>
      <c r="V294" s="914"/>
      <c r="W294" s="914"/>
      <c r="X294" s="972"/>
      <c r="Y294" s="914"/>
      <c r="Z294" s="914"/>
      <c r="AA294" s="914"/>
      <c r="AB294" s="914"/>
      <c r="AC294" s="914"/>
      <c r="AD294" s="914"/>
      <c r="AE294" s="914"/>
      <c r="AF294" s="914"/>
      <c r="AG294" s="914"/>
      <c r="AH294" s="914"/>
    </row>
    <row r="295">
      <c r="A295" s="914"/>
      <c r="B295" s="914"/>
      <c r="C295" s="914"/>
      <c r="D295" s="914"/>
      <c r="E295" s="914"/>
      <c r="F295" s="914"/>
      <c r="G295" s="972"/>
      <c r="H295" s="914"/>
      <c r="I295" s="914"/>
      <c r="J295" s="914"/>
      <c r="K295" s="914"/>
      <c r="L295" s="914"/>
      <c r="M295" s="914"/>
      <c r="N295" s="914"/>
      <c r="O295" s="914"/>
      <c r="P295" s="914"/>
      <c r="Q295" s="914"/>
      <c r="R295" s="914"/>
      <c r="S295" s="914"/>
      <c r="T295" s="914"/>
      <c r="U295" s="914"/>
      <c r="V295" s="914"/>
      <c r="W295" s="914"/>
      <c r="X295" s="972"/>
      <c r="Y295" s="914"/>
      <c r="Z295" s="914"/>
      <c r="AA295" s="914"/>
      <c r="AB295" s="914"/>
      <c r="AC295" s="914"/>
      <c r="AD295" s="914"/>
      <c r="AE295" s="914"/>
      <c r="AF295" s="914"/>
      <c r="AG295" s="914"/>
      <c r="AH295" s="914"/>
    </row>
    <row r="296">
      <c r="A296" s="914"/>
      <c r="B296" s="914"/>
      <c r="C296" s="914"/>
      <c r="D296" s="914"/>
      <c r="E296" s="914"/>
      <c r="F296" s="914"/>
      <c r="G296" s="972"/>
      <c r="H296" s="914"/>
      <c r="I296" s="914"/>
      <c r="J296" s="914"/>
      <c r="K296" s="914"/>
      <c r="L296" s="914"/>
      <c r="M296" s="914"/>
      <c r="N296" s="914"/>
      <c r="O296" s="914"/>
      <c r="P296" s="914"/>
      <c r="Q296" s="914"/>
      <c r="R296" s="914"/>
      <c r="S296" s="914"/>
      <c r="T296" s="914"/>
      <c r="U296" s="914"/>
      <c r="V296" s="914"/>
      <c r="W296" s="914"/>
      <c r="X296" s="972"/>
      <c r="Y296" s="914"/>
      <c r="Z296" s="914"/>
      <c r="AA296" s="914"/>
      <c r="AB296" s="914"/>
      <c r="AC296" s="914"/>
      <c r="AD296" s="914"/>
      <c r="AE296" s="914"/>
      <c r="AF296" s="914"/>
      <c r="AG296" s="914"/>
      <c r="AH296" s="914"/>
    </row>
    <row r="297">
      <c r="A297" s="914"/>
      <c r="B297" s="914"/>
      <c r="C297" s="914"/>
      <c r="D297" s="914"/>
      <c r="E297" s="914"/>
      <c r="F297" s="914"/>
      <c r="G297" s="972"/>
      <c r="H297" s="914"/>
      <c r="I297" s="914"/>
      <c r="J297" s="914"/>
      <c r="K297" s="914"/>
      <c r="L297" s="914"/>
      <c r="M297" s="914"/>
      <c r="N297" s="914"/>
      <c r="O297" s="914"/>
      <c r="P297" s="914"/>
      <c r="Q297" s="914"/>
      <c r="R297" s="914"/>
      <c r="S297" s="914"/>
      <c r="T297" s="914"/>
      <c r="U297" s="914"/>
      <c r="V297" s="914"/>
      <c r="W297" s="914"/>
      <c r="X297" s="972"/>
      <c r="Y297" s="914"/>
      <c r="Z297" s="914"/>
      <c r="AA297" s="914"/>
      <c r="AB297" s="914"/>
      <c r="AC297" s="914"/>
      <c r="AD297" s="914"/>
      <c r="AE297" s="914"/>
      <c r="AF297" s="914"/>
      <c r="AG297" s="914"/>
      <c r="AH297" s="914"/>
    </row>
    <row r="298">
      <c r="A298" s="914"/>
      <c r="B298" s="914"/>
      <c r="C298" s="914"/>
      <c r="D298" s="914"/>
      <c r="E298" s="914"/>
      <c r="F298" s="914"/>
      <c r="G298" s="972"/>
      <c r="H298" s="914"/>
      <c r="I298" s="914"/>
      <c r="J298" s="914"/>
      <c r="K298" s="914"/>
      <c r="L298" s="914"/>
      <c r="M298" s="914"/>
      <c r="N298" s="914"/>
      <c r="O298" s="914"/>
      <c r="P298" s="914"/>
      <c r="Q298" s="914"/>
      <c r="R298" s="914"/>
      <c r="S298" s="914"/>
      <c r="T298" s="914"/>
      <c r="U298" s="914"/>
      <c r="V298" s="914"/>
      <c r="W298" s="914"/>
      <c r="X298" s="972"/>
      <c r="Y298" s="914"/>
      <c r="Z298" s="914"/>
      <c r="AA298" s="914"/>
      <c r="AB298" s="914"/>
      <c r="AC298" s="914"/>
      <c r="AD298" s="914"/>
      <c r="AE298" s="914"/>
      <c r="AF298" s="914"/>
      <c r="AG298" s="914"/>
      <c r="AH298" s="914"/>
    </row>
    <row r="299">
      <c r="A299" s="914"/>
      <c r="B299" s="914"/>
      <c r="C299" s="914"/>
      <c r="D299" s="914"/>
      <c r="E299" s="914"/>
      <c r="F299" s="914"/>
      <c r="G299" s="972"/>
      <c r="H299" s="914"/>
      <c r="I299" s="914"/>
      <c r="J299" s="914"/>
      <c r="K299" s="914"/>
      <c r="L299" s="914"/>
      <c r="M299" s="914"/>
      <c r="N299" s="914"/>
      <c r="O299" s="914"/>
      <c r="P299" s="914"/>
      <c r="Q299" s="914"/>
      <c r="R299" s="914"/>
      <c r="S299" s="914"/>
      <c r="T299" s="914"/>
      <c r="U299" s="914"/>
      <c r="V299" s="914"/>
      <c r="W299" s="914"/>
      <c r="X299" s="972"/>
      <c r="Y299" s="914"/>
      <c r="Z299" s="914"/>
      <c r="AA299" s="914"/>
      <c r="AB299" s="914"/>
      <c r="AC299" s="914"/>
      <c r="AD299" s="914"/>
      <c r="AE299" s="914"/>
      <c r="AF299" s="914"/>
      <c r="AG299" s="914"/>
      <c r="AH299" s="914"/>
    </row>
    <row r="300">
      <c r="A300" s="914"/>
      <c r="B300" s="914"/>
      <c r="C300" s="914"/>
      <c r="D300" s="914"/>
      <c r="E300" s="914"/>
      <c r="F300" s="914"/>
      <c r="G300" s="972"/>
      <c r="H300" s="914"/>
      <c r="I300" s="914"/>
      <c r="J300" s="914"/>
      <c r="K300" s="914"/>
      <c r="L300" s="914"/>
      <c r="M300" s="914"/>
      <c r="N300" s="914"/>
      <c r="O300" s="914"/>
      <c r="P300" s="914"/>
      <c r="Q300" s="914"/>
      <c r="R300" s="914"/>
      <c r="S300" s="914"/>
      <c r="T300" s="914"/>
      <c r="U300" s="914"/>
      <c r="V300" s="914"/>
      <c r="W300" s="914"/>
      <c r="X300" s="972"/>
      <c r="Y300" s="914"/>
      <c r="Z300" s="914"/>
      <c r="AA300" s="914"/>
      <c r="AB300" s="914"/>
      <c r="AC300" s="914"/>
      <c r="AD300" s="914"/>
      <c r="AE300" s="914"/>
      <c r="AF300" s="914"/>
      <c r="AG300" s="914"/>
      <c r="AH300" s="914"/>
    </row>
    <row r="301">
      <c r="A301" s="914"/>
      <c r="B301" s="914"/>
      <c r="C301" s="914"/>
      <c r="D301" s="914"/>
      <c r="E301" s="914"/>
      <c r="F301" s="914"/>
      <c r="G301" s="972"/>
      <c r="H301" s="914"/>
      <c r="I301" s="914"/>
      <c r="J301" s="914"/>
      <c r="K301" s="914"/>
      <c r="L301" s="914"/>
      <c r="M301" s="914"/>
      <c r="N301" s="914"/>
      <c r="O301" s="914"/>
      <c r="P301" s="914"/>
      <c r="Q301" s="914"/>
      <c r="R301" s="914"/>
      <c r="S301" s="914"/>
      <c r="T301" s="914"/>
      <c r="U301" s="914"/>
      <c r="V301" s="914"/>
      <c r="W301" s="914"/>
      <c r="X301" s="972"/>
      <c r="Y301" s="914"/>
      <c r="Z301" s="914"/>
      <c r="AA301" s="914"/>
      <c r="AB301" s="914"/>
      <c r="AC301" s="914"/>
      <c r="AD301" s="914"/>
      <c r="AE301" s="914"/>
      <c r="AF301" s="914"/>
      <c r="AG301" s="914"/>
      <c r="AH301" s="914"/>
    </row>
    <row r="302">
      <c r="A302" s="914"/>
      <c r="B302" s="914"/>
      <c r="C302" s="914"/>
      <c r="D302" s="914"/>
      <c r="E302" s="914"/>
      <c r="F302" s="914"/>
      <c r="G302" s="972"/>
      <c r="H302" s="914"/>
      <c r="I302" s="914"/>
      <c r="J302" s="914"/>
      <c r="K302" s="914"/>
      <c r="L302" s="914"/>
      <c r="M302" s="914"/>
      <c r="N302" s="914"/>
      <c r="O302" s="914"/>
      <c r="P302" s="914"/>
      <c r="Q302" s="914"/>
      <c r="R302" s="914"/>
      <c r="S302" s="914"/>
      <c r="T302" s="914"/>
      <c r="U302" s="914"/>
      <c r="V302" s="914"/>
      <c r="W302" s="914"/>
      <c r="X302" s="972"/>
      <c r="Y302" s="914"/>
      <c r="Z302" s="914"/>
      <c r="AA302" s="914"/>
      <c r="AB302" s="914"/>
      <c r="AC302" s="914"/>
      <c r="AD302" s="914"/>
      <c r="AE302" s="914"/>
      <c r="AF302" s="914"/>
      <c r="AG302" s="914"/>
      <c r="AH302" s="914"/>
    </row>
    <row r="303">
      <c r="A303" s="914"/>
      <c r="B303" s="914"/>
      <c r="C303" s="914"/>
      <c r="D303" s="914"/>
      <c r="E303" s="914"/>
      <c r="F303" s="914"/>
      <c r="G303" s="972"/>
      <c r="H303" s="914"/>
      <c r="I303" s="914"/>
      <c r="J303" s="914"/>
      <c r="K303" s="914"/>
      <c r="L303" s="914"/>
      <c r="M303" s="914"/>
      <c r="N303" s="914"/>
      <c r="O303" s="914"/>
      <c r="P303" s="914"/>
      <c r="Q303" s="914"/>
      <c r="R303" s="914"/>
      <c r="S303" s="914"/>
      <c r="T303" s="914"/>
      <c r="U303" s="914"/>
      <c r="V303" s="914"/>
      <c r="W303" s="914"/>
      <c r="X303" s="972"/>
      <c r="Y303" s="914"/>
      <c r="Z303" s="914"/>
      <c r="AA303" s="914"/>
      <c r="AB303" s="914"/>
      <c r="AC303" s="914"/>
      <c r="AD303" s="914"/>
      <c r="AE303" s="914"/>
      <c r="AF303" s="914"/>
      <c r="AG303" s="914"/>
      <c r="AH303" s="914"/>
    </row>
    <row r="304">
      <c r="A304" s="914"/>
      <c r="B304" s="914"/>
      <c r="C304" s="914"/>
      <c r="D304" s="914"/>
      <c r="E304" s="914"/>
      <c r="F304" s="914"/>
      <c r="G304" s="972"/>
      <c r="H304" s="914"/>
      <c r="I304" s="914"/>
      <c r="J304" s="914"/>
      <c r="K304" s="914"/>
      <c r="L304" s="914"/>
      <c r="M304" s="914"/>
      <c r="N304" s="914"/>
      <c r="O304" s="914"/>
      <c r="P304" s="914"/>
      <c r="Q304" s="914"/>
      <c r="R304" s="914"/>
      <c r="S304" s="914"/>
      <c r="T304" s="914"/>
      <c r="U304" s="914"/>
      <c r="V304" s="914"/>
      <c r="W304" s="914"/>
      <c r="X304" s="972"/>
      <c r="Y304" s="914"/>
      <c r="Z304" s="914"/>
      <c r="AA304" s="914"/>
      <c r="AB304" s="914"/>
      <c r="AC304" s="914"/>
      <c r="AD304" s="914"/>
      <c r="AE304" s="914"/>
      <c r="AF304" s="914"/>
      <c r="AG304" s="914"/>
      <c r="AH304" s="914"/>
    </row>
    <row r="305">
      <c r="A305" s="914"/>
      <c r="B305" s="914"/>
      <c r="C305" s="914"/>
      <c r="D305" s="914"/>
      <c r="E305" s="914"/>
      <c r="F305" s="914"/>
      <c r="G305" s="972"/>
      <c r="H305" s="914"/>
      <c r="I305" s="914"/>
      <c r="J305" s="914"/>
      <c r="K305" s="914"/>
      <c r="L305" s="914"/>
      <c r="M305" s="914"/>
      <c r="N305" s="914"/>
      <c r="O305" s="914"/>
      <c r="P305" s="914"/>
      <c r="Q305" s="914"/>
      <c r="R305" s="914"/>
      <c r="S305" s="914"/>
      <c r="T305" s="914"/>
      <c r="U305" s="914"/>
      <c r="V305" s="914"/>
      <c r="W305" s="914"/>
      <c r="X305" s="972"/>
      <c r="Y305" s="914"/>
      <c r="Z305" s="914"/>
      <c r="AA305" s="914"/>
      <c r="AB305" s="914"/>
      <c r="AC305" s="914"/>
      <c r="AD305" s="914"/>
      <c r="AE305" s="914"/>
      <c r="AF305" s="914"/>
      <c r="AG305" s="914"/>
      <c r="AH305" s="914"/>
    </row>
    <row r="306">
      <c r="A306" s="914"/>
      <c r="B306" s="914"/>
      <c r="C306" s="914"/>
      <c r="D306" s="914"/>
      <c r="E306" s="914"/>
      <c r="F306" s="914"/>
      <c r="G306" s="972"/>
      <c r="H306" s="914"/>
      <c r="I306" s="914"/>
      <c r="J306" s="914"/>
      <c r="K306" s="914"/>
      <c r="L306" s="914"/>
      <c r="M306" s="914"/>
      <c r="N306" s="914"/>
      <c r="O306" s="914"/>
      <c r="P306" s="914"/>
      <c r="Q306" s="914"/>
      <c r="R306" s="914"/>
      <c r="S306" s="914"/>
      <c r="T306" s="914"/>
      <c r="U306" s="914"/>
      <c r="V306" s="914"/>
      <c r="W306" s="914"/>
      <c r="X306" s="972"/>
      <c r="Y306" s="914"/>
      <c r="Z306" s="914"/>
      <c r="AA306" s="914"/>
      <c r="AB306" s="914"/>
      <c r="AC306" s="914"/>
      <c r="AD306" s="914"/>
      <c r="AE306" s="914"/>
      <c r="AF306" s="914"/>
      <c r="AG306" s="914"/>
      <c r="AH306" s="914"/>
    </row>
    <row r="307">
      <c r="A307" s="914"/>
      <c r="B307" s="914"/>
      <c r="C307" s="914"/>
      <c r="D307" s="914"/>
      <c r="E307" s="914"/>
      <c r="F307" s="914"/>
      <c r="G307" s="972"/>
      <c r="H307" s="914"/>
      <c r="I307" s="914"/>
      <c r="J307" s="914"/>
      <c r="K307" s="914"/>
      <c r="L307" s="914"/>
      <c r="M307" s="914"/>
      <c r="N307" s="914"/>
      <c r="O307" s="914"/>
      <c r="P307" s="914"/>
      <c r="Q307" s="914"/>
      <c r="R307" s="914"/>
      <c r="S307" s="914"/>
      <c r="T307" s="914"/>
      <c r="U307" s="914"/>
      <c r="V307" s="914"/>
      <c r="W307" s="914"/>
      <c r="X307" s="972"/>
      <c r="Y307" s="914"/>
      <c r="Z307" s="914"/>
      <c r="AA307" s="914"/>
      <c r="AB307" s="914"/>
      <c r="AC307" s="914"/>
      <c r="AD307" s="914"/>
      <c r="AE307" s="914"/>
      <c r="AF307" s="914"/>
      <c r="AG307" s="914"/>
      <c r="AH307" s="914"/>
    </row>
    <row r="308">
      <c r="A308" s="914"/>
      <c r="B308" s="914"/>
      <c r="C308" s="914"/>
      <c r="D308" s="914"/>
      <c r="E308" s="914"/>
      <c r="F308" s="914"/>
      <c r="G308" s="972"/>
      <c r="H308" s="914"/>
      <c r="I308" s="914"/>
      <c r="J308" s="914"/>
      <c r="K308" s="914"/>
      <c r="L308" s="914"/>
      <c r="M308" s="914"/>
      <c r="N308" s="914"/>
      <c r="O308" s="914"/>
      <c r="P308" s="914"/>
      <c r="Q308" s="914"/>
      <c r="R308" s="914"/>
      <c r="S308" s="914"/>
      <c r="T308" s="914"/>
      <c r="U308" s="914"/>
      <c r="V308" s="914"/>
      <c r="W308" s="914"/>
      <c r="X308" s="972"/>
      <c r="Y308" s="914"/>
      <c r="Z308" s="914"/>
      <c r="AA308" s="914"/>
      <c r="AB308" s="914"/>
      <c r="AC308" s="914"/>
      <c r="AD308" s="914"/>
      <c r="AE308" s="914"/>
      <c r="AF308" s="914"/>
      <c r="AG308" s="914"/>
      <c r="AH308" s="914"/>
    </row>
    <row r="309">
      <c r="A309" s="914"/>
      <c r="B309" s="914"/>
      <c r="C309" s="914"/>
      <c r="D309" s="914"/>
      <c r="E309" s="914"/>
      <c r="F309" s="914"/>
      <c r="G309" s="972"/>
      <c r="H309" s="914"/>
      <c r="I309" s="914"/>
      <c r="J309" s="914"/>
      <c r="K309" s="914"/>
      <c r="L309" s="914"/>
      <c r="M309" s="914"/>
      <c r="N309" s="914"/>
      <c r="O309" s="914"/>
      <c r="P309" s="914"/>
      <c r="Q309" s="914"/>
      <c r="R309" s="914"/>
      <c r="S309" s="914"/>
      <c r="T309" s="914"/>
      <c r="U309" s="914"/>
      <c r="V309" s="914"/>
      <c r="W309" s="914"/>
      <c r="X309" s="972"/>
      <c r="Y309" s="914"/>
      <c r="Z309" s="914"/>
      <c r="AA309" s="914"/>
      <c r="AB309" s="914"/>
      <c r="AC309" s="914"/>
      <c r="AD309" s="914"/>
      <c r="AE309" s="914"/>
      <c r="AF309" s="914"/>
      <c r="AG309" s="914"/>
      <c r="AH309" s="914"/>
    </row>
    <row r="310">
      <c r="A310" s="914"/>
      <c r="B310" s="914"/>
      <c r="C310" s="914"/>
      <c r="D310" s="914"/>
      <c r="E310" s="914"/>
      <c r="F310" s="914"/>
      <c r="G310" s="972"/>
      <c r="H310" s="914"/>
      <c r="I310" s="914"/>
      <c r="J310" s="914"/>
      <c r="K310" s="914"/>
      <c r="L310" s="914"/>
      <c r="M310" s="914"/>
      <c r="N310" s="914"/>
      <c r="O310" s="914"/>
      <c r="P310" s="914"/>
      <c r="Q310" s="914"/>
      <c r="R310" s="914"/>
      <c r="S310" s="914"/>
      <c r="T310" s="914"/>
      <c r="U310" s="914"/>
      <c r="V310" s="914"/>
      <c r="W310" s="914"/>
      <c r="X310" s="972"/>
      <c r="Y310" s="914"/>
      <c r="Z310" s="914"/>
      <c r="AA310" s="914"/>
      <c r="AB310" s="914"/>
      <c r="AC310" s="914"/>
      <c r="AD310" s="914"/>
      <c r="AE310" s="914"/>
      <c r="AF310" s="914"/>
      <c r="AG310" s="914"/>
      <c r="AH310" s="914"/>
    </row>
    <row r="311">
      <c r="A311" s="914"/>
      <c r="B311" s="914"/>
      <c r="C311" s="914"/>
      <c r="D311" s="914"/>
      <c r="E311" s="914"/>
      <c r="F311" s="914"/>
      <c r="G311" s="972"/>
      <c r="H311" s="914"/>
      <c r="I311" s="914"/>
      <c r="J311" s="914"/>
      <c r="K311" s="914"/>
      <c r="L311" s="914"/>
      <c r="M311" s="914"/>
      <c r="N311" s="914"/>
      <c r="O311" s="914"/>
      <c r="P311" s="914"/>
      <c r="Q311" s="914"/>
      <c r="R311" s="914"/>
      <c r="S311" s="914"/>
      <c r="T311" s="914"/>
      <c r="U311" s="914"/>
      <c r="V311" s="914"/>
      <c r="W311" s="914"/>
      <c r="X311" s="972"/>
      <c r="Y311" s="914"/>
      <c r="Z311" s="914"/>
      <c r="AA311" s="914"/>
      <c r="AB311" s="914"/>
      <c r="AC311" s="914"/>
      <c r="AD311" s="914"/>
      <c r="AE311" s="914"/>
      <c r="AF311" s="914"/>
      <c r="AG311" s="914"/>
      <c r="AH311" s="914"/>
    </row>
    <row r="312">
      <c r="A312" s="914"/>
      <c r="B312" s="914"/>
      <c r="C312" s="914"/>
      <c r="D312" s="914"/>
      <c r="E312" s="914"/>
      <c r="F312" s="914"/>
      <c r="G312" s="972"/>
      <c r="H312" s="914"/>
      <c r="I312" s="914"/>
      <c r="J312" s="914"/>
      <c r="K312" s="914"/>
      <c r="L312" s="914"/>
      <c r="M312" s="914"/>
      <c r="N312" s="914"/>
      <c r="O312" s="914"/>
      <c r="P312" s="914"/>
      <c r="Q312" s="914"/>
      <c r="R312" s="914"/>
      <c r="S312" s="914"/>
      <c r="T312" s="914"/>
      <c r="U312" s="914"/>
      <c r="V312" s="914"/>
      <c r="W312" s="914"/>
      <c r="X312" s="972"/>
      <c r="Y312" s="914"/>
      <c r="Z312" s="914"/>
      <c r="AA312" s="914"/>
      <c r="AB312" s="914"/>
      <c r="AC312" s="914"/>
      <c r="AD312" s="914"/>
      <c r="AE312" s="914"/>
      <c r="AF312" s="914"/>
      <c r="AG312" s="914"/>
      <c r="AH312" s="914"/>
    </row>
    <row r="313">
      <c r="A313" s="914"/>
      <c r="B313" s="914"/>
      <c r="C313" s="914"/>
      <c r="D313" s="914"/>
      <c r="E313" s="914"/>
      <c r="F313" s="914"/>
      <c r="G313" s="972"/>
      <c r="H313" s="914"/>
      <c r="I313" s="914"/>
      <c r="J313" s="914"/>
      <c r="K313" s="914"/>
      <c r="L313" s="914"/>
      <c r="M313" s="914"/>
      <c r="N313" s="914"/>
      <c r="O313" s="914"/>
      <c r="P313" s="914"/>
      <c r="Q313" s="914"/>
      <c r="R313" s="914"/>
      <c r="S313" s="914"/>
      <c r="T313" s="914"/>
      <c r="U313" s="914"/>
      <c r="V313" s="914"/>
      <c r="W313" s="914"/>
      <c r="X313" s="972"/>
      <c r="Y313" s="914"/>
      <c r="Z313" s="914"/>
      <c r="AA313" s="914"/>
      <c r="AB313" s="914"/>
      <c r="AC313" s="914"/>
      <c r="AD313" s="914"/>
      <c r="AE313" s="914"/>
      <c r="AF313" s="914"/>
      <c r="AG313" s="914"/>
      <c r="AH313" s="914"/>
    </row>
    <row r="314">
      <c r="A314" s="914"/>
      <c r="B314" s="914"/>
      <c r="C314" s="914"/>
      <c r="D314" s="914"/>
      <c r="E314" s="914"/>
      <c r="F314" s="914"/>
      <c r="G314" s="972"/>
      <c r="H314" s="914"/>
      <c r="I314" s="914"/>
      <c r="J314" s="914"/>
      <c r="K314" s="914"/>
      <c r="L314" s="914"/>
      <c r="M314" s="914"/>
      <c r="N314" s="914"/>
      <c r="O314" s="914"/>
      <c r="P314" s="914"/>
      <c r="Q314" s="914"/>
      <c r="R314" s="914"/>
      <c r="S314" s="914"/>
      <c r="T314" s="914"/>
      <c r="U314" s="914"/>
      <c r="V314" s="914"/>
      <c r="W314" s="914"/>
      <c r="X314" s="972"/>
      <c r="Y314" s="914"/>
      <c r="Z314" s="914"/>
      <c r="AA314" s="914"/>
      <c r="AB314" s="914"/>
      <c r="AC314" s="914"/>
      <c r="AD314" s="914"/>
      <c r="AE314" s="914"/>
      <c r="AF314" s="914"/>
      <c r="AG314" s="914"/>
      <c r="AH314" s="914"/>
    </row>
    <row r="315">
      <c r="A315" s="914"/>
      <c r="B315" s="914"/>
      <c r="C315" s="914"/>
      <c r="D315" s="914"/>
      <c r="E315" s="914"/>
      <c r="F315" s="914"/>
      <c r="G315" s="972"/>
      <c r="H315" s="914"/>
      <c r="I315" s="914"/>
      <c r="J315" s="914"/>
      <c r="K315" s="914"/>
      <c r="L315" s="914"/>
      <c r="M315" s="914"/>
      <c r="N315" s="914"/>
      <c r="O315" s="914"/>
      <c r="P315" s="914"/>
      <c r="Q315" s="914"/>
      <c r="R315" s="914"/>
      <c r="S315" s="914"/>
      <c r="T315" s="914"/>
      <c r="U315" s="914"/>
      <c r="V315" s="914"/>
      <c r="W315" s="914"/>
      <c r="X315" s="972"/>
      <c r="Y315" s="914"/>
      <c r="Z315" s="914"/>
      <c r="AA315" s="914"/>
      <c r="AB315" s="914"/>
      <c r="AC315" s="914"/>
      <c r="AD315" s="914"/>
      <c r="AE315" s="914"/>
      <c r="AF315" s="914"/>
      <c r="AG315" s="914"/>
      <c r="AH315" s="914"/>
    </row>
    <row r="316">
      <c r="A316" s="914"/>
      <c r="B316" s="914"/>
      <c r="C316" s="914"/>
      <c r="D316" s="914"/>
      <c r="E316" s="914"/>
      <c r="F316" s="914"/>
      <c r="G316" s="972"/>
      <c r="H316" s="914"/>
      <c r="I316" s="914"/>
      <c r="J316" s="914"/>
      <c r="K316" s="914"/>
      <c r="L316" s="914"/>
      <c r="M316" s="914"/>
      <c r="N316" s="914"/>
      <c r="O316" s="914"/>
      <c r="P316" s="914"/>
      <c r="Q316" s="914"/>
      <c r="R316" s="914"/>
      <c r="S316" s="914"/>
      <c r="T316" s="914"/>
      <c r="U316" s="914"/>
      <c r="V316" s="914"/>
      <c r="W316" s="914"/>
      <c r="X316" s="972"/>
      <c r="Y316" s="914"/>
      <c r="Z316" s="914"/>
      <c r="AA316" s="914"/>
      <c r="AB316" s="914"/>
      <c r="AC316" s="914"/>
      <c r="AD316" s="914"/>
      <c r="AE316" s="914"/>
      <c r="AF316" s="914"/>
      <c r="AG316" s="914"/>
      <c r="AH316" s="914"/>
    </row>
    <row r="317">
      <c r="A317" s="914"/>
      <c r="B317" s="914"/>
      <c r="C317" s="914"/>
      <c r="D317" s="914"/>
      <c r="E317" s="914"/>
      <c r="F317" s="914"/>
      <c r="G317" s="972"/>
      <c r="H317" s="914"/>
      <c r="I317" s="914"/>
      <c r="J317" s="914"/>
      <c r="K317" s="914"/>
      <c r="L317" s="914"/>
      <c r="M317" s="914"/>
      <c r="N317" s="914"/>
      <c r="O317" s="914"/>
      <c r="P317" s="914"/>
      <c r="Q317" s="914"/>
      <c r="R317" s="914"/>
      <c r="S317" s="914"/>
      <c r="T317" s="914"/>
      <c r="U317" s="914"/>
      <c r="V317" s="914"/>
      <c r="W317" s="914"/>
      <c r="X317" s="972"/>
      <c r="Y317" s="914"/>
      <c r="Z317" s="914"/>
      <c r="AA317" s="914"/>
      <c r="AB317" s="914"/>
      <c r="AC317" s="914"/>
      <c r="AD317" s="914"/>
      <c r="AE317" s="914"/>
      <c r="AF317" s="914"/>
      <c r="AG317" s="914"/>
      <c r="AH317" s="914"/>
    </row>
    <row r="318">
      <c r="A318" s="914"/>
      <c r="B318" s="914"/>
      <c r="C318" s="914"/>
      <c r="D318" s="914"/>
      <c r="E318" s="914"/>
      <c r="F318" s="914"/>
      <c r="G318" s="972"/>
      <c r="H318" s="914"/>
      <c r="I318" s="914"/>
      <c r="J318" s="914"/>
      <c r="K318" s="914"/>
      <c r="L318" s="914"/>
      <c r="M318" s="914"/>
      <c r="N318" s="914"/>
      <c r="O318" s="914"/>
      <c r="P318" s="914"/>
      <c r="Q318" s="914"/>
      <c r="R318" s="914"/>
      <c r="S318" s="914"/>
      <c r="T318" s="914"/>
      <c r="U318" s="914"/>
      <c r="V318" s="914"/>
      <c r="W318" s="914"/>
      <c r="X318" s="972"/>
      <c r="Y318" s="914"/>
      <c r="Z318" s="914"/>
      <c r="AA318" s="914"/>
      <c r="AB318" s="914"/>
      <c r="AC318" s="914"/>
      <c r="AD318" s="914"/>
      <c r="AE318" s="914"/>
      <c r="AF318" s="914"/>
      <c r="AG318" s="914"/>
      <c r="AH318" s="914"/>
    </row>
    <row r="319">
      <c r="A319" s="914"/>
      <c r="B319" s="914"/>
      <c r="C319" s="914"/>
      <c r="D319" s="914"/>
      <c r="E319" s="914"/>
      <c r="F319" s="914"/>
      <c r="G319" s="972"/>
      <c r="H319" s="914"/>
      <c r="I319" s="914"/>
      <c r="J319" s="914"/>
      <c r="K319" s="914"/>
      <c r="L319" s="914"/>
      <c r="M319" s="914"/>
      <c r="N319" s="914"/>
      <c r="O319" s="914"/>
      <c r="P319" s="914"/>
      <c r="Q319" s="914"/>
      <c r="R319" s="914"/>
      <c r="S319" s="914"/>
      <c r="T319" s="914"/>
      <c r="U319" s="914"/>
      <c r="V319" s="914"/>
      <c r="W319" s="914"/>
      <c r="X319" s="972"/>
      <c r="Y319" s="914"/>
      <c r="Z319" s="914"/>
      <c r="AA319" s="914"/>
      <c r="AB319" s="914"/>
      <c r="AC319" s="914"/>
      <c r="AD319" s="914"/>
      <c r="AE319" s="914"/>
      <c r="AF319" s="914"/>
      <c r="AG319" s="914"/>
      <c r="AH319" s="914"/>
    </row>
    <row r="320">
      <c r="A320" s="914"/>
      <c r="B320" s="914"/>
      <c r="C320" s="914"/>
      <c r="D320" s="914"/>
      <c r="E320" s="914"/>
      <c r="F320" s="914"/>
      <c r="G320" s="972"/>
      <c r="H320" s="914"/>
      <c r="I320" s="914"/>
      <c r="J320" s="914"/>
      <c r="K320" s="914"/>
      <c r="L320" s="914"/>
      <c r="M320" s="914"/>
      <c r="N320" s="914"/>
      <c r="O320" s="914"/>
      <c r="P320" s="914"/>
      <c r="Q320" s="914"/>
      <c r="R320" s="914"/>
      <c r="S320" s="914"/>
      <c r="T320" s="914"/>
      <c r="U320" s="914"/>
      <c r="V320" s="914"/>
      <c r="W320" s="914"/>
      <c r="X320" s="972"/>
      <c r="Y320" s="914"/>
      <c r="Z320" s="914"/>
      <c r="AA320" s="914"/>
      <c r="AB320" s="914"/>
      <c r="AC320" s="914"/>
      <c r="AD320" s="914"/>
      <c r="AE320" s="914"/>
      <c r="AF320" s="914"/>
      <c r="AG320" s="914"/>
      <c r="AH320" s="914"/>
    </row>
    <row r="321">
      <c r="A321" s="914"/>
      <c r="B321" s="914"/>
      <c r="C321" s="914"/>
      <c r="D321" s="914"/>
      <c r="E321" s="914"/>
      <c r="F321" s="914"/>
      <c r="G321" s="972"/>
      <c r="H321" s="914"/>
      <c r="I321" s="914"/>
      <c r="J321" s="914"/>
      <c r="K321" s="914"/>
      <c r="L321" s="914"/>
      <c r="M321" s="914"/>
      <c r="N321" s="914"/>
      <c r="O321" s="914"/>
      <c r="P321" s="914"/>
      <c r="Q321" s="914"/>
      <c r="R321" s="914"/>
      <c r="S321" s="914"/>
      <c r="T321" s="914"/>
      <c r="U321" s="914"/>
      <c r="V321" s="914"/>
      <c r="W321" s="914"/>
      <c r="X321" s="972"/>
      <c r="Y321" s="914"/>
      <c r="Z321" s="914"/>
      <c r="AA321" s="914"/>
      <c r="AB321" s="914"/>
      <c r="AC321" s="914"/>
      <c r="AD321" s="914"/>
      <c r="AE321" s="914"/>
      <c r="AF321" s="914"/>
      <c r="AG321" s="914"/>
      <c r="AH321" s="914"/>
    </row>
    <row r="322">
      <c r="A322" s="914"/>
      <c r="B322" s="914"/>
      <c r="C322" s="914"/>
      <c r="D322" s="914"/>
      <c r="E322" s="914"/>
      <c r="F322" s="914"/>
      <c r="G322" s="972"/>
      <c r="H322" s="914"/>
      <c r="I322" s="914"/>
      <c r="J322" s="914"/>
      <c r="K322" s="914"/>
      <c r="L322" s="914"/>
      <c r="M322" s="914"/>
      <c r="N322" s="914"/>
      <c r="O322" s="914"/>
      <c r="P322" s="914"/>
      <c r="Q322" s="914"/>
      <c r="R322" s="914"/>
      <c r="S322" s="914"/>
      <c r="T322" s="914"/>
      <c r="U322" s="914"/>
      <c r="V322" s="914"/>
      <c r="W322" s="914"/>
      <c r="X322" s="972"/>
      <c r="Y322" s="914"/>
      <c r="Z322" s="914"/>
      <c r="AA322" s="914"/>
      <c r="AB322" s="914"/>
      <c r="AC322" s="914"/>
      <c r="AD322" s="914"/>
      <c r="AE322" s="914"/>
      <c r="AF322" s="914"/>
      <c r="AG322" s="914"/>
      <c r="AH322" s="914"/>
    </row>
    <row r="323">
      <c r="A323" s="914"/>
      <c r="B323" s="914"/>
      <c r="C323" s="914"/>
      <c r="D323" s="914"/>
      <c r="E323" s="914"/>
      <c r="F323" s="914"/>
      <c r="G323" s="972"/>
      <c r="H323" s="914"/>
      <c r="I323" s="914"/>
      <c r="J323" s="914"/>
      <c r="K323" s="914"/>
      <c r="L323" s="914"/>
      <c r="M323" s="914"/>
      <c r="N323" s="914"/>
      <c r="O323" s="914"/>
      <c r="P323" s="914"/>
      <c r="Q323" s="914"/>
      <c r="R323" s="914"/>
      <c r="S323" s="914"/>
      <c r="T323" s="914"/>
      <c r="U323" s="914"/>
      <c r="V323" s="914"/>
      <c r="W323" s="914"/>
      <c r="X323" s="972"/>
      <c r="Y323" s="914"/>
      <c r="Z323" s="914"/>
      <c r="AA323" s="914"/>
      <c r="AB323" s="914"/>
      <c r="AC323" s="914"/>
      <c r="AD323" s="914"/>
      <c r="AE323" s="914"/>
      <c r="AF323" s="914"/>
      <c r="AG323" s="914"/>
      <c r="AH323" s="914"/>
    </row>
    <row r="324">
      <c r="A324" s="914"/>
      <c r="B324" s="914"/>
      <c r="C324" s="914"/>
      <c r="D324" s="914"/>
      <c r="E324" s="914"/>
      <c r="F324" s="914"/>
      <c r="G324" s="972"/>
      <c r="H324" s="914"/>
      <c r="I324" s="914"/>
      <c r="J324" s="914"/>
      <c r="K324" s="914"/>
      <c r="L324" s="914"/>
      <c r="M324" s="914"/>
      <c r="N324" s="914"/>
      <c r="O324" s="914"/>
      <c r="P324" s="914"/>
      <c r="Q324" s="914"/>
      <c r="R324" s="914"/>
      <c r="S324" s="914"/>
      <c r="T324" s="914"/>
      <c r="U324" s="914"/>
      <c r="V324" s="914"/>
      <c r="W324" s="914"/>
      <c r="X324" s="972"/>
      <c r="Y324" s="914"/>
      <c r="Z324" s="914"/>
      <c r="AA324" s="914"/>
      <c r="AB324" s="914"/>
      <c r="AC324" s="914"/>
      <c r="AD324" s="914"/>
      <c r="AE324" s="914"/>
      <c r="AF324" s="914"/>
      <c r="AG324" s="914"/>
      <c r="AH324" s="914"/>
    </row>
    <row r="325">
      <c r="A325" s="914"/>
      <c r="B325" s="914"/>
      <c r="C325" s="914"/>
      <c r="D325" s="914"/>
      <c r="E325" s="914"/>
      <c r="F325" s="914"/>
      <c r="G325" s="972"/>
      <c r="H325" s="914"/>
      <c r="I325" s="914"/>
      <c r="J325" s="914"/>
      <c r="K325" s="914"/>
      <c r="L325" s="914"/>
      <c r="M325" s="914"/>
      <c r="N325" s="914"/>
      <c r="O325" s="914"/>
      <c r="P325" s="914"/>
      <c r="Q325" s="914"/>
      <c r="R325" s="914"/>
      <c r="S325" s="914"/>
      <c r="T325" s="914"/>
      <c r="U325" s="914"/>
      <c r="V325" s="914"/>
      <c r="W325" s="914"/>
      <c r="X325" s="972"/>
      <c r="Y325" s="914"/>
      <c r="Z325" s="914"/>
      <c r="AA325" s="914"/>
      <c r="AB325" s="914"/>
      <c r="AC325" s="914"/>
      <c r="AD325" s="914"/>
      <c r="AE325" s="914"/>
      <c r="AF325" s="914"/>
      <c r="AG325" s="914"/>
      <c r="AH325" s="914"/>
    </row>
    <row r="326">
      <c r="A326" s="914"/>
      <c r="B326" s="914"/>
      <c r="C326" s="914"/>
      <c r="D326" s="914"/>
      <c r="E326" s="914"/>
      <c r="F326" s="914"/>
      <c r="G326" s="972"/>
      <c r="H326" s="914"/>
      <c r="I326" s="914"/>
      <c r="J326" s="914"/>
      <c r="K326" s="914"/>
      <c r="L326" s="914"/>
      <c r="M326" s="914"/>
      <c r="N326" s="914"/>
      <c r="O326" s="914"/>
      <c r="P326" s="914"/>
      <c r="Q326" s="914"/>
      <c r="R326" s="914"/>
      <c r="S326" s="914"/>
      <c r="T326" s="914"/>
      <c r="U326" s="914"/>
      <c r="V326" s="914"/>
      <c r="W326" s="914"/>
      <c r="X326" s="972"/>
      <c r="Y326" s="914"/>
      <c r="Z326" s="914"/>
      <c r="AA326" s="914"/>
      <c r="AB326" s="914"/>
      <c r="AC326" s="914"/>
      <c r="AD326" s="914"/>
      <c r="AE326" s="914"/>
      <c r="AF326" s="914"/>
      <c r="AG326" s="914"/>
      <c r="AH326" s="914"/>
    </row>
    <row r="327">
      <c r="A327" s="914"/>
      <c r="B327" s="914"/>
      <c r="C327" s="914"/>
      <c r="D327" s="914"/>
      <c r="E327" s="914"/>
      <c r="F327" s="914"/>
      <c r="G327" s="972"/>
      <c r="H327" s="914"/>
      <c r="I327" s="914"/>
      <c r="J327" s="914"/>
      <c r="K327" s="914"/>
      <c r="L327" s="914"/>
      <c r="M327" s="914"/>
      <c r="N327" s="914"/>
      <c r="O327" s="914"/>
      <c r="P327" s="914"/>
      <c r="Q327" s="914"/>
      <c r="R327" s="914"/>
      <c r="S327" s="914"/>
      <c r="T327" s="914"/>
      <c r="U327" s="914"/>
      <c r="V327" s="914"/>
      <c r="W327" s="914"/>
      <c r="X327" s="972"/>
      <c r="Y327" s="914"/>
      <c r="Z327" s="914"/>
      <c r="AA327" s="914"/>
      <c r="AB327" s="914"/>
      <c r="AC327" s="914"/>
      <c r="AD327" s="914"/>
      <c r="AE327" s="914"/>
      <c r="AF327" s="914"/>
      <c r="AG327" s="914"/>
      <c r="AH327" s="914"/>
    </row>
    <row r="328">
      <c r="A328" s="914"/>
      <c r="B328" s="914"/>
      <c r="C328" s="914"/>
      <c r="D328" s="914"/>
      <c r="E328" s="914"/>
      <c r="F328" s="914"/>
      <c r="G328" s="972"/>
      <c r="H328" s="914"/>
      <c r="I328" s="914"/>
      <c r="J328" s="914"/>
      <c r="K328" s="914"/>
      <c r="L328" s="914"/>
      <c r="M328" s="914"/>
      <c r="N328" s="914"/>
      <c r="O328" s="914"/>
      <c r="P328" s="914"/>
      <c r="Q328" s="914"/>
      <c r="R328" s="914"/>
      <c r="S328" s="914"/>
      <c r="T328" s="914"/>
      <c r="U328" s="914"/>
      <c r="V328" s="914"/>
      <c r="W328" s="914"/>
      <c r="X328" s="972"/>
      <c r="Y328" s="914"/>
      <c r="Z328" s="914"/>
      <c r="AA328" s="914"/>
      <c r="AB328" s="914"/>
      <c r="AC328" s="914"/>
      <c r="AD328" s="914"/>
      <c r="AE328" s="914"/>
      <c r="AF328" s="914"/>
      <c r="AG328" s="914"/>
      <c r="AH328" s="914"/>
    </row>
    <row r="329">
      <c r="A329" s="914"/>
      <c r="B329" s="914"/>
      <c r="C329" s="914"/>
      <c r="D329" s="914"/>
      <c r="E329" s="914"/>
      <c r="F329" s="914"/>
      <c r="G329" s="972"/>
      <c r="H329" s="914"/>
      <c r="I329" s="914"/>
      <c r="J329" s="914"/>
      <c r="K329" s="914"/>
      <c r="L329" s="914"/>
      <c r="M329" s="914"/>
      <c r="N329" s="914"/>
      <c r="O329" s="914"/>
      <c r="P329" s="914"/>
      <c r="Q329" s="914"/>
      <c r="R329" s="914"/>
      <c r="S329" s="914"/>
      <c r="T329" s="914"/>
      <c r="U329" s="914"/>
      <c r="V329" s="914"/>
      <c r="W329" s="914"/>
      <c r="X329" s="972"/>
      <c r="Y329" s="914"/>
      <c r="Z329" s="914"/>
      <c r="AA329" s="914"/>
      <c r="AB329" s="914"/>
      <c r="AC329" s="914"/>
      <c r="AD329" s="914"/>
      <c r="AE329" s="914"/>
      <c r="AF329" s="914"/>
      <c r="AG329" s="914"/>
      <c r="AH329" s="914"/>
    </row>
    <row r="330">
      <c r="A330" s="914"/>
      <c r="B330" s="914"/>
      <c r="C330" s="914"/>
      <c r="D330" s="914"/>
      <c r="E330" s="914"/>
      <c r="F330" s="914"/>
      <c r="G330" s="972"/>
      <c r="H330" s="914"/>
      <c r="I330" s="914"/>
      <c r="J330" s="914"/>
      <c r="K330" s="914"/>
      <c r="L330" s="914"/>
      <c r="M330" s="914"/>
      <c r="N330" s="914"/>
      <c r="O330" s="914"/>
      <c r="P330" s="914"/>
      <c r="Q330" s="914"/>
      <c r="R330" s="914"/>
      <c r="S330" s="914"/>
      <c r="T330" s="914"/>
      <c r="U330" s="914"/>
      <c r="V330" s="914"/>
      <c r="W330" s="914"/>
      <c r="X330" s="972"/>
      <c r="Y330" s="914"/>
      <c r="Z330" s="914"/>
      <c r="AA330" s="914"/>
      <c r="AB330" s="914"/>
      <c r="AC330" s="914"/>
      <c r="AD330" s="914"/>
      <c r="AE330" s="914"/>
      <c r="AF330" s="914"/>
      <c r="AG330" s="914"/>
      <c r="AH330" s="914"/>
    </row>
    <row r="331">
      <c r="A331" s="914"/>
      <c r="B331" s="914"/>
      <c r="C331" s="914"/>
      <c r="D331" s="914"/>
      <c r="E331" s="914"/>
      <c r="F331" s="914"/>
      <c r="G331" s="972"/>
      <c r="H331" s="914"/>
      <c r="I331" s="914"/>
      <c r="J331" s="914"/>
      <c r="K331" s="914"/>
      <c r="L331" s="914"/>
      <c r="M331" s="914"/>
      <c r="N331" s="914"/>
      <c r="O331" s="914"/>
      <c r="P331" s="914"/>
      <c r="Q331" s="914"/>
      <c r="R331" s="914"/>
      <c r="S331" s="914"/>
      <c r="T331" s="914"/>
      <c r="U331" s="914"/>
      <c r="V331" s="914"/>
      <c r="W331" s="914"/>
      <c r="X331" s="972"/>
      <c r="Y331" s="914"/>
      <c r="Z331" s="914"/>
      <c r="AA331" s="914"/>
      <c r="AB331" s="914"/>
      <c r="AC331" s="914"/>
      <c r="AD331" s="914"/>
      <c r="AE331" s="914"/>
      <c r="AF331" s="914"/>
      <c r="AG331" s="914"/>
      <c r="AH331" s="914"/>
    </row>
    <row r="332">
      <c r="A332" s="914"/>
      <c r="B332" s="914"/>
      <c r="C332" s="914"/>
      <c r="D332" s="914"/>
      <c r="E332" s="914"/>
      <c r="F332" s="914"/>
      <c r="G332" s="972"/>
      <c r="H332" s="914"/>
      <c r="I332" s="914"/>
      <c r="J332" s="914"/>
      <c r="K332" s="914"/>
      <c r="L332" s="914"/>
      <c r="M332" s="914"/>
      <c r="N332" s="914"/>
      <c r="O332" s="914"/>
      <c r="P332" s="914"/>
      <c r="Q332" s="914"/>
      <c r="R332" s="914"/>
      <c r="S332" s="914"/>
      <c r="T332" s="914"/>
      <c r="U332" s="914"/>
      <c r="V332" s="914"/>
      <c r="W332" s="914"/>
      <c r="X332" s="972"/>
      <c r="Y332" s="914"/>
      <c r="Z332" s="914"/>
      <c r="AA332" s="914"/>
      <c r="AB332" s="914"/>
      <c r="AC332" s="914"/>
      <c r="AD332" s="914"/>
      <c r="AE332" s="914"/>
      <c r="AF332" s="914"/>
      <c r="AG332" s="914"/>
      <c r="AH332" s="914"/>
    </row>
    <row r="333">
      <c r="A333" s="914"/>
      <c r="B333" s="914"/>
      <c r="C333" s="914"/>
      <c r="D333" s="914"/>
      <c r="E333" s="914"/>
      <c r="F333" s="914"/>
      <c r="G333" s="972"/>
      <c r="H333" s="914"/>
      <c r="I333" s="914"/>
      <c r="J333" s="914"/>
      <c r="K333" s="914"/>
      <c r="L333" s="914"/>
      <c r="M333" s="914"/>
      <c r="N333" s="914"/>
      <c r="O333" s="914"/>
      <c r="P333" s="914"/>
      <c r="Q333" s="914"/>
      <c r="R333" s="914"/>
      <c r="S333" s="914"/>
      <c r="T333" s="914"/>
      <c r="U333" s="914"/>
      <c r="V333" s="914"/>
      <c r="W333" s="914"/>
      <c r="X333" s="972"/>
      <c r="Y333" s="914"/>
      <c r="Z333" s="914"/>
      <c r="AA333" s="914"/>
      <c r="AB333" s="914"/>
      <c r="AC333" s="914"/>
      <c r="AD333" s="914"/>
      <c r="AE333" s="914"/>
      <c r="AF333" s="914"/>
      <c r="AG333" s="914"/>
      <c r="AH333" s="914"/>
    </row>
    <row r="334">
      <c r="A334" s="914"/>
      <c r="B334" s="914"/>
      <c r="C334" s="914"/>
      <c r="D334" s="914"/>
      <c r="E334" s="914"/>
      <c r="F334" s="914"/>
      <c r="G334" s="972"/>
      <c r="H334" s="914"/>
      <c r="I334" s="914"/>
      <c r="J334" s="914"/>
      <c r="K334" s="914"/>
      <c r="L334" s="914"/>
      <c r="M334" s="914"/>
      <c r="N334" s="914"/>
      <c r="O334" s="914"/>
      <c r="P334" s="914"/>
      <c r="Q334" s="914"/>
      <c r="R334" s="914"/>
      <c r="S334" s="914"/>
      <c r="T334" s="914"/>
      <c r="U334" s="914"/>
      <c r="V334" s="914"/>
      <c r="W334" s="914"/>
      <c r="X334" s="972"/>
      <c r="Y334" s="914"/>
      <c r="Z334" s="914"/>
      <c r="AA334" s="914"/>
      <c r="AB334" s="914"/>
      <c r="AC334" s="914"/>
      <c r="AD334" s="914"/>
      <c r="AE334" s="914"/>
      <c r="AF334" s="914"/>
      <c r="AG334" s="914"/>
      <c r="AH334" s="914"/>
    </row>
    <row r="335">
      <c r="A335" s="914"/>
      <c r="B335" s="914"/>
      <c r="C335" s="914"/>
      <c r="D335" s="914"/>
      <c r="E335" s="914"/>
      <c r="F335" s="914"/>
      <c r="G335" s="972"/>
      <c r="H335" s="914"/>
      <c r="I335" s="914"/>
      <c r="J335" s="914"/>
      <c r="K335" s="914"/>
      <c r="L335" s="914"/>
      <c r="M335" s="914"/>
      <c r="N335" s="914"/>
      <c r="O335" s="914"/>
      <c r="P335" s="914"/>
      <c r="Q335" s="914"/>
      <c r="R335" s="914"/>
      <c r="S335" s="914"/>
      <c r="T335" s="914"/>
      <c r="U335" s="914"/>
      <c r="V335" s="914"/>
      <c r="W335" s="914"/>
      <c r="X335" s="972"/>
      <c r="Y335" s="914"/>
      <c r="Z335" s="914"/>
      <c r="AA335" s="914"/>
      <c r="AB335" s="914"/>
      <c r="AC335" s="914"/>
      <c r="AD335" s="914"/>
      <c r="AE335" s="914"/>
      <c r="AF335" s="914"/>
      <c r="AG335" s="914"/>
      <c r="AH335" s="914"/>
    </row>
    <row r="336">
      <c r="A336" s="914"/>
      <c r="B336" s="914"/>
      <c r="C336" s="914"/>
      <c r="D336" s="914"/>
      <c r="E336" s="914"/>
      <c r="F336" s="914"/>
      <c r="G336" s="972"/>
      <c r="H336" s="914"/>
      <c r="I336" s="914"/>
      <c r="J336" s="914"/>
      <c r="K336" s="914"/>
      <c r="L336" s="914"/>
      <c r="M336" s="914"/>
      <c r="N336" s="914"/>
      <c r="O336" s="914"/>
      <c r="P336" s="914"/>
      <c r="Q336" s="914"/>
      <c r="R336" s="914"/>
      <c r="S336" s="914"/>
      <c r="T336" s="914"/>
      <c r="U336" s="914"/>
      <c r="V336" s="914"/>
      <c r="W336" s="914"/>
      <c r="X336" s="972"/>
      <c r="Y336" s="914"/>
      <c r="Z336" s="914"/>
      <c r="AA336" s="914"/>
      <c r="AB336" s="914"/>
      <c r="AC336" s="914"/>
      <c r="AD336" s="914"/>
      <c r="AE336" s="914"/>
      <c r="AF336" s="914"/>
      <c r="AG336" s="914"/>
      <c r="AH336" s="914"/>
    </row>
    <row r="337">
      <c r="A337" s="914"/>
      <c r="B337" s="914"/>
      <c r="C337" s="914"/>
      <c r="D337" s="914"/>
      <c r="E337" s="914"/>
      <c r="F337" s="914"/>
      <c r="G337" s="972"/>
      <c r="H337" s="914"/>
      <c r="I337" s="914"/>
      <c r="J337" s="914"/>
      <c r="K337" s="914"/>
      <c r="L337" s="914"/>
      <c r="M337" s="914"/>
      <c r="N337" s="914"/>
      <c r="O337" s="914"/>
      <c r="P337" s="914"/>
      <c r="Q337" s="914"/>
      <c r="R337" s="914"/>
      <c r="S337" s="914"/>
      <c r="T337" s="914"/>
      <c r="U337" s="914"/>
      <c r="V337" s="914"/>
      <c r="W337" s="914"/>
      <c r="X337" s="972"/>
      <c r="Y337" s="914"/>
      <c r="Z337" s="914"/>
      <c r="AA337" s="914"/>
      <c r="AB337" s="914"/>
      <c r="AC337" s="914"/>
      <c r="AD337" s="914"/>
      <c r="AE337" s="914"/>
      <c r="AF337" s="914"/>
      <c r="AG337" s="914"/>
      <c r="AH337" s="914"/>
    </row>
    <row r="338">
      <c r="A338" s="914"/>
      <c r="B338" s="914"/>
      <c r="C338" s="914"/>
      <c r="D338" s="914"/>
      <c r="E338" s="914"/>
      <c r="F338" s="914"/>
      <c r="G338" s="972"/>
      <c r="H338" s="914"/>
      <c r="I338" s="914"/>
      <c r="J338" s="914"/>
      <c r="K338" s="914"/>
      <c r="L338" s="914"/>
      <c r="M338" s="914"/>
      <c r="N338" s="914"/>
      <c r="O338" s="914"/>
      <c r="P338" s="914"/>
      <c r="Q338" s="914"/>
      <c r="R338" s="914"/>
      <c r="S338" s="914"/>
      <c r="T338" s="914"/>
      <c r="U338" s="914"/>
      <c r="V338" s="914"/>
      <c r="W338" s="914"/>
      <c r="X338" s="972"/>
      <c r="Y338" s="914"/>
      <c r="Z338" s="914"/>
      <c r="AA338" s="914"/>
      <c r="AB338" s="914"/>
      <c r="AC338" s="914"/>
      <c r="AD338" s="914"/>
      <c r="AE338" s="914"/>
      <c r="AF338" s="914"/>
      <c r="AG338" s="914"/>
      <c r="AH338" s="914"/>
    </row>
    <row r="339">
      <c r="A339" s="914"/>
      <c r="B339" s="914"/>
      <c r="C339" s="914"/>
      <c r="D339" s="914"/>
      <c r="E339" s="914"/>
      <c r="F339" s="914"/>
      <c r="G339" s="972"/>
      <c r="H339" s="914"/>
      <c r="I339" s="914"/>
      <c r="J339" s="914"/>
      <c r="K339" s="914"/>
      <c r="L339" s="914"/>
      <c r="M339" s="914"/>
      <c r="N339" s="914"/>
      <c r="O339" s="914"/>
      <c r="P339" s="914"/>
      <c r="Q339" s="914"/>
      <c r="R339" s="914"/>
      <c r="S339" s="914"/>
      <c r="T339" s="914"/>
      <c r="U339" s="914"/>
      <c r="V339" s="914"/>
      <c r="W339" s="914"/>
      <c r="X339" s="972"/>
      <c r="Y339" s="914"/>
      <c r="Z339" s="914"/>
      <c r="AA339" s="914"/>
      <c r="AB339" s="914"/>
      <c r="AC339" s="914"/>
      <c r="AD339" s="914"/>
      <c r="AE339" s="914"/>
      <c r="AF339" s="914"/>
      <c r="AG339" s="914"/>
      <c r="AH339" s="914"/>
    </row>
    <row r="340">
      <c r="A340" s="914"/>
      <c r="B340" s="914"/>
      <c r="C340" s="914"/>
      <c r="D340" s="914"/>
      <c r="E340" s="914"/>
      <c r="F340" s="914"/>
      <c r="G340" s="972"/>
      <c r="H340" s="914"/>
      <c r="I340" s="914"/>
      <c r="J340" s="914"/>
      <c r="K340" s="914"/>
      <c r="L340" s="914"/>
      <c r="M340" s="914"/>
      <c r="N340" s="914"/>
      <c r="O340" s="914"/>
      <c r="P340" s="914"/>
      <c r="Q340" s="914"/>
      <c r="R340" s="914"/>
      <c r="S340" s="914"/>
      <c r="T340" s="914"/>
      <c r="U340" s="914"/>
      <c r="V340" s="914"/>
      <c r="W340" s="914"/>
      <c r="X340" s="972"/>
      <c r="Y340" s="914"/>
      <c r="Z340" s="914"/>
      <c r="AA340" s="914"/>
      <c r="AB340" s="914"/>
      <c r="AC340" s="914"/>
      <c r="AD340" s="914"/>
      <c r="AE340" s="914"/>
      <c r="AF340" s="914"/>
      <c r="AG340" s="914"/>
      <c r="AH340" s="914"/>
    </row>
    <row r="341">
      <c r="A341" s="914"/>
      <c r="B341" s="914"/>
      <c r="C341" s="914"/>
      <c r="D341" s="914"/>
      <c r="E341" s="914"/>
      <c r="F341" s="914"/>
      <c r="G341" s="972"/>
      <c r="H341" s="914"/>
      <c r="I341" s="914"/>
      <c r="J341" s="914"/>
      <c r="K341" s="914"/>
      <c r="L341" s="914"/>
      <c r="M341" s="914"/>
      <c r="N341" s="914"/>
      <c r="O341" s="914"/>
      <c r="P341" s="914"/>
      <c r="Q341" s="914"/>
      <c r="R341" s="914"/>
      <c r="S341" s="914"/>
      <c r="T341" s="914"/>
      <c r="U341" s="914"/>
      <c r="V341" s="914"/>
      <c r="W341" s="914"/>
      <c r="X341" s="972"/>
      <c r="Y341" s="914"/>
      <c r="Z341" s="914"/>
      <c r="AA341" s="914"/>
      <c r="AB341" s="914"/>
      <c r="AC341" s="914"/>
      <c r="AD341" s="914"/>
      <c r="AE341" s="914"/>
      <c r="AF341" s="914"/>
      <c r="AG341" s="914"/>
      <c r="AH341" s="914"/>
    </row>
    <row r="342">
      <c r="A342" s="914"/>
      <c r="B342" s="914"/>
      <c r="C342" s="914"/>
      <c r="D342" s="914"/>
      <c r="E342" s="914"/>
      <c r="F342" s="914"/>
      <c r="G342" s="972"/>
      <c r="H342" s="914"/>
      <c r="I342" s="914"/>
      <c r="J342" s="914"/>
      <c r="K342" s="914"/>
      <c r="L342" s="914"/>
      <c r="M342" s="914"/>
      <c r="N342" s="914"/>
      <c r="O342" s="914"/>
      <c r="P342" s="914"/>
      <c r="Q342" s="914"/>
      <c r="R342" s="914"/>
      <c r="S342" s="914"/>
      <c r="T342" s="914"/>
      <c r="U342" s="914"/>
      <c r="V342" s="914"/>
      <c r="W342" s="914"/>
      <c r="X342" s="972"/>
      <c r="Y342" s="914"/>
      <c r="Z342" s="914"/>
      <c r="AA342" s="914"/>
      <c r="AB342" s="914"/>
      <c r="AC342" s="914"/>
      <c r="AD342" s="914"/>
      <c r="AE342" s="914"/>
      <c r="AF342" s="914"/>
      <c r="AG342" s="914"/>
      <c r="AH342" s="914"/>
    </row>
    <row r="343">
      <c r="A343" s="914"/>
      <c r="B343" s="914"/>
      <c r="C343" s="914"/>
      <c r="D343" s="914"/>
      <c r="E343" s="914"/>
      <c r="F343" s="914"/>
      <c r="G343" s="972"/>
      <c r="H343" s="914"/>
      <c r="I343" s="914"/>
      <c r="J343" s="914"/>
      <c r="K343" s="914"/>
      <c r="L343" s="914"/>
      <c r="M343" s="914"/>
      <c r="N343" s="914"/>
      <c r="O343" s="914"/>
      <c r="P343" s="914"/>
      <c r="Q343" s="914"/>
      <c r="R343" s="914"/>
      <c r="S343" s="914"/>
      <c r="T343" s="914"/>
      <c r="U343" s="914"/>
      <c r="V343" s="914"/>
      <c r="W343" s="914"/>
      <c r="X343" s="972"/>
      <c r="Y343" s="914"/>
      <c r="Z343" s="914"/>
      <c r="AA343" s="914"/>
      <c r="AB343" s="914"/>
      <c r="AC343" s="914"/>
      <c r="AD343" s="914"/>
      <c r="AE343" s="914"/>
      <c r="AF343" s="914"/>
      <c r="AG343" s="914"/>
      <c r="AH343" s="914"/>
    </row>
    <row r="344">
      <c r="A344" s="914"/>
      <c r="B344" s="914"/>
      <c r="C344" s="914"/>
      <c r="D344" s="914"/>
      <c r="E344" s="914"/>
      <c r="F344" s="914"/>
      <c r="G344" s="972"/>
      <c r="H344" s="914"/>
      <c r="I344" s="914"/>
      <c r="J344" s="914"/>
      <c r="K344" s="914"/>
      <c r="L344" s="914"/>
      <c r="M344" s="914"/>
      <c r="N344" s="914"/>
      <c r="O344" s="914"/>
      <c r="P344" s="914"/>
      <c r="Q344" s="914"/>
      <c r="R344" s="914"/>
      <c r="S344" s="914"/>
      <c r="T344" s="914"/>
      <c r="U344" s="914"/>
      <c r="V344" s="914"/>
      <c r="W344" s="914"/>
      <c r="X344" s="972"/>
      <c r="Y344" s="914"/>
      <c r="Z344" s="914"/>
      <c r="AA344" s="914"/>
      <c r="AB344" s="914"/>
      <c r="AC344" s="914"/>
      <c r="AD344" s="914"/>
      <c r="AE344" s="914"/>
      <c r="AF344" s="914"/>
      <c r="AG344" s="914"/>
      <c r="AH344" s="914"/>
    </row>
    <row r="345">
      <c r="A345" s="914"/>
      <c r="B345" s="914"/>
      <c r="C345" s="914"/>
      <c r="D345" s="914"/>
      <c r="E345" s="914"/>
      <c r="F345" s="914"/>
      <c r="G345" s="972"/>
      <c r="H345" s="914"/>
      <c r="I345" s="914"/>
      <c r="J345" s="914"/>
      <c r="K345" s="914"/>
      <c r="L345" s="914"/>
      <c r="M345" s="914"/>
      <c r="N345" s="914"/>
      <c r="O345" s="914"/>
      <c r="P345" s="914"/>
      <c r="Q345" s="914"/>
      <c r="R345" s="914"/>
      <c r="S345" s="914"/>
      <c r="T345" s="914"/>
      <c r="U345" s="914"/>
      <c r="V345" s="914"/>
      <c r="W345" s="914"/>
      <c r="X345" s="972"/>
      <c r="Y345" s="914"/>
      <c r="Z345" s="914"/>
      <c r="AA345" s="914"/>
      <c r="AB345" s="914"/>
      <c r="AC345" s="914"/>
      <c r="AD345" s="914"/>
      <c r="AE345" s="914"/>
      <c r="AF345" s="914"/>
      <c r="AG345" s="914"/>
      <c r="AH345" s="914"/>
    </row>
    <row r="346">
      <c r="A346" s="914"/>
      <c r="B346" s="914"/>
      <c r="C346" s="914"/>
      <c r="D346" s="914"/>
      <c r="E346" s="914"/>
      <c r="F346" s="914"/>
      <c r="G346" s="972"/>
      <c r="H346" s="914"/>
      <c r="I346" s="914"/>
      <c r="J346" s="914"/>
      <c r="K346" s="914"/>
      <c r="L346" s="914"/>
      <c r="M346" s="914"/>
      <c r="N346" s="914"/>
      <c r="O346" s="914"/>
      <c r="P346" s="914"/>
      <c r="Q346" s="914"/>
      <c r="R346" s="914"/>
      <c r="S346" s="914"/>
      <c r="T346" s="914"/>
      <c r="U346" s="914"/>
      <c r="V346" s="914"/>
      <c r="W346" s="914"/>
      <c r="X346" s="972"/>
      <c r="Y346" s="914"/>
      <c r="Z346" s="914"/>
      <c r="AA346" s="914"/>
      <c r="AB346" s="914"/>
      <c r="AC346" s="914"/>
      <c r="AD346" s="914"/>
      <c r="AE346" s="914"/>
      <c r="AF346" s="914"/>
      <c r="AG346" s="914"/>
      <c r="AH346" s="914"/>
    </row>
    <row r="347">
      <c r="A347" s="914"/>
      <c r="B347" s="914"/>
      <c r="C347" s="914"/>
      <c r="D347" s="914"/>
      <c r="E347" s="914"/>
      <c r="F347" s="914"/>
      <c r="G347" s="972"/>
      <c r="H347" s="914"/>
      <c r="I347" s="914"/>
      <c r="J347" s="914"/>
      <c r="K347" s="914"/>
      <c r="L347" s="914"/>
      <c r="M347" s="914"/>
      <c r="N347" s="914"/>
      <c r="O347" s="914"/>
      <c r="P347" s="914"/>
      <c r="Q347" s="914"/>
      <c r="R347" s="914"/>
      <c r="S347" s="914"/>
      <c r="T347" s="914"/>
      <c r="U347" s="914"/>
      <c r="V347" s="914"/>
      <c r="W347" s="914"/>
      <c r="X347" s="972"/>
      <c r="Y347" s="914"/>
      <c r="Z347" s="914"/>
      <c r="AA347" s="914"/>
      <c r="AB347" s="914"/>
      <c r="AC347" s="914"/>
      <c r="AD347" s="914"/>
      <c r="AE347" s="914"/>
      <c r="AF347" s="914"/>
      <c r="AG347" s="914"/>
      <c r="AH347" s="914"/>
    </row>
    <row r="348">
      <c r="A348" s="914"/>
      <c r="B348" s="914"/>
      <c r="C348" s="914"/>
      <c r="D348" s="914"/>
      <c r="E348" s="914"/>
      <c r="F348" s="914"/>
      <c r="G348" s="972"/>
      <c r="H348" s="914"/>
      <c r="I348" s="914"/>
      <c r="J348" s="914"/>
      <c r="K348" s="914"/>
      <c r="L348" s="914"/>
      <c r="M348" s="914"/>
      <c r="N348" s="914"/>
      <c r="O348" s="914"/>
      <c r="P348" s="914"/>
      <c r="Q348" s="914"/>
      <c r="R348" s="914"/>
      <c r="S348" s="914"/>
      <c r="T348" s="914"/>
      <c r="U348" s="914"/>
      <c r="V348" s="914"/>
      <c r="W348" s="914"/>
      <c r="X348" s="972"/>
      <c r="Y348" s="914"/>
      <c r="Z348" s="914"/>
      <c r="AA348" s="914"/>
      <c r="AB348" s="914"/>
      <c r="AC348" s="914"/>
      <c r="AD348" s="914"/>
      <c r="AE348" s="914"/>
      <c r="AF348" s="914"/>
      <c r="AG348" s="914"/>
      <c r="AH348" s="914"/>
    </row>
    <row r="349">
      <c r="A349" s="914"/>
      <c r="B349" s="914"/>
      <c r="C349" s="914"/>
      <c r="D349" s="914"/>
      <c r="E349" s="914"/>
      <c r="F349" s="914"/>
      <c r="G349" s="972"/>
      <c r="H349" s="914"/>
      <c r="I349" s="914"/>
      <c r="J349" s="914"/>
      <c r="K349" s="914"/>
      <c r="L349" s="914"/>
      <c r="M349" s="914"/>
      <c r="N349" s="914"/>
      <c r="O349" s="914"/>
      <c r="P349" s="914"/>
      <c r="Q349" s="914"/>
      <c r="R349" s="914"/>
      <c r="S349" s="914"/>
      <c r="T349" s="914"/>
      <c r="U349" s="914"/>
      <c r="V349" s="914"/>
      <c r="W349" s="914"/>
      <c r="X349" s="972"/>
      <c r="Y349" s="914"/>
      <c r="Z349" s="914"/>
      <c r="AA349" s="914"/>
      <c r="AB349" s="914"/>
      <c r="AC349" s="914"/>
      <c r="AD349" s="914"/>
      <c r="AE349" s="914"/>
      <c r="AF349" s="914"/>
      <c r="AG349" s="914"/>
      <c r="AH349" s="914"/>
    </row>
    <row r="350">
      <c r="A350" s="914"/>
      <c r="B350" s="914"/>
      <c r="C350" s="914"/>
      <c r="D350" s="914"/>
      <c r="E350" s="914"/>
      <c r="F350" s="914"/>
      <c r="G350" s="972"/>
      <c r="H350" s="914"/>
      <c r="I350" s="914"/>
      <c r="J350" s="914"/>
      <c r="K350" s="914"/>
      <c r="L350" s="914"/>
      <c r="M350" s="914"/>
      <c r="N350" s="914"/>
      <c r="O350" s="914"/>
      <c r="P350" s="914"/>
      <c r="Q350" s="914"/>
      <c r="R350" s="914"/>
      <c r="S350" s="914"/>
      <c r="T350" s="914"/>
      <c r="U350" s="914"/>
      <c r="V350" s="914"/>
      <c r="W350" s="914"/>
      <c r="X350" s="972"/>
      <c r="Y350" s="914"/>
      <c r="Z350" s="914"/>
      <c r="AA350" s="914"/>
      <c r="AB350" s="914"/>
      <c r="AC350" s="914"/>
      <c r="AD350" s="914"/>
      <c r="AE350" s="914"/>
      <c r="AF350" s="914"/>
      <c r="AG350" s="914"/>
      <c r="AH350" s="914"/>
    </row>
    <row r="351">
      <c r="A351" s="914"/>
      <c r="B351" s="914"/>
      <c r="C351" s="914"/>
      <c r="D351" s="914"/>
      <c r="E351" s="914"/>
      <c r="F351" s="914"/>
      <c r="G351" s="972"/>
      <c r="H351" s="914"/>
      <c r="I351" s="914"/>
      <c r="J351" s="914"/>
      <c r="K351" s="914"/>
      <c r="L351" s="914"/>
      <c r="M351" s="914"/>
      <c r="N351" s="914"/>
      <c r="O351" s="914"/>
      <c r="P351" s="914"/>
      <c r="Q351" s="914"/>
      <c r="R351" s="914"/>
      <c r="S351" s="914"/>
      <c r="T351" s="914"/>
      <c r="U351" s="914"/>
      <c r="V351" s="914"/>
      <c r="W351" s="914"/>
      <c r="X351" s="972"/>
      <c r="Y351" s="914"/>
      <c r="Z351" s="914"/>
      <c r="AA351" s="914"/>
      <c r="AB351" s="914"/>
      <c r="AC351" s="914"/>
      <c r="AD351" s="914"/>
      <c r="AE351" s="914"/>
      <c r="AF351" s="914"/>
      <c r="AG351" s="914"/>
      <c r="AH351" s="914"/>
    </row>
    <row r="352">
      <c r="A352" s="914"/>
      <c r="B352" s="914"/>
      <c r="C352" s="914"/>
      <c r="D352" s="914"/>
      <c r="E352" s="914"/>
      <c r="F352" s="914"/>
      <c r="G352" s="972"/>
      <c r="H352" s="914"/>
      <c r="I352" s="914"/>
      <c r="J352" s="914"/>
      <c r="K352" s="914"/>
      <c r="L352" s="914"/>
      <c r="M352" s="914"/>
      <c r="N352" s="914"/>
      <c r="O352" s="914"/>
      <c r="P352" s="914"/>
      <c r="Q352" s="914"/>
      <c r="R352" s="914"/>
      <c r="S352" s="914"/>
      <c r="T352" s="914"/>
      <c r="U352" s="914"/>
      <c r="V352" s="914"/>
      <c r="W352" s="914"/>
      <c r="X352" s="972"/>
      <c r="Y352" s="914"/>
      <c r="Z352" s="914"/>
      <c r="AA352" s="914"/>
      <c r="AB352" s="914"/>
      <c r="AC352" s="914"/>
      <c r="AD352" s="914"/>
      <c r="AE352" s="914"/>
      <c r="AF352" s="914"/>
      <c r="AG352" s="914"/>
      <c r="AH352" s="914"/>
    </row>
    <row r="353">
      <c r="A353" s="914"/>
      <c r="B353" s="914"/>
      <c r="C353" s="914"/>
      <c r="D353" s="914"/>
      <c r="E353" s="914"/>
      <c r="F353" s="914"/>
      <c r="G353" s="972"/>
      <c r="H353" s="914"/>
      <c r="I353" s="914"/>
      <c r="J353" s="914"/>
      <c r="K353" s="914"/>
      <c r="L353" s="914"/>
      <c r="M353" s="914"/>
      <c r="N353" s="914"/>
      <c r="O353" s="914"/>
      <c r="P353" s="914"/>
      <c r="Q353" s="914"/>
      <c r="R353" s="914"/>
      <c r="S353" s="914"/>
      <c r="T353" s="914"/>
      <c r="U353" s="914"/>
      <c r="V353" s="914"/>
      <c r="W353" s="914"/>
      <c r="X353" s="972"/>
      <c r="Y353" s="914"/>
      <c r="Z353" s="914"/>
      <c r="AA353" s="914"/>
      <c r="AB353" s="914"/>
      <c r="AC353" s="914"/>
      <c r="AD353" s="914"/>
      <c r="AE353" s="914"/>
      <c r="AF353" s="914"/>
      <c r="AG353" s="914"/>
      <c r="AH353" s="914"/>
    </row>
    <row r="354">
      <c r="A354" s="914"/>
      <c r="B354" s="914"/>
      <c r="C354" s="914"/>
      <c r="D354" s="914"/>
      <c r="E354" s="914"/>
      <c r="F354" s="914"/>
      <c r="G354" s="972"/>
      <c r="H354" s="914"/>
      <c r="I354" s="914"/>
      <c r="J354" s="914"/>
      <c r="K354" s="914"/>
      <c r="L354" s="914"/>
      <c r="M354" s="914"/>
      <c r="N354" s="914"/>
      <c r="O354" s="914"/>
      <c r="P354" s="914"/>
      <c r="Q354" s="914"/>
      <c r="R354" s="914"/>
      <c r="S354" s="914"/>
      <c r="T354" s="914"/>
      <c r="U354" s="914"/>
      <c r="V354" s="914"/>
      <c r="W354" s="914"/>
      <c r="X354" s="972"/>
      <c r="Y354" s="914"/>
      <c r="Z354" s="914"/>
      <c r="AA354" s="914"/>
      <c r="AB354" s="914"/>
      <c r="AC354" s="914"/>
      <c r="AD354" s="914"/>
      <c r="AE354" s="914"/>
      <c r="AF354" s="914"/>
      <c r="AG354" s="914"/>
      <c r="AH354" s="914"/>
    </row>
    <row r="355">
      <c r="A355" s="914"/>
      <c r="B355" s="914"/>
      <c r="C355" s="914"/>
      <c r="D355" s="914"/>
      <c r="E355" s="914"/>
      <c r="F355" s="914"/>
      <c r="G355" s="972"/>
      <c r="H355" s="914"/>
      <c r="I355" s="914"/>
      <c r="J355" s="914"/>
      <c r="K355" s="914"/>
      <c r="L355" s="914"/>
      <c r="M355" s="914"/>
      <c r="N355" s="914"/>
      <c r="O355" s="914"/>
      <c r="P355" s="914"/>
      <c r="Q355" s="914"/>
      <c r="R355" s="914"/>
      <c r="S355" s="914"/>
      <c r="T355" s="914"/>
      <c r="U355" s="914"/>
      <c r="V355" s="914"/>
      <c r="W355" s="914"/>
      <c r="X355" s="972"/>
      <c r="Y355" s="914"/>
      <c r="Z355" s="914"/>
      <c r="AA355" s="914"/>
      <c r="AB355" s="914"/>
      <c r="AC355" s="914"/>
      <c r="AD355" s="914"/>
      <c r="AE355" s="914"/>
      <c r="AF355" s="914"/>
      <c r="AG355" s="914"/>
      <c r="AH355" s="914"/>
    </row>
    <row r="356">
      <c r="A356" s="914"/>
      <c r="B356" s="914"/>
      <c r="C356" s="914"/>
      <c r="D356" s="914"/>
      <c r="E356" s="914"/>
      <c r="F356" s="914"/>
      <c r="G356" s="972"/>
      <c r="H356" s="914"/>
      <c r="I356" s="914"/>
      <c r="J356" s="914"/>
      <c r="K356" s="914"/>
      <c r="L356" s="914"/>
      <c r="M356" s="914"/>
      <c r="N356" s="914"/>
      <c r="O356" s="914"/>
      <c r="P356" s="914"/>
      <c r="Q356" s="914"/>
      <c r="R356" s="914"/>
      <c r="S356" s="914"/>
      <c r="T356" s="914"/>
      <c r="U356" s="914"/>
      <c r="V356" s="914"/>
      <c r="W356" s="914"/>
      <c r="X356" s="972"/>
      <c r="Y356" s="914"/>
      <c r="Z356" s="914"/>
      <c r="AA356" s="914"/>
      <c r="AB356" s="914"/>
      <c r="AC356" s="914"/>
      <c r="AD356" s="914"/>
      <c r="AE356" s="914"/>
      <c r="AF356" s="914"/>
      <c r="AG356" s="914"/>
      <c r="AH356" s="914"/>
    </row>
    <row r="357">
      <c r="A357" s="914"/>
      <c r="B357" s="914"/>
      <c r="C357" s="914"/>
      <c r="D357" s="914"/>
      <c r="E357" s="914"/>
      <c r="F357" s="914"/>
      <c r="G357" s="972"/>
      <c r="H357" s="914"/>
      <c r="I357" s="914"/>
      <c r="J357" s="914"/>
      <c r="K357" s="914"/>
      <c r="L357" s="914"/>
      <c r="M357" s="914"/>
      <c r="N357" s="914"/>
      <c r="O357" s="914"/>
      <c r="P357" s="914"/>
      <c r="Q357" s="914"/>
      <c r="R357" s="914"/>
      <c r="S357" s="914"/>
      <c r="T357" s="914"/>
      <c r="U357" s="914"/>
      <c r="V357" s="914"/>
      <c r="W357" s="914"/>
      <c r="X357" s="972"/>
      <c r="Y357" s="914"/>
      <c r="Z357" s="914"/>
      <c r="AA357" s="914"/>
      <c r="AB357" s="914"/>
      <c r="AC357" s="914"/>
      <c r="AD357" s="914"/>
      <c r="AE357" s="914"/>
      <c r="AF357" s="914"/>
      <c r="AG357" s="914"/>
      <c r="AH357" s="914"/>
    </row>
    <row r="358">
      <c r="A358" s="914"/>
      <c r="B358" s="914"/>
      <c r="C358" s="914"/>
      <c r="D358" s="914"/>
      <c r="E358" s="914"/>
      <c r="F358" s="914"/>
      <c r="G358" s="972"/>
      <c r="H358" s="914"/>
      <c r="I358" s="914"/>
      <c r="J358" s="914"/>
      <c r="K358" s="914"/>
      <c r="L358" s="914"/>
      <c r="M358" s="914"/>
      <c r="N358" s="914"/>
      <c r="O358" s="914"/>
      <c r="P358" s="914"/>
      <c r="Q358" s="914"/>
      <c r="R358" s="914"/>
      <c r="S358" s="914"/>
      <c r="T358" s="914"/>
      <c r="U358" s="914"/>
      <c r="V358" s="914"/>
      <c r="W358" s="914"/>
      <c r="X358" s="972"/>
      <c r="Y358" s="914"/>
      <c r="Z358" s="914"/>
      <c r="AA358" s="914"/>
      <c r="AB358" s="914"/>
      <c r="AC358" s="914"/>
      <c r="AD358" s="914"/>
      <c r="AE358" s="914"/>
      <c r="AF358" s="914"/>
      <c r="AG358" s="914"/>
      <c r="AH358" s="914"/>
    </row>
    <row r="359">
      <c r="A359" s="914"/>
      <c r="B359" s="914"/>
      <c r="C359" s="914"/>
      <c r="D359" s="914"/>
      <c r="E359" s="914"/>
      <c r="F359" s="914"/>
      <c r="G359" s="972"/>
      <c r="H359" s="914"/>
      <c r="I359" s="914"/>
      <c r="J359" s="914"/>
      <c r="K359" s="914"/>
      <c r="L359" s="914"/>
      <c r="M359" s="914"/>
      <c r="N359" s="914"/>
      <c r="O359" s="914"/>
      <c r="P359" s="914"/>
      <c r="Q359" s="914"/>
      <c r="R359" s="914"/>
      <c r="S359" s="914"/>
      <c r="T359" s="914"/>
      <c r="U359" s="914"/>
      <c r="V359" s="914"/>
      <c r="W359" s="914"/>
      <c r="X359" s="972"/>
      <c r="Y359" s="914"/>
      <c r="Z359" s="914"/>
      <c r="AA359" s="914"/>
      <c r="AB359" s="914"/>
      <c r="AC359" s="914"/>
      <c r="AD359" s="914"/>
      <c r="AE359" s="914"/>
      <c r="AF359" s="914"/>
      <c r="AG359" s="914"/>
      <c r="AH359" s="914"/>
    </row>
    <row r="360">
      <c r="A360" s="914"/>
      <c r="B360" s="914"/>
      <c r="C360" s="914"/>
      <c r="D360" s="914"/>
      <c r="E360" s="914"/>
      <c r="F360" s="914"/>
      <c r="G360" s="972"/>
      <c r="H360" s="914"/>
      <c r="I360" s="914"/>
      <c r="J360" s="914"/>
      <c r="K360" s="914"/>
      <c r="L360" s="914"/>
      <c r="M360" s="914"/>
      <c r="N360" s="914"/>
      <c r="O360" s="914"/>
      <c r="P360" s="914"/>
      <c r="Q360" s="914"/>
      <c r="R360" s="914"/>
      <c r="S360" s="914"/>
      <c r="T360" s="914"/>
      <c r="U360" s="914"/>
      <c r="V360" s="914"/>
      <c r="W360" s="914"/>
      <c r="X360" s="972"/>
      <c r="Y360" s="914"/>
      <c r="Z360" s="914"/>
      <c r="AA360" s="914"/>
      <c r="AB360" s="914"/>
      <c r="AC360" s="914"/>
      <c r="AD360" s="914"/>
      <c r="AE360" s="914"/>
      <c r="AF360" s="914"/>
      <c r="AG360" s="914"/>
      <c r="AH360" s="914"/>
    </row>
    <row r="361">
      <c r="A361" s="914"/>
      <c r="B361" s="914"/>
      <c r="C361" s="914"/>
      <c r="D361" s="914"/>
      <c r="E361" s="914"/>
      <c r="F361" s="914"/>
      <c r="G361" s="972"/>
      <c r="H361" s="914"/>
      <c r="I361" s="914"/>
      <c r="J361" s="914"/>
      <c r="K361" s="914"/>
      <c r="L361" s="914"/>
      <c r="M361" s="914"/>
      <c r="N361" s="914"/>
      <c r="O361" s="914"/>
      <c r="P361" s="914"/>
      <c r="Q361" s="914"/>
      <c r="R361" s="914"/>
      <c r="S361" s="914"/>
      <c r="T361" s="914"/>
      <c r="U361" s="914"/>
      <c r="V361" s="914"/>
      <c r="W361" s="914"/>
      <c r="X361" s="972"/>
      <c r="Y361" s="914"/>
      <c r="Z361" s="914"/>
      <c r="AA361" s="914"/>
      <c r="AB361" s="914"/>
      <c r="AC361" s="914"/>
      <c r="AD361" s="914"/>
      <c r="AE361" s="914"/>
      <c r="AF361" s="914"/>
      <c r="AG361" s="914"/>
      <c r="AH361" s="914"/>
    </row>
    <row r="362">
      <c r="A362" s="914"/>
      <c r="B362" s="914"/>
      <c r="C362" s="914"/>
      <c r="D362" s="914"/>
      <c r="E362" s="914"/>
      <c r="F362" s="914"/>
      <c r="G362" s="972"/>
      <c r="H362" s="914"/>
      <c r="I362" s="914"/>
      <c r="J362" s="914"/>
      <c r="K362" s="914"/>
      <c r="L362" s="914"/>
      <c r="M362" s="914"/>
      <c r="N362" s="914"/>
      <c r="O362" s="914"/>
      <c r="P362" s="914"/>
      <c r="Q362" s="914"/>
      <c r="R362" s="914"/>
      <c r="S362" s="914"/>
      <c r="T362" s="914"/>
      <c r="U362" s="914"/>
      <c r="V362" s="914"/>
      <c r="W362" s="914"/>
      <c r="X362" s="972"/>
      <c r="Y362" s="914"/>
      <c r="Z362" s="914"/>
      <c r="AA362" s="914"/>
      <c r="AB362" s="914"/>
      <c r="AC362" s="914"/>
      <c r="AD362" s="914"/>
      <c r="AE362" s="914"/>
      <c r="AF362" s="914"/>
      <c r="AG362" s="914"/>
      <c r="AH362" s="914"/>
    </row>
    <row r="363">
      <c r="A363" s="914"/>
      <c r="B363" s="914"/>
      <c r="C363" s="914"/>
      <c r="D363" s="914"/>
      <c r="E363" s="914"/>
      <c r="F363" s="914"/>
      <c r="G363" s="972"/>
      <c r="H363" s="914"/>
      <c r="I363" s="914"/>
      <c r="J363" s="914"/>
      <c r="K363" s="914"/>
      <c r="L363" s="914"/>
      <c r="M363" s="914"/>
      <c r="N363" s="914"/>
      <c r="O363" s="914"/>
      <c r="P363" s="914"/>
      <c r="Q363" s="914"/>
      <c r="R363" s="914"/>
      <c r="S363" s="914"/>
      <c r="T363" s="914"/>
      <c r="U363" s="914"/>
      <c r="V363" s="914"/>
      <c r="W363" s="914"/>
      <c r="X363" s="972"/>
      <c r="Y363" s="914"/>
      <c r="Z363" s="914"/>
      <c r="AA363" s="914"/>
      <c r="AB363" s="914"/>
      <c r="AC363" s="914"/>
      <c r="AD363" s="914"/>
      <c r="AE363" s="914"/>
      <c r="AF363" s="914"/>
      <c r="AG363" s="914"/>
      <c r="AH363" s="914"/>
    </row>
    <row r="364">
      <c r="A364" s="914"/>
      <c r="B364" s="914"/>
      <c r="C364" s="914"/>
      <c r="D364" s="914"/>
      <c r="E364" s="914"/>
      <c r="F364" s="914"/>
      <c r="G364" s="972"/>
      <c r="H364" s="914"/>
      <c r="I364" s="914"/>
      <c r="J364" s="914"/>
      <c r="K364" s="914"/>
      <c r="L364" s="914"/>
      <c r="M364" s="914"/>
      <c r="N364" s="914"/>
      <c r="O364" s="914"/>
      <c r="P364" s="914"/>
      <c r="Q364" s="914"/>
      <c r="R364" s="914"/>
      <c r="S364" s="914"/>
      <c r="T364" s="914"/>
      <c r="U364" s="914"/>
      <c r="V364" s="914"/>
      <c r="W364" s="914"/>
      <c r="X364" s="972"/>
      <c r="Y364" s="914"/>
      <c r="Z364" s="914"/>
      <c r="AA364" s="914"/>
      <c r="AB364" s="914"/>
      <c r="AC364" s="914"/>
      <c r="AD364" s="914"/>
      <c r="AE364" s="914"/>
      <c r="AF364" s="914"/>
      <c r="AG364" s="914"/>
      <c r="AH364" s="914"/>
    </row>
    <row r="365">
      <c r="A365" s="914"/>
      <c r="B365" s="914"/>
      <c r="C365" s="914"/>
      <c r="D365" s="914"/>
      <c r="E365" s="914"/>
      <c r="F365" s="914"/>
      <c r="G365" s="972"/>
      <c r="H365" s="914"/>
      <c r="I365" s="914"/>
      <c r="J365" s="914"/>
      <c r="K365" s="914"/>
      <c r="L365" s="914"/>
      <c r="M365" s="914"/>
      <c r="N365" s="914"/>
      <c r="O365" s="914"/>
      <c r="P365" s="914"/>
      <c r="Q365" s="914"/>
      <c r="R365" s="914"/>
      <c r="S365" s="914"/>
      <c r="T365" s="914"/>
      <c r="U365" s="914"/>
      <c r="V365" s="914"/>
      <c r="W365" s="914"/>
      <c r="X365" s="972"/>
      <c r="Y365" s="914"/>
      <c r="Z365" s="914"/>
      <c r="AA365" s="914"/>
      <c r="AB365" s="914"/>
      <c r="AC365" s="914"/>
      <c r="AD365" s="914"/>
      <c r="AE365" s="914"/>
      <c r="AF365" s="914"/>
      <c r="AG365" s="914"/>
      <c r="AH365" s="914"/>
    </row>
    <row r="366">
      <c r="A366" s="914"/>
      <c r="B366" s="914"/>
      <c r="C366" s="914"/>
      <c r="D366" s="914"/>
      <c r="E366" s="914"/>
      <c r="F366" s="914"/>
      <c r="G366" s="972"/>
      <c r="H366" s="914"/>
      <c r="I366" s="914"/>
      <c r="J366" s="914"/>
      <c r="K366" s="914"/>
      <c r="L366" s="914"/>
      <c r="M366" s="914"/>
      <c r="N366" s="914"/>
      <c r="O366" s="914"/>
      <c r="P366" s="914"/>
      <c r="Q366" s="914"/>
      <c r="R366" s="914"/>
      <c r="S366" s="914"/>
      <c r="T366" s="914"/>
      <c r="U366" s="914"/>
      <c r="V366" s="914"/>
      <c r="W366" s="914"/>
      <c r="X366" s="972"/>
      <c r="Y366" s="914"/>
      <c r="Z366" s="914"/>
      <c r="AA366" s="914"/>
      <c r="AB366" s="914"/>
      <c r="AC366" s="914"/>
      <c r="AD366" s="914"/>
      <c r="AE366" s="914"/>
      <c r="AF366" s="914"/>
      <c r="AG366" s="914"/>
      <c r="AH366" s="914"/>
    </row>
    <row r="367">
      <c r="A367" s="914"/>
      <c r="B367" s="914"/>
      <c r="C367" s="914"/>
      <c r="D367" s="914"/>
      <c r="E367" s="914"/>
      <c r="F367" s="914"/>
      <c r="G367" s="972"/>
      <c r="H367" s="914"/>
      <c r="I367" s="914"/>
      <c r="J367" s="914"/>
      <c r="K367" s="914"/>
      <c r="L367" s="914"/>
      <c r="M367" s="914"/>
      <c r="N367" s="914"/>
      <c r="O367" s="914"/>
      <c r="P367" s="914"/>
      <c r="Q367" s="914"/>
      <c r="R367" s="914"/>
      <c r="S367" s="914"/>
      <c r="T367" s="914"/>
      <c r="U367" s="914"/>
      <c r="V367" s="914"/>
      <c r="W367" s="914"/>
      <c r="X367" s="972"/>
      <c r="Y367" s="914"/>
      <c r="Z367" s="914"/>
      <c r="AA367" s="914"/>
      <c r="AB367" s="914"/>
      <c r="AC367" s="914"/>
      <c r="AD367" s="914"/>
      <c r="AE367" s="914"/>
      <c r="AF367" s="914"/>
      <c r="AG367" s="914"/>
      <c r="AH367" s="914"/>
    </row>
    <row r="368">
      <c r="A368" s="914"/>
      <c r="B368" s="914"/>
      <c r="C368" s="914"/>
      <c r="D368" s="914"/>
      <c r="E368" s="914"/>
      <c r="F368" s="914"/>
      <c r="G368" s="972"/>
      <c r="H368" s="914"/>
      <c r="I368" s="914"/>
      <c r="J368" s="914"/>
      <c r="K368" s="914"/>
      <c r="L368" s="914"/>
      <c r="M368" s="914"/>
      <c r="N368" s="914"/>
      <c r="O368" s="914"/>
      <c r="P368" s="914"/>
      <c r="Q368" s="914"/>
      <c r="R368" s="914"/>
      <c r="S368" s="914"/>
      <c r="T368" s="914"/>
      <c r="U368" s="914"/>
      <c r="V368" s="914"/>
      <c r="W368" s="914"/>
      <c r="X368" s="972"/>
      <c r="Y368" s="914"/>
      <c r="Z368" s="914"/>
      <c r="AA368" s="914"/>
      <c r="AB368" s="914"/>
      <c r="AC368" s="914"/>
      <c r="AD368" s="914"/>
      <c r="AE368" s="914"/>
      <c r="AF368" s="914"/>
      <c r="AG368" s="914"/>
      <c r="AH368" s="914"/>
    </row>
    <row r="369">
      <c r="A369" s="914"/>
      <c r="B369" s="914"/>
      <c r="C369" s="914"/>
      <c r="D369" s="914"/>
      <c r="E369" s="914"/>
      <c r="F369" s="914"/>
      <c r="G369" s="972"/>
      <c r="H369" s="914"/>
      <c r="I369" s="914"/>
      <c r="J369" s="914"/>
      <c r="K369" s="914"/>
      <c r="L369" s="914"/>
      <c r="M369" s="914"/>
      <c r="N369" s="914"/>
      <c r="O369" s="914"/>
      <c r="P369" s="914"/>
      <c r="Q369" s="914"/>
      <c r="R369" s="914"/>
      <c r="S369" s="914"/>
      <c r="T369" s="914"/>
      <c r="U369" s="914"/>
      <c r="V369" s="914"/>
      <c r="W369" s="914"/>
      <c r="X369" s="972"/>
      <c r="Y369" s="914"/>
      <c r="Z369" s="914"/>
      <c r="AA369" s="914"/>
      <c r="AB369" s="914"/>
      <c r="AC369" s="914"/>
      <c r="AD369" s="914"/>
      <c r="AE369" s="914"/>
      <c r="AF369" s="914"/>
      <c r="AG369" s="914"/>
      <c r="AH369" s="914"/>
    </row>
    <row r="370">
      <c r="A370" s="914"/>
      <c r="B370" s="914"/>
      <c r="C370" s="914"/>
      <c r="D370" s="914"/>
      <c r="E370" s="914"/>
      <c r="F370" s="914"/>
      <c r="G370" s="972"/>
      <c r="H370" s="914"/>
      <c r="I370" s="914"/>
      <c r="J370" s="914"/>
      <c r="K370" s="914"/>
      <c r="L370" s="914"/>
      <c r="M370" s="914"/>
      <c r="N370" s="914"/>
      <c r="O370" s="914"/>
      <c r="P370" s="914"/>
      <c r="Q370" s="914"/>
      <c r="R370" s="914"/>
      <c r="S370" s="914"/>
      <c r="T370" s="914"/>
      <c r="U370" s="914"/>
      <c r="V370" s="914"/>
      <c r="W370" s="914"/>
      <c r="X370" s="972"/>
      <c r="Y370" s="914"/>
      <c r="Z370" s="914"/>
      <c r="AA370" s="914"/>
      <c r="AB370" s="914"/>
      <c r="AC370" s="914"/>
      <c r="AD370" s="914"/>
      <c r="AE370" s="914"/>
      <c r="AF370" s="914"/>
      <c r="AG370" s="914"/>
      <c r="AH370" s="914"/>
    </row>
    <row r="371">
      <c r="A371" s="914"/>
      <c r="B371" s="914"/>
      <c r="C371" s="914"/>
      <c r="D371" s="914"/>
      <c r="E371" s="914"/>
      <c r="F371" s="914"/>
      <c r="G371" s="972"/>
      <c r="H371" s="914"/>
      <c r="I371" s="914"/>
      <c r="J371" s="914"/>
      <c r="K371" s="914"/>
      <c r="L371" s="914"/>
      <c r="M371" s="914"/>
      <c r="N371" s="914"/>
      <c r="O371" s="914"/>
      <c r="P371" s="914"/>
      <c r="Q371" s="914"/>
      <c r="R371" s="914"/>
      <c r="S371" s="914"/>
      <c r="T371" s="914"/>
      <c r="U371" s="914"/>
      <c r="V371" s="914"/>
      <c r="W371" s="914"/>
      <c r="X371" s="972"/>
      <c r="Y371" s="914"/>
      <c r="Z371" s="914"/>
      <c r="AA371" s="914"/>
      <c r="AB371" s="914"/>
      <c r="AC371" s="914"/>
      <c r="AD371" s="914"/>
      <c r="AE371" s="914"/>
      <c r="AF371" s="914"/>
      <c r="AG371" s="914"/>
      <c r="AH371" s="914"/>
    </row>
    <row r="372">
      <c r="A372" s="914"/>
      <c r="B372" s="914"/>
      <c r="C372" s="914"/>
      <c r="D372" s="914"/>
      <c r="E372" s="914"/>
      <c r="F372" s="914"/>
      <c r="G372" s="972"/>
      <c r="H372" s="914"/>
      <c r="I372" s="914"/>
      <c r="J372" s="914"/>
      <c r="K372" s="914"/>
      <c r="L372" s="914"/>
      <c r="M372" s="914"/>
      <c r="N372" s="914"/>
      <c r="O372" s="914"/>
      <c r="P372" s="914"/>
      <c r="Q372" s="914"/>
      <c r="R372" s="914"/>
      <c r="S372" s="914"/>
      <c r="T372" s="914"/>
      <c r="U372" s="914"/>
      <c r="V372" s="914"/>
      <c r="W372" s="914"/>
      <c r="X372" s="972"/>
      <c r="Y372" s="914"/>
      <c r="Z372" s="914"/>
      <c r="AA372" s="914"/>
      <c r="AB372" s="914"/>
      <c r="AC372" s="914"/>
      <c r="AD372" s="914"/>
      <c r="AE372" s="914"/>
      <c r="AF372" s="914"/>
      <c r="AG372" s="914"/>
      <c r="AH372" s="914"/>
    </row>
    <row r="373">
      <c r="A373" s="914"/>
      <c r="B373" s="914"/>
      <c r="C373" s="914"/>
      <c r="D373" s="914"/>
      <c r="E373" s="914"/>
      <c r="F373" s="914"/>
      <c r="G373" s="972"/>
      <c r="H373" s="914"/>
      <c r="I373" s="914"/>
      <c r="J373" s="914"/>
      <c r="K373" s="914"/>
      <c r="L373" s="914"/>
      <c r="M373" s="914"/>
      <c r="N373" s="914"/>
      <c r="O373" s="914"/>
      <c r="P373" s="914"/>
      <c r="Q373" s="914"/>
      <c r="R373" s="914"/>
      <c r="S373" s="914"/>
      <c r="T373" s="914"/>
      <c r="U373" s="914"/>
      <c r="V373" s="914"/>
      <c r="W373" s="914"/>
      <c r="X373" s="972"/>
      <c r="Y373" s="914"/>
      <c r="Z373" s="914"/>
      <c r="AA373" s="914"/>
      <c r="AB373" s="914"/>
      <c r="AC373" s="914"/>
      <c r="AD373" s="914"/>
      <c r="AE373" s="914"/>
      <c r="AF373" s="914"/>
      <c r="AG373" s="914"/>
      <c r="AH373" s="914"/>
    </row>
    <row r="374">
      <c r="A374" s="914"/>
      <c r="B374" s="914"/>
      <c r="C374" s="914"/>
      <c r="D374" s="914"/>
      <c r="E374" s="914"/>
      <c r="F374" s="914"/>
      <c r="G374" s="972"/>
      <c r="H374" s="914"/>
      <c r="I374" s="914"/>
      <c r="J374" s="914"/>
      <c r="K374" s="914"/>
      <c r="L374" s="914"/>
      <c r="M374" s="914"/>
      <c r="N374" s="914"/>
      <c r="O374" s="914"/>
      <c r="P374" s="914"/>
      <c r="Q374" s="914"/>
      <c r="R374" s="914"/>
      <c r="S374" s="914"/>
      <c r="T374" s="914"/>
      <c r="U374" s="914"/>
      <c r="V374" s="914"/>
      <c r="W374" s="914"/>
      <c r="X374" s="972"/>
      <c r="Y374" s="914"/>
      <c r="Z374" s="914"/>
      <c r="AA374" s="914"/>
      <c r="AB374" s="914"/>
      <c r="AC374" s="914"/>
      <c r="AD374" s="914"/>
      <c r="AE374" s="914"/>
      <c r="AF374" s="914"/>
      <c r="AG374" s="914"/>
      <c r="AH374" s="914"/>
    </row>
    <row r="375">
      <c r="A375" s="914"/>
      <c r="B375" s="914"/>
      <c r="C375" s="914"/>
      <c r="D375" s="914"/>
      <c r="E375" s="914"/>
      <c r="F375" s="914"/>
      <c r="G375" s="972"/>
      <c r="H375" s="914"/>
      <c r="I375" s="914"/>
      <c r="J375" s="914"/>
      <c r="K375" s="914"/>
      <c r="L375" s="914"/>
      <c r="M375" s="914"/>
      <c r="N375" s="914"/>
      <c r="O375" s="914"/>
      <c r="P375" s="914"/>
      <c r="Q375" s="914"/>
      <c r="R375" s="914"/>
      <c r="S375" s="914"/>
      <c r="T375" s="914"/>
      <c r="U375" s="914"/>
      <c r="V375" s="914"/>
      <c r="W375" s="914"/>
      <c r="X375" s="972"/>
      <c r="Y375" s="914"/>
      <c r="Z375" s="914"/>
      <c r="AA375" s="914"/>
      <c r="AB375" s="914"/>
      <c r="AC375" s="914"/>
      <c r="AD375" s="914"/>
      <c r="AE375" s="914"/>
      <c r="AF375" s="914"/>
      <c r="AG375" s="914"/>
      <c r="AH375" s="914"/>
    </row>
    <row r="376">
      <c r="A376" s="914"/>
      <c r="B376" s="914"/>
      <c r="C376" s="914"/>
      <c r="D376" s="914"/>
      <c r="E376" s="914"/>
      <c r="F376" s="914"/>
      <c r="G376" s="972"/>
      <c r="H376" s="914"/>
      <c r="I376" s="914"/>
      <c r="J376" s="914"/>
      <c r="K376" s="914"/>
      <c r="L376" s="914"/>
      <c r="M376" s="914"/>
      <c r="N376" s="914"/>
      <c r="O376" s="914"/>
      <c r="P376" s="914"/>
      <c r="Q376" s="914"/>
      <c r="R376" s="914"/>
      <c r="S376" s="914"/>
      <c r="T376" s="914"/>
      <c r="U376" s="914"/>
      <c r="V376" s="914"/>
      <c r="W376" s="914"/>
      <c r="X376" s="972"/>
      <c r="Y376" s="914"/>
      <c r="Z376" s="914"/>
      <c r="AA376" s="914"/>
      <c r="AB376" s="914"/>
      <c r="AC376" s="914"/>
      <c r="AD376" s="914"/>
      <c r="AE376" s="914"/>
      <c r="AF376" s="914"/>
      <c r="AG376" s="914"/>
      <c r="AH376" s="914"/>
    </row>
    <row r="377">
      <c r="A377" s="914"/>
      <c r="B377" s="914"/>
      <c r="C377" s="914"/>
      <c r="D377" s="914"/>
      <c r="E377" s="914"/>
      <c r="F377" s="914"/>
      <c r="G377" s="972"/>
      <c r="H377" s="914"/>
      <c r="I377" s="914"/>
      <c r="J377" s="914"/>
      <c r="K377" s="914"/>
      <c r="L377" s="914"/>
      <c r="M377" s="914"/>
      <c r="N377" s="914"/>
      <c r="O377" s="914"/>
      <c r="P377" s="914"/>
      <c r="Q377" s="914"/>
      <c r="R377" s="914"/>
      <c r="S377" s="914"/>
      <c r="T377" s="914"/>
      <c r="U377" s="914"/>
      <c r="V377" s="914"/>
      <c r="W377" s="914"/>
      <c r="X377" s="972"/>
      <c r="Y377" s="914"/>
      <c r="Z377" s="914"/>
      <c r="AA377" s="914"/>
      <c r="AB377" s="914"/>
      <c r="AC377" s="914"/>
      <c r="AD377" s="914"/>
      <c r="AE377" s="914"/>
      <c r="AF377" s="914"/>
      <c r="AG377" s="914"/>
      <c r="AH377" s="914"/>
    </row>
    <row r="378">
      <c r="A378" s="914"/>
      <c r="B378" s="914"/>
      <c r="C378" s="914"/>
      <c r="D378" s="914"/>
      <c r="E378" s="914"/>
      <c r="F378" s="914"/>
      <c r="G378" s="972"/>
      <c r="H378" s="914"/>
      <c r="I378" s="914"/>
      <c r="J378" s="914"/>
      <c r="K378" s="914"/>
      <c r="L378" s="914"/>
      <c r="M378" s="914"/>
      <c r="N378" s="914"/>
      <c r="O378" s="914"/>
      <c r="P378" s="914"/>
      <c r="Q378" s="914"/>
      <c r="R378" s="914"/>
      <c r="S378" s="914"/>
      <c r="T378" s="914"/>
      <c r="U378" s="914"/>
      <c r="V378" s="914"/>
      <c r="W378" s="914"/>
      <c r="X378" s="972"/>
      <c r="Y378" s="914"/>
      <c r="Z378" s="914"/>
      <c r="AA378" s="914"/>
      <c r="AB378" s="914"/>
      <c r="AC378" s="914"/>
      <c r="AD378" s="914"/>
      <c r="AE378" s="914"/>
      <c r="AF378" s="914"/>
      <c r="AG378" s="914"/>
      <c r="AH378" s="914"/>
    </row>
    <row r="379">
      <c r="A379" s="914"/>
      <c r="B379" s="914"/>
      <c r="C379" s="914"/>
      <c r="D379" s="914"/>
      <c r="E379" s="914"/>
      <c r="F379" s="914"/>
      <c r="G379" s="972"/>
      <c r="H379" s="914"/>
      <c r="I379" s="914"/>
      <c r="J379" s="914"/>
      <c r="K379" s="914"/>
      <c r="L379" s="914"/>
      <c r="M379" s="914"/>
      <c r="N379" s="914"/>
      <c r="O379" s="914"/>
      <c r="P379" s="914"/>
      <c r="Q379" s="914"/>
      <c r="R379" s="914"/>
      <c r="S379" s="914"/>
      <c r="T379" s="914"/>
      <c r="U379" s="914"/>
      <c r="V379" s="914"/>
      <c r="W379" s="914"/>
      <c r="X379" s="972"/>
      <c r="Y379" s="914"/>
      <c r="Z379" s="914"/>
      <c r="AA379" s="914"/>
      <c r="AB379" s="914"/>
      <c r="AC379" s="914"/>
      <c r="AD379" s="914"/>
      <c r="AE379" s="914"/>
      <c r="AF379" s="914"/>
      <c r="AG379" s="914"/>
      <c r="AH379" s="914"/>
    </row>
    <row r="380">
      <c r="A380" s="914"/>
      <c r="B380" s="914"/>
      <c r="C380" s="914"/>
      <c r="D380" s="914"/>
      <c r="E380" s="914"/>
      <c r="F380" s="914"/>
      <c r="G380" s="972"/>
      <c r="H380" s="914"/>
      <c r="I380" s="914"/>
      <c r="J380" s="914"/>
      <c r="K380" s="914"/>
      <c r="L380" s="914"/>
      <c r="M380" s="914"/>
      <c r="N380" s="914"/>
      <c r="O380" s="914"/>
      <c r="P380" s="914"/>
      <c r="Q380" s="914"/>
      <c r="R380" s="914"/>
      <c r="S380" s="914"/>
      <c r="T380" s="914"/>
      <c r="U380" s="914"/>
      <c r="V380" s="914"/>
      <c r="W380" s="914"/>
      <c r="X380" s="972"/>
      <c r="Y380" s="914"/>
      <c r="Z380" s="914"/>
      <c r="AA380" s="914"/>
      <c r="AB380" s="914"/>
      <c r="AC380" s="914"/>
      <c r="AD380" s="914"/>
      <c r="AE380" s="914"/>
      <c r="AF380" s="914"/>
      <c r="AG380" s="914"/>
      <c r="AH380" s="914"/>
    </row>
    <row r="381">
      <c r="A381" s="914"/>
      <c r="B381" s="914"/>
      <c r="C381" s="914"/>
      <c r="D381" s="914"/>
      <c r="E381" s="914"/>
      <c r="F381" s="914"/>
      <c r="G381" s="972"/>
      <c r="H381" s="914"/>
      <c r="I381" s="914"/>
      <c r="J381" s="914"/>
      <c r="K381" s="914"/>
      <c r="L381" s="914"/>
      <c r="M381" s="914"/>
      <c r="N381" s="914"/>
      <c r="O381" s="914"/>
      <c r="P381" s="914"/>
      <c r="Q381" s="914"/>
      <c r="R381" s="914"/>
      <c r="S381" s="914"/>
      <c r="T381" s="914"/>
      <c r="U381" s="914"/>
      <c r="V381" s="914"/>
      <c r="W381" s="914"/>
      <c r="X381" s="972"/>
      <c r="Y381" s="914"/>
      <c r="Z381" s="914"/>
      <c r="AA381" s="914"/>
      <c r="AB381" s="914"/>
      <c r="AC381" s="914"/>
      <c r="AD381" s="914"/>
      <c r="AE381" s="914"/>
      <c r="AF381" s="914"/>
      <c r="AG381" s="914"/>
      <c r="AH381" s="914"/>
    </row>
    <row r="382">
      <c r="A382" s="914"/>
      <c r="B382" s="914"/>
      <c r="C382" s="914"/>
      <c r="D382" s="914"/>
      <c r="E382" s="914"/>
      <c r="F382" s="914"/>
      <c r="G382" s="972"/>
      <c r="H382" s="914"/>
      <c r="I382" s="914"/>
      <c r="J382" s="914"/>
      <c r="K382" s="914"/>
      <c r="L382" s="914"/>
      <c r="M382" s="914"/>
      <c r="N382" s="914"/>
      <c r="O382" s="914"/>
      <c r="P382" s="914"/>
      <c r="Q382" s="914"/>
      <c r="R382" s="914"/>
      <c r="S382" s="914"/>
      <c r="T382" s="914"/>
      <c r="U382" s="914"/>
      <c r="V382" s="914"/>
      <c r="W382" s="914"/>
      <c r="X382" s="972"/>
      <c r="Y382" s="914"/>
      <c r="Z382" s="914"/>
      <c r="AA382" s="914"/>
      <c r="AB382" s="914"/>
      <c r="AC382" s="914"/>
      <c r="AD382" s="914"/>
      <c r="AE382" s="914"/>
      <c r="AF382" s="914"/>
      <c r="AG382" s="914"/>
      <c r="AH382" s="914"/>
    </row>
    <row r="383">
      <c r="A383" s="914"/>
      <c r="B383" s="914"/>
      <c r="C383" s="914"/>
      <c r="D383" s="914"/>
      <c r="E383" s="914"/>
      <c r="F383" s="914"/>
      <c r="G383" s="972"/>
      <c r="H383" s="914"/>
      <c r="I383" s="914"/>
      <c r="J383" s="914"/>
      <c r="K383" s="914"/>
      <c r="L383" s="914"/>
      <c r="M383" s="914"/>
      <c r="N383" s="914"/>
      <c r="O383" s="914"/>
      <c r="P383" s="914"/>
      <c r="Q383" s="914"/>
      <c r="R383" s="914"/>
      <c r="S383" s="914"/>
      <c r="T383" s="914"/>
      <c r="U383" s="914"/>
      <c r="V383" s="914"/>
      <c r="W383" s="914"/>
      <c r="X383" s="972"/>
      <c r="Y383" s="914"/>
      <c r="Z383" s="914"/>
      <c r="AA383" s="914"/>
      <c r="AB383" s="914"/>
      <c r="AC383" s="914"/>
      <c r="AD383" s="914"/>
      <c r="AE383" s="914"/>
      <c r="AF383" s="914"/>
      <c r="AG383" s="914"/>
      <c r="AH383" s="914"/>
    </row>
    <row r="384">
      <c r="A384" s="914"/>
      <c r="B384" s="914"/>
      <c r="C384" s="914"/>
      <c r="D384" s="914"/>
      <c r="E384" s="914"/>
      <c r="F384" s="914"/>
      <c r="G384" s="972"/>
      <c r="H384" s="914"/>
      <c r="I384" s="914"/>
      <c r="J384" s="914"/>
      <c r="K384" s="914"/>
      <c r="L384" s="914"/>
      <c r="M384" s="914"/>
      <c r="N384" s="914"/>
      <c r="O384" s="914"/>
      <c r="P384" s="914"/>
      <c r="Q384" s="914"/>
      <c r="R384" s="914"/>
      <c r="S384" s="914"/>
      <c r="T384" s="914"/>
      <c r="U384" s="914"/>
      <c r="V384" s="914"/>
      <c r="W384" s="914"/>
      <c r="X384" s="972"/>
      <c r="Y384" s="914"/>
      <c r="Z384" s="914"/>
      <c r="AA384" s="914"/>
      <c r="AB384" s="914"/>
      <c r="AC384" s="914"/>
      <c r="AD384" s="914"/>
      <c r="AE384" s="914"/>
      <c r="AF384" s="914"/>
      <c r="AG384" s="914"/>
      <c r="AH384" s="914"/>
    </row>
    <row r="385">
      <c r="A385" s="914"/>
      <c r="B385" s="914"/>
      <c r="C385" s="914"/>
      <c r="D385" s="914"/>
      <c r="E385" s="914"/>
      <c r="F385" s="914"/>
      <c r="G385" s="972"/>
      <c r="H385" s="914"/>
      <c r="I385" s="914"/>
      <c r="J385" s="914"/>
      <c r="K385" s="914"/>
      <c r="L385" s="914"/>
      <c r="M385" s="914"/>
      <c r="N385" s="914"/>
      <c r="O385" s="914"/>
      <c r="P385" s="914"/>
      <c r="Q385" s="914"/>
      <c r="R385" s="914"/>
      <c r="S385" s="914"/>
      <c r="T385" s="914"/>
      <c r="U385" s="914"/>
      <c r="V385" s="914"/>
      <c r="W385" s="914"/>
      <c r="X385" s="972"/>
      <c r="Y385" s="914"/>
      <c r="Z385" s="914"/>
      <c r="AA385" s="914"/>
      <c r="AB385" s="914"/>
      <c r="AC385" s="914"/>
      <c r="AD385" s="914"/>
      <c r="AE385" s="914"/>
      <c r="AF385" s="914"/>
      <c r="AG385" s="914"/>
      <c r="AH385" s="914"/>
    </row>
    <row r="386">
      <c r="A386" s="914"/>
      <c r="B386" s="914"/>
      <c r="C386" s="914"/>
      <c r="D386" s="914"/>
      <c r="E386" s="914"/>
      <c r="F386" s="914"/>
      <c r="G386" s="972"/>
      <c r="H386" s="914"/>
      <c r="I386" s="914"/>
      <c r="J386" s="914"/>
      <c r="K386" s="914"/>
      <c r="L386" s="914"/>
      <c r="M386" s="914"/>
      <c r="N386" s="914"/>
      <c r="O386" s="914"/>
      <c r="P386" s="914"/>
      <c r="Q386" s="914"/>
      <c r="R386" s="914"/>
      <c r="S386" s="914"/>
      <c r="T386" s="914"/>
      <c r="U386" s="914"/>
      <c r="V386" s="914"/>
      <c r="W386" s="914"/>
      <c r="X386" s="972"/>
      <c r="Y386" s="914"/>
      <c r="Z386" s="914"/>
      <c r="AA386" s="914"/>
      <c r="AB386" s="914"/>
      <c r="AC386" s="914"/>
      <c r="AD386" s="914"/>
      <c r="AE386" s="914"/>
      <c r="AF386" s="914"/>
      <c r="AG386" s="914"/>
      <c r="AH386" s="914"/>
    </row>
    <row r="387">
      <c r="A387" s="914"/>
      <c r="B387" s="914"/>
      <c r="C387" s="914"/>
      <c r="D387" s="914"/>
      <c r="E387" s="914"/>
      <c r="F387" s="914"/>
      <c r="G387" s="972"/>
      <c r="H387" s="914"/>
      <c r="I387" s="914"/>
      <c r="J387" s="914"/>
      <c r="K387" s="914"/>
      <c r="L387" s="914"/>
      <c r="M387" s="914"/>
      <c r="N387" s="914"/>
      <c r="O387" s="914"/>
      <c r="P387" s="914"/>
      <c r="Q387" s="914"/>
      <c r="R387" s="914"/>
      <c r="S387" s="914"/>
      <c r="T387" s="914"/>
      <c r="U387" s="914"/>
      <c r="V387" s="914"/>
      <c r="W387" s="914"/>
      <c r="X387" s="972"/>
      <c r="Y387" s="914"/>
      <c r="Z387" s="914"/>
      <c r="AA387" s="914"/>
      <c r="AB387" s="914"/>
      <c r="AC387" s="914"/>
      <c r="AD387" s="914"/>
      <c r="AE387" s="914"/>
      <c r="AF387" s="914"/>
      <c r="AG387" s="914"/>
      <c r="AH387" s="914"/>
    </row>
    <row r="388">
      <c r="A388" s="914"/>
      <c r="B388" s="914"/>
      <c r="C388" s="914"/>
      <c r="D388" s="914"/>
      <c r="E388" s="914"/>
      <c r="F388" s="914"/>
      <c r="G388" s="972"/>
      <c r="H388" s="914"/>
      <c r="I388" s="914"/>
      <c r="J388" s="914"/>
      <c r="K388" s="914"/>
      <c r="L388" s="914"/>
      <c r="M388" s="914"/>
      <c r="N388" s="914"/>
      <c r="O388" s="914"/>
      <c r="P388" s="914"/>
      <c r="Q388" s="914"/>
      <c r="R388" s="914"/>
      <c r="S388" s="914"/>
      <c r="T388" s="914"/>
      <c r="U388" s="914"/>
      <c r="V388" s="914"/>
      <c r="W388" s="914"/>
      <c r="X388" s="972"/>
      <c r="Y388" s="914"/>
      <c r="Z388" s="914"/>
      <c r="AA388" s="914"/>
      <c r="AB388" s="914"/>
      <c r="AC388" s="914"/>
      <c r="AD388" s="914"/>
      <c r="AE388" s="914"/>
      <c r="AF388" s="914"/>
      <c r="AG388" s="914"/>
      <c r="AH388" s="914"/>
    </row>
    <row r="389">
      <c r="A389" s="914"/>
      <c r="B389" s="914"/>
      <c r="C389" s="914"/>
      <c r="D389" s="914"/>
      <c r="E389" s="914"/>
      <c r="F389" s="914"/>
      <c r="G389" s="972"/>
      <c r="H389" s="914"/>
      <c r="I389" s="914"/>
      <c r="J389" s="914"/>
      <c r="K389" s="914"/>
      <c r="L389" s="914"/>
      <c r="M389" s="914"/>
      <c r="N389" s="914"/>
      <c r="O389" s="914"/>
      <c r="P389" s="914"/>
      <c r="Q389" s="914"/>
      <c r="R389" s="914"/>
      <c r="S389" s="914"/>
      <c r="T389" s="914"/>
      <c r="U389" s="914"/>
      <c r="V389" s="914"/>
      <c r="W389" s="914"/>
      <c r="X389" s="972"/>
      <c r="Y389" s="914"/>
      <c r="Z389" s="914"/>
      <c r="AA389" s="914"/>
      <c r="AB389" s="914"/>
      <c r="AC389" s="914"/>
      <c r="AD389" s="914"/>
      <c r="AE389" s="914"/>
      <c r="AF389" s="914"/>
      <c r="AG389" s="914"/>
      <c r="AH389" s="914"/>
    </row>
    <row r="390">
      <c r="A390" s="914"/>
      <c r="B390" s="914"/>
      <c r="C390" s="914"/>
      <c r="D390" s="914"/>
      <c r="E390" s="914"/>
      <c r="F390" s="914"/>
      <c r="G390" s="972"/>
      <c r="H390" s="914"/>
      <c r="I390" s="914"/>
      <c r="J390" s="914"/>
      <c r="K390" s="914"/>
      <c r="L390" s="914"/>
      <c r="M390" s="914"/>
      <c r="N390" s="914"/>
      <c r="O390" s="914"/>
      <c r="P390" s="914"/>
      <c r="Q390" s="914"/>
      <c r="R390" s="914"/>
      <c r="S390" s="914"/>
      <c r="T390" s="914"/>
      <c r="U390" s="914"/>
      <c r="V390" s="914"/>
      <c r="W390" s="914"/>
      <c r="X390" s="972"/>
      <c r="Y390" s="914"/>
      <c r="Z390" s="914"/>
      <c r="AA390" s="914"/>
      <c r="AB390" s="914"/>
      <c r="AC390" s="914"/>
      <c r="AD390" s="914"/>
      <c r="AE390" s="914"/>
      <c r="AF390" s="914"/>
      <c r="AG390" s="914"/>
      <c r="AH390" s="914"/>
    </row>
    <row r="391">
      <c r="A391" s="914"/>
      <c r="B391" s="914"/>
      <c r="C391" s="914"/>
      <c r="D391" s="914"/>
      <c r="E391" s="914"/>
      <c r="F391" s="914"/>
      <c r="G391" s="972"/>
      <c r="H391" s="914"/>
      <c r="I391" s="914"/>
      <c r="J391" s="914"/>
      <c r="K391" s="914"/>
      <c r="L391" s="914"/>
      <c r="M391" s="914"/>
      <c r="N391" s="914"/>
      <c r="O391" s="914"/>
      <c r="P391" s="914"/>
      <c r="Q391" s="914"/>
      <c r="R391" s="914"/>
      <c r="S391" s="914"/>
      <c r="T391" s="914"/>
      <c r="U391" s="914"/>
      <c r="V391" s="914"/>
      <c r="W391" s="914"/>
      <c r="X391" s="972"/>
      <c r="Y391" s="914"/>
      <c r="Z391" s="914"/>
      <c r="AA391" s="914"/>
      <c r="AB391" s="914"/>
      <c r="AC391" s="914"/>
      <c r="AD391" s="914"/>
      <c r="AE391" s="914"/>
      <c r="AF391" s="914"/>
      <c r="AG391" s="914"/>
      <c r="AH391" s="914"/>
    </row>
    <row r="392">
      <c r="A392" s="914"/>
      <c r="B392" s="914"/>
      <c r="C392" s="914"/>
      <c r="D392" s="914"/>
      <c r="E392" s="914"/>
      <c r="F392" s="914"/>
      <c r="G392" s="972"/>
      <c r="H392" s="914"/>
      <c r="I392" s="914"/>
      <c r="J392" s="914"/>
      <c r="K392" s="914"/>
      <c r="L392" s="914"/>
      <c r="M392" s="914"/>
      <c r="N392" s="914"/>
      <c r="O392" s="914"/>
      <c r="P392" s="914"/>
      <c r="Q392" s="914"/>
      <c r="R392" s="914"/>
      <c r="S392" s="914"/>
      <c r="T392" s="914"/>
      <c r="U392" s="914"/>
      <c r="V392" s="914"/>
      <c r="W392" s="914"/>
      <c r="X392" s="972"/>
      <c r="Y392" s="914"/>
      <c r="Z392" s="914"/>
      <c r="AA392" s="914"/>
      <c r="AB392" s="914"/>
      <c r="AC392" s="914"/>
      <c r="AD392" s="914"/>
      <c r="AE392" s="914"/>
      <c r="AF392" s="914"/>
      <c r="AG392" s="914"/>
      <c r="AH392" s="914"/>
    </row>
    <row r="393">
      <c r="A393" s="914"/>
      <c r="B393" s="914"/>
      <c r="C393" s="914"/>
      <c r="D393" s="914"/>
      <c r="E393" s="914"/>
      <c r="F393" s="914"/>
      <c r="G393" s="972"/>
      <c r="H393" s="914"/>
      <c r="I393" s="914"/>
      <c r="J393" s="914"/>
      <c r="K393" s="914"/>
      <c r="L393" s="914"/>
      <c r="M393" s="914"/>
      <c r="N393" s="914"/>
      <c r="O393" s="914"/>
      <c r="P393" s="914"/>
      <c r="Q393" s="914"/>
      <c r="R393" s="914"/>
      <c r="S393" s="914"/>
      <c r="T393" s="914"/>
      <c r="U393" s="914"/>
      <c r="V393" s="914"/>
      <c r="W393" s="914"/>
      <c r="X393" s="972"/>
      <c r="Y393" s="914"/>
      <c r="Z393" s="914"/>
      <c r="AA393" s="914"/>
      <c r="AB393" s="914"/>
      <c r="AC393" s="914"/>
      <c r="AD393" s="914"/>
      <c r="AE393" s="914"/>
      <c r="AF393" s="914"/>
      <c r="AG393" s="914"/>
      <c r="AH393" s="914"/>
    </row>
    <row r="394">
      <c r="A394" s="914"/>
      <c r="B394" s="914"/>
      <c r="C394" s="914"/>
      <c r="D394" s="914"/>
      <c r="E394" s="914"/>
      <c r="F394" s="914"/>
      <c r="G394" s="972"/>
      <c r="H394" s="914"/>
      <c r="I394" s="914"/>
      <c r="J394" s="914"/>
      <c r="K394" s="914"/>
      <c r="L394" s="914"/>
      <c r="M394" s="914"/>
      <c r="N394" s="914"/>
      <c r="O394" s="914"/>
      <c r="P394" s="914"/>
      <c r="Q394" s="914"/>
      <c r="R394" s="914"/>
      <c r="S394" s="914"/>
      <c r="T394" s="914"/>
      <c r="U394" s="914"/>
      <c r="V394" s="914"/>
      <c r="W394" s="914"/>
      <c r="X394" s="972"/>
      <c r="Y394" s="914"/>
      <c r="Z394" s="914"/>
      <c r="AA394" s="914"/>
      <c r="AB394" s="914"/>
      <c r="AC394" s="914"/>
      <c r="AD394" s="914"/>
      <c r="AE394" s="914"/>
      <c r="AF394" s="914"/>
      <c r="AG394" s="914"/>
      <c r="AH394" s="914"/>
    </row>
    <row r="395">
      <c r="A395" s="914"/>
      <c r="B395" s="914"/>
      <c r="C395" s="914"/>
      <c r="D395" s="914"/>
      <c r="E395" s="914"/>
      <c r="F395" s="914"/>
      <c r="G395" s="972"/>
      <c r="H395" s="914"/>
      <c r="I395" s="914"/>
      <c r="J395" s="914"/>
      <c r="K395" s="914"/>
      <c r="L395" s="914"/>
      <c r="M395" s="914"/>
      <c r="N395" s="914"/>
      <c r="O395" s="914"/>
      <c r="P395" s="914"/>
      <c r="Q395" s="914"/>
      <c r="R395" s="914"/>
      <c r="S395" s="914"/>
      <c r="T395" s="914"/>
      <c r="U395" s="914"/>
      <c r="V395" s="914"/>
      <c r="W395" s="914"/>
      <c r="X395" s="972"/>
      <c r="Y395" s="914"/>
      <c r="Z395" s="914"/>
      <c r="AA395" s="914"/>
      <c r="AB395" s="914"/>
      <c r="AC395" s="914"/>
      <c r="AD395" s="914"/>
      <c r="AE395" s="914"/>
      <c r="AF395" s="914"/>
      <c r="AG395" s="914"/>
      <c r="AH395" s="914"/>
    </row>
    <row r="396">
      <c r="A396" s="914"/>
      <c r="B396" s="914"/>
      <c r="C396" s="914"/>
      <c r="D396" s="914"/>
      <c r="E396" s="914"/>
      <c r="F396" s="914"/>
      <c r="G396" s="972"/>
      <c r="H396" s="914"/>
      <c r="I396" s="914"/>
      <c r="J396" s="914"/>
      <c r="K396" s="914"/>
      <c r="L396" s="914"/>
      <c r="M396" s="914"/>
      <c r="N396" s="914"/>
      <c r="O396" s="914"/>
      <c r="P396" s="914"/>
      <c r="Q396" s="914"/>
      <c r="R396" s="914"/>
      <c r="S396" s="914"/>
      <c r="T396" s="914"/>
      <c r="U396" s="914"/>
      <c r="V396" s="914"/>
      <c r="W396" s="914"/>
      <c r="X396" s="972"/>
      <c r="Y396" s="914"/>
      <c r="Z396" s="914"/>
      <c r="AA396" s="914"/>
      <c r="AB396" s="914"/>
      <c r="AC396" s="914"/>
      <c r="AD396" s="914"/>
      <c r="AE396" s="914"/>
      <c r="AF396" s="914"/>
      <c r="AG396" s="914"/>
      <c r="AH396" s="914"/>
    </row>
    <row r="397">
      <c r="A397" s="914"/>
      <c r="B397" s="914"/>
      <c r="C397" s="914"/>
      <c r="D397" s="914"/>
      <c r="E397" s="914"/>
      <c r="F397" s="914"/>
      <c r="G397" s="972"/>
      <c r="H397" s="914"/>
      <c r="I397" s="914"/>
      <c r="J397" s="914"/>
      <c r="K397" s="914"/>
      <c r="L397" s="914"/>
      <c r="M397" s="914"/>
      <c r="N397" s="914"/>
      <c r="O397" s="914"/>
      <c r="P397" s="914"/>
      <c r="Q397" s="914"/>
      <c r="R397" s="914"/>
      <c r="S397" s="914"/>
      <c r="T397" s="914"/>
      <c r="U397" s="914"/>
      <c r="V397" s="914"/>
      <c r="W397" s="914"/>
      <c r="X397" s="972"/>
      <c r="Y397" s="914"/>
      <c r="Z397" s="914"/>
      <c r="AA397" s="914"/>
      <c r="AB397" s="914"/>
      <c r="AC397" s="914"/>
      <c r="AD397" s="914"/>
      <c r="AE397" s="914"/>
      <c r="AF397" s="914"/>
      <c r="AG397" s="914"/>
      <c r="AH397" s="914"/>
    </row>
    <row r="398">
      <c r="A398" s="914"/>
      <c r="B398" s="914"/>
      <c r="C398" s="914"/>
      <c r="D398" s="914"/>
      <c r="E398" s="914"/>
      <c r="F398" s="914"/>
      <c r="G398" s="972"/>
      <c r="H398" s="914"/>
      <c r="I398" s="914"/>
      <c r="J398" s="914"/>
      <c r="K398" s="914"/>
      <c r="L398" s="914"/>
      <c r="M398" s="914"/>
      <c r="N398" s="914"/>
      <c r="O398" s="914"/>
      <c r="P398" s="914"/>
      <c r="Q398" s="914"/>
      <c r="R398" s="914"/>
      <c r="S398" s="914"/>
      <c r="T398" s="914"/>
      <c r="U398" s="914"/>
      <c r="V398" s="914"/>
      <c r="W398" s="914"/>
      <c r="X398" s="972"/>
      <c r="Y398" s="914"/>
      <c r="Z398" s="914"/>
      <c r="AA398" s="914"/>
      <c r="AB398" s="914"/>
      <c r="AC398" s="914"/>
      <c r="AD398" s="914"/>
      <c r="AE398" s="914"/>
      <c r="AF398" s="914"/>
      <c r="AG398" s="914"/>
      <c r="AH398" s="914"/>
    </row>
    <row r="399">
      <c r="A399" s="914"/>
      <c r="B399" s="914"/>
      <c r="C399" s="914"/>
      <c r="D399" s="914"/>
      <c r="E399" s="914"/>
      <c r="F399" s="914"/>
      <c r="G399" s="972"/>
      <c r="H399" s="914"/>
      <c r="I399" s="914"/>
      <c r="J399" s="914"/>
      <c r="K399" s="914"/>
      <c r="L399" s="914"/>
      <c r="M399" s="914"/>
      <c r="N399" s="914"/>
      <c r="O399" s="914"/>
      <c r="P399" s="914"/>
      <c r="Q399" s="914"/>
      <c r="R399" s="914"/>
      <c r="S399" s="914"/>
      <c r="T399" s="914"/>
      <c r="U399" s="914"/>
      <c r="V399" s="914"/>
      <c r="W399" s="914"/>
      <c r="X399" s="972"/>
      <c r="Y399" s="914"/>
      <c r="Z399" s="914"/>
      <c r="AA399" s="914"/>
      <c r="AB399" s="914"/>
      <c r="AC399" s="914"/>
      <c r="AD399" s="914"/>
      <c r="AE399" s="914"/>
      <c r="AF399" s="914"/>
      <c r="AG399" s="914"/>
      <c r="AH399" s="914"/>
    </row>
    <row r="400">
      <c r="A400" s="914"/>
      <c r="B400" s="914"/>
      <c r="C400" s="914"/>
      <c r="D400" s="914"/>
      <c r="E400" s="914"/>
      <c r="F400" s="914"/>
      <c r="G400" s="972"/>
      <c r="H400" s="914"/>
      <c r="I400" s="914"/>
      <c r="J400" s="914"/>
      <c r="K400" s="914"/>
      <c r="L400" s="914"/>
      <c r="M400" s="914"/>
      <c r="N400" s="914"/>
      <c r="O400" s="914"/>
      <c r="P400" s="914"/>
      <c r="Q400" s="914"/>
      <c r="R400" s="914"/>
      <c r="S400" s="914"/>
      <c r="T400" s="914"/>
      <c r="U400" s="914"/>
      <c r="V400" s="914"/>
      <c r="W400" s="914"/>
      <c r="X400" s="972"/>
      <c r="Y400" s="914"/>
      <c r="Z400" s="914"/>
      <c r="AA400" s="914"/>
      <c r="AB400" s="914"/>
      <c r="AC400" s="914"/>
      <c r="AD400" s="914"/>
      <c r="AE400" s="914"/>
      <c r="AF400" s="914"/>
      <c r="AG400" s="914"/>
      <c r="AH400" s="914"/>
    </row>
    <row r="401">
      <c r="A401" s="914"/>
      <c r="B401" s="914"/>
      <c r="C401" s="914"/>
      <c r="D401" s="914"/>
      <c r="E401" s="914"/>
      <c r="F401" s="914"/>
      <c r="G401" s="972"/>
      <c r="H401" s="914"/>
      <c r="I401" s="914"/>
      <c r="J401" s="914"/>
      <c r="K401" s="914"/>
      <c r="L401" s="914"/>
      <c r="M401" s="914"/>
      <c r="N401" s="914"/>
      <c r="O401" s="914"/>
      <c r="P401" s="914"/>
      <c r="Q401" s="914"/>
      <c r="R401" s="914"/>
      <c r="S401" s="914"/>
      <c r="T401" s="914"/>
      <c r="U401" s="914"/>
      <c r="V401" s="914"/>
      <c r="W401" s="914"/>
      <c r="X401" s="972"/>
      <c r="Y401" s="914"/>
      <c r="Z401" s="914"/>
      <c r="AA401" s="914"/>
      <c r="AB401" s="914"/>
      <c r="AC401" s="914"/>
      <c r="AD401" s="914"/>
      <c r="AE401" s="914"/>
      <c r="AF401" s="914"/>
      <c r="AG401" s="914"/>
      <c r="AH401" s="914"/>
    </row>
    <row r="402">
      <c r="A402" s="914"/>
      <c r="B402" s="914"/>
      <c r="C402" s="914"/>
      <c r="D402" s="914"/>
      <c r="E402" s="914"/>
      <c r="F402" s="914"/>
      <c r="G402" s="972"/>
      <c r="H402" s="914"/>
      <c r="I402" s="914"/>
      <c r="J402" s="914"/>
      <c r="K402" s="914"/>
      <c r="L402" s="914"/>
      <c r="M402" s="914"/>
      <c r="N402" s="914"/>
      <c r="O402" s="914"/>
      <c r="P402" s="914"/>
      <c r="Q402" s="914"/>
      <c r="R402" s="914"/>
      <c r="S402" s="914"/>
      <c r="T402" s="914"/>
      <c r="U402" s="914"/>
      <c r="V402" s="914"/>
      <c r="W402" s="914"/>
      <c r="X402" s="972"/>
      <c r="Y402" s="914"/>
      <c r="Z402" s="914"/>
      <c r="AA402" s="914"/>
      <c r="AB402" s="914"/>
      <c r="AC402" s="914"/>
      <c r="AD402" s="914"/>
      <c r="AE402" s="914"/>
      <c r="AF402" s="914"/>
      <c r="AG402" s="914"/>
      <c r="AH402" s="914"/>
    </row>
    <row r="403">
      <c r="A403" s="914"/>
      <c r="B403" s="914"/>
      <c r="C403" s="914"/>
      <c r="D403" s="914"/>
      <c r="E403" s="914"/>
      <c r="F403" s="914"/>
      <c r="G403" s="972"/>
      <c r="H403" s="914"/>
      <c r="I403" s="914"/>
      <c r="J403" s="914"/>
      <c r="K403" s="914"/>
      <c r="L403" s="914"/>
      <c r="M403" s="914"/>
      <c r="N403" s="914"/>
      <c r="O403" s="914"/>
      <c r="P403" s="914"/>
      <c r="Q403" s="914"/>
      <c r="R403" s="914"/>
      <c r="S403" s="914"/>
      <c r="T403" s="914"/>
      <c r="U403" s="914"/>
      <c r="V403" s="914"/>
      <c r="W403" s="914"/>
      <c r="X403" s="972"/>
      <c r="Y403" s="914"/>
      <c r="Z403" s="914"/>
      <c r="AA403" s="914"/>
      <c r="AB403" s="914"/>
      <c r="AC403" s="914"/>
      <c r="AD403" s="914"/>
      <c r="AE403" s="914"/>
      <c r="AF403" s="914"/>
      <c r="AG403" s="914"/>
      <c r="AH403" s="914"/>
    </row>
    <row r="404">
      <c r="A404" s="914"/>
      <c r="B404" s="914"/>
      <c r="C404" s="914"/>
      <c r="D404" s="914"/>
      <c r="E404" s="914"/>
      <c r="F404" s="914"/>
      <c r="G404" s="972"/>
      <c r="H404" s="914"/>
      <c r="I404" s="914"/>
      <c r="J404" s="914"/>
      <c r="K404" s="914"/>
      <c r="L404" s="914"/>
      <c r="M404" s="914"/>
      <c r="N404" s="914"/>
      <c r="O404" s="914"/>
      <c r="P404" s="914"/>
      <c r="Q404" s="914"/>
      <c r="R404" s="914"/>
      <c r="S404" s="914"/>
      <c r="T404" s="914"/>
      <c r="U404" s="914"/>
      <c r="V404" s="914"/>
      <c r="W404" s="914"/>
      <c r="X404" s="972"/>
      <c r="Y404" s="914"/>
      <c r="Z404" s="914"/>
      <c r="AA404" s="914"/>
      <c r="AB404" s="914"/>
      <c r="AC404" s="914"/>
      <c r="AD404" s="914"/>
      <c r="AE404" s="914"/>
      <c r="AF404" s="914"/>
      <c r="AG404" s="914"/>
      <c r="AH404" s="914"/>
    </row>
    <row r="405">
      <c r="A405" s="914"/>
      <c r="B405" s="914"/>
      <c r="C405" s="914"/>
      <c r="D405" s="914"/>
      <c r="E405" s="914"/>
      <c r="F405" s="914"/>
      <c r="G405" s="972"/>
      <c r="H405" s="914"/>
      <c r="I405" s="914"/>
      <c r="J405" s="914"/>
      <c r="K405" s="914"/>
      <c r="L405" s="914"/>
      <c r="M405" s="914"/>
      <c r="N405" s="914"/>
      <c r="O405" s="914"/>
      <c r="P405" s="914"/>
      <c r="Q405" s="914"/>
      <c r="R405" s="914"/>
      <c r="S405" s="914"/>
      <c r="T405" s="914"/>
      <c r="U405" s="914"/>
      <c r="V405" s="914"/>
      <c r="W405" s="914"/>
      <c r="X405" s="972"/>
      <c r="Y405" s="914"/>
      <c r="Z405" s="914"/>
      <c r="AA405" s="914"/>
      <c r="AB405" s="914"/>
      <c r="AC405" s="914"/>
      <c r="AD405" s="914"/>
      <c r="AE405" s="914"/>
      <c r="AF405" s="914"/>
      <c r="AG405" s="914"/>
      <c r="AH405" s="914"/>
    </row>
    <row r="406">
      <c r="A406" s="914"/>
      <c r="B406" s="914"/>
      <c r="C406" s="914"/>
      <c r="D406" s="914"/>
      <c r="E406" s="914"/>
      <c r="F406" s="914"/>
      <c r="G406" s="972"/>
      <c r="H406" s="914"/>
      <c r="I406" s="914"/>
      <c r="J406" s="914"/>
      <c r="K406" s="914"/>
      <c r="L406" s="914"/>
      <c r="M406" s="914"/>
      <c r="N406" s="914"/>
      <c r="O406" s="914"/>
      <c r="P406" s="914"/>
      <c r="Q406" s="914"/>
      <c r="R406" s="914"/>
      <c r="S406" s="914"/>
      <c r="T406" s="914"/>
      <c r="U406" s="914"/>
      <c r="V406" s="914"/>
      <c r="W406" s="914"/>
      <c r="X406" s="972"/>
      <c r="Y406" s="914"/>
      <c r="Z406" s="914"/>
      <c r="AA406" s="914"/>
      <c r="AB406" s="914"/>
      <c r="AC406" s="914"/>
      <c r="AD406" s="914"/>
      <c r="AE406" s="914"/>
      <c r="AF406" s="914"/>
      <c r="AG406" s="914"/>
      <c r="AH406" s="914"/>
    </row>
    <row r="407">
      <c r="A407" s="914"/>
      <c r="B407" s="914"/>
      <c r="C407" s="914"/>
      <c r="D407" s="914"/>
      <c r="E407" s="914"/>
      <c r="F407" s="914"/>
      <c r="G407" s="972"/>
      <c r="H407" s="914"/>
      <c r="I407" s="914"/>
      <c r="J407" s="914"/>
      <c r="K407" s="914"/>
      <c r="L407" s="914"/>
      <c r="M407" s="914"/>
      <c r="N407" s="914"/>
      <c r="O407" s="914"/>
      <c r="P407" s="914"/>
      <c r="Q407" s="914"/>
      <c r="R407" s="914"/>
      <c r="S407" s="914"/>
      <c r="T407" s="914"/>
      <c r="U407" s="914"/>
      <c r="V407" s="914"/>
      <c r="W407" s="914"/>
      <c r="X407" s="972"/>
      <c r="Y407" s="914"/>
      <c r="Z407" s="914"/>
      <c r="AA407" s="914"/>
      <c r="AB407" s="914"/>
      <c r="AC407" s="914"/>
      <c r="AD407" s="914"/>
      <c r="AE407" s="914"/>
      <c r="AF407" s="914"/>
      <c r="AG407" s="914"/>
      <c r="AH407" s="914"/>
    </row>
    <row r="408">
      <c r="A408" s="914"/>
      <c r="B408" s="914"/>
      <c r="C408" s="914"/>
      <c r="D408" s="914"/>
      <c r="E408" s="914"/>
      <c r="F408" s="914"/>
      <c r="G408" s="972"/>
      <c r="H408" s="914"/>
      <c r="I408" s="914"/>
      <c r="J408" s="914"/>
      <c r="K408" s="914"/>
      <c r="L408" s="914"/>
      <c r="M408" s="914"/>
      <c r="N408" s="914"/>
      <c r="O408" s="914"/>
      <c r="P408" s="914"/>
      <c r="Q408" s="914"/>
      <c r="R408" s="914"/>
      <c r="S408" s="914"/>
      <c r="T408" s="914"/>
      <c r="U408" s="914"/>
      <c r="V408" s="914"/>
      <c r="W408" s="914"/>
      <c r="X408" s="972"/>
      <c r="Y408" s="914"/>
      <c r="Z408" s="914"/>
      <c r="AA408" s="914"/>
      <c r="AB408" s="914"/>
      <c r="AC408" s="914"/>
      <c r="AD408" s="914"/>
      <c r="AE408" s="914"/>
      <c r="AF408" s="914"/>
      <c r="AG408" s="914"/>
      <c r="AH408" s="914"/>
    </row>
    <row r="409">
      <c r="A409" s="914"/>
      <c r="B409" s="914"/>
      <c r="C409" s="914"/>
      <c r="D409" s="914"/>
      <c r="E409" s="914"/>
      <c r="F409" s="914"/>
      <c r="G409" s="972"/>
      <c r="H409" s="914"/>
      <c r="I409" s="914"/>
      <c r="J409" s="914"/>
      <c r="K409" s="914"/>
      <c r="L409" s="914"/>
      <c r="M409" s="914"/>
      <c r="N409" s="914"/>
      <c r="O409" s="914"/>
      <c r="P409" s="914"/>
      <c r="Q409" s="914"/>
      <c r="R409" s="914"/>
      <c r="S409" s="914"/>
      <c r="T409" s="914"/>
      <c r="U409" s="914"/>
      <c r="V409" s="914"/>
      <c r="W409" s="914"/>
      <c r="X409" s="972"/>
      <c r="Y409" s="914"/>
      <c r="Z409" s="914"/>
      <c r="AA409" s="914"/>
      <c r="AB409" s="914"/>
      <c r="AC409" s="914"/>
      <c r="AD409" s="914"/>
      <c r="AE409" s="914"/>
      <c r="AF409" s="914"/>
      <c r="AG409" s="914"/>
      <c r="AH409" s="914"/>
    </row>
    <row r="410">
      <c r="A410" s="914"/>
      <c r="B410" s="914"/>
      <c r="C410" s="914"/>
      <c r="D410" s="914"/>
      <c r="E410" s="914"/>
      <c r="F410" s="914"/>
      <c r="G410" s="972"/>
      <c r="H410" s="914"/>
      <c r="I410" s="914"/>
      <c r="J410" s="914"/>
      <c r="K410" s="914"/>
      <c r="L410" s="914"/>
      <c r="M410" s="914"/>
      <c r="N410" s="914"/>
      <c r="O410" s="914"/>
      <c r="P410" s="914"/>
      <c r="Q410" s="914"/>
      <c r="R410" s="914"/>
      <c r="S410" s="914"/>
      <c r="T410" s="914"/>
      <c r="U410" s="914"/>
      <c r="V410" s="914"/>
      <c r="W410" s="914"/>
      <c r="X410" s="972"/>
      <c r="Y410" s="914"/>
      <c r="Z410" s="914"/>
      <c r="AA410" s="914"/>
      <c r="AB410" s="914"/>
      <c r="AC410" s="914"/>
      <c r="AD410" s="914"/>
      <c r="AE410" s="914"/>
      <c r="AF410" s="914"/>
      <c r="AG410" s="914"/>
      <c r="AH410" s="914"/>
    </row>
    <row r="411">
      <c r="A411" s="914"/>
      <c r="B411" s="914"/>
      <c r="C411" s="914"/>
      <c r="D411" s="914"/>
      <c r="E411" s="914"/>
      <c r="F411" s="914"/>
      <c r="G411" s="972"/>
      <c r="H411" s="914"/>
      <c r="I411" s="914"/>
      <c r="J411" s="914"/>
      <c r="K411" s="914"/>
      <c r="L411" s="914"/>
      <c r="M411" s="914"/>
      <c r="N411" s="914"/>
      <c r="O411" s="914"/>
      <c r="P411" s="914"/>
      <c r="Q411" s="914"/>
      <c r="R411" s="914"/>
      <c r="S411" s="914"/>
      <c r="T411" s="914"/>
      <c r="U411" s="914"/>
      <c r="V411" s="914"/>
      <c r="W411" s="914"/>
      <c r="X411" s="972"/>
      <c r="Y411" s="914"/>
      <c r="Z411" s="914"/>
      <c r="AA411" s="914"/>
      <c r="AB411" s="914"/>
      <c r="AC411" s="914"/>
      <c r="AD411" s="914"/>
      <c r="AE411" s="914"/>
      <c r="AF411" s="914"/>
      <c r="AG411" s="914"/>
      <c r="AH411" s="914"/>
    </row>
    <row r="412">
      <c r="A412" s="914"/>
      <c r="B412" s="914"/>
      <c r="C412" s="914"/>
      <c r="D412" s="914"/>
      <c r="E412" s="914"/>
      <c r="F412" s="914"/>
      <c r="G412" s="972"/>
      <c r="H412" s="914"/>
      <c r="I412" s="914"/>
      <c r="J412" s="914"/>
      <c r="K412" s="914"/>
      <c r="L412" s="914"/>
      <c r="M412" s="914"/>
      <c r="N412" s="914"/>
      <c r="O412" s="914"/>
      <c r="P412" s="914"/>
      <c r="Q412" s="914"/>
      <c r="R412" s="914"/>
      <c r="S412" s="914"/>
      <c r="T412" s="914"/>
      <c r="U412" s="914"/>
      <c r="V412" s="914"/>
      <c r="W412" s="914"/>
      <c r="X412" s="972"/>
      <c r="Y412" s="914"/>
      <c r="Z412" s="914"/>
      <c r="AA412" s="914"/>
      <c r="AB412" s="914"/>
      <c r="AC412" s="914"/>
      <c r="AD412" s="914"/>
      <c r="AE412" s="914"/>
      <c r="AF412" s="914"/>
      <c r="AG412" s="914"/>
      <c r="AH412" s="914"/>
    </row>
    <row r="413">
      <c r="A413" s="914"/>
      <c r="B413" s="914"/>
      <c r="C413" s="914"/>
      <c r="D413" s="914"/>
      <c r="E413" s="914"/>
      <c r="F413" s="914"/>
      <c r="G413" s="972"/>
      <c r="H413" s="914"/>
      <c r="I413" s="914"/>
      <c r="J413" s="914"/>
      <c r="K413" s="914"/>
      <c r="L413" s="914"/>
      <c r="M413" s="914"/>
      <c r="N413" s="914"/>
      <c r="O413" s="914"/>
      <c r="P413" s="914"/>
      <c r="Q413" s="914"/>
      <c r="R413" s="914"/>
      <c r="S413" s="914"/>
      <c r="T413" s="914"/>
      <c r="U413" s="914"/>
      <c r="V413" s="914"/>
      <c r="W413" s="914"/>
      <c r="X413" s="972"/>
      <c r="Y413" s="914"/>
      <c r="Z413" s="914"/>
      <c r="AA413" s="914"/>
      <c r="AB413" s="914"/>
      <c r="AC413" s="914"/>
      <c r="AD413" s="914"/>
      <c r="AE413" s="914"/>
      <c r="AF413" s="914"/>
      <c r="AG413" s="914"/>
      <c r="AH413" s="914"/>
    </row>
    <row r="414">
      <c r="A414" s="914"/>
      <c r="B414" s="914"/>
      <c r="C414" s="914"/>
      <c r="D414" s="914"/>
      <c r="E414" s="914"/>
      <c r="F414" s="914"/>
      <c r="G414" s="972"/>
      <c r="H414" s="914"/>
      <c r="I414" s="914"/>
      <c r="J414" s="914"/>
      <c r="K414" s="914"/>
      <c r="L414" s="914"/>
      <c r="M414" s="914"/>
      <c r="N414" s="914"/>
      <c r="O414" s="914"/>
      <c r="P414" s="914"/>
      <c r="Q414" s="914"/>
      <c r="R414" s="914"/>
      <c r="S414" s="914"/>
      <c r="T414" s="914"/>
      <c r="U414" s="914"/>
      <c r="V414" s="914"/>
      <c r="W414" s="914"/>
      <c r="X414" s="972"/>
      <c r="Y414" s="914"/>
      <c r="Z414" s="914"/>
      <c r="AA414" s="914"/>
      <c r="AB414" s="914"/>
      <c r="AC414" s="914"/>
      <c r="AD414" s="914"/>
      <c r="AE414" s="914"/>
      <c r="AF414" s="914"/>
      <c r="AG414" s="914"/>
      <c r="AH414" s="914"/>
    </row>
    <row r="415">
      <c r="A415" s="914"/>
      <c r="B415" s="914"/>
      <c r="C415" s="914"/>
      <c r="D415" s="914"/>
      <c r="E415" s="914"/>
      <c r="F415" s="914"/>
      <c r="G415" s="972"/>
      <c r="H415" s="914"/>
      <c r="I415" s="914"/>
      <c r="J415" s="914"/>
      <c r="K415" s="914"/>
      <c r="L415" s="914"/>
      <c r="M415" s="914"/>
      <c r="N415" s="914"/>
      <c r="O415" s="914"/>
      <c r="P415" s="914"/>
      <c r="Q415" s="914"/>
      <c r="R415" s="914"/>
      <c r="S415" s="914"/>
      <c r="T415" s="914"/>
      <c r="U415" s="914"/>
      <c r="V415" s="914"/>
      <c r="W415" s="914"/>
      <c r="X415" s="972"/>
      <c r="Y415" s="914"/>
      <c r="Z415" s="914"/>
      <c r="AA415" s="914"/>
      <c r="AB415" s="914"/>
      <c r="AC415" s="914"/>
      <c r="AD415" s="914"/>
      <c r="AE415" s="914"/>
      <c r="AF415" s="914"/>
      <c r="AG415" s="914"/>
      <c r="AH415" s="914"/>
    </row>
    <row r="416">
      <c r="A416" s="914"/>
      <c r="B416" s="914"/>
      <c r="C416" s="914"/>
      <c r="D416" s="914"/>
      <c r="E416" s="914"/>
      <c r="F416" s="914"/>
      <c r="G416" s="972"/>
      <c r="H416" s="914"/>
      <c r="I416" s="914"/>
      <c r="J416" s="914"/>
      <c r="K416" s="914"/>
      <c r="L416" s="914"/>
      <c r="M416" s="914"/>
      <c r="N416" s="914"/>
      <c r="O416" s="914"/>
      <c r="P416" s="914"/>
      <c r="Q416" s="914"/>
      <c r="R416" s="914"/>
      <c r="S416" s="914"/>
      <c r="T416" s="914"/>
      <c r="U416" s="914"/>
      <c r="V416" s="914"/>
      <c r="W416" s="914"/>
      <c r="X416" s="972"/>
      <c r="Y416" s="914"/>
      <c r="Z416" s="914"/>
      <c r="AA416" s="914"/>
      <c r="AB416" s="914"/>
      <c r="AC416" s="914"/>
      <c r="AD416" s="914"/>
      <c r="AE416" s="914"/>
      <c r="AF416" s="914"/>
      <c r="AG416" s="914"/>
      <c r="AH416" s="914"/>
    </row>
    <row r="417">
      <c r="A417" s="914"/>
      <c r="B417" s="914"/>
      <c r="C417" s="914"/>
      <c r="D417" s="914"/>
      <c r="E417" s="914"/>
      <c r="F417" s="914"/>
      <c r="G417" s="972"/>
      <c r="H417" s="914"/>
      <c r="I417" s="914"/>
      <c r="J417" s="914"/>
      <c r="K417" s="914"/>
      <c r="L417" s="914"/>
      <c r="M417" s="914"/>
      <c r="N417" s="914"/>
      <c r="O417" s="914"/>
      <c r="P417" s="914"/>
      <c r="Q417" s="914"/>
      <c r="R417" s="914"/>
      <c r="S417" s="914"/>
      <c r="T417" s="914"/>
      <c r="U417" s="914"/>
      <c r="V417" s="914"/>
      <c r="W417" s="914"/>
      <c r="X417" s="972"/>
      <c r="Y417" s="914"/>
      <c r="Z417" s="914"/>
      <c r="AA417" s="914"/>
      <c r="AB417" s="914"/>
      <c r="AC417" s="914"/>
      <c r="AD417" s="914"/>
      <c r="AE417" s="914"/>
      <c r="AF417" s="914"/>
      <c r="AG417" s="914"/>
      <c r="AH417" s="914"/>
    </row>
    <row r="418">
      <c r="A418" s="914"/>
      <c r="B418" s="914"/>
      <c r="C418" s="914"/>
      <c r="D418" s="914"/>
      <c r="E418" s="914"/>
      <c r="F418" s="914"/>
      <c r="G418" s="972"/>
      <c r="H418" s="914"/>
      <c r="I418" s="914"/>
      <c r="J418" s="914"/>
      <c r="K418" s="914"/>
      <c r="L418" s="914"/>
      <c r="M418" s="914"/>
      <c r="N418" s="914"/>
      <c r="O418" s="914"/>
      <c r="P418" s="914"/>
      <c r="Q418" s="914"/>
      <c r="R418" s="914"/>
      <c r="S418" s="914"/>
      <c r="T418" s="914"/>
      <c r="U418" s="914"/>
      <c r="V418" s="914"/>
      <c r="W418" s="914"/>
      <c r="X418" s="972"/>
      <c r="Y418" s="914"/>
      <c r="Z418" s="914"/>
      <c r="AA418" s="914"/>
      <c r="AB418" s="914"/>
      <c r="AC418" s="914"/>
      <c r="AD418" s="914"/>
      <c r="AE418" s="914"/>
      <c r="AF418" s="914"/>
      <c r="AG418" s="914"/>
      <c r="AH418" s="914"/>
    </row>
    <row r="419">
      <c r="A419" s="914"/>
      <c r="B419" s="914"/>
      <c r="C419" s="914"/>
      <c r="D419" s="914"/>
      <c r="E419" s="914"/>
      <c r="F419" s="914"/>
      <c r="G419" s="972"/>
      <c r="H419" s="914"/>
      <c r="I419" s="914"/>
      <c r="J419" s="914"/>
      <c r="K419" s="914"/>
      <c r="L419" s="914"/>
      <c r="M419" s="914"/>
      <c r="N419" s="914"/>
      <c r="O419" s="914"/>
      <c r="P419" s="914"/>
      <c r="Q419" s="914"/>
      <c r="R419" s="914"/>
      <c r="S419" s="914"/>
      <c r="T419" s="914"/>
      <c r="U419" s="914"/>
      <c r="V419" s="914"/>
      <c r="W419" s="914"/>
      <c r="X419" s="972"/>
      <c r="Y419" s="914"/>
      <c r="Z419" s="914"/>
      <c r="AA419" s="914"/>
      <c r="AB419" s="914"/>
      <c r="AC419" s="914"/>
      <c r="AD419" s="914"/>
      <c r="AE419" s="914"/>
      <c r="AF419" s="914"/>
      <c r="AG419" s="914"/>
      <c r="AH419" s="914"/>
    </row>
    <row r="420">
      <c r="A420" s="914"/>
      <c r="B420" s="914"/>
      <c r="C420" s="914"/>
      <c r="D420" s="914"/>
      <c r="E420" s="914"/>
      <c r="F420" s="914"/>
      <c r="G420" s="972"/>
      <c r="H420" s="914"/>
      <c r="I420" s="914"/>
      <c r="J420" s="914"/>
      <c r="K420" s="914"/>
      <c r="L420" s="914"/>
      <c r="M420" s="914"/>
      <c r="N420" s="914"/>
      <c r="O420" s="914"/>
      <c r="P420" s="914"/>
      <c r="Q420" s="914"/>
      <c r="R420" s="914"/>
      <c r="S420" s="914"/>
      <c r="T420" s="914"/>
      <c r="U420" s="914"/>
      <c r="V420" s="914"/>
      <c r="W420" s="914"/>
      <c r="X420" s="972"/>
      <c r="Y420" s="914"/>
      <c r="Z420" s="914"/>
      <c r="AA420" s="914"/>
      <c r="AB420" s="914"/>
      <c r="AC420" s="914"/>
      <c r="AD420" s="914"/>
      <c r="AE420" s="914"/>
      <c r="AF420" s="914"/>
      <c r="AG420" s="914"/>
      <c r="AH420" s="914"/>
    </row>
    <row r="421">
      <c r="A421" s="914"/>
      <c r="B421" s="914"/>
      <c r="C421" s="914"/>
      <c r="D421" s="914"/>
      <c r="E421" s="914"/>
      <c r="F421" s="914"/>
      <c r="G421" s="972"/>
      <c r="H421" s="914"/>
      <c r="I421" s="914"/>
      <c r="J421" s="914"/>
      <c r="K421" s="914"/>
      <c r="L421" s="914"/>
      <c r="M421" s="914"/>
      <c r="N421" s="914"/>
      <c r="O421" s="914"/>
      <c r="P421" s="914"/>
      <c r="Q421" s="914"/>
      <c r="R421" s="914"/>
      <c r="S421" s="914"/>
      <c r="T421" s="914"/>
      <c r="U421" s="914"/>
      <c r="V421" s="914"/>
      <c r="W421" s="914"/>
      <c r="X421" s="972"/>
      <c r="Y421" s="914"/>
      <c r="Z421" s="914"/>
      <c r="AA421" s="914"/>
      <c r="AB421" s="914"/>
      <c r="AC421" s="914"/>
      <c r="AD421" s="914"/>
      <c r="AE421" s="914"/>
      <c r="AF421" s="914"/>
      <c r="AG421" s="914"/>
      <c r="AH421" s="914"/>
    </row>
    <row r="422">
      <c r="A422" s="914"/>
      <c r="B422" s="914"/>
      <c r="C422" s="914"/>
      <c r="D422" s="914"/>
      <c r="E422" s="914"/>
      <c r="F422" s="914"/>
      <c r="G422" s="972"/>
      <c r="H422" s="914"/>
      <c r="I422" s="914"/>
      <c r="J422" s="914"/>
      <c r="K422" s="914"/>
      <c r="L422" s="914"/>
      <c r="M422" s="914"/>
      <c r="N422" s="914"/>
      <c r="O422" s="914"/>
      <c r="P422" s="914"/>
      <c r="Q422" s="914"/>
      <c r="R422" s="914"/>
      <c r="S422" s="914"/>
      <c r="T422" s="914"/>
      <c r="U422" s="914"/>
      <c r="V422" s="914"/>
      <c r="W422" s="914"/>
      <c r="X422" s="972"/>
      <c r="Y422" s="914"/>
      <c r="Z422" s="914"/>
      <c r="AA422" s="914"/>
      <c r="AB422" s="914"/>
      <c r="AC422" s="914"/>
      <c r="AD422" s="914"/>
      <c r="AE422" s="914"/>
      <c r="AF422" s="914"/>
      <c r="AG422" s="914"/>
      <c r="AH422" s="914"/>
    </row>
    <row r="423">
      <c r="A423" s="914"/>
      <c r="B423" s="914"/>
      <c r="C423" s="914"/>
      <c r="D423" s="914"/>
      <c r="E423" s="914"/>
      <c r="F423" s="914"/>
      <c r="G423" s="972"/>
      <c r="H423" s="914"/>
      <c r="I423" s="914"/>
      <c r="J423" s="914"/>
      <c r="K423" s="914"/>
      <c r="L423" s="914"/>
      <c r="M423" s="914"/>
      <c r="N423" s="914"/>
      <c r="O423" s="914"/>
      <c r="P423" s="914"/>
      <c r="Q423" s="914"/>
      <c r="R423" s="914"/>
      <c r="S423" s="914"/>
      <c r="T423" s="914"/>
      <c r="U423" s="914"/>
      <c r="V423" s="914"/>
      <c r="W423" s="914"/>
      <c r="X423" s="972"/>
      <c r="Y423" s="914"/>
      <c r="Z423" s="914"/>
      <c r="AA423" s="914"/>
      <c r="AB423" s="914"/>
      <c r="AC423" s="914"/>
      <c r="AD423" s="914"/>
      <c r="AE423" s="914"/>
      <c r="AF423" s="914"/>
      <c r="AG423" s="914"/>
      <c r="AH423" s="914"/>
    </row>
    <row r="424">
      <c r="A424" s="914"/>
      <c r="B424" s="914"/>
      <c r="C424" s="914"/>
      <c r="D424" s="914"/>
      <c r="E424" s="914"/>
      <c r="F424" s="914"/>
      <c r="G424" s="972"/>
      <c r="H424" s="914"/>
      <c r="I424" s="914"/>
      <c r="J424" s="914"/>
      <c r="K424" s="914"/>
      <c r="L424" s="914"/>
      <c r="M424" s="914"/>
      <c r="N424" s="914"/>
      <c r="O424" s="914"/>
      <c r="P424" s="914"/>
      <c r="Q424" s="914"/>
      <c r="R424" s="914"/>
      <c r="S424" s="914"/>
      <c r="T424" s="914"/>
      <c r="U424" s="914"/>
      <c r="V424" s="914"/>
      <c r="W424" s="914"/>
      <c r="X424" s="972"/>
      <c r="Y424" s="914"/>
      <c r="Z424" s="914"/>
      <c r="AA424" s="914"/>
      <c r="AB424" s="914"/>
      <c r="AC424" s="914"/>
      <c r="AD424" s="914"/>
      <c r="AE424" s="914"/>
      <c r="AF424" s="914"/>
      <c r="AG424" s="914"/>
      <c r="AH424" s="914"/>
    </row>
    <row r="425">
      <c r="A425" s="914"/>
      <c r="B425" s="914"/>
      <c r="C425" s="914"/>
      <c r="D425" s="914"/>
      <c r="E425" s="914"/>
      <c r="F425" s="914"/>
      <c r="G425" s="972"/>
      <c r="H425" s="914"/>
      <c r="I425" s="914"/>
      <c r="J425" s="914"/>
      <c r="K425" s="914"/>
      <c r="L425" s="914"/>
      <c r="M425" s="914"/>
      <c r="N425" s="914"/>
      <c r="O425" s="914"/>
      <c r="P425" s="914"/>
      <c r="Q425" s="914"/>
      <c r="R425" s="914"/>
      <c r="S425" s="914"/>
      <c r="T425" s="914"/>
      <c r="U425" s="914"/>
      <c r="V425" s="914"/>
      <c r="W425" s="914"/>
      <c r="X425" s="972"/>
      <c r="Y425" s="914"/>
      <c r="Z425" s="914"/>
      <c r="AA425" s="914"/>
      <c r="AB425" s="914"/>
      <c r="AC425" s="914"/>
      <c r="AD425" s="914"/>
      <c r="AE425" s="914"/>
      <c r="AF425" s="914"/>
      <c r="AG425" s="914"/>
      <c r="AH425" s="914"/>
    </row>
    <row r="426">
      <c r="A426" s="914"/>
      <c r="B426" s="914"/>
      <c r="C426" s="914"/>
      <c r="D426" s="914"/>
      <c r="E426" s="914"/>
      <c r="F426" s="914"/>
      <c r="G426" s="972"/>
      <c r="H426" s="914"/>
      <c r="I426" s="914"/>
      <c r="J426" s="914"/>
      <c r="K426" s="914"/>
      <c r="L426" s="914"/>
      <c r="M426" s="914"/>
      <c r="N426" s="914"/>
      <c r="O426" s="914"/>
      <c r="P426" s="914"/>
      <c r="Q426" s="914"/>
      <c r="R426" s="914"/>
      <c r="S426" s="914"/>
      <c r="T426" s="914"/>
      <c r="U426" s="914"/>
      <c r="V426" s="914"/>
      <c r="W426" s="914"/>
      <c r="X426" s="972"/>
      <c r="Y426" s="914"/>
      <c r="Z426" s="914"/>
      <c r="AA426" s="914"/>
      <c r="AB426" s="914"/>
      <c r="AC426" s="914"/>
      <c r="AD426" s="914"/>
      <c r="AE426" s="914"/>
      <c r="AF426" s="914"/>
      <c r="AG426" s="914"/>
      <c r="AH426" s="914"/>
    </row>
    <row r="427">
      <c r="A427" s="914"/>
      <c r="B427" s="914"/>
      <c r="C427" s="914"/>
      <c r="D427" s="914"/>
      <c r="E427" s="914"/>
      <c r="F427" s="914"/>
      <c r="G427" s="972"/>
      <c r="H427" s="914"/>
      <c r="I427" s="914"/>
      <c r="J427" s="914"/>
      <c r="K427" s="914"/>
      <c r="L427" s="914"/>
      <c r="M427" s="914"/>
      <c r="N427" s="914"/>
      <c r="O427" s="914"/>
      <c r="P427" s="914"/>
      <c r="Q427" s="914"/>
      <c r="R427" s="914"/>
      <c r="S427" s="914"/>
      <c r="T427" s="914"/>
      <c r="U427" s="914"/>
      <c r="V427" s="914"/>
      <c r="W427" s="914"/>
      <c r="X427" s="972"/>
      <c r="Y427" s="914"/>
      <c r="Z427" s="914"/>
      <c r="AA427" s="914"/>
      <c r="AB427" s="914"/>
      <c r="AC427" s="914"/>
      <c r="AD427" s="914"/>
      <c r="AE427" s="914"/>
      <c r="AF427" s="914"/>
      <c r="AG427" s="914"/>
      <c r="AH427" s="914"/>
    </row>
    <row r="428">
      <c r="A428" s="914"/>
      <c r="B428" s="914"/>
      <c r="C428" s="914"/>
      <c r="D428" s="914"/>
      <c r="E428" s="914"/>
      <c r="F428" s="914"/>
      <c r="G428" s="972"/>
      <c r="H428" s="914"/>
      <c r="I428" s="914"/>
      <c r="J428" s="914"/>
      <c r="K428" s="914"/>
      <c r="L428" s="914"/>
      <c r="M428" s="914"/>
      <c r="N428" s="914"/>
      <c r="O428" s="914"/>
      <c r="P428" s="914"/>
      <c r="Q428" s="914"/>
      <c r="R428" s="914"/>
      <c r="S428" s="914"/>
      <c r="T428" s="914"/>
      <c r="U428" s="914"/>
      <c r="V428" s="914"/>
      <c r="W428" s="914"/>
      <c r="X428" s="972"/>
      <c r="Y428" s="914"/>
      <c r="Z428" s="914"/>
      <c r="AA428" s="914"/>
      <c r="AB428" s="914"/>
      <c r="AC428" s="914"/>
      <c r="AD428" s="914"/>
      <c r="AE428" s="914"/>
      <c r="AF428" s="914"/>
      <c r="AG428" s="914"/>
      <c r="AH428" s="914"/>
    </row>
    <row r="429">
      <c r="A429" s="914"/>
      <c r="B429" s="914"/>
      <c r="C429" s="914"/>
      <c r="D429" s="914"/>
      <c r="E429" s="914"/>
      <c r="F429" s="914"/>
      <c r="G429" s="972"/>
      <c r="H429" s="914"/>
      <c r="I429" s="914"/>
      <c r="J429" s="914"/>
      <c r="K429" s="914"/>
      <c r="L429" s="914"/>
      <c r="M429" s="914"/>
      <c r="N429" s="914"/>
      <c r="O429" s="914"/>
      <c r="P429" s="914"/>
      <c r="Q429" s="914"/>
      <c r="R429" s="914"/>
      <c r="S429" s="914"/>
      <c r="T429" s="914"/>
      <c r="U429" s="914"/>
      <c r="V429" s="914"/>
      <c r="W429" s="914"/>
      <c r="X429" s="972"/>
      <c r="Y429" s="914"/>
      <c r="Z429" s="914"/>
      <c r="AA429" s="914"/>
      <c r="AB429" s="914"/>
      <c r="AC429" s="914"/>
      <c r="AD429" s="914"/>
      <c r="AE429" s="914"/>
      <c r="AF429" s="914"/>
      <c r="AG429" s="914"/>
      <c r="AH429" s="914"/>
    </row>
    <row r="430">
      <c r="A430" s="914"/>
      <c r="B430" s="914"/>
      <c r="C430" s="914"/>
      <c r="D430" s="914"/>
      <c r="E430" s="914"/>
      <c r="F430" s="914"/>
      <c r="G430" s="972"/>
      <c r="H430" s="914"/>
      <c r="I430" s="914"/>
      <c r="J430" s="914"/>
      <c r="K430" s="914"/>
      <c r="L430" s="914"/>
      <c r="M430" s="914"/>
      <c r="N430" s="914"/>
      <c r="O430" s="914"/>
      <c r="P430" s="914"/>
      <c r="Q430" s="914"/>
      <c r="R430" s="914"/>
      <c r="S430" s="914"/>
      <c r="T430" s="914"/>
      <c r="U430" s="914"/>
      <c r="V430" s="914"/>
      <c r="W430" s="914"/>
      <c r="X430" s="972"/>
      <c r="Y430" s="914"/>
      <c r="Z430" s="914"/>
      <c r="AA430" s="914"/>
      <c r="AB430" s="914"/>
      <c r="AC430" s="914"/>
      <c r="AD430" s="914"/>
      <c r="AE430" s="914"/>
      <c r="AF430" s="914"/>
      <c r="AG430" s="914"/>
      <c r="AH430" s="914"/>
    </row>
    <row r="431">
      <c r="A431" s="914"/>
      <c r="B431" s="914"/>
      <c r="C431" s="914"/>
      <c r="D431" s="914"/>
      <c r="E431" s="914"/>
      <c r="F431" s="914"/>
      <c r="G431" s="972"/>
      <c r="H431" s="914"/>
      <c r="I431" s="914"/>
      <c r="J431" s="914"/>
      <c r="K431" s="914"/>
      <c r="L431" s="914"/>
      <c r="M431" s="914"/>
      <c r="N431" s="914"/>
      <c r="O431" s="914"/>
      <c r="P431" s="914"/>
      <c r="Q431" s="914"/>
      <c r="R431" s="914"/>
      <c r="S431" s="914"/>
      <c r="T431" s="914"/>
      <c r="U431" s="914"/>
      <c r="V431" s="914"/>
      <c r="W431" s="914"/>
      <c r="X431" s="972"/>
      <c r="Y431" s="914"/>
      <c r="Z431" s="914"/>
      <c r="AA431" s="914"/>
      <c r="AB431" s="914"/>
      <c r="AC431" s="914"/>
      <c r="AD431" s="914"/>
      <c r="AE431" s="914"/>
      <c r="AF431" s="914"/>
      <c r="AG431" s="914"/>
      <c r="AH431" s="914"/>
    </row>
    <row r="432">
      <c r="A432" s="914"/>
      <c r="B432" s="914"/>
      <c r="C432" s="914"/>
      <c r="D432" s="914"/>
      <c r="E432" s="914"/>
      <c r="F432" s="914"/>
      <c r="G432" s="972"/>
      <c r="H432" s="914"/>
      <c r="I432" s="914"/>
      <c r="J432" s="914"/>
      <c r="K432" s="914"/>
      <c r="L432" s="914"/>
      <c r="M432" s="914"/>
      <c r="N432" s="914"/>
      <c r="O432" s="914"/>
      <c r="P432" s="914"/>
      <c r="Q432" s="914"/>
      <c r="R432" s="914"/>
      <c r="S432" s="914"/>
      <c r="T432" s="914"/>
      <c r="U432" s="914"/>
      <c r="V432" s="914"/>
      <c r="W432" s="914"/>
      <c r="X432" s="972"/>
      <c r="Y432" s="914"/>
      <c r="Z432" s="914"/>
      <c r="AA432" s="914"/>
      <c r="AB432" s="914"/>
      <c r="AC432" s="914"/>
      <c r="AD432" s="914"/>
      <c r="AE432" s="914"/>
      <c r="AF432" s="914"/>
      <c r="AG432" s="914"/>
      <c r="AH432" s="914"/>
    </row>
    <row r="433">
      <c r="A433" s="914"/>
      <c r="B433" s="914"/>
      <c r="C433" s="914"/>
      <c r="D433" s="914"/>
      <c r="E433" s="914"/>
      <c r="F433" s="914"/>
      <c r="G433" s="972"/>
      <c r="H433" s="914"/>
      <c r="I433" s="914"/>
      <c r="J433" s="914"/>
      <c r="K433" s="914"/>
      <c r="L433" s="914"/>
      <c r="M433" s="914"/>
      <c r="N433" s="914"/>
      <c r="O433" s="914"/>
      <c r="P433" s="914"/>
      <c r="Q433" s="914"/>
      <c r="R433" s="914"/>
      <c r="S433" s="914"/>
      <c r="T433" s="914"/>
      <c r="U433" s="914"/>
      <c r="V433" s="914"/>
      <c r="W433" s="914"/>
      <c r="X433" s="972"/>
      <c r="Y433" s="914"/>
      <c r="Z433" s="914"/>
      <c r="AA433" s="914"/>
      <c r="AB433" s="914"/>
      <c r="AC433" s="914"/>
      <c r="AD433" s="914"/>
      <c r="AE433" s="914"/>
      <c r="AF433" s="914"/>
      <c r="AG433" s="914"/>
      <c r="AH433" s="914"/>
    </row>
    <row r="434">
      <c r="A434" s="914"/>
      <c r="B434" s="914"/>
      <c r="C434" s="914"/>
      <c r="D434" s="914"/>
      <c r="E434" s="914"/>
      <c r="F434" s="914"/>
      <c r="G434" s="972"/>
      <c r="H434" s="914"/>
      <c r="I434" s="914"/>
      <c r="J434" s="914"/>
      <c r="K434" s="914"/>
      <c r="L434" s="914"/>
      <c r="M434" s="914"/>
      <c r="N434" s="914"/>
      <c r="O434" s="914"/>
      <c r="P434" s="914"/>
      <c r="Q434" s="914"/>
      <c r="R434" s="914"/>
      <c r="S434" s="914"/>
      <c r="T434" s="914"/>
      <c r="U434" s="914"/>
      <c r="V434" s="914"/>
      <c r="W434" s="914"/>
      <c r="X434" s="972"/>
      <c r="Y434" s="914"/>
      <c r="Z434" s="914"/>
      <c r="AA434" s="914"/>
      <c r="AB434" s="914"/>
      <c r="AC434" s="914"/>
      <c r="AD434" s="914"/>
      <c r="AE434" s="914"/>
      <c r="AF434" s="914"/>
      <c r="AG434" s="914"/>
      <c r="AH434" s="914"/>
    </row>
    <row r="435">
      <c r="A435" s="914"/>
      <c r="B435" s="914"/>
      <c r="C435" s="914"/>
      <c r="D435" s="914"/>
      <c r="E435" s="914"/>
      <c r="F435" s="914"/>
      <c r="G435" s="972"/>
      <c r="H435" s="914"/>
      <c r="I435" s="914"/>
      <c r="J435" s="914"/>
      <c r="K435" s="914"/>
      <c r="L435" s="914"/>
      <c r="M435" s="914"/>
      <c r="N435" s="914"/>
      <c r="O435" s="914"/>
      <c r="P435" s="914"/>
      <c r="Q435" s="914"/>
      <c r="R435" s="914"/>
      <c r="S435" s="914"/>
      <c r="T435" s="914"/>
      <c r="U435" s="914"/>
      <c r="V435" s="914"/>
      <c r="W435" s="914"/>
      <c r="X435" s="972"/>
      <c r="Y435" s="914"/>
      <c r="Z435" s="914"/>
      <c r="AA435" s="914"/>
      <c r="AB435" s="914"/>
      <c r="AC435" s="914"/>
      <c r="AD435" s="914"/>
      <c r="AE435" s="914"/>
      <c r="AF435" s="914"/>
      <c r="AG435" s="914"/>
      <c r="AH435" s="914"/>
    </row>
    <row r="436">
      <c r="A436" s="914"/>
      <c r="B436" s="914"/>
      <c r="C436" s="914"/>
      <c r="D436" s="914"/>
      <c r="E436" s="914"/>
      <c r="F436" s="914"/>
      <c r="G436" s="972"/>
      <c r="H436" s="914"/>
      <c r="I436" s="914"/>
      <c r="J436" s="914"/>
      <c r="K436" s="914"/>
      <c r="L436" s="914"/>
      <c r="M436" s="914"/>
      <c r="N436" s="914"/>
      <c r="O436" s="914"/>
      <c r="P436" s="914"/>
      <c r="Q436" s="914"/>
      <c r="R436" s="914"/>
      <c r="S436" s="914"/>
      <c r="T436" s="914"/>
      <c r="U436" s="914"/>
      <c r="V436" s="914"/>
      <c r="W436" s="914"/>
      <c r="X436" s="972"/>
      <c r="Y436" s="914"/>
      <c r="Z436" s="914"/>
      <c r="AA436" s="914"/>
      <c r="AB436" s="914"/>
      <c r="AC436" s="914"/>
      <c r="AD436" s="914"/>
      <c r="AE436" s="914"/>
      <c r="AF436" s="914"/>
      <c r="AG436" s="914"/>
      <c r="AH436" s="914"/>
    </row>
    <row r="437">
      <c r="A437" s="914"/>
      <c r="B437" s="914"/>
      <c r="C437" s="914"/>
      <c r="D437" s="914"/>
      <c r="E437" s="914"/>
      <c r="F437" s="914"/>
      <c r="G437" s="972"/>
      <c r="H437" s="914"/>
      <c r="I437" s="914"/>
      <c r="J437" s="914"/>
      <c r="K437" s="914"/>
      <c r="L437" s="914"/>
      <c r="M437" s="914"/>
      <c r="N437" s="914"/>
      <c r="O437" s="914"/>
      <c r="P437" s="914"/>
      <c r="Q437" s="914"/>
      <c r="R437" s="914"/>
      <c r="S437" s="914"/>
      <c r="T437" s="914"/>
      <c r="U437" s="914"/>
      <c r="V437" s="914"/>
      <c r="W437" s="914"/>
      <c r="X437" s="972"/>
      <c r="Y437" s="914"/>
      <c r="Z437" s="914"/>
      <c r="AA437" s="914"/>
      <c r="AB437" s="914"/>
      <c r="AC437" s="914"/>
      <c r="AD437" s="914"/>
      <c r="AE437" s="914"/>
      <c r="AF437" s="914"/>
      <c r="AG437" s="914"/>
      <c r="AH437" s="914"/>
    </row>
    <row r="438">
      <c r="A438" s="914"/>
      <c r="B438" s="914"/>
      <c r="C438" s="914"/>
      <c r="D438" s="914"/>
      <c r="E438" s="914"/>
      <c r="F438" s="914"/>
      <c r="G438" s="972"/>
      <c r="H438" s="914"/>
      <c r="I438" s="914"/>
      <c r="J438" s="914"/>
      <c r="K438" s="914"/>
      <c r="L438" s="914"/>
      <c r="M438" s="914"/>
      <c r="N438" s="914"/>
      <c r="O438" s="914"/>
      <c r="P438" s="914"/>
      <c r="Q438" s="914"/>
      <c r="R438" s="914"/>
      <c r="S438" s="914"/>
      <c r="T438" s="914"/>
      <c r="U438" s="914"/>
      <c r="V438" s="914"/>
      <c r="W438" s="914"/>
      <c r="X438" s="972"/>
      <c r="Y438" s="914"/>
      <c r="Z438" s="914"/>
      <c r="AA438" s="914"/>
      <c r="AB438" s="914"/>
      <c r="AC438" s="914"/>
      <c r="AD438" s="914"/>
      <c r="AE438" s="914"/>
      <c r="AF438" s="914"/>
      <c r="AG438" s="914"/>
      <c r="AH438" s="914"/>
    </row>
    <row r="439">
      <c r="A439" s="914"/>
      <c r="B439" s="914"/>
      <c r="C439" s="914"/>
      <c r="D439" s="914"/>
      <c r="E439" s="914"/>
      <c r="F439" s="914"/>
      <c r="G439" s="972"/>
      <c r="H439" s="914"/>
      <c r="I439" s="914"/>
      <c r="J439" s="914"/>
      <c r="K439" s="914"/>
      <c r="L439" s="914"/>
      <c r="M439" s="914"/>
      <c r="N439" s="914"/>
      <c r="O439" s="914"/>
      <c r="P439" s="914"/>
      <c r="Q439" s="914"/>
      <c r="R439" s="914"/>
      <c r="S439" s="914"/>
      <c r="T439" s="914"/>
      <c r="U439" s="914"/>
      <c r="V439" s="914"/>
      <c r="W439" s="914"/>
      <c r="X439" s="972"/>
      <c r="Y439" s="914"/>
      <c r="Z439" s="914"/>
      <c r="AA439" s="914"/>
      <c r="AB439" s="914"/>
      <c r="AC439" s="914"/>
      <c r="AD439" s="914"/>
      <c r="AE439" s="914"/>
      <c r="AF439" s="914"/>
      <c r="AG439" s="914"/>
      <c r="AH439" s="914"/>
    </row>
    <row r="440">
      <c r="A440" s="914"/>
      <c r="B440" s="914"/>
      <c r="C440" s="914"/>
      <c r="D440" s="914"/>
      <c r="E440" s="914"/>
      <c r="F440" s="914"/>
      <c r="G440" s="972"/>
      <c r="H440" s="914"/>
      <c r="I440" s="914"/>
      <c r="J440" s="914"/>
      <c r="K440" s="914"/>
      <c r="L440" s="914"/>
      <c r="M440" s="914"/>
      <c r="N440" s="914"/>
      <c r="O440" s="914"/>
      <c r="P440" s="914"/>
      <c r="Q440" s="914"/>
      <c r="R440" s="914"/>
      <c r="S440" s="914"/>
      <c r="T440" s="914"/>
      <c r="U440" s="914"/>
      <c r="V440" s="914"/>
      <c r="W440" s="914"/>
      <c r="X440" s="972"/>
      <c r="Y440" s="914"/>
      <c r="Z440" s="914"/>
      <c r="AA440" s="914"/>
      <c r="AB440" s="914"/>
      <c r="AC440" s="914"/>
      <c r="AD440" s="914"/>
      <c r="AE440" s="914"/>
      <c r="AF440" s="914"/>
      <c r="AG440" s="914"/>
      <c r="AH440" s="914"/>
    </row>
    <row r="441">
      <c r="A441" s="914"/>
      <c r="B441" s="914"/>
      <c r="C441" s="914"/>
      <c r="D441" s="914"/>
      <c r="E441" s="914"/>
      <c r="F441" s="914"/>
      <c r="G441" s="972"/>
      <c r="H441" s="914"/>
      <c r="I441" s="914"/>
      <c r="J441" s="914"/>
      <c r="K441" s="914"/>
      <c r="L441" s="914"/>
      <c r="M441" s="914"/>
      <c r="N441" s="914"/>
      <c r="O441" s="914"/>
      <c r="P441" s="914"/>
      <c r="Q441" s="914"/>
      <c r="R441" s="914"/>
      <c r="S441" s="914"/>
      <c r="T441" s="914"/>
      <c r="U441" s="914"/>
      <c r="V441" s="914"/>
      <c r="W441" s="914"/>
      <c r="X441" s="972"/>
      <c r="Y441" s="914"/>
      <c r="Z441" s="914"/>
      <c r="AA441" s="914"/>
      <c r="AB441" s="914"/>
      <c r="AC441" s="914"/>
      <c r="AD441" s="914"/>
      <c r="AE441" s="914"/>
      <c r="AF441" s="914"/>
      <c r="AG441" s="914"/>
      <c r="AH441" s="914"/>
    </row>
    <row r="442">
      <c r="A442" s="914"/>
      <c r="B442" s="914"/>
      <c r="C442" s="914"/>
      <c r="D442" s="914"/>
      <c r="E442" s="914"/>
      <c r="F442" s="914"/>
      <c r="G442" s="972"/>
      <c r="H442" s="914"/>
      <c r="I442" s="914"/>
      <c r="J442" s="914"/>
      <c r="K442" s="914"/>
      <c r="L442" s="914"/>
      <c r="M442" s="914"/>
      <c r="N442" s="914"/>
      <c r="O442" s="914"/>
      <c r="P442" s="914"/>
      <c r="Q442" s="914"/>
      <c r="R442" s="914"/>
      <c r="S442" s="914"/>
      <c r="T442" s="914"/>
      <c r="U442" s="914"/>
      <c r="V442" s="914"/>
      <c r="W442" s="914"/>
      <c r="X442" s="972"/>
      <c r="Y442" s="914"/>
      <c r="Z442" s="914"/>
      <c r="AA442" s="914"/>
      <c r="AB442" s="914"/>
      <c r="AC442" s="914"/>
      <c r="AD442" s="914"/>
      <c r="AE442" s="914"/>
      <c r="AF442" s="914"/>
      <c r="AG442" s="914"/>
      <c r="AH442" s="914"/>
    </row>
    <row r="443">
      <c r="A443" s="914"/>
      <c r="B443" s="914"/>
      <c r="C443" s="914"/>
      <c r="D443" s="914"/>
      <c r="E443" s="914"/>
      <c r="F443" s="914"/>
      <c r="G443" s="972"/>
      <c r="H443" s="914"/>
      <c r="I443" s="914"/>
      <c r="J443" s="914"/>
      <c r="K443" s="914"/>
      <c r="L443" s="914"/>
      <c r="M443" s="914"/>
      <c r="N443" s="914"/>
      <c r="O443" s="914"/>
      <c r="P443" s="914"/>
      <c r="Q443" s="914"/>
      <c r="R443" s="914"/>
      <c r="S443" s="914"/>
      <c r="T443" s="914"/>
      <c r="U443" s="914"/>
      <c r="V443" s="914"/>
      <c r="W443" s="914"/>
      <c r="X443" s="972"/>
      <c r="Y443" s="914"/>
      <c r="Z443" s="914"/>
      <c r="AA443" s="914"/>
      <c r="AB443" s="914"/>
      <c r="AC443" s="914"/>
      <c r="AD443" s="914"/>
      <c r="AE443" s="914"/>
      <c r="AF443" s="914"/>
      <c r="AG443" s="914"/>
      <c r="AH443" s="914"/>
    </row>
    <row r="444">
      <c r="A444" s="914"/>
      <c r="B444" s="914"/>
      <c r="C444" s="914"/>
      <c r="D444" s="914"/>
      <c r="E444" s="914"/>
      <c r="F444" s="914"/>
      <c r="G444" s="972"/>
      <c r="H444" s="914"/>
      <c r="I444" s="914"/>
      <c r="J444" s="914"/>
      <c r="K444" s="914"/>
      <c r="L444" s="914"/>
      <c r="M444" s="914"/>
      <c r="N444" s="914"/>
      <c r="O444" s="914"/>
      <c r="P444" s="914"/>
      <c r="Q444" s="914"/>
      <c r="R444" s="914"/>
      <c r="S444" s="914"/>
      <c r="T444" s="914"/>
      <c r="U444" s="914"/>
      <c r="V444" s="914"/>
      <c r="W444" s="914"/>
      <c r="X444" s="972"/>
      <c r="Y444" s="914"/>
      <c r="Z444" s="914"/>
      <c r="AA444" s="914"/>
      <c r="AB444" s="914"/>
      <c r="AC444" s="914"/>
      <c r="AD444" s="914"/>
      <c r="AE444" s="914"/>
      <c r="AF444" s="914"/>
      <c r="AG444" s="914"/>
      <c r="AH444" s="914"/>
    </row>
    <row r="445">
      <c r="A445" s="914"/>
      <c r="B445" s="914"/>
      <c r="C445" s="914"/>
      <c r="D445" s="914"/>
      <c r="E445" s="914"/>
      <c r="F445" s="914"/>
      <c r="G445" s="972"/>
      <c r="H445" s="914"/>
      <c r="I445" s="914"/>
      <c r="J445" s="914"/>
      <c r="K445" s="914"/>
      <c r="L445" s="914"/>
      <c r="M445" s="914"/>
      <c r="N445" s="914"/>
      <c r="O445" s="914"/>
      <c r="P445" s="914"/>
      <c r="Q445" s="914"/>
      <c r="R445" s="914"/>
      <c r="S445" s="914"/>
      <c r="T445" s="914"/>
      <c r="U445" s="914"/>
      <c r="V445" s="914"/>
      <c r="W445" s="914"/>
      <c r="X445" s="972"/>
      <c r="Y445" s="914"/>
      <c r="Z445" s="914"/>
      <c r="AA445" s="914"/>
      <c r="AB445" s="914"/>
      <c r="AC445" s="914"/>
      <c r="AD445" s="914"/>
      <c r="AE445" s="914"/>
      <c r="AF445" s="914"/>
      <c r="AG445" s="914"/>
      <c r="AH445" s="914"/>
    </row>
    <row r="446">
      <c r="A446" s="914"/>
      <c r="B446" s="914"/>
      <c r="C446" s="914"/>
      <c r="D446" s="914"/>
      <c r="E446" s="914"/>
      <c r="F446" s="914"/>
      <c r="G446" s="972"/>
      <c r="H446" s="914"/>
      <c r="I446" s="914"/>
      <c r="J446" s="914"/>
      <c r="K446" s="914"/>
      <c r="L446" s="914"/>
      <c r="M446" s="914"/>
      <c r="N446" s="914"/>
      <c r="O446" s="914"/>
      <c r="P446" s="914"/>
      <c r="Q446" s="914"/>
      <c r="R446" s="914"/>
      <c r="S446" s="914"/>
      <c r="T446" s="914"/>
      <c r="U446" s="914"/>
      <c r="V446" s="914"/>
      <c r="W446" s="914"/>
      <c r="X446" s="972"/>
      <c r="Y446" s="914"/>
      <c r="Z446" s="914"/>
      <c r="AA446" s="914"/>
      <c r="AB446" s="914"/>
      <c r="AC446" s="914"/>
      <c r="AD446" s="914"/>
      <c r="AE446" s="914"/>
      <c r="AF446" s="914"/>
      <c r="AG446" s="914"/>
      <c r="AH446" s="914"/>
    </row>
    <row r="447">
      <c r="A447" s="914"/>
      <c r="B447" s="914"/>
      <c r="C447" s="914"/>
      <c r="D447" s="914"/>
      <c r="E447" s="914"/>
      <c r="F447" s="914"/>
      <c r="G447" s="972"/>
      <c r="H447" s="914"/>
      <c r="I447" s="914"/>
      <c r="J447" s="914"/>
      <c r="K447" s="914"/>
      <c r="L447" s="914"/>
      <c r="M447" s="914"/>
      <c r="N447" s="914"/>
      <c r="O447" s="914"/>
      <c r="P447" s="914"/>
      <c r="Q447" s="914"/>
      <c r="R447" s="914"/>
      <c r="S447" s="914"/>
      <c r="T447" s="914"/>
      <c r="U447" s="914"/>
      <c r="V447" s="914"/>
      <c r="W447" s="914"/>
      <c r="X447" s="972"/>
      <c r="Y447" s="914"/>
      <c r="Z447" s="914"/>
      <c r="AA447" s="914"/>
      <c r="AB447" s="914"/>
      <c r="AC447" s="914"/>
      <c r="AD447" s="914"/>
      <c r="AE447" s="914"/>
      <c r="AF447" s="914"/>
      <c r="AG447" s="914"/>
      <c r="AH447" s="914"/>
    </row>
    <row r="448">
      <c r="A448" s="914"/>
      <c r="B448" s="914"/>
      <c r="C448" s="914"/>
      <c r="D448" s="914"/>
      <c r="E448" s="914"/>
      <c r="F448" s="914"/>
      <c r="G448" s="972"/>
      <c r="H448" s="914"/>
      <c r="I448" s="914"/>
      <c r="J448" s="914"/>
      <c r="K448" s="914"/>
      <c r="L448" s="914"/>
      <c r="M448" s="914"/>
      <c r="N448" s="914"/>
      <c r="O448" s="914"/>
      <c r="P448" s="914"/>
      <c r="Q448" s="914"/>
      <c r="R448" s="914"/>
      <c r="S448" s="914"/>
      <c r="T448" s="914"/>
      <c r="U448" s="914"/>
      <c r="V448" s="914"/>
      <c r="W448" s="914"/>
      <c r="X448" s="972"/>
      <c r="Y448" s="914"/>
      <c r="Z448" s="914"/>
      <c r="AA448" s="914"/>
      <c r="AB448" s="914"/>
      <c r="AC448" s="914"/>
      <c r="AD448" s="914"/>
      <c r="AE448" s="914"/>
      <c r="AF448" s="914"/>
      <c r="AG448" s="914"/>
      <c r="AH448" s="914"/>
    </row>
    <row r="449">
      <c r="A449" s="914"/>
      <c r="B449" s="914"/>
      <c r="C449" s="914"/>
      <c r="D449" s="914"/>
      <c r="E449" s="914"/>
      <c r="F449" s="914"/>
      <c r="G449" s="972"/>
      <c r="H449" s="914"/>
      <c r="I449" s="914"/>
      <c r="J449" s="914"/>
      <c r="K449" s="914"/>
      <c r="L449" s="914"/>
      <c r="M449" s="914"/>
      <c r="N449" s="914"/>
      <c r="O449" s="914"/>
      <c r="P449" s="914"/>
      <c r="Q449" s="914"/>
      <c r="R449" s="914"/>
      <c r="S449" s="914"/>
      <c r="T449" s="914"/>
      <c r="U449" s="914"/>
      <c r="V449" s="914"/>
      <c r="W449" s="914"/>
      <c r="X449" s="972"/>
      <c r="Y449" s="914"/>
      <c r="Z449" s="914"/>
      <c r="AA449" s="914"/>
      <c r="AB449" s="914"/>
      <c r="AC449" s="914"/>
      <c r="AD449" s="914"/>
      <c r="AE449" s="914"/>
      <c r="AF449" s="914"/>
      <c r="AG449" s="914"/>
      <c r="AH449" s="914"/>
    </row>
    <row r="450">
      <c r="A450" s="914"/>
      <c r="B450" s="914"/>
      <c r="C450" s="914"/>
      <c r="D450" s="914"/>
      <c r="E450" s="914"/>
      <c r="F450" s="914"/>
      <c r="G450" s="972"/>
      <c r="H450" s="914"/>
      <c r="I450" s="914"/>
      <c r="J450" s="914"/>
      <c r="K450" s="914"/>
      <c r="L450" s="914"/>
      <c r="M450" s="914"/>
      <c r="N450" s="914"/>
      <c r="O450" s="914"/>
      <c r="P450" s="914"/>
      <c r="Q450" s="914"/>
      <c r="R450" s="914"/>
      <c r="S450" s="914"/>
      <c r="T450" s="914"/>
      <c r="U450" s="914"/>
      <c r="V450" s="914"/>
      <c r="W450" s="914"/>
      <c r="X450" s="972"/>
      <c r="Y450" s="914"/>
      <c r="Z450" s="914"/>
      <c r="AA450" s="914"/>
      <c r="AB450" s="914"/>
      <c r="AC450" s="914"/>
      <c r="AD450" s="914"/>
      <c r="AE450" s="914"/>
      <c r="AF450" s="914"/>
      <c r="AG450" s="914"/>
      <c r="AH450" s="914"/>
    </row>
    <row r="451">
      <c r="A451" s="914"/>
      <c r="B451" s="914"/>
      <c r="C451" s="914"/>
      <c r="D451" s="914"/>
      <c r="E451" s="914"/>
      <c r="F451" s="914"/>
      <c r="G451" s="972"/>
      <c r="H451" s="914"/>
      <c r="I451" s="914"/>
      <c r="J451" s="914"/>
      <c r="K451" s="914"/>
      <c r="L451" s="914"/>
      <c r="M451" s="914"/>
      <c r="N451" s="914"/>
      <c r="O451" s="914"/>
      <c r="P451" s="914"/>
      <c r="Q451" s="914"/>
      <c r="R451" s="914"/>
      <c r="S451" s="914"/>
      <c r="T451" s="914"/>
      <c r="U451" s="914"/>
      <c r="V451" s="914"/>
      <c r="W451" s="914"/>
      <c r="X451" s="972"/>
      <c r="Y451" s="914"/>
      <c r="Z451" s="914"/>
      <c r="AA451" s="914"/>
      <c r="AB451" s="914"/>
      <c r="AC451" s="914"/>
      <c r="AD451" s="914"/>
      <c r="AE451" s="914"/>
      <c r="AF451" s="914"/>
      <c r="AG451" s="914"/>
      <c r="AH451" s="914"/>
    </row>
    <row r="452">
      <c r="A452" s="914"/>
      <c r="B452" s="914"/>
      <c r="C452" s="914"/>
      <c r="D452" s="914"/>
      <c r="E452" s="914"/>
      <c r="F452" s="914"/>
      <c r="G452" s="972"/>
      <c r="H452" s="914"/>
      <c r="I452" s="914"/>
      <c r="J452" s="914"/>
      <c r="K452" s="914"/>
      <c r="L452" s="914"/>
      <c r="M452" s="914"/>
      <c r="N452" s="914"/>
      <c r="O452" s="914"/>
      <c r="P452" s="914"/>
      <c r="Q452" s="914"/>
      <c r="R452" s="914"/>
      <c r="S452" s="914"/>
      <c r="T452" s="914"/>
      <c r="U452" s="914"/>
      <c r="V452" s="914"/>
      <c r="W452" s="914"/>
      <c r="X452" s="972"/>
      <c r="Y452" s="914"/>
      <c r="Z452" s="914"/>
      <c r="AA452" s="914"/>
      <c r="AB452" s="914"/>
      <c r="AC452" s="914"/>
      <c r="AD452" s="914"/>
      <c r="AE452" s="914"/>
      <c r="AF452" s="914"/>
      <c r="AG452" s="914"/>
      <c r="AH452" s="914"/>
    </row>
    <row r="453">
      <c r="A453" s="914"/>
      <c r="B453" s="914"/>
      <c r="C453" s="914"/>
      <c r="D453" s="914"/>
      <c r="E453" s="914"/>
      <c r="F453" s="914"/>
      <c r="G453" s="972"/>
      <c r="H453" s="914"/>
      <c r="I453" s="914"/>
      <c r="J453" s="914"/>
      <c r="K453" s="914"/>
      <c r="L453" s="914"/>
      <c r="M453" s="914"/>
      <c r="N453" s="914"/>
      <c r="O453" s="914"/>
      <c r="P453" s="914"/>
      <c r="Q453" s="914"/>
      <c r="R453" s="914"/>
      <c r="S453" s="914"/>
      <c r="T453" s="914"/>
      <c r="U453" s="914"/>
      <c r="V453" s="914"/>
      <c r="W453" s="914"/>
      <c r="X453" s="972"/>
      <c r="Y453" s="914"/>
      <c r="Z453" s="914"/>
      <c r="AA453" s="914"/>
      <c r="AB453" s="914"/>
      <c r="AC453" s="914"/>
      <c r="AD453" s="914"/>
      <c r="AE453" s="914"/>
      <c r="AF453" s="914"/>
      <c r="AG453" s="914"/>
      <c r="AH453" s="914"/>
    </row>
    <row r="454">
      <c r="A454" s="914"/>
      <c r="B454" s="914"/>
      <c r="C454" s="914"/>
      <c r="D454" s="914"/>
      <c r="E454" s="914"/>
      <c r="F454" s="914"/>
      <c r="G454" s="972"/>
      <c r="H454" s="914"/>
      <c r="I454" s="914"/>
      <c r="J454" s="914"/>
      <c r="K454" s="914"/>
      <c r="L454" s="914"/>
      <c r="M454" s="914"/>
      <c r="N454" s="914"/>
      <c r="O454" s="914"/>
      <c r="P454" s="914"/>
      <c r="Q454" s="914"/>
      <c r="R454" s="914"/>
      <c r="S454" s="914"/>
      <c r="T454" s="914"/>
      <c r="U454" s="914"/>
      <c r="V454" s="914"/>
      <c r="W454" s="914"/>
      <c r="X454" s="972"/>
      <c r="Y454" s="914"/>
      <c r="Z454" s="914"/>
      <c r="AA454" s="914"/>
      <c r="AB454" s="914"/>
      <c r="AC454" s="914"/>
      <c r="AD454" s="914"/>
      <c r="AE454" s="914"/>
      <c r="AF454" s="914"/>
      <c r="AG454" s="914"/>
      <c r="AH454" s="914"/>
    </row>
    <row r="455">
      <c r="A455" s="914"/>
      <c r="B455" s="914"/>
      <c r="C455" s="914"/>
      <c r="D455" s="914"/>
      <c r="E455" s="914"/>
      <c r="F455" s="914"/>
      <c r="G455" s="972"/>
      <c r="H455" s="914"/>
      <c r="I455" s="914"/>
      <c r="J455" s="914"/>
      <c r="K455" s="914"/>
      <c r="L455" s="914"/>
      <c r="M455" s="914"/>
      <c r="N455" s="914"/>
      <c r="O455" s="914"/>
      <c r="P455" s="914"/>
      <c r="Q455" s="914"/>
      <c r="R455" s="914"/>
      <c r="S455" s="914"/>
      <c r="T455" s="914"/>
      <c r="U455" s="914"/>
      <c r="V455" s="914"/>
      <c r="W455" s="914"/>
      <c r="X455" s="972"/>
      <c r="Y455" s="914"/>
      <c r="Z455" s="914"/>
      <c r="AA455" s="914"/>
      <c r="AB455" s="914"/>
      <c r="AC455" s="914"/>
      <c r="AD455" s="914"/>
      <c r="AE455" s="914"/>
      <c r="AF455" s="914"/>
      <c r="AG455" s="914"/>
      <c r="AH455" s="914"/>
    </row>
    <row r="456">
      <c r="A456" s="914"/>
      <c r="B456" s="914"/>
      <c r="C456" s="914"/>
      <c r="D456" s="914"/>
      <c r="E456" s="914"/>
      <c r="F456" s="914"/>
      <c r="G456" s="972"/>
      <c r="H456" s="914"/>
      <c r="I456" s="914"/>
      <c r="J456" s="914"/>
      <c r="K456" s="914"/>
      <c r="L456" s="914"/>
      <c r="M456" s="914"/>
      <c r="N456" s="914"/>
      <c r="O456" s="914"/>
      <c r="P456" s="914"/>
      <c r="Q456" s="914"/>
      <c r="R456" s="914"/>
      <c r="S456" s="914"/>
      <c r="T456" s="914"/>
      <c r="U456" s="914"/>
      <c r="V456" s="914"/>
      <c r="W456" s="914"/>
      <c r="X456" s="972"/>
      <c r="Y456" s="914"/>
      <c r="Z456" s="914"/>
      <c r="AA456" s="914"/>
      <c r="AB456" s="914"/>
      <c r="AC456" s="914"/>
      <c r="AD456" s="914"/>
      <c r="AE456" s="914"/>
      <c r="AF456" s="914"/>
      <c r="AG456" s="914"/>
      <c r="AH456" s="914"/>
    </row>
    <row r="457">
      <c r="A457" s="914"/>
      <c r="B457" s="914"/>
      <c r="C457" s="914"/>
      <c r="D457" s="914"/>
      <c r="E457" s="914"/>
      <c r="F457" s="914"/>
      <c r="G457" s="972"/>
      <c r="H457" s="914"/>
      <c r="I457" s="914"/>
      <c r="J457" s="914"/>
      <c r="K457" s="914"/>
      <c r="L457" s="914"/>
      <c r="M457" s="914"/>
      <c r="N457" s="914"/>
      <c r="O457" s="914"/>
      <c r="P457" s="914"/>
      <c r="Q457" s="914"/>
      <c r="R457" s="914"/>
      <c r="S457" s="914"/>
      <c r="T457" s="914"/>
      <c r="U457" s="914"/>
      <c r="V457" s="914"/>
      <c r="W457" s="914"/>
      <c r="X457" s="972"/>
      <c r="Y457" s="914"/>
      <c r="Z457" s="914"/>
      <c r="AA457" s="914"/>
      <c r="AB457" s="914"/>
      <c r="AC457" s="914"/>
      <c r="AD457" s="914"/>
      <c r="AE457" s="914"/>
      <c r="AF457" s="914"/>
      <c r="AG457" s="914"/>
      <c r="AH457" s="914"/>
    </row>
    <row r="458">
      <c r="A458" s="914"/>
      <c r="B458" s="914"/>
      <c r="C458" s="914"/>
      <c r="D458" s="914"/>
      <c r="E458" s="914"/>
      <c r="F458" s="914"/>
      <c r="G458" s="972"/>
      <c r="H458" s="914"/>
      <c r="I458" s="914"/>
      <c r="J458" s="914"/>
      <c r="K458" s="914"/>
      <c r="L458" s="914"/>
      <c r="M458" s="914"/>
      <c r="N458" s="914"/>
      <c r="O458" s="914"/>
      <c r="P458" s="914"/>
      <c r="Q458" s="914"/>
      <c r="R458" s="914"/>
      <c r="S458" s="914"/>
      <c r="T458" s="914"/>
      <c r="U458" s="914"/>
      <c r="V458" s="914"/>
      <c r="W458" s="914"/>
      <c r="X458" s="972"/>
      <c r="Y458" s="914"/>
      <c r="Z458" s="914"/>
      <c r="AA458" s="914"/>
      <c r="AB458" s="914"/>
      <c r="AC458" s="914"/>
      <c r="AD458" s="914"/>
      <c r="AE458" s="914"/>
      <c r="AF458" s="914"/>
      <c r="AG458" s="914"/>
      <c r="AH458" s="914"/>
    </row>
    <row r="459">
      <c r="A459" s="914"/>
      <c r="B459" s="914"/>
      <c r="C459" s="914"/>
      <c r="D459" s="914"/>
      <c r="E459" s="914"/>
      <c r="F459" s="914"/>
      <c r="G459" s="972"/>
      <c r="H459" s="914"/>
      <c r="I459" s="914"/>
      <c r="J459" s="914"/>
      <c r="K459" s="914"/>
      <c r="L459" s="914"/>
      <c r="M459" s="914"/>
      <c r="N459" s="914"/>
      <c r="O459" s="914"/>
      <c r="P459" s="914"/>
      <c r="Q459" s="914"/>
      <c r="R459" s="914"/>
      <c r="S459" s="914"/>
      <c r="T459" s="914"/>
      <c r="U459" s="914"/>
      <c r="V459" s="914"/>
      <c r="W459" s="914"/>
      <c r="X459" s="972"/>
      <c r="Y459" s="914"/>
      <c r="Z459" s="914"/>
      <c r="AA459" s="914"/>
      <c r="AB459" s="914"/>
      <c r="AC459" s="914"/>
      <c r="AD459" s="914"/>
      <c r="AE459" s="914"/>
      <c r="AF459" s="914"/>
      <c r="AG459" s="914"/>
      <c r="AH459" s="914"/>
    </row>
    <row r="460">
      <c r="A460" s="914"/>
      <c r="B460" s="914"/>
      <c r="C460" s="914"/>
      <c r="D460" s="914"/>
      <c r="E460" s="914"/>
      <c r="F460" s="914"/>
      <c r="G460" s="972"/>
      <c r="H460" s="914"/>
      <c r="I460" s="914"/>
      <c r="J460" s="914"/>
      <c r="K460" s="914"/>
      <c r="L460" s="914"/>
      <c r="M460" s="914"/>
      <c r="N460" s="914"/>
      <c r="O460" s="914"/>
      <c r="P460" s="914"/>
      <c r="Q460" s="914"/>
      <c r="R460" s="914"/>
      <c r="S460" s="914"/>
      <c r="T460" s="914"/>
      <c r="U460" s="914"/>
      <c r="V460" s="914"/>
      <c r="W460" s="914"/>
      <c r="X460" s="972"/>
      <c r="Y460" s="914"/>
      <c r="Z460" s="914"/>
      <c r="AA460" s="914"/>
      <c r="AB460" s="914"/>
      <c r="AC460" s="914"/>
      <c r="AD460" s="914"/>
      <c r="AE460" s="914"/>
      <c r="AF460" s="914"/>
      <c r="AG460" s="914"/>
      <c r="AH460" s="914"/>
    </row>
    <row r="461">
      <c r="A461" s="914"/>
      <c r="B461" s="914"/>
      <c r="C461" s="914"/>
      <c r="D461" s="914"/>
      <c r="E461" s="914"/>
      <c r="F461" s="914"/>
      <c r="G461" s="972"/>
      <c r="H461" s="914"/>
      <c r="I461" s="914"/>
      <c r="J461" s="914"/>
      <c r="K461" s="914"/>
      <c r="L461" s="914"/>
      <c r="M461" s="914"/>
      <c r="N461" s="914"/>
      <c r="O461" s="914"/>
      <c r="P461" s="914"/>
      <c r="Q461" s="914"/>
      <c r="R461" s="914"/>
      <c r="S461" s="914"/>
      <c r="T461" s="914"/>
      <c r="U461" s="914"/>
      <c r="V461" s="914"/>
      <c r="W461" s="914"/>
      <c r="X461" s="972"/>
      <c r="Y461" s="914"/>
      <c r="Z461" s="914"/>
      <c r="AA461" s="914"/>
      <c r="AB461" s="914"/>
      <c r="AC461" s="914"/>
      <c r="AD461" s="914"/>
      <c r="AE461" s="914"/>
      <c r="AF461" s="914"/>
      <c r="AG461" s="914"/>
      <c r="AH461" s="914"/>
    </row>
    <row r="462">
      <c r="A462" s="914"/>
      <c r="B462" s="914"/>
      <c r="C462" s="914"/>
      <c r="D462" s="914"/>
      <c r="E462" s="914"/>
      <c r="F462" s="914"/>
      <c r="G462" s="972"/>
      <c r="H462" s="914"/>
      <c r="I462" s="914"/>
      <c r="J462" s="914"/>
      <c r="K462" s="914"/>
      <c r="L462" s="914"/>
      <c r="M462" s="914"/>
      <c r="N462" s="914"/>
      <c r="O462" s="914"/>
      <c r="P462" s="914"/>
      <c r="Q462" s="914"/>
      <c r="R462" s="914"/>
      <c r="S462" s="914"/>
      <c r="T462" s="914"/>
      <c r="U462" s="914"/>
      <c r="V462" s="914"/>
      <c r="W462" s="914"/>
      <c r="X462" s="972"/>
      <c r="Y462" s="914"/>
      <c r="Z462" s="914"/>
      <c r="AA462" s="914"/>
      <c r="AB462" s="914"/>
      <c r="AC462" s="914"/>
      <c r="AD462" s="914"/>
      <c r="AE462" s="914"/>
      <c r="AF462" s="914"/>
      <c r="AG462" s="914"/>
      <c r="AH462" s="914"/>
    </row>
    <row r="463">
      <c r="A463" s="914"/>
      <c r="B463" s="914"/>
      <c r="C463" s="914"/>
      <c r="D463" s="914"/>
      <c r="E463" s="914"/>
      <c r="F463" s="914"/>
      <c r="G463" s="972"/>
      <c r="H463" s="914"/>
      <c r="I463" s="914"/>
      <c r="J463" s="914"/>
      <c r="K463" s="914"/>
      <c r="L463" s="914"/>
      <c r="M463" s="914"/>
      <c r="N463" s="914"/>
      <c r="O463" s="914"/>
      <c r="P463" s="914"/>
      <c r="Q463" s="914"/>
      <c r="R463" s="914"/>
      <c r="S463" s="914"/>
      <c r="T463" s="914"/>
      <c r="U463" s="914"/>
      <c r="V463" s="914"/>
      <c r="W463" s="914"/>
      <c r="X463" s="972"/>
      <c r="Y463" s="914"/>
      <c r="Z463" s="914"/>
      <c r="AA463" s="914"/>
      <c r="AB463" s="914"/>
      <c r="AC463" s="914"/>
      <c r="AD463" s="914"/>
      <c r="AE463" s="914"/>
      <c r="AF463" s="914"/>
      <c r="AG463" s="914"/>
      <c r="AH463" s="914"/>
    </row>
    <row r="464">
      <c r="A464" s="914"/>
      <c r="B464" s="914"/>
      <c r="C464" s="914"/>
      <c r="D464" s="914"/>
      <c r="E464" s="914"/>
      <c r="F464" s="914"/>
      <c r="G464" s="972"/>
      <c r="H464" s="914"/>
      <c r="I464" s="914"/>
      <c r="J464" s="914"/>
      <c r="K464" s="914"/>
      <c r="L464" s="914"/>
      <c r="M464" s="914"/>
      <c r="N464" s="914"/>
      <c r="O464" s="914"/>
      <c r="P464" s="914"/>
      <c r="Q464" s="914"/>
      <c r="R464" s="914"/>
      <c r="S464" s="914"/>
      <c r="T464" s="914"/>
      <c r="U464" s="914"/>
      <c r="V464" s="914"/>
      <c r="W464" s="914"/>
      <c r="X464" s="972"/>
      <c r="Y464" s="914"/>
      <c r="Z464" s="914"/>
      <c r="AA464" s="914"/>
      <c r="AB464" s="914"/>
      <c r="AC464" s="914"/>
      <c r="AD464" s="914"/>
      <c r="AE464" s="914"/>
      <c r="AF464" s="914"/>
      <c r="AG464" s="914"/>
      <c r="AH464" s="914"/>
    </row>
    <row r="465">
      <c r="A465" s="914"/>
      <c r="B465" s="914"/>
      <c r="C465" s="914"/>
      <c r="D465" s="914"/>
      <c r="E465" s="914"/>
      <c r="F465" s="914"/>
      <c r="G465" s="972"/>
      <c r="H465" s="914"/>
      <c r="I465" s="914"/>
      <c r="J465" s="914"/>
      <c r="K465" s="914"/>
      <c r="L465" s="914"/>
      <c r="M465" s="914"/>
      <c r="N465" s="914"/>
      <c r="O465" s="914"/>
      <c r="P465" s="914"/>
      <c r="Q465" s="914"/>
      <c r="R465" s="914"/>
      <c r="S465" s="914"/>
      <c r="T465" s="914"/>
      <c r="U465" s="914"/>
      <c r="V465" s="914"/>
      <c r="W465" s="914"/>
      <c r="X465" s="972"/>
      <c r="Y465" s="914"/>
      <c r="Z465" s="914"/>
      <c r="AA465" s="914"/>
      <c r="AB465" s="914"/>
      <c r="AC465" s="914"/>
      <c r="AD465" s="914"/>
      <c r="AE465" s="914"/>
      <c r="AF465" s="914"/>
      <c r="AG465" s="914"/>
      <c r="AH465" s="914"/>
    </row>
    <row r="466">
      <c r="A466" s="914"/>
      <c r="B466" s="914"/>
      <c r="C466" s="914"/>
      <c r="D466" s="914"/>
      <c r="E466" s="914"/>
      <c r="F466" s="914"/>
      <c r="G466" s="972"/>
      <c r="H466" s="914"/>
      <c r="I466" s="914"/>
      <c r="J466" s="914"/>
      <c r="K466" s="914"/>
      <c r="L466" s="914"/>
      <c r="M466" s="914"/>
      <c r="N466" s="914"/>
      <c r="O466" s="914"/>
      <c r="P466" s="914"/>
      <c r="Q466" s="914"/>
      <c r="R466" s="914"/>
      <c r="S466" s="914"/>
      <c r="T466" s="914"/>
      <c r="U466" s="914"/>
      <c r="V466" s="914"/>
      <c r="W466" s="914"/>
      <c r="X466" s="972"/>
      <c r="Y466" s="914"/>
      <c r="Z466" s="914"/>
      <c r="AA466" s="914"/>
      <c r="AB466" s="914"/>
      <c r="AC466" s="914"/>
      <c r="AD466" s="914"/>
      <c r="AE466" s="914"/>
      <c r="AF466" s="914"/>
      <c r="AG466" s="914"/>
      <c r="AH466" s="914"/>
    </row>
    <row r="467">
      <c r="A467" s="914"/>
      <c r="B467" s="914"/>
      <c r="C467" s="914"/>
      <c r="D467" s="914"/>
      <c r="E467" s="914"/>
      <c r="F467" s="914"/>
      <c r="G467" s="972"/>
      <c r="H467" s="914"/>
      <c r="I467" s="914"/>
      <c r="J467" s="914"/>
      <c r="K467" s="914"/>
      <c r="L467" s="914"/>
      <c r="M467" s="914"/>
      <c r="N467" s="914"/>
      <c r="O467" s="914"/>
      <c r="P467" s="914"/>
      <c r="Q467" s="914"/>
      <c r="R467" s="914"/>
      <c r="S467" s="914"/>
      <c r="T467" s="914"/>
      <c r="U467" s="914"/>
      <c r="V467" s="914"/>
      <c r="W467" s="914"/>
      <c r="X467" s="972"/>
      <c r="Y467" s="914"/>
      <c r="Z467" s="914"/>
      <c r="AA467" s="914"/>
      <c r="AB467" s="914"/>
      <c r="AC467" s="914"/>
      <c r="AD467" s="914"/>
      <c r="AE467" s="914"/>
      <c r="AF467" s="914"/>
      <c r="AG467" s="914"/>
      <c r="AH467" s="914"/>
    </row>
    <row r="468">
      <c r="A468" s="914"/>
      <c r="B468" s="914"/>
      <c r="C468" s="914"/>
      <c r="D468" s="914"/>
      <c r="E468" s="914"/>
      <c r="F468" s="914"/>
      <c r="G468" s="972"/>
      <c r="H468" s="914"/>
      <c r="I468" s="914"/>
      <c r="J468" s="914"/>
      <c r="K468" s="914"/>
      <c r="L468" s="914"/>
      <c r="M468" s="914"/>
      <c r="N468" s="914"/>
      <c r="O468" s="914"/>
      <c r="P468" s="914"/>
      <c r="Q468" s="914"/>
      <c r="R468" s="914"/>
      <c r="S468" s="914"/>
      <c r="T468" s="914"/>
      <c r="U468" s="914"/>
      <c r="V468" s="914"/>
      <c r="W468" s="914"/>
      <c r="X468" s="972"/>
      <c r="Y468" s="914"/>
      <c r="Z468" s="914"/>
      <c r="AA468" s="914"/>
      <c r="AB468" s="914"/>
      <c r="AC468" s="914"/>
      <c r="AD468" s="914"/>
      <c r="AE468" s="914"/>
      <c r="AF468" s="914"/>
      <c r="AG468" s="914"/>
      <c r="AH468" s="914"/>
    </row>
    <row r="469">
      <c r="A469" s="914"/>
      <c r="B469" s="914"/>
      <c r="C469" s="914"/>
      <c r="D469" s="914"/>
      <c r="E469" s="914"/>
      <c r="F469" s="914"/>
      <c r="G469" s="972"/>
      <c r="H469" s="914"/>
      <c r="I469" s="914"/>
      <c r="J469" s="914"/>
      <c r="K469" s="914"/>
      <c r="L469" s="914"/>
      <c r="M469" s="914"/>
      <c r="N469" s="914"/>
      <c r="O469" s="914"/>
      <c r="P469" s="914"/>
      <c r="Q469" s="914"/>
      <c r="R469" s="914"/>
      <c r="S469" s="914"/>
      <c r="T469" s="914"/>
      <c r="U469" s="914"/>
      <c r="V469" s="914"/>
      <c r="W469" s="914"/>
      <c r="X469" s="972"/>
      <c r="Y469" s="914"/>
      <c r="Z469" s="914"/>
      <c r="AA469" s="914"/>
      <c r="AB469" s="914"/>
      <c r="AC469" s="914"/>
      <c r="AD469" s="914"/>
      <c r="AE469" s="914"/>
      <c r="AF469" s="914"/>
      <c r="AG469" s="914"/>
      <c r="AH469" s="914"/>
    </row>
    <row r="470">
      <c r="A470" s="914"/>
      <c r="B470" s="914"/>
      <c r="C470" s="914"/>
      <c r="D470" s="914"/>
      <c r="E470" s="914"/>
      <c r="F470" s="914"/>
      <c r="G470" s="972"/>
      <c r="H470" s="914"/>
      <c r="I470" s="914"/>
      <c r="J470" s="914"/>
      <c r="K470" s="914"/>
      <c r="L470" s="914"/>
      <c r="M470" s="914"/>
      <c r="N470" s="914"/>
      <c r="O470" s="914"/>
      <c r="P470" s="914"/>
      <c r="Q470" s="914"/>
      <c r="R470" s="914"/>
      <c r="S470" s="914"/>
      <c r="T470" s="914"/>
      <c r="U470" s="914"/>
      <c r="V470" s="914"/>
      <c r="W470" s="914"/>
      <c r="X470" s="972"/>
      <c r="Y470" s="914"/>
      <c r="Z470" s="914"/>
      <c r="AA470" s="914"/>
      <c r="AB470" s="914"/>
      <c r="AC470" s="914"/>
      <c r="AD470" s="914"/>
      <c r="AE470" s="914"/>
      <c r="AF470" s="914"/>
      <c r="AG470" s="914"/>
      <c r="AH470" s="914"/>
    </row>
    <row r="471">
      <c r="A471" s="914"/>
      <c r="B471" s="914"/>
      <c r="C471" s="914"/>
      <c r="D471" s="914"/>
      <c r="E471" s="914"/>
      <c r="F471" s="914"/>
      <c r="G471" s="972"/>
      <c r="H471" s="914"/>
      <c r="I471" s="914"/>
      <c r="J471" s="914"/>
      <c r="K471" s="914"/>
      <c r="L471" s="914"/>
      <c r="M471" s="914"/>
      <c r="N471" s="914"/>
      <c r="O471" s="914"/>
      <c r="P471" s="914"/>
      <c r="Q471" s="914"/>
      <c r="R471" s="914"/>
      <c r="S471" s="914"/>
      <c r="T471" s="914"/>
      <c r="U471" s="914"/>
      <c r="V471" s="914"/>
      <c r="W471" s="914"/>
      <c r="X471" s="972"/>
      <c r="Y471" s="914"/>
      <c r="Z471" s="914"/>
      <c r="AA471" s="914"/>
      <c r="AB471" s="914"/>
      <c r="AC471" s="914"/>
      <c r="AD471" s="914"/>
      <c r="AE471" s="914"/>
      <c r="AF471" s="914"/>
      <c r="AG471" s="914"/>
      <c r="AH471" s="914"/>
    </row>
    <row r="472">
      <c r="A472" s="914"/>
      <c r="B472" s="914"/>
      <c r="C472" s="914"/>
      <c r="D472" s="914"/>
      <c r="E472" s="914"/>
      <c r="F472" s="914"/>
      <c r="G472" s="972"/>
      <c r="H472" s="914"/>
      <c r="I472" s="914"/>
      <c r="J472" s="914"/>
      <c r="K472" s="914"/>
      <c r="L472" s="914"/>
      <c r="M472" s="914"/>
      <c r="N472" s="914"/>
      <c r="O472" s="914"/>
      <c r="P472" s="914"/>
      <c r="Q472" s="914"/>
      <c r="R472" s="914"/>
      <c r="S472" s="914"/>
      <c r="T472" s="914"/>
      <c r="U472" s="914"/>
      <c r="V472" s="914"/>
      <c r="W472" s="914"/>
      <c r="X472" s="972"/>
      <c r="Y472" s="914"/>
      <c r="Z472" s="914"/>
      <c r="AA472" s="914"/>
      <c r="AB472" s="914"/>
      <c r="AC472" s="914"/>
      <c r="AD472" s="914"/>
      <c r="AE472" s="914"/>
      <c r="AF472" s="914"/>
      <c r="AG472" s="914"/>
      <c r="AH472" s="914"/>
    </row>
    <row r="473">
      <c r="A473" s="914"/>
      <c r="B473" s="914"/>
      <c r="C473" s="914"/>
      <c r="D473" s="914"/>
      <c r="E473" s="914"/>
      <c r="F473" s="914"/>
      <c r="G473" s="972"/>
      <c r="H473" s="914"/>
      <c r="I473" s="914"/>
      <c r="J473" s="914"/>
      <c r="K473" s="914"/>
      <c r="L473" s="914"/>
      <c r="M473" s="914"/>
      <c r="N473" s="914"/>
      <c r="O473" s="914"/>
      <c r="P473" s="914"/>
      <c r="Q473" s="914"/>
      <c r="R473" s="914"/>
      <c r="S473" s="914"/>
      <c r="T473" s="914"/>
      <c r="U473" s="914"/>
      <c r="V473" s="914"/>
      <c r="W473" s="914"/>
      <c r="X473" s="972"/>
      <c r="Y473" s="914"/>
      <c r="Z473" s="914"/>
      <c r="AA473" s="914"/>
      <c r="AB473" s="914"/>
      <c r="AC473" s="914"/>
      <c r="AD473" s="914"/>
      <c r="AE473" s="914"/>
      <c r="AF473" s="914"/>
      <c r="AG473" s="914"/>
      <c r="AH473" s="914"/>
    </row>
    <row r="474">
      <c r="A474" s="914"/>
      <c r="B474" s="914"/>
      <c r="C474" s="914"/>
      <c r="D474" s="914"/>
      <c r="E474" s="914"/>
      <c r="F474" s="914"/>
      <c r="G474" s="972"/>
      <c r="H474" s="914"/>
      <c r="I474" s="914"/>
      <c r="J474" s="914"/>
      <c r="K474" s="914"/>
      <c r="L474" s="914"/>
      <c r="M474" s="914"/>
      <c r="N474" s="914"/>
      <c r="O474" s="914"/>
      <c r="P474" s="914"/>
      <c r="Q474" s="914"/>
      <c r="R474" s="914"/>
      <c r="S474" s="914"/>
      <c r="T474" s="914"/>
      <c r="U474" s="914"/>
      <c r="V474" s="914"/>
      <c r="W474" s="914"/>
      <c r="X474" s="972"/>
      <c r="Y474" s="914"/>
      <c r="Z474" s="914"/>
      <c r="AA474" s="914"/>
      <c r="AB474" s="914"/>
      <c r="AC474" s="914"/>
      <c r="AD474" s="914"/>
      <c r="AE474" s="914"/>
      <c r="AF474" s="914"/>
      <c r="AG474" s="914"/>
      <c r="AH474" s="914"/>
    </row>
    <row r="475">
      <c r="A475" s="914"/>
      <c r="B475" s="914"/>
      <c r="C475" s="914"/>
      <c r="D475" s="914"/>
      <c r="E475" s="914"/>
      <c r="F475" s="914"/>
      <c r="G475" s="972"/>
      <c r="H475" s="914"/>
      <c r="I475" s="914"/>
      <c r="J475" s="914"/>
      <c r="K475" s="914"/>
      <c r="L475" s="914"/>
      <c r="M475" s="914"/>
      <c r="N475" s="914"/>
      <c r="O475" s="914"/>
      <c r="P475" s="914"/>
      <c r="Q475" s="914"/>
      <c r="R475" s="914"/>
      <c r="S475" s="914"/>
      <c r="T475" s="914"/>
      <c r="U475" s="914"/>
      <c r="V475" s="914"/>
      <c r="W475" s="914"/>
      <c r="X475" s="972"/>
      <c r="Y475" s="914"/>
      <c r="Z475" s="914"/>
      <c r="AA475" s="914"/>
      <c r="AB475" s="914"/>
      <c r="AC475" s="914"/>
      <c r="AD475" s="914"/>
      <c r="AE475" s="914"/>
      <c r="AF475" s="914"/>
      <c r="AG475" s="914"/>
      <c r="AH475" s="914"/>
    </row>
    <row r="476">
      <c r="A476" s="914"/>
      <c r="B476" s="914"/>
      <c r="C476" s="914"/>
      <c r="D476" s="914"/>
      <c r="E476" s="914"/>
      <c r="F476" s="914"/>
      <c r="G476" s="972"/>
      <c r="H476" s="914"/>
      <c r="I476" s="914"/>
      <c r="J476" s="914"/>
      <c r="K476" s="914"/>
      <c r="L476" s="914"/>
      <c r="M476" s="914"/>
      <c r="N476" s="914"/>
      <c r="O476" s="914"/>
      <c r="P476" s="914"/>
      <c r="Q476" s="914"/>
      <c r="R476" s="914"/>
      <c r="S476" s="914"/>
      <c r="T476" s="914"/>
      <c r="U476" s="914"/>
      <c r="V476" s="914"/>
      <c r="W476" s="914"/>
      <c r="X476" s="972"/>
      <c r="Y476" s="914"/>
      <c r="Z476" s="914"/>
      <c r="AA476" s="914"/>
      <c r="AB476" s="914"/>
      <c r="AC476" s="914"/>
      <c r="AD476" s="914"/>
      <c r="AE476" s="914"/>
      <c r="AF476" s="914"/>
      <c r="AG476" s="914"/>
      <c r="AH476" s="914"/>
    </row>
    <row r="477">
      <c r="A477" s="914"/>
      <c r="B477" s="914"/>
      <c r="C477" s="914"/>
      <c r="D477" s="914"/>
      <c r="E477" s="914"/>
      <c r="F477" s="914"/>
      <c r="G477" s="972"/>
      <c r="H477" s="914"/>
      <c r="I477" s="914"/>
      <c r="J477" s="914"/>
      <c r="K477" s="914"/>
      <c r="L477" s="914"/>
      <c r="M477" s="914"/>
      <c r="N477" s="914"/>
      <c r="O477" s="914"/>
      <c r="P477" s="914"/>
      <c r="Q477" s="914"/>
      <c r="R477" s="914"/>
      <c r="S477" s="914"/>
      <c r="T477" s="914"/>
      <c r="U477" s="914"/>
      <c r="V477" s="914"/>
      <c r="W477" s="914"/>
      <c r="X477" s="972"/>
      <c r="Y477" s="914"/>
      <c r="Z477" s="914"/>
      <c r="AA477" s="914"/>
      <c r="AB477" s="914"/>
      <c r="AC477" s="914"/>
      <c r="AD477" s="914"/>
      <c r="AE477" s="914"/>
      <c r="AF477" s="914"/>
      <c r="AG477" s="914"/>
      <c r="AH477" s="914"/>
    </row>
    <row r="478">
      <c r="A478" s="914"/>
      <c r="B478" s="914"/>
      <c r="C478" s="914"/>
      <c r="D478" s="914"/>
      <c r="E478" s="914"/>
      <c r="F478" s="914"/>
      <c r="G478" s="972"/>
      <c r="H478" s="914"/>
      <c r="I478" s="914"/>
      <c r="J478" s="914"/>
      <c r="K478" s="914"/>
      <c r="L478" s="914"/>
      <c r="M478" s="914"/>
      <c r="N478" s="914"/>
      <c r="O478" s="914"/>
      <c r="P478" s="914"/>
      <c r="Q478" s="914"/>
      <c r="R478" s="914"/>
      <c r="S478" s="914"/>
      <c r="T478" s="914"/>
      <c r="U478" s="914"/>
      <c r="V478" s="914"/>
      <c r="W478" s="914"/>
      <c r="X478" s="972"/>
      <c r="Y478" s="914"/>
      <c r="Z478" s="914"/>
      <c r="AA478" s="914"/>
      <c r="AB478" s="914"/>
      <c r="AC478" s="914"/>
      <c r="AD478" s="914"/>
      <c r="AE478" s="914"/>
      <c r="AF478" s="914"/>
      <c r="AG478" s="914"/>
      <c r="AH478" s="914"/>
    </row>
    <row r="479">
      <c r="A479" s="914"/>
      <c r="B479" s="914"/>
      <c r="C479" s="914"/>
      <c r="D479" s="914"/>
      <c r="E479" s="914"/>
      <c r="F479" s="914"/>
      <c r="G479" s="972"/>
      <c r="H479" s="914"/>
      <c r="I479" s="914"/>
      <c r="J479" s="914"/>
      <c r="K479" s="914"/>
      <c r="L479" s="914"/>
      <c r="M479" s="914"/>
      <c r="N479" s="914"/>
      <c r="O479" s="914"/>
      <c r="P479" s="914"/>
      <c r="Q479" s="914"/>
      <c r="R479" s="914"/>
      <c r="S479" s="914"/>
      <c r="T479" s="914"/>
      <c r="U479" s="914"/>
      <c r="V479" s="914"/>
      <c r="W479" s="914"/>
      <c r="X479" s="972"/>
      <c r="Y479" s="914"/>
      <c r="Z479" s="914"/>
      <c r="AA479" s="914"/>
      <c r="AB479" s="914"/>
      <c r="AC479" s="914"/>
      <c r="AD479" s="914"/>
      <c r="AE479" s="914"/>
      <c r="AF479" s="914"/>
      <c r="AG479" s="914"/>
      <c r="AH479" s="914"/>
    </row>
    <row r="480">
      <c r="A480" s="914"/>
      <c r="B480" s="914"/>
      <c r="C480" s="914"/>
      <c r="D480" s="914"/>
      <c r="E480" s="914"/>
      <c r="F480" s="914"/>
      <c r="G480" s="972"/>
      <c r="H480" s="914"/>
      <c r="I480" s="914"/>
      <c r="J480" s="914"/>
      <c r="K480" s="914"/>
      <c r="L480" s="914"/>
      <c r="M480" s="914"/>
      <c r="N480" s="914"/>
      <c r="O480" s="914"/>
      <c r="P480" s="914"/>
      <c r="Q480" s="914"/>
      <c r="R480" s="914"/>
      <c r="S480" s="914"/>
      <c r="T480" s="914"/>
      <c r="U480" s="914"/>
      <c r="V480" s="914"/>
      <c r="W480" s="914"/>
      <c r="X480" s="972"/>
      <c r="Y480" s="914"/>
      <c r="Z480" s="914"/>
      <c r="AA480" s="914"/>
      <c r="AB480" s="914"/>
      <c r="AC480" s="914"/>
      <c r="AD480" s="914"/>
      <c r="AE480" s="914"/>
      <c r="AF480" s="914"/>
      <c r="AG480" s="914"/>
      <c r="AH480" s="914"/>
    </row>
    <row r="481">
      <c r="A481" s="914"/>
      <c r="B481" s="914"/>
      <c r="C481" s="914"/>
      <c r="D481" s="914"/>
      <c r="E481" s="914"/>
      <c r="F481" s="914"/>
      <c r="G481" s="972"/>
      <c r="H481" s="914"/>
      <c r="I481" s="914"/>
      <c r="J481" s="914"/>
      <c r="K481" s="914"/>
      <c r="L481" s="914"/>
      <c r="M481" s="914"/>
      <c r="N481" s="914"/>
      <c r="O481" s="914"/>
      <c r="P481" s="914"/>
      <c r="Q481" s="914"/>
      <c r="R481" s="914"/>
      <c r="S481" s="914"/>
      <c r="T481" s="914"/>
      <c r="U481" s="914"/>
      <c r="V481" s="914"/>
      <c r="W481" s="914"/>
      <c r="X481" s="972"/>
      <c r="Y481" s="914"/>
      <c r="Z481" s="914"/>
      <c r="AA481" s="914"/>
      <c r="AB481" s="914"/>
      <c r="AC481" s="914"/>
      <c r="AD481" s="914"/>
      <c r="AE481" s="914"/>
      <c r="AF481" s="914"/>
      <c r="AG481" s="914"/>
      <c r="AH481" s="914"/>
    </row>
    <row r="482">
      <c r="A482" s="914"/>
      <c r="B482" s="914"/>
      <c r="C482" s="914"/>
      <c r="D482" s="914"/>
      <c r="E482" s="914"/>
      <c r="F482" s="914"/>
      <c r="G482" s="972"/>
      <c r="H482" s="914"/>
      <c r="I482" s="914"/>
      <c r="J482" s="914"/>
      <c r="K482" s="914"/>
      <c r="L482" s="914"/>
      <c r="M482" s="914"/>
      <c r="N482" s="914"/>
      <c r="O482" s="914"/>
      <c r="P482" s="914"/>
      <c r="Q482" s="914"/>
      <c r="R482" s="914"/>
      <c r="S482" s="914"/>
      <c r="T482" s="914"/>
      <c r="U482" s="914"/>
      <c r="V482" s="914"/>
      <c r="W482" s="914"/>
      <c r="X482" s="972"/>
      <c r="Y482" s="914"/>
      <c r="Z482" s="914"/>
      <c r="AA482" s="914"/>
      <c r="AB482" s="914"/>
      <c r="AC482" s="914"/>
      <c r="AD482" s="914"/>
      <c r="AE482" s="914"/>
      <c r="AF482" s="914"/>
      <c r="AG482" s="914"/>
      <c r="AH482" s="914"/>
    </row>
    <row r="483">
      <c r="A483" s="914"/>
      <c r="B483" s="914"/>
      <c r="C483" s="914"/>
      <c r="D483" s="914"/>
      <c r="E483" s="914"/>
      <c r="F483" s="914"/>
      <c r="G483" s="972"/>
      <c r="H483" s="914"/>
      <c r="I483" s="914"/>
      <c r="J483" s="914"/>
      <c r="K483" s="914"/>
      <c r="L483" s="914"/>
      <c r="M483" s="914"/>
      <c r="N483" s="914"/>
      <c r="O483" s="914"/>
      <c r="P483" s="914"/>
      <c r="Q483" s="914"/>
      <c r="R483" s="914"/>
      <c r="S483" s="914"/>
      <c r="T483" s="914"/>
      <c r="U483" s="914"/>
      <c r="V483" s="914"/>
      <c r="W483" s="914"/>
      <c r="X483" s="972"/>
      <c r="Y483" s="914"/>
      <c r="Z483" s="914"/>
      <c r="AA483" s="914"/>
      <c r="AB483" s="914"/>
      <c r="AC483" s="914"/>
      <c r="AD483" s="914"/>
      <c r="AE483" s="914"/>
      <c r="AF483" s="914"/>
      <c r="AG483" s="914"/>
      <c r="AH483" s="914"/>
    </row>
    <row r="484">
      <c r="A484" s="914"/>
      <c r="B484" s="914"/>
      <c r="C484" s="914"/>
      <c r="D484" s="914"/>
      <c r="E484" s="914"/>
      <c r="F484" s="914"/>
      <c r="G484" s="972"/>
      <c r="H484" s="914"/>
      <c r="I484" s="914"/>
      <c r="J484" s="914"/>
      <c r="K484" s="914"/>
      <c r="L484" s="914"/>
      <c r="M484" s="914"/>
      <c r="N484" s="914"/>
      <c r="O484" s="914"/>
      <c r="P484" s="914"/>
      <c r="Q484" s="914"/>
      <c r="R484" s="914"/>
      <c r="S484" s="914"/>
      <c r="T484" s="914"/>
      <c r="U484" s="914"/>
      <c r="V484" s="914"/>
      <c r="W484" s="914"/>
      <c r="X484" s="972"/>
      <c r="Y484" s="914"/>
      <c r="Z484" s="914"/>
      <c r="AA484" s="914"/>
      <c r="AB484" s="914"/>
      <c r="AC484" s="914"/>
      <c r="AD484" s="914"/>
      <c r="AE484" s="914"/>
      <c r="AF484" s="914"/>
      <c r="AG484" s="914"/>
      <c r="AH484" s="914"/>
    </row>
    <row r="485">
      <c r="A485" s="914"/>
      <c r="B485" s="914"/>
      <c r="C485" s="914"/>
      <c r="D485" s="914"/>
      <c r="E485" s="914"/>
      <c r="F485" s="914"/>
      <c r="G485" s="972"/>
      <c r="H485" s="914"/>
      <c r="I485" s="914"/>
      <c r="J485" s="914"/>
      <c r="K485" s="914"/>
      <c r="L485" s="914"/>
      <c r="M485" s="914"/>
      <c r="N485" s="914"/>
      <c r="O485" s="914"/>
      <c r="P485" s="914"/>
      <c r="Q485" s="914"/>
      <c r="R485" s="914"/>
      <c r="S485" s="914"/>
      <c r="T485" s="914"/>
      <c r="U485" s="914"/>
      <c r="V485" s="914"/>
      <c r="W485" s="914"/>
      <c r="X485" s="972"/>
      <c r="Y485" s="914"/>
      <c r="Z485" s="914"/>
      <c r="AA485" s="914"/>
      <c r="AB485" s="914"/>
      <c r="AC485" s="914"/>
      <c r="AD485" s="914"/>
      <c r="AE485" s="914"/>
      <c r="AF485" s="914"/>
      <c r="AG485" s="914"/>
      <c r="AH485" s="914"/>
    </row>
    <row r="486">
      <c r="A486" s="914"/>
      <c r="B486" s="914"/>
      <c r="C486" s="914"/>
      <c r="D486" s="914"/>
      <c r="E486" s="914"/>
      <c r="F486" s="914"/>
      <c r="G486" s="972"/>
      <c r="H486" s="914"/>
      <c r="I486" s="914"/>
      <c r="J486" s="914"/>
      <c r="K486" s="914"/>
      <c r="L486" s="914"/>
      <c r="M486" s="914"/>
      <c r="N486" s="914"/>
      <c r="O486" s="914"/>
      <c r="P486" s="914"/>
      <c r="Q486" s="914"/>
      <c r="R486" s="914"/>
      <c r="S486" s="914"/>
      <c r="T486" s="914"/>
      <c r="U486" s="914"/>
      <c r="V486" s="914"/>
      <c r="W486" s="914"/>
      <c r="X486" s="972"/>
      <c r="Y486" s="914"/>
      <c r="Z486" s="914"/>
      <c r="AA486" s="914"/>
      <c r="AB486" s="914"/>
      <c r="AC486" s="914"/>
      <c r="AD486" s="914"/>
      <c r="AE486" s="914"/>
      <c r="AF486" s="914"/>
      <c r="AG486" s="914"/>
      <c r="AH486" s="914"/>
    </row>
    <row r="487">
      <c r="A487" s="914"/>
      <c r="B487" s="914"/>
      <c r="C487" s="914"/>
      <c r="D487" s="914"/>
      <c r="E487" s="914"/>
      <c r="F487" s="914"/>
      <c r="G487" s="972"/>
      <c r="H487" s="914"/>
      <c r="I487" s="914"/>
      <c r="J487" s="914"/>
      <c r="K487" s="914"/>
      <c r="L487" s="914"/>
      <c r="M487" s="914"/>
      <c r="N487" s="914"/>
      <c r="O487" s="914"/>
      <c r="P487" s="914"/>
      <c r="Q487" s="914"/>
      <c r="R487" s="914"/>
      <c r="S487" s="914"/>
      <c r="T487" s="914"/>
      <c r="U487" s="914"/>
      <c r="V487" s="914"/>
      <c r="W487" s="914"/>
      <c r="X487" s="972"/>
      <c r="Y487" s="914"/>
      <c r="Z487" s="914"/>
      <c r="AA487" s="914"/>
      <c r="AB487" s="914"/>
      <c r="AC487" s="914"/>
      <c r="AD487" s="914"/>
      <c r="AE487" s="914"/>
      <c r="AF487" s="914"/>
      <c r="AG487" s="914"/>
      <c r="AH487" s="914"/>
    </row>
    <row r="488">
      <c r="A488" s="914"/>
      <c r="B488" s="914"/>
      <c r="C488" s="914"/>
      <c r="D488" s="914"/>
      <c r="E488" s="914"/>
      <c r="F488" s="914"/>
      <c r="G488" s="972"/>
      <c r="H488" s="914"/>
      <c r="I488" s="914"/>
      <c r="J488" s="914"/>
      <c r="K488" s="914"/>
      <c r="L488" s="914"/>
      <c r="M488" s="914"/>
      <c r="N488" s="914"/>
      <c r="O488" s="914"/>
      <c r="P488" s="914"/>
      <c r="Q488" s="914"/>
      <c r="R488" s="914"/>
      <c r="S488" s="914"/>
      <c r="T488" s="914"/>
      <c r="U488" s="914"/>
      <c r="V488" s="914"/>
      <c r="W488" s="914"/>
      <c r="X488" s="972"/>
      <c r="Y488" s="914"/>
      <c r="Z488" s="914"/>
      <c r="AA488" s="914"/>
      <c r="AB488" s="914"/>
      <c r="AC488" s="914"/>
      <c r="AD488" s="914"/>
      <c r="AE488" s="914"/>
      <c r="AF488" s="914"/>
      <c r="AG488" s="914"/>
      <c r="AH488" s="914"/>
    </row>
    <row r="489">
      <c r="A489" s="914"/>
      <c r="B489" s="914"/>
      <c r="C489" s="914"/>
      <c r="D489" s="914"/>
      <c r="E489" s="914"/>
      <c r="F489" s="914"/>
      <c r="G489" s="972"/>
      <c r="H489" s="914"/>
      <c r="I489" s="914"/>
      <c r="J489" s="914"/>
      <c r="K489" s="914"/>
      <c r="L489" s="914"/>
      <c r="M489" s="914"/>
      <c r="N489" s="914"/>
      <c r="O489" s="914"/>
      <c r="P489" s="914"/>
      <c r="Q489" s="914"/>
      <c r="R489" s="914"/>
      <c r="S489" s="914"/>
      <c r="T489" s="914"/>
      <c r="U489" s="914"/>
      <c r="V489" s="914"/>
      <c r="W489" s="914"/>
      <c r="X489" s="972"/>
      <c r="Y489" s="914"/>
      <c r="Z489" s="914"/>
      <c r="AA489" s="914"/>
      <c r="AB489" s="914"/>
      <c r="AC489" s="914"/>
      <c r="AD489" s="914"/>
      <c r="AE489" s="914"/>
      <c r="AF489" s="914"/>
      <c r="AG489" s="914"/>
      <c r="AH489" s="914"/>
    </row>
    <row r="490">
      <c r="A490" s="914"/>
      <c r="B490" s="914"/>
      <c r="C490" s="914"/>
      <c r="D490" s="914"/>
      <c r="E490" s="914"/>
      <c r="F490" s="914"/>
      <c r="G490" s="972"/>
      <c r="H490" s="914"/>
      <c r="I490" s="914"/>
      <c r="J490" s="914"/>
      <c r="K490" s="914"/>
      <c r="L490" s="914"/>
      <c r="M490" s="914"/>
      <c r="N490" s="914"/>
      <c r="O490" s="914"/>
      <c r="P490" s="914"/>
      <c r="Q490" s="914"/>
      <c r="R490" s="914"/>
      <c r="S490" s="914"/>
      <c r="T490" s="914"/>
      <c r="U490" s="914"/>
      <c r="V490" s="914"/>
      <c r="W490" s="914"/>
      <c r="X490" s="972"/>
      <c r="Y490" s="914"/>
      <c r="Z490" s="914"/>
      <c r="AA490" s="914"/>
      <c r="AB490" s="914"/>
      <c r="AC490" s="914"/>
      <c r="AD490" s="914"/>
      <c r="AE490" s="914"/>
      <c r="AF490" s="914"/>
      <c r="AG490" s="914"/>
      <c r="AH490" s="914"/>
    </row>
    <row r="491">
      <c r="A491" s="914"/>
      <c r="B491" s="914"/>
      <c r="C491" s="914"/>
      <c r="D491" s="914"/>
      <c r="E491" s="914"/>
      <c r="F491" s="914"/>
      <c r="G491" s="972"/>
      <c r="H491" s="914"/>
      <c r="I491" s="914"/>
      <c r="J491" s="914"/>
      <c r="K491" s="914"/>
      <c r="L491" s="914"/>
      <c r="M491" s="914"/>
      <c r="N491" s="914"/>
      <c r="O491" s="914"/>
      <c r="P491" s="914"/>
      <c r="Q491" s="914"/>
      <c r="R491" s="914"/>
      <c r="S491" s="914"/>
      <c r="T491" s="914"/>
      <c r="U491" s="914"/>
      <c r="V491" s="914"/>
      <c r="W491" s="914"/>
      <c r="X491" s="972"/>
      <c r="Y491" s="914"/>
      <c r="Z491" s="914"/>
      <c r="AA491" s="914"/>
      <c r="AB491" s="914"/>
      <c r="AC491" s="914"/>
      <c r="AD491" s="914"/>
      <c r="AE491" s="914"/>
      <c r="AF491" s="914"/>
      <c r="AG491" s="914"/>
      <c r="AH491" s="914"/>
    </row>
    <row r="492">
      <c r="A492" s="914"/>
      <c r="B492" s="914"/>
      <c r="C492" s="914"/>
      <c r="D492" s="914"/>
      <c r="E492" s="914"/>
      <c r="F492" s="914"/>
      <c r="G492" s="972"/>
      <c r="H492" s="914"/>
      <c r="I492" s="914"/>
      <c r="J492" s="914"/>
      <c r="K492" s="914"/>
      <c r="L492" s="914"/>
      <c r="M492" s="914"/>
      <c r="N492" s="914"/>
      <c r="O492" s="914"/>
      <c r="P492" s="914"/>
      <c r="Q492" s="914"/>
      <c r="R492" s="914"/>
      <c r="S492" s="914"/>
      <c r="T492" s="914"/>
      <c r="U492" s="914"/>
      <c r="V492" s="914"/>
      <c r="W492" s="914"/>
      <c r="X492" s="972"/>
      <c r="Y492" s="914"/>
      <c r="Z492" s="914"/>
      <c r="AA492" s="914"/>
      <c r="AB492" s="914"/>
      <c r="AC492" s="914"/>
      <c r="AD492" s="914"/>
      <c r="AE492" s="914"/>
      <c r="AF492" s="914"/>
      <c r="AG492" s="914"/>
      <c r="AH492" s="914"/>
    </row>
    <row r="493">
      <c r="A493" s="914"/>
      <c r="B493" s="914"/>
      <c r="C493" s="914"/>
      <c r="D493" s="914"/>
      <c r="E493" s="914"/>
      <c r="F493" s="914"/>
      <c r="G493" s="972"/>
      <c r="H493" s="914"/>
      <c r="I493" s="914"/>
      <c r="J493" s="914"/>
      <c r="K493" s="914"/>
      <c r="L493" s="914"/>
      <c r="M493" s="914"/>
      <c r="N493" s="914"/>
      <c r="O493" s="914"/>
      <c r="P493" s="914"/>
      <c r="Q493" s="914"/>
      <c r="R493" s="914"/>
      <c r="S493" s="914"/>
      <c r="T493" s="914"/>
      <c r="U493" s="914"/>
      <c r="V493" s="914"/>
      <c r="W493" s="914"/>
      <c r="X493" s="972"/>
      <c r="Y493" s="914"/>
      <c r="Z493" s="914"/>
      <c r="AA493" s="914"/>
      <c r="AB493" s="914"/>
      <c r="AC493" s="914"/>
      <c r="AD493" s="914"/>
      <c r="AE493" s="914"/>
      <c r="AF493" s="914"/>
      <c r="AG493" s="914"/>
      <c r="AH493" s="914"/>
    </row>
    <row r="494">
      <c r="A494" s="914"/>
      <c r="B494" s="914"/>
      <c r="C494" s="914"/>
      <c r="D494" s="914"/>
      <c r="E494" s="914"/>
      <c r="F494" s="914"/>
      <c r="G494" s="972"/>
      <c r="H494" s="914"/>
      <c r="I494" s="914"/>
      <c r="J494" s="914"/>
      <c r="K494" s="914"/>
      <c r="L494" s="914"/>
      <c r="M494" s="914"/>
      <c r="N494" s="914"/>
      <c r="O494" s="914"/>
      <c r="P494" s="914"/>
      <c r="Q494" s="914"/>
      <c r="R494" s="914"/>
      <c r="S494" s="914"/>
      <c r="T494" s="914"/>
      <c r="U494" s="914"/>
      <c r="V494" s="914"/>
      <c r="W494" s="914"/>
      <c r="X494" s="972"/>
      <c r="Y494" s="914"/>
      <c r="Z494" s="914"/>
      <c r="AA494" s="914"/>
      <c r="AB494" s="914"/>
      <c r="AC494" s="914"/>
      <c r="AD494" s="914"/>
      <c r="AE494" s="914"/>
      <c r="AF494" s="914"/>
      <c r="AG494" s="914"/>
      <c r="AH494" s="914"/>
    </row>
    <row r="495">
      <c r="A495" s="914"/>
      <c r="B495" s="914"/>
      <c r="C495" s="914"/>
      <c r="D495" s="914"/>
      <c r="E495" s="914"/>
      <c r="F495" s="914"/>
      <c r="G495" s="972"/>
      <c r="H495" s="914"/>
      <c r="I495" s="914"/>
      <c r="J495" s="914"/>
      <c r="K495" s="914"/>
      <c r="L495" s="914"/>
      <c r="M495" s="914"/>
      <c r="N495" s="914"/>
      <c r="O495" s="914"/>
      <c r="P495" s="914"/>
      <c r="Q495" s="914"/>
      <c r="R495" s="914"/>
      <c r="S495" s="914"/>
      <c r="T495" s="914"/>
      <c r="U495" s="914"/>
      <c r="V495" s="914"/>
      <c r="W495" s="914"/>
      <c r="X495" s="972"/>
      <c r="Y495" s="914"/>
      <c r="Z495" s="914"/>
      <c r="AA495" s="914"/>
      <c r="AB495" s="914"/>
      <c r="AC495" s="914"/>
      <c r="AD495" s="914"/>
      <c r="AE495" s="914"/>
      <c r="AF495" s="914"/>
      <c r="AG495" s="914"/>
      <c r="AH495" s="914"/>
    </row>
    <row r="496">
      <c r="A496" s="914"/>
      <c r="B496" s="914"/>
      <c r="C496" s="914"/>
      <c r="D496" s="914"/>
      <c r="E496" s="914"/>
      <c r="F496" s="914"/>
      <c r="G496" s="972"/>
      <c r="H496" s="914"/>
      <c r="I496" s="914"/>
      <c r="J496" s="914"/>
      <c r="K496" s="914"/>
      <c r="L496" s="914"/>
      <c r="M496" s="914"/>
      <c r="N496" s="914"/>
      <c r="O496" s="914"/>
      <c r="P496" s="914"/>
      <c r="Q496" s="914"/>
      <c r="R496" s="914"/>
      <c r="S496" s="914"/>
      <c r="T496" s="914"/>
      <c r="U496" s="914"/>
      <c r="V496" s="914"/>
      <c r="W496" s="914"/>
      <c r="X496" s="972"/>
      <c r="Y496" s="914"/>
      <c r="Z496" s="914"/>
      <c r="AA496" s="914"/>
      <c r="AB496" s="914"/>
      <c r="AC496" s="914"/>
      <c r="AD496" s="914"/>
      <c r="AE496" s="914"/>
      <c r="AF496" s="914"/>
      <c r="AG496" s="914"/>
      <c r="AH496" s="914"/>
    </row>
    <row r="497">
      <c r="A497" s="914"/>
      <c r="B497" s="914"/>
      <c r="C497" s="914"/>
      <c r="D497" s="914"/>
      <c r="E497" s="914"/>
      <c r="F497" s="914"/>
      <c r="G497" s="972"/>
      <c r="H497" s="914"/>
      <c r="I497" s="914"/>
      <c r="J497" s="914"/>
      <c r="K497" s="914"/>
      <c r="L497" s="914"/>
      <c r="M497" s="914"/>
      <c r="N497" s="914"/>
      <c r="O497" s="914"/>
      <c r="P497" s="914"/>
      <c r="Q497" s="914"/>
      <c r="R497" s="914"/>
      <c r="S497" s="914"/>
      <c r="T497" s="914"/>
      <c r="U497" s="914"/>
      <c r="V497" s="914"/>
      <c r="W497" s="914"/>
      <c r="X497" s="972"/>
      <c r="Y497" s="914"/>
      <c r="Z497" s="914"/>
      <c r="AA497" s="914"/>
      <c r="AB497" s="914"/>
      <c r="AC497" s="914"/>
      <c r="AD497" s="914"/>
      <c r="AE497" s="914"/>
      <c r="AF497" s="914"/>
      <c r="AG497" s="914"/>
      <c r="AH497" s="914"/>
    </row>
    <row r="498">
      <c r="A498" s="914"/>
      <c r="B498" s="914"/>
      <c r="C498" s="914"/>
      <c r="D498" s="914"/>
      <c r="E498" s="914"/>
      <c r="F498" s="914"/>
      <c r="G498" s="972"/>
      <c r="H498" s="914"/>
      <c r="I498" s="914"/>
      <c r="J498" s="914"/>
      <c r="K498" s="914"/>
      <c r="L498" s="914"/>
      <c r="M498" s="914"/>
      <c r="N498" s="914"/>
      <c r="O498" s="914"/>
      <c r="P498" s="914"/>
      <c r="Q498" s="914"/>
      <c r="R498" s="914"/>
      <c r="S498" s="914"/>
      <c r="T498" s="914"/>
      <c r="U498" s="914"/>
      <c r="V498" s="914"/>
      <c r="W498" s="914"/>
      <c r="X498" s="972"/>
      <c r="Y498" s="914"/>
      <c r="Z498" s="914"/>
      <c r="AA498" s="914"/>
      <c r="AB498" s="914"/>
      <c r="AC498" s="914"/>
      <c r="AD498" s="914"/>
      <c r="AE498" s="914"/>
      <c r="AF498" s="914"/>
      <c r="AG498" s="914"/>
      <c r="AH498" s="914"/>
    </row>
    <row r="499">
      <c r="A499" s="914"/>
      <c r="B499" s="914"/>
      <c r="C499" s="914"/>
      <c r="D499" s="914"/>
      <c r="E499" s="914"/>
      <c r="F499" s="914"/>
      <c r="G499" s="972"/>
      <c r="H499" s="914"/>
      <c r="I499" s="914"/>
      <c r="J499" s="914"/>
      <c r="K499" s="914"/>
      <c r="L499" s="914"/>
      <c r="M499" s="914"/>
      <c r="N499" s="914"/>
      <c r="O499" s="914"/>
      <c r="P499" s="914"/>
      <c r="Q499" s="914"/>
      <c r="R499" s="914"/>
      <c r="S499" s="914"/>
      <c r="T499" s="914"/>
      <c r="U499" s="914"/>
      <c r="V499" s="914"/>
      <c r="W499" s="914"/>
      <c r="X499" s="972"/>
      <c r="Y499" s="914"/>
      <c r="Z499" s="914"/>
      <c r="AA499" s="914"/>
      <c r="AB499" s="914"/>
      <c r="AC499" s="914"/>
      <c r="AD499" s="914"/>
      <c r="AE499" s="914"/>
      <c r="AF499" s="914"/>
      <c r="AG499" s="914"/>
      <c r="AH499" s="914"/>
    </row>
    <row r="500">
      <c r="A500" s="914"/>
      <c r="B500" s="914"/>
      <c r="C500" s="914"/>
      <c r="D500" s="914"/>
      <c r="E500" s="914"/>
      <c r="F500" s="914"/>
      <c r="G500" s="972"/>
      <c r="H500" s="914"/>
      <c r="I500" s="914"/>
      <c r="J500" s="914"/>
      <c r="K500" s="914"/>
      <c r="L500" s="914"/>
      <c r="M500" s="914"/>
      <c r="N500" s="914"/>
      <c r="O500" s="914"/>
      <c r="P500" s="914"/>
      <c r="Q500" s="914"/>
      <c r="R500" s="914"/>
      <c r="S500" s="914"/>
      <c r="T500" s="914"/>
      <c r="U500" s="914"/>
      <c r="V500" s="914"/>
      <c r="W500" s="914"/>
      <c r="X500" s="972"/>
      <c r="Y500" s="914"/>
      <c r="Z500" s="914"/>
      <c r="AA500" s="914"/>
      <c r="AB500" s="914"/>
      <c r="AC500" s="914"/>
      <c r="AD500" s="914"/>
      <c r="AE500" s="914"/>
      <c r="AF500" s="914"/>
      <c r="AG500" s="914"/>
      <c r="AH500" s="914"/>
    </row>
    <row r="501">
      <c r="A501" s="914"/>
      <c r="B501" s="914"/>
      <c r="C501" s="914"/>
      <c r="D501" s="914"/>
      <c r="E501" s="914"/>
      <c r="F501" s="914"/>
      <c r="G501" s="972"/>
      <c r="H501" s="914"/>
      <c r="I501" s="914"/>
      <c r="J501" s="914"/>
      <c r="K501" s="914"/>
      <c r="L501" s="914"/>
      <c r="M501" s="914"/>
      <c r="N501" s="914"/>
      <c r="O501" s="914"/>
      <c r="P501" s="914"/>
      <c r="Q501" s="914"/>
      <c r="R501" s="914"/>
      <c r="S501" s="914"/>
      <c r="T501" s="914"/>
      <c r="U501" s="914"/>
      <c r="V501" s="914"/>
      <c r="W501" s="914"/>
      <c r="X501" s="972"/>
      <c r="Y501" s="914"/>
      <c r="Z501" s="914"/>
      <c r="AA501" s="914"/>
      <c r="AB501" s="914"/>
      <c r="AC501" s="914"/>
      <c r="AD501" s="914"/>
      <c r="AE501" s="914"/>
      <c r="AF501" s="914"/>
      <c r="AG501" s="914"/>
      <c r="AH501" s="914"/>
    </row>
    <row r="502">
      <c r="A502" s="914"/>
      <c r="B502" s="914"/>
      <c r="C502" s="914"/>
      <c r="D502" s="914"/>
      <c r="E502" s="914"/>
      <c r="F502" s="914"/>
      <c r="G502" s="972"/>
      <c r="H502" s="914"/>
      <c r="I502" s="914"/>
      <c r="J502" s="914"/>
      <c r="K502" s="914"/>
      <c r="L502" s="914"/>
      <c r="M502" s="914"/>
      <c r="N502" s="914"/>
      <c r="O502" s="914"/>
      <c r="P502" s="914"/>
      <c r="Q502" s="914"/>
      <c r="R502" s="914"/>
      <c r="S502" s="914"/>
      <c r="T502" s="914"/>
      <c r="U502" s="914"/>
      <c r="V502" s="914"/>
      <c r="W502" s="914"/>
      <c r="X502" s="972"/>
      <c r="Y502" s="914"/>
      <c r="Z502" s="914"/>
      <c r="AA502" s="914"/>
      <c r="AB502" s="914"/>
      <c r="AC502" s="914"/>
      <c r="AD502" s="914"/>
      <c r="AE502" s="914"/>
      <c r="AF502" s="914"/>
      <c r="AG502" s="914"/>
      <c r="AH502" s="914"/>
    </row>
    <row r="503">
      <c r="A503" s="914"/>
      <c r="B503" s="914"/>
      <c r="C503" s="914"/>
      <c r="D503" s="914"/>
      <c r="E503" s="914"/>
      <c r="F503" s="914"/>
      <c r="G503" s="972"/>
      <c r="H503" s="914"/>
      <c r="I503" s="914"/>
      <c r="J503" s="914"/>
      <c r="K503" s="914"/>
      <c r="L503" s="914"/>
      <c r="M503" s="914"/>
      <c r="N503" s="914"/>
      <c r="O503" s="914"/>
      <c r="P503" s="914"/>
      <c r="Q503" s="914"/>
      <c r="R503" s="914"/>
      <c r="S503" s="914"/>
      <c r="T503" s="914"/>
      <c r="U503" s="914"/>
      <c r="V503" s="914"/>
      <c r="W503" s="914"/>
      <c r="X503" s="972"/>
      <c r="Y503" s="914"/>
      <c r="Z503" s="914"/>
      <c r="AA503" s="914"/>
      <c r="AB503" s="914"/>
      <c r="AC503" s="914"/>
      <c r="AD503" s="914"/>
      <c r="AE503" s="914"/>
      <c r="AF503" s="914"/>
      <c r="AG503" s="914"/>
      <c r="AH503" s="914"/>
    </row>
    <row r="504">
      <c r="A504" s="914"/>
      <c r="B504" s="914"/>
      <c r="C504" s="914"/>
      <c r="D504" s="914"/>
      <c r="E504" s="914"/>
      <c r="F504" s="914"/>
      <c r="G504" s="972"/>
      <c r="H504" s="914"/>
      <c r="I504" s="914"/>
      <c r="J504" s="914"/>
      <c r="K504" s="914"/>
      <c r="L504" s="914"/>
      <c r="M504" s="914"/>
      <c r="N504" s="914"/>
      <c r="O504" s="914"/>
      <c r="P504" s="914"/>
      <c r="Q504" s="914"/>
      <c r="R504" s="914"/>
      <c r="S504" s="914"/>
      <c r="T504" s="914"/>
      <c r="U504" s="914"/>
      <c r="V504" s="914"/>
      <c r="W504" s="914"/>
      <c r="X504" s="972"/>
      <c r="Y504" s="914"/>
      <c r="Z504" s="914"/>
      <c r="AA504" s="914"/>
      <c r="AB504" s="914"/>
      <c r="AC504" s="914"/>
      <c r="AD504" s="914"/>
      <c r="AE504" s="914"/>
      <c r="AF504" s="914"/>
      <c r="AG504" s="914"/>
      <c r="AH504" s="914"/>
    </row>
    <row r="505">
      <c r="A505" s="914"/>
      <c r="B505" s="914"/>
      <c r="C505" s="914"/>
      <c r="D505" s="914"/>
      <c r="E505" s="914"/>
      <c r="F505" s="914"/>
      <c r="G505" s="972"/>
      <c r="H505" s="914"/>
      <c r="I505" s="914"/>
      <c r="J505" s="914"/>
      <c r="K505" s="914"/>
      <c r="L505" s="914"/>
      <c r="M505" s="914"/>
      <c r="N505" s="914"/>
      <c r="O505" s="914"/>
      <c r="P505" s="914"/>
      <c r="Q505" s="914"/>
      <c r="R505" s="914"/>
      <c r="S505" s="914"/>
      <c r="T505" s="914"/>
      <c r="U505" s="914"/>
      <c r="V505" s="914"/>
      <c r="W505" s="914"/>
      <c r="X505" s="972"/>
      <c r="Y505" s="914"/>
      <c r="Z505" s="914"/>
      <c r="AA505" s="914"/>
      <c r="AB505" s="914"/>
      <c r="AC505" s="914"/>
      <c r="AD505" s="914"/>
      <c r="AE505" s="914"/>
      <c r="AF505" s="914"/>
      <c r="AG505" s="914"/>
      <c r="AH505" s="914"/>
    </row>
    <row r="506">
      <c r="A506" s="914"/>
      <c r="B506" s="914"/>
      <c r="C506" s="914"/>
      <c r="D506" s="914"/>
      <c r="E506" s="914"/>
      <c r="F506" s="914"/>
      <c r="G506" s="972"/>
      <c r="H506" s="914"/>
      <c r="I506" s="914"/>
      <c r="J506" s="914"/>
      <c r="K506" s="914"/>
      <c r="L506" s="914"/>
      <c r="M506" s="914"/>
      <c r="N506" s="914"/>
      <c r="O506" s="914"/>
      <c r="P506" s="914"/>
      <c r="Q506" s="914"/>
      <c r="R506" s="914"/>
      <c r="S506" s="914"/>
      <c r="T506" s="914"/>
      <c r="U506" s="914"/>
      <c r="V506" s="914"/>
      <c r="W506" s="914"/>
      <c r="X506" s="972"/>
      <c r="Y506" s="914"/>
      <c r="Z506" s="914"/>
      <c r="AA506" s="914"/>
      <c r="AB506" s="914"/>
      <c r="AC506" s="914"/>
      <c r="AD506" s="914"/>
      <c r="AE506" s="914"/>
      <c r="AF506" s="914"/>
      <c r="AG506" s="914"/>
      <c r="AH506" s="914"/>
    </row>
    <row r="507">
      <c r="A507" s="914"/>
      <c r="B507" s="914"/>
      <c r="C507" s="914"/>
      <c r="D507" s="914"/>
      <c r="E507" s="914"/>
      <c r="F507" s="914"/>
      <c r="G507" s="972"/>
      <c r="H507" s="914"/>
      <c r="I507" s="914"/>
      <c r="J507" s="914"/>
      <c r="K507" s="914"/>
      <c r="L507" s="914"/>
      <c r="M507" s="914"/>
      <c r="N507" s="914"/>
      <c r="O507" s="914"/>
      <c r="P507" s="914"/>
      <c r="Q507" s="914"/>
      <c r="R507" s="914"/>
      <c r="S507" s="914"/>
      <c r="T507" s="914"/>
      <c r="U507" s="914"/>
      <c r="V507" s="914"/>
      <c r="W507" s="914"/>
      <c r="X507" s="972"/>
      <c r="Y507" s="914"/>
      <c r="Z507" s="914"/>
      <c r="AA507" s="914"/>
      <c r="AB507" s="914"/>
      <c r="AC507" s="914"/>
      <c r="AD507" s="914"/>
      <c r="AE507" s="914"/>
      <c r="AF507" s="914"/>
      <c r="AG507" s="914"/>
      <c r="AH507" s="914"/>
    </row>
    <row r="508">
      <c r="A508" s="914"/>
      <c r="B508" s="914"/>
      <c r="C508" s="914"/>
      <c r="D508" s="914"/>
      <c r="E508" s="914"/>
      <c r="F508" s="914"/>
      <c r="G508" s="972"/>
      <c r="H508" s="914"/>
      <c r="I508" s="914"/>
      <c r="J508" s="914"/>
      <c r="K508" s="914"/>
      <c r="L508" s="914"/>
      <c r="M508" s="914"/>
      <c r="N508" s="914"/>
      <c r="O508" s="914"/>
      <c r="P508" s="914"/>
      <c r="Q508" s="914"/>
      <c r="R508" s="914"/>
      <c r="S508" s="914"/>
      <c r="T508" s="914"/>
      <c r="U508" s="914"/>
      <c r="V508" s="914"/>
      <c r="W508" s="914"/>
      <c r="X508" s="972"/>
      <c r="Y508" s="914"/>
      <c r="Z508" s="914"/>
      <c r="AA508" s="914"/>
      <c r="AB508" s="914"/>
      <c r="AC508" s="914"/>
      <c r="AD508" s="914"/>
      <c r="AE508" s="914"/>
      <c r="AF508" s="914"/>
      <c r="AG508" s="914"/>
      <c r="AH508" s="914"/>
    </row>
    <row r="509">
      <c r="A509" s="914"/>
      <c r="B509" s="914"/>
      <c r="C509" s="914"/>
      <c r="D509" s="914"/>
      <c r="E509" s="914"/>
      <c r="F509" s="914"/>
      <c r="G509" s="972"/>
      <c r="H509" s="914"/>
      <c r="I509" s="914"/>
      <c r="J509" s="914"/>
      <c r="K509" s="914"/>
      <c r="L509" s="914"/>
      <c r="M509" s="914"/>
      <c r="N509" s="914"/>
      <c r="O509" s="914"/>
      <c r="P509" s="914"/>
      <c r="Q509" s="914"/>
      <c r="R509" s="914"/>
      <c r="S509" s="914"/>
      <c r="T509" s="914"/>
      <c r="U509" s="914"/>
      <c r="V509" s="914"/>
      <c r="W509" s="914"/>
      <c r="X509" s="972"/>
      <c r="Y509" s="914"/>
      <c r="Z509" s="914"/>
      <c r="AA509" s="914"/>
      <c r="AB509" s="914"/>
      <c r="AC509" s="914"/>
      <c r="AD509" s="914"/>
      <c r="AE509" s="914"/>
      <c r="AF509" s="914"/>
      <c r="AG509" s="914"/>
      <c r="AH509" s="914"/>
    </row>
    <row r="510">
      <c r="A510" s="914"/>
      <c r="B510" s="914"/>
      <c r="C510" s="914"/>
      <c r="D510" s="914"/>
      <c r="E510" s="914"/>
      <c r="F510" s="914"/>
      <c r="G510" s="972"/>
      <c r="H510" s="914"/>
      <c r="I510" s="914"/>
      <c r="J510" s="914"/>
      <c r="K510" s="914"/>
      <c r="L510" s="914"/>
      <c r="M510" s="914"/>
      <c r="N510" s="914"/>
      <c r="O510" s="914"/>
      <c r="P510" s="914"/>
      <c r="Q510" s="914"/>
      <c r="R510" s="914"/>
      <c r="S510" s="914"/>
      <c r="T510" s="914"/>
      <c r="U510" s="914"/>
      <c r="V510" s="914"/>
      <c r="W510" s="914"/>
      <c r="X510" s="972"/>
      <c r="Y510" s="914"/>
      <c r="Z510" s="914"/>
      <c r="AA510" s="914"/>
      <c r="AB510" s="914"/>
      <c r="AC510" s="914"/>
      <c r="AD510" s="914"/>
      <c r="AE510" s="914"/>
      <c r="AF510" s="914"/>
      <c r="AG510" s="914"/>
      <c r="AH510" s="914"/>
    </row>
    <row r="511">
      <c r="A511" s="914"/>
      <c r="B511" s="914"/>
      <c r="C511" s="914"/>
      <c r="D511" s="914"/>
      <c r="E511" s="914"/>
      <c r="F511" s="914"/>
      <c r="G511" s="972"/>
      <c r="H511" s="914"/>
      <c r="I511" s="914"/>
      <c r="J511" s="914"/>
      <c r="K511" s="914"/>
      <c r="L511" s="914"/>
      <c r="M511" s="914"/>
      <c r="N511" s="914"/>
      <c r="O511" s="914"/>
      <c r="P511" s="914"/>
      <c r="Q511" s="914"/>
      <c r="R511" s="914"/>
      <c r="S511" s="914"/>
      <c r="T511" s="914"/>
      <c r="U511" s="914"/>
      <c r="V511" s="914"/>
      <c r="W511" s="914"/>
      <c r="X511" s="972"/>
      <c r="Y511" s="914"/>
      <c r="Z511" s="914"/>
      <c r="AA511" s="914"/>
      <c r="AB511" s="914"/>
      <c r="AC511" s="914"/>
      <c r="AD511" s="914"/>
      <c r="AE511" s="914"/>
      <c r="AF511" s="914"/>
      <c r="AG511" s="914"/>
      <c r="AH511" s="914"/>
    </row>
    <row r="512">
      <c r="A512" s="914"/>
      <c r="B512" s="914"/>
      <c r="C512" s="914"/>
      <c r="D512" s="914"/>
      <c r="E512" s="914"/>
      <c r="F512" s="914"/>
      <c r="G512" s="972"/>
      <c r="H512" s="914"/>
      <c r="I512" s="914"/>
      <c r="J512" s="914"/>
      <c r="K512" s="914"/>
      <c r="L512" s="914"/>
      <c r="M512" s="914"/>
      <c r="N512" s="914"/>
      <c r="O512" s="914"/>
      <c r="P512" s="914"/>
      <c r="Q512" s="914"/>
      <c r="R512" s="914"/>
      <c r="S512" s="914"/>
      <c r="T512" s="914"/>
      <c r="U512" s="914"/>
      <c r="V512" s="914"/>
      <c r="W512" s="914"/>
      <c r="X512" s="972"/>
      <c r="Y512" s="914"/>
      <c r="Z512" s="914"/>
      <c r="AA512" s="914"/>
      <c r="AB512" s="914"/>
      <c r="AC512" s="914"/>
      <c r="AD512" s="914"/>
      <c r="AE512" s="914"/>
      <c r="AF512" s="914"/>
      <c r="AG512" s="914"/>
      <c r="AH512" s="914"/>
    </row>
    <row r="513">
      <c r="A513" s="914"/>
      <c r="B513" s="914"/>
      <c r="C513" s="914"/>
      <c r="D513" s="914"/>
      <c r="E513" s="914"/>
      <c r="F513" s="914"/>
      <c r="G513" s="972"/>
      <c r="H513" s="914"/>
      <c r="I513" s="914"/>
      <c r="J513" s="914"/>
      <c r="K513" s="914"/>
      <c r="L513" s="914"/>
      <c r="M513" s="914"/>
      <c r="N513" s="914"/>
      <c r="O513" s="914"/>
      <c r="P513" s="914"/>
      <c r="Q513" s="914"/>
      <c r="R513" s="914"/>
      <c r="S513" s="914"/>
      <c r="T513" s="914"/>
      <c r="U513" s="914"/>
      <c r="V513" s="914"/>
      <c r="W513" s="914"/>
      <c r="X513" s="972"/>
      <c r="Y513" s="914"/>
      <c r="Z513" s="914"/>
      <c r="AA513" s="914"/>
      <c r="AB513" s="914"/>
      <c r="AC513" s="914"/>
      <c r="AD513" s="914"/>
      <c r="AE513" s="914"/>
      <c r="AF513" s="914"/>
      <c r="AG513" s="914"/>
      <c r="AH513" s="914"/>
    </row>
    <row r="514">
      <c r="A514" s="914"/>
      <c r="B514" s="914"/>
      <c r="C514" s="914"/>
      <c r="D514" s="914"/>
      <c r="E514" s="914"/>
      <c r="F514" s="914"/>
      <c r="G514" s="972"/>
      <c r="H514" s="914"/>
      <c r="I514" s="914"/>
      <c r="J514" s="914"/>
      <c r="K514" s="914"/>
      <c r="L514" s="914"/>
      <c r="M514" s="914"/>
      <c r="N514" s="914"/>
      <c r="O514" s="914"/>
      <c r="P514" s="914"/>
      <c r="Q514" s="914"/>
      <c r="R514" s="914"/>
      <c r="S514" s="914"/>
      <c r="T514" s="914"/>
      <c r="U514" s="914"/>
      <c r="V514" s="914"/>
      <c r="W514" s="914"/>
      <c r="X514" s="972"/>
      <c r="Y514" s="914"/>
      <c r="Z514" s="914"/>
      <c r="AA514" s="914"/>
      <c r="AB514" s="914"/>
      <c r="AC514" s="914"/>
      <c r="AD514" s="914"/>
      <c r="AE514" s="914"/>
      <c r="AF514" s="914"/>
      <c r="AG514" s="914"/>
      <c r="AH514" s="914"/>
    </row>
    <row r="515">
      <c r="A515" s="914"/>
      <c r="B515" s="914"/>
      <c r="C515" s="914"/>
      <c r="D515" s="914"/>
      <c r="E515" s="914"/>
      <c r="F515" s="914"/>
      <c r="G515" s="972"/>
      <c r="H515" s="914"/>
      <c r="I515" s="914"/>
      <c r="J515" s="914"/>
      <c r="K515" s="914"/>
      <c r="L515" s="914"/>
      <c r="M515" s="914"/>
      <c r="N515" s="914"/>
      <c r="O515" s="914"/>
      <c r="P515" s="914"/>
      <c r="Q515" s="914"/>
      <c r="R515" s="914"/>
      <c r="S515" s="914"/>
      <c r="T515" s="914"/>
      <c r="U515" s="914"/>
      <c r="V515" s="914"/>
      <c r="W515" s="914"/>
      <c r="X515" s="972"/>
      <c r="Y515" s="914"/>
      <c r="Z515" s="914"/>
      <c r="AA515" s="914"/>
      <c r="AB515" s="914"/>
      <c r="AC515" s="914"/>
      <c r="AD515" s="914"/>
      <c r="AE515" s="914"/>
      <c r="AF515" s="914"/>
      <c r="AG515" s="914"/>
      <c r="AH515" s="914"/>
    </row>
    <row r="516">
      <c r="A516" s="914"/>
      <c r="B516" s="914"/>
      <c r="C516" s="914"/>
      <c r="D516" s="914"/>
      <c r="E516" s="914"/>
      <c r="F516" s="914"/>
      <c r="G516" s="972"/>
      <c r="H516" s="914"/>
      <c r="I516" s="914"/>
      <c r="J516" s="914"/>
      <c r="K516" s="914"/>
      <c r="L516" s="914"/>
      <c r="M516" s="914"/>
      <c r="N516" s="914"/>
      <c r="O516" s="914"/>
      <c r="P516" s="914"/>
      <c r="Q516" s="914"/>
      <c r="R516" s="914"/>
      <c r="S516" s="914"/>
      <c r="T516" s="914"/>
      <c r="U516" s="914"/>
      <c r="V516" s="914"/>
      <c r="W516" s="914"/>
      <c r="X516" s="972"/>
      <c r="Y516" s="914"/>
      <c r="Z516" s="914"/>
      <c r="AA516" s="914"/>
      <c r="AB516" s="914"/>
      <c r="AC516" s="914"/>
      <c r="AD516" s="914"/>
      <c r="AE516" s="914"/>
      <c r="AF516" s="914"/>
      <c r="AG516" s="914"/>
      <c r="AH516" s="914"/>
    </row>
    <row r="517">
      <c r="A517" s="914"/>
      <c r="B517" s="914"/>
      <c r="C517" s="914"/>
      <c r="D517" s="914"/>
      <c r="E517" s="914"/>
      <c r="F517" s="914"/>
      <c r="G517" s="972"/>
      <c r="H517" s="914"/>
      <c r="I517" s="914"/>
      <c r="J517" s="914"/>
      <c r="K517" s="914"/>
      <c r="L517" s="914"/>
      <c r="M517" s="914"/>
      <c r="N517" s="914"/>
      <c r="O517" s="914"/>
      <c r="P517" s="914"/>
      <c r="Q517" s="914"/>
      <c r="R517" s="914"/>
      <c r="S517" s="914"/>
      <c r="T517" s="914"/>
      <c r="U517" s="914"/>
      <c r="V517" s="914"/>
      <c r="W517" s="914"/>
      <c r="X517" s="972"/>
      <c r="Y517" s="914"/>
      <c r="Z517" s="914"/>
      <c r="AA517" s="914"/>
      <c r="AB517" s="914"/>
      <c r="AC517" s="914"/>
      <c r="AD517" s="914"/>
      <c r="AE517" s="914"/>
      <c r="AF517" s="914"/>
      <c r="AG517" s="914"/>
      <c r="AH517" s="914"/>
    </row>
    <row r="518">
      <c r="A518" s="914"/>
      <c r="B518" s="914"/>
      <c r="C518" s="914"/>
      <c r="D518" s="914"/>
      <c r="E518" s="914"/>
      <c r="F518" s="914"/>
      <c r="G518" s="972"/>
      <c r="H518" s="914"/>
      <c r="I518" s="914"/>
      <c r="J518" s="914"/>
      <c r="K518" s="914"/>
      <c r="L518" s="914"/>
      <c r="M518" s="914"/>
      <c r="N518" s="914"/>
      <c r="O518" s="914"/>
      <c r="P518" s="914"/>
      <c r="Q518" s="914"/>
      <c r="R518" s="914"/>
      <c r="S518" s="914"/>
      <c r="T518" s="914"/>
      <c r="U518" s="914"/>
      <c r="V518" s="914"/>
      <c r="W518" s="914"/>
      <c r="X518" s="972"/>
      <c r="Y518" s="914"/>
      <c r="Z518" s="914"/>
      <c r="AA518" s="914"/>
      <c r="AB518" s="914"/>
      <c r="AC518" s="914"/>
      <c r="AD518" s="914"/>
      <c r="AE518" s="914"/>
      <c r="AF518" s="914"/>
      <c r="AG518" s="914"/>
      <c r="AH518" s="914"/>
    </row>
    <row r="519">
      <c r="A519" s="914"/>
      <c r="B519" s="914"/>
      <c r="C519" s="914"/>
      <c r="D519" s="914"/>
      <c r="E519" s="914"/>
      <c r="F519" s="914"/>
      <c r="G519" s="972"/>
      <c r="H519" s="914"/>
      <c r="I519" s="914"/>
      <c r="J519" s="914"/>
      <c r="K519" s="914"/>
      <c r="L519" s="914"/>
      <c r="M519" s="914"/>
      <c r="N519" s="914"/>
      <c r="O519" s="914"/>
      <c r="P519" s="914"/>
      <c r="Q519" s="914"/>
      <c r="R519" s="914"/>
      <c r="S519" s="914"/>
      <c r="T519" s="914"/>
      <c r="U519" s="914"/>
      <c r="V519" s="914"/>
      <c r="W519" s="914"/>
      <c r="X519" s="972"/>
      <c r="Y519" s="914"/>
      <c r="Z519" s="914"/>
      <c r="AA519" s="914"/>
      <c r="AB519" s="914"/>
      <c r="AC519" s="914"/>
      <c r="AD519" s="914"/>
      <c r="AE519" s="914"/>
      <c r="AF519" s="914"/>
      <c r="AG519" s="914"/>
      <c r="AH519" s="914"/>
    </row>
    <row r="520">
      <c r="A520" s="914"/>
      <c r="B520" s="914"/>
      <c r="C520" s="914"/>
      <c r="D520" s="914"/>
      <c r="E520" s="914"/>
      <c r="F520" s="914"/>
      <c r="G520" s="972"/>
      <c r="H520" s="914"/>
      <c r="I520" s="914"/>
      <c r="J520" s="914"/>
      <c r="K520" s="914"/>
      <c r="L520" s="914"/>
      <c r="M520" s="914"/>
      <c r="N520" s="914"/>
      <c r="O520" s="914"/>
      <c r="P520" s="914"/>
      <c r="Q520" s="914"/>
      <c r="R520" s="914"/>
      <c r="S520" s="914"/>
      <c r="T520" s="914"/>
      <c r="U520" s="914"/>
      <c r="V520" s="914"/>
      <c r="W520" s="914"/>
      <c r="X520" s="972"/>
      <c r="Y520" s="914"/>
      <c r="Z520" s="914"/>
      <c r="AA520" s="914"/>
      <c r="AB520" s="914"/>
      <c r="AC520" s="914"/>
      <c r="AD520" s="914"/>
      <c r="AE520" s="914"/>
      <c r="AF520" s="914"/>
      <c r="AG520" s="914"/>
      <c r="AH520" s="914"/>
    </row>
    <row r="521">
      <c r="A521" s="914"/>
      <c r="B521" s="914"/>
      <c r="C521" s="914"/>
      <c r="D521" s="914"/>
      <c r="E521" s="914"/>
      <c r="F521" s="914"/>
      <c r="G521" s="972"/>
      <c r="H521" s="914"/>
      <c r="I521" s="914"/>
      <c r="J521" s="914"/>
      <c r="K521" s="914"/>
      <c r="L521" s="914"/>
      <c r="M521" s="914"/>
      <c r="N521" s="914"/>
      <c r="O521" s="914"/>
      <c r="P521" s="914"/>
      <c r="Q521" s="914"/>
      <c r="R521" s="914"/>
      <c r="S521" s="914"/>
      <c r="T521" s="914"/>
      <c r="U521" s="914"/>
      <c r="V521" s="914"/>
      <c r="W521" s="914"/>
      <c r="X521" s="972"/>
      <c r="Y521" s="914"/>
      <c r="Z521" s="914"/>
      <c r="AA521" s="914"/>
      <c r="AB521" s="914"/>
      <c r="AC521" s="914"/>
      <c r="AD521" s="914"/>
      <c r="AE521" s="914"/>
      <c r="AF521" s="914"/>
      <c r="AG521" s="914"/>
      <c r="AH521" s="914"/>
    </row>
    <row r="522">
      <c r="A522" s="914"/>
      <c r="B522" s="914"/>
      <c r="C522" s="914"/>
      <c r="D522" s="914"/>
      <c r="E522" s="914"/>
      <c r="F522" s="914"/>
      <c r="G522" s="972"/>
      <c r="H522" s="914"/>
      <c r="I522" s="914"/>
      <c r="J522" s="914"/>
      <c r="K522" s="914"/>
      <c r="L522" s="914"/>
      <c r="M522" s="914"/>
      <c r="N522" s="914"/>
      <c r="O522" s="914"/>
      <c r="P522" s="914"/>
      <c r="Q522" s="914"/>
      <c r="R522" s="914"/>
      <c r="S522" s="914"/>
      <c r="T522" s="914"/>
      <c r="U522" s="914"/>
      <c r="V522" s="914"/>
      <c r="W522" s="914"/>
      <c r="X522" s="972"/>
      <c r="Y522" s="914"/>
      <c r="Z522" s="914"/>
      <c r="AA522" s="914"/>
      <c r="AB522" s="914"/>
      <c r="AC522" s="914"/>
      <c r="AD522" s="914"/>
      <c r="AE522" s="914"/>
      <c r="AF522" s="914"/>
      <c r="AG522" s="914"/>
      <c r="AH522" s="914"/>
    </row>
    <row r="523">
      <c r="A523" s="914"/>
      <c r="B523" s="914"/>
      <c r="C523" s="914"/>
      <c r="D523" s="914"/>
      <c r="E523" s="914"/>
      <c r="F523" s="914"/>
      <c r="G523" s="972"/>
      <c r="H523" s="914"/>
      <c r="I523" s="914"/>
      <c r="J523" s="914"/>
      <c r="K523" s="914"/>
      <c r="L523" s="914"/>
      <c r="M523" s="914"/>
      <c r="N523" s="914"/>
      <c r="O523" s="914"/>
      <c r="P523" s="914"/>
      <c r="Q523" s="914"/>
      <c r="R523" s="914"/>
      <c r="S523" s="914"/>
      <c r="T523" s="914"/>
      <c r="U523" s="914"/>
      <c r="V523" s="914"/>
      <c r="W523" s="914"/>
      <c r="X523" s="972"/>
      <c r="Y523" s="914"/>
      <c r="Z523" s="914"/>
      <c r="AA523" s="914"/>
      <c r="AB523" s="914"/>
      <c r="AC523" s="914"/>
      <c r="AD523" s="914"/>
      <c r="AE523" s="914"/>
      <c r="AF523" s="914"/>
      <c r="AG523" s="914"/>
      <c r="AH523" s="914"/>
    </row>
    <row r="524">
      <c r="A524" s="914"/>
      <c r="B524" s="914"/>
      <c r="C524" s="914"/>
      <c r="D524" s="914"/>
      <c r="E524" s="914"/>
      <c r="F524" s="914"/>
      <c r="G524" s="972"/>
      <c r="H524" s="914"/>
      <c r="I524" s="914"/>
      <c r="J524" s="914"/>
      <c r="K524" s="914"/>
      <c r="L524" s="914"/>
      <c r="M524" s="914"/>
      <c r="N524" s="914"/>
      <c r="O524" s="914"/>
      <c r="P524" s="914"/>
      <c r="Q524" s="914"/>
      <c r="R524" s="914"/>
      <c r="S524" s="914"/>
      <c r="T524" s="914"/>
      <c r="U524" s="914"/>
      <c r="V524" s="914"/>
      <c r="W524" s="914"/>
      <c r="X524" s="972"/>
      <c r="Y524" s="914"/>
      <c r="Z524" s="914"/>
      <c r="AA524" s="914"/>
      <c r="AB524" s="914"/>
      <c r="AC524" s="914"/>
      <c r="AD524" s="914"/>
      <c r="AE524" s="914"/>
      <c r="AF524" s="914"/>
      <c r="AG524" s="914"/>
      <c r="AH524" s="914"/>
    </row>
    <row r="525">
      <c r="A525" s="914"/>
      <c r="B525" s="914"/>
      <c r="C525" s="914"/>
      <c r="D525" s="914"/>
      <c r="E525" s="914"/>
      <c r="F525" s="914"/>
      <c r="G525" s="972"/>
      <c r="H525" s="914"/>
      <c r="I525" s="914"/>
      <c r="J525" s="914"/>
      <c r="K525" s="914"/>
      <c r="L525" s="914"/>
      <c r="M525" s="914"/>
      <c r="N525" s="914"/>
      <c r="O525" s="914"/>
      <c r="P525" s="914"/>
      <c r="Q525" s="914"/>
      <c r="R525" s="914"/>
      <c r="S525" s="914"/>
      <c r="T525" s="914"/>
      <c r="U525" s="914"/>
      <c r="V525" s="914"/>
      <c r="W525" s="914"/>
      <c r="X525" s="972"/>
      <c r="Y525" s="914"/>
      <c r="Z525" s="914"/>
      <c r="AA525" s="914"/>
      <c r="AB525" s="914"/>
      <c r="AC525" s="914"/>
      <c r="AD525" s="914"/>
      <c r="AE525" s="914"/>
      <c r="AF525" s="914"/>
      <c r="AG525" s="914"/>
      <c r="AH525" s="914"/>
    </row>
    <row r="526">
      <c r="A526" s="914"/>
      <c r="B526" s="914"/>
      <c r="C526" s="914"/>
      <c r="D526" s="914"/>
      <c r="E526" s="914"/>
      <c r="F526" s="914"/>
      <c r="G526" s="972"/>
      <c r="H526" s="914"/>
      <c r="I526" s="914"/>
      <c r="J526" s="914"/>
      <c r="K526" s="914"/>
      <c r="L526" s="914"/>
      <c r="M526" s="914"/>
      <c r="N526" s="914"/>
      <c r="O526" s="914"/>
      <c r="P526" s="914"/>
      <c r="Q526" s="914"/>
      <c r="R526" s="914"/>
      <c r="S526" s="914"/>
      <c r="T526" s="914"/>
      <c r="U526" s="914"/>
      <c r="V526" s="914"/>
      <c r="W526" s="914"/>
      <c r="X526" s="972"/>
      <c r="Y526" s="914"/>
      <c r="Z526" s="914"/>
      <c r="AA526" s="914"/>
      <c r="AB526" s="914"/>
      <c r="AC526" s="914"/>
      <c r="AD526" s="914"/>
      <c r="AE526" s="914"/>
      <c r="AF526" s="914"/>
      <c r="AG526" s="914"/>
      <c r="AH526" s="914"/>
    </row>
    <row r="527">
      <c r="A527" s="914"/>
      <c r="B527" s="914"/>
      <c r="C527" s="914"/>
      <c r="D527" s="914"/>
      <c r="E527" s="914"/>
      <c r="F527" s="914"/>
      <c r="G527" s="972"/>
      <c r="H527" s="914"/>
      <c r="I527" s="914"/>
      <c r="J527" s="914"/>
      <c r="K527" s="914"/>
      <c r="L527" s="914"/>
      <c r="M527" s="914"/>
      <c r="N527" s="914"/>
      <c r="O527" s="914"/>
      <c r="P527" s="914"/>
      <c r="Q527" s="914"/>
      <c r="R527" s="914"/>
      <c r="S527" s="914"/>
      <c r="T527" s="914"/>
      <c r="U527" s="914"/>
      <c r="V527" s="914"/>
      <c r="W527" s="914"/>
      <c r="X527" s="972"/>
      <c r="Y527" s="914"/>
      <c r="Z527" s="914"/>
      <c r="AA527" s="914"/>
      <c r="AB527" s="914"/>
      <c r="AC527" s="914"/>
      <c r="AD527" s="914"/>
      <c r="AE527" s="914"/>
      <c r="AF527" s="914"/>
      <c r="AG527" s="914"/>
      <c r="AH527" s="914"/>
    </row>
    <row r="528">
      <c r="A528" s="914"/>
      <c r="B528" s="914"/>
      <c r="C528" s="914"/>
      <c r="D528" s="914"/>
      <c r="E528" s="914"/>
      <c r="F528" s="914"/>
      <c r="G528" s="972"/>
      <c r="H528" s="914"/>
      <c r="I528" s="914"/>
      <c r="J528" s="914"/>
      <c r="K528" s="914"/>
      <c r="L528" s="914"/>
      <c r="M528" s="914"/>
      <c r="N528" s="914"/>
      <c r="O528" s="914"/>
      <c r="P528" s="914"/>
      <c r="Q528" s="914"/>
      <c r="R528" s="914"/>
      <c r="S528" s="914"/>
      <c r="T528" s="914"/>
      <c r="U528" s="914"/>
      <c r="V528" s="914"/>
      <c r="W528" s="914"/>
      <c r="X528" s="972"/>
      <c r="Y528" s="914"/>
      <c r="Z528" s="914"/>
      <c r="AA528" s="914"/>
      <c r="AB528" s="914"/>
      <c r="AC528" s="914"/>
      <c r="AD528" s="914"/>
      <c r="AE528" s="914"/>
      <c r="AF528" s="914"/>
      <c r="AG528" s="914"/>
      <c r="AH528" s="914"/>
    </row>
    <row r="529">
      <c r="A529" s="914"/>
      <c r="B529" s="914"/>
      <c r="C529" s="914"/>
      <c r="D529" s="914"/>
      <c r="E529" s="914"/>
      <c r="F529" s="914"/>
      <c r="G529" s="972"/>
      <c r="H529" s="914"/>
      <c r="I529" s="914"/>
      <c r="J529" s="914"/>
      <c r="K529" s="914"/>
      <c r="L529" s="914"/>
      <c r="M529" s="914"/>
      <c r="N529" s="914"/>
      <c r="O529" s="914"/>
      <c r="P529" s="914"/>
      <c r="Q529" s="914"/>
      <c r="R529" s="914"/>
      <c r="S529" s="914"/>
      <c r="T529" s="914"/>
      <c r="U529" s="914"/>
      <c r="V529" s="914"/>
      <c r="W529" s="914"/>
      <c r="X529" s="972"/>
      <c r="Y529" s="914"/>
      <c r="Z529" s="914"/>
      <c r="AA529" s="914"/>
      <c r="AB529" s="914"/>
      <c r="AC529" s="914"/>
      <c r="AD529" s="914"/>
      <c r="AE529" s="914"/>
      <c r="AF529" s="914"/>
      <c r="AG529" s="914"/>
      <c r="AH529" s="914"/>
    </row>
    <row r="530">
      <c r="A530" s="914"/>
      <c r="B530" s="914"/>
      <c r="C530" s="914"/>
      <c r="D530" s="914"/>
      <c r="E530" s="914"/>
      <c r="F530" s="914"/>
      <c r="G530" s="972"/>
      <c r="H530" s="914"/>
      <c r="I530" s="914"/>
      <c r="J530" s="914"/>
      <c r="K530" s="914"/>
      <c r="L530" s="914"/>
      <c r="M530" s="914"/>
      <c r="N530" s="914"/>
      <c r="O530" s="914"/>
      <c r="P530" s="914"/>
      <c r="Q530" s="914"/>
      <c r="R530" s="914"/>
      <c r="S530" s="914"/>
      <c r="T530" s="914"/>
      <c r="U530" s="914"/>
      <c r="V530" s="914"/>
      <c r="W530" s="914"/>
      <c r="X530" s="972"/>
      <c r="Y530" s="914"/>
      <c r="Z530" s="914"/>
      <c r="AA530" s="914"/>
      <c r="AB530" s="914"/>
      <c r="AC530" s="914"/>
      <c r="AD530" s="914"/>
      <c r="AE530" s="914"/>
      <c r="AF530" s="914"/>
      <c r="AG530" s="914"/>
      <c r="AH530" s="914"/>
    </row>
    <row r="531">
      <c r="A531" s="914"/>
      <c r="B531" s="914"/>
      <c r="C531" s="914"/>
      <c r="D531" s="914"/>
      <c r="E531" s="914"/>
      <c r="F531" s="914"/>
      <c r="G531" s="972"/>
      <c r="H531" s="914"/>
      <c r="I531" s="914"/>
      <c r="J531" s="914"/>
      <c r="K531" s="914"/>
      <c r="L531" s="914"/>
      <c r="M531" s="914"/>
      <c r="N531" s="914"/>
      <c r="O531" s="914"/>
      <c r="P531" s="914"/>
      <c r="Q531" s="914"/>
      <c r="R531" s="914"/>
      <c r="S531" s="914"/>
      <c r="T531" s="914"/>
      <c r="U531" s="914"/>
      <c r="V531" s="914"/>
      <c r="W531" s="914"/>
      <c r="X531" s="972"/>
      <c r="Y531" s="914"/>
      <c r="Z531" s="914"/>
      <c r="AA531" s="914"/>
      <c r="AB531" s="914"/>
      <c r="AC531" s="914"/>
      <c r="AD531" s="914"/>
      <c r="AE531" s="914"/>
      <c r="AF531" s="914"/>
      <c r="AG531" s="914"/>
      <c r="AH531" s="914"/>
    </row>
    <row r="532">
      <c r="A532" s="914"/>
      <c r="B532" s="914"/>
      <c r="C532" s="914"/>
      <c r="D532" s="914"/>
      <c r="E532" s="914"/>
      <c r="F532" s="914"/>
      <c r="G532" s="972"/>
      <c r="H532" s="914"/>
      <c r="I532" s="914"/>
      <c r="J532" s="914"/>
      <c r="K532" s="914"/>
      <c r="L532" s="914"/>
      <c r="M532" s="914"/>
      <c r="N532" s="914"/>
      <c r="O532" s="914"/>
      <c r="P532" s="914"/>
      <c r="Q532" s="914"/>
      <c r="R532" s="914"/>
      <c r="S532" s="914"/>
      <c r="T532" s="914"/>
      <c r="U532" s="914"/>
      <c r="V532" s="914"/>
      <c r="W532" s="914"/>
      <c r="X532" s="972"/>
      <c r="Y532" s="914"/>
      <c r="Z532" s="914"/>
      <c r="AA532" s="914"/>
      <c r="AB532" s="914"/>
      <c r="AC532" s="914"/>
      <c r="AD532" s="914"/>
      <c r="AE532" s="914"/>
      <c r="AF532" s="914"/>
      <c r="AG532" s="914"/>
      <c r="AH532" s="914"/>
    </row>
    <row r="533">
      <c r="A533" s="914"/>
      <c r="B533" s="914"/>
      <c r="C533" s="914"/>
      <c r="D533" s="914"/>
      <c r="E533" s="914"/>
      <c r="F533" s="914"/>
      <c r="G533" s="972"/>
      <c r="H533" s="914"/>
      <c r="I533" s="914"/>
      <c r="J533" s="914"/>
      <c r="K533" s="914"/>
      <c r="L533" s="914"/>
      <c r="M533" s="914"/>
      <c r="N533" s="914"/>
      <c r="O533" s="914"/>
      <c r="P533" s="914"/>
      <c r="Q533" s="914"/>
      <c r="R533" s="914"/>
      <c r="S533" s="914"/>
      <c r="T533" s="914"/>
      <c r="U533" s="914"/>
      <c r="V533" s="914"/>
      <c r="W533" s="914"/>
      <c r="X533" s="972"/>
      <c r="Y533" s="914"/>
      <c r="Z533" s="914"/>
      <c r="AA533" s="914"/>
      <c r="AB533" s="914"/>
      <c r="AC533" s="914"/>
      <c r="AD533" s="914"/>
      <c r="AE533" s="914"/>
      <c r="AF533" s="914"/>
      <c r="AG533" s="914"/>
      <c r="AH533" s="914"/>
    </row>
    <row r="534">
      <c r="A534" s="914"/>
      <c r="B534" s="914"/>
      <c r="C534" s="914"/>
      <c r="D534" s="914"/>
      <c r="E534" s="914"/>
      <c r="F534" s="914"/>
      <c r="G534" s="972"/>
      <c r="H534" s="914"/>
      <c r="I534" s="914"/>
      <c r="J534" s="914"/>
      <c r="K534" s="914"/>
      <c r="L534" s="914"/>
      <c r="M534" s="914"/>
      <c r="N534" s="914"/>
      <c r="O534" s="914"/>
      <c r="P534" s="914"/>
      <c r="Q534" s="914"/>
      <c r="R534" s="914"/>
      <c r="S534" s="914"/>
      <c r="T534" s="914"/>
      <c r="U534" s="914"/>
      <c r="V534" s="914"/>
      <c r="W534" s="914"/>
      <c r="X534" s="972"/>
      <c r="Y534" s="914"/>
      <c r="Z534" s="914"/>
      <c r="AA534" s="914"/>
      <c r="AB534" s="914"/>
      <c r="AC534" s="914"/>
      <c r="AD534" s="914"/>
      <c r="AE534" s="914"/>
      <c r="AF534" s="914"/>
      <c r="AG534" s="914"/>
      <c r="AH534" s="914"/>
    </row>
    <row r="535">
      <c r="A535" s="914"/>
      <c r="B535" s="914"/>
      <c r="C535" s="914"/>
      <c r="D535" s="914"/>
      <c r="E535" s="914"/>
      <c r="F535" s="914"/>
      <c r="G535" s="972"/>
      <c r="H535" s="914"/>
      <c r="I535" s="914"/>
      <c r="J535" s="914"/>
      <c r="K535" s="914"/>
      <c r="L535" s="914"/>
      <c r="M535" s="914"/>
      <c r="N535" s="914"/>
      <c r="O535" s="914"/>
      <c r="P535" s="914"/>
      <c r="Q535" s="914"/>
      <c r="R535" s="914"/>
      <c r="S535" s="914"/>
      <c r="T535" s="914"/>
      <c r="U535" s="914"/>
      <c r="V535" s="914"/>
      <c r="W535" s="914"/>
      <c r="X535" s="972"/>
      <c r="Y535" s="914"/>
      <c r="Z535" s="914"/>
      <c r="AA535" s="914"/>
      <c r="AB535" s="914"/>
      <c r="AC535" s="914"/>
      <c r="AD535" s="914"/>
      <c r="AE535" s="914"/>
      <c r="AF535" s="914"/>
      <c r="AG535" s="914"/>
      <c r="AH535" s="914"/>
    </row>
    <row r="536">
      <c r="A536" s="914"/>
      <c r="B536" s="914"/>
      <c r="C536" s="914"/>
      <c r="D536" s="914"/>
      <c r="E536" s="914"/>
      <c r="F536" s="914"/>
      <c r="G536" s="972"/>
      <c r="H536" s="914"/>
      <c r="I536" s="914"/>
      <c r="J536" s="914"/>
      <c r="K536" s="914"/>
      <c r="L536" s="914"/>
      <c r="M536" s="914"/>
      <c r="N536" s="914"/>
      <c r="O536" s="914"/>
      <c r="P536" s="914"/>
      <c r="Q536" s="914"/>
      <c r="R536" s="914"/>
      <c r="S536" s="914"/>
      <c r="T536" s="914"/>
      <c r="U536" s="914"/>
      <c r="V536" s="914"/>
      <c r="W536" s="914"/>
      <c r="X536" s="972"/>
      <c r="Y536" s="914"/>
      <c r="Z536" s="914"/>
      <c r="AA536" s="914"/>
      <c r="AB536" s="914"/>
      <c r="AC536" s="914"/>
      <c r="AD536" s="914"/>
      <c r="AE536" s="914"/>
      <c r="AF536" s="914"/>
      <c r="AG536" s="914"/>
      <c r="AH536" s="914"/>
    </row>
    <row r="537">
      <c r="A537" s="914"/>
      <c r="B537" s="914"/>
      <c r="C537" s="914"/>
      <c r="D537" s="914"/>
      <c r="E537" s="914"/>
      <c r="F537" s="914"/>
      <c r="G537" s="972"/>
      <c r="H537" s="914"/>
      <c r="I537" s="914"/>
      <c r="J537" s="914"/>
      <c r="K537" s="914"/>
      <c r="L537" s="914"/>
      <c r="M537" s="914"/>
      <c r="N537" s="914"/>
      <c r="O537" s="914"/>
      <c r="P537" s="914"/>
      <c r="Q537" s="914"/>
      <c r="R537" s="914"/>
      <c r="S537" s="914"/>
      <c r="T537" s="914"/>
      <c r="U537" s="914"/>
      <c r="V537" s="914"/>
      <c r="W537" s="914"/>
      <c r="X537" s="972"/>
      <c r="Y537" s="914"/>
      <c r="Z537" s="914"/>
      <c r="AA537" s="914"/>
      <c r="AB537" s="914"/>
      <c r="AC537" s="914"/>
      <c r="AD537" s="914"/>
      <c r="AE537" s="914"/>
      <c r="AF537" s="914"/>
      <c r="AG537" s="914"/>
      <c r="AH537" s="914"/>
    </row>
    <row r="538">
      <c r="A538" s="914"/>
      <c r="B538" s="914"/>
      <c r="C538" s="914"/>
      <c r="D538" s="914"/>
      <c r="E538" s="914"/>
      <c r="F538" s="914"/>
      <c r="G538" s="972"/>
      <c r="H538" s="914"/>
      <c r="I538" s="914"/>
      <c r="J538" s="914"/>
      <c r="K538" s="914"/>
      <c r="L538" s="914"/>
      <c r="M538" s="914"/>
      <c r="N538" s="914"/>
      <c r="O538" s="914"/>
      <c r="P538" s="914"/>
      <c r="Q538" s="914"/>
      <c r="R538" s="914"/>
      <c r="S538" s="914"/>
      <c r="T538" s="914"/>
      <c r="U538" s="914"/>
      <c r="V538" s="914"/>
      <c r="W538" s="914"/>
      <c r="X538" s="972"/>
      <c r="Y538" s="914"/>
      <c r="Z538" s="914"/>
      <c r="AA538" s="914"/>
      <c r="AB538" s="914"/>
      <c r="AC538" s="914"/>
      <c r="AD538" s="914"/>
      <c r="AE538" s="914"/>
      <c r="AF538" s="914"/>
      <c r="AG538" s="914"/>
      <c r="AH538" s="914"/>
    </row>
    <row r="539">
      <c r="A539" s="914"/>
      <c r="B539" s="914"/>
      <c r="C539" s="914"/>
      <c r="D539" s="914"/>
      <c r="E539" s="914"/>
      <c r="F539" s="914"/>
      <c r="G539" s="972"/>
      <c r="H539" s="914"/>
      <c r="I539" s="914"/>
      <c r="J539" s="914"/>
      <c r="K539" s="914"/>
      <c r="L539" s="914"/>
      <c r="M539" s="914"/>
      <c r="N539" s="914"/>
      <c r="O539" s="914"/>
      <c r="P539" s="914"/>
      <c r="Q539" s="914"/>
      <c r="R539" s="914"/>
      <c r="S539" s="914"/>
      <c r="T539" s="914"/>
      <c r="U539" s="914"/>
      <c r="V539" s="914"/>
      <c r="W539" s="914"/>
      <c r="X539" s="972"/>
      <c r="Y539" s="914"/>
      <c r="Z539" s="914"/>
      <c r="AA539" s="914"/>
      <c r="AB539" s="914"/>
      <c r="AC539" s="914"/>
      <c r="AD539" s="914"/>
      <c r="AE539" s="914"/>
      <c r="AF539" s="914"/>
      <c r="AG539" s="914"/>
      <c r="AH539" s="914"/>
    </row>
    <row r="540">
      <c r="A540" s="914"/>
      <c r="B540" s="914"/>
      <c r="C540" s="914"/>
      <c r="D540" s="914"/>
      <c r="E540" s="914"/>
      <c r="F540" s="914"/>
      <c r="G540" s="972"/>
      <c r="H540" s="914"/>
      <c r="I540" s="914"/>
      <c r="J540" s="914"/>
      <c r="K540" s="914"/>
      <c r="L540" s="914"/>
      <c r="M540" s="914"/>
      <c r="N540" s="914"/>
      <c r="O540" s="914"/>
      <c r="P540" s="914"/>
      <c r="Q540" s="914"/>
      <c r="R540" s="914"/>
      <c r="S540" s="914"/>
      <c r="T540" s="914"/>
      <c r="U540" s="914"/>
      <c r="V540" s="914"/>
      <c r="W540" s="914"/>
      <c r="X540" s="972"/>
      <c r="Y540" s="914"/>
      <c r="Z540" s="914"/>
      <c r="AA540" s="914"/>
      <c r="AB540" s="914"/>
      <c r="AC540" s="914"/>
      <c r="AD540" s="914"/>
      <c r="AE540" s="914"/>
      <c r="AF540" s="914"/>
      <c r="AG540" s="914"/>
      <c r="AH540" s="914"/>
    </row>
    <row r="541">
      <c r="A541" s="914"/>
      <c r="B541" s="914"/>
      <c r="C541" s="914"/>
      <c r="D541" s="914"/>
      <c r="E541" s="914"/>
      <c r="F541" s="914"/>
      <c r="G541" s="972"/>
      <c r="H541" s="914"/>
      <c r="I541" s="914"/>
      <c r="J541" s="914"/>
      <c r="K541" s="914"/>
      <c r="L541" s="914"/>
      <c r="M541" s="914"/>
      <c r="N541" s="914"/>
      <c r="O541" s="914"/>
      <c r="P541" s="914"/>
      <c r="Q541" s="914"/>
      <c r="R541" s="914"/>
      <c r="S541" s="914"/>
      <c r="T541" s="914"/>
      <c r="U541" s="914"/>
      <c r="V541" s="914"/>
      <c r="W541" s="914"/>
      <c r="X541" s="972"/>
      <c r="Y541" s="914"/>
      <c r="Z541" s="914"/>
      <c r="AA541" s="914"/>
      <c r="AB541" s="914"/>
      <c r="AC541" s="914"/>
      <c r="AD541" s="914"/>
      <c r="AE541" s="914"/>
      <c r="AF541" s="914"/>
      <c r="AG541" s="914"/>
      <c r="AH541" s="914"/>
    </row>
    <row r="542">
      <c r="A542" s="914"/>
      <c r="B542" s="914"/>
      <c r="C542" s="914"/>
      <c r="D542" s="914"/>
      <c r="E542" s="914"/>
      <c r="F542" s="914"/>
      <c r="G542" s="972"/>
      <c r="H542" s="914"/>
      <c r="I542" s="914"/>
      <c r="J542" s="914"/>
      <c r="K542" s="914"/>
      <c r="L542" s="914"/>
      <c r="M542" s="914"/>
      <c r="N542" s="914"/>
      <c r="O542" s="914"/>
      <c r="P542" s="914"/>
      <c r="Q542" s="914"/>
      <c r="R542" s="914"/>
      <c r="S542" s="914"/>
      <c r="T542" s="914"/>
      <c r="U542" s="914"/>
      <c r="V542" s="914"/>
      <c r="W542" s="914"/>
      <c r="X542" s="972"/>
      <c r="Y542" s="914"/>
      <c r="Z542" s="914"/>
      <c r="AA542" s="914"/>
      <c r="AB542" s="914"/>
      <c r="AC542" s="914"/>
      <c r="AD542" s="914"/>
      <c r="AE542" s="914"/>
      <c r="AF542" s="914"/>
      <c r="AG542" s="914"/>
      <c r="AH542" s="914"/>
    </row>
    <row r="543">
      <c r="A543" s="914"/>
      <c r="B543" s="914"/>
      <c r="C543" s="914"/>
      <c r="D543" s="914"/>
      <c r="E543" s="914"/>
      <c r="F543" s="914"/>
      <c r="G543" s="972"/>
      <c r="H543" s="914"/>
      <c r="I543" s="914"/>
      <c r="J543" s="914"/>
      <c r="K543" s="914"/>
      <c r="L543" s="914"/>
      <c r="M543" s="914"/>
      <c r="N543" s="914"/>
      <c r="O543" s="914"/>
      <c r="P543" s="914"/>
      <c r="Q543" s="914"/>
      <c r="R543" s="914"/>
      <c r="S543" s="914"/>
      <c r="T543" s="914"/>
      <c r="U543" s="914"/>
      <c r="V543" s="914"/>
      <c r="W543" s="914"/>
      <c r="X543" s="972"/>
      <c r="Y543" s="914"/>
      <c r="Z543" s="914"/>
      <c r="AA543" s="914"/>
      <c r="AB543" s="914"/>
      <c r="AC543" s="914"/>
      <c r="AD543" s="914"/>
      <c r="AE543" s="914"/>
      <c r="AF543" s="914"/>
      <c r="AG543" s="914"/>
      <c r="AH543" s="914"/>
    </row>
    <row r="544">
      <c r="A544" s="914"/>
      <c r="B544" s="914"/>
      <c r="C544" s="914"/>
      <c r="D544" s="914"/>
      <c r="E544" s="914"/>
      <c r="F544" s="914"/>
      <c r="G544" s="972"/>
      <c r="H544" s="914"/>
      <c r="I544" s="914"/>
      <c r="J544" s="914"/>
      <c r="K544" s="914"/>
      <c r="L544" s="914"/>
      <c r="M544" s="914"/>
      <c r="N544" s="914"/>
      <c r="O544" s="914"/>
      <c r="P544" s="914"/>
      <c r="Q544" s="914"/>
      <c r="R544" s="914"/>
      <c r="S544" s="914"/>
      <c r="T544" s="914"/>
      <c r="U544" s="914"/>
      <c r="V544" s="914"/>
      <c r="W544" s="914"/>
      <c r="X544" s="972"/>
      <c r="Y544" s="914"/>
      <c r="Z544" s="914"/>
      <c r="AA544" s="914"/>
      <c r="AB544" s="914"/>
      <c r="AC544" s="914"/>
      <c r="AD544" s="914"/>
      <c r="AE544" s="914"/>
      <c r="AF544" s="914"/>
      <c r="AG544" s="914"/>
      <c r="AH544" s="914"/>
    </row>
    <row r="545">
      <c r="A545" s="914"/>
      <c r="B545" s="914"/>
      <c r="C545" s="914"/>
      <c r="D545" s="914"/>
      <c r="E545" s="914"/>
      <c r="F545" s="914"/>
      <c r="G545" s="972"/>
      <c r="H545" s="914"/>
      <c r="I545" s="914"/>
      <c r="J545" s="914"/>
      <c r="K545" s="914"/>
      <c r="L545" s="914"/>
      <c r="M545" s="914"/>
      <c r="N545" s="914"/>
      <c r="O545" s="914"/>
      <c r="P545" s="914"/>
      <c r="Q545" s="914"/>
      <c r="R545" s="914"/>
      <c r="S545" s="914"/>
      <c r="T545" s="914"/>
      <c r="U545" s="914"/>
      <c r="V545" s="914"/>
      <c r="W545" s="914"/>
      <c r="X545" s="972"/>
      <c r="Y545" s="914"/>
      <c r="Z545" s="914"/>
      <c r="AA545" s="914"/>
      <c r="AB545" s="914"/>
      <c r="AC545" s="914"/>
      <c r="AD545" s="914"/>
      <c r="AE545" s="914"/>
      <c r="AF545" s="914"/>
      <c r="AG545" s="914"/>
      <c r="AH545" s="914"/>
    </row>
    <row r="546">
      <c r="A546" s="914"/>
      <c r="B546" s="914"/>
      <c r="C546" s="914"/>
      <c r="D546" s="914"/>
      <c r="E546" s="914"/>
      <c r="F546" s="914"/>
      <c r="G546" s="972"/>
      <c r="H546" s="914"/>
      <c r="I546" s="914"/>
      <c r="J546" s="914"/>
      <c r="K546" s="914"/>
      <c r="L546" s="914"/>
      <c r="M546" s="914"/>
      <c r="N546" s="914"/>
      <c r="O546" s="914"/>
      <c r="P546" s="914"/>
      <c r="Q546" s="914"/>
      <c r="R546" s="914"/>
      <c r="S546" s="914"/>
      <c r="T546" s="914"/>
      <c r="U546" s="914"/>
      <c r="V546" s="914"/>
      <c r="W546" s="914"/>
      <c r="X546" s="972"/>
      <c r="Y546" s="914"/>
      <c r="Z546" s="914"/>
      <c r="AA546" s="914"/>
      <c r="AB546" s="914"/>
      <c r="AC546" s="914"/>
      <c r="AD546" s="914"/>
      <c r="AE546" s="914"/>
      <c r="AF546" s="914"/>
      <c r="AG546" s="914"/>
      <c r="AH546" s="914"/>
    </row>
    <row r="547">
      <c r="A547" s="914"/>
      <c r="B547" s="914"/>
      <c r="C547" s="914"/>
      <c r="D547" s="914"/>
      <c r="E547" s="914"/>
      <c r="F547" s="914"/>
      <c r="G547" s="972"/>
      <c r="H547" s="914"/>
      <c r="I547" s="914"/>
      <c r="J547" s="914"/>
      <c r="K547" s="914"/>
      <c r="L547" s="914"/>
      <c r="M547" s="914"/>
      <c r="N547" s="914"/>
      <c r="O547" s="914"/>
      <c r="P547" s="914"/>
      <c r="Q547" s="914"/>
      <c r="R547" s="914"/>
      <c r="S547" s="914"/>
      <c r="T547" s="914"/>
      <c r="U547" s="914"/>
      <c r="V547" s="914"/>
      <c r="W547" s="914"/>
      <c r="X547" s="972"/>
      <c r="Y547" s="914"/>
      <c r="Z547" s="914"/>
      <c r="AA547" s="914"/>
      <c r="AB547" s="914"/>
      <c r="AC547" s="914"/>
      <c r="AD547" s="914"/>
      <c r="AE547" s="914"/>
      <c r="AF547" s="914"/>
      <c r="AG547" s="914"/>
      <c r="AH547" s="914"/>
    </row>
    <row r="548">
      <c r="A548" s="914"/>
      <c r="B548" s="914"/>
      <c r="C548" s="914"/>
      <c r="D548" s="914"/>
      <c r="E548" s="914"/>
      <c r="F548" s="914"/>
      <c r="G548" s="972"/>
      <c r="H548" s="914"/>
      <c r="I548" s="914"/>
      <c r="J548" s="914"/>
      <c r="K548" s="914"/>
      <c r="L548" s="914"/>
      <c r="M548" s="914"/>
      <c r="N548" s="914"/>
      <c r="O548" s="914"/>
      <c r="P548" s="914"/>
      <c r="Q548" s="914"/>
      <c r="R548" s="914"/>
      <c r="S548" s="914"/>
      <c r="T548" s="914"/>
      <c r="U548" s="914"/>
      <c r="V548" s="914"/>
      <c r="W548" s="914"/>
      <c r="X548" s="972"/>
      <c r="Y548" s="914"/>
      <c r="Z548" s="914"/>
      <c r="AA548" s="914"/>
      <c r="AB548" s="914"/>
      <c r="AC548" s="914"/>
      <c r="AD548" s="914"/>
      <c r="AE548" s="914"/>
      <c r="AF548" s="914"/>
      <c r="AG548" s="914"/>
      <c r="AH548" s="914"/>
    </row>
    <row r="549">
      <c r="A549" s="914"/>
      <c r="B549" s="914"/>
      <c r="C549" s="914"/>
      <c r="D549" s="914"/>
      <c r="E549" s="914"/>
      <c r="F549" s="914"/>
      <c r="G549" s="972"/>
      <c r="H549" s="914"/>
      <c r="I549" s="914"/>
      <c r="J549" s="914"/>
      <c r="K549" s="914"/>
      <c r="L549" s="914"/>
      <c r="M549" s="914"/>
      <c r="N549" s="914"/>
      <c r="O549" s="914"/>
      <c r="P549" s="914"/>
      <c r="Q549" s="914"/>
      <c r="R549" s="914"/>
      <c r="S549" s="914"/>
      <c r="T549" s="914"/>
      <c r="U549" s="914"/>
      <c r="V549" s="914"/>
      <c r="W549" s="914"/>
      <c r="X549" s="972"/>
      <c r="Y549" s="914"/>
      <c r="Z549" s="914"/>
      <c r="AA549" s="914"/>
      <c r="AB549" s="914"/>
      <c r="AC549" s="914"/>
      <c r="AD549" s="914"/>
      <c r="AE549" s="914"/>
      <c r="AF549" s="914"/>
      <c r="AG549" s="914"/>
      <c r="AH549" s="914"/>
    </row>
    <row r="550">
      <c r="A550" s="914"/>
      <c r="B550" s="914"/>
      <c r="C550" s="914"/>
      <c r="D550" s="914"/>
      <c r="E550" s="914"/>
      <c r="F550" s="914"/>
      <c r="G550" s="972"/>
      <c r="H550" s="914"/>
      <c r="I550" s="914"/>
      <c r="J550" s="914"/>
      <c r="K550" s="914"/>
      <c r="L550" s="914"/>
      <c r="M550" s="914"/>
      <c r="N550" s="914"/>
      <c r="O550" s="914"/>
      <c r="P550" s="914"/>
      <c r="Q550" s="914"/>
      <c r="R550" s="914"/>
      <c r="S550" s="914"/>
      <c r="T550" s="914"/>
      <c r="U550" s="914"/>
      <c r="V550" s="914"/>
      <c r="W550" s="914"/>
      <c r="X550" s="972"/>
      <c r="Y550" s="914"/>
      <c r="Z550" s="914"/>
      <c r="AA550" s="914"/>
      <c r="AB550" s="914"/>
      <c r="AC550" s="914"/>
      <c r="AD550" s="914"/>
      <c r="AE550" s="914"/>
      <c r="AF550" s="914"/>
      <c r="AG550" s="914"/>
      <c r="AH550" s="914"/>
    </row>
    <row r="551">
      <c r="A551" s="914"/>
      <c r="B551" s="914"/>
      <c r="C551" s="914"/>
      <c r="D551" s="914"/>
      <c r="E551" s="914"/>
      <c r="F551" s="914"/>
      <c r="G551" s="972"/>
      <c r="H551" s="914"/>
      <c r="I551" s="914"/>
      <c r="J551" s="914"/>
      <c r="K551" s="914"/>
      <c r="L551" s="914"/>
      <c r="M551" s="914"/>
      <c r="N551" s="914"/>
      <c r="O551" s="914"/>
      <c r="P551" s="914"/>
      <c r="Q551" s="914"/>
      <c r="R551" s="914"/>
      <c r="S551" s="914"/>
      <c r="T551" s="914"/>
      <c r="U551" s="914"/>
      <c r="V551" s="914"/>
      <c r="W551" s="914"/>
      <c r="X551" s="972"/>
      <c r="Y551" s="914"/>
      <c r="Z551" s="914"/>
      <c r="AA551" s="914"/>
      <c r="AB551" s="914"/>
      <c r="AC551" s="914"/>
      <c r="AD551" s="914"/>
      <c r="AE551" s="914"/>
      <c r="AF551" s="914"/>
      <c r="AG551" s="914"/>
      <c r="AH551" s="914"/>
    </row>
    <row r="552">
      <c r="A552" s="914"/>
      <c r="B552" s="914"/>
      <c r="C552" s="914"/>
      <c r="D552" s="914"/>
      <c r="E552" s="914"/>
      <c r="F552" s="914"/>
      <c r="G552" s="972"/>
      <c r="H552" s="914"/>
      <c r="I552" s="914"/>
      <c r="J552" s="914"/>
      <c r="K552" s="914"/>
      <c r="L552" s="914"/>
      <c r="M552" s="914"/>
      <c r="N552" s="914"/>
      <c r="O552" s="914"/>
      <c r="P552" s="914"/>
      <c r="Q552" s="914"/>
      <c r="R552" s="914"/>
      <c r="S552" s="914"/>
      <c r="T552" s="914"/>
      <c r="U552" s="914"/>
      <c r="V552" s="914"/>
      <c r="W552" s="914"/>
      <c r="X552" s="972"/>
      <c r="Y552" s="914"/>
      <c r="Z552" s="914"/>
      <c r="AA552" s="914"/>
      <c r="AB552" s="914"/>
      <c r="AC552" s="914"/>
      <c r="AD552" s="914"/>
      <c r="AE552" s="914"/>
      <c r="AF552" s="914"/>
      <c r="AG552" s="914"/>
      <c r="AH552" s="914"/>
    </row>
    <row r="553">
      <c r="A553" s="914"/>
      <c r="B553" s="914"/>
      <c r="C553" s="914"/>
      <c r="D553" s="914"/>
      <c r="E553" s="914"/>
      <c r="F553" s="914"/>
      <c r="G553" s="972"/>
      <c r="H553" s="914"/>
      <c r="I553" s="914"/>
      <c r="J553" s="914"/>
      <c r="K553" s="914"/>
      <c r="L553" s="914"/>
      <c r="M553" s="914"/>
      <c r="N553" s="914"/>
      <c r="O553" s="914"/>
      <c r="P553" s="914"/>
      <c r="Q553" s="914"/>
      <c r="R553" s="914"/>
      <c r="S553" s="914"/>
      <c r="T553" s="914"/>
      <c r="U553" s="914"/>
      <c r="V553" s="914"/>
      <c r="W553" s="914"/>
      <c r="X553" s="972"/>
      <c r="Y553" s="914"/>
      <c r="Z553" s="914"/>
      <c r="AA553" s="914"/>
      <c r="AB553" s="914"/>
      <c r="AC553" s="914"/>
      <c r="AD553" s="914"/>
      <c r="AE553" s="914"/>
      <c r="AF553" s="914"/>
      <c r="AG553" s="914"/>
      <c r="AH553" s="914"/>
    </row>
    <row r="554">
      <c r="A554" s="914"/>
      <c r="B554" s="914"/>
      <c r="C554" s="914"/>
      <c r="D554" s="914"/>
      <c r="E554" s="914"/>
      <c r="F554" s="914"/>
      <c r="G554" s="972"/>
      <c r="H554" s="914"/>
      <c r="I554" s="914"/>
      <c r="J554" s="914"/>
      <c r="K554" s="914"/>
      <c r="L554" s="914"/>
      <c r="M554" s="914"/>
      <c r="N554" s="914"/>
      <c r="O554" s="914"/>
      <c r="P554" s="914"/>
      <c r="Q554" s="914"/>
      <c r="R554" s="914"/>
      <c r="S554" s="914"/>
      <c r="T554" s="914"/>
      <c r="U554" s="914"/>
      <c r="V554" s="914"/>
      <c r="W554" s="914"/>
      <c r="X554" s="972"/>
      <c r="Y554" s="914"/>
      <c r="Z554" s="914"/>
      <c r="AA554" s="914"/>
      <c r="AB554" s="914"/>
      <c r="AC554" s="914"/>
      <c r="AD554" s="914"/>
      <c r="AE554" s="914"/>
      <c r="AF554" s="914"/>
      <c r="AG554" s="914"/>
      <c r="AH554" s="914"/>
    </row>
    <row r="555">
      <c r="A555" s="914"/>
      <c r="B555" s="914"/>
      <c r="C555" s="914"/>
      <c r="D555" s="914"/>
      <c r="E555" s="914"/>
      <c r="F555" s="914"/>
      <c r="G555" s="972"/>
      <c r="H555" s="914"/>
      <c r="I555" s="914"/>
      <c r="J555" s="914"/>
      <c r="K555" s="914"/>
      <c r="L555" s="914"/>
      <c r="M555" s="914"/>
      <c r="N555" s="914"/>
      <c r="O555" s="914"/>
      <c r="P555" s="914"/>
      <c r="Q555" s="914"/>
      <c r="R555" s="914"/>
      <c r="S555" s="914"/>
      <c r="T555" s="914"/>
      <c r="U555" s="914"/>
      <c r="V555" s="914"/>
      <c r="W555" s="914"/>
      <c r="X555" s="972"/>
      <c r="Y555" s="914"/>
      <c r="Z555" s="914"/>
      <c r="AA555" s="914"/>
      <c r="AB555" s="914"/>
      <c r="AC555" s="914"/>
      <c r="AD555" s="914"/>
      <c r="AE555" s="914"/>
      <c r="AF555" s="914"/>
      <c r="AG555" s="914"/>
      <c r="AH555" s="914"/>
    </row>
    <row r="556">
      <c r="A556" s="914"/>
      <c r="B556" s="914"/>
      <c r="C556" s="914"/>
      <c r="D556" s="914"/>
      <c r="E556" s="914"/>
      <c r="F556" s="914"/>
      <c r="G556" s="972"/>
      <c r="H556" s="914"/>
      <c r="I556" s="914"/>
      <c r="J556" s="914"/>
      <c r="K556" s="914"/>
      <c r="L556" s="914"/>
      <c r="M556" s="914"/>
      <c r="N556" s="914"/>
      <c r="O556" s="914"/>
      <c r="P556" s="914"/>
      <c r="Q556" s="914"/>
      <c r="R556" s="914"/>
      <c r="S556" s="914"/>
      <c r="T556" s="914"/>
      <c r="U556" s="914"/>
      <c r="V556" s="914"/>
      <c r="W556" s="914"/>
      <c r="X556" s="972"/>
      <c r="Y556" s="914"/>
      <c r="Z556" s="914"/>
      <c r="AA556" s="914"/>
      <c r="AB556" s="914"/>
      <c r="AC556" s="914"/>
      <c r="AD556" s="914"/>
      <c r="AE556" s="914"/>
      <c r="AF556" s="914"/>
      <c r="AG556" s="914"/>
      <c r="AH556" s="914"/>
    </row>
    <row r="557">
      <c r="A557" s="914"/>
      <c r="B557" s="914"/>
      <c r="C557" s="914"/>
      <c r="D557" s="914"/>
      <c r="E557" s="914"/>
      <c r="F557" s="914"/>
      <c r="G557" s="972"/>
      <c r="H557" s="914"/>
      <c r="I557" s="914"/>
      <c r="J557" s="914"/>
      <c r="K557" s="914"/>
      <c r="L557" s="914"/>
      <c r="M557" s="914"/>
      <c r="N557" s="914"/>
      <c r="O557" s="914"/>
      <c r="P557" s="914"/>
      <c r="Q557" s="914"/>
      <c r="R557" s="914"/>
      <c r="S557" s="914"/>
      <c r="T557" s="914"/>
      <c r="U557" s="914"/>
      <c r="V557" s="914"/>
      <c r="W557" s="914"/>
      <c r="X557" s="972"/>
      <c r="Y557" s="914"/>
      <c r="Z557" s="914"/>
      <c r="AA557" s="914"/>
      <c r="AB557" s="914"/>
      <c r="AC557" s="914"/>
      <c r="AD557" s="914"/>
      <c r="AE557" s="914"/>
      <c r="AF557" s="914"/>
      <c r="AG557" s="914"/>
      <c r="AH557" s="914"/>
    </row>
    <row r="558">
      <c r="A558" s="914"/>
      <c r="B558" s="914"/>
      <c r="C558" s="914"/>
      <c r="D558" s="914"/>
      <c r="E558" s="914"/>
      <c r="F558" s="914"/>
      <c r="G558" s="972"/>
      <c r="H558" s="914"/>
      <c r="I558" s="914"/>
      <c r="J558" s="914"/>
      <c r="K558" s="914"/>
      <c r="L558" s="914"/>
      <c r="M558" s="914"/>
      <c r="N558" s="914"/>
      <c r="O558" s="914"/>
      <c r="P558" s="914"/>
      <c r="Q558" s="914"/>
      <c r="R558" s="914"/>
      <c r="S558" s="914"/>
      <c r="T558" s="914"/>
      <c r="U558" s="914"/>
      <c r="V558" s="914"/>
      <c r="W558" s="914"/>
      <c r="X558" s="972"/>
      <c r="Y558" s="914"/>
      <c r="Z558" s="914"/>
      <c r="AA558" s="914"/>
      <c r="AB558" s="914"/>
      <c r="AC558" s="914"/>
      <c r="AD558" s="914"/>
      <c r="AE558" s="914"/>
      <c r="AF558" s="914"/>
      <c r="AG558" s="914"/>
      <c r="AH558" s="914"/>
    </row>
    <row r="559">
      <c r="A559" s="914"/>
      <c r="B559" s="914"/>
      <c r="C559" s="914"/>
      <c r="D559" s="914"/>
      <c r="E559" s="914"/>
      <c r="F559" s="914"/>
      <c r="G559" s="972"/>
      <c r="H559" s="914"/>
      <c r="I559" s="914"/>
      <c r="J559" s="914"/>
      <c r="K559" s="914"/>
      <c r="L559" s="914"/>
      <c r="M559" s="914"/>
      <c r="N559" s="914"/>
      <c r="O559" s="914"/>
      <c r="P559" s="914"/>
      <c r="Q559" s="914"/>
      <c r="R559" s="914"/>
      <c r="S559" s="914"/>
      <c r="T559" s="914"/>
      <c r="U559" s="914"/>
      <c r="V559" s="914"/>
      <c r="W559" s="914"/>
      <c r="X559" s="972"/>
      <c r="Y559" s="914"/>
      <c r="Z559" s="914"/>
      <c r="AA559" s="914"/>
      <c r="AB559" s="914"/>
      <c r="AC559" s="914"/>
      <c r="AD559" s="914"/>
      <c r="AE559" s="914"/>
      <c r="AF559" s="914"/>
      <c r="AG559" s="914"/>
      <c r="AH559" s="914"/>
    </row>
    <row r="560">
      <c r="A560" s="914"/>
      <c r="B560" s="914"/>
      <c r="C560" s="914"/>
      <c r="D560" s="914"/>
      <c r="E560" s="914"/>
      <c r="F560" s="914"/>
      <c r="G560" s="972"/>
      <c r="H560" s="914"/>
      <c r="I560" s="914"/>
      <c r="J560" s="914"/>
      <c r="K560" s="914"/>
      <c r="L560" s="914"/>
      <c r="M560" s="914"/>
      <c r="N560" s="914"/>
      <c r="O560" s="914"/>
      <c r="P560" s="914"/>
      <c r="Q560" s="914"/>
      <c r="R560" s="914"/>
      <c r="S560" s="914"/>
      <c r="T560" s="914"/>
      <c r="U560" s="914"/>
      <c r="V560" s="914"/>
      <c r="W560" s="914"/>
      <c r="X560" s="972"/>
      <c r="Y560" s="914"/>
      <c r="Z560" s="914"/>
      <c r="AA560" s="914"/>
      <c r="AB560" s="914"/>
      <c r="AC560" s="914"/>
      <c r="AD560" s="914"/>
      <c r="AE560" s="914"/>
      <c r="AF560" s="914"/>
      <c r="AG560" s="914"/>
      <c r="AH560" s="914"/>
    </row>
    <row r="561">
      <c r="A561" s="914"/>
      <c r="B561" s="914"/>
      <c r="C561" s="914"/>
      <c r="D561" s="914"/>
      <c r="E561" s="914"/>
      <c r="F561" s="914"/>
      <c r="G561" s="972"/>
      <c r="H561" s="914"/>
      <c r="I561" s="914"/>
      <c r="J561" s="914"/>
      <c r="K561" s="914"/>
      <c r="L561" s="914"/>
      <c r="M561" s="914"/>
      <c r="N561" s="914"/>
      <c r="O561" s="914"/>
      <c r="P561" s="914"/>
      <c r="Q561" s="914"/>
      <c r="R561" s="914"/>
      <c r="S561" s="914"/>
      <c r="T561" s="914"/>
      <c r="U561" s="914"/>
      <c r="V561" s="914"/>
      <c r="W561" s="914"/>
      <c r="X561" s="972"/>
      <c r="Y561" s="914"/>
      <c r="Z561" s="914"/>
      <c r="AA561" s="914"/>
      <c r="AB561" s="914"/>
      <c r="AC561" s="914"/>
      <c r="AD561" s="914"/>
      <c r="AE561" s="914"/>
      <c r="AF561" s="914"/>
      <c r="AG561" s="914"/>
      <c r="AH561" s="914"/>
    </row>
    <row r="562">
      <c r="A562" s="914"/>
      <c r="B562" s="914"/>
      <c r="C562" s="914"/>
      <c r="D562" s="914"/>
      <c r="E562" s="914"/>
      <c r="F562" s="914"/>
      <c r="G562" s="972"/>
      <c r="H562" s="914"/>
      <c r="I562" s="914"/>
      <c r="J562" s="914"/>
      <c r="K562" s="914"/>
      <c r="L562" s="914"/>
      <c r="M562" s="914"/>
      <c r="N562" s="914"/>
      <c r="O562" s="914"/>
      <c r="P562" s="914"/>
      <c r="Q562" s="914"/>
      <c r="R562" s="914"/>
      <c r="S562" s="914"/>
      <c r="T562" s="914"/>
      <c r="U562" s="914"/>
      <c r="V562" s="914"/>
      <c r="W562" s="914"/>
      <c r="X562" s="972"/>
      <c r="Y562" s="914"/>
      <c r="Z562" s="914"/>
      <c r="AA562" s="914"/>
      <c r="AB562" s="914"/>
      <c r="AC562" s="914"/>
      <c r="AD562" s="914"/>
      <c r="AE562" s="914"/>
      <c r="AF562" s="914"/>
      <c r="AG562" s="914"/>
      <c r="AH562" s="914"/>
    </row>
    <row r="563">
      <c r="A563" s="914"/>
      <c r="B563" s="914"/>
      <c r="C563" s="914"/>
      <c r="D563" s="914"/>
      <c r="E563" s="914"/>
      <c r="F563" s="914"/>
      <c r="G563" s="972"/>
      <c r="H563" s="914"/>
      <c r="I563" s="914"/>
      <c r="J563" s="914"/>
      <c r="K563" s="914"/>
      <c r="L563" s="914"/>
      <c r="M563" s="914"/>
      <c r="N563" s="914"/>
      <c r="O563" s="914"/>
      <c r="P563" s="914"/>
      <c r="Q563" s="914"/>
      <c r="R563" s="914"/>
      <c r="S563" s="914"/>
      <c r="T563" s="914"/>
      <c r="U563" s="914"/>
      <c r="V563" s="914"/>
      <c r="W563" s="914"/>
      <c r="X563" s="972"/>
      <c r="Y563" s="914"/>
      <c r="Z563" s="914"/>
      <c r="AA563" s="914"/>
      <c r="AB563" s="914"/>
      <c r="AC563" s="914"/>
      <c r="AD563" s="914"/>
      <c r="AE563" s="914"/>
      <c r="AF563" s="914"/>
      <c r="AG563" s="914"/>
      <c r="AH563" s="914"/>
    </row>
    <row r="564">
      <c r="A564" s="914"/>
      <c r="B564" s="914"/>
      <c r="C564" s="914"/>
      <c r="D564" s="914"/>
      <c r="E564" s="914"/>
      <c r="F564" s="914"/>
      <c r="G564" s="972"/>
      <c r="H564" s="914"/>
      <c r="I564" s="914"/>
      <c r="J564" s="914"/>
      <c r="K564" s="914"/>
      <c r="L564" s="914"/>
      <c r="M564" s="914"/>
      <c r="N564" s="914"/>
      <c r="O564" s="914"/>
      <c r="P564" s="914"/>
      <c r="Q564" s="914"/>
      <c r="R564" s="914"/>
      <c r="S564" s="914"/>
      <c r="T564" s="914"/>
      <c r="U564" s="914"/>
      <c r="V564" s="914"/>
      <c r="W564" s="914"/>
      <c r="X564" s="972"/>
      <c r="Y564" s="914"/>
      <c r="Z564" s="914"/>
      <c r="AA564" s="914"/>
      <c r="AB564" s="914"/>
      <c r="AC564" s="914"/>
      <c r="AD564" s="914"/>
      <c r="AE564" s="914"/>
      <c r="AF564" s="914"/>
      <c r="AG564" s="914"/>
      <c r="AH564" s="914"/>
    </row>
    <row r="565">
      <c r="A565" s="914"/>
      <c r="B565" s="914"/>
      <c r="C565" s="914"/>
      <c r="D565" s="914"/>
      <c r="E565" s="914"/>
      <c r="F565" s="914"/>
      <c r="G565" s="972"/>
      <c r="H565" s="914"/>
      <c r="I565" s="914"/>
      <c r="J565" s="914"/>
      <c r="K565" s="914"/>
      <c r="L565" s="914"/>
      <c r="M565" s="914"/>
      <c r="N565" s="914"/>
      <c r="O565" s="914"/>
      <c r="P565" s="914"/>
      <c r="Q565" s="914"/>
      <c r="R565" s="914"/>
      <c r="S565" s="914"/>
      <c r="T565" s="914"/>
      <c r="U565" s="914"/>
      <c r="V565" s="914"/>
      <c r="W565" s="914"/>
      <c r="X565" s="972"/>
      <c r="Y565" s="914"/>
      <c r="Z565" s="914"/>
      <c r="AA565" s="914"/>
      <c r="AB565" s="914"/>
      <c r="AC565" s="914"/>
      <c r="AD565" s="914"/>
      <c r="AE565" s="914"/>
      <c r="AF565" s="914"/>
      <c r="AG565" s="914"/>
      <c r="AH565" s="914"/>
    </row>
    <row r="566">
      <c r="A566" s="914"/>
      <c r="B566" s="914"/>
      <c r="C566" s="914"/>
      <c r="D566" s="914"/>
      <c r="E566" s="914"/>
      <c r="F566" s="914"/>
      <c r="G566" s="972"/>
      <c r="H566" s="914"/>
      <c r="I566" s="914"/>
      <c r="J566" s="914"/>
      <c r="K566" s="914"/>
      <c r="L566" s="914"/>
      <c r="M566" s="914"/>
      <c r="N566" s="914"/>
      <c r="O566" s="914"/>
      <c r="P566" s="914"/>
      <c r="Q566" s="914"/>
      <c r="R566" s="914"/>
      <c r="S566" s="914"/>
      <c r="T566" s="914"/>
      <c r="U566" s="914"/>
      <c r="V566" s="914"/>
      <c r="W566" s="914"/>
      <c r="X566" s="972"/>
      <c r="Y566" s="914"/>
      <c r="Z566" s="914"/>
      <c r="AA566" s="914"/>
      <c r="AB566" s="914"/>
      <c r="AC566" s="914"/>
      <c r="AD566" s="914"/>
      <c r="AE566" s="914"/>
      <c r="AF566" s="914"/>
      <c r="AG566" s="914"/>
      <c r="AH566" s="914"/>
    </row>
    <row r="567">
      <c r="A567" s="914"/>
      <c r="B567" s="914"/>
      <c r="C567" s="914"/>
      <c r="D567" s="914"/>
      <c r="E567" s="914"/>
      <c r="F567" s="914"/>
      <c r="G567" s="972"/>
      <c r="H567" s="914"/>
      <c r="I567" s="914"/>
      <c r="J567" s="914"/>
      <c r="K567" s="914"/>
      <c r="L567" s="914"/>
      <c r="M567" s="914"/>
      <c r="N567" s="914"/>
      <c r="O567" s="914"/>
      <c r="P567" s="914"/>
      <c r="Q567" s="914"/>
      <c r="R567" s="914"/>
      <c r="S567" s="914"/>
      <c r="T567" s="914"/>
      <c r="U567" s="914"/>
      <c r="V567" s="914"/>
      <c r="W567" s="914"/>
      <c r="X567" s="972"/>
      <c r="Y567" s="914"/>
      <c r="Z567" s="914"/>
      <c r="AA567" s="914"/>
      <c r="AB567" s="914"/>
      <c r="AC567" s="914"/>
      <c r="AD567" s="914"/>
      <c r="AE567" s="914"/>
      <c r="AF567" s="914"/>
      <c r="AG567" s="914"/>
      <c r="AH567" s="914"/>
    </row>
    <row r="568">
      <c r="A568" s="914"/>
      <c r="B568" s="914"/>
      <c r="C568" s="914"/>
      <c r="D568" s="914"/>
      <c r="E568" s="914"/>
      <c r="F568" s="914"/>
      <c r="G568" s="972"/>
      <c r="H568" s="914"/>
      <c r="I568" s="914"/>
      <c r="J568" s="914"/>
      <c r="K568" s="914"/>
      <c r="L568" s="914"/>
      <c r="M568" s="914"/>
      <c r="N568" s="914"/>
      <c r="O568" s="914"/>
      <c r="P568" s="914"/>
      <c r="Q568" s="914"/>
      <c r="R568" s="914"/>
      <c r="S568" s="914"/>
      <c r="T568" s="914"/>
      <c r="U568" s="914"/>
      <c r="V568" s="914"/>
      <c r="W568" s="914"/>
      <c r="X568" s="972"/>
      <c r="Y568" s="914"/>
      <c r="Z568" s="914"/>
      <c r="AA568" s="914"/>
      <c r="AB568" s="914"/>
      <c r="AC568" s="914"/>
      <c r="AD568" s="914"/>
      <c r="AE568" s="914"/>
      <c r="AF568" s="914"/>
      <c r="AG568" s="914"/>
      <c r="AH568" s="914"/>
    </row>
    <row r="569">
      <c r="A569" s="914"/>
      <c r="B569" s="914"/>
      <c r="C569" s="914"/>
      <c r="D569" s="914"/>
      <c r="E569" s="914"/>
      <c r="F569" s="914"/>
      <c r="G569" s="972"/>
      <c r="H569" s="914"/>
      <c r="I569" s="914"/>
      <c r="J569" s="914"/>
      <c r="K569" s="914"/>
      <c r="L569" s="914"/>
      <c r="M569" s="914"/>
      <c r="N569" s="914"/>
      <c r="O569" s="914"/>
      <c r="P569" s="914"/>
      <c r="Q569" s="914"/>
      <c r="R569" s="914"/>
      <c r="S569" s="914"/>
      <c r="T569" s="914"/>
      <c r="U569" s="914"/>
      <c r="V569" s="914"/>
      <c r="W569" s="914"/>
      <c r="X569" s="972"/>
      <c r="Y569" s="914"/>
      <c r="Z569" s="914"/>
      <c r="AA569" s="914"/>
      <c r="AB569" s="914"/>
      <c r="AC569" s="914"/>
      <c r="AD569" s="914"/>
      <c r="AE569" s="914"/>
      <c r="AF569" s="914"/>
      <c r="AG569" s="914"/>
      <c r="AH569" s="914"/>
    </row>
    <row r="570">
      <c r="A570" s="914"/>
      <c r="B570" s="914"/>
      <c r="C570" s="914"/>
      <c r="D570" s="914"/>
      <c r="E570" s="914"/>
      <c r="F570" s="914"/>
      <c r="G570" s="972"/>
      <c r="H570" s="914"/>
      <c r="I570" s="914"/>
      <c r="J570" s="914"/>
      <c r="K570" s="914"/>
      <c r="L570" s="914"/>
      <c r="M570" s="914"/>
      <c r="N570" s="914"/>
      <c r="O570" s="914"/>
      <c r="P570" s="914"/>
      <c r="Q570" s="914"/>
      <c r="R570" s="914"/>
      <c r="S570" s="914"/>
      <c r="T570" s="914"/>
      <c r="U570" s="914"/>
      <c r="V570" s="914"/>
      <c r="W570" s="914"/>
      <c r="X570" s="972"/>
      <c r="Y570" s="914"/>
      <c r="Z570" s="914"/>
      <c r="AA570" s="914"/>
      <c r="AB570" s="914"/>
      <c r="AC570" s="914"/>
      <c r="AD570" s="914"/>
      <c r="AE570" s="914"/>
      <c r="AF570" s="914"/>
      <c r="AG570" s="914"/>
      <c r="AH570" s="914"/>
    </row>
    <row r="571">
      <c r="A571" s="914"/>
      <c r="B571" s="914"/>
      <c r="C571" s="914"/>
      <c r="D571" s="914"/>
      <c r="E571" s="914"/>
      <c r="F571" s="914"/>
      <c r="G571" s="972"/>
      <c r="H571" s="914"/>
      <c r="I571" s="914"/>
      <c r="J571" s="914"/>
      <c r="K571" s="914"/>
      <c r="L571" s="914"/>
      <c r="M571" s="914"/>
      <c r="N571" s="914"/>
      <c r="O571" s="914"/>
      <c r="P571" s="914"/>
      <c r="Q571" s="914"/>
      <c r="R571" s="914"/>
      <c r="S571" s="914"/>
      <c r="T571" s="914"/>
      <c r="U571" s="914"/>
      <c r="V571" s="914"/>
      <c r="W571" s="914"/>
      <c r="X571" s="972"/>
      <c r="Y571" s="914"/>
      <c r="Z571" s="914"/>
      <c r="AA571" s="914"/>
      <c r="AB571" s="914"/>
      <c r="AC571" s="914"/>
      <c r="AD571" s="914"/>
      <c r="AE571" s="914"/>
      <c r="AF571" s="914"/>
      <c r="AG571" s="914"/>
      <c r="AH571" s="914"/>
    </row>
    <row r="572">
      <c r="A572" s="914"/>
      <c r="B572" s="914"/>
      <c r="C572" s="914"/>
      <c r="D572" s="914"/>
      <c r="E572" s="914"/>
      <c r="F572" s="914"/>
      <c r="G572" s="972"/>
      <c r="H572" s="914"/>
      <c r="I572" s="914"/>
      <c r="J572" s="914"/>
      <c r="K572" s="914"/>
      <c r="L572" s="914"/>
      <c r="M572" s="914"/>
      <c r="N572" s="914"/>
      <c r="O572" s="914"/>
      <c r="P572" s="914"/>
      <c r="Q572" s="914"/>
      <c r="R572" s="914"/>
      <c r="S572" s="914"/>
      <c r="T572" s="914"/>
      <c r="U572" s="914"/>
      <c r="V572" s="914"/>
      <c r="W572" s="914"/>
      <c r="X572" s="972"/>
      <c r="Y572" s="914"/>
      <c r="Z572" s="914"/>
      <c r="AA572" s="914"/>
      <c r="AB572" s="914"/>
      <c r="AC572" s="914"/>
      <c r="AD572" s="914"/>
      <c r="AE572" s="914"/>
      <c r="AF572" s="914"/>
      <c r="AG572" s="914"/>
      <c r="AH572" s="914"/>
    </row>
    <row r="573">
      <c r="A573" s="914"/>
      <c r="B573" s="914"/>
      <c r="C573" s="914"/>
      <c r="D573" s="914"/>
      <c r="E573" s="914"/>
      <c r="F573" s="914"/>
      <c r="G573" s="972"/>
      <c r="H573" s="914"/>
      <c r="I573" s="914"/>
      <c r="J573" s="914"/>
      <c r="K573" s="914"/>
      <c r="L573" s="914"/>
      <c r="M573" s="914"/>
      <c r="N573" s="914"/>
      <c r="O573" s="914"/>
      <c r="P573" s="914"/>
      <c r="Q573" s="914"/>
      <c r="R573" s="914"/>
      <c r="S573" s="914"/>
      <c r="T573" s="914"/>
      <c r="U573" s="914"/>
      <c r="V573" s="914"/>
      <c r="W573" s="914"/>
      <c r="X573" s="972"/>
      <c r="Y573" s="914"/>
      <c r="Z573" s="914"/>
      <c r="AA573" s="914"/>
      <c r="AB573" s="914"/>
      <c r="AC573" s="914"/>
      <c r="AD573" s="914"/>
      <c r="AE573" s="914"/>
      <c r="AF573" s="914"/>
      <c r="AG573" s="914"/>
      <c r="AH573" s="914"/>
    </row>
    <row r="574">
      <c r="A574" s="914"/>
      <c r="B574" s="914"/>
      <c r="C574" s="914"/>
      <c r="D574" s="914"/>
      <c r="E574" s="914"/>
      <c r="F574" s="914"/>
      <c r="G574" s="972"/>
      <c r="H574" s="914"/>
      <c r="I574" s="914"/>
      <c r="J574" s="914"/>
      <c r="K574" s="914"/>
      <c r="L574" s="914"/>
      <c r="M574" s="914"/>
      <c r="N574" s="914"/>
      <c r="O574" s="914"/>
      <c r="P574" s="914"/>
      <c r="Q574" s="914"/>
      <c r="R574" s="914"/>
      <c r="S574" s="914"/>
      <c r="T574" s="914"/>
      <c r="U574" s="914"/>
      <c r="V574" s="914"/>
      <c r="W574" s="914"/>
      <c r="X574" s="972"/>
      <c r="Y574" s="914"/>
      <c r="Z574" s="914"/>
      <c r="AA574" s="914"/>
      <c r="AB574" s="914"/>
      <c r="AC574" s="914"/>
      <c r="AD574" s="914"/>
      <c r="AE574" s="914"/>
      <c r="AF574" s="914"/>
      <c r="AG574" s="914"/>
      <c r="AH574" s="914"/>
    </row>
    <row r="575">
      <c r="A575" s="914"/>
      <c r="B575" s="914"/>
      <c r="C575" s="914"/>
      <c r="D575" s="914"/>
      <c r="E575" s="914"/>
      <c r="F575" s="914"/>
      <c r="G575" s="972"/>
      <c r="H575" s="914"/>
      <c r="I575" s="914"/>
      <c r="J575" s="914"/>
      <c r="K575" s="914"/>
      <c r="L575" s="914"/>
      <c r="M575" s="914"/>
      <c r="N575" s="914"/>
      <c r="O575" s="914"/>
      <c r="P575" s="914"/>
      <c r="Q575" s="914"/>
      <c r="R575" s="914"/>
      <c r="S575" s="914"/>
      <c r="T575" s="914"/>
      <c r="U575" s="914"/>
      <c r="V575" s="914"/>
      <c r="W575" s="914"/>
      <c r="X575" s="972"/>
      <c r="Y575" s="914"/>
      <c r="Z575" s="914"/>
      <c r="AA575" s="914"/>
      <c r="AB575" s="914"/>
      <c r="AC575" s="914"/>
      <c r="AD575" s="914"/>
      <c r="AE575" s="914"/>
      <c r="AF575" s="914"/>
      <c r="AG575" s="914"/>
      <c r="AH575" s="914"/>
    </row>
    <row r="576">
      <c r="A576" s="914"/>
      <c r="B576" s="914"/>
      <c r="C576" s="914"/>
      <c r="D576" s="914"/>
      <c r="E576" s="914"/>
      <c r="F576" s="914"/>
      <c r="G576" s="972"/>
      <c r="H576" s="914"/>
      <c r="I576" s="914"/>
      <c r="J576" s="914"/>
      <c r="K576" s="914"/>
      <c r="L576" s="914"/>
      <c r="M576" s="914"/>
      <c r="N576" s="914"/>
      <c r="O576" s="914"/>
      <c r="P576" s="914"/>
      <c r="Q576" s="914"/>
      <c r="R576" s="914"/>
      <c r="S576" s="914"/>
      <c r="T576" s="914"/>
      <c r="U576" s="914"/>
      <c r="V576" s="914"/>
      <c r="W576" s="914"/>
      <c r="X576" s="972"/>
      <c r="Y576" s="914"/>
      <c r="Z576" s="914"/>
      <c r="AA576" s="914"/>
      <c r="AB576" s="914"/>
      <c r="AC576" s="914"/>
      <c r="AD576" s="914"/>
      <c r="AE576" s="914"/>
      <c r="AF576" s="914"/>
      <c r="AG576" s="914"/>
      <c r="AH576" s="914"/>
    </row>
    <row r="577">
      <c r="A577" s="914"/>
      <c r="B577" s="914"/>
      <c r="C577" s="914"/>
      <c r="D577" s="914"/>
      <c r="E577" s="914"/>
      <c r="F577" s="914"/>
      <c r="G577" s="972"/>
      <c r="H577" s="914"/>
      <c r="I577" s="914"/>
      <c r="J577" s="914"/>
      <c r="K577" s="914"/>
      <c r="L577" s="914"/>
      <c r="M577" s="914"/>
      <c r="N577" s="914"/>
      <c r="O577" s="914"/>
      <c r="P577" s="914"/>
      <c r="Q577" s="914"/>
      <c r="R577" s="914"/>
      <c r="S577" s="914"/>
      <c r="T577" s="914"/>
      <c r="U577" s="914"/>
      <c r="V577" s="914"/>
      <c r="W577" s="914"/>
      <c r="X577" s="972"/>
      <c r="Y577" s="914"/>
      <c r="Z577" s="914"/>
      <c r="AA577" s="914"/>
      <c r="AB577" s="914"/>
      <c r="AC577" s="914"/>
      <c r="AD577" s="914"/>
      <c r="AE577" s="914"/>
      <c r="AF577" s="914"/>
      <c r="AG577" s="914"/>
      <c r="AH577" s="914"/>
    </row>
    <row r="578">
      <c r="A578" s="914"/>
      <c r="B578" s="914"/>
      <c r="C578" s="914"/>
      <c r="D578" s="914"/>
      <c r="E578" s="914"/>
      <c r="F578" s="914"/>
      <c r="G578" s="972"/>
      <c r="H578" s="914"/>
      <c r="I578" s="914"/>
      <c r="J578" s="914"/>
      <c r="K578" s="914"/>
      <c r="L578" s="914"/>
      <c r="M578" s="914"/>
      <c r="N578" s="914"/>
      <c r="O578" s="914"/>
      <c r="P578" s="914"/>
      <c r="Q578" s="914"/>
      <c r="R578" s="914"/>
      <c r="S578" s="914"/>
      <c r="T578" s="914"/>
      <c r="U578" s="914"/>
      <c r="V578" s="914"/>
      <c r="W578" s="914"/>
      <c r="X578" s="972"/>
      <c r="Y578" s="914"/>
      <c r="Z578" s="914"/>
      <c r="AA578" s="914"/>
      <c r="AB578" s="914"/>
      <c r="AC578" s="914"/>
      <c r="AD578" s="914"/>
      <c r="AE578" s="914"/>
      <c r="AF578" s="914"/>
      <c r="AG578" s="914"/>
      <c r="AH578" s="914"/>
    </row>
    <row r="579">
      <c r="A579" s="914"/>
      <c r="B579" s="914"/>
      <c r="C579" s="914"/>
      <c r="D579" s="914"/>
      <c r="E579" s="914"/>
      <c r="F579" s="914"/>
      <c r="G579" s="972"/>
      <c r="H579" s="914"/>
      <c r="I579" s="914"/>
      <c r="J579" s="914"/>
      <c r="K579" s="914"/>
      <c r="L579" s="914"/>
      <c r="M579" s="914"/>
      <c r="N579" s="914"/>
      <c r="O579" s="914"/>
      <c r="P579" s="914"/>
      <c r="Q579" s="914"/>
      <c r="R579" s="914"/>
      <c r="S579" s="914"/>
      <c r="T579" s="914"/>
      <c r="U579" s="914"/>
      <c r="V579" s="914"/>
      <c r="W579" s="914"/>
      <c r="X579" s="972"/>
      <c r="Y579" s="914"/>
      <c r="Z579" s="914"/>
      <c r="AA579" s="914"/>
      <c r="AB579" s="914"/>
      <c r="AC579" s="914"/>
      <c r="AD579" s="914"/>
      <c r="AE579" s="914"/>
      <c r="AF579" s="914"/>
      <c r="AG579" s="914"/>
      <c r="AH579" s="914"/>
    </row>
    <row r="580">
      <c r="A580" s="914"/>
      <c r="B580" s="914"/>
      <c r="C580" s="914"/>
      <c r="D580" s="914"/>
      <c r="E580" s="914"/>
      <c r="F580" s="914"/>
      <c r="G580" s="972"/>
      <c r="H580" s="914"/>
      <c r="I580" s="914"/>
      <c r="J580" s="914"/>
      <c r="K580" s="914"/>
      <c r="L580" s="914"/>
      <c r="M580" s="914"/>
      <c r="N580" s="914"/>
      <c r="O580" s="914"/>
      <c r="P580" s="914"/>
      <c r="Q580" s="914"/>
      <c r="R580" s="914"/>
      <c r="S580" s="914"/>
      <c r="T580" s="914"/>
      <c r="U580" s="914"/>
      <c r="V580" s="914"/>
      <c r="W580" s="914"/>
      <c r="X580" s="972"/>
      <c r="Y580" s="914"/>
      <c r="Z580" s="914"/>
      <c r="AA580" s="914"/>
      <c r="AB580" s="914"/>
      <c r="AC580" s="914"/>
      <c r="AD580" s="914"/>
      <c r="AE580" s="914"/>
      <c r="AF580" s="914"/>
      <c r="AG580" s="914"/>
      <c r="AH580" s="914"/>
    </row>
    <row r="581">
      <c r="A581" s="914"/>
      <c r="B581" s="914"/>
      <c r="C581" s="914"/>
      <c r="D581" s="914"/>
      <c r="E581" s="914"/>
      <c r="F581" s="914"/>
      <c r="G581" s="972"/>
      <c r="H581" s="914"/>
      <c r="I581" s="914"/>
      <c r="J581" s="914"/>
      <c r="K581" s="914"/>
      <c r="L581" s="914"/>
      <c r="M581" s="914"/>
      <c r="N581" s="914"/>
      <c r="O581" s="914"/>
      <c r="P581" s="914"/>
      <c r="Q581" s="914"/>
      <c r="R581" s="914"/>
      <c r="S581" s="914"/>
      <c r="T581" s="914"/>
      <c r="U581" s="914"/>
      <c r="V581" s="914"/>
      <c r="W581" s="914"/>
      <c r="X581" s="972"/>
      <c r="Y581" s="914"/>
      <c r="Z581" s="914"/>
      <c r="AA581" s="914"/>
      <c r="AB581" s="914"/>
      <c r="AC581" s="914"/>
      <c r="AD581" s="914"/>
      <c r="AE581" s="914"/>
      <c r="AF581" s="914"/>
      <c r="AG581" s="914"/>
      <c r="AH581" s="914"/>
    </row>
    <row r="582">
      <c r="A582" s="914"/>
      <c r="B582" s="914"/>
      <c r="C582" s="914"/>
      <c r="D582" s="914"/>
      <c r="E582" s="914"/>
      <c r="F582" s="914"/>
      <c r="G582" s="972"/>
      <c r="H582" s="914"/>
      <c r="I582" s="914"/>
      <c r="J582" s="914"/>
      <c r="K582" s="914"/>
      <c r="L582" s="914"/>
      <c r="M582" s="914"/>
      <c r="N582" s="914"/>
      <c r="O582" s="914"/>
      <c r="P582" s="914"/>
      <c r="Q582" s="914"/>
      <c r="R582" s="914"/>
      <c r="S582" s="914"/>
      <c r="T582" s="914"/>
      <c r="U582" s="914"/>
      <c r="V582" s="914"/>
      <c r="W582" s="914"/>
      <c r="X582" s="972"/>
      <c r="Y582" s="914"/>
      <c r="Z582" s="914"/>
      <c r="AA582" s="914"/>
      <c r="AB582" s="914"/>
      <c r="AC582" s="914"/>
      <c r="AD582" s="914"/>
      <c r="AE582" s="914"/>
      <c r="AF582" s="914"/>
      <c r="AG582" s="914"/>
      <c r="AH582" s="914"/>
    </row>
    <row r="583">
      <c r="A583" s="914"/>
      <c r="B583" s="914"/>
      <c r="C583" s="914"/>
      <c r="D583" s="914"/>
      <c r="E583" s="914"/>
      <c r="F583" s="914"/>
      <c r="G583" s="972"/>
      <c r="H583" s="914"/>
      <c r="I583" s="914"/>
      <c r="J583" s="914"/>
      <c r="K583" s="914"/>
      <c r="L583" s="914"/>
      <c r="M583" s="914"/>
      <c r="N583" s="914"/>
      <c r="O583" s="914"/>
      <c r="P583" s="914"/>
      <c r="Q583" s="914"/>
      <c r="R583" s="914"/>
      <c r="S583" s="914"/>
      <c r="T583" s="914"/>
      <c r="U583" s="914"/>
      <c r="V583" s="914"/>
      <c r="W583" s="914"/>
      <c r="X583" s="972"/>
      <c r="Y583" s="914"/>
      <c r="Z583" s="914"/>
      <c r="AA583" s="914"/>
      <c r="AB583" s="914"/>
      <c r="AC583" s="914"/>
      <c r="AD583" s="914"/>
      <c r="AE583" s="914"/>
      <c r="AF583" s="914"/>
      <c r="AG583" s="914"/>
      <c r="AH583" s="914"/>
    </row>
    <row r="584">
      <c r="A584" s="914"/>
      <c r="B584" s="914"/>
      <c r="C584" s="914"/>
      <c r="D584" s="914"/>
      <c r="E584" s="914"/>
      <c r="F584" s="914"/>
      <c r="G584" s="972"/>
      <c r="H584" s="914"/>
      <c r="I584" s="914"/>
      <c r="J584" s="914"/>
      <c r="K584" s="914"/>
      <c r="L584" s="914"/>
      <c r="M584" s="914"/>
      <c r="N584" s="914"/>
      <c r="O584" s="914"/>
      <c r="P584" s="914"/>
      <c r="Q584" s="914"/>
      <c r="R584" s="914"/>
      <c r="S584" s="914"/>
      <c r="T584" s="914"/>
      <c r="U584" s="914"/>
      <c r="V584" s="914"/>
      <c r="W584" s="914"/>
      <c r="X584" s="972"/>
      <c r="Y584" s="914"/>
      <c r="Z584" s="914"/>
      <c r="AA584" s="914"/>
      <c r="AB584" s="914"/>
      <c r="AC584" s="914"/>
      <c r="AD584" s="914"/>
      <c r="AE584" s="914"/>
      <c r="AF584" s="914"/>
      <c r="AG584" s="914"/>
      <c r="AH584" s="914"/>
    </row>
    <row r="585">
      <c r="A585" s="914"/>
      <c r="B585" s="914"/>
      <c r="C585" s="914"/>
      <c r="D585" s="914"/>
      <c r="E585" s="914"/>
      <c r="F585" s="914"/>
      <c r="G585" s="972"/>
      <c r="H585" s="914"/>
      <c r="I585" s="914"/>
      <c r="J585" s="914"/>
      <c r="K585" s="914"/>
      <c r="L585" s="914"/>
      <c r="M585" s="914"/>
      <c r="N585" s="914"/>
      <c r="O585" s="914"/>
      <c r="P585" s="914"/>
      <c r="Q585" s="914"/>
      <c r="R585" s="914"/>
      <c r="S585" s="914"/>
      <c r="T585" s="914"/>
      <c r="U585" s="914"/>
      <c r="V585" s="914"/>
      <c r="W585" s="914"/>
      <c r="X585" s="972"/>
      <c r="Y585" s="914"/>
      <c r="Z585" s="914"/>
      <c r="AA585" s="914"/>
      <c r="AB585" s="914"/>
      <c r="AC585" s="914"/>
      <c r="AD585" s="914"/>
      <c r="AE585" s="914"/>
      <c r="AF585" s="914"/>
      <c r="AG585" s="914"/>
      <c r="AH585" s="914"/>
    </row>
    <row r="586">
      <c r="A586" s="914"/>
      <c r="B586" s="914"/>
      <c r="C586" s="914"/>
      <c r="D586" s="914"/>
      <c r="E586" s="914"/>
      <c r="F586" s="914"/>
      <c r="G586" s="972"/>
      <c r="H586" s="914"/>
      <c r="I586" s="914"/>
      <c r="J586" s="914"/>
      <c r="K586" s="914"/>
      <c r="L586" s="914"/>
      <c r="M586" s="914"/>
      <c r="N586" s="914"/>
      <c r="O586" s="914"/>
      <c r="P586" s="914"/>
      <c r="Q586" s="914"/>
      <c r="R586" s="914"/>
      <c r="S586" s="914"/>
      <c r="T586" s="914"/>
      <c r="U586" s="914"/>
      <c r="V586" s="914"/>
      <c r="W586" s="914"/>
      <c r="X586" s="972"/>
      <c r="Y586" s="914"/>
      <c r="Z586" s="914"/>
      <c r="AA586" s="914"/>
      <c r="AB586" s="914"/>
      <c r="AC586" s="914"/>
      <c r="AD586" s="914"/>
      <c r="AE586" s="914"/>
      <c r="AF586" s="914"/>
      <c r="AG586" s="914"/>
      <c r="AH586" s="914"/>
    </row>
    <row r="587">
      <c r="A587" s="914"/>
      <c r="B587" s="914"/>
      <c r="C587" s="914"/>
      <c r="D587" s="914"/>
      <c r="E587" s="914"/>
      <c r="F587" s="914"/>
      <c r="G587" s="972"/>
      <c r="H587" s="914"/>
      <c r="I587" s="914"/>
      <c r="J587" s="914"/>
      <c r="K587" s="914"/>
      <c r="L587" s="914"/>
      <c r="M587" s="914"/>
      <c r="N587" s="914"/>
      <c r="O587" s="914"/>
      <c r="P587" s="914"/>
      <c r="Q587" s="914"/>
      <c r="R587" s="914"/>
      <c r="S587" s="914"/>
      <c r="T587" s="914"/>
      <c r="U587" s="914"/>
      <c r="V587" s="914"/>
      <c r="W587" s="914"/>
      <c r="X587" s="972"/>
      <c r="Y587" s="914"/>
      <c r="Z587" s="914"/>
      <c r="AA587" s="914"/>
      <c r="AB587" s="914"/>
      <c r="AC587" s="914"/>
      <c r="AD587" s="914"/>
      <c r="AE587" s="914"/>
      <c r="AF587" s="914"/>
      <c r="AG587" s="914"/>
      <c r="AH587" s="914"/>
    </row>
    <row r="588">
      <c r="A588" s="914"/>
      <c r="B588" s="914"/>
      <c r="C588" s="914"/>
      <c r="D588" s="914"/>
      <c r="E588" s="914"/>
      <c r="F588" s="914"/>
      <c r="G588" s="972"/>
      <c r="H588" s="914"/>
      <c r="I588" s="914"/>
      <c r="J588" s="914"/>
      <c r="K588" s="914"/>
      <c r="L588" s="914"/>
      <c r="M588" s="914"/>
      <c r="N588" s="914"/>
      <c r="O588" s="914"/>
      <c r="P588" s="914"/>
      <c r="Q588" s="914"/>
      <c r="R588" s="914"/>
      <c r="S588" s="914"/>
      <c r="T588" s="914"/>
      <c r="U588" s="914"/>
      <c r="V588" s="914"/>
      <c r="W588" s="914"/>
      <c r="X588" s="972"/>
      <c r="Y588" s="914"/>
      <c r="Z588" s="914"/>
      <c r="AA588" s="914"/>
      <c r="AB588" s="914"/>
      <c r="AC588" s="914"/>
      <c r="AD588" s="914"/>
      <c r="AE588" s="914"/>
      <c r="AF588" s="914"/>
      <c r="AG588" s="914"/>
      <c r="AH588" s="914"/>
    </row>
    <row r="589">
      <c r="A589" s="914"/>
      <c r="B589" s="914"/>
      <c r="C589" s="914"/>
      <c r="D589" s="914"/>
      <c r="E589" s="914"/>
      <c r="F589" s="914"/>
      <c r="G589" s="972"/>
      <c r="H589" s="914"/>
      <c r="I589" s="914"/>
      <c r="J589" s="914"/>
      <c r="K589" s="914"/>
      <c r="L589" s="914"/>
      <c r="M589" s="914"/>
      <c r="N589" s="914"/>
      <c r="O589" s="914"/>
      <c r="P589" s="914"/>
      <c r="Q589" s="914"/>
      <c r="R589" s="914"/>
      <c r="S589" s="914"/>
      <c r="T589" s="914"/>
      <c r="U589" s="914"/>
      <c r="V589" s="914"/>
      <c r="W589" s="914"/>
      <c r="X589" s="972"/>
      <c r="Y589" s="914"/>
      <c r="Z589" s="914"/>
      <c r="AA589" s="914"/>
      <c r="AB589" s="914"/>
      <c r="AC589" s="914"/>
      <c r="AD589" s="914"/>
      <c r="AE589" s="914"/>
      <c r="AF589" s="914"/>
      <c r="AG589" s="914"/>
      <c r="AH589" s="914"/>
    </row>
    <row r="590">
      <c r="A590" s="914"/>
      <c r="B590" s="914"/>
      <c r="C590" s="914"/>
      <c r="D590" s="914"/>
      <c r="E590" s="914"/>
      <c r="F590" s="914"/>
      <c r="G590" s="972"/>
      <c r="H590" s="914"/>
      <c r="I590" s="914"/>
      <c r="J590" s="914"/>
      <c r="K590" s="914"/>
      <c r="L590" s="914"/>
      <c r="M590" s="914"/>
      <c r="N590" s="914"/>
      <c r="O590" s="914"/>
      <c r="P590" s="914"/>
      <c r="Q590" s="914"/>
      <c r="R590" s="914"/>
      <c r="S590" s="914"/>
      <c r="T590" s="914"/>
      <c r="U590" s="914"/>
      <c r="V590" s="914"/>
      <c r="W590" s="914"/>
      <c r="X590" s="972"/>
      <c r="Y590" s="914"/>
      <c r="Z590" s="914"/>
      <c r="AA590" s="914"/>
      <c r="AB590" s="914"/>
      <c r="AC590" s="914"/>
      <c r="AD590" s="914"/>
      <c r="AE590" s="914"/>
      <c r="AF590" s="914"/>
      <c r="AG590" s="914"/>
      <c r="AH590" s="914"/>
    </row>
    <row r="591">
      <c r="A591" s="914"/>
      <c r="B591" s="914"/>
      <c r="C591" s="914"/>
      <c r="D591" s="914"/>
      <c r="E591" s="914"/>
      <c r="F591" s="914"/>
      <c r="G591" s="972"/>
      <c r="H591" s="914"/>
      <c r="I591" s="914"/>
      <c r="J591" s="914"/>
      <c r="K591" s="914"/>
      <c r="L591" s="914"/>
      <c r="M591" s="914"/>
      <c r="N591" s="914"/>
      <c r="O591" s="914"/>
      <c r="P591" s="914"/>
      <c r="Q591" s="914"/>
      <c r="R591" s="914"/>
      <c r="S591" s="914"/>
      <c r="T591" s="914"/>
      <c r="U591" s="914"/>
      <c r="V591" s="914"/>
      <c r="W591" s="914"/>
      <c r="X591" s="972"/>
      <c r="Y591" s="914"/>
      <c r="Z591" s="914"/>
      <c r="AA591" s="914"/>
      <c r="AB591" s="914"/>
      <c r="AC591" s="914"/>
      <c r="AD591" s="914"/>
      <c r="AE591" s="914"/>
      <c r="AF591" s="914"/>
      <c r="AG591" s="914"/>
      <c r="AH591" s="914"/>
    </row>
    <row r="592">
      <c r="A592" s="914"/>
      <c r="B592" s="914"/>
      <c r="C592" s="914"/>
      <c r="D592" s="914"/>
      <c r="E592" s="914"/>
      <c r="F592" s="914"/>
      <c r="G592" s="972"/>
      <c r="H592" s="914"/>
      <c r="I592" s="914"/>
      <c r="J592" s="914"/>
      <c r="K592" s="914"/>
      <c r="L592" s="914"/>
      <c r="M592" s="914"/>
      <c r="N592" s="914"/>
      <c r="O592" s="914"/>
      <c r="P592" s="914"/>
      <c r="Q592" s="914"/>
      <c r="R592" s="914"/>
      <c r="S592" s="914"/>
      <c r="T592" s="914"/>
      <c r="U592" s="914"/>
      <c r="V592" s="914"/>
      <c r="W592" s="914"/>
      <c r="X592" s="972"/>
      <c r="Y592" s="914"/>
      <c r="Z592" s="914"/>
      <c r="AA592" s="914"/>
      <c r="AB592" s="914"/>
      <c r="AC592" s="914"/>
      <c r="AD592" s="914"/>
      <c r="AE592" s="914"/>
      <c r="AF592" s="914"/>
      <c r="AG592" s="914"/>
      <c r="AH592" s="914"/>
    </row>
    <row r="593">
      <c r="A593" s="914"/>
      <c r="B593" s="914"/>
      <c r="C593" s="914"/>
      <c r="D593" s="914"/>
      <c r="E593" s="914"/>
      <c r="F593" s="914"/>
      <c r="G593" s="972"/>
      <c r="H593" s="914"/>
      <c r="I593" s="914"/>
      <c r="J593" s="914"/>
      <c r="K593" s="914"/>
      <c r="L593" s="914"/>
      <c r="M593" s="914"/>
      <c r="N593" s="914"/>
      <c r="O593" s="914"/>
      <c r="P593" s="914"/>
      <c r="Q593" s="914"/>
      <c r="R593" s="914"/>
      <c r="S593" s="914"/>
      <c r="T593" s="914"/>
      <c r="U593" s="914"/>
      <c r="V593" s="914"/>
      <c r="W593" s="914"/>
      <c r="X593" s="972"/>
      <c r="Y593" s="914"/>
      <c r="Z593" s="914"/>
      <c r="AA593" s="914"/>
      <c r="AB593" s="914"/>
      <c r="AC593" s="914"/>
      <c r="AD593" s="914"/>
      <c r="AE593" s="914"/>
      <c r="AF593" s="914"/>
      <c r="AG593" s="914"/>
      <c r="AH593" s="914"/>
    </row>
    <row r="594">
      <c r="A594" s="914"/>
      <c r="B594" s="914"/>
      <c r="C594" s="914"/>
      <c r="D594" s="914"/>
      <c r="E594" s="914"/>
      <c r="F594" s="914"/>
      <c r="G594" s="972"/>
      <c r="H594" s="914"/>
      <c r="I594" s="914"/>
      <c r="J594" s="914"/>
      <c r="K594" s="914"/>
      <c r="L594" s="914"/>
      <c r="M594" s="914"/>
      <c r="N594" s="914"/>
      <c r="O594" s="914"/>
      <c r="P594" s="914"/>
      <c r="Q594" s="914"/>
      <c r="R594" s="914"/>
      <c r="S594" s="914"/>
      <c r="T594" s="914"/>
      <c r="U594" s="914"/>
      <c r="V594" s="914"/>
      <c r="W594" s="914"/>
      <c r="X594" s="972"/>
      <c r="Y594" s="914"/>
      <c r="Z594" s="914"/>
      <c r="AA594" s="914"/>
      <c r="AB594" s="914"/>
      <c r="AC594" s="914"/>
      <c r="AD594" s="914"/>
      <c r="AE594" s="914"/>
      <c r="AF594" s="914"/>
      <c r="AG594" s="914"/>
      <c r="AH594" s="914"/>
    </row>
    <row r="595">
      <c r="A595" s="914"/>
      <c r="B595" s="914"/>
      <c r="C595" s="914"/>
      <c r="D595" s="914"/>
      <c r="E595" s="914"/>
      <c r="F595" s="914"/>
      <c r="G595" s="972"/>
      <c r="H595" s="914"/>
      <c r="I595" s="914"/>
      <c r="J595" s="914"/>
      <c r="K595" s="914"/>
      <c r="L595" s="914"/>
      <c r="M595" s="914"/>
      <c r="N595" s="914"/>
      <c r="O595" s="914"/>
      <c r="P595" s="914"/>
      <c r="Q595" s="914"/>
      <c r="R595" s="914"/>
      <c r="S595" s="914"/>
      <c r="T595" s="914"/>
      <c r="U595" s="914"/>
      <c r="V595" s="914"/>
      <c r="W595" s="914"/>
      <c r="X595" s="972"/>
      <c r="Y595" s="914"/>
      <c r="Z595" s="914"/>
      <c r="AA595" s="914"/>
      <c r="AB595" s="914"/>
      <c r="AC595" s="914"/>
      <c r="AD595" s="914"/>
      <c r="AE595" s="914"/>
      <c r="AF595" s="914"/>
      <c r="AG595" s="914"/>
      <c r="AH595" s="914"/>
    </row>
    <row r="596">
      <c r="A596" s="914"/>
      <c r="B596" s="914"/>
      <c r="C596" s="914"/>
      <c r="D596" s="914"/>
      <c r="E596" s="914"/>
      <c r="F596" s="914"/>
      <c r="G596" s="972"/>
      <c r="H596" s="914"/>
      <c r="I596" s="914"/>
      <c r="J596" s="914"/>
      <c r="K596" s="914"/>
      <c r="L596" s="914"/>
      <c r="M596" s="914"/>
      <c r="N596" s="914"/>
      <c r="O596" s="914"/>
      <c r="P596" s="914"/>
      <c r="Q596" s="914"/>
      <c r="R596" s="914"/>
      <c r="S596" s="914"/>
      <c r="T596" s="914"/>
      <c r="U596" s="914"/>
      <c r="V596" s="914"/>
      <c r="W596" s="914"/>
      <c r="X596" s="972"/>
      <c r="Y596" s="914"/>
      <c r="Z596" s="914"/>
      <c r="AA596" s="914"/>
      <c r="AB596" s="914"/>
      <c r="AC596" s="914"/>
      <c r="AD596" s="914"/>
      <c r="AE596" s="914"/>
      <c r="AF596" s="914"/>
      <c r="AG596" s="914"/>
      <c r="AH596" s="914"/>
    </row>
    <row r="597">
      <c r="A597" s="914"/>
      <c r="B597" s="914"/>
      <c r="C597" s="914"/>
      <c r="D597" s="914"/>
      <c r="E597" s="914"/>
      <c r="F597" s="914"/>
      <c r="G597" s="972"/>
      <c r="H597" s="914"/>
      <c r="I597" s="914"/>
      <c r="J597" s="914"/>
      <c r="K597" s="914"/>
      <c r="L597" s="914"/>
      <c r="M597" s="914"/>
      <c r="N597" s="914"/>
      <c r="O597" s="914"/>
      <c r="P597" s="914"/>
      <c r="Q597" s="914"/>
      <c r="R597" s="914"/>
      <c r="S597" s="914"/>
      <c r="T597" s="914"/>
      <c r="U597" s="914"/>
      <c r="V597" s="914"/>
      <c r="W597" s="914"/>
      <c r="X597" s="972"/>
      <c r="Y597" s="914"/>
      <c r="Z597" s="914"/>
      <c r="AA597" s="914"/>
      <c r="AB597" s="914"/>
      <c r="AC597" s="914"/>
      <c r="AD597" s="914"/>
      <c r="AE597" s="914"/>
      <c r="AF597" s="914"/>
      <c r="AG597" s="914"/>
      <c r="AH597" s="914"/>
    </row>
    <row r="598">
      <c r="A598" s="914"/>
      <c r="B598" s="914"/>
      <c r="C598" s="914"/>
      <c r="D598" s="914"/>
      <c r="E598" s="914"/>
      <c r="F598" s="914"/>
      <c r="G598" s="972"/>
      <c r="H598" s="914"/>
      <c r="I598" s="914"/>
      <c r="J598" s="914"/>
      <c r="K598" s="914"/>
      <c r="L598" s="914"/>
      <c r="M598" s="914"/>
      <c r="N598" s="914"/>
      <c r="O598" s="914"/>
      <c r="P598" s="914"/>
      <c r="Q598" s="914"/>
      <c r="R598" s="914"/>
      <c r="S598" s="914"/>
      <c r="T598" s="914"/>
      <c r="U598" s="914"/>
      <c r="V598" s="914"/>
      <c r="W598" s="914"/>
      <c r="X598" s="972"/>
      <c r="Y598" s="914"/>
      <c r="Z598" s="914"/>
      <c r="AA598" s="914"/>
      <c r="AB598" s="914"/>
      <c r="AC598" s="914"/>
      <c r="AD598" s="914"/>
      <c r="AE598" s="914"/>
      <c r="AF598" s="914"/>
      <c r="AG598" s="914"/>
      <c r="AH598" s="914"/>
    </row>
    <row r="599">
      <c r="A599" s="914"/>
      <c r="B599" s="914"/>
      <c r="C599" s="914"/>
      <c r="D599" s="914"/>
      <c r="E599" s="914"/>
      <c r="F599" s="914"/>
      <c r="G599" s="972"/>
      <c r="H599" s="914"/>
      <c r="I599" s="914"/>
      <c r="J599" s="914"/>
      <c r="K599" s="914"/>
      <c r="L599" s="914"/>
      <c r="M599" s="914"/>
      <c r="N599" s="914"/>
      <c r="O599" s="914"/>
      <c r="P599" s="914"/>
      <c r="Q599" s="914"/>
      <c r="R599" s="914"/>
      <c r="S599" s="914"/>
      <c r="T599" s="914"/>
      <c r="U599" s="914"/>
      <c r="V599" s="914"/>
      <c r="W599" s="914"/>
      <c r="X599" s="972"/>
      <c r="Y599" s="914"/>
      <c r="Z599" s="914"/>
      <c r="AA599" s="914"/>
      <c r="AB599" s="914"/>
      <c r="AC599" s="914"/>
      <c r="AD599" s="914"/>
      <c r="AE599" s="914"/>
      <c r="AF599" s="914"/>
      <c r="AG599" s="914"/>
      <c r="AH599" s="914"/>
    </row>
    <row r="600">
      <c r="A600" s="914"/>
      <c r="B600" s="914"/>
      <c r="C600" s="914"/>
      <c r="D600" s="914"/>
      <c r="E600" s="914"/>
      <c r="F600" s="914"/>
      <c r="G600" s="972"/>
      <c r="H600" s="914"/>
      <c r="I600" s="914"/>
      <c r="J600" s="914"/>
      <c r="K600" s="914"/>
      <c r="L600" s="914"/>
      <c r="M600" s="914"/>
      <c r="N600" s="914"/>
      <c r="O600" s="914"/>
      <c r="P600" s="914"/>
      <c r="Q600" s="914"/>
      <c r="R600" s="914"/>
      <c r="S600" s="914"/>
      <c r="T600" s="914"/>
      <c r="U600" s="914"/>
      <c r="V600" s="914"/>
      <c r="W600" s="914"/>
      <c r="X600" s="972"/>
      <c r="Y600" s="914"/>
      <c r="Z600" s="914"/>
      <c r="AA600" s="914"/>
      <c r="AB600" s="914"/>
      <c r="AC600" s="914"/>
      <c r="AD600" s="914"/>
      <c r="AE600" s="914"/>
      <c r="AF600" s="914"/>
      <c r="AG600" s="914"/>
      <c r="AH600" s="914"/>
    </row>
    <row r="601">
      <c r="A601" s="914"/>
      <c r="B601" s="914"/>
      <c r="C601" s="914"/>
      <c r="D601" s="914"/>
      <c r="E601" s="914"/>
      <c r="F601" s="914"/>
      <c r="G601" s="972"/>
      <c r="H601" s="914"/>
      <c r="I601" s="914"/>
      <c r="J601" s="914"/>
      <c r="K601" s="914"/>
      <c r="L601" s="914"/>
      <c r="M601" s="914"/>
      <c r="N601" s="914"/>
      <c r="O601" s="914"/>
      <c r="P601" s="914"/>
      <c r="Q601" s="914"/>
      <c r="R601" s="914"/>
      <c r="S601" s="914"/>
      <c r="T601" s="914"/>
      <c r="U601" s="914"/>
      <c r="V601" s="914"/>
      <c r="W601" s="914"/>
      <c r="X601" s="972"/>
      <c r="Y601" s="914"/>
      <c r="Z601" s="914"/>
      <c r="AA601" s="914"/>
      <c r="AB601" s="914"/>
      <c r="AC601" s="914"/>
      <c r="AD601" s="914"/>
      <c r="AE601" s="914"/>
      <c r="AF601" s="914"/>
      <c r="AG601" s="914"/>
      <c r="AH601" s="914"/>
    </row>
    <row r="602">
      <c r="A602" s="914"/>
      <c r="B602" s="914"/>
      <c r="C602" s="914"/>
      <c r="D602" s="914"/>
      <c r="E602" s="914"/>
      <c r="F602" s="914"/>
      <c r="G602" s="972"/>
      <c r="H602" s="914"/>
      <c r="I602" s="914"/>
      <c r="J602" s="914"/>
      <c r="K602" s="914"/>
      <c r="L602" s="914"/>
      <c r="M602" s="914"/>
      <c r="N602" s="914"/>
      <c r="O602" s="914"/>
      <c r="P602" s="914"/>
      <c r="Q602" s="914"/>
      <c r="R602" s="914"/>
      <c r="S602" s="914"/>
      <c r="T602" s="914"/>
      <c r="U602" s="914"/>
      <c r="V602" s="914"/>
      <c r="W602" s="914"/>
      <c r="X602" s="972"/>
      <c r="Y602" s="914"/>
      <c r="Z602" s="914"/>
      <c r="AA602" s="914"/>
      <c r="AB602" s="914"/>
      <c r="AC602" s="914"/>
      <c r="AD602" s="914"/>
      <c r="AE602" s="914"/>
      <c r="AF602" s="914"/>
      <c r="AG602" s="914"/>
      <c r="AH602" s="914"/>
    </row>
    <row r="603">
      <c r="A603" s="914"/>
      <c r="B603" s="914"/>
      <c r="C603" s="914"/>
      <c r="D603" s="914"/>
      <c r="E603" s="914"/>
      <c r="F603" s="914"/>
      <c r="G603" s="972"/>
      <c r="H603" s="914"/>
      <c r="I603" s="914"/>
      <c r="J603" s="914"/>
      <c r="K603" s="914"/>
      <c r="L603" s="914"/>
      <c r="M603" s="914"/>
      <c r="N603" s="914"/>
      <c r="O603" s="914"/>
      <c r="P603" s="914"/>
      <c r="Q603" s="914"/>
      <c r="R603" s="914"/>
      <c r="S603" s="914"/>
      <c r="T603" s="914"/>
      <c r="U603" s="914"/>
      <c r="V603" s="914"/>
      <c r="W603" s="914"/>
      <c r="X603" s="972"/>
      <c r="Y603" s="914"/>
      <c r="Z603" s="914"/>
      <c r="AA603" s="914"/>
      <c r="AB603" s="914"/>
      <c r="AC603" s="914"/>
      <c r="AD603" s="914"/>
      <c r="AE603" s="914"/>
      <c r="AF603" s="914"/>
      <c r="AG603" s="914"/>
      <c r="AH603" s="914"/>
    </row>
    <row r="604">
      <c r="A604" s="914"/>
      <c r="B604" s="914"/>
      <c r="C604" s="914"/>
      <c r="D604" s="914"/>
      <c r="E604" s="914"/>
      <c r="F604" s="914"/>
      <c r="G604" s="972"/>
      <c r="H604" s="914"/>
      <c r="I604" s="914"/>
      <c r="J604" s="914"/>
      <c r="K604" s="914"/>
      <c r="L604" s="914"/>
      <c r="M604" s="914"/>
      <c r="N604" s="914"/>
      <c r="O604" s="914"/>
      <c r="P604" s="914"/>
      <c r="Q604" s="914"/>
      <c r="R604" s="914"/>
      <c r="S604" s="914"/>
      <c r="T604" s="914"/>
      <c r="U604" s="914"/>
      <c r="V604" s="914"/>
      <c r="W604" s="914"/>
      <c r="X604" s="972"/>
      <c r="Y604" s="914"/>
      <c r="Z604" s="914"/>
      <c r="AA604" s="914"/>
      <c r="AB604" s="914"/>
      <c r="AC604" s="914"/>
      <c r="AD604" s="914"/>
      <c r="AE604" s="914"/>
      <c r="AF604" s="914"/>
      <c r="AG604" s="914"/>
      <c r="AH604" s="914"/>
    </row>
    <row r="605">
      <c r="A605" s="914"/>
      <c r="B605" s="914"/>
      <c r="C605" s="914"/>
      <c r="D605" s="914"/>
      <c r="E605" s="914"/>
      <c r="F605" s="914"/>
      <c r="G605" s="972"/>
      <c r="H605" s="914"/>
      <c r="I605" s="914"/>
      <c r="J605" s="914"/>
      <c r="K605" s="914"/>
      <c r="L605" s="914"/>
      <c r="M605" s="914"/>
      <c r="N605" s="914"/>
      <c r="O605" s="914"/>
      <c r="P605" s="914"/>
      <c r="Q605" s="914"/>
      <c r="R605" s="914"/>
      <c r="S605" s="914"/>
      <c r="T605" s="914"/>
      <c r="U605" s="914"/>
      <c r="V605" s="914"/>
      <c r="W605" s="914"/>
      <c r="X605" s="972"/>
      <c r="Y605" s="914"/>
      <c r="Z605" s="914"/>
      <c r="AA605" s="914"/>
      <c r="AB605" s="914"/>
      <c r="AC605" s="914"/>
      <c r="AD605" s="914"/>
      <c r="AE605" s="914"/>
      <c r="AF605" s="914"/>
      <c r="AG605" s="914"/>
      <c r="AH605" s="914"/>
    </row>
    <row r="606">
      <c r="A606" s="914"/>
      <c r="B606" s="914"/>
      <c r="C606" s="914"/>
      <c r="D606" s="914"/>
      <c r="E606" s="914"/>
      <c r="F606" s="914"/>
      <c r="G606" s="972"/>
      <c r="H606" s="914"/>
      <c r="I606" s="914"/>
      <c r="J606" s="914"/>
      <c r="K606" s="914"/>
      <c r="L606" s="914"/>
      <c r="M606" s="914"/>
      <c r="N606" s="914"/>
      <c r="O606" s="914"/>
      <c r="P606" s="914"/>
      <c r="Q606" s="914"/>
      <c r="R606" s="914"/>
      <c r="S606" s="914"/>
      <c r="T606" s="914"/>
      <c r="U606" s="914"/>
      <c r="V606" s="914"/>
      <c r="W606" s="914"/>
      <c r="X606" s="972"/>
      <c r="Y606" s="914"/>
      <c r="Z606" s="914"/>
      <c r="AA606" s="914"/>
      <c r="AB606" s="914"/>
      <c r="AC606" s="914"/>
      <c r="AD606" s="914"/>
      <c r="AE606" s="914"/>
      <c r="AF606" s="914"/>
      <c r="AG606" s="914"/>
      <c r="AH606" s="914"/>
    </row>
    <row r="607">
      <c r="A607" s="914"/>
      <c r="B607" s="914"/>
      <c r="C607" s="914"/>
      <c r="D607" s="914"/>
      <c r="E607" s="914"/>
      <c r="F607" s="914"/>
      <c r="G607" s="972"/>
      <c r="H607" s="914"/>
      <c r="I607" s="914"/>
      <c r="J607" s="914"/>
      <c r="K607" s="914"/>
      <c r="L607" s="914"/>
      <c r="M607" s="914"/>
      <c r="N607" s="914"/>
      <c r="O607" s="914"/>
      <c r="P607" s="914"/>
      <c r="Q607" s="914"/>
      <c r="R607" s="914"/>
      <c r="S607" s="914"/>
      <c r="T607" s="914"/>
      <c r="U607" s="914"/>
      <c r="V607" s="914"/>
      <c r="W607" s="914"/>
      <c r="X607" s="972"/>
      <c r="Y607" s="914"/>
      <c r="Z607" s="914"/>
      <c r="AA607" s="914"/>
      <c r="AB607" s="914"/>
      <c r="AC607" s="914"/>
      <c r="AD607" s="914"/>
      <c r="AE607" s="914"/>
      <c r="AF607" s="914"/>
      <c r="AG607" s="914"/>
      <c r="AH607" s="914"/>
    </row>
    <row r="608">
      <c r="A608" s="914"/>
      <c r="B608" s="914"/>
      <c r="C608" s="914"/>
      <c r="D608" s="914"/>
      <c r="E608" s="914"/>
      <c r="F608" s="914"/>
      <c r="G608" s="972"/>
      <c r="H608" s="914"/>
      <c r="I608" s="914"/>
      <c r="J608" s="914"/>
      <c r="K608" s="914"/>
      <c r="L608" s="914"/>
      <c r="M608" s="914"/>
      <c r="N608" s="914"/>
      <c r="O608" s="914"/>
      <c r="P608" s="914"/>
      <c r="Q608" s="914"/>
      <c r="R608" s="914"/>
      <c r="S608" s="914"/>
      <c r="T608" s="914"/>
      <c r="U608" s="914"/>
      <c r="V608" s="914"/>
      <c r="W608" s="914"/>
      <c r="X608" s="972"/>
      <c r="Y608" s="914"/>
      <c r="Z608" s="914"/>
      <c r="AA608" s="914"/>
      <c r="AB608" s="914"/>
      <c r="AC608" s="914"/>
      <c r="AD608" s="914"/>
      <c r="AE608" s="914"/>
      <c r="AF608" s="914"/>
      <c r="AG608" s="914"/>
      <c r="AH608" s="914"/>
    </row>
    <row r="609">
      <c r="A609" s="914"/>
      <c r="B609" s="914"/>
      <c r="C609" s="914"/>
      <c r="D609" s="914"/>
      <c r="E609" s="914"/>
      <c r="F609" s="914"/>
      <c r="G609" s="972"/>
      <c r="H609" s="914"/>
      <c r="I609" s="914"/>
      <c r="J609" s="914"/>
      <c r="K609" s="914"/>
      <c r="L609" s="914"/>
      <c r="M609" s="914"/>
      <c r="N609" s="914"/>
      <c r="O609" s="914"/>
      <c r="P609" s="914"/>
      <c r="Q609" s="914"/>
      <c r="R609" s="914"/>
      <c r="S609" s="914"/>
      <c r="T609" s="914"/>
      <c r="U609" s="914"/>
      <c r="V609" s="914"/>
      <c r="W609" s="914"/>
      <c r="X609" s="972"/>
      <c r="Y609" s="914"/>
      <c r="Z609" s="914"/>
      <c r="AA609" s="914"/>
      <c r="AB609" s="914"/>
      <c r="AC609" s="914"/>
      <c r="AD609" s="914"/>
      <c r="AE609" s="914"/>
      <c r="AF609" s="914"/>
      <c r="AG609" s="914"/>
      <c r="AH609" s="914"/>
    </row>
    <row r="610">
      <c r="A610" s="914"/>
      <c r="B610" s="914"/>
      <c r="C610" s="914"/>
      <c r="D610" s="914"/>
      <c r="E610" s="914"/>
      <c r="F610" s="914"/>
      <c r="G610" s="972"/>
      <c r="H610" s="914"/>
      <c r="I610" s="914"/>
      <c r="J610" s="914"/>
      <c r="K610" s="914"/>
      <c r="L610" s="914"/>
      <c r="M610" s="914"/>
      <c r="N610" s="914"/>
      <c r="O610" s="914"/>
      <c r="P610" s="914"/>
      <c r="Q610" s="914"/>
      <c r="R610" s="914"/>
      <c r="S610" s="914"/>
      <c r="T610" s="914"/>
      <c r="U610" s="914"/>
      <c r="V610" s="914"/>
      <c r="W610" s="914"/>
      <c r="X610" s="972"/>
      <c r="Y610" s="914"/>
      <c r="Z610" s="914"/>
      <c r="AA610" s="914"/>
      <c r="AB610" s="914"/>
      <c r="AC610" s="914"/>
      <c r="AD610" s="914"/>
      <c r="AE610" s="914"/>
      <c r="AF610" s="914"/>
      <c r="AG610" s="914"/>
      <c r="AH610" s="914"/>
    </row>
    <row r="611">
      <c r="A611" s="914"/>
      <c r="B611" s="914"/>
      <c r="C611" s="914"/>
      <c r="D611" s="914"/>
      <c r="E611" s="914"/>
      <c r="F611" s="914"/>
      <c r="G611" s="972"/>
      <c r="H611" s="914"/>
      <c r="I611" s="914"/>
      <c r="J611" s="914"/>
      <c r="K611" s="914"/>
      <c r="L611" s="914"/>
      <c r="M611" s="914"/>
      <c r="N611" s="914"/>
      <c r="O611" s="914"/>
      <c r="P611" s="914"/>
      <c r="Q611" s="914"/>
      <c r="R611" s="914"/>
      <c r="S611" s="914"/>
      <c r="T611" s="914"/>
      <c r="U611" s="914"/>
      <c r="V611" s="914"/>
      <c r="W611" s="914"/>
      <c r="X611" s="972"/>
      <c r="Y611" s="914"/>
      <c r="Z611" s="914"/>
      <c r="AA611" s="914"/>
      <c r="AB611" s="914"/>
      <c r="AC611" s="914"/>
      <c r="AD611" s="914"/>
      <c r="AE611" s="914"/>
      <c r="AF611" s="914"/>
      <c r="AG611" s="914"/>
      <c r="AH611" s="914"/>
    </row>
    <row r="612">
      <c r="A612" s="914"/>
      <c r="B612" s="914"/>
      <c r="C612" s="914"/>
      <c r="D612" s="914"/>
      <c r="E612" s="914"/>
      <c r="F612" s="914"/>
      <c r="G612" s="972"/>
      <c r="H612" s="914"/>
      <c r="I612" s="914"/>
      <c r="J612" s="914"/>
      <c r="K612" s="914"/>
      <c r="L612" s="914"/>
      <c r="M612" s="914"/>
      <c r="N612" s="914"/>
      <c r="O612" s="914"/>
      <c r="P612" s="914"/>
      <c r="Q612" s="914"/>
      <c r="R612" s="914"/>
      <c r="S612" s="914"/>
      <c r="T612" s="914"/>
      <c r="U612" s="914"/>
      <c r="V612" s="914"/>
      <c r="W612" s="914"/>
      <c r="X612" s="972"/>
      <c r="Y612" s="914"/>
      <c r="Z612" s="914"/>
      <c r="AA612" s="914"/>
      <c r="AB612" s="914"/>
      <c r="AC612" s="914"/>
      <c r="AD612" s="914"/>
      <c r="AE612" s="914"/>
      <c r="AF612" s="914"/>
      <c r="AG612" s="914"/>
      <c r="AH612" s="914"/>
    </row>
    <row r="613">
      <c r="A613" s="914"/>
      <c r="B613" s="914"/>
      <c r="C613" s="914"/>
      <c r="D613" s="914"/>
      <c r="E613" s="914"/>
      <c r="F613" s="914"/>
      <c r="G613" s="972"/>
      <c r="H613" s="914"/>
      <c r="I613" s="914"/>
      <c r="J613" s="914"/>
      <c r="K613" s="914"/>
      <c r="L613" s="914"/>
      <c r="M613" s="914"/>
      <c r="N613" s="914"/>
      <c r="O613" s="914"/>
      <c r="P613" s="914"/>
      <c r="Q613" s="914"/>
      <c r="R613" s="914"/>
      <c r="S613" s="914"/>
      <c r="T613" s="914"/>
      <c r="U613" s="914"/>
      <c r="V613" s="914"/>
      <c r="W613" s="914"/>
      <c r="X613" s="972"/>
      <c r="Y613" s="914"/>
      <c r="Z613" s="914"/>
      <c r="AA613" s="914"/>
      <c r="AB613" s="914"/>
      <c r="AC613" s="914"/>
      <c r="AD613" s="914"/>
      <c r="AE613" s="914"/>
      <c r="AF613" s="914"/>
      <c r="AG613" s="914"/>
      <c r="AH613" s="914"/>
    </row>
    <row r="614">
      <c r="A614" s="914"/>
      <c r="B614" s="914"/>
      <c r="C614" s="914"/>
      <c r="D614" s="914"/>
      <c r="E614" s="914"/>
      <c r="F614" s="914"/>
      <c r="G614" s="972"/>
      <c r="H614" s="914"/>
      <c r="I614" s="914"/>
      <c r="J614" s="914"/>
      <c r="K614" s="914"/>
      <c r="L614" s="914"/>
      <c r="M614" s="914"/>
      <c r="N614" s="914"/>
      <c r="O614" s="914"/>
      <c r="P614" s="914"/>
      <c r="Q614" s="914"/>
      <c r="R614" s="914"/>
      <c r="S614" s="914"/>
      <c r="T614" s="914"/>
      <c r="U614" s="914"/>
      <c r="V614" s="914"/>
      <c r="W614" s="914"/>
      <c r="X614" s="972"/>
      <c r="Y614" s="914"/>
      <c r="Z614" s="914"/>
      <c r="AA614" s="914"/>
      <c r="AB614" s="914"/>
      <c r="AC614" s="914"/>
      <c r="AD614" s="914"/>
      <c r="AE614" s="914"/>
      <c r="AF614" s="914"/>
      <c r="AG614" s="914"/>
      <c r="AH614" s="914"/>
    </row>
    <row r="615">
      <c r="A615" s="914"/>
      <c r="B615" s="914"/>
      <c r="C615" s="914"/>
      <c r="D615" s="914"/>
      <c r="E615" s="914"/>
      <c r="F615" s="914"/>
      <c r="G615" s="972"/>
      <c r="H615" s="914"/>
      <c r="I615" s="914"/>
      <c r="J615" s="914"/>
      <c r="K615" s="914"/>
      <c r="L615" s="914"/>
      <c r="M615" s="914"/>
      <c r="N615" s="914"/>
      <c r="O615" s="914"/>
      <c r="P615" s="914"/>
      <c r="Q615" s="914"/>
      <c r="R615" s="914"/>
      <c r="S615" s="914"/>
      <c r="T615" s="914"/>
      <c r="U615" s="914"/>
      <c r="V615" s="914"/>
      <c r="W615" s="914"/>
      <c r="X615" s="972"/>
      <c r="Y615" s="914"/>
      <c r="Z615" s="914"/>
      <c r="AA615" s="914"/>
      <c r="AB615" s="914"/>
      <c r="AC615" s="914"/>
      <c r="AD615" s="914"/>
      <c r="AE615" s="914"/>
      <c r="AF615" s="914"/>
      <c r="AG615" s="914"/>
      <c r="AH615" s="914"/>
    </row>
    <row r="616">
      <c r="A616" s="914"/>
      <c r="B616" s="914"/>
      <c r="C616" s="914"/>
      <c r="D616" s="914"/>
      <c r="E616" s="914"/>
      <c r="F616" s="914"/>
      <c r="G616" s="972"/>
      <c r="H616" s="914"/>
      <c r="I616" s="914"/>
      <c r="J616" s="914"/>
      <c r="K616" s="914"/>
      <c r="L616" s="914"/>
      <c r="M616" s="914"/>
      <c r="N616" s="914"/>
      <c r="O616" s="914"/>
      <c r="P616" s="914"/>
      <c r="Q616" s="914"/>
      <c r="R616" s="914"/>
      <c r="S616" s="914"/>
      <c r="T616" s="914"/>
      <c r="U616" s="914"/>
      <c r="V616" s="914"/>
      <c r="W616" s="914"/>
      <c r="X616" s="972"/>
      <c r="Y616" s="914"/>
      <c r="Z616" s="914"/>
      <c r="AA616" s="914"/>
      <c r="AB616" s="914"/>
      <c r="AC616" s="914"/>
      <c r="AD616" s="914"/>
      <c r="AE616" s="914"/>
      <c r="AF616" s="914"/>
      <c r="AG616" s="914"/>
      <c r="AH616" s="914"/>
    </row>
    <row r="617">
      <c r="A617" s="914"/>
      <c r="B617" s="914"/>
      <c r="C617" s="914"/>
      <c r="D617" s="914"/>
      <c r="E617" s="914"/>
      <c r="F617" s="914"/>
      <c r="G617" s="972"/>
      <c r="H617" s="914"/>
      <c r="I617" s="914"/>
      <c r="J617" s="914"/>
      <c r="K617" s="914"/>
      <c r="L617" s="914"/>
      <c r="M617" s="914"/>
      <c r="N617" s="914"/>
      <c r="O617" s="914"/>
      <c r="P617" s="914"/>
      <c r="Q617" s="914"/>
      <c r="R617" s="914"/>
      <c r="S617" s="914"/>
      <c r="T617" s="914"/>
      <c r="U617" s="914"/>
      <c r="V617" s="914"/>
      <c r="W617" s="914"/>
      <c r="X617" s="972"/>
      <c r="Y617" s="914"/>
      <c r="Z617" s="914"/>
      <c r="AA617" s="914"/>
      <c r="AB617" s="914"/>
      <c r="AC617" s="914"/>
      <c r="AD617" s="914"/>
      <c r="AE617" s="914"/>
      <c r="AF617" s="914"/>
      <c r="AG617" s="914"/>
      <c r="AH617" s="914"/>
    </row>
    <row r="618">
      <c r="A618" s="914"/>
      <c r="B618" s="914"/>
      <c r="C618" s="914"/>
      <c r="D618" s="914"/>
      <c r="E618" s="914"/>
      <c r="F618" s="914"/>
      <c r="G618" s="972"/>
      <c r="H618" s="914"/>
      <c r="I618" s="914"/>
      <c r="J618" s="914"/>
      <c r="K618" s="914"/>
      <c r="L618" s="914"/>
      <c r="M618" s="914"/>
      <c r="N618" s="914"/>
      <c r="O618" s="914"/>
      <c r="P618" s="914"/>
      <c r="Q618" s="914"/>
      <c r="R618" s="914"/>
      <c r="S618" s="914"/>
      <c r="T618" s="914"/>
      <c r="U618" s="914"/>
      <c r="V618" s="914"/>
      <c r="W618" s="914"/>
      <c r="X618" s="972"/>
      <c r="Y618" s="914"/>
      <c r="Z618" s="914"/>
      <c r="AA618" s="914"/>
      <c r="AB618" s="914"/>
      <c r="AC618" s="914"/>
      <c r="AD618" s="914"/>
      <c r="AE618" s="914"/>
      <c r="AF618" s="914"/>
      <c r="AG618" s="914"/>
      <c r="AH618" s="914"/>
    </row>
    <row r="619">
      <c r="A619" s="914"/>
      <c r="B619" s="914"/>
      <c r="C619" s="914"/>
      <c r="D619" s="914"/>
      <c r="E619" s="914"/>
      <c r="F619" s="914"/>
      <c r="G619" s="972"/>
      <c r="H619" s="914"/>
      <c r="I619" s="914"/>
      <c r="J619" s="914"/>
      <c r="K619" s="914"/>
      <c r="L619" s="914"/>
      <c r="M619" s="914"/>
      <c r="N619" s="914"/>
      <c r="O619" s="914"/>
      <c r="P619" s="914"/>
      <c r="Q619" s="914"/>
      <c r="R619" s="914"/>
      <c r="S619" s="914"/>
      <c r="T619" s="914"/>
      <c r="U619" s="914"/>
      <c r="V619" s="914"/>
      <c r="W619" s="914"/>
      <c r="X619" s="972"/>
      <c r="Y619" s="914"/>
      <c r="Z619" s="914"/>
      <c r="AA619" s="914"/>
      <c r="AB619" s="914"/>
      <c r="AC619" s="914"/>
      <c r="AD619" s="914"/>
      <c r="AE619" s="914"/>
      <c r="AF619" s="914"/>
      <c r="AG619" s="914"/>
      <c r="AH619" s="914"/>
    </row>
    <row r="620">
      <c r="A620" s="914"/>
      <c r="B620" s="914"/>
      <c r="C620" s="914"/>
      <c r="D620" s="914"/>
      <c r="E620" s="914"/>
      <c r="F620" s="914"/>
      <c r="G620" s="972"/>
      <c r="H620" s="914"/>
      <c r="I620" s="914"/>
      <c r="J620" s="914"/>
      <c r="K620" s="914"/>
      <c r="L620" s="914"/>
      <c r="M620" s="914"/>
      <c r="N620" s="914"/>
      <c r="O620" s="914"/>
      <c r="P620" s="914"/>
      <c r="Q620" s="914"/>
      <c r="R620" s="914"/>
      <c r="S620" s="914"/>
      <c r="T620" s="914"/>
      <c r="U620" s="914"/>
      <c r="V620" s="914"/>
      <c r="W620" s="914"/>
      <c r="X620" s="972"/>
      <c r="Y620" s="914"/>
      <c r="Z620" s="914"/>
      <c r="AA620" s="914"/>
      <c r="AB620" s="914"/>
      <c r="AC620" s="914"/>
      <c r="AD620" s="914"/>
      <c r="AE620" s="914"/>
      <c r="AF620" s="914"/>
      <c r="AG620" s="914"/>
      <c r="AH620" s="914"/>
    </row>
    <row r="621">
      <c r="A621" s="914"/>
      <c r="B621" s="914"/>
      <c r="C621" s="914"/>
      <c r="D621" s="914"/>
      <c r="E621" s="914"/>
      <c r="F621" s="914"/>
      <c r="G621" s="972"/>
      <c r="H621" s="914"/>
      <c r="I621" s="914"/>
      <c r="J621" s="914"/>
      <c r="K621" s="914"/>
      <c r="L621" s="914"/>
      <c r="M621" s="914"/>
      <c r="N621" s="914"/>
      <c r="O621" s="914"/>
      <c r="P621" s="914"/>
      <c r="Q621" s="914"/>
      <c r="R621" s="914"/>
      <c r="S621" s="914"/>
      <c r="T621" s="914"/>
      <c r="U621" s="914"/>
      <c r="V621" s="914"/>
      <c r="W621" s="914"/>
      <c r="X621" s="972"/>
      <c r="Y621" s="914"/>
      <c r="Z621" s="914"/>
      <c r="AA621" s="914"/>
      <c r="AB621" s="914"/>
      <c r="AC621" s="914"/>
      <c r="AD621" s="914"/>
      <c r="AE621" s="914"/>
      <c r="AF621" s="914"/>
      <c r="AG621" s="914"/>
      <c r="AH621" s="914"/>
    </row>
    <row r="622">
      <c r="A622" s="914"/>
      <c r="B622" s="914"/>
      <c r="C622" s="914"/>
      <c r="D622" s="914"/>
      <c r="E622" s="914"/>
      <c r="F622" s="914"/>
      <c r="G622" s="972"/>
      <c r="H622" s="914"/>
      <c r="I622" s="914"/>
      <c r="J622" s="914"/>
      <c r="K622" s="914"/>
      <c r="L622" s="914"/>
      <c r="M622" s="914"/>
      <c r="N622" s="914"/>
      <c r="O622" s="914"/>
      <c r="P622" s="914"/>
      <c r="Q622" s="914"/>
      <c r="R622" s="914"/>
      <c r="S622" s="914"/>
      <c r="T622" s="914"/>
      <c r="U622" s="914"/>
      <c r="V622" s="914"/>
      <c r="W622" s="914"/>
      <c r="X622" s="972"/>
      <c r="Y622" s="914"/>
      <c r="Z622" s="914"/>
      <c r="AA622" s="914"/>
      <c r="AB622" s="914"/>
      <c r="AC622" s="914"/>
      <c r="AD622" s="914"/>
      <c r="AE622" s="914"/>
      <c r="AF622" s="914"/>
      <c r="AG622" s="914"/>
      <c r="AH622" s="914"/>
    </row>
    <row r="623">
      <c r="A623" s="914"/>
      <c r="B623" s="914"/>
      <c r="C623" s="914"/>
      <c r="D623" s="914"/>
      <c r="E623" s="914"/>
      <c r="F623" s="914"/>
      <c r="G623" s="972"/>
      <c r="H623" s="914"/>
      <c r="I623" s="914"/>
      <c r="J623" s="914"/>
      <c r="K623" s="914"/>
      <c r="L623" s="914"/>
      <c r="M623" s="914"/>
      <c r="N623" s="914"/>
      <c r="O623" s="914"/>
      <c r="P623" s="914"/>
      <c r="Q623" s="914"/>
      <c r="R623" s="914"/>
      <c r="S623" s="914"/>
      <c r="T623" s="914"/>
      <c r="U623" s="914"/>
      <c r="V623" s="914"/>
      <c r="W623" s="914"/>
      <c r="X623" s="972"/>
      <c r="Y623" s="914"/>
      <c r="Z623" s="914"/>
      <c r="AA623" s="914"/>
      <c r="AB623" s="914"/>
      <c r="AC623" s="914"/>
      <c r="AD623" s="914"/>
      <c r="AE623" s="914"/>
      <c r="AF623" s="914"/>
      <c r="AG623" s="914"/>
      <c r="AH623" s="914"/>
    </row>
    <row r="624">
      <c r="A624" s="914"/>
      <c r="B624" s="914"/>
      <c r="C624" s="914"/>
      <c r="D624" s="914"/>
      <c r="E624" s="914"/>
      <c r="F624" s="914"/>
      <c r="G624" s="972"/>
      <c r="H624" s="914"/>
      <c r="I624" s="914"/>
      <c r="J624" s="914"/>
      <c r="K624" s="914"/>
      <c r="L624" s="914"/>
      <c r="M624" s="914"/>
      <c r="N624" s="914"/>
      <c r="O624" s="914"/>
      <c r="P624" s="914"/>
      <c r="Q624" s="914"/>
      <c r="R624" s="914"/>
      <c r="S624" s="914"/>
      <c r="T624" s="914"/>
      <c r="U624" s="914"/>
      <c r="V624" s="914"/>
      <c r="W624" s="914"/>
      <c r="X624" s="972"/>
      <c r="Y624" s="914"/>
      <c r="Z624" s="914"/>
      <c r="AA624" s="914"/>
      <c r="AB624" s="914"/>
      <c r="AC624" s="914"/>
      <c r="AD624" s="914"/>
      <c r="AE624" s="914"/>
      <c r="AF624" s="914"/>
      <c r="AG624" s="914"/>
      <c r="AH624" s="914"/>
    </row>
    <row r="625">
      <c r="A625" s="914"/>
      <c r="B625" s="914"/>
      <c r="C625" s="914"/>
      <c r="D625" s="914"/>
      <c r="E625" s="914"/>
      <c r="F625" s="914"/>
      <c r="G625" s="972"/>
      <c r="H625" s="914"/>
      <c r="I625" s="914"/>
      <c r="J625" s="914"/>
      <c r="K625" s="914"/>
      <c r="L625" s="914"/>
      <c r="M625" s="914"/>
      <c r="N625" s="914"/>
      <c r="O625" s="914"/>
      <c r="P625" s="914"/>
      <c r="Q625" s="914"/>
      <c r="R625" s="914"/>
      <c r="S625" s="914"/>
      <c r="T625" s="914"/>
      <c r="U625" s="914"/>
      <c r="V625" s="914"/>
      <c r="W625" s="914"/>
      <c r="X625" s="972"/>
      <c r="Y625" s="914"/>
      <c r="Z625" s="914"/>
      <c r="AA625" s="914"/>
      <c r="AB625" s="914"/>
      <c r="AC625" s="914"/>
      <c r="AD625" s="914"/>
      <c r="AE625" s="914"/>
      <c r="AF625" s="914"/>
      <c r="AG625" s="914"/>
      <c r="AH625" s="914"/>
    </row>
    <row r="626">
      <c r="A626" s="914"/>
      <c r="B626" s="914"/>
      <c r="C626" s="914"/>
      <c r="D626" s="914"/>
      <c r="E626" s="914"/>
      <c r="F626" s="914"/>
      <c r="G626" s="972"/>
      <c r="H626" s="914"/>
      <c r="I626" s="914"/>
      <c r="J626" s="914"/>
      <c r="K626" s="914"/>
      <c r="L626" s="914"/>
      <c r="M626" s="914"/>
      <c r="N626" s="914"/>
      <c r="O626" s="914"/>
      <c r="P626" s="914"/>
      <c r="Q626" s="914"/>
      <c r="R626" s="914"/>
      <c r="S626" s="914"/>
      <c r="T626" s="914"/>
      <c r="U626" s="914"/>
      <c r="V626" s="914"/>
      <c r="W626" s="914"/>
      <c r="X626" s="972"/>
      <c r="Y626" s="914"/>
      <c r="Z626" s="914"/>
      <c r="AA626" s="914"/>
      <c r="AB626" s="914"/>
      <c r="AC626" s="914"/>
      <c r="AD626" s="914"/>
      <c r="AE626" s="914"/>
      <c r="AF626" s="914"/>
      <c r="AG626" s="914"/>
      <c r="AH626" s="914"/>
    </row>
    <row r="627">
      <c r="A627" s="914"/>
      <c r="B627" s="914"/>
      <c r="C627" s="914"/>
      <c r="D627" s="914"/>
      <c r="E627" s="914"/>
      <c r="F627" s="914"/>
      <c r="G627" s="972"/>
      <c r="H627" s="914"/>
      <c r="I627" s="914"/>
      <c r="J627" s="914"/>
      <c r="K627" s="914"/>
      <c r="L627" s="914"/>
      <c r="M627" s="914"/>
      <c r="N627" s="914"/>
      <c r="O627" s="914"/>
      <c r="P627" s="914"/>
      <c r="Q627" s="914"/>
      <c r="R627" s="914"/>
      <c r="S627" s="914"/>
      <c r="T627" s="914"/>
      <c r="U627" s="914"/>
      <c r="V627" s="914"/>
      <c r="W627" s="914"/>
      <c r="X627" s="972"/>
      <c r="Y627" s="914"/>
      <c r="Z627" s="914"/>
      <c r="AA627" s="914"/>
      <c r="AB627" s="914"/>
      <c r="AC627" s="914"/>
      <c r="AD627" s="914"/>
      <c r="AE627" s="914"/>
      <c r="AF627" s="914"/>
      <c r="AG627" s="914"/>
      <c r="AH627" s="914"/>
    </row>
    <row r="628">
      <c r="A628" s="914"/>
      <c r="B628" s="914"/>
      <c r="C628" s="914"/>
      <c r="D628" s="914"/>
      <c r="E628" s="914"/>
      <c r="F628" s="914"/>
      <c r="G628" s="972"/>
      <c r="H628" s="914"/>
      <c r="I628" s="914"/>
      <c r="J628" s="914"/>
      <c r="K628" s="914"/>
      <c r="L628" s="914"/>
      <c r="M628" s="914"/>
      <c r="N628" s="914"/>
      <c r="O628" s="914"/>
      <c r="P628" s="914"/>
      <c r="Q628" s="914"/>
      <c r="R628" s="914"/>
      <c r="S628" s="914"/>
      <c r="T628" s="914"/>
      <c r="U628" s="914"/>
      <c r="V628" s="914"/>
      <c r="W628" s="914"/>
      <c r="X628" s="972"/>
      <c r="Y628" s="914"/>
      <c r="Z628" s="914"/>
      <c r="AA628" s="914"/>
      <c r="AB628" s="914"/>
      <c r="AC628" s="914"/>
      <c r="AD628" s="914"/>
      <c r="AE628" s="914"/>
      <c r="AF628" s="914"/>
      <c r="AG628" s="914"/>
      <c r="AH628" s="914"/>
    </row>
    <row r="629">
      <c r="A629" s="914"/>
      <c r="B629" s="914"/>
      <c r="C629" s="914"/>
      <c r="D629" s="914"/>
      <c r="E629" s="914"/>
      <c r="F629" s="914"/>
      <c r="G629" s="972"/>
      <c r="H629" s="914"/>
      <c r="I629" s="914"/>
      <c r="J629" s="914"/>
      <c r="K629" s="914"/>
      <c r="L629" s="914"/>
      <c r="M629" s="914"/>
      <c r="N629" s="914"/>
      <c r="O629" s="914"/>
      <c r="P629" s="914"/>
      <c r="Q629" s="914"/>
      <c r="R629" s="914"/>
      <c r="S629" s="914"/>
      <c r="T629" s="914"/>
      <c r="U629" s="914"/>
      <c r="V629" s="914"/>
      <c r="W629" s="914"/>
      <c r="X629" s="972"/>
      <c r="Y629" s="914"/>
      <c r="Z629" s="914"/>
      <c r="AA629" s="914"/>
      <c r="AB629" s="914"/>
      <c r="AC629" s="914"/>
      <c r="AD629" s="914"/>
      <c r="AE629" s="914"/>
      <c r="AF629" s="914"/>
      <c r="AG629" s="914"/>
      <c r="AH629" s="914"/>
    </row>
    <row r="630">
      <c r="A630" s="914"/>
      <c r="B630" s="914"/>
      <c r="C630" s="914"/>
      <c r="D630" s="914"/>
      <c r="E630" s="914"/>
      <c r="F630" s="914"/>
      <c r="G630" s="972"/>
      <c r="H630" s="914"/>
      <c r="I630" s="914"/>
      <c r="J630" s="914"/>
      <c r="K630" s="914"/>
      <c r="L630" s="914"/>
      <c r="M630" s="914"/>
      <c r="N630" s="914"/>
      <c r="O630" s="914"/>
      <c r="P630" s="914"/>
      <c r="Q630" s="914"/>
      <c r="R630" s="914"/>
      <c r="S630" s="914"/>
      <c r="T630" s="914"/>
      <c r="U630" s="914"/>
      <c r="V630" s="914"/>
      <c r="W630" s="914"/>
      <c r="X630" s="972"/>
      <c r="Y630" s="914"/>
      <c r="Z630" s="914"/>
      <c r="AA630" s="914"/>
      <c r="AB630" s="914"/>
      <c r="AC630" s="914"/>
      <c r="AD630" s="914"/>
      <c r="AE630" s="914"/>
      <c r="AF630" s="914"/>
      <c r="AG630" s="914"/>
      <c r="AH630" s="914"/>
    </row>
    <row r="631">
      <c r="A631" s="914"/>
      <c r="B631" s="914"/>
      <c r="C631" s="914"/>
      <c r="D631" s="914"/>
      <c r="E631" s="914"/>
      <c r="F631" s="914"/>
      <c r="G631" s="972"/>
      <c r="H631" s="914"/>
      <c r="I631" s="914"/>
      <c r="J631" s="914"/>
      <c r="K631" s="914"/>
      <c r="L631" s="914"/>
      <c r="M631" s="914"/>
      <c r="N631" s="914"/>
      <c r="O631" s="914"/>
      <c r="P631" s="914"/>
      <c r="Q631" s="914"/>
      <c r="R631" s="914"/>
      <c r="S631" s="914"/>
      <c r="T631" s="914"/>
      <c r="U631" s="914"/>
      <c r="V631" s="914"/>
      <c r="W631" s="914"/>
      <c r="X631" s="972"/>
      <c r="Y631" s="914"/>
      <c r="Z631" s="914"/>
      <c r="AA631" s="914"/>
      <c r="AB631" s="914"/>
      <c r="AC631" s="914"/>
      <c r="AD631" s="914"/>
      <c r="AE631" s="914"/>
      <c r="AF631" s="914"/>
      <c r="AG631" s="914"/>
      <c r="AH631" s="914"/>
    </row>
    <row r="632">
      <c r="A632" s="914"/>
      <c r="B632" s="914"/>
      <c r="C632" s="914"/>
      <c r="D632" s="914"/>
      <c r="E632" s="914"/>
      <c r="F632" s="914"/>
      <c r="G632" s="972"/>
      <c r="H632" s="914"/>
      <c r="I632" s="914"/>
      <c r="J632" s="914"/>
      <c r="K632" s="914"/>
      <c r="L632" s="914"/>
      <c r="M632" s="914"/>
      <c r="N632" s="914"/>
      <c r="O632" s="914"/>
      <c r="P632" s="914"/>
      <c r="Q632" s="914"/>
      <c r="R632" s="914"/>
      <c r="S632" s="914"/>
      <c r="T632" s="914"/>
      <c r="U632" s="914"/>
      <c r="V632" s="914"/>
      <c r="W632" s="914"/>
      <c r="X632" s="972"/>
      <c r="Y632" s="914"/>
      <c r="Z632" s="914"/>
      <c r="AA632" s="914"/>
      <c r="AB632" s="914"/>
      <c r="AC632" s="914"/>
      <c r="AD632" s="914"/>
      <c r="AE632" s="914"/>
      <c r="AF632" s="914"/>
      <c r="AG632" s="914"/>
      <c r="AH632" s="914"/>
    </row>
    <row r="633">
      <c r="A633" s="914"/>
      <c r="B633" s="914"/>
      <c r="C633" s="914"/>
      <c r="D633" s="914"/>
      <c r="E633" s="914"/>
      <c r="F633" s="914"/>
      <c r="G633" s="972"/>
      <c r="H633" s="914"/>
      <c r="I633" s="914"/>
      <c r="J633" s="914"/>
      <c r="K633" s="914"/>
      <c r="L633" s="914"/>
      <c r="M633" s="914"/>
      <c r="N633" s="914"/>
      <c r="O633" s="914"/>
      <c r="P633" s="914"/>
      <c r="Q633" s="914"/>
      <c r="R633" s="914"/>
      <c r="S633" s="914"/>
      <c r="T633" s="914"/>
      <c r="U633" s="914"/>
      <c r="V633" s="914"/>
      <c r="W633" s="914"/>
      <c r="X633" s="972"/>
      <c r="Y633" s="914"/>
      <c r="Z633" s="914"/>
      <c r="AA633" s="914"/>
      <c r="AB633" s="914"/>
      <c r="AC633" s="914"/>
      <c r="AD633" s="914"/>
      <c r="AE633" s="914"/>
      <c r="AF633" s="914"/>
      <c r="AG633" s="914"/>
      <c r="AH633" s="914"/>
    </row>
    <row r="634">
      <c r="A634" s="914"/>
      <c r="B634" s="914"/>
      <c r="C634" s="914"/>
      <c r="D634" s="914"/>
      <c r="E634" s="914"/>
      <c r="F634" s="914"/>
      <c r="G634" s="972"/>
      <c r="H634" s="914"/>
      <c r="I634" s="914"/>
      <c r="J634" s="914"/>
      <c r="K634" s="914"/>
      <c r="L634" s="914"/>
      <c r="M634" s="914"/>
      <c r="N634" s="914"/>
      <c r="O634" s="914"/>
      <c r="P634" s="914"/>
      <c r="Q634" s="914"/>
      <c r="R634" s="914"/>
      <c r="S634" s="914"/>
      <c r="T634" s="914"/>
      <c r="U634" s="914"/>
      <c r="V634" s="914"/>
      <c r="W634" s="914"/>
      <c r="X634" s="972"/>
      <c r="Y634" s="914"/>
      <c r="Z634" s="914"/>
      <c r="AA634" s="914"/>
      <c r="AB634" s="914"/>
      <c r="AC634" s="914"/>
      <c r="AD634" s="914"/>
      <c r="AE634" s="914"/>
      <c r="AF634" s="914"/>
      <c r="AG634" s="914"/>
      <c r="AH634" s="914"/>
    </row>
    <row r="635">
      <c r="A635" s="914"/>
      <c r="B635" s="914"/>
      <c r="C635" s="914"/>
      <c r="D635" s="914"/>
      <c r="E635" s="914"/>
      <c r="F635" s="914"/>
      <c r="G635" s="972"/>
      <c r="H635" s="914"/>
      <c r="I635" s="914"/>
      <c r="J635" s="914"/>
      <c r="K635" s="914"/>
      <c r="L635" s="914"/>
      <c r="M635" s="914"/>
      <c r="N635" s="914"/>
      <c r="O635" s="914"/>
      <c r="P635" s="914"/>
      <c r="Q635" s="914"/>
      <c r="R635" s="914"/>
      <c r="S635" s="914"/>
      <c r="T635" s="914"/>
      <c r="U635" s="914"/>
      <c r="V635" s="914"/>
      <c r="W635" s="914"/>
      <c r="X635" s="972"/>
      <c r="Y635" s="914"/>
      <c r="Z635" s="914"/>
      <c r="AA635" s="914"/>
      <c r="AB635" s="914"/>
      <c r="AC635" s="914"/>
      <c r="AD635" s="914"/>
      <c r="AE635" s="914"/>
      <c r="AF635" s="914"/>
      <c r="AG635" s="914"/>
      <c r="AH635" s="914"/>
    </row>
    <row r="636">
      <c r="A636" s="914"/>
      <c r="B636" s="914"/>
      <c r="C636" s="914"/>
      <c r="D636" s="914"/>
      <c r="E636" s="914"/>
      <c r="F636" s="914"/>
      <c r="G636" s="972"/>
      <c r="H636" s="914"/>
      <c r="I636" s="914"/>
      <c r="J636" s="914"/>
      <c r="K636" s="914"/>
      <c r="L636" s="914"/>
      <c r="M636" s="914"/>
      <c r="N636" s="914"/>
      <c r="O636" s="914"/>
      <c r="P636" s="914"/>
      <c r="Q636" s="914"/>
      <c r="R636" s="914"/>
      <c r="S636" s="914"/>
      <c r="T636" s="914"/>
      <c r="U636" s="914"/>
      <c r="V636" s="914"/>
      <c r="W636" s="914"/>
      <c r="X636" s="972"/>
      <c r="Y636" s="914"/>
      <c r="Z636" s="914"/>
      <c r="AA636" s="914"/>
      <c r="AB636" s="914"/>
      <c r="AC636" s="914"/>
      <c r="AD636" s="914"/>
      <c r="AE636" s="914"/>
      <c r="AF636" s="914"/>
      <c r="AG636" s="914"/>
      <c r="AH636" s="914"/>
    </row>
    <row r="637">
      <c r="A637" s="914"/>
      <c r="B637" s="914"/>
      <c r="C637" s="914"/>
      <c r="D637" s="914"/>
      <c r="E637" s="914"/>
      <c r="F637" s="914"/>
      <c r="G637" s="972"/>
      <c r="H637" s="914"/>
      <c r="I637" s="914"/>
      <c r="J637" s="914"/>
      <c r="K637" s="914"/>
      <c r="L637" s="914"/>
      <c r="M637" s="914"/>
      <c r="N637" s="914"/>
      <c r="O637" s="914"/>
      <c r="P637" s="914"/>
      <c r="Q637" s="914"/>
      <c r="R637" s="914"/>
      <c r="S637" s="914"/>
      <c r="T637" s="914"/>
      <c r="U637" s="914"/>
      <c r="V637" s="914"/>
      <c r="W637" s="914"/>
      <c r="X637" s="972"/>
      <c r="Y637" s="914"/>
      <c r="Z637" s="914"/>
      <c r="AA637" s="914"/>
      <c r="AB637" s="914"/>
      <c r="AC637" s="914"/>
      <c r="AD637" s="914"/>
      <c r="AE637" s="914"/>
      <c r="AF637" s="914"/>
      <c r="AG637" s="914"/>
      <c r="AH637" s="914"/>
    </row>
    <row r="638">
      <c r="A638" s="914"/>
      <c r="B638" s="914"/>
      <c r="C638" s="914"/>
      <c r="D638" s="914"/>
      <c r="E638" s="914"/>
      <c r="F638" s="914"/>
      <c r="G638" s="972"/>
      <c r="H638" s="914"/>
      <c r="I638" s="914"/>
      <c r="J638" s="914"/>
      <c r="K638" s="914"/>
      <c r="L638" s="914"/>
      <c r="M638" s="914"/>
      <c r="N638" s="914"/>
      <c r="O638" s="914"/>
      <c r="P638" s="914"/>
      <c r="Q638" s="914"/>
      <c r="R638" s="914"/>
      <c r="S638" s="914"/>
      <c r="T638" s="914"/>
      <c r="U638" s="914"/>
      <c r="V638" s="914"/>
      <c r="W638" s="914"/>
      <c r="X638" s="972"/>
      <c r="Y638" s="914"/>
      <c r="Z638" s="914"/>
      <c r="AA638" s="914"/>
      <c r="AB638" s="914"/>
      <c r="AC638" s="914"/>
      <c r="AD638" s="914"/>
      <c r="AE638" s="914"/>
      <c r="AF638" s="914"/>
      <c r="AG638" s="914"/>
      <c r="AH638" s="914"/>
    </row>
    <row r="639">
      <c r="A639" s="914"/>
      <c r="B639" s="914"/>
      <c r="C639" s="914"/>
      <c r="D639" s="914"/>
      <c r="E639" s="914"/>
      <c r="F639" s="914"/>
      <c r="G639" s="972"/>
      <c r="H639" s="914"/>
      <c r="I639" s="914"/>
      <c r="J639" s="914"/>
      <c r="K639" s="914"/>
      <c r="L639" s="914"/>
      <c r="M639" s="914"/>
      <c r="N639" s="914"/>
      <c r="O639" s="914"/>
      <c r="P639" s="914"/>
      <c r="Q639" s="914"/>
      <c r="R639" s="914"/>
      <c r="S639" s="914"/>
      <c r="T639" s="914"/>
      <c r="U639" s="914"/>
      <c r="V639" s="914"/>
      <c r="W639" s="914"/>
      <c r="X639" s="972"/>
      <c r="Y639" s="914"/>
      <c r="Z639" s="914"/>
      <c r="AA639" s="914"/>
      <c r="AB639" s="914"/>
      <c r="AC639" s="914"/>
      <c r="AD639" s="914"/>
      <c r="AE639" s="914"/>
      <c r="AF639" s="914"/>
      <c r="AG639" s="914"/>
      <c r="AH639" s="914"/>
    </row>
    <row r="640">
      <c r="A640" s="914"/>
      <c r="B640" s="914"/>
      <c r="C640" s="914"/>
      <c r="D640" s="914"/>
      <c r="E640" s="914"/>
      <c r="F640" s="914"/>
      <c r="G640" s="972"/>
      <c r="H640" s="914"/>
      <c r="I640" s="914"/>
      <c r="J640" s="914"/>
      <c r="K640" s="914"/>
      <c r="L640" s="914"/>
      <c r="M640" s="914"/>
      <c r="N640" s="914"/>
      <c r="O640" s="914"/>
      <c r="P640" s="914"/>
      <c r="Q640" s="914"/>
      <c r="R640" s="914"/>
      <c r="S640" s="914"/>
      <c r="T640" s="914"/>
      <c r="U640" s="914"/>
      <c r="V640" s="914"/>
      <c r="W640" s="914"/>
      <c r="X640" s="972"/>
      <c r="Y640" s="914"/>
      <c r="Z640" s="914"/>
      <c r="AA640" s="914"/>
      <c r="AB640" s="914"/>
      <c r="AC640" s="914"/>
      <c r="AD640" s="914"/>
      <c r="AE640" s="914"/>
      <c r="AF640" s="914"/>
      <c r="AG640" s="914"/>
      <c r="AH640" s="914"/>
    </row>
    <row r="641">
      <c r="A641" s="914"/>
      <c r="B641" s="914"/>
      <c r="C641" s="914"/>
      <c r="D641" s="914"/>
      <c r="E641" s="914"/>
      <c r="F641" s="914"/>
      <c r="G641" s="972"/>
      <c r="H641" s="914"/>
      <c r="I641" s="914"/>
      <c r="J641" s="914"/>
      <c r="K641" s="914"/>
      <c r="L641" s="914"/>
      <c r="M641" s="914"/>
      <c r="N641" s="914"/>
      <c r="O641" s="914"/>
      <c r="P641" s="914"/>
      <c r="Q641" s="914"/>
      <c r="R641" s="914"/>
      <c r="S641" s="914"/>
      <c r="T641" s="914"/>
      <c r="U641" s="914"/>
      <c r="V641" s="914"/>
      <c r="W641" s="914"/>
      <c r="X641" s="972"/>
      <c r="Y641" s="914"/>
      <c r="Z641" s="914"/>
      <c r="AA641" s="914"/>
      <c r="AB641" s="914"/>
      <c r="AC641" s="914"/>
      <c r="AD641" s="914"/>
      <c r="AE641" s="914"/>
      <c r="AF641" s="914"/>
      <c r="AG641" s="914"/>
      <c r="AH641" s="914"/>
    </row>
    <row r="642">
      <c r="A642" s="914"/>
      <c r="B642" s="914"/>
      <c r="C642" s="914"/>
      <c r="D642" s="914"/>
      <c r="E642" s="914"/>
      <c r="F642" s="914"/>
      <c r="G642" s="972"/>
      <c r="H642" s="914"/>
      <c r="I642" s="914"/>
      <c r="J642" s="914"/>
      <c r="K642" s="914"/>
      <c r="L642" s="914"/>
      <c r="M642" s="914"/>
      <c r="N642" s="914"/>
      <c r="O642" s="914"/>
      <c r="P642" s="914"/>
      <c r="Q642" s="914"/>
      <c r="R642" s="914"/>
      <c r="S642" s="914"/>
      <c r="T642" s="914"/>
      <c r="U642" s="914"/>
      <c r="V642" s="914"/>
      <c r="W642" s="914"/>
      <c r="X642" s="972"/>
      <c r="Y642" s="914"/>
      <c r="Z642" s="914"/>
      <c r="AA642" s="914"/>
      <c r="AB642" s="914"/>
      <c r="AC642" s="914"/>
      <c r="AD642" s="914"/>
      <c r="AE642" s="914"/>
      <c r="AF642" s="914"/>
      <c r="AG642" s="914"/>
      <c r="AH642" s="914"/>
    </row>
    <row r="643">
      <c r="A643" s="914"/>
      <c r="B643" s="914"/>
      <c r="C643" s="914"/>
      <c r="D643" s="914"/>
      <c r="E643" s="914"/>
      <c r="F643" s="914"/>
      <c r="G643" s="972"/>
      <c r="H643" s="914"/>
      <c r="I643" s="914"/>
      <c r="J643" s="914"/>
      <c r="K643" s="914"/>
      <c r="L643" s="914"/>
      <c r="M643" s="914"/>
      <c r="N643" s="914"/>
      <c r="O643" s="914"/>
      <c r="P643" s="914"/>
      <c r="Q643" s="914"/>
      <c r="R643" s="914"/>
      <c r="S643" s="914"/>
      <c r="T643" s="914"/>
      <c r="U643" s="914"/>
      <c r="V643" s="914"/>
      <c r="W643" s="914"/>
      <c r="X643" s="972"/>
      <c r="Y643" s="914"/>
      <c r="Z643" s="914"/>
      <c r="AA643" s="914"/>
      <c r="AB643" s="914"/>
      <c r="AC643" s="914"/>
      <c r="AD643" s="914"/>
      <c r="AE643" s="914"/>
      <c r="AF643" s="914"/>
      <c r="AG643" s="914"/>
      <c r="AH643" s="914"/>
    </row>
    <row r="644">
      <c r="A644" s="914"/>
      <c r="B644" s="914"/>
      <c r="C644" s="914"/>
      <c r="D644" s="914"/>
      <c r="E644" s="914"/>
      <c r="F644" s="914"/>
      <c r="G644" s="972"/>
      <c r="H644" s="914"/>
      <c r="I644" s="914"/>
      <c r="J644" s="914"/>
      <c r="K644" s="914"/>
      <c r="L644" s="914"/>
      <c r="M644" s="914"/>
      <c r="N644" s="914"/>
      <c r="O644" s="914"/>
      <c r="P644" s="914"/>
      <c r="Q644" s="914"/>
      <c r="R644" s="914"/>
      <c r="S644" s="914"/>
      <c r="T644" s="914"/>
      <c r="U644" s="914"/>
      <c r="V644" s="914"/>
      <c r="W644" s="914"/>
      <c r="X644" s="972"/>
      <c r="Y644" s="914"/>
      <c r="Z644" s="914"/>
      <c r="AA644" s="914"/>
      <c r="AB644" s="914"/>
      <c r="AC644" s="914"/>
      <c r="AD644" s="914"/>
      <c r="AE644" s="914"/>
      <c r="AF644" s="914"/>
      <c r="AG644" s="914"/>
      <c r="AH644" s="914"/>
    </row>
    <row r="645">
      <c r="A645" s="914"/>
      <c r="B645" s="914"/>
      <c r="C645" s="914"/>
      <c r="D645" s="914"/>
      <c r="E645" s="914"/>
      <c r="F645" s="914"/>
      <c r="G645" s="972"/>
      <c r="H645" s="914"/>
      <c r="I645" s="914"/>
      <c r="J645" s="914"/>
      <c r="K645" s="914"/>
      <c r="L645" s="914"/>
      <c r="M645" s="914"/>
      <c r="N645" s="914"/>
      <c r="O645" s="914"/>
      <c r="P645" s="914"/>
      <c r="Q645" s="914"/>
      <c r="R645" s="914"/>
      <c r="S645" s="914"/>
      <c r="T645" s="914"/>
      <c r="U645" s="914"/>
      <c r="V645" s="914"/>
      <c r="W645" s="914"/>
      <c r="X645" s="972"/>
      <c r="Y645" s="914"/>
      <c r="Z645" s="914"/>
      <c r="AA645" s="914"/>
      <c r="AB645" s="914"/>
      <c r="AC645" s="914"/>
      <c r="AD645" s="914"/>
      <c r="AE645" s="914"/>
      <c r="AF645" s="914"/>
      <c r="AG645" s="914"/>
      <c r="AH645" s="914"/>
    </row>
    <row r="646">
      <c r="A646" s="914"/>
      <c r="B646" s="914"/>
      <c r="C646" s="914"/>
      <c r="D646" s="914"/>
      <c r="E646" s="914"/>
      <c r="F646" s="914"/>
      <c r="G646" s="972"/>
      <c r="H646" s="914"/>
      <c r="I646" s="914"/>
      <c r="J646" s="914"/>
      <c r="K646" s="914"/>
      <c r="L646" s="914"/>
      <c r="M646" s="914"/>
      <c r="N646" s="914"/>
      <c r="O646" s="914"/>
      <c r="P646" s="914"/>
      <c r="Q646" s="914"/>
      <c r="R646" s="914"/>
      <c r="S646" s="914"/>
      <c r="T646" s="914"/>
      <c r="U646" s="914"/>
      <c r="V646" s="914"/>
      <c r="W646" s="914"/>
      <c r="X646" s="972"/>
      <c r="Y646" s="914"/>
      <c r="Z646" s="914"/>
      <c r="AA646" s="914"/>
      <c r="AB646" s="914"/>
      <c r="AC646" s="914"/>
      <c r="AD646" s="914"/>
      <c r="AE646" s="914"/>
      <c r="AF646" s="914"/>
      <c r="AG646" s="914"/>
      <c r="AH646" s="914"/>
    </row>
    <row r="647">
      <c r="A647" s="914"/>
      <c r="B647" s="914"/>
      <c r="C647" s="914"/>
      <c r="D647" s="914"/>
      <c r="E647" s="914"/>
      <c r="F647" s="914"/>
      <c r="G647" s="972"/>
      <c r="H647" s="914"/>
      <c r="I647" s="914"/>
      <c r="J647" s="914"/>
      <c r="K647" s="914"/>
      <c r="L647" s="914"/>
      <c r="M647" s="914"/>
      <c r="N647" s="914"/>
      <c r="O647" s="914"/>
      <c r="P647" s="914"/>
      <c r="Q647" s="914"/>
      <c r="R647" s="914"/>
      <c r="S647" s="914"/>
      <c r="T647" s="914"/>
      <c r="U647" s="914"/>
      <c r="V647" s="914"/>
      <c r="W647" s="914"/>
      <c r="X647" s="972"/>
      <c r="Y647" s="914"/>
      <c r="Z647" s="914"/>
      <c r="AA647" s="914"/>
      <c r="AB647" s="914"/>
      <c r="AC647" s="914"/>
      <c r="AD647" s="914"/>
      <c r="AE647" s="914"/>
      <c r="AF647" s="914"/>
      <c r="AG647" s="914"/>
      <c r="AH647" s="914"/>
    </row>
    <row r="648">
      <c r="A648" s="914"/>
      <c r="B648" s="914"/>
      <c r="C648" s="914"/>
      <c r="D648" s="914"/>
      <c r="E648" s="914"/>
      <c r="F648" s="914"/>
      <c r="G648" s="972"/>
      <c r="H648" s="914"/>
      <c r="I648" s="914"/>
      <c r="J648" s="914"/>
      <c r="K648" s="914"/>
      <c r="L648" s="914"/>
      <c r="M648" s="914"/>
      <c r="N648" s="914"/>
      <c r="O648" s="914"/>
      <c r="P648" s="914"/>
      <c r="Q648" s="914"/>
      <c r="R648" s="914"/>
      <c r="S648" s="914"/>
      <c r="T648" s="914"/>
      <c r="U648" s="914"/>
      <c r="V648" s="914"/>
      <c r="W648" s="914"/>
      <c r="X648" s="972"/>
      <c r="Y648" s="914"/>
      <c r="Z648" s="914"/>
      <c r="AA648" s="914"/>
      <c r="AB648" s="914"/>
      <c r="AC648" s="914"/>
      <c r="AD648" s="914"/>
      <c r="AE648" s="914"/>
      <c r="AF648" s="914"/>
      <c r="AG648" s="914"/>
      <c r="AH648" s="914"/>
    </row>
    <row r="649">
      <c r="A649" s="914"/>
      <c r="B649" s="914"/>
      <c r="C649" s="914"/>
      <c r="D649" s="914"/>
      <c r="E649" s="914"/>
      <c r="F649" s="914"/>
      <c r="G649" s="972"/>
      <c r="H649" s="914"/>
      <c r="I649" s="914"/>
      <c r="J649" s="914"/>
      <c r="K649" s="914"/>
      <c r="L649" s="914"/>
      <c r="M649" s="914"/>
      <c r="N649" s="914"/>
      <c r="O649" s="914"/>
      <c r="P649" s="914"/>
      <c r="Q649" s="914"/>
      <c r="R649" s="914"/>
      <c r="S649" s="914"/>
      <c r="T649" s="914"/>
      <c r="U649" s="914"/>
      <c r="V649" s="914"/>
      <c r="W649" s="914"/>
      <c r="X649" s="972"/>
      <c r="Y649" s="914"/>
      <c r="Z649" s="914"/>
      <c r="AA649" s="914"/>
      <c r="AB649" s="914"/>
      <c r="AC649" s="914"/>
      <c r="AD649" s="914"/>
      <c r="AE649" s="914"/>
      <c r="AF649" s="914"/>
      <c r="AG649" s="914"/>
      <c r="AH649" s="914"/>
    </row>
    <row r="650">
      <c r="A650" s="914"/>
      <c r="B650" s="914"/>
      <c r="C650" s="914"/>
      <c r="D650" s="914"/>
      <c r="E650" s="914"/>
      <c r="F650" s="914"/>
      <c r="G650" s="972"/>
      <c r="H650" s="914"/>
      <c r="I650" s="914"/>
      <c r="J650" s="914"/>
      <c r="K650" s="914"/>
      <c r="L650" s="914"/>
      <c r="M650" s="914"/>
      <c r="N650" s="914"/>
      <c r="O650" s="914"/>
      <c r="P650" s="914"/>
      <c r="Q650" s="914"/>
      <c r="R650" s="914"/>
      <c r="S650" s="914"/>
      <c r="T650" s="914"/>
      <c r="U650" s="914"/>
      <c r="V650" s="914"/>
      <c r="W650" s="914"/>
      <c r="X650" s="972"/>
      <c r="Y650" s="914"/>
      <c r="Z650" s="914"/>
      <c r="AA650" s="914"/>
      <c r="AB650" s="914"/>
      <c r="AC650" s="914"/>
      <c r="AD650" s="914"/>
      <c r="AE650" s="914"/>
      <c r="AF650" s="914"/>
      <c r="AG650" s="914"/>
      <c r="AH650" s="914"/>
    </row>
    <row r="651">
      <c r="A651" s="914"/>
      <c r="B651" s="914"/>
      <c r="C651" s="914"/>
      <c r="D651" s="914"/>
      <c r="E651" s="914"/>
      <c r="F651" s="914"/>
      <c r="G651" s="972"/>
      <c r="H651" s="914"/>
      <c r="I651" s="914"/>
      <c r="J651" s="914"/>
      <c r="K651" s="914"/>
      <c r="L651" s="914"/>
      <c r="M651" s="914"/>
      <c r="N651" s="914"/>
      <c r="O651" s="914"/>
      <c r="P651" s="914"/>
      <c r="Q651" s="914"/>
      <c r="R651" s="914"/>
      <c r="S651" s="914"/>
      <c r="T651" s="914"/>
      <c r="U651" s="914"/>
      <c r="V651" s="914"/>
      <c r="W651" s="914"/>
      <c r="X651" s="972"/>
      <c r="Y651" s="914"/>
      <c r="Z651" s="914"/>
      <c r="AA651" s="914"/>
      <c r="AB651" s="914"/>
      <c r="AC651" s="914"/>
      <c r="AD651" s="914"/>
      <c r="AE651" s="914"/>
      <c r="AF651" s="914"/>
      <c r="AG651" s="914"/>
      <c r="AH651" s="914"/>
    </row>
    <row r="652">
      <c r="A652" s="914"/>
      <c r="B652" s="914"/>
      <c r="C652" s="914"/>
      <c r="D652" s="914"/>
      <c r="E652" s="914"/>
      <c r="F652" s="914"/>
      <c r="G652" s="972"/>
      <c r="H652" s="914"/>
      <c r="I652" s="914"/>
      <c r="J652" s="914"/>
      <c r="K652" s="914"/>
      <c r="L652" s="914"/>
      <c r="M652" s="914"/>
      <c r="N652" s="914"/>
      <c r="O652" s="914"/>
      <c r="P652" s="914"/>
      <c r="Q652" s="914"/>
      <c r="R652" s="914"/>
      <c r="S652" s="914"/>
      <c r="T652" s="914"/>
      <c r="U652" s="914"/>
      <c r="V652" s="914"/>
      <c r="W652" s="914"/>
      <c r="X652" s="972"/>
      <c r="Y652" s="914"/>
      <c r="Z652" s="914"/>
      <c r="AA652" s="914"/>
      <c r="AB652" s="914"/>
      <c r="AC652" s="914"/>
      <c r="AD652" s="914"/>
      <c r="AE652" s="914"/>
      <c r="AF652" s="914"/>
      <c r="AG652" s="914"/>
      <c r="AH652" s="914"/>
    </row>
    <row r="653">
      <c r="A653" s="914"/>
      <c r="B653" s="914"/>
      <c r="C653" s="914"/>
      <c r="D653" s="914"/>
      <c r="E653" s="914"/>
      <c r="F653" s="914"/>
      <c r="G653" s="972"/>
      <c r="H653" s="914"/>
      <c r="I653" s="914"/>
      <c r="J653" s="914"/>
      <c r="K653" s="914"/>
      <c r="L653" s="914"/>
      <c r="M653" s="914"/>
      <c r="N653" s="914"/>
      <c r="O653" s="914"/>
      <c r="P653" s="914"/>
      <c r="Q653" s="914"/>
      <c r="R653" s="914"/>
      <c r="S653" s="914"/>
      <c r="T653" s="914"/>
      <c r="U653" s="914"/>
      <c r="V653" s="914"/>
      <c r="W653" s="914"/>
      <c r="X653" s="972"/>
      <c r="Y653" s="914"/>
      <c r="Z653" s="914"/>
      <c r="AA653" s="914"/>
      <c r="AB653" s="914"/>
      <c r="AC653" s="914"/>
      <c r="AD653" s="914"/>
      <c r="AE653" s="914"/>
      <c r="AF653" s="914"/>
      <c r="AG653" s="914"/>
      <c r="AH653" s="914"/>
    </row>
    <row r="654">
      <c r="A654" s="914"/>
      <c r="B654" s="914"/>
      <c r="C654" s="914"/>
      <c r="D654" s="914"/>
      <c r="E654" s="914"/>
      <c r="F654" s="914"/>
      <c r="G654" s="972"/>
      <c r="H654" s="914"/>
      <c r="I654" s="914"/>
      <c r="J654" s="914"/>
      <c r="K654" s="914"/>
      <c r="L654" s="914"/>
      <c r="M654" s="914"/>
      <c r="N654" s="914"/>
      <c r="O654" s="914"/>
      <c r="P654" s="914"/>
      <c r="Q654" s="914"/>
      <c r="R654" s="914"/>
      <c r="S654" s="914"/>
      <c r="T654" s="914"/>
      <c r="U654" s="914"/>
      <c r="V654" s="914"/>
      <c r="W654" s="914"/>
      <c r="X654" s="972"/>
      <c r="Y654" s="914"/>
      <c r="Z654" s="914"/>
      <c r="AA654" s="914"/>
      <c r="AB654" s="914"/>
      <c r="AC654" s="914"/>
      <c r="AD654" s="914"/>
      <c r="AE654" s="914"/>
      <c r="AF654" s="914"/>
      <c r="AG654" s="914"/>
      <c r="AH654" s="914"/>
    </row>
    <row r="655">
      <c r="A655" s="914"/>
      <c r="B655" s="914"/>
      <c r="C655" s="914"/>
      <c r="D655" s="914"/>
      <c r="E655" s="914"/>
      <c r="F655" s="914"/>
      <c r="G655" s="972"/>
      <c r="H655" s="914"/>
      <c r="I655" s="914"/>
      <c r="J655" s="914"/>
      <c r="K655" s="914"/>
      <c r="L655" s="914"/>
      <c r="M655" s="914"/>
      <c r="N655" s="914"/>
      <c r="O655" s="914"/>
      <c r="P655" s="914"/>
      <c r="Q655" s="914"/>
      <c r="R655" s="914"/>
      <c r="S655" s="914"/>
      <c r="T655" s="914"/>
      <c r="U655" s="914"/>
      <c r="V655" s="914"/>
      <c r="W655" s="914"/>
      <c r="X655" s="972"/>
      <c r="Y655" s="914"/>
      <c r="Z655" s="914"/>
      <c r="AA655" s="914"/>
      <c r="AB655" s="914"/>
      <c r="AC655" s="914"/>
      <c r="AD655" s="914"/>
      <c r="AE655" s="914"/>
      <c r="AF655" s="914"/>
      <c r="AG655" s="914"/>
      <c r="AH655" s="914"/>
    </row>
    <row r="656">
      <c r="A656" s="914"/>
      <c r="B656" s="914"/>
      <c r="C656" s="914"/>
      <c r="D656" s="914"/>
      <c r="E656" s="914"/>
      <c r="F656" s="914"/>
      <c r="G656" s="972"/>
      <c r="H656" s="914"/>
      <c r="I656" s="914"/>
      <c r="J656" s="914"/>
      <c r="K656" s="914"/>
      <c r="L656" s="914"/>
      <c r="M656" s="914"/>
      <c r="N656" s="914"/>
      <c r="O656" s="914"/>
      <c r="P656" s="914"/>
      <c r="Q656" s="914"/>
      <c r="R656" s="914"/>
      <c r="S656" s="914"/>
      <c r="T656" s="914"/>
      <c r="U656" s="914"/>
      <c r="V656" s="914"/>
      <c r="W656" s="914"/>
      <c r="X656" s="972"/>
      <c r="Y656" s="914"/>
      <c r="Z656" s="914"/>
      <c r="AA656" s="914"/>
      <c r="AB656" s="914"/>
      <c r="AC656" s="914"/>
      <c r="AD656" s="914"/>
      <c r="AE656" s="914"/>
      <c r="AF656" s="914"/>
      <c r="AG656" s="914"/>
      <c r="AH656" s="914"/>
    </row>
    <row r="657">
      <c r="A657" s="914"/>
      <c r="B657" s="914"/>
      <c r="C657" s="914"/>
      <c r="D657" s="914"/>
      <c r="E657" s="914"/>
      <c r="F657" s="914"/>
      <c r="G657" s="972"/>
      <c r="H657" s="914"/>
      <c r="I657" s="914"/>
      <c r="J657" s="914"/>
      <c r="K657" s="914"/>
      <c r="L657" s="914"/>
      <c r="M657" s="914"/>
      <c r="N657" s="914"/>
      <c r="O657" s="914"/>
      <c r="P657" s="914"/>
      <c r="Q657" s="914"/>
      <c r="R657" s="914"/>
      <c r="S657" s="914"/>
      <c r="T657" s="914"/>
      <c r="U657" s="914"/>
      <c r="V657" s="914"/>
      <c r="W657" s="914"/>
      <c r="X657" s="972"/>
      <c r="Y657" s="914"/>
      <c r="Z657" s="914"/>
      <c r="AA657" s="914"/>
      <c r="AB657" s="914"/>
      <c r="AC657" s="914"/>
      <c r="AD657" s="914"/>
      <c r="AE657" s="914"/>
      <c r="AF657" s="914"/>
      <c r="AG657" s="914"/>
      <c r="AH657" s="914"/>
    </row>
    <row r="658">
      <c r="A658" s="914"/>
      <c r="B658" s="914"/>
      <c r="C658" s="914"/>
      <c r="D658" s="914"/>
      <c r="E658" s="914"/>
      <c r="F658" s="914"/>
      <c r="G658" s="972"/>
      <c r="H658" s="914"/>
      <c r="I658" s="914"/>
      <c r="J658" s="914"/>
      <c r="K658" s="914"/>
      <c r="L658" s="914"/>
      <c r="M658" s="914"/>
      <c r="N658" s="914"/>
      <c r="O658" s="914"/>
      <c r="P658" s="914"/>
      <c r="Q658" s="914"/>
      <c r="R658" s="914"/>
      <c r="S658" s="914"/>
      <c r="T658" s="914"/>
      <c r="U658" s="914"/>
      <c r="V658" s="914"/>
      <c r="W658" s="914"/>
      <c r="X658" s="972"/>
      <c r="Y658" s="914"/>
      <c r="Z658" s="914"/>
      <c r="AA658" s="914"/>
      <c r="AB658" s="914"/>
      <c r="AC658" s="914"/>
      <c r="AD658" s="914"/>
      <c r="AE658" s="914"/>
      <c r="AF658" s="914"/>
      <c r="AG658" s="914"/>
      <c r="AH658" s="914"/>
    </row>
    <row r="659">
      <c r="A659" s="914"/>
      <c r="B659" s="914"/>
      <c r="C659" s="914"/>
      <c r="D659" s="914"/>
      <c r="E659" s="914"/>
      <c r="F659" s="914"/>
      <c r="G659" s="972"/>
      <c r="H659" s="914"/>
      <c r="I659" s="914"/>
      <c r="J659" s="914"/>
      <c r="K659" s="914"/>
      <c r="L659" s="914"/>
      <c r="M659" s="914"/>
      <c r="N659" s="914"/>
      <c r="O659" s="914"/>
      <c r="P659" s="914"/>
      <c r="Q659" s="914"/>
      <c r="R659" s="914"/>
      <c r="S659" s="914"/>
      <c r="T659" s="914"/>
      <c r="U659" s="914"/>
      <c r="V659" s="914"/>
      <c r="W659" s="914"/>
      <c r="X659" s="972"/>
      <c r="Y659" s="914"/>
      <c r="Z659" s="914"/>
      <c r="AA659" s="914"/>
      <c r="AB659" s="914"/>
      <c r="AC659" s="914"/>
      <c r="AD659" s="914"/>
      <c r="AE659" s="914"/>
      <c r="AF659" s="914"/>
      <c r="AG659" s="914"/>
      <c r="AH659" s="914"/>
    </row>
    <row r="660">
      <c r="A660" s="914"/>
      <c r="B660" s="914"/>
      <c r="C660" s="914"/>
      <c r="D660" s="914"/>
      <c r="E660" s="914"/>
      <c r="F660" s="914"/>
      <c r="G660" s="972"/>
      <c r="H660" s="914"/>
      <c r="I660" s="914"/>
      <c r="J660" s="914"/>
      <c r="K660" s="914"/>
      <c r="L660" s="914"/>
      <c r="M660" s="914"/>
      <c r="N660" s="914"/>
      <c r="O660" s="914"/>
      <c r="P660" s="914"/>
      <c r="Q660" s="914"/>
      <c r="R660" s="914"/>
      <c r="S660" s="914"/>
      <c r="T660" s="914"/>
      <c r="U660" s="914"/>
      <c r="V660" s="914"/>
      <c r="W660" s="914"/>
      <c r="X660" s="972"/>
      <c r="Y660" s="914"/>
      <c r="Z660" s="914"/>
      <c r="AA660" s="914"/>
      <c r="AB660" s="914"/>
      <c r="AC660" s="914"/>
      <c r="AD660" s="914"/>
      <c r="AE660" s="914"/>
      <c r="AF660" s="914"/>
      <c r="AG660" s="914"/>
      <c r="AH660" s="914"/>
    </row>
    <row r="661">
      <c r="A661" s="914"/>
      <c r="B661" s="914"/>
      <c r="C661" s="914"/>
      <c r="D661" s="914"/>
      <c r="E661" s="914"/>
      <c r="F661" s="914"/>
      <c r="G661" s="972"/>
      <c r="H661" s="914"/>
      <c r="I661" s="914"/>
      <c r="J661" s="914"/>
      <c r="K661" s="914"/>
      <c r="L661" s="914"/>
      <c r="M661" s="914"/>
      <c r="N661" s="914"/>
      <c r="O661" s="914"/>
      <c r="P661" s="914"/>
      <c r="Q661" s="914"/>
      <c r="R661" s="914"/>
      <c r="S661" s="914"/>
      <c r="T661" s="914"/>
      <c r="U661" s="914"/>
      <c r="V661" s="914"/>
      <c r="W661" s="914"/>
      <c r="X661" s="972"/>
      <c r="Y661" s="914"/>
      <c r="Z661" s="914"/>
      <c r="AA661" s="914"/>
      <c r="AB661" s="914"/>
      <c r="AC661" s="914"/>
      <c r="AD661" s="914"/>
      <c r="AE661" s="914"/>
      <c r="AF661" s="914"/>
      <c r="AG661" s="914"/>
      <c r="AH661" s="914"/>
    </row>
    <row r="662">
      <c r="A662" s="914"/>
      <c r="B662" s="914"/>
      <c r="C662" s="914"/>
      <c r="D662" s="914"/>
      <c r="E662" s="914"/>
      <c r="F662" s="914"/>
      <c r="G662" s="972"/>
      <c r="H662" s="914"/>
      <c r="I662" s="914"/>
      <c r="J662" s="914"/>
      <c r="K662" s="914"/>
      <c r="L662" s="914"/>
      <c r="M662" s="914"/>
      <c r="N662" s="914"/>
      <c r="O662" s="914"/>
      <c r="P662" s="914"/>
      <c r="Q662" s="914"/>
      <c r="R662" s="914"/>
      <c r="S662" s="914"/>
      <c r="T662" s="914"/>
      <c r="U662" s="914"/>
      <c r="V662" s="914"/>
      <c r="W662" s="914"/>
      <c r="X662" s="972"/>
      <c r="Y662" s="914"/>
      <c r="Z662" s="914"/>
      <c r="AA662" s="914"/>
      <c r="AB662" s="914"/>
      <c r="AC662" s="914"/>
      <c r="AD662" s="914"/>
      <c r="AE662" s="914"/>
      <c r="AF662" s="914"/>
      <c r="AG662" s="914"/>
      <c r="AH662" s="914"/>
    </row>
    <row r="663">
      <c r="A663" s="914"/>
      <c r="B663" s="914"/>
      <c r="C663" s="914"/>
      <c r="D663" s="914"/>
      <c r="E663" s="914"/>
      <c r="F663" s="914"/>
      <c r="G663" s="972"/>
      <c r="H663" s="914"/>
      <c r="I663" s="914"/>
      <c r="J663" s="914"/>
      <c r="K663" s="914"/>
      <c r="L663" s="914"/>
      <c r="M663" s="914"/>
      <c r="N663" s="914"/>
      <c r="O663" s="914"/>
      <c r="P663" s="914"/>
      <c r="Q663" s="914"/>
      <c r="R663" s="914"/>
      <c r="S663" s="914"/>
      <c r="T663" s="914"/>
      <c r="U663" s="914"/>
      <c r="V663" s="914"/>
      <c r="W663" s="914"/>
      <c r="X663" s="972"/>
      <c r="Y663" s="914"/>
      <c r="Z663" s="914"/>
      <c r="AA663" s="914"/>
      <c r="AB663" s="914"/>
      <c r="AC663" s="914"/>
      <c r="AD663" s="914"/>
      <c r="AE663" s="914"/>
      <c r="AF663" s="914"/>
      <c r="AG663" s="914"/>
      <c r="AH663" s="914"/>
    </row>
    <row r="664">
      <c r="A664" s="914"/>
      <c r="B664" s="914"/>
      <c r="C664" s="914"/>
      <c r="D664" s="914"/>
      <c r="E664" s="914"/>
      <c r="F664" s="914"/>
      <c r="G664" s="972"/>
      <c r="H664" s="914"/>
      <c r="I664" s="914"/>
      <c r="J664" s="914"/>
      <c r="K664" s="914"/>
      <c r="L664" s="914"/>
      <c r="M664" s="914"/>
      <c r="N664" s="914"/>
      <c r="O664" s="914"/>
      <c r="P664" s="914"/>
      <c r="Q664" s="914"/>
      <c r="R664" s="914"/>
      <c r="S664" s="914"/>
      <c r="T664" s="914"/>
      <c r="U664" s="914"/>
      <c r="V664" s="914"/>
      <c r="W664" s="914"/>
      <c r="X664" s="972"/>
      <c r="Y664" s="914"/>
      <c r="Z664" s="914"/>
      <c r="AA664" s="914"/>
      <c r="AB664" s="914"/>
      <c r="AC664" s="914"/>
      <c r="AD664" s="914"/>
      <c r="AE664" s="914"/>
      <c r="AF664" s="914"/>
      <c r="AG664" s="914"/>
      <c r="AH664" s="914"/>
    </row>
    <row r="665">
      <c r="A665" s="914"/>
      <c r="B665" s="914"/>
      <c r="C665" s="914"/>
      <c r="D665" s="914"/>
      <c r="E665" s="914"/>
      <c r="F665" s="914"/>
      <c r="G665" s="972"/>
      <c r="H665" s="914"/>
      <c r="I665" s="914"/>
      <c r="J665" s="914"/>
      <c r="K665" s="914"/>
      <c r="L665" s="914"/>
      <c r="M665" s="914"/>
      <c r="N665" s="914"/>
      <c r="O665" s="914"/>
      <c r="P665" s="914"/>
      <c r="Q665" s="914"/>
      <c r="R665" s="914"/>
      <c r="S665" s="914"/>
      <c r="T665" s="914"/>
      <c r="U665" s="914"/>
      <c r="V665" s="914"/>
      <c r="W665" s="914"/>
      <c r="X665" s="972"/>
      <c r="Y665" s="914"/>
      <c r="Z665" s="914"/>
      <c r="AA665" s="914"/>
      <c r="AB665" s="914"/>
      <c r="AC665" s="914"/>
      <c r="AD665" s="914"/>
      <c r="AE665" s="914"/>
      <c r="AF665" s="914"/>
      <c r="AG665" s="914"/>
      <c r="AH665" s="914"/>
    </row>
    <row r="666">
      <c r="A666" s="914"/>
      <c r="B666" s="914"/>
      <c r="C666" s="914"/>
      <c r="D666" s="914"/>
      <c r="E666" s="914"/>
      <c r="F666" s="914"/>
      <c r="G666" s="972"/>
      <c r="H666" s="914"/>
      <c r="I666" s="914"/>
      <c r="J666" s="914"/>
      <c r="K666" s="914"/>
      <c r="L666" s="914"/>
      <c r="M666" s="914"/>
      <c r="N666" s="914"/>
      <c r="O666" s="914"/>
      <c r="P666" s="914"/>
      <c r="Q666" s="914"/>
      <c r="R666" s="914"/>
      <c r="S666" s="914"/>
      <c r="T666" s="914"/>
      <c r="U666" s="914"/>
      <c r="V666" s="914"/>
      <c r="W666" s="914"/>
      <c r="X666" s="972"/>
      <c r="Y666" s="914"/>
      <c r="Z666" s="914"/>
      <c r="AA666" s="914"/>
      <c r="AB666" s="914"/>
      <c r="AC666" s="914"/>
      <c r="AD666" s="914"/>
      <c r="AE666" s="914"/>
      <c r="AF666" s="914"/>
      <c r="AG666" s="914"/>
      <c r="AH666" s="914"/>
    </row>
    <row r="667">
      <c r="A667" s="914"/>
      <c r="B667" s="914"/>
      <c r="C667" s="914"/>
      <c r="D667" s="914"/>
      <c r="E667" s="914"/>
      <c r="F667" s="914"/>
      <c r="G667" s="972"/>
      <c r="H667" s="914"/>
      <c r="I667" s="914"/>
      <c r="J667" s="914"/>
      <c r="K667" s="914"/>
      <c r="L667" s="914"/>
      <c r="M667" s="914"/>
      <c r="N667" s="914"/>
      <c r="O667" s="914"/>
      <c r="P667" s="914"/>
      <c r="Q667" s="914"/>
      <c r="R667" s="914"/>
      <c r="S667" s="914"/>
      <c r="T667" s="914"/>
      <c r="U667" s="914"/>
      <c r="V667" s="914"/>
      <c r="W667" s="914"/>
      <c r="X667" s="972"/>
      <c r="Y667" s="914"/>
      <c r="Z667" s="914"/>
      <c r="AA667" s="914"/>
      <c r="AB667" s="914"/>
      <c r="AC667" s="914"/>
      <c r="AD667" s="914"/>
      <c r="AE667" s="914"/>
      <c r="AF667" s="914"/>
      <c r="AG667" s="914"/>
      <c r="AH667" s="914"/>
    </row>
    <row r="668">
      <c r="A668" s="914"/>
      <c r="B668" s="914"/>
      <c r="C668" s="914"/>
      <c r="D668" s="914"/>
      <c r="E668" s="914"/>
      <c r="F668" s="914"/>
      <c r="G668" s="972"/>
      <c r="H668" s="914"/>
      <c r="I668" s="914"/>
      <c r="J668" s="914"/>
      <c r="K668" s="914"/>
      <c r="L668" s="914"/>
      <c r="M668" s="914"/>
      <c r="N668" s="914"/>
      <c r="O668" s="914"/>
      <c r="P668" s="914"/>
      <c r="Q668" s="914"/>
      <c r="R668" s="914"/>
      <c r="S668" s="914"/>
      <c r="T668" s="914"/>
      <c r="U668" s="914"/>
      <c r="V668" s="914"/>
      <c r="W668" s="914"/>
      <c r="X668" s="972"/>
      <c r="Y668" s="914"/>
      <c r="Z668" s="914"/>
      <c r="AA668" s="914"/>
      <c r="AB668" s="914"/>
      <c r="AC668" s="914"/>
      <c r="AD668" s="914"/>
      <c r="AE668" s="914"/>
      <c r="AF668" s="914"/>
      <c r="AG668" s="914"/>
      <c r="AH668" s="914"/>
    </row>
    <row r="669">
      <c r="A669" s="914"/>
      <c r="B669" s="914"/>
      <c r="C669" s="914"/>
      <c r="D669" s="914"/>
      <c r="E669" s="914"/>
      <c r="F669" s="914"/>
      <c r="G669" s="972"/>
      <c r="H669" s="914"/>
      <c r="I669" s="914"/>
      <c r="J669" s="914"/>
      <c r="K669" s="914"/>
      <c r="L669" s="914"/>
      <c r="M669" s="914"/>
      <c r="N669" s="914"/>
      <c r="O669" s="914"/>
      <c r="P669" s="914"/>
      <c r="Q669" s="914"/>
      <c r="R669" s="914"/>
      <c r="S669" s="914"/>
      <c r="T669" s="914"/>
      <c r="U669" s="914"/>
      <c r="V669" s="914"/>
      <c r="W669" s="914"/>
      <c r="X669" s="972"/>
      <c r="Y669" s="914"/>
      <c r="Z669" s="914"/>
      <c r="AA669" s="914"/>
      <c r="AB669" s="914"/>
      <c r="AC669" s="914"/>
      <c r="AD669" s="914"/>
      <c r="AE669" s="914"/>
      <c r="AF669" s="914"/>
      <c r="AG669" s="914"/>
      <c r="AH669" s="914"/>
    </row>
    <row r="670">
      <c r="A670" s="914"/>
      <c r="B670" s="914"/>
      <c r="C670" s="914"/>
      <c r="D670" s="914"/>
      <c r="E670" s="914"/>
      <c r="F670" s="914"/>
      <c r="G670" s="972"/>
      <c r="H670" s="914"/>
      <c r="I670" s="914"/>
      <c r="J670" s="914"/>
      <c r="K670" s="914"/>
      <c r="L670" s="914"/>
      <c r="M670" s="914"/>
      <c r="N670" s="914"/>
      <c r="O670" s="914"/>
      <c r="P670" s="914"/>
      <c r="Q670" s="914"/>
      <c r="R670" s="914"/>
      <c r="S670" s="914"/>
      <c r="T670" s="914"/>
      <c r="U670" s="914"/>
      <c r="V670" s="914"/>
      <c r="W670" s="914"/>
      <c r="X670" s="972"/>
      <c r="Y670" s="914"/>
      <c r="Z670" s="914"/>
      <c r="AA670" s="914"/>
      <c r="AB670" s="914"/>
      <c r="AC670" s="914"/>
      <c r="AD670" s="914"/>
      <c r="AE670" s="914"/>
      <c r="AF670" s="914"/>
      <c r="AG670" s="914"/>
      <c r="AH670" s="914"/>
    </row>
    <row r="671">
      <c r="A671" s="914"/>
      <c r="B671" s="914"/>
      <c r="C671" s="914"/>
      <c r="D671" s="914"/>
      <c r="E671" s="914"/>
      <c r="F671" s="914"/>
      <c r="G671" s="972"/>
      <c r="H671" s="914"/>
      <c r="I671" s="914"/>
      <c r="J671" s="914"/>
      <c r="K671" s="914"/>
      <c r="L671" s="914"/>
      <c r="M671" s="914"/>
      <c r="N671" s="914"/>
      <c r="O671" s="914"/>
      <c r="P671" s="914"/>
      <c r="Q671" s="914"/>
      <c r="R671" s="914"/>
      <c r="S671" s="914"/>
      <c r="T671" s="914"/>
      <c r="U671" s="914"/>
      <c r="V671" s="914"/>
      <c r="W671" s="914"/>
      <c r="X671" s="972"/>
      <c r="Y671" s="914"/>
      <c r="Z671" s="914"/>
      <c r="AA671" s="914"/>
      <c r="AB671" s="914"/>
      <c r="AC671" s="914"/>
      <c r="AD671" s="914"/>
      <c r="AE671" s="914"/>
      <c r="AF671" s="914"/>
      <c r="AG671" s="914"/>
      <c r="AH671" s="914"/>
    </row>
    <row r="672">
      <c r="A672" s="914"/>
      <c r="B672" s="914"/>
      <c r="C672" s="914"/>
      <c r="D672" s="914"/>
      <c r="E672" s="914"/>
      <c r="F672" s="914"/>
      <c r="G672" s="972"/>
      <c r="H672" s="914"/>
      <c r="I672" s="914"/>
      <c r="J672" s="914"/>
      <c r="K672" s="914"/>
      <c r="L672" s="914"/>
      <c r="M672" s="914"/>
      <c r="N672" s="914"/>
      <c r="O672" s="914"/>
      <c r="P672" s="914"/>
      <c r="Q672" s="914"/>
      <c r="R672" s="914"/>
      <c r="S672" s="914"/>
      <c r="T672" s="914"/>
      <c r="U672" s="914"/>
      <c r="V672" s="914"/>
      <c r="W672" s="914"/>
      <c r="X672" s="972"/>
      <c r="Y672" s="914"/>
      <c r="Z672" s="914"/>
      <c r="AA672" s="914"/>
      <c r="AB672" s="914"/>
      <c r="AC672" s="914"/>
      <c r="AD672" s="914"/>
      <c r="AE672" s="914"/>
      <c r="AF672" s="914"/>
      <c r="AG672" s="914"/>
      <c r="AH672" s="914"/>
    </row>
    <row r="673">
      <c r="A673" s="914"/>
      <c r="B673" s="914"/>
      <c r="C673" s="914"/>
      <c r="D673" s="914"/>
      <c r="E673" s="914"/>
      <c r="F673" s="914"/>
      <c r="G673" s="972"/>
      <c r="H673" s="914"/>
      <c r="I673" s="914"/>
      <c r="J673" s="914"/>
      <c r="K673" s="914"/>
      <c r="L673" s="914"/>
      <c r="M673" s="914"/>
      <c r="N673" s="914"/>
      <c r="O673" s="914"/>
      <c r="P673" s="914"/>
      <c r="Q673" s="914"/>
      <c r="R673" s="914"/>
      <c r="S673" s="914"/>
      <c r="T673" s="914"/>
      <c r="U673" s="914"/>
      <c r="V673" s="914"/>
      <c r="W673" s="914"/>
      <c r="X673" s="972"/>
      <c r="Y673" s="914"/>
      <c r="Z673" s="914"/>
      <c r="AA673" s="914"/>
      <c r="AB673" s="914"/>
      <c r="AC673" s="914"/>
      <c r="AD673" s="914"/>
      <c r="AE673" s="914"/>
      <c r="AF673" s="914"/>
      <c r="AG673" s="914"/>
      <c r="AH673" s="914"/>
    </row>
    <row r="674">
      <c r="A674" s="914"/>
      <c r="B674" s="914"/>
      <c r="C674" s="914"/>
      <c r="D674" s="914"/>
      <c r="E674" s="914"/>
      <c r="F674" s="914"/>
      <c r="G674" s="972"/>
      <c r="H674" s="914"/>
      <c r="I674" s="914"/>
      <c r="J674" s="914"/>
      <c r="K674" s="914"/>
      <c r="L674" s="914"/>
      <c r="M674" s="914"/>
      <c r="N674" s="914"/>
      <c r="O674" s="914"/>
      <c r="P674" s="914"/>
      <c r="Q674" s="914"/>
      <c r="R674" s="914"/>
      <c r="S674" s="914"/>
      <c r="T674" s="914"/>
      <c r="U674" s="914"/>
      <c r="V674" s="914"/>
      <c r="W674" s="914"/>
      <c r="X674" s="972"/>
      <c r="Y674" s="914"/>
      <c r="Z674" s="914"/>
      <c r="AA674" s="914"/>
      <c r="AB674" s="914"/>
      <c r="AC674" s="914"/>
      <c r="AD674" s="914"/>
      <c r="AE674" s="914"/>
      <c r="AF674" s="914"/>
      <c r="AG674" s="914"/>
      <c r="AH674" s="914"/>
    </row>
    <row r="675">
      <c r="A675" s="914"/>
      <c r="B675" s="914"/>
      <c r="C675" s="914"/>
      <c r="D675" s="914"/>
      <c r="E675" s="914"/>
      <c r="F675" s="914"/>
      <c r="G675" s="972"/>
      <c r="H675" s="914"/>
      <c r="I675" s="914"/>
      <c r="J675" s="914"/>
      <c r="K675" s="914"/>
      <c r="L675" s="914"/>
      <c r="M675" s="914"/>
      <c r="N675" s="914"/>
      <c r="O675" s="914"/>
      <c r="P675" s="914"/>
      <c r="Q675" s="914"/>
      <c r="R675" s="914"/>
      <c r="S675" s="914"/>
      <c r="T675" s="914"/>
      <c r="U675" s="914"/>
      <c r="V675" s="914"/>
      <c r="W675" s="914"/>
      <c r="X675" s="972"/>
      <c r="Y675" s="914"/>
      <c r="Z675" s="914"/>
      <c r="AA675" s="914"/>
      <c r="AB675" s="914"/>
      <c r="AC675" s="914"/>
      <c r="AD675" s="914"/>
      <c r="AE675" s="914"/>
      <c r="AF675" s="914"/>
      <c r="AG675" s="914"/>
      <c r="AH675" s="914"/>
    </row>
    <row r="676">
      <c r="A676" s="914"/>
      <c r="B676" s="914"/>
      <c r="C676" s="914"/>
      <c r="D676" s="914"/>
      <c r="E676" s="914"/>
      <c r="F676" s="914"/>
      <c r="G676" s="972"/>
      <c r="H676" s="914"/>
      <c r="I676" s="914"/>
      <c r="J676" s="914"/>
      <c r="K676" s="914"/>
      <c r="L676" s="914"/>
      <c r="M676" s="914"/>
      <c r="N676" s="914"/>
      <c r="O676" s="914"/>
      <c r="P676" s="914"/>
      <c r="Q676" s="914"/>
      <c r="R676" s="914"/>
      <c r="S676" s="914"/>
      <c r="T676" s="914"/>
      <c r="U676" s="914"/>
      <c r="V676" s="914"/>
      <c r="W676" s="914"/>
      <c r="X676" s="972"/>
      <c r="Y676" s="914"/>
      <c r="Z676" s="914"/>
      <c r="AA676" s="914"/>
      <c r="AB676" s="914"/>
      <c r="AC676" s="914"/>
      <c r="AD676" s="914"/>
      <c r="AE676" s="914"/>
      <c r="AF676" s="914"/>
      <c r="AG676" s="914"/>
      <c r="AH676" s="914"/>
    </row>
    <row r="677">
      <c r="A677" s="914"/>
      <c r="B677" s="914"/>
      <c r="C677" s="914"/>
      <c r="D677" s="914"/>
      <c r="E677" s="914"/>
      <c r="F677" s="914"/>
      <c r="G677" s="972"/>
      <c r="H677" s="914"/>
      <c r="I677" s="914"/>
      <c r="J677" s="914"/>
      <c r="K677" s="914"/>
      <c r="L677" s="914"/>
      <c r="M677" s="914"/>
      <c r="N677" s="914"/>
      <c r="O677" s="914"/>
      <c r="P677" s="914"/>
      <c r="Q677" s="914"/>
      <c r="R677" s="914"/>
      <c r="S677" s="914"/>
      <c r="T677" s="914"/>
      <c r="U677" s="914"/>
      <c r="V677" s="914"/>
      <c r="W677" s="914"/>
      <c r="X677" s="972"/>
      <c r="Y677" s="914"/>
      <c r="Z677" s="914"/>
      <c r="AA677" s="914"/>
      <c r="AB677" s="914"/>
      <c r="AC677" s="914"/>
      <c r="AD677" s="914"/>
      <c r="AE677" s="914"/>
      <c r="AF677" s="914"/>
      <c r="AG677" s="914"/>
      <c r="AH677" s="914"/>
    </row>
    <row r="678">
      <c r="A678" s="914"/>
      <c r="B678" s="914"/>
      <c r="C678" s="914"/>
      <c r="D678" s="914"/>
      <c r="E678" s="914"/>
      <c r="F678" s="914"/>
      <c r="G678" s="972"/>
      <c r="H678" s="914"/>
      <c r="I678" s="914"/>
      <c r="J678" s="914"/>
      <c r="K678" s="914"/>
      <c r="L678" s="914"/>
      <c r="M678" s="914"/>
      <c r="N678" s="914"/>
      <c r="O678" s="914"/>
      <c r="P678" s="914"/>
      <c r="Q678" s="914"/>
      <c r="R678" s="914"/>
      <c r="S678" s="914"/>
      <c r="T678" s="914"/>
      <c r="U678" s="914"/>
      <c r="V678" s="914"/>
      <c r="W678" s="914"/>
      <c r="X678" s="972"/>
      <c r="Y678" s="914"/>
      <c r="Z678" s="914"/>
      <c r="AA678" s="914"/>
      <c r="AB678" s="914"/>
      <c r="AC678" s="914"/>
      <c r="AD678" s="914"/>
      <c r="AE678" s="914"/>
      <c r="AF678" s="914"/>
      <c r="AG678" s="914"/>
      <c r="AH678" s="914"/>
    </row>
    <row r="679">
      <c r="A679" s="914"/>
      <c r="B679" s="914"/>
      <c r="C679" s="914"/>
      <c r="D679" s="914"/>
      <c r="E679" s="914"/>
      <c r="F679" s="914"/>
      <c r="G679" s="972"/>
      <c r="H679" s="914"/>
      <c r="I679" s="914"/>
      <c r="J679" s="914"/>
      <c r="K679" s="914"/>
      <c r="L679" s="914"/>
      <c r="M679" s="914"/>
      <c r="N679" s="914"/>
      <c r="O679" s="914"/>
      <c r="P679" s="914"/>
      <c r="Q679" s="914"/>
      <c r="R679" s="914"/>
      <c r="S679" s="914"/>
      <c r="T679" s="914"/>
      <c r="U679" s="914"/>
      <c r="V679" s="914"/>
      <c r="W679" s="914"/>
      <c r="X679" s="972"/>
      <c r="Y679" s="914"/>
      <c r="Z679" s="914"/>
      <c r="AA679" s="914"/>
      <c r="AB679" s="914"/>
      <c r="AC679" s="914"/>
      <c r="AD679" s="914"/>
      <c r="AE679" s="914"/>
      <c r="AF679" s="914"/>
      <c r="AG679" s="914"/>
      <c r="AH679" s="914"/>
    </row>
    <row r="680">
      <c r="A680" s="914"/>
      <c r="B680" s="914"/>
      <c r="C680" s="914"/>
      <c r="D680" s="914"/>
      <c r="E680" s="914"/>
      <c r="F680" s="914"/>
      <c r="G680" s="972"/>
      <c r="H680" s="914"/>
      <c r="I680" s="914"/>
      <c r="J680" s="914"/>
      <c r="K680" s="914"/>
      <c r="L680" s="914"/>
      <c r="M680" s="914"/>
      <c r="N680" s="914"/>
      <c r="O680" s="914"/>
      <c r="P680" s="914"/>
      <c r="Q680" s="914"/>
      <c r="R680" s="914"/>
      <c r="S680" s="914"/>
      <c r="T680" s="914"/>
      <c r="U680" s="914"/>
      <c r="V680" s="914"/>
      <c r="W680" s="914"/>
      <c r="X680" s="972"/>
      <c r="Y680" s="914"/>
      <c r="Z680" s="914"/>
      <c r="AA680" s="914"/>
      <c r="AB680" s="914"/>
      <c r="AC680" s="914"/>
      <c r="AD680" s="914"/>
      <c r="AE680" s="914"/>
      <c r="AF680" s="914"/>
      <c r="AG680" s="914"/>
      <c r="AH680" s="914"/>
    </row>
    <row r="681">
      <c r="A681" s="914"/>
      <c r="B681" s="914"/>
      <c r="C681" s="914"/>
      <c r="D681" s="914"/>
      <c r="E681" s="914"/>
      <c r="F681" s="914"/>
      <c r="G681" s="972"/>
      <c r="H681" s="914"/>
      <c r="I681" s="914"/>
      <c r="J681" s="914"/>
      <c r="K681" s="914"/>
      <c r="L681" s="914"/>
      <c r="M681" s="914"/>
      <c r="N681" s="914"/>
      <c r="O681" s="914"/>
      <c r="P681" s="914"/>
      <c r="Q681" s="914"/>
      <c r="R681" s="914"/>
      <c r="S681" s="914"/>
      <c r="T681" s="914"/>
      <c r="U681" s="914"/>
      <c r="V681" s="914"/>
      <c r="W681" s="914"/>
      <c r="X681" s="972"/>
      <c r="Y681" s="914"/>
      <c r="Z681" s="914"/>
      <c r="AA681" s="914"/>
      <c r="AB681" s="914"/>
      <c r="AC681" s="914"/>
      <c r="AD681" s="914"/>
      <c r="AE681" s="914"/>
      <c r="AF681" s="914"/>
      <c r="AG681" s="914"/>
      <c r="AH681" s="914"/>
    </row>
    <row r="682">
      <c r="A682" s="914"/>
      <c r="B682" s="914"/>
      <c r="C682" s="914"/>
      <c r="D682" s="914"/>
      <c r="E682" s="914"/>
      <c r="F682" s="914"/>
      <c r="G682" s="972"/>
      <c r="H682" s="914"/>
      <c r="I682" s="914"/>
      <c r="J682" s="914"/>
      <c r="K682" s="914"/>
      <c r="L682" s="914"/>
      <c r="M682" s="914"/>
      <c r="N682" s="914"/>
      <c r="O682" s="914"/>
      <c r="P682" s="914"/>
      <c r="Q682" s="914"/>
      <c r="R682" s="914"/>
      <c r="S682" s="914"/>
      <c r="T682" s="914"/>
      <c r="U682" s="914"/>
      <c r="V682" s="914"/>
      <c r="W682" s="914"/>
      <c r="X682" s="972"/>
      <c r="Y682" s="914"/>
      <c r="Z682" s="914"/>
      <c r="AA682" s="914"/>
      <c r="AB682" s="914"/>
      <c r="AC682" s="914"/>
      <c r="AD682" s="914"/>
      <c r="AE682" s="914"/>
      <c r="AF682" s="914"/>
      <c r="AG682" s="914"/>
      <c r="AH682" s="914"/>
    </row>
    <row r="683">
      <c r="A683" s="914"/>
      <c r="B683" s="914"/>
      <c r="C683" s="914"/>
      <c r="D683" s="914"/>
      <c r="E683" s="914"/>
      <c r="F683" s="914"/>
      <c r="G683" s="972"/>
      <c r="H683" s="914"/>
      <c r="I683" s="914"/>
      <c r="J683" s="914"/>
      <c r="K683" s="914"/>
      <c r="L683" s="914"/>
      <c r="M683" s="914"/>
      <c r="N683" s="914"/>
      <c r="O683" s="914"/>
      <c r="P683" s="914"/>
      <c r="Q683" s="914"/>
      <c r="R683" s="914"/>
      <c r="S683" s="914"/>
      <c r="T683" s="914"/>
      <c r="U683" s="914"/>
      <c r="V683" s="914"/>
      <c r="W683" s="914"/>
      <c r="X683" s="972"/>
      <c r="Y683" s="914"/>
      <c r="Z683" s="914"/>
      <c r="AA683" s="914"/>
      <c r="AB683" s="914"/>
      <c r="AC683" s="914"/>
      <c r="AD683" s="914"/>
      <c r="AE683" s="914"/>
      <c r="AF683" s="914"/>
      <c r="AG683" s="914"/>
      <c r="AH683" s="914"/>
    </row>
    <row r="684">
      <c r="A684" s="914"/>
      <c r="B684" s="914"/>
      <c r="C684" s="914"/>
      <c r="D684" s="914"/>
      <c r="E684" s="914"/>
      <c r="F684" s="914"/>
      <c r="G684" s="972"/>
      <c r="H684" s="914"/>
      <c r="I684" s="914"/>
      <c r="J684" s="914"/>
      <c r="K684" s="914"/>
      <c r="L684" s="914"/>
      <c r="M684" s="914"/>
      <c r="N684" s="914"/>
      <c r="O684" s="914"/>
      <c r="P684" s="914"/>
      <c r="Q684" s="914"/>
      <c r="R684" s="914"/>
      <c r="S684" s="914"/>
      <c r="T684" s="914"/>
      <c r="U684" s="914"/>
      <c r="V684" s="914"/>
      <c r="W684" s="914"/>
      <c r="X684" s="972"/>
      <c r="Y684" s="914"/>
      <c r="Z684" s="914"/>
      <c r="AA684" s="914"/>
      <c r="AB684" s="914"/>
      <c r="AC684" s="914"/>
      <c r="AD684" s="914"/>
      <c r="AE684" s="914"/>
      <c r="AF684" s="914"/>
      <c r="AG684" s="914"/>
      <c r="AH684" s="914"/>
    </row>
    <row r="685">
      <c r="A685" s="914"/>
      <c r="B685" s="914"/>
      <c r="C685" s="914"/>
      <c r="D685" s="914"/>
      <c r="E685" s="914"/>
      <c r="F685" s="914"/>
      <c r="G685" s="972"/>
      <c r="H685" s="914"/>
      <c r="I685" s="914"/>
      <c r="J685" s="914"/>
      <c r="K685" s="914"/>
      <c r="L685" s="914"/>
      <c r="M685" s="914"/>
      <c r="N685" s="914"/>
      <c r="O685" s="914"/>
      <c r="P685" s="914"/>
      <c r="Q685" s="914"/>
      <c r="R685" s="914"/>
      <c r="S685" s="914"/>
      <c r="T685" s="914"/>
      <c r="U685" s="914"/>
      <c r="V685" s="914"/>
      <c r="W685" s="914"/>
      <c r="X685" s="972"/>
      <c r="Y685" s="914"/>
      <c r="Z685" s="914"/>
      <c r="AA685" s="914"/>
      <c r="AB685" s="914"/>
      <c r="AC685" s="914"/>
      <c r="AD685" s="914"/>
      <c r="AE685" s="914"/>
      <c r="AF685" s="914"/>
      <c r="AG685" s="914"/>
      <c r="AH685" s="914"/>
    </row>
    <row r="686">
      <c r="A686" s="914"/>
      <c r="B686" s="914"/>
      <c r="C686" s="914"/>
      <c r="D686" s="914"/>
      <c r="E686" s="914"/>
      <c r="F686" s="914"/>
      <c r="G686" s="972"/>
      <c r="H686" s="914"/>
      <c r="I686" s="914"/>
      <c r="J686" s="914"/>
      <c r="K686" s="914"/>
      <c r="L686" s="914"/>
      <c r="M686" s="914"/>
      <c r="N686" s="914"/>
      <c r="O686" s="914"/>
      <c r="P686" s="914"/>
      <c r="Q686" s="914"/>
      <c r="R686" s="914"/>
      <c r="S686" s="914"/>
      <c r="T686" s="914"/>
      <c r="U686" s="914"/>
      <c r="V686" s="914"/>
      <c r="W686" s="914"/>
      <c r="X686" s="972"/>
      <c r="Y686" s="914"/>
      <c r="Z686" s="914"/>
      <c r="AA686" s="914"/>
      <c r="AB686" s="914"/>
      <c r="AC686" s="914"/>
      <c r="AD686" s="914"/>
      <c r="AE686" s="914"/>
      <c r="AF686" s="914"/>
      <c r="AG686" s="914"/>
      <c r="AH686" s="914"/>
    </row>
    <row r="687">
      <c r="A687" s="914"/>
      <c r="B687" s="914"/>
      <c r="C687" s="914"/>
      <c r="D687" s="914"/>
      <c r="E687" s="914"/>
      <c r="F687" s="914"/>
      <c r="G687" s="972"/>
      <c r="H687" s="914"/>
      <c r="I687" s="914"/>
      <c r="J687" s="914"/>
      <c r="K687" s="914"/>
      <c r="L687" s="914"/>
      <c r="M687" s="914"/>
      <c r="N687" s="914"/>
      <c r="O687" s="914"/>
      <c r="P687" s="914"/>
      <c r="Q687" s="914"/>
      <c r="R687" s="914"/>
      <c r="S687" s="914"/>
      <c r="T687" s="914"/>
      <c r="U687" s="914"/>
      <c r="V687" s="914"/>
      <c r="W687" s="914"/>
      <c r="X687" s="972"/>
      <c r="Y687" s="914"/>
      <c r="Z687" s="914"/>
      <c r="AA687" s="914"/>
      <c r="AB687" s="914"/>
      <c r="AC687" s="914"/>
      <c r="AD687" s="914"/>
      <c r="AE687" s="914"/>
      <c r="AF687" s="914"/>
      <c r="AG687" s="914"/>
      <c r="AH687" s="914"/>
    </row>
    <row r="688">
      <c r="A688" s="914"/>
      <c r="B688" s="914"/>
      <c r="C688" s="914"/>
      <c r="D688" s="914"/>
      <c r="E688" s="914"/>
      <c r="F688" s="914"/>
      <c r="G688" s="972"/>
      <c r="H688" s="914"/>
      <c r="I688" s="914"/>
      <c r="J688" s="914"/>
      <c r="K688" s="914"/>
      <c r="L688" s="914"/>
      <c r="M688" s="914"/>
      <c r="N688" s="914"/>
      <c r="O688" s="914"/>
      <c r="P688" s="914"/>
      <c r="Q688" s="914"/>
      <c r="R688" s="914"/>
      <c r="S688" s="914"/>
      <c r="T688" s="914"/>
      <c r="U688" s="914"/>
      <c r="V688" s="914"/>
      <c r="W688" s="914"/>
      <c r="X688" s="972"/>
      <c r="Y688" s="914"/>
      <c r="Z688" s="914"/>
      <c r="AA688" s="914"/>
      <c r="AB688" s="914"/>
      <c r="AC688" s="914"/>
      <c r="AD688" s="914"/>
      <c r="AE688" s="914"/>
      <c r="AF688" s="914"/>
      <c r="AG688" s="914"/>
      <c r="AH688" s="914"/>
    </row>
    <row r="689">
      <c r="A689" s="914"/>
      <c r="B689" s="914"/>
      <c r="C689" s="914"/>
      <c r="D689" s="914"/>
      <c r="E689" s="914"/>
      <c r="F689" s="914"/>
      <c r="G689" s="972"/>
      <c r="H689" s="914"/>
      <c r="I689" s="914"/>
      <c r="J689" s="914"/>
      <c r="K689" s="914"/>
      <c r="L689" s="914"/>
      <c r="M689" s="914"/>
      <c r="N689" s="914"/>
      <c r="O689" s="914"/>
      <c r="P689" s="914"/>
      <c r="Q689" s="914"/>
      <c r="R689" s="914"/>
      <c r="S689" s="914"/>
      <c r="T689" s="914"/>
      <c r="U689" s="914"/>
      <c r="V689" s="914"/>
      <c r="W689" s="914"/>
      <c r="X689" s="972"/>
      <c r="Y689" s="914"/>
      <c r="Z689" s="914"/>
      <c r="AA689" s="914"/>
      <c r="AB689" s="914"/>
      <c r="AC689" s="914"/>
      <c r="AD689" s="914"/>
      <c r="AE689" s="914"/>
      <c r="AF689" s="914"/>
      <c r="AG689" s="914"/>
      <c r="AH689" s="914"/>
    </row>
    <row r="690">
      <c r="A690" s="914"/>
      <c r="B690" s="914"/>
      <c r="C690" s="914"/>
      <c r="D690" s="914"/>
      <c r="E690" s="914"/>
      <c r="F690" s="914"/>
      <c r="G690" s="972"/>
      <c r="H690" s="914"/>
      <c r="I690" s="914"/>
      <c r="J690" s="914"/>
      <c r="K690" s="914"/>
      <c r="L690" s="914"/>
      <c r="M690" s="914"/>
      <c r="N690" s="914"/>
      <c r="O690" s="914"/>
      <c r="P690" s="914"/>
      <c r="Q690" s="914"/>
      <c r="R690" s="914"/>
      <c r="S690" s="914"/>
      <c r="T690" s="914"/>
      <c r="U690" s="914"/>
      <c r="V690" s="914"/>
      <c r="W690" s="914"/>
      <c r="X690" s="972"/>
      <c r="Y690" s="914"/>
      <c r="Z690" s="914"/>
      <c r="AA690" s="914"/>
      <c r="AB690" s="914"/>
      <c r="AC690" s="914"/>
      <c r="AD690" s="914"/>
      <c r="AE690" s="914"/>
      <c r="AF690" s="914"/>
      <c r="AG690" s="914"/>
      <c r="AH690" s="914"/>
    </row>
    <row r="691">
      <c r="A691" s="914"/>
      <c r="B691" s="914"/>
      <c r="C691" s="914"/>
      <c r="D691" s="914"/>
      <c r="E691" s="914"/>
      <c r="F691" s="914"/>
      <c r="G691" s="972"/>
      <c r="H691" s="914"/>
      <c r="I691" s="914"/>
      <c r="J691" s="914"/>
      <c r="K691" s="914"/>
      <c r="L691" s="914"/>
      <c r="M691" s="914"/>
      <c r="N691" s="914"/>
      <c r="O691" s="914"/>
      <c r="P691" s="914"/>
      <c r="Q691" s="914"/>
      <c r="R691" s="914"/>
      <c r="S691" s="914"/>
      <c r="T691" s="914"/>
      <c r="U691" s="914"/>
      <c r="V691" s="914"/>
      <c r="W691" s="914"/>
      <c r="X691" s="972"/>
      <c r="Y691" s="914"/>
      <c r="Z691" s="914"/>
      <c r="AA691" s="914"/>
      <c r="AB691" s="914"/>
      <c r="AC691" s="914"/>
      <c r="AD691" s="914"/>
      <c r="AE691" s="914"/>
      <c r="AF691" s="914"/>
      <c r="AG691" s="914"/>
      <c r="AH691" s="914"/>
    </row>
    <row r="692">
      <c r="A692" s="914"/>
      <c r="B692" s="914"/>
      <c r="C692" s="914"/>
      <c r="D692" s="914"/>
      <c r="E692" s="914"/>
      <c r="F692" s="914"/>
      <c r="G692" s="972"/>
      <c r="H692" s="914"/>
      <c r="I692" s="914"/>
      <c r="J692" s="914"/>
      <c r="K692" s="914"/>
      <c r="L692" s="914"/>
      <c r="M692" s="914"/>
      <c r="N692" s="914"/>
      <c r="O692" s="914"/>
      <c r="P692" s="914"/>
      <c r="Q692" s="914"/>
      <c r="R692" s="914"/>
      <c r="S692" s="914"/>
      <c r="T692" s="914"/>
      <c r="U692" s="914"/>
      <c r="V692" s="914"/>
      <c r="W692" s="914"/>
      <c r="X692" s="972"/>
      <c r="Y692" s="914"/>
      <c r="Z692" s="914"/>
      <c r="AA692" s="914"/>
      <c r="AB692" s="914"/>
      <c r="AC692" s="914"/>
      <c r="AD692" s="914"/>
      <c r="AE692" s="914"/>
      <c r="AF692" s="914"/>
      <c r="AG692" s="914"/>
      <c r="AH692" s="914"/>
    </row>
    <row r="693">
      <c r="A693" s="914"/>
      <c r="B693" s="914"/>
      <c r="C693" s="914"/>
      <c r="D693" s="914"/>
      <c r="E693" s="914"/>
      <c r="F693" s="914"/>
      <c r="G693" s="972"/>
      <c r="H693" s="914"/>
      <c r="I693" s="914"/>
      <c r="J693" s="914"/>
      <c r="K693" s="914"/>
      <c r="L693" s="914"/>
      <c r="M693" s="914"/>
      <c r="N693" s="914"/>
      <c r="O693" s="914"/>
      <c r="P693" s="914"/>
      <c r="Q693" s="914"/>
      <c r="R693" s="914"/>
      <c r="S693" s="914"/>
      <c r="T693" s="914"/>
      <c r="U693" s="914"/>
      <c r="V693" s="914"/>
      <c r="W693" s="914"/>
      <c r="X693" s="972"/>
      <c r="Y693" s="914"/>
      <c r="Z693" s="914"/>
      <c r="AA693" s="914"/>
      <c r="AB693" s="914"/>
      <c r="AC693" s="914"/>
      <c r="AD693" s="914"/>
      <c r="AE693" s="914"/>
      <c r="AF693" s="914"/>
      <c r="AG693" s="914"/>
      <c r="AH693" s="914"/>
    </row>
    <row r="694">
      <c r="A694" s="914"/>
      <c r="B694" s="914"/>
      <c r="C694" s="914"/>
      <c r="D694" s="914"/>
      <c r="E694" s="914"/>
      <c r="F694" s="914"/>
      <c r="G694" s="972"/>
      <c r="H694" s="914"/>
      <c r="I694" s="914"/>
      <c r="J694" s="914"/>
      <c r="K694" s="914"/>
      <c r="L694" s="914"/>
      <c r="M694" s="914"/>
      <c r="N694" s="914"/>
      <c r="O694" s="914"/>
      <c r="P694" s="914"/>
      <c r="Q694" s="914"/>
      <c r="R694" s="914"/>
      <c r="S694" s="914"/>
      <c r="T694" s="914"/>
      <c r="U694" s="914"/>
      <c r="V694" s="914"/>
      <c r="W694" s="914"/>
      <c r="X694" s="972"/>
      <c r="Y694" s="914"/>
      <c r="Z694" s="914"/>
      <c r="AA694" s="914"/>
      <c r="AB694" s="914"/>
      <c r="AC694" s="914"/>
      <c r="AD694" s="914"/>
      <c r="AE694" s="914"/>
      <c r="AF694" s="914"/>
      <c r="AG694" s="914"/>
      <c r="AH694" s="914"/>
    </row>
    <row r="695">
      <c r="A695" s="914"/>
      <c r="B695" s="914"/>
      <c r="C695" s="914"/>
      <c r="D695" s="914"/>
      <c r="E695" s="914"/>
      <c r="F695" s="914"/>
      <c r="G695" s="972"/>
      <c r="H695" s="914"/>
      <c r="I695" s="914"/>
      <c r="J695" s="914"/>
      <c r="K695" s="914"/>
      <c r="L695" s="914"/>
      <c r="M695" s="914"/>
      <c r="N695" s="914"/>
      <c r="O695" s="914"/>
      <c r="P695" s="914"/>
      <c r="Q695" s="914"/>
      <c r="R695" s="914"/>
      <c r="S695" s="914"/>
      <c r="T695" s="914"/>
      <c r="U695" s="914"/>
      <c r="V695" s="914"/>
      <c r="W695" s="914"/>
      <c r="X695" s="972"/>
      <c r="Y695" s="914"/>
      <c r="Z695" s="914"/>
      <c r="AA695" s="914"/>
      <c r="AB695" s="914"/>
      <c r="AC695" s="914"/>
      <c r="AD695" s="914"/>
      <c r="AE695" s="914"/>
      <c r="AF695" s="914"/>
      <c r="AG695" s="914"/>
      <c r="AH695" s="914"/>
    </row>
    <row r="696">
      <c r="A696" s="914"/>
      <c r="B696" s="914"/>
      <c r="C696" s="914"/>
      <c r="D696" s="914"/>
      <c r="E696" s="914"/>
      <c r="F696" s="914"/>
      <c r="G696" s="972"/>
      <c r="H696" s="914"/>
      <c r="I696" s="914"/>
      <c r="J696" s="914"/>
      <c r="K696" s="914"/>
      <c r="L696" s="914"/>
      <c r="M696" s="914"/>
      <c r="N696" s="914"/>
      <c r="O696" s="914"/>
      <c r="P696" s="914"/>
      <c r="Q696" s="914"/>
      <c r="R696" s="914"/>
      <c r="S696" s="914"/>
      <c r="T696" s="914"/>
      <c r="U696" s="914"/>
      <c r="V696" s="914"/>
      <c r="W696" s="914"/>
      <c r="X696" s="972"/>
      <c r="Y696" s="914"/>
      <c r="Z696" s="914"/>
      <c r="AA696" s="914"/>
      <c r="AB696" s="914"/>
      <c r="AC696" s="914"/>
      <c r="AD696" s="914"/>
      <c r="AE696" s="914"/>
      <c r="AF696" s="914"/>
      <c r="AG696" s="914"/>
      <c r="AH696" s="914"/>
    </row>
    <row r="697">
      <c r="A697" s="914"/>
      <c r="B697" s="914"/>
      <c r="C697" s="914"/>
      <c r="D697" s="914"/>
      <c r="E697" s="914"/>
      <c r="F697" s="914"/>
      <c r="G697" s="972"/>
      <c r="H697" s="914"/>
      <c r="I697" s="914"/>
      <c r="J697" s="914"/>
      <c r="K697" s="914"/>
      <c r="L697" s="914"/>
      <c r="M697" s="914"/>
      <c r="N697" s="914"/>
      <c r="O697" s="914"/>
      <c r="P697" s="914"/>
      <c r="Q697" s="914"/>
      <c r="R697" s="914"/>
      <c r="S697" s="914"/>
      <c r="T697" s="914"/>
      <c r="U697" s="914"/>
      <c r="V697" s="914"/>
      <c r="W697" s="914"/>
      <c r="X697" s="972"/>
      <c r="Y697" s="914"/>
      <c r="Z697" s="914"/>
      <c r="AA697" s="914"/>
      <c r="AB697" s="914"/>
      <c r="AC697" s="914"/>
      <c r="AD697" s="914"/>
      <c r="AE697" s="914"/>
      <c r="AF697" s="914"/>
      <c r="AG697" s="914"/>
      <c r="AH697" s="914"/>
    </row>
    <row r="698">
      <c r="A698" s="914"/>
      <c r="B698" s="914"/>
      <c r="C698" s="914"/>
      <c r="D698" s="914"/>
      <c r="E698" s="914"/>
      <c r="F698" s="914"/>
      <c r="G698" s="972"/>
      <c r="H698" s="914"/>
      <c r="I698" s="914"/>
      <c r="J698" s="914"/>
      <c r="K698" s="914"/>
      <c r="L698" s="914"/>
      <c r="M698" s="914"/>
      <c r="N698" s="914"/>
      <c r="O698" s="914"/>
      <c r="P698" s="914"/>
      <c r="Q698" s="914"/>
      <c r="R698" s="914"/>
      <c r="S698" s="914"/>
      <c r="T698" s="914"/>
      <c r="U698" s="914"/>
      <c r="V698" s="914"/>
      <c r="W698" s="914"/>
      <c r="X698" s="972"/>
      <c r="Y698" s="914"/>
      <c r="Z698" s="914"/>
      <c r="AA698" s="914"/>
      <c r="AB698" s="914"/>
      <c r="AC698" s="914"/>
      <c r="AD698" s="914"/>
      <c r="AE698" s="914"/>
      <c r="AF698" s="914"/>
      <c r="AG698" s="914"/>
      <c r="AH698" s="914"/>
    </row>
    <row r="699">
      <c r="A699" s="914"/>
      <c r="B699" s="914"/>
      <c r="C699" s="914"/>
      <c r="D699" s="914"/>
      <c r="E699" s="914"/>
      <c r="F699" s="914"/>
      <c r="G699" s="972"/>
      <c r="H699" s="914"/>
      <c r="I699" s="914"/>
      <c r="J699" s="914"/>
      <c r="K699" s="914"/>
      <c r="L699" s="914"/>
      <c r="M699" s="914"/>
      <c r="N699" s="914"/>
      <c r="O699" s="914"/>
      <c r="P699" s="914"/>
      <c r="Q699" s="914"/>
      <c r="R699" s="914"/>
      <c r="S699" s="914"/>
      <c r="T699" s="914"/>
      <c r="U699" s="914"/>
      <c r="V699" s="914"/>
      <c r="W699" s="914"/>
      <c r="X699" s="972"/>
      <c r="Y699" s="914"/>
      <c r="Z699" s="914"/>
      <c r="AA699" s="914"/>
      <c r="AB699" s="914"/>
      <c r="AC699" s="914"/>
      <c r="AD699" s="914"/>
      <c r="AE699" s="914"/>
      <c r="AF699" s="914"/>
      <c r="AG699" s="914"/>
      <c r="AH699" s="914"/>
    </row>
    <row r="700">
      <c r="A700" s="914"/>
      <c r="B700" s="914"/>
      <c r="C700" s="914"/>
      <c r="D700" s="914"/>
      <c r="E700" s="914"/>
      <c r="F700" s="914"/>
      <c r="G700" s="972"/>
      <c r="H700" s="914"/>
      <c r="I700" s="914"/>
      <c r="J700" s="914"/>
      <c r="K700" s="914"/>
      <c r="L700" s="914"/>
      <c r="M700" s="914"/>
      <c r="N700" s="914"/>
      <c r="O700" s="914"/>
      <c r="P700" s="914"/>
      <c r="Q700" s="914"/>
      <c r="R700" s="914"/>
      <c r="S700" s="914"/>
      <c r="T700" s="914"/>
      <c r="U700" s="914"/>
      <c r="V700" s="914"/>
      <c r="W700" s="914"/>
      <c r="X700" s="972"/>
      <c r="Y700" s="914"/>
      <c r="Z700" s="914"/>
      <c r="AA700" s="914"/>
      <c r="AB700" s="914"/>
      <c r="AC700" s="914"/>
      <c r="AD700" s="914"/>
      <c r="AE700" s="914"/>
      <c r="AF700" s="914"/>
      <c r="AG700" s="914"/>
      <c r="AH700" s="914"/>
    </row>
    <row r="701">
      <c r="A701" s="914"/>
      <c r="B701" s="914"/>
      <c r="C701" s="914"/>
      <c r="D701" s="914"/>
      <c r="E701" s="914"/>
      <c r="F701" s="914"/>
      <c r="G701" s="972"/>
      <c r="H701" s="914"/>
      <c r="I701" s="914"/>
      <c r="J701" s="914"/>
      <c r="K701" s="914"/>
      <c r="L701" s="914"/>
      <c r="M701" s="914"/>
      <c r="N701" s="914"/>
      <c r="O701" s="914"/>
      <c r="P701" s="914"/>
      <c r="Q701" s="914"/>
      <c r="R701" s="914"/>
      <c r="S701" s="914"/>
      <c r="T701" s="914"/>
      <c r="U701" s="914"/>
      <c r="V701" s="914"/>
      <c r="W701" s="914"/>
      <c r="X701" s="972"/>
      <c r="Y701" s="914"/>
      <c r="Z701" s="914"/>
      <c r="AA701" s="914"/>
      <c r="AB701" s="914"/>
      <c r="AC701" s="914"/>
      <c r="AD701" s="914"/>
      <c r="AE701" s="914"/>
      <c r="AF701" s="914"/>
      <c r="AG701" s="914"/>
      <c r="AH701" s="914"/>
    </row>
    <row r="702">
      <c r="A702" s="914"/>
      <c r="B702" s="914"/>
      <c r="C702" s="914"/>
      <c r="D702" s="914"/>
      <c r="E702" s="914"/>
      <c r="F702" s="914"/>
      <c r="G702" s="972"/>
      <c r="H702" s="914"/>
      <c r="I702" s="914"/>
      <c r="J702" s="914"/>
      <c r="K702" s="914"/>
      <c r="L702" s="914"/>
      <c r="M702" s="914"/>
      <c r="N702" s="914"/>
      <c r="O702" s="914"/>
      <c r="P702" s="914"/>
      <c r="Q702" s="914"/>
      <c r="R702" s="914"/>
      <c r="S702" s="914"/>
      <c r="T702" s="914"/>
      <c r="U702" s="914"/>
      <c r="V702" s="914"/>
      <c r="W702" s="914"/>
      <c r="X702" s="972"/>
      <c r="Y702" s="914"/>
      <c r="Z702" s="914"/>
      <c r="AA702" s="914"/>
      <c r="AB702" s="914"/>
      <c r="AC702" s="914"/>
      <c r="AD702" s="914"/>
      <c r="AE702" s="914"/>
      <c r="AF702" s="914"/>
      <c r="AG702" s="914"/>
      <c r="AH702" s="914"/>
    </row>
    <row r="703">
      <c r="A703" s="914"/>
      <c r="B703" s="914"/>
      <c r="C703" s="914"/>
      <c r="D703" s="914"/>
      <c r="E703" s="914"/>
      <c r="F703" s="914"/>
      <c r="G703" s="972"/>
      <c r="H703" s="914"/>
      <c r="I703" s="914"/>
      <c r="J703" s="914"/>
      <c r="K703" s="914"/>
      <c r="L703" s="914"/>
      <c r="M703" s="914"/>
      <c r="N703" s="914"/>
      <c r="O703" s="914"/>
      <c r="P703" s="914"/>
      <c r="Q703" s="914"/>
      <c r="R703" s="914"/>
      <c r="S703" s="914"/>
      <c r="T703" s="914"/>
      <c r="U703" s="914"/>
      <c r="V703" s="914"/>
      <c r="W703" s="914"/>
      <c r="X703" s="972"/>
      <c r="Y703" s="914"/>
      <c r="Z703" s="914"/>
      <c r="AA703" s="914"/>
      <c r="AB703" s="914"/>
      <c r="AC703" s="914"/>
      <c r="AD703" s="914"/>
      <c r="AE703" s="914"/>
      <c r="AF703" s="914"/>
      <c r="AG703" s="914"/>
      <c r="AH703" s="914"/>
    </row>
    <row r="704">
      <c r="A704" s="914"/>
      <c r="B704" s="914"/>
      <c r="C704" s="914"/>
      <c r="D704" s="914"/>
      <c r="E704" s="914"/>
      <c r="F704" s="914"/>
      <c r="G704" s="972"/>
      <c r="H704" s="914"/>
      <c r="I704" s="914"/>
      <c r="J704" s="914"/>
      <c r="K704" s="914"/>
      <c r="L704" s="914"/>
      <c r="M704" s="914"/>
      <c r="N704" s="914"/>
      <c r="O704" s="914"/>
      <c r="P704" s="914"/>
      <c r="Q704" s="914"/>
      <c r="R704" s="914"/>
      <c r="S704" s="914"/>
      <c r="T704" s="914"/>
      <c r="U704" s="914"/>
      <c r="V704" s="914"/>
      <c r="W704" s="914"/>
      <c r="X704" s="972"/>
      <c r="Y704" s="914"/>
      <c r="Z704" s="914"/>
      <c r="AA704" s="914"/>
      <c r="AB704" s="914"/>
      <c r="AC704" s="914"/>
      <c r="AD704" s="914"/>
      <c r="AE704" s="914"/>
      <c r="AF704" s="914"/>
      <c r="AG704" s="914"/>
      <c r="AH704" s="914"/>
    </row>
    <row r="705">
      <c r="A705" s="914"/>
      <c r="B705" s="914"/>
      <c r="C705" s="914"/>
      <c r="D705" s="914"/>
      <c r="E705" s="914"/>
      <c r="F705" s="914"/>
      <c r="G705" s="972"/>
      <c r="H705" s="914"/>
      <c r="I705" s="914"/>
      <c r="J705" s="914"/>
      <c r="K705" s="914"/>
      <c r="L705" s="914"/>
      <c r="M705" s="914"/>
      <c r="N705" s="914"/>
      <c r="O705" s="914"/>
      <c r="P705" s="914"/>
      <c r="Q705" s="914"/>
      <c r="R705" s="914"/>
      <c r="S705" s="914"/>
      <c r="T705" s="914"/>
      <c r="U705" s="914"/>
      <c r="V705" s="914"/>
      <c r="W705" s="914"/>
      <c r="X705" s="972"/>
      <c r="Y705" s="914"/>
      <c r="Z705" s="914"/>
      <c r="AA705" s="914"/>
      <c r="AB705" s="914"/>
      <c r="AC705" s="914"/>
      <c r="AD705" s="914"/>
      <c r="AE705" s="914"/>
      <c r="AF705" s="914"/>
      <c r="AG705" s="914"/>
      <c r="AH705" s="914"/>
    </row>
    <row r="706">
      <c r="A706" s="914"/>
      <c r="B706" s="914"/>
      <c r="C706" s="914"/>
      <c r="D706" s="914"/>
      <c r="E706" s="914"/>
      <c r="F706" s="914"/>
      <c r="G706" s="972"/>
      <c r="H706" s="914"/>
      <c r="I706" s="914"/>
      <c r="J706" s="914"/>
      <c r="K706" s="914"/>
      <c r="L706" s="914"/>
      <c r="M706" s="914"/>
      <c r="N706" s="914"/>
      <c r="O706" s="914"/>
      <c r="P706" s="914"/>
      <c r="Q706" s="914"/>
      <c r="R706" s="914"/>
      <c r="S706" s="914"/>
      <c r="T706" s="914"/>
      <c r="U706" s="914"/>
      <c r="V706" s="914"/>
      <c r="W706" s="914"/>
      <c r="X706" s="972"/>
      <c r="Y706" s="914"/>
      <c r="Z706" s="914"/>
      <c r="AA706" s="914"/>
      <c r="AB706" s="914"/>
      <c r="AC706" s="914"/>
      <c r="AD706" s="914"/>
      <c r="AE706" s="914"/>
      <c r="AF706" s="914"/>
      <c r="AG706" s="914"/>
      <c r="AH706" s="914"/>
    </row>
    <row r="707">
      <c r="A707" s="914"/>
      <c r="B707" s="914"/>
      <c r="C707" s="914"/>
      <c r="D707" s="914"/>
      <c r="E707" s="914"/>
      <c r="F707" s="914"/>
      <c r="G707" s="972"/>
      <c r="H707" s="914"/>
      <c r="I707" s="914"/>
      <c r="J707" s="914"/>
      <c r="K707" s="914"/>
      <c r="L707" s="914"/>
      <c r="M707" s="914"/>
      <c r="N707" s="914"/>
      <c r="O707" s="914"/>
      <c r="P707" s="914"/>
      <c r="Q707" s="914"/>
      <c r="R707" s="914"/>
      <c r="S707" s="914"/>
      <c r="T707" s="914"/>
      <c r="U707" s="914"/>
      <c r="V707" s="914"/>
      <c r="W707" s="914"/>
      <c r="X707" s="972"/>
      <c r="Y707" s="914"/>
      <c r="Z707" s="914"/>
      <c r="AA707" s="914"/>
      <c r="AB707" s="914"/>
      <c r="AC707" s="914"/>
      <c r="AD707" s="914"/>
      <c r="AE707" s="914"/>
      <c r="AF707" s="914"/>
      <c r="AG707" s="914"/>
      <c r="AH707" s="914"/>
    </row>
    <row r="708">
      <c r="A708" s="914"/>
      <c r="B708" s="914"/>
      <c r="C708" s="914"/>
      <c r="D708" s="914"/>
      <c r="E708" s="914"/>
      <c r="F708" s="914"/>
      <c r="G708" s="972"/>
      <c r="H708" s="914"/>
      <c r="I708" s="914"/>
      <c r="J708" s="914"/>
      <c r="K708" s="914"/>
      <c r="L708" s="914"/>
      <c r="M708" s="914"/>
      <c r="N708" s="914"/>
      <c r="O708" s="914"/>
      <c r="P708" s="914"/>
      <c r="Q708" s="914"/>
      <c r="R708" s="914"/>
      <c r="S708" s="914"/>
      <c r="T708" s="914"/>
      <c r="U708" s="914"/>
      <c r="V708" s="914"/>
      <c r="W708" s="914"/>
      <c r="X708" s="972"/>
      <c r="Y708" s="914"/>
      <c r="Z708" s="914"/>
      <c r="AA708" s="914"/>
      <c r="AB708" s="914"/>
      <c r="AC708" s="914"/>
      <c r="AD708" s="914"/>
      <c r="AE708" s="914"/>
      <c r="AF708" s="914"/>
      <c r="AG708" s="914"/>
      <c r="AH708" s="914"/>
    </row>
    <row r="709">
      <c r="A709" s="914"/>
      <c r="B709" s="914"/>
      <c r="C709" s="914"/>
      <c r="D709" s="914"/>
      <c r="E709" s="914"/>
      <c r="F709" s="914"/>
      <c r="G709" s="972"/>
      <c r="H709" s="914"/>
      <c r="I709" s="914"/>
      <c r="J709" s="914"/>
      <c r="K709" s="914"/>
      <c r="L709" s="914"/>
      <c r="M709" s="914"/>
      <c r="N709" s="914"/>
      <c r="O709" s="914"/>
      <c r="P709" s="914"/>
      <c r="Q709" s="914"/>
      <c r="R709" s="914"/>
      <c r="S709" s="914"/>
      <c r="T709" s="914"/>
      <c r="U709" s="914"/>
      <c r="V709" s="914"/>
      <c r="W709" s="914"/>
      <c r="X709" s="972"/>
      <c r="Y709" s="914"/>
      <c r="Z709" s="914"/>
      <c r="AA709" s="914"/>
      <c r="AB709" s="914"/>
      <c r="AC709" s="914"/>
      <c r="AD709" s="914"/>
      <c r="AE709" s="914"/>
      <c r="AF709" s="914"/>
      <c r="AG709" s="914"/>
      <c r="AH709" s="914"/>
    </row>
    <row r="710">
      <c r="A710" s="914"/>
      <c r="B710" s="914"/>
      <c r="C710" s="914"/>
      <c r="D710" s="914"/>
      <c r="E710" s="914"/>
      <c r="F710" s="914"/>
      <c r="G710" s="972"/>
      <c r="H710" s="914"/>
      <c r="I710" s="914"/>
      <c r="J710" s="914"/>
      <c r="K710" s="914"/>
      <c r="L710" s="914"/>
      <c r="M710" s="914"/>
      <c r="N710" s="914"/>
      <c r="O710" s="914"/>
      <c r="P710" s="914"/>
      <c r="Q710" s="914"/>
      <c r="R710" s="914"/>
      <c r="S710" s="914"/>
      <c r="T710" s="914"/>
      <c r="U710" s="914"/>
      <c r="V710" s="914"/>
      <c r="W710" s="914"/>
      <c r="X710" s="972"/>
      <c r="Y710" s="914"/>
      <c r="Z710" s="914"/>
      <c r="AA710" s="914"/>
      <c r="AB710" s="914"/>
      <c r="AC710" s="914"/>
      <c r="AD710" s="914"/>
      <c r="AE710" s="914"/>
      <c r="AF710" s="914"/>
      <c r="AG710" s="914"/>
      <c r="AH710" s="914"/>
    </row>
    <row r="711">
      <c r="A711" s="914"/>
      <c r="B711" s="914"/>
      <c r="C711" s="914"/>
      <c r="D711" s="914"/>
      <c r="E711" s="914"/>
      <c r="F711" s="914"/>
      <c r="G711" s="972"/>
      <c r="H711" s="914"/>
      <c r="I711" s="914"/>
      <c r="J711" s="914"/>
      <c r="K711" s="914"/>
      <c r="L711" s="914"/>
      <c r="M711" s="914"/>
      <c r="N711" s="914"/>
      <c r="O711" s="914"/>
      <c r="P711" s="914"/>
      <c r="Q711" s="914"/>
      <c r="R711" s="914"/>
      <c r="S711" s="914"/>
      <c r="T711" s="914"/>
      <c r="U711" s="914"/>
      <c r="V711" s="914"/>
      <c r="W711" s="914"/>
      <c r="X711" s="972"/>
      <c r="Y711" s="914"/>
      <c r="Z711" s="914"/>
      <c r="AA711" s="914"/>
      <c r="AB711" s="914"/>
      <c r="AC711" s="914"/>
      <c r="AD711" s="914"/>
      <c r="AE711" s="914"/>
      <c r="AF711" s="914"/>
      <c r="AG711" s="914"/>
      <c r="AH711" s="914"/>
    </row>
    <row r="712">
      <c r="A712" s="914"/>
      <c r="B712" s="914"/>
      <c r="C712" s="914"/>
      <c r="D712" s="914"/>
      <c r="E712" s="914"/>
      <c r="F712" s="914"/>
      <c r="G712" s="972"/>
      <c r="H712" s="914"/>
      <c r="I712" s="914"/>
      <c r="J712" s="914"/>
      <c r="K712" s="914"/>
      <c r="L712" s="914"/>
      <c r="M712" s="914"/>
      <c r="N712" s="914"/>
      <c r="O712" s="914"/>
      <c r="P712" s="914"/>
      <c r="Q712" s="914"/>
      <c r="R712" s="914"/>
      <c r="S712" s="914"/>
      <c r="T712" s="914"/>
      <c r="U712" s="914"/>
      <c r="V712" s="914"/>
      <c r="W712" s="914"/>
      <c r="X712" s="972"/>
      <c r="Y712" s="914"/>
      <c r="Z712" s="914"/>
      <c r="AA712" s="914"/>
      <c r="AB712" s="914"/>
      <c r="AC712" s="914"/>
      <c r="AD712" s="914"/>
      <c r="AE712" s="914"/>
      <c r="AF712" s="914"/>
      <c r="AG712" s="914"/>
      <c r="AH712" s="914"/>
    </row>
    <row r="713">
      <c r="A713" s="914"/>
      <c r="B713" s="914"/>
      <c r="C713" s="914"/>
      <c r="D713" s="914"/>
      <c r="E713" s="914"/>
      <c r="F713" s="914"/>
      <c r="G713" s="972"/>
      <c r="H713" s="914"/>
      <c r="I713" s="914"/>
      <c r="J713" s="914"/>
      <c r="K713" s="914"/>
      <c r="L713" s="914"/>
      <c r="M713" s="914"/>
      <c r="N713" s="914"/>
      <c r="O713" s="914"/>
      <c r="P713" s="914"/>
      <c r="Q713" s="914"/>
      <c r="R713" s="914"/>
      <c r="S713" s="914"/>
      <c r="T713" s="914"/>
      <c r="U713" s="914"/>
      <c r="V713" s="914"/>
      <c r="W713" s="914"/>
      <c r="X713" s="972"/>
      <c r="Y713" s="914"/>
      <c r="Z713" s="914"/>
      <c r="AA713" s="914"/>
      <c r="AB713" s="914"/>
      <c r="AC713" s="914"/>
      <c r="AD713" s="914"/>
      <c r="AE713" s="914"/>
      <c r="AF713" s="914"/>
      <c r="AG713" s="914"/>
      <c r="AH713" s="914"/>
    </row>
    <row r="714">
      <c r="A714" s="914"/>
      <c r="B714" s="914"/>
      <c r="C714" s="914"/>
      <c r="D714" s="914"/>
      <c r="E714" s="914"/>
      <c r="F714" s="914"/>
      <c r="G714" s="972"/>
      <c r="H714" s="914"/>
      <c r="I714" s="914"/>
      <c r="J714" s="914"/>
      <c r="K714" s="914"/>
      <c r="L714" s="914"/>
      <c r="M714" s="914"/>
      <c r="N714" s="914"/>
      <c r="O714" s="914"/>
      <c r="P714" s="914"/>
      <c r="Q714" s="914"/>
      <c r="R714" s="914"/>
      <c r="S714" s="914"/>
      <c r="T714" s="914"/>
      <c r="U714" s="914"/>
      <c r="V714" s="914"/>
      <c r="W714" s="914"/>
      <c r="X714" s="972"/>
      <c r="Y714" s="914"/>
      <c r="Z714" s="914"/>
      <c r="AA714" s="914"/>
      <c r="AB714" s="914"/>
      <c r="AC714" s="914"/>
      <c r="AD714" s="914"/>
      <c r="AE714" s="914"/>
      <c r="AF714" s="914"/>
      <c r="AG714" s="914"/>
      <c r="AH714" s="914"/>
    </row>
    <row r="715">
      <c r="A715" s="914"/>
      <c r="B715" s="914"/>
      <c r="C715" s="914"/>
      <c r="D715" s="914"/>
      <c r="E715" s="914"/>
      <c r="F715" s="914"/>
      <c r="G715" s="972"/>
      <c r="H715" s="914"/>
      <c r="I715" s="914"/>
      <c r="J715" s="914"/>
      <c r="K715" s="914"/>
      <c r="L715" s="914"/>
      <c r="M715" s="914"/>
      <c r="N715" s="914"/>
      <c r="O715" s="914"/>
      <c r="P715" s="914"/>
      <c r="Q715" s="914"/>
      <c r="R715" s="914"/>
      <c r="S715" s="914"/>
      <c r="T715" s="914"/>
      <c r="U715" s="914"/>
      <c r="V715" s="914"/>
      <c r="W715" s="914"/>
      <c r="X715" s="972"/>
      <c r="Y715" s="914"/>
      <c r="Z715" s="914"/>
      <c r="AA715" s="914"/>
      <c r="AB715" s="914"/>
      <c r="AC715" s="914"/>
      <c r="AD715" s="914"/>
      <c r="AE715" s="914"/>
      <c r="AF715" s="914"/>
      <c r="AG715" s="914"/>
      <c r="AH715" s="914"/>
    </row>
    <row r="716">
      <c r="A716" s="914"/>
      <c r="B716" s="914"/>
      <c r="C716" s="914"/>
      <c r="D716" s="914"/>
      <c r="E716" s="914"/>
      <c r="F716" s="914"/>
      <c r="G716" s="972"/>
      <c r="H716" s="914"/>
      <c r="I716" s="914"/>
      <c r="J716" s="914"/>
      <c r="K716" s="914"/>
      <c r="L716" s="914"/>
      <c r="M716" s="914"/>
      <c r="N716" s="914"/>
      <c r="O716" s="914"/>
      <c r="P716" s="914"/>
      <c r="Q716" s="914"/>
      <c r="R716" s="914"/>
      <c r="S716" s="914"/>
      <c r="T716" s="914"/>
      <c r="U716" s="914"/>
      <c r="V716" s="914"/>
      <c r="W716" s="914"/>
      <c r="X716" s="972"/>
      <c r="Y716" s="914"/>
      <c r="Z716" s="914"/>
      <c r="AA716" s="914"/>
      <c r="AB716" s="914"/>
      <c r="AC716" s="914"/>
      <c r="AD716" s="914"/>
      <c r="AE716" s="914"/>
      <c r="AF716" s="914"/>
      <c r="AG716" s="914"/>
      <c r="AH716" s="914"/>
    </row>
    <row r="717">
      <c r="A717" s="914"/>
      <c r="B717" s="914"/>
      <c r="C717" s="914"/>
      <c r="D717" s="914"/>
      <c r="E717" s="914"/>
      <c r="F717" s="914"/>
      <c r="G717" s="972"/>
      <c r="H717" s="914"/>
      <c r="I717" s="914"/>
      <c r="J717" s="914"/>
      <c r="K717" s="914"/>
      <c r="L717" s="914"/>
      <c r="M717" s="914"/>
      <c r="N717" s="914"/>
      <c r="O717" s="914"/>
      <c r="P717" s="914"/>
      <c r="Q717" s="914"/>
      <c r="R717" s="914"/>
      <c r="S717" s="914"/>
      <c r="T717" s="914"/>
      <c r="U717" s="914"/>
      <c r="V717" s="914"/>
      <c r="W717" s="914"/>
      <c r="X717" s="972"/>
      <c r="Y717" s="914"/>
      <c r="Z717" s="914"/>
      <c r="AA717" s="914"/>
      <c r="AB717" s="914"/>
      <c r="AC717" s="914"/>
      <c r="AD717" s="914"/>
      <c r="AE717" s="914"/>
      <c r="AF717" s="914"/>
      <c r="AG717" s="914"/>
      <c r="AH717" s="914"/>
    </row>
    <row r="718">
      <c r="A718" s="914"/>
      <c r="B718" s="914"/>
      <c r="C718" s="914"/>
      <c r="D718" s="914"/>
      <c r="E718" s="914"/>
      <c r="F718" s="914"/>
      <c r="G718" s="972"/>
      <c r="H718" s="914"/>
      <c r="I718" s="914"/>
      <c r="J718" s="914"/>
      <c r="K718" s="914"/>
      <c r="L718" s="914"/>
      <c r="M718" s="914"/>
      <c r="N718" s="914"/>
      <c r="O718" s="914"/>
      <c r="P718" s="914"/>
      <c r="Q718" s="914"/>
      <c r="R718" s="914"/>
      <c r="S718" s="914"/>
      <c r="T718" s="914"/>
      <c r="U718" s="914"/>
      <c r="V718" s="914"/>
      <c r="W718" s="914"/>
      <c r="X718" s="972"/>
      <c r="Y718" s="914"/>
      <c r="Z718" s="914"/>
      <c r="AA718" s="914"/>
      <c r="AB718" s="914"/>
      <c r="AC718" s="914"/>
      <c r="AD718" s="914"/>
      <c r="AE718" s="914"/>
      <c r="AF718" s="914"/>
      <c r="AG718" s="914"/>
      <c r="AH718" s="914"/>
    </row>
    <row r="719">
      <c r="A719" s="914"/>
      <c r="B719" s="914"/>
      <c r="C719" s="914"/>
      <c r="D719" s="914"/>
      <c r="E719" s="914"/>
      <c r="F719" s="914"/>
      <c r="G719" s="972"/>
      <c r="H719" s="914"/>
      <c r="I719" s="914"/>
      <c r="J719" s="914"/>
      <c r="K719" s="914"/>
      <c r="L719" s="914"/>
      <c r="M719" s="914"/>
      <c r="N719" s="914"/>
      <c r="O719" s="914"/>
      <c r="P719" s="914"/>
      <c r="Q719" s="914"/>
      <c r="R719" s="914"/>
      <c r="S719" s="914"/>
      <c r="T719" s="914"/>
      <c r="U719" s="914"/>
      <c r="V719" s="914"/>
      <c r="W719" s="914"/>
      <c r="X719" s="972"/>
      <c r="Y719" s="914"/>
      <c r="Z719" s="914"/>
      <c r="AA719" s="914"/>
      <c r="AB719" s="914"/>
      <c r="AC719" s="914"/>
      <c r="AD719" s="914"/>
      <c r="AE719" s="914"/>
      <c r="AF719" s="914"/>
      <c r="AG719" s="914"/>
      <c r="AH719" s="914"/>
    </row>
    <row r="720">
      <c r="A720" s="914"/>
      <c r="B720" s="914"/>
      <c r="C720" s="914"/>
      <c r="D720" s="914"/>
      <c r="E720" s="914"/>
      <c r="F720" s="914"/>
      <c r="G720" s="972"/>
      <c r="H720" s="914"/>
      <c r="I720" s="914"/>
      <c r="J720" s="914"/>
      <c r="K720" s="914"/>
      <c r="L720" s="914"/>
      <c r="M720" s="914"/>
      <c r="N720" s="914"/>
      <c r="O720" s="914"/>
      <c r="P720" s="914"/>
      <c r="Q720" s="914"/>
      <c r="R720" s="914"/>
      <c r="S720" s="914"/>
      <c r="T720" s="914"/>
      <c r="U720" s="914"/>
      <c r="V720" s="914"/>
      <c r="W720" s="914"/>
      <c r="X720" s="972"/>
      <c r="Y720" s="914"/>
      <c r="Z720" s="914"/>
      <c r="AA720" s="914"/>
      <c r="AB720" s="914"/>
      <c r="AC720" s="914"/>
      <c r="AD720" s="914"/>
      <c r="AE720" s="914"/>
      <c r="AF720" s="914"/>
      <c r="AG720" s="914"/>
      <c r="AH720" s="914"/>
    </row>
    <row r="721">
      <c r="A721" s="914"/>
      <c r="B721" s="914"/>
      <c r="C721" s="914"/>
      <c r="D721" s="914"/>
      <c r="E721" s="914"/>
      <c r="F721" s="914"/>
      <c r="G721" s="972"/>
      <c r="H721" s="914"/>
      <c r="I721" s="914"/>
      <c r="J721" s="914"/>
      <c r="K721" s="914"/>
      <c r="L721" s="914"/>
      <c r="M721" s="914"/>
      <c r="N721" s="914"/>
      <c r="O721" s="914"/>
      <c r="P721" s="914"/>
      <c r="Q721" s="914"/>
      <c r="R721" s="914"/>
      <c r="S721" s="914"/>
      <c r="T721" s="914"/>
      <c r="U721" s="914"/>
      <c r="V721" s="914"/>
      <c r="W721" s="914"/>
      <c r="X721" s="972"/>
      <c r="Y721" s="914"/>
      <c r="Z721" s="914"/>
      <c r="AA721" s="914"/>
      <c r="AB721" s="914"/>
      <c r="AC721" s="914"/>
      <c r="AD721" s="914"/>
      <c r="AE721" s="914"/>
      <c r="AF721" s="914"/>
      <c r="AG721" s="914"/>
      <c r="AH721" s="914"/>
    </row>
    <row r="722">
      <c r="A722" s="914"/>
      <c r="B722" s="914"/>
      <c r="C722" s="914"/>
      <c r="D722" s="914"/>
      <c r="E722" s="914"/>
      <c r="F722" s="914"/>
      <c r="G722" s="972"/>
      <c r="H722" s="914"/>
      <c r="I722" s="914"/>
      <c r="J722" s="914"/>
      <c r="K722" s="914"/>
      <c r="L722" s="914"/>
      <c r="M722" s="914"/>
      <c r="N722" s="914"/>
      <c r="O722" s="914"/>
      <c r="P722" s="914"/>
      <c r="Q722" s="914"/>
      <c r="R722" s="914"/>
      <c r="S722" s="914"/>
      <c r="T722" s="914"/>
      <c r="U722" s="914"/>
      <c r="V722" s="914"/>
      <c r="W722" s="914"/>
      <c r="X722" s="972"/>
      <c r="Y722" s="914"/>
      <c r="Z722" s="914"/>
      <c r="AA722" s="914"/>
      <c r="AB722" s="914"/>
      <c r="AC722" s="914"/>
      <c r="AD722" s="914"/>
      <c r="AE722" s="914"/>
      <c r="AF722" s="914"/>
      <c r="AG722" s="914"/>
      <c r="AH722" s="914"/>
    </row>
    <row r="723">
      <c r="A723" s="914"/>
      <c r="B723" s="914"/>
      <c r="C723" s="914"/>
      <c r="D723" s="914"/>
      <c r="E723" s="914"/>
      <c r="F723" s="914"/>
      <c r="G723" s="972"/>
      <c r="H723" s="914"/>
      <c r="I723" s="914"/>
      <c r="J723" s="914"/>
      <c r="K723" s="914"/>
      <c r="L723" s="914"/>
      <c r="M723" s="914"/>
      <c r="N723" s="914"/>
      <c r="O723" s="914"/>
      <c r="P723" s="914"/>
      <c r="Q723" s="914"/>
      <c r="R723" s="914"/>
      <c r="S723" s="914"/>
      <c r="T723" s="914"/>
      <c r="U723" s="914"/>
      <c r="V723" s="914"/>
      <c r="W723" s="914"/>
      <c r="X723" s="972"/>
      <c r="Y723" s="914"/>
      <c r="Z723" s="914"/>
      <c r="AA723" s="914"/>
      <c r="AB723" s="914"/>
      <c r="AC723" s="914"/>
      <c r="AD723" s="914"/>
      <c r="AE723" s="914"/>
      <c r="AF723" s="914"/>
      <c r="AG723" s="914"/>
      <c r="AH723" s="914"/>
    </row>
    <row r="724">
      <c r="A724" s="914"/>
      <c r="B724" s="914"/>
      <c r="C724" s="914"/>
      <c r="D724" s="914"/>
      <c r="E724" s="914"/>
      <c r="F724" s="914"/>
      <c r="G724" s="972"/>
      <c r="H724" s="914"/>
      <c r="I724" s="914"/>
      <c r="J724" s="914"/>
      <c r="K724" s="914"/>
      <c r="L724" s="914"/>
      <c r="M724" s="914"/>
      <c r="N724" s="914"/>
      <c r="O724" s="914"/>
      <c r="P724" s="914"/>
      <c r="Q724" s="914"/>
      <c r="R724" s="914"/>
      <c r="S724" s="914"/>
      <c r="T724" s="914"/>
      <c r="U724" s="914"/>
      <c r="V724" s="914"/>
      <c r="W724" s="914"/>
      <c r="X724" s="972"/>
      <c r="Y724" s="914"/>
      <c r="Z724" s="914"/>
      <c r="AA724" s="914"/>
      <c r="AB724" s="914"/>
      <c r="AC724" s="914"/>
      <c r="AD724" s="914"/>
      <c r="AE724" s="914"/>
      <c r="AF724" s="914"/>
      <c r="AG724" s="914"/>
      <c r="AH724" s="914"/>
    </row>
    <row r="725">
      <c r="A725" s="914"/>
      <c r="B725" s="914"/>
      <c r="C725" s="914"/>
      <c r="D725" s="914"/>
      <c r="E725" s="914"/>
      <c r="F725" s="914"/>
      <c r="G725" s="972"/>
      <c r="H725" s="914"/>
      <c r="I725" s="914"/>
      <c r="J725" s="914"/>
      <c r="K725" s="914"/>
      <c r="L725" s="914"/>
      <c r="M725" s="914"/>
      <c r="N725" s="914"/>
      <c r="O725" s="914"/>
      <c r="P725" s="914"/>
      <c r="Q725" s="914"/>
      <c r="R725" s="914"/>
      <c r="S725" s="914"/>
      <c r="T725" s="914"/>
      <c r="U725" s="914"/>
      <c r="V725" s="914"/>
      <c r="W725" s="914"/>
      <c r="X725" s="972"/>
      <c r="Y725" s="914"/>
      <c r="Z725" s="914"/>
      <c r="AA725" s="914"/>
      <c r="AB725" s="914"/>
      <c r="AC725" s="914"/>
      <c r="AD725" s="914"/>
      <c r="AE725" s="914"/>
      <c r="AF725" s="914"/>
      <c r="AG725" s="914"/>
      <c r="AH725" s="914"/>
    </row>
    <row r="726">
      <c r="A726" s="914"/>
      <c r="B726" s="914"/>
      <c r="C726" s="914"/>
      <c r="D726" s="914"/>
      <c r="E726" s="914"/>
      <c r="F726" s="914"/>
      <c r="G726" s="972"/>
      <c r="H726" s="914"/>
      <c r="I726" s="914"/>
      <c r="J726" s="914"/>
      <c r="K726" s="914"/>
      <c r="L726" s="914"/>
      <c r="M726" s="914"/>
      <c r="N726" s="914"/>
      <c r="O726" s="914"/>
      <c r="P726" s="914"/>
      <c r="Q726" s="914"/>
      <c r="R726" s="914"/>
      <c r="S726" s="914"/>
      <c r="T726" s="914"/>
      <c r="U726" s="914"/>
      <c r="V726" s="914"/>
      <c r="W726" s="914"/>
      <c r="X726" s="972"/>
      <c r="Y726" s="914"/>
      <c r="Z726" s="914"/>
      <c r="AA726" s="914"/>
      <c r="AB726" s="914"/>
      <c r="AC726" s="914"/>
      <c r="AD726" s="914"/>
      <c r="AE726" s="914"/>
      <c r="AF726" s="914"/>
      <c r="AG726" s="914"/>
      <c r="AH726" s="914"/>
    </row>
    <row r="727">
      <c r="A727" s="914"/>
      <c r="B727" s="914"/>
      <c r="C727" s="914"/>
      <c r="D727" s="914"/>
      <c r="E727" s="914"/>
      <c r="F727" s="914"/>
      <c r="G727" s="972"/>
      <c r="H727" s="914"/>
      <c r="I727" s="914"/>
      <c r="J727" s="914"/>
      <c r="K727" s="914"/>
      <c r="L727" s="914"/>
      <c r="M727" s="914"/>
      <c r="N727" s="914"/>
      <c r="O727" s="914"/>
      <c r="P727" s="914"/>
      <c r="Q727" s="914"/>
      <c r="R727" s="914"/>
      <c r="S727" s="914"/>
      <c r="T727" s="914"/>
      <c r="U727" s="914"/>
      <c r="V727" s="914"/>
      <c r="W727" s="914"/>
      <c r="X727" s="972"/>
      <c r="Y727" s="914"/>
      <c r="Z727" s="914"/>
      <c r="AA727" s="914"/>
      <c r="AB727" s="914"/>
      <c r="AC727" s="914"/>
      <c r="AD727" s="914"/>
      <c r="AE727" s="914"/>
      <c r="AF727" s="914"/>
      <c r="AG727" s="914"/>
      <c r="AH727" s="914"/>
    </row>
    <row r="728">
      <c r="A728" s="914"/>
      <c r="B728" s="914"/>
      <c r="C728" s="914"/>
      <c r="D728" s="914"/>
      <c r="E728" s="914"/>
      <c r="F728" s="914"/>
      <c r="G728" s="972"/>
      <c r="H728" s="914"/>
      <c r="I728" s="914"/>
      <c r="J728" s="914"/>
      <c r="K728" s="914"/>
      <c r="L728" s="914"/>
      <c r="M728" s="914"/>
      <c r="N728" s="914"/>
      <c r="O728" s="914"/>
      <c r="P728" s="914"/>
      <c r="Q728" s="914"/>
      <c r="R728" s="914"/>
      <c r="S728" s="914"/>
      <c r="T728" s="914"/>
      <c r="U728" s="914"/>
      <c r="V728" s="914"/>
      <c r="W728" s="914"/>
      <c r="X728" s="972"/>
      <c r="Y728" s="914"/>
      <c r="Z728" s="914"/>
      <c r="AA728" s="914"/>
      <c r="AB728" s="914"/>
      <c r="AC728" s="914"/>
      <c r="AD728" s="914"/>
      <c r="AE728" s="914"/>
      <c r="AF728" s="914"/>
      <c r="AG728" s="914"/>
      <c r="AH728" s="914"/>
    </row>
    <row r="729">
      <c r="A729" s="914"/>
      <c r="B729" s="914"/>
      <c r="C729" s="914"/>
      <c r="D729" s="914"/>
      <c r="E729" s="914"/>
      <c r="F729" s="914"/>
      <c r="G729" s="972"/>
      <c r="H729" s="914"/>
      <c r="I729" s="914"/>
      <c r="J729" s="914"/>
      <c r="K729" s="914"/>
      <c r="L729" s="914"/>
      <c r="M729" s="914"/>
      <c r="N729" s="914"/>
      <c r="O729" s="914"/>
      <c r="P729" s="914"/>
      <c r="Q729" s="914"/>
      <c r="R729" s="914"/>
      <c r="S729" s="914"/>
      <c r="T729" s="914"/>
      <c r="U729" s="914"/>
      <c r="V729" s="914"/>
      <c r="W729" s="914"/>
      <c r="X729" s="972"/>
      <c r="Y729" s="914"/>
      <c r="Z729" s="914"/>
      <c r="AA729" s="914"/>
      <c r="AB729" s="914"/>
      <c r="AC729" s="914"/>
      <c r="AD729" s="914"/>
      <c r="AE729" s="914"/>
      <c r="AF729" s="914"/>
      <c r="AG729" s="914"/>
      <c r="AH729" s="914"/>
    </row>
    <row r="730">
      <c r="A730" s="914"/>
      <c r="B730" s="914"/>
      <c r="C730" s="914"/>
      <c r="D730" s="914"/>
      <c r="E730" s="914"/>
      <c r="F730" s="914"/>
      <c r="G730" s="972"/>
      <c r="H730" s="914"/>
      <c r="I730" s="914"/>
      <c r="J730" s="914"/>
      <c r="K730" s="914"/>
      <c r="L730" s="914"/>
      <c r="M730" s="914"/>
      <c r="N730" s="914"/>
      <c r="O730" s="914"/>
      <c r="P730" s="914"/>
      <c r="Q730" s="914"/>
      <c r="R730" s="914"/>
      <c r="S730" s="914"/>
      <c r="T730" s="914"/>
      <c r="U730" s="914"/>
      <c r="V730" s="914"/>
      <c r="W730" s="914"/>
      <c r="X730" s="972"/>
      <c r="Y730" s="914"/>
      <c r="Z730" s="914"/>
      <c r="AA730" s="914"/>
      <c r="AB730" s="914"/>
      <c r="AC730" s="914"/>
      <c r="AD730" s="914"/>
      <c r="AE730" s="914"/>
      <c r="AF730" s="914"/>
      <c r="AG730" s="914"/>
      <c r="AH730" s="914"/>
    </row>
    <row r="731">
      <c r="A731" s="914"/>
      <c r="B731" s="914"/>
      <c r="C731" s="914"/>
      <c r="D731" s="914"/>
      <c r="E731" s="914"/>
      <c r="F731" s="914"/>
      <c r="G731" s="972"/>
      <c r="H731" s="914"/>
      <c r="I731" s="914"/>
      <c r="J731" s="914"/>
      <c r="K731" s="914"/>
      <c r="L731" s="914"/>
      <c r="M731" s="914"/>
      <c r="N731" s="914"/>
      <c r="O731" s="914"/>
      <c r="P731" s="914"/>
      <c r="Q731" s="914"/>
      <c r="R731" s="914"/>
      <c r="S731" s="914"/>
      <c r="T731" s="914"/>
      <c r="U731" s="914"/>
      <c r="V731" s="914"/>
      <c r="W731" s="914"/>
      <c r="X731" s="972"/>
      <c r="Y731" s="914"/>
      <c r="Z731" s="914"/>
      <c r="AA731" s="914"/>
      <c r="AB731" s="914"/>
      <c r="AC731" s="914"/>
      <c r="AD731" s="914"/>
      <c r="AE731" s="914"/>
      <c r="AF731" s="914"/>
      <c r="AG731" s="914"/>
      <c r="AH731" s="914"/>
    </row>
    <row r="732">
      <c r="A732" s="914"/>
      <c r="B732" s="914"/>
      <c r="C732" s="914"/>
      <c r="D732" s="914"/>
      <c r="E732" s="914"/>
      <c r="F732" s="914"/>
      <c r="G732" s="972"/>
      <c r="H732" s="914"/>
      <c r="I732" s="914"/>
      <c r="J732" s="914"/>
      <c r="K732" s="914"/>
      <c r="L732" s="914"/>
      <c r="M732" s="914"/>
      <c r="N732" s="914"/>
      <c r="O732" s="914"/>
      <c r="P732" s="914"/>
      <c r="Q732" s="914"/>
      <c r="R732" s="914"/>
      <c r="S732" s="914"/>
      <c r="T732" s="914"/>
      <c r="U732" s="914"/>
      <c r="V732" s="914"/>
      <c r="W732" s="914"/>
      <c r="X732" s="972"/>
      <c r="Y732" s="914"/>
      <c r="Z732" s="914"/>
      <c r="AA732" s="914"/>
      <c r="AB732" s="914"/>
      <c r="AC732" s="914"/>
      <c r="AD732" s="914"/>
      <c r="AE732" s="914"/>
      <c r="AF732" s="914"/>
      <c r="AG732" s="914"/>
      <c r="AH732" s="914"/>
    </row>
    <row r="733">
      <c r="A733" s="914"/>
      <c r="B733" s="914"/>
      <c r="C733" s="914"/>
      <c r="D733" s="914"/>
      <c r="E733" s="914"/>
      <c r="F733" s="914"/>
      <c r="G733" s="972"/>
      <c r="H733" s="914"/>
      <c r="I733" s="914"/>
      <c r="J733" s="914"/>
      <c r="K733" s="914"/>
      <c r="L733" s="914"/>
      <c r="M733" s="914"/>
      <c r="N733" s="914"/>
      <c r="O733" s="914"/>
      <c r="P733" s="914"/>
      <c r="Q733" s="914"/>
      <c r="R733" s="914"/>
      <c r="S733" s="914"/>
      <c r="T733" s="914"/>
      <c r="U733" s="914"/>
      <c r="V733" s="914"/>
      <c r="W733" s="914"/>
      <c r="X733" s="972"/>
      <c r="Y733" s="914"/>
      <c r="Z733" s="914"/>
      <c r="AA733" s="914"/>
      <c r="AB733" s="914"/>
      <c r="AC733" s="914"/>
      <c r="AD733" s="914"/>
      <c r="AE733" s="914"/>
      <c r="AF733" s="914"/>
      <c r="AG733" s="914"/>
      <c r="AH733" s="914"/>
    </row>
    <row r="734">
      <c r="A734" s="914"/>
      <c r="B734" s="914"/>
      <c r="C734" s="914"/>
      <c r="D734" s="914"/>
      <c r="E734" s="914"/>
      <c r="F734" s="914"/>
      <c r="G734" s="972"/>
      <c r="H734" s="914"/>
      <c r="I734" s="914"/>
      <c r="J734" s="914"/>
      <c r="K734" s="914"/>
      <c r="L734" s="914"/>
      <c r="M734" s="914"/>
      <c r="N734" s="914"/>
      <c r="O734" s="914"/>
      <c r="P734" s="914"/>
      <c r="Q734" s="914"/>
      <c r="R734" s="914"/>
      <c r="S734" s="914"/>
      <c r="T734" s="914"/>
      <c r="U734" s="914"/>
      <c r="V734" s="914"/>
      <c r="W734" s="914"/>
      <c r="X734" s="972"/>
      <c r="Y734" s="914"/>
      <c r="Z734" s="914"/>
      <c r="AA734" s="914"/>
      <c r="AB734" s="914"/>
      <c r="AC734" s="914"/>
      <c r="AD734" s="914"/>
      <c r="AE734" s="914"/>
      <c r="AF734" s="914"/>
      <c r="AG734" s="914"/>
      <c r="AH734" s="914"/>
    </row>
    <row r="735">
      <c r="A735" s="914"/>
      <c r="B735" s="914"/>
      <c r="C735" s="914"/>
      <c r="D735" s="914"/>
      <c r="E735" s="914"/>
      <c r="F735" s="914"/>
      <c r="G735" s="972"/>
      <c r="H735" s="914"/>
      <c r="I735" s="914"/>
      <c r="J735" s="914"/>
      <c r="K735" s="914"/>
      <c r="L735" s="914"/>
      <c r="M735" s="914"/>
      <c r="N735" s="914"/>
      <c r="O735" s="914"/>
      <c r="P735" s="914"/>
      <c r="Q735" s="914"/>
      <c r="R735" s="914"/>
      <c r="S735" s="914"/>
      <c r="T735" s="914"/>
      <c r="U735" s="914"/>
      <c r="V735" s="914"/>
      <c r="W735" s="914"/>
      <c r="X735" s="972"/>
      <c r="Y735" s="914"/>
      <c r="Z735" s="914"/>
      <c r="AA735" s="914"/>
      <c r="AB735" s="914"/>
      <c r="AC735" s="914"/>
      <c r="AD735" s="914"/>
      <c r="AE735" s="914"/>
      <c r="AF735" s="914"/>
      <c r="AG735" s="914"/>
      <c r="AH735" s="914"/>
    </row>
    <row r="736">
      <c r="A736" s="914"/>
      <c r="B736" s="914"/>
      <c r="C736" s="914"/>
      <c r="D736" s="914"/>
      <c r="E736" s="914"/>
      <c r="F736" s="914"/>
      <c r="G736" s="972"/>
      <c r="H736" s="914"/>
      <c r="I736" s="914"/>
      <c r="J736" s="914"/>
      <c r="K736" s="914"/>
      <c r="L736" s="914"/>
      <c r="M736" s="914"/>
      <c r="N736" s="914"/>
      <c r="O736" s="914"/>
      <c r="P736" s="914"/>
      <c r="Q736" s="914"/>
      <c r="R736" s="914"/>
      <c r="S736" s="914"/>
      <c r="T736" s="914"/>
      <c r="U736" s="914"/>
      <c r="V736" s="914"/>
      <c r="W736" s="914"/>
      <c r="X736" s="972"/>
      <c r="Y736" s="914"/>
      <c r="Z736" s="914"/>
      <c r="AA736" s="914"/>
      <c r="AB736" s="914"/>
      <c r="AC736" s="914"/>
      <c r="AD736" s="914"/>
      <c r="AE736" s="914"/>
      <c r="AF736" s="914"/>
      <c r="AG736" s="914"/>
      <c r="AH736" s="914"/>
    </row>
    <row r="737">
      <c r="A737" s="914"/>
      <c r="B737" s="914"/>
      <c r="C737" s="914"/>
      <c r="D737" s="914"/>
      <c r="E737" s="914"/>
      <c r="F737" s="914"/>
      <c r="G737" s="972"/>
      <c r="H737" s="914"/>
      <c r="I737" s="914"/>
      <c r="J737" s="914"/>
      <c r="K737" s="914"/>
      <c r="L737" s="914"/>
      <c r="M737" s="914"/>
      <c r="N737" s="914"/>
      <c r="O737" s="914"/>
      <c r="P737" s="914"/>
      <c r="Q737" s="914"/>
      <c r="R737" s="914"/>
      <c r="S737" s="914"/>
      <c r="T737" s="914"/>
      <c r="U737" s="914"/>
      <c r="V737" s="914"/>
      <c r="W737" s="914"/>
      <c r="X737" s="972"/>
      <c r="Y737" s="914"/>
      <c r="Z737" s="914"/>
      <c r="AA737" s="914"/>
      <c r="AB737" s="914"/>
      <c r="AC737" s="914"/>
      <c r="AD737" s="914"/>
      <c r="AE737" s="914"/>
      <c r="AF737" s="914"/>
      <c r="AG737" s="914"/>
      <c r="AH737" s="914"/>
    </row>
    <row r="738">
      <c r="A738" s="914"/>
      <c r="B738" s="914"/>
      <c r="C738" s="914"/>
      <c r="D738" s="914"/>
      <c r="E738" s="914"/>
      <c r="F738" s="914"/>
      <c r="G738" s="972"/>
      <c r="H738" s="914"/>
      <c r="I738" s="914"/>
      <c r="J738" s="914"/>
      <c r="K738" s="914"/>
      <c r="L738" s="914"/>
      <c r="M738" s="914"/>
      <c r="N738" s="914"/>
      <c r="O738" s="914"/>
      <c r="P738" s="914"/>
      <c r="Q738" s="914"/>
      <c r="R738" s="914"/>
      <c r="S738" s="914"/>
      <c r="T738" s="914"/>
      <c r="U738" s="914"/>
      <c r="V738" s="914"/>
      <c r="W738" s="914"/>
      <c r="X738" s="972"/>
      <c r="Y738" s="914"/>
      <c r="Z738" s="914"/>
      <c r="AA738" s="914"/>
      <c r="AB738" s="914"/>
      <c r="AC738" s="914"/>
      <c r="AD738" s="914"/>
      <c r="AE738" s="914"/>
      <c r="AF738" s="914"/>
      <c r="AG738" s="914"/>
      <c r="AH738" s="914"/>
    </row>
    <row r="739">
      <c r="A739" s="914"/>
      <c r="B739" s="914"/>
      <c r="C739" s="914"/>
      <c r="D739" s="914"/>
      <c r="E739" s="914"/>
      <c r="F739" s="914"/>
      <c r="G739" s="972"/>
      <c r="H739" s="914"/>
      <c r="I739" s="914"/>
      <c r="J739" s="914"/>
      <c r="K739" s="914"/>
      <c r="L739" s="914"/>
      <c r="M739" s="914"/>
      <c r="N739" s="914"/>
      <c r="O739" s="914"/>
      <c r="P739" s="914"/>
      <c r="Q739" s="914"/>
      <c r="R739" s="914"/>
      <c r="S739" s="914"/>
      <c r="T739" s="914"/>
      <c r="U739" s="914"/>
      <c r="V739" s="914"/>
      <c r="W739" s="914"/>
      <c r="X739" s="972"/>
      <c r="Y739" s="914"/>
      <c r="Z739" s="914"/>
      <c r="AA739" s="914"/>
      <c r="AB739" s="914"/>
      <c r="AC739" s="914"/>
      <c r="AD739" s="914"/>
      <c r="AE739" s="914"/>
      <c r="AF739" s="914"/>
      <c r="AG739" s="914"/>
      <c r="AH739" s="914"/>
    </row>
    <row r="740">
      <c r="A740" s="914"/>
      <c r="B740" s="914"/>
      <c r="C740" s="914"/>
      <c r="D740" s="914"/>
      <c r="E740" s="914"/>
      <c r="F740" s="914"/>
      <c r="G740" s="972"/>
      <c r="H740" s="914"/>
      <c r="I740" s="914"/>
      <c r="J740" s="914"/>
      <c r="K740" s="914"/>
      <c r="L740" s="914"/>
      <c r="M740" s="914"/>
      <c r="N740" s="914"/>
      <c r="O740" s="914"/>
      <c r="P740" s="914"/>
      <c r="Q740" s="914"/>
      <c r="R740" s="914"/>
      <c r="S740" s="914"/>
      <c r="T740" s="914"/>
      <c r="U740" s="914"/>
      <c r="V740" s="914"/>
      <c r="W740" s="914"/>
      <c r="X740" s="972"/>
      <c r="Y740" s="914"/>
      <c r="Z740" s="914"/>
      <c r="AA740" s="914"/>
      <c r="AB740" s="914"/>
      <c r="AC740" s="914"/>
      <c r="AD740" s="914"/>
      <c r="AE740" s="914"/>
      <c r="AF740" s="914"/>
      <c r="AG740" s="914"/>
      <c r="AH740" s="914"/>
    </row>
    <row r="741">
      <c r="A741" s="914"/>
      <c r="B741" s="914"/>
      <c r="C741" s="914"/>
      <c r="D741" s="914"/>
      <c r="E741" s="914"/>
      <c r="F741" s="914"/>
      <c r="G741" s="972"/>
      <c r="H741" s="914"/>
      <c r="I741" s="914"/>
      <c r="J741" s="914"/>
      <c r="K741" s="914"/>
      <c r="L741" s="914"/>
      <c r="M741" s="914"/>
      <c r="N741" s="914"/>
      <c r="O741" s="914"/>
      <c r="P741" s="914"/>
      <c r="Q741" s="914"/>
      <c r="R741" s="914"/>
      <c r="S741" s="914"/>
      <c r="T741" s="914"/>
      <c r="U741" s="914"/>
      <c r="V741" s="914"/>
      <c r="W741" s="914"/>
      <c r="X741" s="972"/>
      <c r="Y741" s="914"/>
      <c r="Z741" s="914"/>
      <c r="AA741" s="914"/>
      <c r="AB741" s="914"/>
      <c r="AC741" s="914"/>
      <c r="AD741" s="914"/>
      <c r="AE741" s="914"/>
      <c r="AF741" s="914"/>
      <c r="AG741" s="914"/>
      <c r="AH741" s="914"/>
    </row>
    <row r="742">
      <c r="A742" s="914"/>
      <c r="B742" s="914"/>
      <c r="C742" s="914"/>
      <c r="D742" s="914"/>
      <c r="E742" s="914"/>
      <c r="F742" s="914"/>
      <c r="G742" s="972"/>
      <c r="H742" s="914"/>
      <c r="I742" s="914"/>
      <c r="J742" s="914"/>
      <c r="K742" s="914"/>
      <c r="L742" s="914"/>
      <c r="M742" s="914"/>
      <c r="N742" s="914"/>
      <c r="O742" s="914"/>
      <c r="P742" s="914"/>
      <c r="Q742" s="914"/>
      <c r="R742" s="914"/>
      <c r="S742" s="914"/>
      <c r="T742" s="914"/>
      <c r="U742" s="914"/>
      <c r="V742" s="914"/>
      <c r="W742" s="914"/>
      <c r="X742" s="972"/>
      <c r="Y742" s="914"/>
      <c r="Z742" s="914"/>
      <c r="AA742" s="914"/>
      <c r="AB742" s="914"/>
      <c r="AC742" s="914"/>
      <c r="AD742" s="914"/>
      <c r="AE742" s="914"/>
      <c r="AF742" s="914"/>
      <c r="AG742" s="914"/>
      <c r="AH742" s="914"/>
    </row>
    <row r="743">
      <c r="A743" s="914"/>
      <c r="B743" s="914"/>
      <c r="C743" s="914"/>
      <c r="D743" s="914"/>
      <c r="E743" s="914"/>
      <c r="F743" s="914"/>
      <c r="G743" s="972"/>
      <c r="H743" s="914"/>
      <c r="I743" s="914"/>
      <c r="J743" s="914"/>
      <c r="K743" s="914"/>
      <c r="L743" s="914"/>
      <c r="M743" s="914"/>
      <c r="N743" s="914"/>
      <c r="O743" s="914"/>
      <c r="P743" s="914"/>
      <c r="Q743" s="914"/>
      <c r="R743" s="914"/>
      <c r="S743" s="914"/>
      <c r="T743" s="914"/>
      <c r="U743" s="914"/>
      <c r="V743" s="914"/>
      <c r="W743" s="914"/>
      <c r="X743" s="972"/>
      <c r="Y743" s="914"/>
      <c r="Z743" s="914"/>
      <c r="AA743" s="914"/>
      <c r="AB743" s="914"/>
      <c r="AC743" s="914"/>
      <c r="AD743" s="914"/>
      <c r="AE743" s="914"/>
      <c r="AF743" s="914"/>
      <c r="AG743" s="914"/>
      <c r="AH743" s="914"/>
    </row>
    <row r="744">
      <c r="A744" s="914"/>
      <c r="B744" s="914"/>
      <c r="C744" s="914"/>
      <c r="D744" s="914"/>
      <c r="E744" s="914"/>
      <c r="F744" s="914"/>
      <c r="G744" s="972"/>
      <c r="H744" s="914"/>
      <c r="I744" s="914"/>
      <c r="J744" s="914"/>
      <c r="K744" s="914"/>
      <c r="L744" s="914"/>
      <c r="M744" s="914"/>
      <c r="N744" s="914"/>
      <c r="O744" s="914"/>
      <c r="P744" s="914"/>
      <c r="Q744" s="914"/>
      <c r="R744" s="914"/>
      <c r="S744" s="914"/>
      <c r="T744" s="914"/>
      <c r="U744" s="914"/>
      <c r="V744" s="914"/>
      <c r="W744" s="914"/>
      <c r="X744" s="972"/>
      <c r="Y744" s="914"/>
      <c r="Z744" s="914"/>
      <c r="AA744" s="914"/>
      <c r="AB744" s="914"/>
      <c r="AC744" s="914"/>
      <c r="AD744" s="914"/>
      <c r="AE744" s="914"/>
      <c r="AF744" s="914"/>
      <c r="AG744" s="914"/>
      <c r="AH744" s="914"/>
    </row>
    <row r="745">
      <c r="A745" s="914"/>
      <c r="B745" s="914"/>
      <c r="C745" s="914"/>
      <c r="D745" s="914"/>
      <c r="E745" s="914"/>
      <c r="F745" s="914"/>
      <c r="G745" s="972"/>
      <c r="H745" s="914"/>
      <c r="I745" s="914"/>
      <c r="J745" s="914"/>
      <c r="K745" s="914"/>
      <c r="L745" s="914"/>
      <c r="M745" s="914"/>
      <c r="N745" s="914"/>
      <c r="O745" s="914"/>
      <c r="P745" s="914"/>
      <c r="Q745" s="914"/>
      <c r="R745" s="914"/>
      <c r="S745" s="914"/>
      <c r="T745" s="914"/>
      <c r="U745" s="914"/>
      <c r="V745" s="914"/>
      <c r="W745" s="914"/>
      <c r="X745" s="972"/>
      <c r="Y745" s="914"/>
      <c r="Z745" s="914"/>
      <c r="AA745" s="914"/>
      <c r="AB745" s="914"/>
      <c r="AC745" s="914"/>
      <c r="AD745" s="914"/>
      <c r="AE745" s="914"/>
      <c r="AF745" s="914"/>
      <c r="AG745" s="914"/>
      <c r="AH745" s="914"/>
    </row>
    <row r="746">
      <c r="A746" s="914"/>
      <c r="B746" s="914"/>
      <c r="C746" s="914"/>
      <c r="D746" s="914"/>
      <c r="E746" s="914"/>
      <c r="F746" s="914"/>
      <c r="G746" s="972"/>
      <c r="H746" s="914"/>
      <c r="I746" s="914"/>
      <c r="J746" s="914"/>
      <c r="K746" s="914"/>
      <c r="L746" s="914"/>
      <c r="M746" s="914"/>
      <c r="N746" s="914"/>
      <c r="O746" s="914"/>
      <c r="P746" s="914"/>
      <c r="Q746" s="914"/>
      <c r="R746" s="914"/>
      <c r="S746" s="914"/>
      <c r="T746" s="914"/>
      <c r="U746" s="914"/>
      <c r="V746" s="914"/>
      <c r="W746" s="914"/>
      <c r="X746" s="972"/>
      <c r="Y746" s="914"/>
      <c r="Z746" s="914"/>
      <c r="AA746" s="914"/>
      <c r="AB746" s="914"/>
      <c r="AC746" s="914"/>
      <c r="AD746" s="914"/>
      <c r="AE746" s="914"/>
      <c r="AF746" s="914"/>
      <c r="AG746" s="914"/>
      <c r="AH746" s="914"/>
    </row>
    <row r="747">
      <c r="A747" s="914"/>
      <c r="B747" s="914"/>
      <c r="C747" s="914"/>
      <c r="D747" s="914"/>
      <c r="E747" s="914"/>
      <c r="F747" s="914"/>
      <c r="G747" s="972"/>
      <c r="H747" s="914"/>
      <c r="I747" s="914"/>
      <c r="J747" s="914"/>
      <c r="K747" s="914"/>
      <c r="L747" s="914"/>
      <c r="M747" s="914"/>
      <c r="N747" s="914"/>
      <c r="O747" s="914"/>
      <c r="P747" s="914"/>
      <c r="Q747" s="914"/>
      <c r="R747" s="914"/>
      <c r="S747" s="914"/>
      <c r="T747" s="914"/>
      <c r="U747" s="914"/>
      <c r="V747" s="914"/>
      <c r="W747" s="914"/>
      <c r="X747" s="972"/>
      <c r="Y747" s="914"/>
      <c r="Z747" s="914"/>
      <c r="AA747" s="914"/>
      <c r="AB747" s="914"/>
      <c r="AC747" s="914"/>
      <c r="AD747" s="914"/>
      <c r="AE747" s="914"/>
      <c r="AF747" s="914"/>
      <c r="AG747" s="914"/>
      <c r="AH747" s="914"/>
    </row>
    <row r="748">
      <c r="A748" s="914"/>
      <c r="B748" s="914"/>
      <c r="C748" s="914"/>
      <c r="D748" s="914"/>
      <c r="E748" s="914"/>
      <c r="F748" s="914"/>
      <c r="G748" s="972"/>
      <c r="H748" s="914"/>
      <c r="I748" s="914"/>
      <c r="J748" s="914"/>
      <c r="K748" s="914"/>
      <c r="L748" s="914"/>
      <c r="M748" s="914"/>
      <c r="N748" s="914"/>
      <c r="O748" s="914"/>
      <c r="P748" s="914"/>
      <c r="Q748" s="914"/>
      <c r="R748" s="914"/>
      <c r="S748" s="914"/>
      <c r="T748" s="914"/>
      <c r="U748" s="914"/>
      <c r="V748" s="914"/>
      <c r="W748" s="914"/>
      <c r="X748" s="972"/>
      <c r="Y748" s="914"/>
      <c r="Z748" s="914"/>
      <c r="AA748" s="914"/>
      <c r="AB748" s="914"/>
      <c r="AC748" s="914"/>
      <c r="AD748" s="914"/>
      <c r="AE748" s="914"/>
      <c r="AF748" s="914"/>
      <c r="AG748" s="914"/>
      <c r="AH748" s="914"/>
    </row>
    <row r="749">
      <c r="A749" s="914"/>
      <c r="B749" s="914"/>
      <c r="C749" s="914"/>
      <c r="D749" s="914"/>
      <c r="E749" s="914"/>
      <c r="F749" s="914"/>
      <c r="G749" s="972"/>
      <c r="H749" s="914"/>
      <c r="I749" s="914"/>
      <c r="J749" s="914"/>
      <c r="K749" s="914"/>
      <c r="L749" s="914"/>
      <c r="M749" s="914"/>
      <c r="N749" s="914"/>
      <c r="O749" s="914"/>
      <c r="P749" s="914"/>
      <c r="Q749" s="914"/>
      <c r="R749" s="914"/>
      <c r="S749" s="914"/>
      <c r="T749" s="914"/>
      <c r="U749" s="914"/>
      <c r="V749" s="914"/>
      <c r="W749" s="914"/>
      <c r="X749" s="972"/>
      <c r="Y749" s="914"/>
      <c r="Z749" s="914"/>
      <c r="AA749" s="914"/>
      <c r="AB749" s="914"/>
      <c r="AC749" s="914"/>
      <c r="AD749" s="914"/>
      <c r="AE749" s="914"/>
      <c r="AF749" s="914"/>
      <c r="AG749" s="914"/>
      <c r="AH749" s="914"/>
    </row>
    <row r="750">
      <c r="A750" s="914"/>
      <c r="B750" s="914"/>
      <c r="C750" s="914"/>
      <c r="D750" s="914"/>
      <c r="E750" s="914"/>
      <c r="F750" s="914"/>
      <c r="G750" s="972"/>
      <c r="H750" s="914"/>
      <c r="I750" s="914"/>
      <c r="J750" s="914"/>
      <c r="K750" s="914"/>
      <c r="L750" s="914"/>
      <c r="M750" s="914"/>
      <c r="N750" s="914"/>
      <c r="O750" s="914"/>
      <c r="P750" s="914"/>
      <c r="Q750" s="914"/>
      <c r="R750" s="914"/>
      <c r="S750" s="914"/>
      <c r="T750" s="914"/>
      <c r="U750" s="914"/>
      <c r="V750" s="914"/>
      <c r="W750" s="914"/>
      <c r="X750" s="972"/>
      <c r="Y750" s="914"/>
      <c r="Z750" s="914"/>
      <c r="AA750" s="914"/>
      <c r="AB750" s="914"/>
      <c r="AC750" s="914"/>
      <c r="AD750" s="914"/>
      <c r="AE750" s="914"/>
      <c r="AF750" s="914"/>
      <c r="AG750" s="914"/>
      <c r="AH750" s="914"/>
    </row>
    <row r="751">
      <c r="A751" s="914"/>
      <c r="B751" s="914"/>
      <c r="C751" s="914"/>
      <c r="D751" s="914"/>
      <c r="E751" s="914"/>
      <c r="F751" s="914"/>
      <c r="G751" s="972"/>
      <c r="H751" s="914"/>
      <c r="I751" s="914"/>
      <c r="J751" s="914"/>
      <c r="K751" s="914"/>
      <c r="L751" s="914"/>
      <c r="M751" s="914"/>
      <c r="N751" s="914"/>
      <c r="O751" s="914"/>
      <c r="P751" s="914"/>
      <c r="Q751" s="914"/>
      <c r="R751" s="914"/>
      <c r="S751" s="914"/>
      <c r="T751" s="914"/>
      <c r="U751" s="914"/>
      <c r="V751" s="914"/>
      <c r="W751" s="914"/>
      <c r="X751" s="972"/>
      <c r="Y751" s="914"/>
      <c r="Z751" s="914"/>
      <c r="AA751" s="914"/>
      <c r="AB751" s="914"/>
      <c r="AC751" s="914"/>
      <c r="AD751" s="914"/>
      <c r="AE751" s="914"/>
      <c r="AF751" s="914"/>
      <c r="AG751" s="914"/>
      <c r="AH751" s="914"/>
    </row>
    <row r="752">
      <c r="A752" s="914"/>
      <c r="B752" s="914"/>
      <c r="C752" s="914"/>
      <c r="D752" s="914"/>
      <c r="E752" s="914"/>
      <c r="F752" s="914"/>
      <c r="G752" s="972"/>
      <c r="H752" s="914"/>
      <c r="I752" s="914"/>
      <c r="J752" s="914"/>
      <c r="K752" s="914"/>
      <c r="L752" s="914"/>
      <c r="M752" s="914"/>
      <c r="N752" s="914"/>
      <c r="O752" s="914"/>
      <c r="P752" s="914"/>
      <c r="Q752" s="914"/>
      <c r="R752" s="914"/>
      <c r="S752" s="914"/>
      <c r="T752" s="914"/>
      <c r="U752" s="914"/>
      <c r="V752" s="914"/>
      <c r="W752" s="914"/>
      <c r="X752" s="972"/>
      <c r="Y752" s="914"/>
      <c r="Z752" s="914"/>
      <c r="AA752" s="914"/>
      <c r="AB752" s="914"/>
      <c r="AC752" s="914"/>
      <c r="AD752" s="914"/>
      <c r="AE752" s="914"/>
      <c r="AF752" s="914"/>
      <c r="AG752" s="914"/>
      <c r="AH752" s="914"/>
    </row>
    <row r="753">
      <c r="A753" s="914"/>
      <c r="B753" s="914"/>
      <c r="C753" s="914"/>
      <c r="D753" s="914"/>
      <c r="E753" s="914"/>
      <c r="F753" s="914"/>
      <c r="G753" s="972"/>
      <c r="H753" s="914"/>
      <c r="I753" s="914"/>
      <c r="J753" s="914"/>
      <c r="K753" s="914"/>
      <c r="L753" s="914"/>
      <c r="M753" s="914"/>
      <c r="N753" s="914"/>
      <c r="O753" s="914"/>
      <c r="P753" s="914"/>
      <c r="Q753" s="914"/>
      <c r="R753" s="914"/>
      <c r="S753" s="914"/>
      <c r="T753" s="914"/>
      <c r="U753" s="914"/>
      <c r="V753" s="914"/>
      <c r="W753" s="914"/>
      <c r="X753" s="972"/>
      <c r="Y753" s="914"/>
      <c r="Z753" s="914"/>
      <c r="AA753" s="914"/>
      <c r="AB753" s="914"/>
      <c r="AC753" s="914"/>
      <c r="AD753" s="914"/>
      <c r="AE753" s="914"/>
      <c r="AF753" s="914"/>
      <c r="AG753" s="914"/>
      <c r="AH753" s="914"/>
    </row>
    <row r="754">
      <c r="A754" s="914"/>
      <c r="B754" s="914"/>
      <c r="C754" s="914"/>
      <c r="D754" s="914"/>
      <c r="E754" s="914"/>
      <c r="F754" s="914"/>
      <c r="G754" s="972"/>
      <c r="H754" s="914"/>
      <c r="I754" s="914"/>
      <c r="J754" s="914"/>
      <c r="K754" s="914"/>
      <c r="L754" s="914"/>
      <c r="M754" s="914"/>
      <c r="N754" s="914"/>
      <c r="O754" s="914"/>
      <c r="P754" s="914"/>
      <c r="Q754" s="914"/>
      <c r="R754" s="914"/>
      <c r="S754" s="914"/>
      <c r="T754" s="914"/>
      <c r="U754" s="914"/>
      <c r="V754" s="914"/>
      <c r="W754" s="914"/>
      <c r="X754" s="972"/>
      <c r="Y754" s="914"/>
      <c r="Z754" s="914"/>
      <c r="AA754" s="914"/>
      <c r="AB754" s="914"/>
      <c r="AC754" s="914"/>
      <c r="AD754" s="914"/>
      <c r="AE754" s="914"/>
      <c r="AF754" s="914"/>
      <c r="AG754" s="914"/>
      <c r="AH754" s="914"/>
    </row>
    <row r="755">
      <c r="A755" s="914"/>
      <c r="B755" s="914"/>
      <c r="C755" s="914"/>
      <c r="D755" s="914"/>
      <c r="E755" s="914"/>
      <c r="F755" s="914"/>
      <c r="G755" s="972"/>
      <c r="H755" s="914"/>
      <c r="I755" s="914"/>
      <c r="J755" s="914"/>
      <c r="K755" s="914"/>
      <c r="L755" s="914"/>
      <c r="M755" s="914"/>
      <c r="N755" s="914"/>
      <c r="O755" s="914"/>
      <c r="P755" s="914"/>
      <c r="Q755" s="914"/>
      <c r="R755" s="914"/>
      <c r="S755" s="914"/>
      <c r="T755" s="914"/>
      <c r="U755" s="914"/>
      <c r="V755" s="914"/>
      <c r="W755" s="914"/>
      <c r="X755" s="972"/>
      <c r="Y755" s="914"/>
      <c r="Z755" s="914"/>
      <c r="AA755" s="914"/>
      <c r="AB755" s="914"/>
      <c r="AC755" s="914"/>
      <c r="AD755" s="914"/>
      <c r="AE755" s="914"/>
      <c r="AF755" s="914"/>
      <c r="AG755" s="914"/>
      <c r="AH755" s="914"/>
    </row>
    <row r="756">
      <c r="A756" s="914"/>
      <c r="B756" s="914"/>
      <c r="C756" s="914"/>
      <c r="D756" s="914"/>
      <c r="E756" s="914"/>
      <c r="F756" s="914"/>
      <c r="G756" s="972"/>
      <c r="H756" s="914"/>
      <c r="I756" s="914"/>
      <c r="J756" s="914"/>
      <c r="K756" s="914"/>
      <c r="L756" s="914"/>
      <c r="M756" s="914"/>
      <c r="N756" s="914"/>
      <c r="O756" s="914"/>
      <c r="P756" s="914"/>
      <c r="Q756" s="914"/>
      <c r="R756" s="914"/>
      <c r="S756" s="914"/>
      <c r="T756" s="914"/>
      <c r="U756" s="914"/>
      <c r="V756" s="914"/>
      <c r="W756" s="914"/>
      <c r="X756" s="972"/>
      <c r="Y756" s="914"/>
      <c r="Z756" s="914"/>
      <c r="AA756" s="914"/>
      <c r="AB756" s="914"/>
      <c r="AC756" s="914"/>
      <c r="AD756" s="914"/>
      <c r="AE756" s="914"/>
      <c r="AF756" s="914"/>
      <c r="AG756" s="914"/>
      <c r="AH756" s="914"/>
    </row>
    <row r="757">
      <c r="A757" s="914"/>
      <c r="B757" s="914"/>
      <c r="C757" s="914"/>
      <c r="D757" s="914"/>
      <c r="E757" s="914"/>
      <c r="F757" s="914"/>
      <c r="G757" s="972"/>
      <c r="H757" s="914"/>
      <c r="I757" s="914"/>
      <c r="J757" s="914"/>
      <c r="K757" s="914"/>
      <c r="L757" s="914"/>
      <c r="M757" s="914"/>
      <c r="N757" s="914"/>
      <c r="O757" s="914"/>
      <c r="P757" s="914"/>
      <c r="Q757" s="914"/>
      <c r="R757" s="914"/>
      <c r="S757" s="914"/>
      <c r="T757" s="914"/>
      <c r="U757" s="914"/>
      <c r="V757" s="914"/>
      <c r="W757" s="914"/>
      <c r="X757" s="972"/>
      <c r="Y757" s="914"/>
      <c r="Z757" s="914"/>
      <c r="AA757" s="914"/>
      <c r="AB757" s="914"/>
      <c r="AC757" s="914"/>
      <c r="AD757" s="914"/>
      <c r="AE757" s="914"/>
      <c r="AF757" s="914"/>
      <c r="AG757" s="914"/>
      <c r="AH757" s="914"/>
    </row>
    <row r="758">
      <c r="A758" s="914"/>
      <c r="B758" s="914"/>
      <c r="C758" s="914"/>
      <c r="D758" s="914"/>
      <c r="E758" s="914"/>
      <c r="F758" s="914"/>
      <c r="G758" s="972"/>
      <c r="H758" s="914"/>
      <c r="I758" s="914"/>
      <c r="J758" s="914"/>
      <c r="K758" s="914"/>
      <c r="L758" s="914"/>
      <c r="M758" s="914"/>
      <c r="N758" s="914"/>
      <c r="O758" s="914"/>
      <c r="P758" s="914"/>
      <c r="Q758" s="914"/>
      <c r="R758" s="914"/>
      <c r="S758" s="914"/>
      <c r="T758" s="914"/>
      <c r="U758" s="914"/>
      <c r="V758" s="914"/>
      <c r="W758" s="914"/>
      <c r="X758" s="972"/>
      <c r="Y758" s="914"/>
      <c r="Z758" s="914"/>
      <c r="AA758" s="914"/>
      <c r="AB758" s="914"/>
      <c r="AC758" s="914"/>
      <c r="AD758" s="914"/>
      <c r="AE758" s="914"/>
      <c r="AF758" s="914"/>
      <c r="AG758" s="914"/>
      <c r="AH758" s="914"/>
    </row>
    <row r="759">
      <c r="A759" s="914"/>
      <c r="B759" s="914"/>
      <c r="C759" s="914"/>
      <c r="D759" s="914"/>
      <c r="E759" s="914"/>
      <c r="F759" s="914"/>
      <c r="G759" s="972"/>
      <c r="H759" s="914"/>
      <c r="I759" s="914"/>
      <c r="J759" s="914"/>
      <c r="K759" s="914"/>
      <c r="L759" s="914"/>
      <c r="M759" s="914"/>
      <c r="N759" s="914"/>
      <c r="O759" s="914"/>
      <c r="P759" s="914"/>
      <c r="Q759" s="914"/>
      <c r="R759" s="914"/>
      <c r="S759" s="914"/>
      <c r="T759" s="914"/>
      <c r="U759" s="914"/>
      <c r="V759" s="914"/>
      <c r="W759" s="914"/>
      <c r="X759" s="972"/>
      <c r="Y759" s="914"/>
      <c r="Z759" s="914"/>
      <c r="AA759" s="914"/>
      <c r="AB759" s="914"/>
      <c r="AC759" s="914"/>
      <c r="AD759" s="914"/>
      <c r="AE759" s="914"/>
      <c r="AF759" s="914"/>
      <c r="AG759" s="914"/>
      <c r="AH759" s="914"/>
    </row>
    <row r="760">
      <c r="A760" s="914"/>
      <c r="B760" s="914"/>
      <c r="C760" s="914"/>
      <c r="D760" s="914"/>
      <c r="E760" s="914"/>
      <c r="F760" s="914"/>
      <c r="G760" s="972"/>
      <c r="H760" s="914"/>
      <c r="I760" s="914"/>
      <c r="J760" s="914"/>
      <c r="K760" s="914"/>
      <c r="L760" s="914"/>
      <c r="M760" s="914"/>
      <c r="N760" s="914"/>
      <c r="O760" s="914"/>
      <c r="P760" s="914"/>
      <c r="Q760" s="914"/>
      <c r="R760" s="914"/>
      <c r="S760" s="914"/>
      <c r="T760" s="914"/>
      <c r="U760" s="914"/>
      <c r="V760" s="914"/>
      <c r="W760" s="914"/>
      <c r="X760" s="972"/>
      <c r="Y760" s="914"/>
      <c r="Z760" s="914"/>
      <c r="AA760" s="914"/>
      <c r="AB760" s="914"/>
      <c r="AC760" s="914"/>
      <c r="AD760" s="914"/>
      <c r="AE760" s="914"/>
      <c r="AF760" s="914"/>
      <c r="AG760" s="914"/>
      <c r="AH760" s="914"/>
    </row>
    <row r="761">
      <c r="A761" s="914"/>
      <c r="B761" s="914"/>
      <c r="C761" s="914"/>
      <c r="D761" s="914"/>
      <c r="E761" s="914"/>
      <c r="F761" s="914"/>
      <c r="G761" s="972"/>
      <c r="H761" s="914"/>
      <c r="I761" s="914"/>
      <c r="J761" s="914"/>
      <c r="K761" s="914"/>
      <c r="L761" s="914"/>
      <c r="M761" s="914"/>
      <c r="N761" s="914"/>
      <c r="O761" s="914"/>
      <c r="P761" s="914"/>
      <c r="Q761" s="914"/>
      <c r="R761" s="914"/>
      <c r="S761" s="914"/>
      <c r="T761" s="914"/>
      <c r="U761" s="914"/>
      <c r="V761" s="914"/>
      <c r="W761" s="914"/>
      <c r="X761" s="972"/>
      <c r="Y761" s="914"/>
      <c r="Z761" s="914"/>
      <c r="AA761" s="914"/>
      <c r="AB761" s="914"/>
      <c r="AC761" s="914"/>
      <c r="AD761" s="914"/>
      <c r="AE761" s="914"/>
      <c r="AF761" s="914"/>
      <c r="AG761" s="914"/>
      <c r="AH761" s="914"/>
    </row>
    <row r="762">
      <c r="A762" s="914"/>
      <c r="B762" s="914"/>
      <c r="C762" s="914"/>
      <c r="D762" s="914"/>
      <c r="E762" s="914"/>
      <c r="F762" s="914"/>
      <c r="G762" s="972"/>
      <c r="H762" s="914"/>
      <c r="I762" s="914"/>
      <c r="J762" s="914"/>
      <c r="K762" s="914"/>
      <c r="L762" s="914"/>
      <c r="M762" s="914"/>
      <c r="N762" s="914"/>
      <c r="O762" s="914"/>
      <c r="P762" s="914"/>
      <c r="Q762" s="914"/>
      <c r="R762" s="914"/>
      <c r="S762" s="914"/>
      <c r="T762" s="914"/>
      <c r="U762" s="914"/>
      <c r="V762" s="914"/>
      <c r="W762" s="914"/>
      <c r="X762" s="972"/>
      <c r="Y762" s="914"/>
      <c r="Z762" s="914"/>
      <c r="AA762" s="914"/>
      <c r="AB762" s="914"/>
      <c r="AC762" s="914"/>
      <c r="AD762" s="914"/>
      <c r="AE762" s="914"/>
      <c r="AF762" s="914"/>
      <c r="AG762" s="914"/>
      <c r="AH762" s="914"/>
    </row>
    <row r="763">
      <c r="A763" s="914"/>
      <c r="B763" s="914"/>
      <c r="C763" s="914"/>
      <c r="D763" s="914"/>
      <c r="E763" s="914"/>
      <c r="F763" s="914"/>
      <c r="G763" s="972"/>
      <c r="H763" s="914"/>
      <c r="I763" s="914"/>
      <c r="J763" s="914"/>
      <c r="K763" s="914"/>
      <c r="L763" s="914"/>
      <c r="M763" s="914"/>
      <c r="N763" s="914"/>
      <c r="O763" s="914"/>
      <c r="P763" s="914"/>
      <c r="Q763" s="914"/>
      <c r="R763" s="914"/>
      <c r="S763" s="914"/>
      <c r="T763" s="914"/>
      <c r="U763" s="914"/>
      <c r="V763" s="914"/>
      <c r="W763" s="914"/>
      <c r="X763" s="972"/>
      <c r="Y763" s="914"/>
      <c r="Z763" s="914"/>
      <c r="AA763" s="914"/>
      <c r="AB763" s="914"/>
      <c r="AC763" s="914"/>
      <c r="AD763" s="914"/>
      <c r="AE763" s="914"/>
      <c r="AF763" s="914"/>
      <c r="AG763" s="914"/>
      <c r="AH763" s="914"/>
    </row>
    <row r="764">
      <c r="A764" s="914"/>
      <c r="B764" s="914"/>
      <c r="C764" s="914"/>
      <c r="D764" s="914"/>
      <c r="E764" s="914"/>
      <c r="F764" s="914"/>
      <c r="G764" s="972"/>
      <c r="H764" s="914"/>
      <c r="I764" s="914"/>
      <c r="J764" s="914"/>
      <c r="K764" s="914"/>
      <c r="L764" s="914"/>
      <c r="M764" s="914"/>
      <c r="N764" s="914"/>
      <c r="O764" s="914"/>
      <c r="P764" s="914"/>
      <c r="Q764" s="914"/>
      <c r="R764" s="914"/>
      <c r="S764" s="914"/>
      <c r="T764" s="914"/>
      <c r="U764" s="914"/>
      <c r="V764" s="914"/>
      <c r="W764" s="914"/>
      <c r="X764" s="972"/>
      <c r="Y764" s="914"/>
      <c r="Z764" s="914"/>
      <c r="AA764" s="914"/>
      <c r="AB764" s="914"/>
      <c r="AC764" s="914"/>
      <c r="AD764" s="914"/>
      <c r="AE764" s="914"/>
      <c r="AF764" s="914"/>
      <c r="AG764" s="914"/>
      <c r="AH764" s="914"/>
    </row>
    <row r="765">
      <c r="A765" s="914"/>
      <c r="B765" s="914"/>
      <c r="C765" s="914"/>
      <c r="D765" s="914"/>
      <c r="E765" s="914"/>
      <c r="F765" s="914"/>
      <c r="G765" s="972"/>
      <c r="H765" s="914"/>
      <c r="I765" s="914"/>
      <c r="J765" s="914"/>
      <c r="K765" s="914"/>
      <c r="L765" s="914"/>
      <c r="M765" s="914"/>
      <c r="N765" s="914"/>
      <c r="O765" s="914"/>
      <c r="P765" s="914"/>
      <c r="Q765" s="914"/>
      <c r="R765" s="914"/>
      <c r="S765" s="914"/>
      <c r="T765" s="914"/>
      <c r="U765" s="914"/>
      <c r="V765" s="914"/>
      <c r="W765" s="914"/>
      <c r="X765" s="972"/>
      <c r="Y765" s="914"/>
      <c r="Z765" s="914"/>
      <c r="AA765" s="914"/>
      <c r="AB765" s="914"/>
      <c r="AC765" s="914"/>
      <c r="AD765" s="914"/>
      <c r="AE765" s="914"/>
      <c r="AF765" s="914"/>
      <c r="AG765" s="914"/>
      <c r="AH765" s="914"/>
    </row>
    <row r="766">
      <c r="A766" s="914"/>
      <c r="B766" s="914"/>
      <c r="C766" s="914"/>
      <c r="D766" s="914"/>
      <c r="E766" s="914"/>
      <c r="F766" s="914"/>
      <c r="G766" s="972"/>
      <c r="H766" s="914"/>
      <c r="I766" s="914"/>
      <c r="J766" s="914"/>
      <c r="K766" s="914"/>
      <c r="L766" s="914"/>
      <c r="M766" s="914"/>
      <c r="N766" s="914"/>
      <c r="O766" s="914"/>
      <c r="P766" s="914"/>
      <c r="Q766" s="914"/>
      <c r="R766" s="914"/>
      <c r="S766" s="914"/>
      <c r="T766" s="914"/>
      <c r="U766" s="914"/>
      <c r="V766" s="914"/>
      <c r="W766" s="914"/>
      <c r="X766" s="972"/>
      <c r="Y766" s="914"/>
      <c r="Z766" s="914"/>
      <c r="AA766" s="914"/>
      <c r="AB766" s="914"/>
      <c r="AC766" s="914"/>
      <c r="AD766" s="914"/>
      <c r="AE766" s="914"/>
      <c r="AF766" s="914"/>
      <c r="AG766" s="914"/>
      <c r="AH766" s="914"/>
    </row>
    <row r="767">
      <c r="A767" s="914"/>
      <c r="B767" s="914"/>
      <c r="C767" s="914"/>
      <c r="D767" s="914"/>
      <c r="E767" s="914"/>
      <c r="F767" s="914"/>
      <c r="G767" s="972"/>
      <c r="H767" s="914"/>
      <c r="I767" s="914"/>
      <c r="J767" s="914"/>
      <c r="K767" s="914"/>
      <c r="L767" s="914"/>
      <c r="M767" s="914"/>
      <c r="N767" s="914"/>
      <c r="O767" s="914"/>
      <c r="P767" s="914"/>
      <c r="Q767" s="914"/>
      <c r="R767" s="914"/>
      <c r="S767" s="914"/>
      <c r="T767" s="914"/>
      <c r="U767" s="914"/>
      <c r="V767" s="914"/>
      <c r="W767" s="914"/>
      <c r="X767" s="972"/>
      <c r="Y767" s="914"/>
      <c r="Z767" s="914"/>
      <c r="AA767" s="914"/>
      <c r="AB767" s="914"/>
      <c r="AC767" s="914"/>
      <c r="AD767" s="914"/>
      <c r="AE767" s="914"/>
      <c r="AF767" s="914"/>
      <c r="AG767" s="914"/>
      <c r="AH767" s="914"/>
    </row>
    <row r="768">
      <c r="A768" s="914"/>
      <c r="B768" s="914"/>
      <c r="C768" s="914"/>
      <c r="D768" s="914"/>
      <c r="E768" s="914"/>
      <c r="F768" s="914"/>
      <c r="G768" s="972"/>
      <c r="H768" s="914"/>
      <c r="I768" s="914"/>
      <c r="J768" s="914"/>
      <c r="K768" s="914"/>
      <c r="L768" s="914"/>
      <c r="M768" s="914"/>
      <c r="N768" s="914"/>
      <c r="O768" s="914"/>
      <c r="P768" s="914"/>
      <c r="Q768" s="914"/>
      <c r="R768" s="914"/>
      <c r="S768" s="914"/>
      <c r="T768" s="914"/>
      <c r="U768" s="914"/>
      <c r="V768" s="914"/>
      <c r="W768" s="914"/>
      <c r="X768" s="972"/>
      <c r="Y768" s="914"/>
      <c r="Z768" s="914"/>
      <c r="AA768" s="914"/>
      <c r="AB768" s="914"/>
      <c r="AC768" s="914"/>
      <c r="AD768" s="914"/>
      <c r="AE768" s="914"/>
      <c r="AF768" s="914"/>
      <c r="AG768" s="914"/>
      <c r="AH768" s="914"/>
    </row>
    <row r="769">
      <c r="A769" s="914"/>
      <c r="B769" s="914"/>
      <c r="C769" s="914"/>
      <c r="D769" s="914"/>
      <c r="E769" s="914"/>
      <c r="F769" s="914"/>
      <c r="G769" s="972"/>
      <c r="H769" s="914"/>
      <c r="I769" s="914"/>
      <c r="J769" s="914"/>
      <c r="K769" s="914"/>
      <c r="L769" s="914"/>
      <c r="M769" s="914"/>
      <c r="N769" s="914"/>
      <c r="O769" s="914"/>
      <c r="P769" s="914"/>
      <c r="Q769" s="914"/>
      <c r="R769" s="914"/>
      <c r="S769" s="914"/>
      <c r="T769" s="914"/>
      <c r="U769" s="914"/>
      <c r="V769" s="914"/>
      <c r="W769" s="914"/>
      <c r="X769" s="972"/>
      <c r="Y769" s="914"/>
      <c r="Z769" s="914"/>
      <c r="AA769" s="914"/>
      <c r="AB769" s="914"/>
      <c r="AC769" s="914"/>
      <c r="AD769" s="914"/>
      <c r="AE769" s="914"/>
      <c r="AF769" s="914"/>
      <c r="AG769" s="914"/>
      <c r="AH769" s="914"/>
    </row>
    <row r="770">
      <c r="A770" s="914"/>
      <c r="B770" s="914"/>
      <c r="C770" s="914"/>
      <c r="D770" s="914"/>
      <c r="E770" s="914"/>
      <c r="F770" s="914"/>
      <c r="G770" s="972"/>
      <c r="H770" s="914"/>
      <c r="I770" s="914"/>
      <c r="J770" s="914"/>
      <c r="K770" s="914"/>
      <c r="L770" s="914"/>
      <c r="M770" s="914"/>
      <c r="N770" s="914"/>
      <c r="O770" s="914"/>
      <c r="P770" s="914"/>
      <c r="Q770" s="914"/>
      <c r="R770" s="914"/>
      <c r="S770" s="914"/>
      <c r="T770" s="914"/>
      <c r="U770" s="914"/>
      <c r="V770" s="914"/>
      <c r="W770" s="914"/>
      <c r="X770" s="972"/>
      <c r="Y770" s="914"/>
      <c r="Z770" s="914"/>
      <c r="AA770" s="914"/>
      <c r="AB770" s="914"/>
      <c r="AC770" s="914"/>
      <c r="AD770" s="914"/>
      <c r="AE770" s="914"/>
      <c r="AF770" s="914"/>
      <c r="AG770" s="914"/>
      <c r="AH770" s="914"/>
    </row>
    <row r="771">
      <c r="A771" s="914"/>
      <c r="B771" s="914"/>
      <c r="C771" s="914"/>
      <c r="D771" s="914"/>
      <c r="E771" s="914"/>
      <c r="F771" s="914"/>
      <c r="G771" s="972"/>
      <c r="H771" s="914"/>
      <c r="I771" s="914"/>
      <c r="J771" s="914"/>
      <c r="K771" s="914"/>
      <c r="L771" s="914"/>
      <c r="M771" s="914"/>
      <c r="N771" s="914"/>
      <c r="O771" s="914"/>
      <c r="P771" s="914"/>
      <c r="Q771" s="914"/>
      <c r="R771" s="914"/>
      <c r="S771" s="914"/>
      <c r="T771" s="914"/>
      <c r="U771" s="914"/>
      <c r="V771" s="914"/>
      <c r="W771" s="914"/>
      <c r="X771" s="972"/>
      <c r="Y771" s="914"/>
      <c r="Z771" s="914"/>
      <c r="AA771" s="914"/>
      <c r="AB771" s="914"/>
      <c r="AC771" s="914"/>
      <c r="AD771" s="914"/>
      <c r="AE771" s="914"/>
      <c r="AF771" s="914"/>
      <c r="AG771" s="914"/>
      <c r="AH771" s="914"/>
    </row>
    <row r="772">
      <c r="A772" s="914"/>
      <c r="B772" s="914"/>
      <c r="C772" s="914"/>
      <c r="D772" s="914"/>
      <c r="E772" s="914"/>
      <c r="F772" s="914"/>
      <c r="G772" s="972"/>
      <c r="H772" s="914"/>
      <c r="I772" s="914"/>
      <c r="J772" s="914"/>
      <c r="K772" s="914"/>
      <c r="L772" s="914"/>
      <c r="M772" s="914"/>
      <c r="N772" s="914"/>
      <c r="O772" s="914"/>
      <c r="P772" s="914"/>
      <c r="Q772" s="914"/>
      <c r="R772" s="914"/>
      <c r="S772" s="914"/>
      <c r="T772" s="914"/>
      <c r="U772" s="914"/>
      <c r="V772" s="914"/>
      <c r="W772" s="914"/>
      <c r="X772" s="972"/>
      <c r="Y772" s="914"/>
      <c r="Z772" s="914"/>
      <c r="AA772" s="914"/>
      <c r="AB772" s="914"/>
      <c r="AC772" s="914"/>
      <c r="AD772" s="914"/>
      <c r="AE772" s="914"/>
      <c r="AF772" s="914"/>
      <c r="AG772" s="914"/>
      <c r="AH772" s="914"/>
    </row>
    <row r="773">
      <c r="A773" s="914"/>
      <c r="B773" s="914"/>
      <c r="C773" s="914"/>
      <c r="D773" s="914"/>
      <c r="E773" s="914"/>
      <c r="F773" s="914"/>
      <c r="G773" s="972"/>
      <c r="H773" s="914"/>
      <c r="I773" s="914"/>
      <c r="J773" s="914"/>
      <c r="K773" s="914"/>
      <c r="L773" s="914"/>
      <c r="M773" s="914"/>
      <c r="N773" s="914"/>
      <c r="O773" s="914"/>
      <c r="P773" s="914"/>
      <c r="Q773" s="914"/>
      <c r="R773" s="914"/>
      <c r="S773" s="914"/>
      <c r="T773" s="914"/>
      <c r="U773" s="914"/>
      <c r="V773" s="914"/>
      <c r="W773" s="914"/>
      <c r="X773" s="972"/>
      <c r="Y773" s="914"/>
      <c r="Z773" s="914"/>
      <c r="AA773" s="914"/>
      <c r="AB773" s="914"/>
      <c r="AC773" s="914"/>
      <c r="AD773" s="914"/>
      <c r="AE773" s="914"/>
      <c r="AF773" s="914"/>
      <c r="AG773" s="914"/>
      <c r="AH773" s="914"/>
    </row>
    <row r="774">
      <c r="A774" s="914"/>
      <c r="B774" s="914"/>
      <c r="C774" s="914"/>
      <c r="D774" s="914"/>
      <c r="E774" s="914"/>
      <c r="F774" s="914"/>
      <c r="G774" s="972"/>
      <c r="H774" s="914"/>
      <c r="I774" s="914"/>
      <c r="J774" s="914"/>
      <c r="K774" s="914"/>
      <c r="L774" s="914"/>
      <c r="M774" s="914"/>
      <c r="N774" s="914"/>
      <c r="O774" s="914"/>
      <c r="P774" s="914"/>
      <c r="Q774" s="914"/>
      <c r="R774" s="914"/>
      <c r="S774" s="914"/>
      <c r="T774" s="914"/>
      <c r="U774" s="914"/>
      <c r="V774" s="914"/>
      <c r="W774" s="914"/>
      <c r="X774" s="972"/>
      <c r="Y774" s="914"/>
      <c r="Z774" s="914"/>
      <c r="AA774" s="914"/>
      <c r="AB774" s="914"/>
      <c r="AC774" s="914"/>
      <c r="AD774" s="914"/>
      <c r="AE774" s="914"/>
      <c r="AF774" s="914"/>
      <c r="AG774" s="914"/>
      <c r="AH774" s="914"/>
    </row>
    <row r="775">
      <c r="A775" s="914"/>
      <c r="B775" s="914"/>
      <c r="C775" s="914"/>
      <c r="D775" s="914"/>
      <c r="E775" s="914"/>
      <c r="F775" s="914"/>
      <c r="G775" s="972"/>
      <c r="H775" s="914"/>
      <c r="I775" s="914"/>
      <c r="J775" s="914"/>
      <c r="K775" s="914"/>
      <c r="L775" s="914"/>
      <c r="M775" s="914"/>
      <c r="N775" s="914"/>
      <c r="O775" s="914"/>
      <c r="P775" s="914"/>
      <c r="Q775" s="914"/>
      <c r="R775" s="914"/>
      <c r="S775" s="914"/>
      <c r="T775" s="914"/>
      <c r="U775" s="914"/>
      <c r="V775" s="914"/>
      <c r="W775" s="914"/>
      <c r="X775" s="972"/>
      <c r="Y775" s="914"/>
      <c r="Z775" s="914"/>
      <c r="AA775" s="914"/>
      <c r="AB775" s="914"/>
      <c r="AC775" s="914"/>
      <c r="AD775" s="914"/>
      <c r="AE775" s="914"/>
      <c r="AF775" s="914"/>
      <c r="AG775" s="914"/>
      <c r="AH775" s="914"/>
    </row>
    <row r="776">
      <c r="A776" s="914"/>
      <c r="B776" s="914"/>
      <c r="C776" s="914"/>
      <c r="D776" s="914"/>
      <c r="E776" s="914"/>
      <c r="F776" s="914"/>
      <c r="G776" s="972"/>
      <c r="H776" s="914"/>
      <c r="I776" s="914"/>
      <c r="J776" s="914"/>
      <c r="K776" s="914"/>
      <c r="L776" s="914"/>
      <c r="M776" s="914"/>
      <c r="N776" s="914"/>
      <c r="O776" s="914"/>
      <c r="P776" s="914"/>
      <c r="Q776" s="914"/>
      <c r="R776" s="914"/>
      <c r="S776" s="914"/>
      <c r="T776" s="914"/>
      <c r="U776" s="914"/>
      <c r="V776" s="914"/>
      <c r="W776" s="914"/>
      <c r="X776" s="972"/>
      <c r="Y776" s="914"/>
      <c r="Z776" s="914"/>
      <c r="AA776" s="914"/>
      <c r="AB776" s="914"/>
      <c r="AC776" s="914"/>
      <c r="AD776" s="914"/>
      <c r="AE776" s="914"/>
      <c r="AF776" s="914"/>
      <c r="AG776" s="914"/>
      <c r="AH776" s="914"/>
    </row>
    <row r="777">
      <c r="A777" s="914"/>
      <c r="B777" s="914"/>
      <c r="C777" s="914"/>
      <c r="D777" s="914"/>
      <c r="E777" s="914"/>
      <c r="F777" s="914"/>
      <c r="G777" s="972"/>
      <c r="H777" s="914"/>
      <c r="I777" s="914"/>
      <c r="J777" s="914"/>
      <c r="K777" s="914"/>
      <c r="L777" s="914"/>
      <c r="M777" s="914"/>
      <c r="N777" s="914"/>
      <c r="O777" s="914"/>
      <c r="P777" s="914"/>
      <c r="Q777" s="914"/>
      <c r="R777" s="914"/>
      <c r="S777" s="914"/>
      <c r="T777" s="914"/>
      <c r="U777" s="914"/>
      <c r="V777" s="914"/>
      <c r="W777" s="914"/>
      <c r="X777" s="972"/>
      <c r="Y777" s="914"/>
      <c r="Z777" s="914"/>
      <c r="AA777" s="914"/>
      <c r="AB777" s="914"/>
      <c r="AC777" s="914"/>
      <c r="AD777" s="914"/>
      <c r="AE777" s="914"/>
      <c r="AF777" s="914"/>
      <c r="AG777" s="914"/>
      <c r="AH777" s="914"/>
    </row>
    <row r="778">
      <c r="A778" s="914"/>
      <c r="B778" s="914"/>
      <c r="C778" s="914"/>
      <c r="D778" s="914"/>
      <c r="E778" s="914"/>
      <c r="F778" s="914"/>
      <c r="G778" s="972"/>
      <c r="H778" s="914"/>
      <c r="I778" s="914"/>
      <c r="J778" s="914"/>
      <c r="K778" s="914"/>
      <c r="L778" s="914"/>
      <c r="M778" s="914"/>
      <c r="N778" s="914"/>
      <c r="O778" s="914"/>
      <c r="P778" s="914"/>
      <c r="Q778" s="914"/>
      <c r="R778" s="914"/>
      <c r="S778" s="914"/>
      <c r="T778" s="914"/>
      <c r="U778" s="914"/>
      <c r="V778" s="914"/>
      <c r="W778" s="914"/>
      <c r="X778" s="972"/>
      <c r="Y778" s="914"/>
      <c r="Z778" s="914"/>
      <c r="AA778" s="914"/>
      <c r="AB778" s="914"/>
      <c r="AC778" s="914"/>
      <c r="AD778" s="914"/>
      <c r="AE778" s="914"/>
      <c r="AF778" s="914"/>
      <c r="AG778" s="914"/>
      <c r="AH778" s="914"/>
    </row>
    <row r="779">
      <c r="A779" s="914"/>
      <c r="B779" s="914"/>
      <c r="C779" s="914"/>
      <c r="D779" s="914"/>
      <c r="E779" s="914"/>
      <c r="F779" s="914"/>
      <c r="G779" s="972"/>
      <c r="H779" s="914"/>
      <c r="I779" s="914"/>
      <c r="J779" s="914"/>
      <c r="K779" s="914"/>
      <c r="L779" s="914"/>
      <c r="M779" s="914"/>
      <c r="N779" s="914"/>
      <c r="O779" s="914"/>
      <c r="P779" s="914"/>
      <c r="Q779" s="914"/>
      <c r="R779" s="914"/>
      <c r="S779" s="914"/>
      <c r="T779" s="914"/>
      <c r="U779" s="914"/>
      <c r="V779" s="914"/>
      <c r="W779" s="914"/>
      <c r="X779" s="972"/>
      <c r="Y779" s="914"/>
      <c r="Z779" s="914"/>
      <c r="AA779" s="914"/>
      <c r="AB779" s="914"/>
      <c r="AC779" s="914"/>
      <c r="AD779" s="914"/>
      <c r="AE779" s="914"/>
      <c r="AF779" s="914"/>
      <c r="AG779" s="914"/>
      <c r="AH779" s="914"/>
    </row>
    <row r="780">
      <c r="A780" s="914"/>
      <c r="B780" s="914"/>
      <c r="C780" s="914"/>
      <c r="D780" s="914"/>
      <c r="E780" s="914"/>
      <c r="F780" s="914"/>
      <c r="G780" s="972"/>
      <c r="H780" s="914"/>
      <c r="I780" s="914"/>
      <c r="J780" s="914"/>
      <c r="K780" s="914"/>
      <c r="L780" s="914"/>
      <c r="M780" s="914"/>
      <c r="N780" s="914"/>
      <c r="O780" s="914"/>
      <c r="P780" s="914"/>
      <c r="Q780" s="914"/>
      <c r="R780" s="914"/>
      <c r="S780" s="914"/>
      <c r="T780" s="914"/>
      <c r="U780" s="914"/>
      <c r="V780" s="914"/>
      <c r="W780" s="914"/>
      <c r="X780" s="972"/>
      <c r="Y780" s="914"/>
      <c r="Z780" s="914"/>
      <c r="AA780" s="914"/>
      <c r="AB780" s="914"/>
      <c r="AC780" s="914"/>
      <c r="AD780" s="914"/>
      <c r="AE780" s="914"/>
      <c r="AF780" s="914"/>
      <c r="AG780" s="914"/>
      <c r="AH780" s="914"/>
    </row>
    <row r="781">
      <c r="A781" s="914"/>
      <c r="B781" s="914"/>
      <c r="C781" s="914"/>
      <c r="D781" s="914"/>
      <c r="E781" s="914"/>
      <c r="F781" s="914"/>
      <c r="G781" s="972"/>
      <c r="H781" s="914"/>
      <c r="I781" s="914"/>
      <c r="J781" s="914"/>
      <c r="K781" s="914"/>
      <c r="L781" s="914"/>
      <c r="M781" s="914"/>
      <c r="N781" s="914"/>
      <c r="O781" s="914"/>
      <c r="P781" s="914"/>
      <c r="Q781" s="914"/>
      <c r="R781" s="914"/>
      <c r="S781" s="914"/>
      <c r="T781" s="914"/>
      <c r="U781" s="914"/>
      <c r="V781" s="914"/>
      <c r="W781" s="914"/>
      <c r="X781" s="972"/>
      <c r="Y781" s="914"/>
      <c r="Z781" s="914"/>
      <c r="AA781" s="914"/>
      <c r="AB781" s="914"/>
      <c r="AC781" s="914"/>
      <c r="AD781" s="914"/>
      <c r="AE781" s="914"/>
      <c r="AF781" s="914"/>
      <c r="AG781" s="914"/>
      <c r="AH781" s="914"/>
    </row>
    <row r="782">
      <c r="A782" s="914"/>
      <c r="B782" s="914"/>
      <c r="C782" s="914"/>
      <c r="D782" s="914"/>
      <c r="E782" s="914"/>
      <c r="F782" s="914"/>
      <c r="G782" s="972"/>
      <c r="H782" s="914"/>
      <c r="I782" s="914"/>
      <c r="J782" s="914"/>
      <c r="K782" s="914"/>
      <c r="L782" s="914"/>
      <c r="M782" s="914"/>
      <c r="N782" s="914"/>
      <c r="O782" s="914"/>
      <c r="P782" s="914"/>
      <c r="Q782" s="914"/>
      <c r="R782" s="914"/>
      <c r="S782" s="914"/>
      <c r="T782" s="914"/>
      <c r="U782" s="914"/>
      <c r="V782" s="914"/>
      <c r="W782" s="914"/>
      <c r="X782" s="972"/>
      <c r="Y782" s="914"/>
      <c r="Z782" s="914"/>
      <c r="AA782" s="914"/>
      <c r="AB782" s="914"/>
      <c r="AC782" s="914"/>
      <c r="AD782" s="914"/>
      <c r="AE782" s="914"/>
      <c r="AF782" s="914"/>
      <c r="AG782" s="914"/>
      <c r="AH782" s="914"/>
    </row>
    <row r="783">
      <c r="A783" s="914"/>
      <c r="B783" s="914"/>
      <c r="C783" s="914"/>
      <c r="D783" s="914"/>
      <c r="E783" s="914"/>
      <c r="F783" s="914"/>
      <c r="G783" s="972"/>
      <c r="H783" s="914"/>
      <c r="I783" s="914"/>
      <c r="J783" s="914"/>
      <c r="K783" s="914"/>
      <c r="L783" s="914"/>
      <c r="M783" s="914"/>
      <c r="N783" s="914"/>
      <c r="O783" s="914"/>
      <c r="P783" s="914"/>
      <c r="Q783" s="914"/>
      <c r="R783" s="914"/>
      <c r="S783" s="914"/>
      <c r="T783" s="914"/>
      <c r="U783" s="914"/>
      <c r="V783" s="914"/>
      <c r="W783" s="914"/>
      <c r="X783" s="972"/>
      <c r="Y783" s="914"/>
      <c r="Z783" s="914"/>
      <c r="AA783" s="914"/>
      <c r="AB783" s="914"/>
      <c r="AC783" s="914"/>
      <c r="AD783" s="914"/>
      <c r="AE783" s="914"/>
      <c r="AF783" s="914"/>
      <c r="AG783" s="914"/>
      <c r="AH783" s="914"/>
    </row>
    <row r="784">
      <c r="A784" s="914"/>
      <c r="B784" s="914"/>
      <c r="C784" s="914"/>
      <c r="D784" s="914"/>
      <c r="E784" s="914"/>
      <c r="F784" s="914"/>
      <c r="G784" s="972"/>
      <c r="H784" s="914"/>
      <c r="I784" s="914"/>
      <c r="J784" s="914"/>
      <c r="K784" s="914"/>
      <c r="L784" s="914"/>
      <c r="M784" s="914"/>
      <c r="N784" s="914"/>
      <c r="O784" s="914"/>
      <c r="P784" s="914"/>
      <c r="Q784" s="914"/>
      <c r="R784" s="914"/>
      <c r="S784" s="914"/>
      <c r="T784" s="914"/>
      <c r="U784" s="914"/>
      <c r="V784" s="914"/>
      <c r="W784" s="914"/>
      <c r="X784" s="972"/>
      <c r="Y784" s="914"/>
      <c r="Z784" s="914"/>
      <c r="AA784" s="914"/>
      <c r="AB784" s="914"/>
      <c r="AC784" s="914"/>
      <c r="AD784" s="914"/>
      <c r="AE784" s="914"/>
      <c r="AF784" s="914"/>
      <c r="AG784" s="914"/>
      <c r="AH784" s="914"/>
    </row>
    <row r="785">
      <c r="A785" s="914"/>
      <c r="B785" s="914"/>
      <c r="C785" s="914"/>
      <c r="D785" s="914"/>
      <c r="E785" s="914"/>
      <c r="F785" s="914"/>
      <c r="G785" s="972"/>
      <c r="H785" s="914"/>
      <c r="I785" s="914"/>
      <c r="J785" s="914"/>
      <c r="K785" s="914"/>
      <c r="L785" s="914"/>
      <c r="M785" s="914"/>
      <c r="N785" s="914"/>
      <c r="O785" s="914"/>
      <c r="P785" s="914"/>
      <c r="Q785" s="914"/>
      <c r="R785" s="914"/>
      <c r="S785" s="914"/>
      <c r="T785" s="914"/>
      <c r="U785" s="914"/>
      <c r="V785" s="914"/>
      <c r="W785" s="914"/>
      <c r="X785" s="972"/>
      <c r="Y785" s="914"/>
      <c r="Z785" s="914"/>
      <c r="AA785" s="914"/>
      <c r="AB785" s="914"/>
      <c r="AC785" s="914"/>
      <c r="AD785" s="914"/>
      <c r="AE785" s="914"/>
      <c r="AF785" s="914"/>
      <c r="AG785" s="914"/>
      <c r="AH785" s="914"/>
    </row>
    <row r="786">
      <c r="A786" s="914"/>
      <c r="B786" s="914"/>
      <c r="C786" s="914"/>
      <c r="D786" s="914"/>
      <c r="E786" s="914"/>
      <c r="F786" s="914"/>
      <c r="G786" s="972"/>
      <c r="H786" s="914"/>
      <c r="I786" s="914"/>
      <c r="J786" s="914"/>
      <c r="K786" s="914"/>
      <c r="L786" s="914"/>
      <c r="M786" s="914"/>
      <c r="N786" s="914"/>
      <c r="O786" s="914"/>
      <c r="P786" s="914"/>
      <c r="Q786" s="914"/>
      <c r="R786" s="914"/>
      <c r="S786" s="914"/>
      <c r="T786" s="914"/>
      <c r="U786" s="914"/>
      <c r="V786" s="914"/>
      <c r="W786" s="914"/>
      <c r="X786" s="972"/>
      <c r="Y786" s="914"/>
      <c r="Z786" s="914"/>
      <c r="AA786" s="914"/>
      <c r="AB786" s="914"/>
      <c r="AC786" s="914"/>
      <c r="AD786" s="914"/>
      <c r="AE786" s="914"/>
      <c r="AF786" s="914"/>
      <c r="AG786" s="914"/>
      <c r="AH786" s="914"/>
    </row>
    <row r="787">
      <c r="A787" s="914"/>
      <c r="B787" s="914"/>
      <c r="C787" s="914"/>
      <c r="D787" s="914"/>
      <c r="E787" s="914"/>
      <c r="F787" s="914"/>
      <c r="G787" s="972"/>
      <c r="H787" s="914"/>
      <c r="I787" s="914"/>
      <c r="J787" s="914"/>
      <c r="K787" s="914"/>
      <c r="L787" s="914"/>
      <c r="M787" s="914"/>
      <c r="N787" s="914"/>
      <c r="O787" s="914"/>
      <c r="P787" s="914"/>
      <c r="Q787" s="914"/>
      <c r="R787" s="914"/>
      <c r="S787" s="914"/>
      <c r="T787" s="914"/>
      <c r="U787" s="914"/>
      <c r="V787" s="914"/>
      <c r="W787" s="914"/>
      <c r="X787" s="972"/>
      <c r="Y787" s="914"/>
      <c r="Z787" s="914"/>
      <c r="AA787" s="914"/>
      <c r="AB787" s="914"/>
      <c r="AC787" s="914"/>
      <c r="AD787" s="914"/>
      <c r="AE787" s="914"/>
      <c r="AF787" s="914"/>
      <c r="AG787" s="914"/>
      <c r="AH787" s="914"/>
    </row>
    <row r="788">
      <c r="A788" s="914"/>
      <c r="B788" s="914"/>
      <c r="C788" s="914"/>
      <c r="D788" s="914"/>
      <c r="E788" s="914"/>
      <c r="F788" s="914"/>
      <c r="G788" s="972"/>
      <c r="H788" s="914"/>
      <c r="I788" s="914"/>
      <c r="J788" s="914"/>
      <c r="K788" s="914"/>
      <c r="L788" s="914"/>
      <c r="M788" s="914"/>
      <c r="N788" s="914"/>
      <c r="O788" s="914"/>
      <c r="P788" s="914"/>
      <c r="Q788" s="914"/>
      <c r="R788" s="914"/>
      <c r="S788" s="914"/>
      <c r="T788" s="914"/>
      <c r="U788" s="914"/>
      <c r="V788" s="914"/>
      <c r="W788" s="914"/>
      <c r="X788" s="972"/>
      <c r="Y788" s="914"/>
      <c r="Z788" s="914"/>
      <c r="AA788" s="914"/>
      <c r="AB788" s="914"/>
      <c r="AC788" s="914"/>
      <c r="AD788" s="914"/>
      <c r="AE788" s="914"/>
      <c r="AF788" s="914"/>
      <c r="AG788" s="914"/>
      <c r="AH788" s="914"/>
    </row>
    <row r="789">
      <c r="A789" s="914"/>
      <c r="B789" s="914"/>
      <c r="C789" s="914"/>
      <c r="D789" s="914"/>
      <c r="E789" s="914"/>
      <c r="F789" s="914"/>
      <c r="G789" s="972"/>
      <c r="H789" s="914"/>
      <c r="I789" s="914"/>
      <c r="J789" s="914"/>
      <c r="K789" s="914"/>
      <c r="L789" s="914"/>
      <c r="M789" s="914"/>
      <c r="N789" s="914"/>
      <c r="O789" s="914"/>
      <c r="P789" s="914"/>
      <c r="Q789" s="914"/>
      <c r="R789" s="914"/>
      <c r="S789" s="914"/>
      <c r="T789" s="914"/>
      <c r="U789" s="914"/>
      <c r="V789" s="914"/>
      <c r="W789" s="914"/>
      <c r="X789" s="972"/>
      <c r="Y789" s="914"/>
      <c r="Z789" s="914"/>
      <c r="AA789" s="914"/>
      <c r="AB789" s="914"/>
      <c r="AC789" s="914"/>
      <c r="AD789" s="914"/>
      <c r="AE789" s="914"/>
      <c r="AF789" s="914"/>
      <c r="AG789" s="914"/>
      <c r="AH789" s="914"/>
    </row>
    <row r="790">
      <c r="A790" s="914"/>
      <c r="B790" s="914"/>
      <c r="C790" s="914"/>
      <c r="D790" s="914"/>
      <c r="E790" s="914"/>
      <c r="F790" s="914"/>
      <c r="G790" s="972"/>
      <c r="H790" s="914"/>
      <c r="I790" s="914"/>
      <c r="J790" s="914"/>
      <c r="K790" s="914"/>
      <c r="L790" s="914"/>
      <c r="M790" s="914"/>
      <c r="N790" s="914"/>
      <c r="O790" s="914"/>
      <c r="P790" s="914"/>
      <c r="Q790" s="914"/>
      <c r="R790" s="914"/>
      <c r="S790" s="914"/>
      <c r="T790" s="914"/>
      <c r="U790" s="914"/>
      <c r="V790" s="914"/>
      <c r="W790" s="914"/>
      <c r="X790" s="972"/>
      <c r="Y790" s="914"/>
      <c r="Z790" s="914"/>
      <c r="AA790" s="914"/>
      <c r="AB790" s="914"/>
      <c r="AC790" s="914"/>
      <c r="AD790" s="914"/>
      <c r="AE790" s="914"/>
      <c r="AF790" s="914"/>
      <c r="AG790" s="914"/>
      <c r="AH790" s="914"/>
    </row>
    <row r="791">
      <c r="A791" s="914"/>
      <c r="B791" s="914"/>
      <c r="C791" s="914"/>
      <c r="D791" s="914"/>
      <c r="E791" s="914"/>
      <c r="F791" s="914"/>
      <c r="G791" s="972"/>
      <c r="H791" s="914"/>
      <c r="I791" s="914"/>
      <c r="J791" s="914"/>
      <c r="K791" s="914"/>
      <c r="L791" s="914"/>
      <c r="M791" s="914"/>
      <c r="N791" s="914"/>
      <c r="O791" s="914"/>
      <c r="P791" s="914"/>
      <c r="Q791" s="914"/>
      <c r="R791" s="914"/>
      <c r="S791" s="914"/>
      <c r="T791" s="914"/>
      <c r="U791" s="914"/>
      <c r="V791" s="914"/>
      <c r="W791" s="914"/>
      <c r="X791" s="972"/>
      <c r="Y791" s="914"/>
      <c r="Z791" s="914"/>
      <c r="AA791" s="914"/>
      <c r="AB791" s="914"/>
      <c r="AC791" s="914"/>
      <c r="AD791" s="914"/>
      <c r="AE791" s="914"/>
      <c r="AF791" s="914"/>
      <c r="AG791" s="914"/>
      <c r="AH791" s="914"/>
    </row>
    <row r="792">
      <c r="A792" s="914"/>
      <c r="B792" s="914"/>
      <c r="C792" s="914"/>
      <c r="D792" s="914"/>
      <c r="E792" s="914"/>
      <c r="F792" s="914"/>
      <c r="G792" s="972"/>
      <c r="H792" s="914"/>
      <c r="I792" s="914"/>
      <c r="J792" s="914"/>
      <c r="K792" s="914"/>
      <c r="L792" s="914"/>
      <c r="M792" s="914"/>
      <c r="N792" s="914"/>
      <c r="O792" s="914"/>
      <c r="P792" s="914"/>
      <c r="Q792" s="914"/>
      <c r="R792" s="914"/>
      <c r="S792" s="914"/>
      <c r="T792" s="914"/>
      <c r="U792" s="914"/>
      <c r="V792" s="914"/>
      <c r="W792" s="914"/>
      <c r="X792" s="972"/>
      <c r="Y792" s="914"/>
      <c r="Z792" s="914"/>
      <c r="AA792" s="914"/>
      <c r="AB792" s="914"/>
      <c r="AC792" s="914"/>
      <c r="AD792" s="914"/>
      <c r="AE792" s="914"/>
      <c r="AF792" s="914"/>
      <c r="AG792" s="914"/>
      <c r="AH792" s="914"/>
    </row>
    <row r="793">
      <c r="A793" s="914"/>
      <c r="B793" s="914"/>
      <c r="C793" s="914"/>
      <c r="D793" s="914"/>
      <c r="E793" s="914"/>
      <c r="F793" s="914"/>
      <c r="G793" s="972"/>
      <c r="H793" s="914"/>
      <c r="I793" s="914"/>
      <c r="J793" s="914"/>
      <c r="K793" s="914"/>
      <c r="L793" s="914"/>
      <c r="M793" s="914"/>
      <c r="N793" s="914"/>
      <c r="O793" s="914"/>
      <c r="P793" s="914"/>
      <c r="Q793" s="914"/>
      <c r="R793" s="914"/>
      <c r="S793" s="914"/>
      <c r="T793" s="914"/>
      <c r="U793" s="914"/>
      <c r="V793" s="914"/>
      <c r="W793" s="914"/>
      <c r="X793" s="972"/>
      <c r="Y793" s="914"/>
      <c r="Z793" s="914"/>
      <c r="AA793" s="914"/>
      <c r="AB793" s="914"/>
      <c r="AC793" s="914"/>
      <c r="AD793" s="914"/>
      <c r="AE793" s="914"/>
      <c r="AF793" s="914"/>
      <c r="AG793" s="914"/>
      <c r="AH793" s="914"/>
    </row>
    <row r="794">
      <c r="A794" s="914"/>
      <c r="B794" s="914"/>
      <c r="C794" s="914"/>
      <c r="D794" s="914"/>
      <c r="E794" s="914"/>
      <c r="F794" s="914"/>
      <c r="G794" s="972"/>
      <c r="H794" s="914"/>
      <c r="I794" s="914"/>
      <c r="J794" s="914"/>
      <c r="K794" s="914"/>
      <c r="L794" s="914"/>
      <c r="M794" s="914"/>
      <c r="N794" s="914"/>
      <c r="O794" s="914"/>
      <c r="P794" s="914"/>
      <c r="Q794" s="914"/>
      <c r="R794" s="914"/>
      <c r="S794" s="914"/>
      <c r="T794" s="914"/>
      <c r="U794" s="914"/>
      <c r="V794" s="914"/>
      <c r="W794" s="914"/>
      <c r="X794" s="972"/>
      <c r="Y794" s="914"/>
      <c r="Z794" s="914"/>
      <c r="AA794" s="914"/>
      <c r="AB794" s="914"/>
      <c r="AC794" s="914"/>
      <c r="AD794" s="914"/>
      <c r="AE794" s="914"/>
      <c r="AF794" s="914"/>
      <c r="AG794" s="914"/>
      <c r="AH794" s="914"/>
    </row>
    <row r="795">
      <c r="A795" s="914"/>
      <c r="B795" s="914"/>
      <c r="C795" s="914"/>
      <c r="D795" s="914"/>
      <c r="E795" s="914"/>
      <c r="F795" s="914"/>
      <c r="G795" s="972"/>
      <c r="H795" s="914"/>
      <c r="I795" s="914"/>
      <c r="J795" s="914"/>
      <c r="K795" s="914"/>
      <c r="L795" s="914"/>
      <c r="M795" s="914"/>
      <c r="N795" s="914"/>
      <c r="O795" s="914"/>
      <c r="P795" s="914"/>
      <c r="Q795" s="914"/>
      <c r="R795" s="914"/>
      <c r="S795" s="914"/>
      <c r="T795" s="914"/>
      <c r="U795" s="914"/>
      <c r="V795" s="914"/>
      <c r="W795" s="914"/>
      <c r="X795" s="972"/>
      <c r="Y795" s="914"/>
      <c r="Z795" s="914"/>
      <c r="AA795" s="914"/>
      <c r="AB795" s="914"/>
      <c r="AC795" s="914"/>
      <c r="AD795" s="914"/>
      <c r="AE795" s="914"/>
      <c r="AF795" s="914"/>
      <c r="AG795" s="914"/>
      <c r="AH795" s="914"/>
    </row>
    <row r="796">
      <c r="A796" s="914"/>
      <c r="B796" s="914"/>
      <c r="C796" s="914"/>
      <c r="D796" s="914"/>
      <c r="E796" s="914"/>
      <c r="F796" s="914"/>
      <c r="G796" s="972"/>
      <c r="H796" s="914"/>
      <c r="I796" s="914"/>
      <c r="J796" s="914"/>
      <c r="K796" s="914"/>
      <c r="L796" s="914"/>
      <c r="M796" s="914"/>
      <c r="N796" s="914"/>
      <c r="O796" s="914"/>
      <c r="P796" s="914"/>
      <c r="Q796" s="914"/>
      <c r="R796" s="914"/>
      <c r="S796" s="914"/>
      <c r="T796" s="914"/>
      <c r="U796" s="914"/>
      <c r="V796" s="914"/>
      <c r="W796" s="914"/>
      <c r="X796" s="972"/>
      <c r="Y796" s="914"/>
      <c r="Z796" s="914"/>
      <c r="AA796" s="914"/>
      <c r="AB796" s="914"/>
      <c r="AC796" s="914"/>
      <c r="AD796" s="914"/>
      <c r="AE796" s="914"/>
      <c r="AF796" s="914"/>
      <c r="AG796" s="914"/>
      <c r="AH796" s="914"/>
    </row>
    <row r="797">
      <c r="A797" s="914"/>
      <c r="B797" s="914"/>
      <c r="C797" s="914"/>
      <c r="D797" s="914"/>
      <c r="E797" s="914"/>
      <c r="F797" s="914"/>
      <c r="G797" s="972"/>
      <c r="H797" s="914"/>
      <c r="I797" s="914"/>
      <c r="J797" s="914"/>
      <c r="K797" s="914"/>
      <c r="L797" s="914"/>
      <c r="M797" s="914"/>
      <c r="N797" s="914"/>
      <c r="O797" s="914"/>
      <c r="P797" s="914"/>
      <c r="Q797" s="914"/>
      <c r="R797" s="914"/>
      <c r="S797" s="914"/>
      <c r="T797" s="914"/>
      <c r="U797" s="914"/>
      <c r="V797" s="914"/>
      <c r="W797" s="914"/>
      <c r="X797" s="972"/>
      <c r="Y797" s="914"/>
      <c r="Z797" s="914"/>
      <c r="AA797" s="914"/>
      <c r="AB797" s="914"/>
      <c r="AC797" s="914"/>
      <c r="AD797" s="914"/>
      <c r="AE797" s="914"/>
      <c r="AF797" s="914"/>
      <c r="AG797" s="914"/>
      <c r="AH797" s="914"/>
    </row>
    <row r="798">
      <c r="A798" s="914"/>
      <c r="B798" s="914"/>
      <c r="C798" s="914"/>
      <c r="D798" s="914"/>
      <c r="E798" s="914"/>
      <c r="F798" s="914"/>
      <c r="G798" s="972"/>
      <c r="H798" s="914"/>
      <c r="I798" s="914"/>
      <c r="J798" s="914"/>
      <c r="K798" s="914"/>
      <c r="L798" s="914"/>
      <c r="M798" s="914"/>
      <c r="N798" s="914"/>
      <c r="O798" s="914"/>
      <c r="P798" s="914"/>
      <c r="Q798" s="914"/>
      <c r="R798" s="914"/>
      <c r="S798" s="914"/>
      <c r="T798" s="914"/>
      <c r="U798" s="914"/>
      <c r="V798" s="914"/>
      <c r="W798" s="914"/>
      <c r="X798" s="972"/>
      <c r="Y798" s="914"/>
      <c r="Z798" s="914"/>
      <c r="AA798" s="914"/>
      <c r="AB798" s="914"/>
      <c r="AC798" s="914"/>
      <c r="AD798" s="914"/>
      <c r="AE798" s="914"/>
      <c r="AF798" s="914"/>
      <c r="AG798" s="914"/>
      <c r="AH798" s="914"/>
    </row>
    <row r="799">
      <c r="A799" s="914"/>
      <c r="B799" s="914"/>
      <c r="C799" s="914"/>
      <c r="D799" s="914"/>
      <c r="E799" s="914"/>
      <c r="F799" s="914"/>
      <c r="G799" s="972"/>
      <c r="H799" s="914"/>
      <c r="I799" s="914"/>
      <c r="J799" s="914"/>
      <c r="K799" s="914"/>
      <c r="L799" s="914"/>
      <c r="M799" s="914"/>
      <c r="N799" s="914"/>
      <c r="O799" s="914"/>
      <c r="P799" s="914"/>
      <c r="Q799" s="914"/>
      <c r="R799" s="914"/>
      <c r="S799" s="914"/>
      <c r="T799" s="914"/>
      <c r="U799" s="914"/>
      <c r="V799" s="914"/>
      <c r="W799" s="914"/>
      <c r="X799" s="972"/>
      <c r="Y799" s="914"/>
      <c r="Z799" s="914"/>
      <c r="AA799" s="914"/>
      <c r="AB799" s="914"/>
      <c r="AC799" s="914"/>
      <c r="AD799" s="914"/>
      <c r="AE799" s="914"/>
      <c r="AF799" s="914"/>
      <c r="AG799" s="914"/>
      <c r="AH799" s="914"/>
    </row>
    <row r="800">
      <c r="A800" s="914"/>
      <c r="B800" s="914"/>
      <c r="C800" s="914"/>
      <c r="D800" s="914"/>
      <c r="E800" s="914"/>
      <c r="F800" s="914"/>
      <c r="G800" s="972"/>
      <c r="H800" s="914"/>
      <c r="I800" s="914"/>
      <c r="J800" s="914"/>
      <c r="K800" s="914"/>
      <c r="L800" s="914"/>
      <c r="M800" s="914"/>
      <c r="N800" s="914"/>
      <c r="O800" s="914"/>
      <c r="P800" s="914"/>
      <c r="Q800" s="914"/>
      <c r="R800" s="914"/>
      <c r="S800" s="914"/>
      <c r="T800" s="914"/>
      <c r="U800" s="914"/>
      <c r="V800" s="914"/>
      <c r="W800" s="914"/>
      <c r="X800" s="972"/>
      <c r="Y800" s="914"/>
      <c r="Z800" s="914"/>
      <c r="AA800" s="914"/>
      <c r="AB800" s="914"/>
      <c r="AC800" s="914"/>
      <c r="AD800" s="914"/>
      <c r="AE800" s="914"/>
      <c r="AF800" s="914"/>
      <c r="AG800" s="914"/>
      <c r="AH800" s="914"/>
    </row>
    <row r="801">
      <c r="A801" s="914"/>
      <c r="B801" s="914"/>
      <c r="C801" s="914"/>
      <c r="D801" s="914"/>
      <c r="E801" s="914"/>
      <c r="F801" s="914"/>
      <c r="G801" s="972"/>
      <c r="H801" s="914"/>
      <c r="I801" s="914"/>
      <c r="J801" s="914"/>
      <c r="K801" s="914"/>
      <c r="L801" s="914"/>
      <c r="M801" s="914"/>
      <c r="N801" s="914"/>
      <c r="O801" s="914"/>
      <c r="P801" s="914"/>
      <c r="Q801" s="914"/>
      <c r="R801" s="914"/>
      <c r="S801" s="914"/>
      <c r="T801" s="914"/>
      <c r="U801" s="914"/>
      <c r="V801" s="914"/>
      <c r="W801" s="914"/>
      <c r="X801" s="972"/>
      <c r="Y801" s="914"/>
      <c r="Z801" s="914"/>
      <c r="AA801" s="914"/>
      <c r="AB801" s="914"/>
      <c r="AC801" s="914"/>
      <c r="AD801" s="914"/>
      <c r="AE801" s="914"/>
      <c r="AF801" s="914"/>
      <c r="AG801" s="914"/>
      <c r="AH801" s="914"/>
    </row>
    <row r="802">
      <c r="A802" s="914"/>
      <c r="B802" s="914"/>
      <c r="C802" s="914"/>
      <c r="D802" s="914"/>
      <c r="E802" s="914"/>
      <c r="F802" s="914"/>
      <c r="G802" s="972"/>
      <c r="H802" s="914"/>
      <c r="I802" s="914"/>
      <c r="J802" s="914"/>
      <c r="K802" s="914"/>
      <c r="L802" s="914"/>
      <c r="M802" s="914"/>
      <c r="N802" s="914"/>
      <c r="O802" s="914"/>
      <c r="P802" s="914"/>
      <c r="Q802" s="914"/>
      <c r="R802" s="914"/>
      <c r="S802" s="914"/>
      <c r="T802" s="914"/>
      <c r="U802" s="914"/>
      <c r="V802" s="914"/>
      <c r="W802" s="914"/>
      <c r="X802" s="972"/>
      <c r="Y802" s="914"/>
      <c r="Z802" s="914"/>
      <c r="AA802" s="914"/>
      <c r="AB802" s="914"/>
      <c r="AC802" s="914"/>
      <c r="AD802" s="914"/>
      <c r="AE802" s="914"/>
      <c r="AF802" s="914"/>
      <c r="AG802" s="914"/>
      <c r="AH802" s="914"/>
    </row>
    <row r="803">
      <c r="A803" s="914"/>
      <c r="B803" s="914"/>
      <c r="C803" s="914"/>
      <c r="D803" s="914"/>
      <c r="E803" s="914"/>
      <c r="F803" s="914"/>
      <c r="G803" s="972"/>
      <c r="H803" s="914"/>
      <c r="I803" s="914"/>
      <c r="J803" s="914"/>
      <c r="K803" s="914"/>
      <c r="L803" s="914"/>
      <c r="M803" s="914"/>
      <c r="N803" s="914"/>
      <c r="O803" s="914"/>
      <c r="P803" s="914"/>
      <c r="Q803" s="914"/>
      <c r="R803" s="914"/>
      <c r="S803" s="914"/>
      <c r="T803" s="914"/>
      <c r="U803" s="914"/>
      <c r="V803" s="914"/>
      <c r="W803" s="914"/>
      <c r="X803" s="972"/>
      <c r="Y803" s="914"/>
      <c r="Z803" s="914"/>
      <c r="AA803" s="914"/>
      <c r="AB803" s="914"/>
      <c r="AC803" s="914"/>
      <c r="AD803" s="914"/>
      <c r="AE803" s="914"/>
      <c r="AF803" s="914"/>
      <c r="AG803" s="914"/>
      <c r="AH803" s="914"/>
    </row>
    <row r="804">
      <c r="A804" s="914"/>
      <c r="B804" s="914"/>
      <c r="C804" s="914"/>
      <c r="D804" s="914"/>
      <c r="E804" s="914"/>
      <c r="F804" s="914"/>
      <c r="G804" s="972"/>
      <c r="H804" s="914"/>
      <c r="I804" s="914"/>
      <c r="J804" s="914"/>
      <c r="K804" s="914"/>
      <c r="L804" s="914"/>
      <c r="M804" s="914"/>
      <c r="N804" s="914"/>
      <c r="O804" s="914"/>
      <c r="P804" s="914"/>
      <c r="Q804" s="914"/>
      <c r="R804" s="914"/>
      <c r="S804" s="914"/>
      <c r="T804" s="914"/>
      <c r="U804" s="914"/>
      <c r="V804" s="914"/>
      <c r="W804" s="914"/>
      <c r="X804" s="972"/>
      <c r="Y804" s="914"/>
      <c r="Z804" s="914"/>
      <c r="AA804" s="914"/>
      <c r="AB804" s="914"/>
      <c r="AC804" s="914"/>
      <c r="AD804" s="914"/>
      <c r="AE804" s="914"/>
      <c r="AF804" s="914"/>
      <c r="AG804" s="914"/>
      <c r="AH804" s="914"/>
    </row>
    <row r="805">
      <c r="A805" s="914"/>
      <c r="B805" s="914"/>
      <c r="C805" s="914"/>
      <c r="D805" s="914"/>
      <c r="E805" s="914"/>
      <c r="F805" s="914"/>
      <c r="G805" s="972"/>
      <c r="H805" s="914"/>
      <c r="I805" s="914"/>
      <c r="J805" s="914"/>
      <c r="K805" s="914"/>
      <c r="L805" s="914"/>
      <c r="M805" s="914"/>
      <c r="N805" s="914"/>
      <c r="O805" s="914"/>
      <c r="P805" s="914"/>
      <c r="Q805" s="914"/>
      <c r="R805" s="914"/>
      <c r="S805" s="914"/>
      <c r="T805" s="914"/>
      <c r="U805" s="914"/>
      <c r="V805" s="914"/>
      <c r="W805" s="914"/>
      <c r="X805" s="972"/>
      <c r="Y805" s="914"/>
      <c r="Z805" s="914"/>
      <c r="AA805" s="914"/>
      <c r="AB805" s="914"/>
      <c r="AC805" s="914"/>
      <c r="AD805" s="914"/>
      <c r="AE805" s="914"/>
      <c r="AF805" s="914"/>
      <c r="AG805" s="914"/>
      <c r="AH805" s="914"/>
    </row>
    <row r="806">
      <c r="A806" s="914"/>
      <c r="B806" s="914"/>
      <c r="C806" s="914"/>
      <c r="D806" s="914"/>
      <c r="E806" s="914"/>
      <c r="F806" s="914"/>
      <c r="G806" s="972"/>
      <c r="H806" s="914"/>
      <c r="I806" s="914"/>
      <c r="J806" s="914"/>
      <c r="K806" s="914"/>
      <c r="L806" s="914"/>
      <c r="M806" s="914"/>
      <c r="N806" s="914"/>
      <c r="O806" s="914"/>
      <c r="P806" s="914"/>
      <c r="Q806" s="914"/>
      <c r="R806" s="914"/>
      <c r="S806" s="914"/>
      <c r="T806" s="914"/>
      <c r="U806" s="914"/>
      <c r="V806" s="914"/>
      <c r="W806" s="914"/>
      <c r="X806" s="972"/>
      <c r="Y806" s="914"/>
      <c r="Z806" s="914"/>
      <c r="AA806" s="914"/>
      <c r="AB806" s="914"/>
      <c r="AC806" s="914"/>
      <c r="AD806" s="914"/>
      <c r="AE806" s="914"/>
      <c r="AF806" s="914"/>
      <c r="AG806" s="914"/>
      <c r="AH806" s="914"/>
    </row>
    <row r="807">
      <c r="A807" s="914"/>
      <c r="B807" s="914"/>
      <c r="C807" s="914"/>
      <c r="D807" s="914"/>
      <c r="E807" s="914"/>
      <c r="F807" s="914"/>
      <c r="G807" s="972"/>
      <c r="H807" s="914"/>
      <c r="I807" s="914"/>
      <c r="J807" s="914"/>
      <c r="K807" s="914"/>
      <c r="L807" s="914"/>
      <c r="M807" s="914"/>
      <c r="N807" s="914"/>
      <c r="O807" s="914"/>
      <c r="P807" s="914"/>
      <c r="Q807" s="914"/>
      <c r="R807" s="914"/>
      <c r="S807" s="914"/>
      <c r="T807" s="914"/>
      <c r="U807" s="914"/>
      <c r="V807" s="914"/>
      <c r="W807" s="914"/>
      <c r="X807" s="972"/>
      <c r="Y807" s="914"/>
      <c r="Z807" s="914"/>
      <c r="AA807" s="914"/>
      <c r="AB807" s="914"/>
      <c r="AC807" s="914"/>
      <c r="AD807" s="914"/>
      <c r="AE807" s="914"/>
      <c r="AF807" s="914"/>
      <c r="AG807" s="914"/>
      <c r="AH807" s="914"/>
    </row>
    <row r="808">
      <c r="A808" s="914"/>
      <c r="B808" s="914"/>
      <c r="C808" s="914"/>
      <c r="D808" s="914"/>
      <c r="E808" s="914"/>
      <c r="F808" s="914"/>
      <c r="G808" s="972"/>
      <c r="H808" s="914"/>
      <c r="I808" s="914"/>
      <c r="J808" s="914"/>
      <c r="K808" s="914"/>
      <c r="L808" s="914"/>
      <c r="M808" s="914"/>
      <c r="N808" s="914"/>
      <c r="O808" s="914"/>
      <c r="P808" s="914"/>
      <c r="Q808" s="914"/>
      <c r="R808" s="914"/>
      <c r="S808" s="914"/>
      <c r="T808" s="914"/>
      <c r="U808" s="914"/>
      <c r="V808" s="914"/>
      <c r="W808" s="914"/>
      <c r="X808" s="972"/>
      <c r="Y808" s="914"/>
      <c r="Z808" s="914"/>
      <c r="AA808" s="914"/>
      <c r="AB808" s="914"/>
      <c r="AC808" s="914"/>
      <c r="AD808" s="914"/>
      <c r="AE808" s="914"/>
      <c r="AF808" s="914"/>
      <c r="AG808" s="914"/>
      <c r="AH808" s="914"/>
    </row>
    <row r="809">
      <c r="A809" s="914"/>
      <c r="B809" s="914"/>
      <c r="C809" s="914"/>
      <c r="D809" s="914"/>
      <c r="E809" s="914"/>
      <c r="F809" s="914"/>
      <c r="G809" s="972"/>
      <c r="H809" s="914"/>
      <c r="I809" s="914"/>
      <c r="J809" s="914"/>
      <c r="K809" s="914"/>
      <c r="L809" s="914"/>
      <c r="M809" s="914"/>
      <c r="N809" s="914"/>
      <c r="O809" s="914"/>
      <c r="P809" s="914"/>
      <c r="Q809" s="914"/>
      <c r="R809" s="914"/>
      <c r="S809" s="914"/>
      <c r="T809" s="914"/>
      <c r="U809" s="914"/>
      <c r="V809" s="914"/>
      <c r="W809" s="914"/>
      <c r="X809" s="972"/>
      <c r="Y809" s="914"/>
      <c r="Z809" s="914"/>
      <c r="AA809" s="914"/>
      <c r="AB809" s="914"/>
      <c r="AC809" s="914"/>
      <c r="AD809" s="914"/>
      <c r="AE809" s="914"/>
      <c r="AF809" s="914"/>
      <c r="AG809" s="914"/>
      <c r="AH809" s="914"/>
    </row>
    <row r="810">
      <c r="A810" s="914"/>
      <c r="B810" s="914"/>
      <c r="C810" s="914"/>
      <c r="D810" s="914"/>
      <c r="E810" s="914"/>
      <c r="F810" s="914"/>
      <c r="G810" s="972"/>
      <c r="H810" s="914"/>
      <c r="I810" s="914"/>
      <c r="J810" s="914"/>
      <c r="K810" s="914"/>
      <c r="L810" s="914"/>
      <c r="M810" s="914"/>
      <c r="N810" s="914"/>
      <c r="O810" s="914"/>
      <c r="P810" s="914"/>
      <c r="Q810" s="914"/>
      <c r="R810" s="914"/>
      <c r="S810" s="914"/>
      <c r="T810" s="914"/>
      <c r="U810" s="914"/>
      <c r="V810" s="914"/>
      <c r="W810" s="914"/>
      <c r="X810" s="972"/>
      <c r="Y810" s="914"/>
      <c r="Z810" s="914"/>
      <c r="AA810" s="914"/>
      <c r="AB810" s="914"/>
      <c r="AC810" s="914"/>
      <c r="AD810" s="914"/>
      <c r="AE810" s="914"/>
      <c r="AF810" s="914"/>
      <c r="AG810" s="914"/>
      <c r="AH810" s="914"/>
    </row>
    <row r="811">
      <c r="A811" s="914"/>
      <c r="B811" s="914"/>
      <c r="C811" s="914"/>
      <c r="D811" s="914"/>
      <c r="E811" s="914"/>
      <c r="F811" s="914"/>
      <c r="G811" s="972"/>
      <c r="H811" s="914"/>
      <c r="I811" s="914"/>
      <c r="J811" s="914"/>
      <c r="K811" s="914"/>
      <c r="L811" s="914"/>
      <c r="M811" s="914"/>
      <c r="N811" s="914"/>
      <c r="O811" s="914"/>
      <c r="P811" s="914"/>
      <c r="Q811" s="914"/>
      <c r="R811" s="914"/>
      <c r="S811" s="914"/>
      <c r="T811" s="914"/>
      <c r="U811" s="914"/>
      <c r="V811" s="914"/>
      <c r="W811" s="914"/>
      <c r="X811" s="972"/>
      <c r="Y811" s="914"/>
      <c r="Z811" s="914"/>
      <c r="AA811" s="914"/>
      <c r="AB811" s="914"/>
      <c r="AC811" s="914"/>
      <c r="AD811" s="914"/>
      <c r="AE811" s="914"/>
      <c r="AF811" s="914"/>
      <c r="AG811" s="914"/>
      <c r="AH811" s="914"/>
    </row>
    <row r="812">
      <c r="A812" s="914"/>
      <c r="B812" s="914"/>
      <c r="C812" s="914"/>
      <c r="D812" s="914"/>
      <c r="E812" s="914"/>
      <c r="F812" s="914"/>
      <c r="G812" s="972"/>
      <c r="H812" s="914"/>
      <c r="I812" s="914"/>
      <c r="J812" s="914"/>
      <c r="K812" s="914"/>
      <c r="L812" s="914"/>
      <c r="M812" s="914"/>
      <c r="N812" s="914"/>
      <c r="O812" s="914"/>
      <c r="P812" s="914"/>
      <c r="Q812" s="914"/>
      <c r="R812" s="914"/>
      <c r="S812" s="914"/>
      <c r="T812" s="914"/>
      <c r="U812" s="914"/>
      <c r="V812" s="914"/>
      <c r="W812" s="914"/>
      <c r="X812" s="972"/>
      <c r="Y812" s="914"/>
      <c r="Z812" s="914"/>
      <c r="AA812" s="914"/>
      <c r="AB812" s="914"/>
      <c r="AC812" s="914"/>
      <c r="AD812" s="914"/>
      <c r="AE812" s="914"/>
      <c r="AF812" s="914"/>
      <c r="AG812" s="914"/>
      <c r="AH812" s="914"/>
    </row>
    <row r="813">
      <c r="A813" s="914"/>
      <c r="B813" s="914"/>
      <c r="C813" s="914"/>
      <c r="D813" s="914"/>
      <c r="E813" s="914"/>
      <c r="F813" s="914"/>
      <c r="G813" s="972"/>
      <c r="H813" s="914"/>
      <c r="I813" s="914"/>
      <c r="J813" s="914"/>
      <c r="K813" s="914"/>
      <c r="L813" s="914"/>
      <c r="M813" s="914"/>
      <c r="N813" s="914"/>
      <c r="O813" s="914"/>
      <c r="P813" s="914"/>
      <c r="Q813" s="914"/>
      <c r="R813" s="914"/>
      <c r="S813" s="914"/>
      <c r="T813" s="914"/>
      <c r="U813" s="914"/>
      <c r="V813" s="914"/>
      <c r="W813" s="914"/>
      <c r="X813" s="972"/>
      <c r="Y813" s="914"/>
      <c r="Z813" s="914"/>
      <c r="AA813" s="914"/>
      <c r="AB813" s="914"/>
      <c r="AC813" s="914"/>
      <c r="AD813" s="914"/>
      <c r="AE813" s="914"/>
      <c r="AF813" s="914"/>
      <c r="AG813" s="914"/>
      <c r="AH813" s="914"/>
    </row>
    <row r="814">
      <c r="A814" s="914"/>
      <c r="B814" s="914"/>
      <c r="C814" s="914"/>
      <c r="D814" s="914"/>
      <c r="E814" s="914"/>
      <c r="F814" s="914"/>
      <c r="G814" s="972"/>
      <c r="H814" s="914"/>
      <c r="I814" s="914"/>
      <c r="J814" s="914"/>
      <c r="K814" s="914"/>
      <c r="L814" s="914"/>
      <c r="M814" s="914"/>
      <c r="N814" s="914"/>
      <c r="O814" s="914"/>
      <c r="P814" s="914"/>
      <c r="Q814" s="914"/>
      <c r="R814" s="914"/>
      <c r="S814" s="914"/>
      <c r="T814" s="914"/>
      <c r="U814" s="914"/>
      <c r="V814" s="914"/>
      <c r="W814" s="914"/>
      <c r="X814" s="972"/>
      <c r="Y814" s="914"/>
      <c r="Z814" s="914"/>
      <c r="AA814" s="914"/>
      <c r="AB814" s="914"/>
      <c r="AC814" s="914"/>
      <c r="AD814" s="914"/>
      <c r="AE814" s="914"/>
      <c r="AF814" s="914"/>
      <c r="AG814" s="914"/>
      <c r="AH814" s="914"/>
    </row>
    <row r="815">
      <c r="A815" s="914"/>
      <c r="B815" s="914"/>
      <c r="C815" s="914"/>
      <c r="D815" s="914"/>
      <c r="E815" s="914"/>
      <c r="F815" s="914"/>
      <c r="G815" s="972"/>
      <c r="H815" s="914"/>
      <c r="I815" s="914"/>
      <c r="J815" s="914"/>
      <c r="K815" s="914"/>
      <c r="L815" s="914"/>
      <c r="M815" s="914"/>
      <c r="N815" s="914"/>
      <c r="O815" s="914"/>
      <c r="P815" s="914"/>
      <c r="Q815" s="914"/>
      <c r="R815" s="914"/>
      <c r="S815" s="914"/>
      <c r="T815" s="914"/>
      <c r="U815" s="914"/>
      <c r="V815" s="914"/>
      <c r="W815" s="914"/>
      <c r="X815" s="972"/>
      <c r="Y815" s="914"/>
      <c r="Z815" s="914"/>
      <c r="AA815" s="914"/>
      <c r="AB815" s="914"/>
      <c r="AC815" s="914"/>
      <c r="AD815" s="914"/>
      <c r="AE815" s="914"/>
      <c r="AF815" s="914"/>
      <c r="AG815" s="914"/>
      <c r="AH815" s="914"/>
    </row>
    <row r="816">
      <c r="A816" s="914"/>
      <c r="B816" s="914"/>
      <c r="C816" s="914"/>
      <c r="D816" s="914"/>
      <c r="E816" s="914"/>
      <c r="F816" s="914"/>
      <c r="G816" s="972"/>
      <c r="H816" s="914"/>
      <c r="I816" s="914"/>
      <c r="J816" s="914"/>
      <c r="K816" s="914"/>
      <c r="L816" s="914"/>
      <c r="M816" s="914"/>
      <c r="N816" s="914"/>
      <c r="O816" s="914"/>
      <c r="P816" s="914"/>
      <c r="Q816" s="914"/>
      <c r="R816" s="914"/>
      <c r="S816" s="914"/>
      <c r="T816" s="914"/>
      <c r="U816" s="914"/>
      <c r="V816" s="914"/>
      <c r="W816" s="914"/>
      <c r="X816" s="972"/>
      <c r="Y816" s="914"/>
      <c r="Z816" s="914"/>
      <c r="AA816" s="914"/>
      <c r="AB816" s="914"/>
      <c r="AC816" s="914"/>
      <c r="AD816" s="914"/>
      <c r="AE816" s="914"/>
      <c r="AF816" s="914"/>
      <c r="AG816" s="914"/>
      <c r="AH816" s="914"/>
    </row>
    <row r="817">
      <c r="A817" s="914"/>
      <c r="B817" s="914"/>
      <c r="C817" s="914"/>
      <c r="D817" s="914"/>
      <c r="E817" s="914"/>
      <c r="F817" s="914"/>
      <c r="G817" s="972"/>
      <c r="H817" s="914"/>
      <c r="I817" s="914"/>
      <c r="J817" s="914"/>
      <c r="K817" s="914"/>
      <c r="L817" s="914"/>
      <c r="M817" s="914"/>
      <c r="N817" s="914"/>
      <c r="O817" s="914"/>
      <c r="P817" s="914"/>
      <c r="Q817" s="914"/>
      <c r="R817" s="914"/>
      <c r="S817" s="914"/>
      <c r="T817" s="914"/>
      <c r="U817" s="914"/>
      <c r="V817" s="914"/>
      <c r="W817" s="914"/>
      <c r="X817" s="972"/>
      <c r="Y817" s="914"/>
      <c r="Z817" s="914"/>
      <c r="AA817" s="914"/>
      <c r="AB817" s="914"/>
      <c r="AC817" s="914"/>
      <c r="AD817" s="914"/>
      <c r="AE817" s="914"/>
      <c r="AF817" s="914"/>
      <c r="AG817" s="914"/>
      <c r="AH817" s="914"/>
    </row>
    <row r="818">
      <c r="A818" s="914"/>
      <c r="B818" s="914"/>
      <c r="C818" s="914"/>
      <c r="D818" s="914"/>
      <c r="E818" s="914"/>
      <c r="F818" s="914"/>
      <c r="G818" s="972"/>
      <c r="H818" s="914"/>
      <c r="I818" s="914"/>
      <c r="J818" s="914"/>
      <c r="K818" s="914"/>
      <c r="L818" s="914"/>
      <c r="M818" s="914"/>
      <c r="N818" s="914"/>
      <c r="O818" s="914"/>
      <c r="P818" s="914"/>
      <c r="Q818" s="914"/>
      <c r="R818" s="914"/>
      <c r="S818" s="914"/>
      <c r="T818" s="914"/>
      <c r="U818" s="914"/>
      <c r="V818" s="914"/>
      <c r="W818" s="914"/>
      <c r="X818" s="972"/>
      <c r="Y818" s="914"/>
      <c r="Z818" s="914"/>
      <c r="AA818" s="914"/>
      <c r="AB818" s="914"/>
      <c r="AC818" s="914"/>
      <c r="AD818" s="914"/>
      <c r="AE818" s="914"/>
      <c r="AF818" s="914"/>
      <c r="AG818" s="914"/>
      <c r="AH818" s="914"/>
    </row>
    <row r="819">
      <c r="A819" s="914"/>
      <c r="B819" s="914"/>
      <c r="C819" s="914"/>
      <c r="D819" s="914"/>
      <c r="E819" s="914"/>
      <c r="F819" s="914"/>
      <c r="G819" s="972"/>
      <c r="H819" s="914"/>
      <c r="I819" s="914"/>
      <c r="J819" s="914"/>
      <c r="K819" s="914"/>
      <c r="L819" s="914"/>
      <c r="M819" s="914"/>
      <c r="N819" s="914"/>
      <c r="O819" s="914"/>
      <c r="P819" s="914"/>
      <c r="Q819" s="914"/>
      <c r="R819" s="914"/>
      <c r="S819" s="914"/>
      <c r="T819" s="914"/>
      <c r="U819" s="914"/>
      <c r="V819" s="914"/>
      <c r="W819" s="914"/>
      <c r="X819" s="972"/>
      <c r="Y819" s="914"/>
      <c r="Z819" s="914"/>
      <c r="AA819" s="914"/>
      <c r="AB819" s="914"/>
      <c r="AC819" s="914"/>
      <c r="AD819" s="914"/>
      <c r="AE819" s="914"/>
      <c r="AF819" s="914"/>
      <c r="AG819" s="914"/>
      <c r="AH819" s="914"/>
    </row>
    <row r="820">
      <c r="A820" s="914"/>
      <c r="B820" s="914"/>
      <c r="C820" s="914"/>
      <c r="D820" s="914"/>
      <c r="E820" s="914"/>
      <c r="F820" s="914"/>
      <c r="G820" s="972"/>
      <c r="H820" s="914"/>
      <c r="I820" s="914"/>
      <c r="J820" s="914"/>
      <c r="K820" s="914"/>
      <c r="L820" s="914"/>
      <c r="M820" s="914"/>
      <c r="N820" s="914"/>
      <c r="O820" s="914"/>
      <c r="P820" s="914"/>
      <c r="Q820" s="914"/>
      <c r="R820" s="914"/>
      <c r="S820" s="914"/>
      <c r="T820" s="914"/>
      <c r="U820" s="914"/>
      <c r="V820" s="914"/>
      <c r="W820" s="914"/>
      <c r="X820" s="972"/>
      <c r="Y820" s="914"/>
      <c r="Z820" s="914"/>
      <c r="AA820" s="914"/>
      <c r="AB820" s="914"/>
      <c r="AC820" s="914"/>
      <c r="AD820" s="914"/>
      <c r="AE820" s="914"/>
      <c r="AF820" s="914"/>
      <c r="AG820" s="914"/>
      <c r="AH820" s="914"/>
    </row>
    <row r="821">
      <c r="A821" s="914"/>
      <c r="B821" s="914"/>
      <c r="C821" s="914"/>
      <c r="D821" s="914"/>
      <c r="E821" s="914"/>
      <c r="F821" s="914"/>
      <c r="G821" s="972"/>
      <c r="H821" s="914"/>
      <c r="I821" s="914"/>
      <c r="J821" s="914"/>
      <c r="K821" s="914"/>
      <c r="L821" s="914"/>
      <c r="M821" s="914"/>
      <c r="N821" s="914"/>
      <c r="O821" s="914"/>
      <c r="P821" s="914"/>
      <c r="Q821" s="914"/>
      <c r="R821" s="914"/>
      <c r="S821" s="914"/>
      <c r="T821" s="914"/>
      <c r="U821" s="914"/>
      <c r="V821" s="914"/>
      <c r="W821" s="914"/>
      <c r="X821" s="972"/>
      <c r="Y821" s="914"/>
      <c r="Z821" s="914"/>
      <c r="AA821" s="914"/>
      <c r="AB821" s="914"/>
      <c r="AC821" s="914"/>
      <c r="AD821" s="914"/>
      <c r="AE821" s="914"/>
      <c r="AF821" s="914"/>
      <c r="AG821" s="914"/>
      <c r="AH821" s="914"/>
    </row>
    <row r="822">
      <c r="A822" s="914"/>
      <c r="B822" s="914"/>
      <c r="C822" s="914"/>
      <c r="D822" s="914"/>
      <c r="E822" s="914"/>
      <c r="F822" s="914"/>
      <c r="G822" s="972"/>
      <c r="H822" s="914"/>
      <c r="I822" s="914"/>
      <c r="J822" s="914"/>
      <c r="K822" s="914"/>
      <c r="L822" s="914"/>
      <c r="M822" s="914"/>
      <c r="N822" s="914"/>
      <c r="O822" s="914"/>
      <c r="P822" s="914"/>
      <c r="Q822" s="914"/>
      <c r="R822" s="914"/>
      <c r="S822" s="914"/>
      <c r="T822" s="914"/>
      <c r="U822" s="914"/>
      <c r="V822" s="914"/>
      <c r="W822" s="914"/>
      <c r="X822" s="972"/>
      <c r="Y822" s="914"/>
      <c r="Z822" s="914"/>
      <c r="AA822" s="914"/>
      <c r="AB822" s="914"/>
      <c r="AC822" s="914"/>
      <c r="AD822" s="914"/>
      <c r="AE822" s="914"/>
      <c r="AF822" s="914"/>
      <c r="AG822" s="914"/>
      <c r="AH822" s="914"/>
    </row>
    <row r="823">
      <c r="A823" s="914"/>
      <c r="B823" s="914"/>
      <c r="C823" s="914"/>
      <c r="D823" s="914"/>
      <c r="E823" s="914"/>
      <c r="F823" s="914"/>
      <c r="G823" s="972"/>
      <c r="H823" s="914"/>
      <c r="I823" s="914"/>
      <c r="J823" s="914"/>
      <c r="K823" s="914"/>
      <c r="L823" s="914"/>
      <c r="M823" s="914"/>
      <c r="N823" s="914"/>
      <c r="O823" s="914"/>
      <c r="P823" s="914"/>
      <c r="Q823" s="914"/>
      <c r="R823" s="914"/>
      <c r="S823" s="914"/>
      <c r="T823" s="914"/>
      <c r="U823" s="914"/>
      <c r="V823" s="914"/>
      <c r="W823" s="914"/>
      <c r="X823" s="972"/>
      <c r="Y823" s="914"/>
      <c r="Z823" s="914"/>
      <c r="AA823" s="914"/>
      <c r="AB823" s="914"/>
      <c r="AC823" s="914"/>
      <c r="AD823" s="914"/>
      <c r="AE823" s="914"/>
      <c r="AF823" s="914"/>
      <c r="AG823" s="914"/>
      <c r="AH823" s="914"/>
    </row>
    <row r="824">
      <c r="A824" s="914"/>
      <c r="B824" s="914"/>
      <c r="C824" s="914"/>
      <c r="D824" s="914"/>
      <c r="E824" s="914"/>
      <c r="F824" s="914"/>
      <c r="G824" s="972"/>
      <c r="H824" s="914"/>
      <c r="I824" s="914"/>
      <c r="J824" s="914"/>
      <c r="K824" s="914"/>
      <c r="L824" s="914"/>
      <c r="M824" s="914"/>
      <c r="N824" s="914"/>
      <c r="O824" s="914"/>
      <c r="P824" s="914"/>
      <c r="Q824" s="914"/>
      <c r="R824" s="914"/>
      <c r="S824" s="914"/>
      <c r="T824" s="914"/>
      <c r="U824" s="914"/>
      <c r="V824" s="914"/>
      <c r="W824" s="914"/>
      <c r="X824" s="972"/>
      <c r="Y824" s="914"/>
      <c r="Z824" s="914"/>
      <c r="AA824" s="914"/>
      <c r="AB824" s="914"/>
      <c r="AC824" s="914"/>
      <c r="AD824" s="914"/>
      <c r="AE824" s="914"/>
      <c r="AF824" s="914"/>
      <c r="AG824" s="914"/>
      <c r="AH824" s="914"/>
    </row>
    <row r="825">
      <c r="A825" s="914"/>
      <c r="B825" s="914"/>
      <c r="C825" s="914"/>
      <c r="D825" s="914"/>
      <c r="E825" s="914"/>
      <c r="F825" s="914"/>
      <c r="G825" s="972"/>
      <c r="H825" s="914"/>
      <c r="I825" s="914"/>
      <c r="J825" s="914"/>
      <c r="K825" s="914"/>
      <c r="L825" s="914"/>
      <c r="M825" s="914"/>
      <c r="N825" s="914"/>
      <c r="O825" s="914"/>
      <c r="P825" s="914"/>
      <c r="Q825" s="914"/>
      <c r="R825" s="914"/>
      <c r="S825" s="914"/>
      <c r="T825" s="914"/>
      <c r="U825" s="914"/>
      <c r="V825" s="914"/>
      <c r="W825" s="914"/>
      <c r="X825" s="972"/>
      <c r="Y825" s="914"/>
      <c r="Z825" s="914"/>
      <c r="AA825" s="914"/>
      <c r="AB825" s="914"/>
      <c r="AC825" s="914"/>
      <c r="AD825" s="914"/>
      <c r="AE825" s="914"/>
      <c r="AF825" s="914"/>
      <c r="AG825" s="914"/>
      <c r="AH825" s="914"/>
    </row>
    <row r="826">
      <c r="A826" s="914"/>
      <c r="B826" s="914"/>
      <c r="C826" s="914"/>
      <c r="D826" s="914"/>
      <c r="E826" s="914"/>
      <c r="F826" s="914"/>
      <c r="G826" s="972"/>
      <c r="H826" s="914"/>
      <c r="I826" s="914"/>
      <c r="J826" s="914"/>
      <c r="K826" s="914"/>
      <c r="L826" s="914"/>
      <c r="M826" s="914"/>
      <c r="N826" s="914"/>
      <c r="O826" s="914"/>
      <c r="P826" s="914"/>
      <c r="Q826" s="914"/>
      <c r="R826" s="914"/>
      <c r="S826" s="914"/>
      <c r="T826" s="914"/>
      <c r="U826" s="914"/>
      <c r="V826" s="914"/>
      <c r="W826" s="914"/>
      <c r="X826" s="972"/>
      <c r="Y826" s="914"/>
      <c r="Z826" s="914"/>
      <c r="AA826" s="914"/>
      <c r="AB826" s="914"/>
      <c r="AC826" s="914"/>
      <c r="AD826" s="914"/>
      <c r="AE826" s="914"/>
      <c r="AF826" s="914"/>
      <c r="AG826" s="914"/>
      <c r="AH826" s="914"/>
    </row>
    <row r="827">
      <c r="A827" s="914"/>
      <c r="B827" s="914"/>
      <c r="C827" s="914"/>
      <c r="D827" s="914"/>
      <c r="E827" s="914"/>
      <c r="F827" s="914"/>
      <c r="G827" s="972"/>
      <c r="H827" s="914"/>
      <c r="I827" s="914"/>
      <c r="J827" s="914"/>
      <c r="K827" s="914"/>
      <c r="L827" s="914"/>
      <c r="M827" s="914"/>
      <c r="N827" s="914"/>
      <c r="O827" s="914"/>
      <c r="P827" s="914"/>
      <c r="Q827" s="914"/>
      <c r="R827" s="914"/>
      <c r="S827" s="914"/>
      <c r="T827" s="914"/>
      <c r="U827" s="914"/>
      <c r="V827" s="914"/>
      <c r="W827" s="914"/>
      <c r="X827" s="972"/>
      <c r="Y827" s="914"/>
      <c r="Z827" s="914"/>
      <c r="AA827" s="914"/>
      <c r="AB827" s="914"/>
      <c r="AC827" s="914"/>
      <c r="AD827" s="914"/>
      <c r="AE827" s="914"/>
      <c r="AF827" s="914"/>
      <c r="AG827" s="914"/>
      <c r="AH827" s="914"/>
    </row>
    <row r="828">
      <c r="A828" s="914"/>
      <c r="B828" s="914"/>
      <c r="C828" s="914"/>
      <c r="D828" s="914"/>
      <c r="E828" s="914"/>
      <c r="F828" s="914"/>
      <c r="G828" s="972"/>
      <c r="H828" s="914"/>
      <c r="I828" s="914"/>
      <c r="J828" s="914"/>
      <c r="K828" s="914"/>
      <c r="L828" s="914"/>
      <c r="M828" s="914"/>
      <c r="N828" s="914"/>
      <c r="O828" s="914"/>
      <c r="P828" s="914"/>
      <c r="Q828" s="914"/>
      <c r="R828" s="914"/>
      <c r="S828" s="914"/>
      <c r="T828" s="914"/>
      <c r="U828" s="914"/>
      <c r="V828" s="914"/>
      <c r="W828" s="914"/>
      <c r="X828" s="972"/>
      <c r="Y828" s="914"/>
      <c r="Z828" s="914"/>
      <c r="AA828" s="914"/>
      <c r="AB828" s="914"/>
      <c r="AC828" s="914"/>
      <c r="AD828" s="914"/>
      <c r="AE828" s="914"/>
      <c r="AF828" s="914"/>
      <c r="AG828" s="914"/>
      <c r="AH828" s="914"/>
    </row>
    <row r="829">
      <c r="A829" s="914"/>
      <c r="B829" s="914"/>
      <c r="C829" s="914"/>
      <c r="D829" s="914"/>
      <c r="E829" s="914"/>
      <c r="F829" s="914"/>
      <c r="G829" s="972"/>
      <c r="H829" s="914"/>
      <c r="I829" s="914"/>
      <c r="J829" s="914"/>
      <c r="K829" s="914"/>
      <c r="L829" s="914"/>
      <c r="M829" s="914"/>
      <c r="N829" s="914"/>
      <c r="O829" s="914"/>
      <c r="P829" s="914"/>
      <c r="Q829" s="914"/>
      <c r="R829" s="914"/>
      <c r="S829" s="914"/>
      <c r="T829" s="914"/>
      <c r="U829" s="914"/>
      <c r="V829" s="914"/>
      <c r="W829" s="914"/>
      <c r="X829" s="972"/>
      <c r="Y829" s="914"/>
      <c r="Z829" s="914"/>
      <c r="AA829" s="914"/>
      <c r="AB829" s="914"/>
      <c r="AC829" s="914"/>
      <c r="AD829" s="914"/>
      <c r="AE829" s="914"/>
      <c r="AF829" s="914"/>
      <c r="AG829" s="914"/>
      <c r="AH829" s="914"/>
    </row>
    <row r="830">
      <c r="A830" s="914"/>
      <c r="B830" s="914"/>
      <c r="C830" s="914"/>
      <c r="D830" s="914"/>
      <c r="E830" s="914"/>
      <c r="F830" s="914"/>
      <c r="G830" s="972"/>
      <c r="H830" s="914"/>
      <c r="I830" s="914"/>
      <c r="J830" s="914"/>
      <c r="K830" s="914"/>
      <c r="L830" s="914"/>
      <c r="M830" s="914"/>
      <c r="N830" s="914"/>
      <c r="O830" s="914"/>
      <c r="P830" s="914"/>
      <c r="Q830" s="914"/>
      <c r="R830" s="914"/>
      <c r="S830" s="914"/>
      <c r="T830" s="914"/>
      <c r="U830" s="914"/>
      <c r="V830" s="914"/>
      <c r="W830" s="914"/>
      <c r="X830" s="972"/>
      <c r="Y830" s="914"/>
      <c r="Z830" s="914"/>
      <c r="AA830" s="914"/>
      <c r="AB830" s="914"/>
      <c r="AC830" s="914"/>
      <c r="AD830" s="914"/>
      <c r="AE830" s="914"/>
      <c r="AF830" s="914"/>
      <c r="AG830" s="914"/>
      <c r="AH830" s="914"/>
    </row>
    <row r="831">
      <c r="A831" s="914"/>
      <c r="B831" s="914"/>
      <c r="C831" s="914"/>
      <c r="D831" s="914"/>
      <c r="E831" s="914"/>
      <c r="F831" s="914"/>
      <c r="G831" s="972"/>
      <c r="H831" s="914"/>
      <c r="I831" s="914"/>
      <c r="J831" s="914"/>
      <c r="K831" s="914"/>
      <c r="L831" s="914"/>
      <c r="M831" s="914"/>
      <c r="N831" s="914"/>
      <c r="O831" s="914"/>
      <c r="P831" s="914"/>
      <c r="Q831" s="914"/>
      <c r="R831" s="914"/>
      <c r="S831" s="914"/>
      <c r="T831" s="914"/>
      <c r="U831" s="914"/>
      <c r="V831" s="914"/>
      <c r="W831" s="914"/>
      <c r="X831" s="972"/>
      <c r="Y831" s="914"/>
      <c r="Z831" s="914"/>
      <c r="AA831" s="914"/>
      <c r="AB831" s="914"/>
      <c r="AC831" s="914"/>
      <c r="AD831" s="914"/>
      <c r="AE831" s="914"/>
      <c r="AF831" s="914"/>
      <c r="AG831" s="914"/>
      <c r="AH831" s="914"/>
    </row>
    <row r="832">
      <c r="A832" s="914"/>
      <c r="B832" s="914"/>
      <c r="C832" s="914"/>
      <c r="D832" s="914"/>
      <c r="E832" s="914"/>
      <c r="F832" s="914"/>
      <c r="G832" s="972"/>
      <c r="H832" s="914"/>
      <c r="I832" s="914"/>
      <c r="J832" s="914"/>
      <c r="K832" s="914"/>
      <c r="L832" s="914"/>
      <c r="M832" s="914"/>
      <c r="N832" s="914"/>
      <c r="O832" s="914"/>
      <c r="P832" s="914"/>
      <c r="Q832" s="914"/>
      <c r="R832" s="914"/>
      <c r="S832" s="914"/>
      <c r="T832" s="914"/>
      <c r="U832" s="914"/>
      <c r="V832" s="914"/>
      <c r="W832" s="914"/>
      <c r="X832" s="972"/>
      <c r="Y832" s="914"/>
      <c r="Z832" s="914"/>
      <c r="AA832" s="914"/>
      <c r="AB832" s="914"/>
      <c r="AC832" s="914"/>
      <c r="AD832" s="914"/>
      <c r="AE832" s="914"/>
      <c r="AF832" s="914"/>
      <c r="AG832" s="914"/>
      <c r="AH832" s="914"/>
    </row>
    <row r="833">
      <c r="A833" s="914"/>
      <c r="B833" s="914"/>
      <c r="C833" s="914"/>
      <c r="D833" s="914"/>
      <c r="E833" s="914"/>
      <c r="F833" s="914"/>
      <c r="G833" s="972"/>
      <c r="H833" s="914"/>
      <c r="I833" s="914"/>
      <c r="J833" s="914"/>
      <c r="K833" s="914"/>
      <c r="L833" s="914"/>
      <c r="M833" s="914"/>
      <c r="N833" s="914"/>
      <c r="O833" s="914"/>
      <c r="P833" s="914"/>
      <c r="Q833" s="914"/>
      <c r="R833" s="914"/>
      <c r="S833" s="914"/>
      <c r="T833" s="914"/>
      <c r="U833" s="914"/>
      <c r="V833" s="914"/>
      <c r="W833" s="914"/>
      <c r="X833" s="972"/>
      <c r="Y833" s="914"/>
      <c r="Z833" s="914"/>
      <c r="AA833" s="914"/>
      <c r="AB833" s="914"/>
      <c r="AC833" s="914"/>
      <c r="AD833" s="914"/>
      <c r="AE833" s="914"/>
      <c r="AF833" s="914"/>
      <c r="AG833" s="914"/>
      <c r="AH833" s="914"/>
    </row>
    <row r="834">
      <c r="A834" s="914"/>
      <c r="B834" s="914"/>
      <c r="C834" s="914"/>
      <c r="D834" s="914"/>
      <c r="E834" s="914"/>
      <c r="F834" s="914"/>
      <c r="G834" s="972"/>
      <c r="H834" s="914"/>
      <c r="I834" s="914"/>
      <c r="J834" s="914"/>
      <c r="K834" s="914"/>
      <c r="L834" s="914"/>
      <c r="M834" s="914"/>
      <c r="N834" s="914"/>
      <c r="O834" s="914"/>
      <c r="P834" s="914"/>
      <c r="Q834" s="914"/>
      <c r="R834" s="914"/>
      <c r="S834" s="914"/>
      <c r="T834" s="914"/>
      <c r="U834" s="914"/>
      <c r="V834" s="914"/>
      <c r="W834" s="914"/>
      <c r="X834" s="972"/>
      <c r="Y834" s="914"/>
      <c r="Z834" s="914"/>
      <c r="AA834" s="914"/>
      <c r="AB834" s="914"/>
      <c r="AC834" s="914"/>
      <c r="AD834" s="914"/>
      <c r="AE834" s="914"/>
      <c r="AF834" s="914"/>
      <c r="AG834" s="914"/>
      <c r="AH834" s="914"/>
    </row>
    <row r="835">
      <c r="A835" s="914"/>
      <c r="B835" s="914"/>
      <c r="C835" s="914"/>
      <c r="D835" s="914"/>
      <c r="E835" s="914"/>
      <c r="F835" s="914"/>
      <c r="G835" s="972"/>
      <c r="H835" s="914"/>
      <c r="I835" s="914"/>
      <c r="J835" s="914"/>
      <c r="K835" s="914"/>
      <c r="L835" s="914"/>
      <c r="M835" s="914"/>
      <c r="N835" s="914"/>
      <c r="O835" s="914"/>
      <c r="P835" s="914"/>
      <c r="Q835" s="914"/>
      <c r="R835" s="914"/>
      <c r="S835" s="914"/>
      <c r="T835" s="914"/>
      <c r="U835" s="914"/>
      <c r="V835" s="914"/>
      <c r="W835" s="914"/>
      <c r="X835" s="972"/>
      <c r="Y835" s="914"/>
      <c r="Z835" s="914"/>
      <c r="AA835" s="914"/>
      <c r="AB835" s="914"/>
      <c r="AC835" s="914"/>
      <c r="AD835" s="914"/>
      <c r="AE835" s="914"/>
      <c r="AF835" s="914"/>
      <c r="AG835" s="914"/>
      <c r="AH835" s="914"/>
    </row>
    <row r="836">
      <c r="A836" s="914"/>
      <c r="B836" s="914"/>
      <c r="C836" s="914"/>
      <c r="D836" s="914"/>
      <c r="E836" s="914"/>
      <c r="F836" s="914"/>
      <c r="G836" s="972"/>
      <c r="H836" s="914"/>
      <c r="I836" s="914"/>
      <c r="J836" s="914"/>
      <c r="K836" s="914"/>
      <c r="L836" s="914"/>
      <c r="M836" s="914"/>
      <c r="N836" s="914"/>
      <c r="O836" s="914"/>
      <c r="P836" s="914"/>
      <c r="Q836" s="914"/>
      <c r="R836" s="914"/>
      <c r="S836" s="914"/>
      <c r="T836" s="914"/>
      <c r="U836" s="914"/>
      <c r="V836" s="914"/>
      <c r="W836" s="914"/>
      <c r="X836" s="972"/>
      <c r="Y836" s="914"/>
      <c r="Z836" s="914"/>
      <c r="AA836" s="914"/>
      <c r="AB836" s="914"/>
      <c r="AC836" s="914"/>
      <c r="AD836" s="914"/>
      <c r="AE836" s="914"/>
      <c r="AF836" s="914"/>
      <c r="AG836" s="914"/>
      <c r="AH836" s="914"/>
    </row>
    <row r="837">
      <c r="A837" s="914"/>
      <c r="B837" s="914"/>
      <c r="C837" s="914"/>
      <c r="D837" s="914"/>
      <c r="E837" s="914"/>
      <c r="F837" s="914"/>
      <c r="G837" s="972"/>
      <c r="H837" s="914"/>
      <c r="I837" s="914"/>
      <c r="J837" s="914"/>
      <c r="K837" s="914"/>
      <c r="L837" s="914"/>
      <c r="M837" s="914"/>
      <c r="N837" s="914"/>
      <c r="O837" s="914"/>
      <c r="P837" s="914"/>
      <c r="Q837" s="914"/>
      <c r="R837" s="914"/>
      <c r="S837" s="914"/>
      <c r="T837" s="914"/>
      <c r="U837" s="914"/>
      <c r="V837" s="914"/>
      <c r="W837" s="914"/>
      <c r="X837" s="972"/>
      <c r="Y837" s="914"/>
      <c r="Z837" s="914"/>
      <c r="AA837" s="914"/>
      <c r="AB837" s="914"/>
      <c r="AC837" s="914"/>
      <c r="AD837" s="914"/>
      <c r="AE837" s="914"/>
      <c r="AF837" s="914"/>
      <c r="AG837" s="914"/>
      <c r="AH837" s="914"/>
    </row>
    <row r="838">
      <c r="A838" s="914"/>
      <c r="B838" s="914"/>
      <c r="C838" s="914"/>
      <c r="D838" s="914"/>
      <c r="E838" s="914"/>
      <c r="F838" s="914"/>
      <c r="G838" s="972"/>
      <c r="H838" s="914"/>
      <c r="I838" s="914"/>
      <c r="J838" s="914"/>
      <c r="K838" s="914"/>
      <c r="L838" s="914"/>
      <c r="M838" s="914"/>
      <c r="N838" s="914"/>
      <c r="O838" s="914"/>
      <c r="P838" s="914"/>
      <c r="Q838" s="914"/>
      <c r="R838" s="914"/>
      <c r="S838" s="914"/>
      <c r="T838" s="914"/>
      <c r="U838" s="914"/>
      <c r="V838" s="914"/>
      <c r="W838" s="914"/>
      <c r="X838" s="972"/>
      <c r="Y838" s="914"/>
      <c r="Z838" s="914"/>
      <c r="AA838" s="914"/>
      <c r="AB838" s="914"/>
      <c r="AC838" s="914"/>
      <c r="AD838" s="914"/>
      <c r="AE838" s="914"/>
      <c r="AF838" s="914"/>
      <c r="AG838" s="914"/>
      <c r="AH838" s="914"/>
    </row>
    <row r="839">
      <c r="A839" s="914"/>
      <c r="B839" s="914"/>
      <c r="C839" s="914"/>
      <c r="D839" s="914"/>
      <c r="E839" s="914"/>
      <c r="F839" s="914"/>
      <c r="G839" s="972"/>
      <c r="H839" s="914"/>
      <c r="I839" s="914"/>
      <c r="J839" s="914"/>
      <c r="K839" s="914"/>
      <c r="L839" s="914"/>
      <c r="M839" s="914"/>
      <c r="N839" s="914"/>
      <c r="O839" s="914"/>
      <c r="P839" s="914"/>
      <c r="Q839" s="914"/>
      <c r="R839" s="914"/>
      <c r="S839" s="914"/>
      <c r="T839" s="914"/>
      <c r="U839" s="914"/>
      <c r="V839" s="914"/>
      <c r="W839" s="914"/>
      <c r="X839" s="972"/>
      <c r="Y839" s="914"/>
      <c r="Z839" s="914"/>
      <c r="AA839" s="914"/>
      <c r="AB839" s="914"/>
      <c r="AC839" s="914"/>
      <c r="AD839" s="914"/>
      <c r="AE839" s="914"/>
      <c r="AF839" s="914"/>
      <c r="AG839" s="914"/>
      <c r="AH839" s="914"/>
    </row>
    <row r="840">
      <c r="A840" s="914"/>
      <c r="B840" s="914"/>
      <c r="C840" s="914"/>
      <c r="D840" s="914"/>
      <c r="E840" s="914"/>
      <c r="F840" s="914"/>
      <c r="G840" s="972"/>
      <c r="H840" s="914"/>
      <c r="I840" s="914"/>
      <c r="J840" s="914"/>
      <c r="K840" s="914"/>
      <c r="L840" s="914"/>
      <c r="M840" s="914"/>
      <c r="N840" s="914"/>
      <c r="O840" s="914"/>
      <c r="P840" s="914"/>
      <c r="Q840" s="914"/>
      <c r="R840" s="914"/>
      <c r="S840" s="914"/>
      <c r="T840" s="914"/>
      <c r="U840" s="914"/>
      <c r="V840" s="914"/>
      <c r="W840" s="914"/>
      <c r="X840" s="972"/>
      <c r="Y840" s="914"/>
      <c r="Z840" s="914"/>
      <c r="AA840" s="914"/>
      <c r="AB840" s="914"/>
      <c r="AC840" s="914"/>
      <c r="AD840" s="914"/>
      <c r="AE840" s="914"/>
      <c r="AF840" s="914"/>
      <c r="AG840" s="914"/>
      <c r="AH840" s="914"/>
    </row>
    <row r="841">
      <c r="A841" s="914"/>
      <c r="B841" s="914"/>
      <c r="C841" s="914"/>
      <c r="D841" s="914"/>
      <c r="E841" s="914"/>
      <c r="F841" s="914"/>
      <c r="G841" s="972"/>
      <c r="H841" s="914"/>
      <c r="I841" s="914"/>
      <c r="J841" s="914"/>
      <c r="K841" s="914"/>
      <c r="L841" s="914"/>
      <c r="M841" s="914"/>
      <c r="N841" s="914"/>
      <c r="O841" s="914"/>
      <c r="P841" s="914"/>
      <c r="Q841" s="914"/>
      <c r="R841" s="914"/>
      <c r="S841" s="914"/>
      <c r="T841" s="914"/>
      <c r="U841" s="914"/>
      <c r="V841" s="914"/>
      <c r="W841" s="914"/>
      <c r="X841" s="972"/>
      <c r="Y841" s="914"/>
      <c r="Z841" s="914"/>
      <c r="AA841" s="914"/>
      <c r="AB841" s="914"/>
      <c r="AC841" s="914"/>
      <c r="AD841" s="914"/>
      <c r="AE841" s="914"/>
      <c r="AF841" s="914"/>
      <c r="AG841" s="914"/>
      <c r="AH841" s="914"/>
    </row>
    <row r="842">
      <c r="A842" s="914"/>
      <c r="B842" s="914"/>
      <c r="C842" s="914"/>
      <c r="D842" s="914"/>
      <c r="E842" s="914"/>
      <c r="F842" s="914"/>
      <c r="G842" s="972"/>
      <c r="H842" s="914"/>
      <c r="I842" s="914"/>
      <c r="J842" s="914"/>
      <c r="K842" s="914"/>
      <c r="L842" s="914"/>
      <c r="M842" s="914"/>
      <c r="N842" s="914"/>
      <c r="O842" s="914"/>
      <c r="P842" s="914"/>
      <c r="Q842" s="914"/>
      <c r="R842" s="914"/>
      <c r="S842" s="914"/>
      <c r="T842" s="914"/>
      <c r="U842" s="914"/>
      <c r="V842" s="914"/>
      <c r="W842" s="914"/>
      <c r="X842" s="972"/>
      <c r="Y842" s="914"/>
      <c r="Z842" s="914"/>
      <c r="AA842" s="914"/>
      <c r="AB842" s="914"/>
      <c r="AC842" s="914"/>
      <c r="AD842" s="914"/>
      <c r="AE842" s="914"/>
      <c r="AF842" s="914"/>
      <c r="AG842" s="914"/>
      <c r="AH842" s="914"/>
    </row>
    <row r="843">
      <c r="A843" s="914"/>
      <c r="B843" s="914"/>
      <c r="C843" s="914"/>
      <c r="D843" s="914"/>
      <c r="E843" s="914"/>
      <c r="F843" s="914"/>
      <c r="G843" s="972"/>
      <c r="H843" s="914"/>
      <c r="I843" s="914"/>
      <c r="J843" s="914"/>
      <c r="K843" s="914"/>
      <c r="L843" s="914"/>
      <c r="M843" s="914"/>
      <c r="N843" s="914"/>
      <c r="O843" s="914"/>
      <c r="P843" s="914"/>
      <c r="Q843" s="914"/>
      <c r="R843" s="914"/>
      <c r="S843" s="914"/>
      <c r="T843" s="914"/>
      <c r="U843" s="914"/>
      <c r="V843" s="914"/>
      <c r="W843" s="914"/>
      <c r="X843" s="972"/>
      <c r="Y843" s="914"/>
      <c r="Z843" s="914"/>
      <c r="AA843" s="914"/>
      <c r="AB843" s="914"/>
      <c r="AC843" s="914"/>
      <c r="AD843" s="914"/>
      <c r="AE843" s="914"/>
      <c r="AF843" s="914"/>
      <c r="AG843" s="914"/>
      <c r="AH843" s="914"/>
    </row>
    <row r="844">
      <c r="A844" s="914"/>
      <c r="B844" s="914"/>
      <c r="C844" s="914"/>
      <c r="D844" s="914"/>
      <c r="E844" s="914"/>
      <c r="F844" s="914"/>
      <c r="G844" s="972"/>
      <c r="H844" s="914"/>
      <c r="I844" s="914"/>
      <c r="J844" s="914"/>
      <c r="K844" s="914"/>
      <c r="L844" s="914"/>
      <c r="M844" s="914"/>
      <c r="N844" s="914"/>
      <c r="O844" s="914"/>
      <c r="P844" s="914"/>
      <c r="Q844" s="914"/>
      <c r="R844" s="914"/>
      <c r="S844" s="914"/>
      <c r="T844" s="914"/>
      <c r="U844" s="914"/>
      <c r="V844" s="914"/>
      <c r="W844" s="914"/>
      <c r="X844" s="972"/>
      <c r="Y844" s="914"/>
      <c r="Z844" s="914"/>
      <c r="AA844" s="914"/>
      <c r="AB844" s="914"/>
      <c r="AC844" s="914"/>
      <c r="AD844" s="914"/>
      <c r="AE844" s="914"/>
      <c r="AF844" s="914"/>
      <c r="AG844" s="914"/>
      <c r="AH844" s="914"/>
    </row>
    <row r="845">
      <c r="A845" s="914"/>
      <c r="B845" s="914"/>
      <c r="C845" s="914"/>
      <c r="D845" s="914"/>
      <c r="E845" s="914"/>
      <c r="F845" s="914"/>
      <c r="G845" s="972"/>
      <c r="H845" s="914"/>
      <c r="I845" s="914"/>
      <c r="J845" s="914"/>
      <c r="K845" s="914"/>
      <c r="L845" s="914"/>
      <c r="M845" s="914"/>
      <c r="N845" s="914"/>
      <c r="O845" s="914"/>
      <c r="P845" s="914"/>
      <c r="Q845" s="914"/>
      <c r="R845" s="914"/>
      <c r="S845" s="914"/>
      <c r="T845" s="914"/>
      <c r="U845" s="914"/>
      <c r="V845" s="914"/>
      <c r="W845" s="914"/>
      <c r="X845" s="972"/>
      <c r="Y845" s="914"/>
      <c r="Z845" s="914"/>
      <c r="AA845" s="914"/>
      <c r="AB845" s="914"/>
      <c r="AC845" s="914"/>
      <c r="AD845" s="914"/>
      <c r="AE845" s="914"/>
      <c r="AF845" s="914"/>
      <c r="AG845" s="914"/>
      <c r="AH845" s="914"/>
    </row>
    <row r="846">
      <c r="A846" s="914"/>
      <c r="B846" s="914"/>
      <c r="C846" s="914"/>
      <c r="D846" s="914"/>
      <c r="E846" s="914"/>
      <c r="F846" s="914"/>
      <c r="G846" s="972"/>
      <c r="H846" s="914"/>
      <c r="I846" s="914"/>
      <c r="J846" s="914"/>
      <c r="K846" s="914"/>
      <c r="L846" s="914"/>
      <c r="M846" s="914"/>
      <c r="N846" s="914"/>
      <c r="O846" s="914"/>
      <c r="P846" s="914"/>
      <c r="Q846" s="914"/>
      <c r="R846" s="914"/>
      <c r="S846" s="914"/>
      <c r="T846" s="914"/>
      <c r="U846" s="914"/>
      <c r="V846" s="914"/>
      <c r="W846" s="914"/>
      <c r="X846" s="972"/>
      <c r="Y846" s="914"/>
      <c r="Z846" s="914"/>
      <c r="AA846" s="914"/>
      <c r="AB846" s="914"/>
      <c r="AC846" s="914"/>
      <c r="AD846" s="914"/>
      <c r="AE846" s="914"/>
      <c r="AF846" s="914"/>
      <c r="AG846" s="914"/>
      <c r="AH846" s="914"/>
    </row>
    <row r="847">
      <c r="A847" s="914"/>
      <c r="B847" s="914"/>
      <c r="C847" s="914"/>
      <c r="D847" s="914"/>
      <c r="E847" s="914"/>
      <c r="F847" s="914"/>
      <c r="G847" s="972"/>
      <c r="H847" s="914"/>
      <c r="I847" s="914"/>
      <c r="J847" s="914"/>
      <c r="K847" s="914"/>
      <c r="L847" s="914"/>
      <c r="M847" s="914"/>
      <c r="N847" s="914"/>
      <c r="O847" s="914"/>
      <c r="P847" s="914"/>
      <c r="Q847" s="914"/>
      <c r="R847" s="914"/>
      <c r="S847" s="914"/>
      <c r="T847" s="914"/>
      <c r="U847" s="914"/>
      <c r="V847" s="914"/>
      <c r="W847" s="914"/>
      <c r="X847" s="972"/>
      <c r="Y847" s="914"/>
      <c r="Z847" s="914"/>
      <c r="AA847" s="914"/>
      <c r="AB847" s="914"/>
      <c r="AC847" s="914"/>
      <c r="AD847" s="914"/>
      <c r="AE847" s="914"/>
      <c r="AF847" s="914"/>
      <c r="AG847" s="914"/>
      <c r="AH847" s="914"/>
    </row>
    <row r="848">
      <c r="A848" s="914"/>
      <c r="B848" s="914"/>
      <c r="C848" s="914"/>
      <c r="D848" s="914"/>
      <c r="E848" s="914"/>
      <c r="F848" s="914"/>
      <c r="G848" s="972"/>
      <c r="H848" s="914"/>
      <c r="I848" s="914"/>
      <c r="J848" s="914"/>
      <c r="K848" s="914"/>
      <c r="L848" s="914"/>
      <c r="M848" s="914"/>
      <c r="N848" s="914"/>
      <c r="O848" s="914"/>
      <c r="P848" s="914"/>
      <c r="Q848" s="914"/>
      <c r="R848" s="914"/>
      <c r="S848" s="914"/>
      <c r="T848" s="914"/>
      <c r="U848" s="914"/>
      <c r="V848" s="914"/>
      <c r="W848" s="914"/>
      <c r="X848" s="972"/>
      <c r="Y848" s="914"/>
      <c r="Z848" s="914"/>
      <c r="AA848" s="914"/>
      <c r="AB848" s="914"/>
      <c r="AC848" s="914"/>
      <c r="AD848" s="914"/>
      <c r="AE848" s="914"/>
      <c r="AF848" s="914"/>
      <c r="AG848" s="914"/>
      <c r="AH848" s="914"/>
    </row>
    <row r="849">
      <c r="A849" s="914"/>
      <c r="B849" s="914"/>
      <c r="C849" s="914"/>
      <c r="D849" s="914"/>
      <c r="E849" s="914"/>
      <c r="F849" s="914"/>
      <c r="G849" s="972"/>
      <c r="H849" s="914"/>
      <c r="I849" s="914"/>
      <c r="J849" s="914"/>
      <c r="K849" s="914"/>
      <c r="L849" s="914"/>
      <c r="M849" s="914"/>
      <c r="N849" s="914"/>
      <c r="O849" s="914"/>
      <c r="P849" s="914"/>
      <c r="Q849" s="914"/>
      <c r="R849" s="914"/>
      <c r="S849" s="914"/>
      <c r="T849" s="914"/>
      <c r="U849" s="914"/>
      <c r="V849" s="914"/>
      <c r="W849" s="914"/>
      <c r="X849" s="972"/>
      <c r="Y849" s="914"/>
      <c r="Z849" s="914"/>
      <c r="AA849" s="914"/>
      <c r="AB849" s="914"/>
      <c r="AC849" s="914"/>
      <c r="AD849" s="914"/>
      <c r="AE849" s="914"/>
      <c r="AF849" s="914"/>
      <c r="AG849" s="914"/>
      <c r="AH849" s="914"/>
    </row>
    <row r="850">
      <c r="A850" s="914"/>
      <c r="B850" s="914"/>
      <c r="C850" s="914"/>
      <c r="D850" s="914"/>
      <c r="E850" s="914"/>
      <c r="F850" s="914"/>
      <c r="G850" s="972"/>
      <c r="H850" s="914"/>
      <c r="I850" s="914"/>
      <c r="J850" s="914"/>
      <c r="K850" s="914"/>
      <c r="L850" s="914"/>
      <c r="M850" s="914"/>
      <c r="N850" s="914"/>
      <c r="O850" s="914"/>
      <c r="P850" s="914"/>
      <c r="Q850" s="914"/>
      <c r="R850" s="914"/>
      <c r="S850" s="914"/>
      <c r="T850" s="914"/>
      <c r="U850" s="914"/>
      <c r="V850" s="914"/>
      <c r="W850" s="914"/>
      <c r="X850" s="972"/>
      <c r="Y850" s="914"/>
      <c r="Z850" s="914"/>
      <c r="AA850" s="914"/>
      <c r="AB850" s="914"/>
      <c r="AC850" s="914"/>
      <c r="AD850" s="914"/>
      <c r="AE850" s="914"/>
      <c r="AF850" s="914"/>
      <c r="AG850" s="914"/>
      <c r="AH850" s="914"/>
    </row>
    <row r="851">
      <c r="A851" s="914"/>
      <c r="B851" s="914"/>
      <c r="C851" s="914"/>
      <c r="D851" s="914"/>
      <c r="E851" s="914"/>
      <c r="F851" s="914"/>
      <c r="G851" s="972"/>
      <c r="H851" s="914"/>
      <c r="I851" s="914"/>
      <c r="J851" s="914"/>
      <c r="K851" s="914"/>
      <c r="L851" s="914"/>
      <c r="M851" s="914"/>
      <c r="N851" s="914"/>
      <c r="O851" s="914"/>
      <c r="P851" s="914"/>
      <c r="Q851" s="914"/>
      <c r="R851" s="914"/>
      <c r="S851" s="914"/>
      <c r="T851" s="914"/>
      <c r="U851" s="914"/>
      <c r="V851" s="914"/>
      <c r="W851" s="914"/>
      <c r="X851" s="972"/>
      <c r="Y851" s="914"/>
      <c r="Z851" s="914"/>
      <c r="AA851" s="914"/>
      <c r="AB851" s="914"/>
      <c r="AC851" s="914"/>
      <c r="AD851" s="914"/>
      <c r="AE851" s="914"/>
      <c r="AF851" s="914"/>
      <c r="AG851" s="914"/>
      <c r="AH851" s="914"/>
    </row>
    <row r="852">
      <c r="A852" s="914"/>
      <c r="B852" s="914"/>
      <c r="C852" s="914"/>
      <c r="D852" s="914"/>
      <c r="E852" s="914"/>
      <c r="F852" s="914"/>
      <c r="G852" s="972"/>
      <c r="H852" s="914"/>
      <c r="I852" s="914"/>
      <c r="J852" s="914"/>
      <c r="K852" s="914"/>
      <c r="L852" s="914"/>
      <c r="M852" s="914"/>
      <c r="N852" s="914"/>
      <c r="O852" s="914"/>
      <c r="P852" s="914"/>
      <c r="Q852" s="914"/>
      <c r="R852" s="914"/>
      <c r="S852" s="914"/>
      <c r="T852" s="914"/>
      <c r="U852" s="914"/>
      <c r="V852" s="914"/>
      <c r="W852" s="914"/>
      <c r="X852" s="972"/>
      <c r="Y852" s="914"/>
      <c r="Z852" s="914"/>
      <c r="AA852" s="914"/>
      <c r="AB852" s="914"/>
      <c r="AC852" s="914"/>
      <c r="AD852" s="914"/>
      <c r="AE852" s="914"/>
      <c r="AF852" s="914"/>
      <c r="AG852" s="914"/>
      <c r="AH852" s="914"/>
    </row>
    <row r="853">
      <c r="A853" s="914"/>
      <c r="B853" s="914"/>
      <c r="C853" s="914"/>
      <c r="D853" s="914"/>
      <c r="E853" s="914"/>
      <c r="F853" s="914"/>
      <c r="G853" s="972"/>
      <c r="H853" s="914"/>
      <c r="I853" s="914"/>
      <c r="J853" s="914"/>
      <c r="K853" s="914"/>
      <c r="L853" s="914"/>
      <c r="M853" s="914"/>
      <c r="N853" s="914"/>
      <c r="O853" s="914"/>
      <c r="P853" s="914"/>
      <c r="Q853" s="914"/>
      <c r="R853" s="914"/>
      <c r="S853" s="914"/>
      <c r="T853" s="914"/>
      <c r="U853" s="914"/>
      <c r="V853" s="914"/>
      <c r="W853" s="914"/>
      <c r="X853" s="972"/>
      <c r="Y853" s="914"/>
      <c r="Z853" s="914"/>
      <c r="AA853" s="914"/>
      <c r="AB853" s="914"/>
      <c r="AC853" s="914"/>
      <c r="AD853" s="914"/>
      <c r="AE853" s="914"/>
      <c r="AF853" s="914"/>
      <c r="AG853" s="914"/>
      <c r="AH853" s="914"/>
    </row>
    <row r="854">
      <c r="A854" s="914"/>
      <c r="B854" s="914"/>
      <c r="C854" s="914"/>
      <c r="D854" s="914"/>
      <c r="E854" s="914"/>
      <c r="F854" s="914"/>
      <c r="G854" s="972"/>
      <c r="H854" s="914"/>
      <c r="I854" s="914"/>
      <c r="J854" s="914"/>
      <c r="K854" s="914"/>
      <c r="L854" s="914"/>
      <c r="M854" s="914"/>
      <c r="N854" s="914"/>
      <c r="O854" s="914"/>
      <c r="P854" s="914"/>
      <c r="Q854" s="914"/>
      <c r="R854" s="914"/>
      <c r="S854" s="914"/>
      <c r="T854" s="914"/>
      <c r="U854" s="914"/>
      <c r="V854" s="914"/>
      <c r="W854" s="914"/>
      <c r="X854" s="972"/>
      <c r="Y854" s="914"/>
      <c r="Z854" s="914"/>
      <c r="AA854" s="914"/>
      <c r="AB854" s="914"/>
      <c r="AC854" s="914"/>
      <c r="AD854" s="914"/>
      <c r="AE854" s="914"/>
      <c r="AF854" s="914"/>
      <c r="AG854" s="914"/>
      <c r="AH854" s="914"/>
    </row>
    <row r="855">
      <c r="A855" s="914"/>
      <c r="B855" s="914"/>
      <c r="C855" s="914"/>
      <c r="D855" s="914"/>
      <c r="E855" s="914"/>
      <c r="F855" s="914"/>
      <c r="G855" s="972"/>
      <c r="H855" s="914"/>
      <c r="I855" s="914"/>
      <c r="J855" s="914"/>
      <c r="K855" s="914"/>
      <c r="L855" s="914"/>
      <c r="M855" s="914"/>
      <c r="N855" s="914"/>
      <c r="O855" s="914"/>
      <c r="P855" s="914"/>
      <c r="Q855" s="914"/>
      <c r="R855" s="914"/>
      <c r="S855" s="914"/>
      <c r="T855" s="914"/>
      <c r="U855" s="914"/>
      <c r="V855" s="914"/>
      <c r="W855" s="914"/>
      <c r="X855" s="972"/>
      <c r="Y855" s="914"/>
      <c r="Z855" s="914"/>
      <c r="AA855" s="914"/>
      <c r="AB855" s="914"/>
      <c r="AC855" s="914"/>
      <c r="AD855" s="914"/>
      <c r="AE855" s="914"/>
      <c r="AF855" s="914"/>
      <c r="AG855" s="914"/>
      <c r="AH855" s="914"/>
    </row>
    <row r="856">
      <c r="A856" s="914"/>
      <c r="B856" s="914"/>
      <c r="C856" s="914"/>
      <c r="D856" s="914"/>
      <c r="E856" s="914"/>
      <c r="F856" s="914"/>
      <c r="G856" s="972"/>
      <c r="H856" s="914"/>
      <c r="I856" s="914"/>
      <c r="J856" s="914"/>
      <c r="K856" s="914"/>
      <c r="L856" s="914"/>
      <c r="M856" s="914"/>
      <c r="N856" s="914"/>
      <c r="O856" s="914"/>
      <c r="P856" s="914"/>
      <c r="Q856" s="914"/>
      <c r="R856" s="914"/>
      <c r="S856" s="914"/>
      <c r="T856" s="914"/>
      <c r="U856" s="914"/>
      <c r="V856" s="914"/>
      <c r="W856" s="914"/>
      <c r="X856" s="972"/>
      <c r="Y856" s="914"/>
      <c r="Z856" s="914"/>
      <c r="AA856" s="914"/>
      <c r="AB856" s="914"/>
      <c r="AC856" s="914"/>
      <c r="AD856" s="914"/>
      <c r="AE856" s="914"/>
      <c r="AF856" s="914"/>
      <c r="AG856" s="914"/>
      <c r="AH856" s="914"/>
    </row>
    <row r="857">
      <c r="A857" s="914"/>
      <c r="B857" s="914"/>
      <c r="C857" s="914"/>
      <c r="D857" s="914"/>
      <c r="E857" s="914"/>
      <c r="F857" s="914"/>
      <c r="G857" s="972"/>
      <c r="H857" s="914"/>
      <c r="I857" s="914"/>
      <c r="J857" s="914"/>
      <c r="K857" s="914"/>
      <c r="L857" s="914"/>
      <c r="M857" s="914"/>
      <c r="N857" s="914"/>
      <c r="O857" s="914"/>
      <c r="P857" s="914"/>
      <c r="Q857" s="914"/>
      <c r="R857" s="914"/>
      <c r="S857" s="914"/>
      <c r="T857" s="914"/>
      <c r="U857" s="914"/>
      <c r="V857" s="914"/>
      <c r="W857" s="914"/>
      <c r="X857" s="972"/>
      <c r="Y857" s="914"/>
      <c r="Z857" s="914"/>
      <c r="AA857" s="914"/>
      <c r="AB857" s="914"/>
      <c r="AC857" s="914"/>
      <c r="AD857" s="914"/>
      <c r="AE857" s="914"/>
      <c r="AF857" s="914"/>
      <c r="AG857" s="914"/>
      <c r="AH857" s="914"/>
    </row>
    <row r="858">
      <c r="A858" s="914"/>
      <c r="B858" s="914"/>
      <c r="C858" s="914"/>
      <c r="D858" s="914"/>
      <c r="E858" s="914"/>
      <c r="F858" s="914"/>
      <c r="G858" s="972"/>
      <c r="H858" s="914"/>
      <c r="I858" s="914"/>
      <c r="J858" s="914"/>
      <c r="K858" s="914"/>
      <c r="L858" s="914"/>
      <c r="M858" s="914"/>
      <c r="N858" s="914"/>
      <c r="O858" s="914"/>
      <c r="P858" s="914"/>
      <c r="Q858" s="914"/>
      <c r="R858" s="914"/>
      <c r="S858" s="914"/>
      <c r="T858" s="914"/>
      <c r="U858" s="914"/>
      <c r="V858" s="914"/>
      <c r="W858" s="914"/>
      <c r="X858" s="972"/>
      <c r="Y858" s="914"/>
      <c r="Z858" s="914"/>
      <c r="AA858" s="914"/>
      <c r="AB858" s="914"/>
      <c r="AC858" s="914"/>
      <c r="AD858" s="914"/>
      <c r="AE858" s="914"/>
      <c r="AF858" s="914"/>
      <c r="AG858" s="914"/>
      <c r="AH858" s="914"/>
    </row>
    <row r="859">
      <c r="A859" s="914"/>
      <c r="B859" s="914"/>
      <c r="C859" s="914"/>
      <c r="D859" s="914"/>
      <c r="E859" s="914"/>
      <c r="F859" s="914"/>
      <c r="G859" s="972"/>
      <c r="H859" s="914"/>
      <c r="I859" s="914"/>
      <c r="J859" s="914"/>
      <c r="K859" s="914"/>
      <c r="L859" s="914"/>
      <c r="M859" s="914"/>
      <c r="N859" s="914"/>
      <c r="O859" s="914"/>
      <c r="P859" s="914"/>
      <c r="Q859" s="914"/>
      <c r="R859" s="914"/>
      <c r="S859" s="914"/>
      <c r="T859" s="914"/>
      <c r="U859" s="914"/>
      <c r="V859" s="914"/>
      <c r="W859" s="914"/>
      <c r="X859" s="972"/>
      <c r="Y859" s="914"/>
      <c r="Z859" s="914"/>
      <c r="AA859" s="914"/>
      <c r="AB859" s="914"/>
      <c r="AC859" s="914"/>
      <c r="AD859" s="914"/>
      <c r="AE859" s="914"/>
      <c r="AF859" s="914"/>
      <c r="AG859" s="914"/>
      <c r="AH859" s="914"/>
    </row>
    <row r="860">
      <c r="A860" s="914"/>
      <c r="B860" s="914"/>
      <c r="C860" s="914"/>
      <c r="D860" s="914"/>
      <c r="E860" s="914"/>
      <c r="F860" s="914"/>
      <c r="G860" s="972"/>
      <c r="H860" s="914"/>
      <c r="I860" s="914"/>
      <c r="J860" s="914"/>
      <c r="K860" s="914"/>
      <c r="L860" s="914"/>
      <c r="M860" s="914"/>
      <c r="N860" s="914"/>
      <c r="O860" s="914"/>
      <c r="P860" s="914"/>
      <c r="Q860" s="914"/>
      <c r="R860" s="914"/>
      <c r="S860" s="914"/>
      <c r="T860" s="914"/>
      <c r="U860" s="914"/>
      <c r="V860" s="914"/>
      <c r="W860" s="914"/>
      <c r="X860" s="972"/>
      <c r="Y860" s="914"/>
      <c r="Z860" s="914"/>
      <c r="AA860" s="914"/>
      <c r="AB860" s="914"/>
      <c r="AC860" s="914"/>
      <c r="AD860" s="914"/>
      <c r="AE860" s="914"/>
      <c r="AF860" s="914"/>
      <c r="AG860" s="914"/>
      <c r="AH860" s="914"/>
    </row>
    <row r="861">
      <c r="A861" s="914"/>
      <c r="B861" s="914"/>
      <c r="C861" s="914"/>
      <c r="D861" s="914"/>
      <c r="E861" s="914"/>
      <c r="F861" s="914"/>
      <c r="G861" s="972"/>
      <c r="H861" s="914"/>
      <c r="I861" s="914"/>
      <c r="J861" s="914"/>
      <c r="K861" s="914"/>
      <c r="L861" s="914"/>
      <c r="M861" s="914"/>
      <c r="N861" s="914"/>
      <c r="O861" s="914"/>
      <c r="P861" s="914"/>
      <c r="Q861" s="914"/>
      <c r="R861" s="914"/>
      <c r="S861" s="914"/>
      <c r="T861" s="914"/>
      <c r="U861" s="914"/>
      <c r="V861" s="914"/>
      <c r="W861" s="914"/>
      <c r="X861" s="972"/>
      <c r="Y861" s="914"/>
      <c r="Z861" s="914"/>
      <c r="AA861" s="914"/>
      <c r="AB861" s="914"/>
      <c r="AC861" s="914"/>
      <c r="AD861" s="914"/>
      <c r="AE861" s="914"/>
      <c r="AF861" s="914"/>
      <c r="AG861" s="914"/>
      <c r="AH861" s="914"/>
    </row>
    <row r="862">
      <c r="A862" s="914"/>
      <c r="B862" s="914"/>
      <c r="C862" s="914"/>
      <c r="D862" s="914"/>
      <c r="E862" s="914"/>
      <c r="F862" s="914"/>
      <c r="G862" s="972"/>
      <c r="H862" s="914"/>
      <c r="I862" s="914"/>
      <c r="J862" s="914"/>
      <c r="K862" s="914"/>
      <c r="L862" s="914"/>
      <c r="M862" s="914"/>
      <c r="N862" s="914"/>
      <c r="O862" s="914"/>
      <c r="P862" s="914"/>
      <c r="Q862" s="914"/>
      <c r="R862" s="914"/>
      <c r="S862" s="914"/>
      <c r="T862" s="914"/>
      <c r="U862" s="914"/>
      <c r="V862" s="914"/>
      <c r="W862" s="914"/>
      <c r="X862" s="972"/>
      <c r="Y862" s="914"/>
      <c r="Z862" s="914"/>
      <c r="AA862" s="914"/>
      <c r="AB862" s="914"/>
      <c r="AC862" s="914"/>
      <c r="AD862" s="914"/>
      <c r="AE862" s="914"/>
      <c r="AF862" s="914"/>
      <c r="AG862" s="914"/>
      <c r="AH862" s="914"/>
    </row>
    <row r="863">
      <c r="A863" s="914"/>
      <c r="B863" s="914"/>
      <c r="C863" s="914"/>
      <c r="D863" s="914"/>
      <c r="E863" s="914"/>
      <c r="F863" s="914"/>
      <c r="G863" s="972"/>
      <c r="H863" s="914"/>
      <c r="I863" s="914"/>
      <c r="J863" s="914"/>
      <c r="K863" s="914"/>
      <c r="L863" s="914"/>
      <c r="M863" s="914"/>
      <c r="N863" s="914"/>
      <c r="O863" s="914"/>
      <c r="P863" s="914"/>
      <c r="Q863" s="914"/>
      <c r="R863" s="914"/>
      <c r="S863" s="914"/>
      <c r="T863" s="914"/>
      <c r="U863" s="914"/>
      <c r="V863" s="914"/>
      <c r="W863" s="914"/>
      <c r="X863" s="972"/>
      <c r="Y863" s="914"/>
      <c r="Z863" s="914"/>
      <c r="AA863" s="914"/>
      <c r="AB863" s="914"/>
      <c r="AC863" s="914"/>
      <c r="AD863" s="914"/>
      <c r="AE863" s="914"/>
      <c r="AF863" s="914"/>
      <c r="AG863" s="914"/>
      <c r="AH863" s="914"/>
    </row>
    <row r="864">
      <c r="A864" s="914"/>
      <c r="B864" s="914"/>
      <c r="C864" s="914"/>
      <c r="D864" s="914"/>
      <c r="E864" s="914"/>
      <c r="F864" s="914"/>
      <c r="G864" s="972"/>
      <c r="H864" s="914"/>
      <c r="I864" s="914"/>
      <c r="J864" s="914"/>
      <c r="K864" s="914"/>
      <c r="L864" s="914"/>
      <c r="M864" s="914"/>
      <c r="N864" s="914"/>
      <c r="O864" s="914"/>
      <c r="P864" s="914"/>
      <c r="Q864" s="914"/>
      <c r="R864" s="914"/>
      <c r="S864" s="914"/>
      <c r="T864" s="914"/>
      <c r="U864" s="914"/>
      <c r="V864" s="914"/>
      <c r="W864" s="914"/>
      <c r="X864" s="972"/>
      <c r="Y864" s="914"/>
      <c r="Z864" s="914"/>
      <c r="AA864" s="914"/>
      <c r="AB864" s="914"/>
      <c r="AC864" s="914"/>
      <c r="AD864" s="914"/>
      <c r="AE864" s="914"/>
      <c r="AF864" s="914"/>
      <c r="AG864" s="914"/>
      <c r="AH864" s="914"/>
    </row>
    <row r="865">
      <c r="A865" s="914"/>
      <c r="B865" s="914"/>
      <c r="C865" s="914"/>
      <c r="D865" s="914"/>
      <c r="E865" s="914"/>
      <c r="F865" s="914"/>
      <c r="G865" s="972"/>
      <c r="H865" s="914"/>
      <c r="I865" s="914"/>
      <c r="J865" s="914"/>
      <c r="K865" s="914"/>
      <c r="L865" s="914"/>
      <c r="M865" s="914"/>
      <c r="N865" s="914"/>
      <c r="O865" s="914"/>
      <c r="P865" s="914"/>
      <c r="Q865" s="914"/>
      <c r="R865" s="914"/>
      <c r="S865" s="914"/>
      <c r="T865" s="914"/>
      <c r="U865" s="914"/>
      <c r="V865" s="914"/>
      <c r="W865" s="914"/>
      <c r="X865" s="972"/>
      <c r="Y865" s="914"/>
      <c r="Z865" s="914"/>
      <c r="AA865" s="914"/>
      <c r="AB865" s="914"/>
      <c r="AC865" s="914"/>
      <c r="AD865" s="914"/>
      <c r="AE865" s="914"/>
      <c r="AF865" s="914"/>
      <c r="AG865" s="914"/>
      <c r="AH865" s="914"/>
    </row>
    <row r="866">
      <c r="A866" s="914"/>
      <c r="B866" s="914"/>
      <c r="C866" s="914"/>
      <c r="D866" s="914"/>
      <c r="E866" s="914"/>
      <c r="F866" s="914"/>
      <c r="G866" s="972"/>
      <c r="H866" s="914"/>
      <c r="I866" s="914"/>
      <c r="J866" s="914"/>
      <c r="K866" s="914"/>
      <c r="L866" s="914"/>
      <c r="M866" s="914"/>
      <c r="N866" s="914"/>
      <c r="O866" s="914"/>
      <c r="P866" s="914"/>
      <c r="Q866" s="914"/>
      <c r="R866" s="914"/>
      <c r="S866" s="914"/>
      <c r="T866" s="914"/>
      <c r="U866" s="914"/>
      <c r="V866" s="914"/>
      <c r="W866" s="914"/>
      <c r="X866" s="972"/>
      <c r="Y866" s="914"/>
      <c r="Z866" s="914"/>
      <c r="AA866" s="914"/>
      <c r="AB866" s="914"/>
      <c r="AC866" s="914"/>
      <c r="AD866" s="914"/>
      <c r="AE866" s="914"/>
      <c r="AF866" s="914"/>
      <c r="AG866" s="914"/>
      <c r="AH866" s="914"/>
    </row>
    <row r="867">
      <c r="A867" s="914"/>
      <c r="B867" s="914"/>
      <c r="C867" s="914"/>
      <c r="D867" s="914"/>
      <c r="E867" s="914"/>
      <c r="F867" s="914"/>
      <c r="G867" s="972"/>
      <c r="H867" s="914"/>
      <c r="I867" s="914"/>
      <c r="J867" s="914"/>
      <c r="K867" s="914"/>
      <c r="L867" s="914"/>
      <c r="M867" s="914"/>
      <c r="N867" s="914"/>
      <c r="O867" s="914"/>
      <c r="P867" s="914"/>
      <c r="Q867" s="914"/>
      <c r="R867" s="914"/>
      <c r="S867" s="914"/>
      <c r="T867" s="914"/>
      <c r="U867" s="914"/>
      <c r="V867" s="914"/>
      <c r="W867" s="914"/>
      <c r="X867" s="972"/>
      <c r="Y867" s="914"/>
      <c r="Z867" s="914"/>
      <c r="AA867" s="914"/>
      <c r="AB867" s="914"/>
      <c r="AC867" s="914"/>
      <c r="AD867" s="914"/>
      <c r="AE867" s="914"/>
      <c r="AF867" s="914"/>
      <c r="AG867" s="914"/>
      <c r="AH867" s="914"/>
    </row>
    <row r="868">
      <c r="A868" s="914"/>
      <c r="B868" s="914"/>
      <c r="C868" s="914"/>
      <c r="D868" s="914"/>
      <c r="E868" s="914"/>
      <c r="F868" s="914"/>
      <c r="G868" s="972"/>
      <c r="H868" s="914"/>
      <c r="I868" s="914"/>
      <c r="J868" s="914"/>
      <c r="K868" s="914"/>
      <c r="L868" s="914"/>
      <c r="M868" s="914"/>
      <c r="N868" s="914"/>
      <c r="O868" s="914"/>
      <c r="P868" s="914"/>
      <c r="Q868" s="914"/>
      <c r="R868" s="914"/>
      <c r="S868" s="914"/>
      <c r="T868" s="914"/>
      <c r="U868" s="914"/>
      <c r="V868" s="914"/>
      <c r="W868" s="914"/>
      <c r="X868" s="972"/>
      <c r="Y868" s="914"/>
      <c r="Z868" s="914"/>
      <c r="AA868" s="914"/>
      <c r="AB868" s="914"/>
      <c r="AC868" s="914"/>
      <c r="AD868" s="914"/>
      <c r="AE868" s="914"/>
      <c r="AF868" s="914"/>
      <c r="AG868" s="914"/>
      <c r="AH868" s="914"/>
    </row>
    <row r="869">
      <c r="A869" s="914"/>
      <c r="B869" s="914"/>
      <c r="C869" s="914"/>
      <c r="D869" s="914"/>
      <c r="E869" s="914"/>
      <c r="F869" s="914"/>
      <c r="G869" s="972"/>
      <c r="H869" s="914"/>
      <c r="I869" s="914"/>
      <c r="J869" s="914"/>
      <c r="K869" s="914"/>
      <c r="L869" s="914"/>
      <c r="M869" s="914"/>
      <c r="N869" s="914"/>
      <c r="O869" s="914"/>
      <c r="P869" s="914"/>
      <c r="Q869" s="914"/>
      <c r="R869" s="914"/>
      <c r="S869" s="914"/>
      <c r="T869" s="914"/>
      <c r="U869" s="914"/>
      <c r="V869" s="914"/>
      <c r="W869" s="914"/>
      <c r="X869" s="972"/>
      <c r="Y869" s="914"/>
      <c r="Z869" s="914"/>
      <c r="AA869" s="914"/>
      <c r="AB869" s="914"/>
      <c r="AC869" s="914"/>
      <c r="AD869" s="914"/>
      <c r="AE869" s="914"/>
      <c r="AF869" s="914"/>
      <c r="AG869" s="914"/>
      <c r="AH869" s="914"/>
    </row>
    <row r="870">
      <c r="A870" s="914"/>
      <c r="B870" s="914"/>
      <c r="C870" s="914"/>
      <c r="D870" s="914"/>
      <c r="E870" s="914"/>
      <c r="F870" s="914"/>
      <c r="G870" s="972"/>
      <c r="H870" s="914"/>
      <c r="I870" s="914"/>
      <c r="J870" s="914"/>
      <c r="K870" s="914"/>
      <c r="L870" s="914"/>
      <c r="M870" s="914"/>
      <c r="N870" s="914"/>
      <c r="O870" s="914"/>
      <c r="P870" s="914"/>
      <c r="Q870" s="914"/>
      <c r="R870" s="914"/>
      <c r="S870" s="914"/>
      <c r="T870" s="914"/>
      <c r="U870" s="914"/>
      <c r="V870" s="914"/>
      <c r="W870" s="914"/>
      <c r="X870" s="972"/>
      <c r="Y870" s="914"/>
      <c r="Z870" s="914"/>
      <c r="AA870" s="914"/>
      <c r="AB870" s="914"/>
      <c r="AC870" s="914"/>
      <c r="AD870" s="914"/>
      <c r="AE870" s="914"/>
      <c r="AF870" s="914"/>
      <c r="AG870" s="914"/>
      <c r="AH870" s="914"/>
    </row>
    <row r="871">
      <c r="A871" s="914"/>
      <c r="B871" s="914"/>
      <c r="C871" s="914"/>
      <c r="D871" s="914"/>
      <c r="E871" s="914"/>
      <c r="F871" s="914"/>
      <c r="G871" s="972"/>
      <c r="H871" s="914"/>
      <c r="I871" s="914"/>
      <c r="J871" s="914"/>
      <c r="K871" s="914"/>
      <c r="L871" s="914"/>
      <c r="M871" s="914"/>
      <c r="N871" s="914"/>
      <c r="O871" s="914"/>
      <c r="P871" s="914"/>
      <c r="Q871" s="914"/>
      <c r="R871" s="914"/>
      <c r="S871" s="914"/>
      <c r="T871" s="914"/>
      <c r="U871" s="914"/>
      <c r="V871" s="914"/>
      <c r="W871" s="914"/>
      <c r="X871" s="972"/>
      <c r="Y871" s="914"/>
      <c r="Z871" s="914"/>
      <c r="AA871" s="914"/>
      <c r="AB871" s="914"/>
      <c r="AC871" s="914"/>
      <c r="AD871" s="914"/>
      <c r="AE871" s="914"/>
      <c r="AF871" s="914"/>
      <c r="AG871" s="914"/>
      <c r="AH871" s="914"/>
    </row>
    <row r="872">
      <c r="A872" s="914"/>
      <c r="B872" s="914"/>
      <c r="C872" s="914"/>
      <c r="D872" s="914"/>
      <c r="E872" s="914"/>
      <c r="F872" s="914"/>
      <c r="G872" s="972"/>
      <c r="H872" s="914"/>
      <c r="I872" s="914"/>
      <c r="J872" s="914"/>
      <c r="K872" s="914"/>
      <c r="L872" s="914"/>
      <c r="M872" s="914"/>
      <c r="N872" s="914"/>
      <c r="O872" s="914"/>
      <c r="P872" s="914"/>
      <c r="Q872" s="914"/>
      <c r="R872" s="914"/>
      <c r="S872" s="914"/>
      <c r="T872" s="914"/>
      <c r="U872" s="914"/>
      <c r="V872" s="914"/>
      <c r="W872" s="914"/>
      <c r="X872" s="972"/>
      <c r="Y872" s="914"/>
      <c r="Z872" s="914"/>
      <c r="AA872" s="914"/>
      <c r="AB872" s="914"/>
      <c r="AC872" s="914"/>
      <c r="AD872" s="914"/>
      <c r="AE872" s="914"/>
      <c r="AF872" s="914"/>
      <c r="AG872" s="914"/>
      <c r="AH872" s="914"/>
    </row>
    <row r="873">
      <c r="A873" s="914"/>
      <c r="B873" s="914"/>
      <c r="C873" s="914"/>
      <c r="D873" s="914"/>
      <c r="E873" s="914"/>
      <c r="F873" s="914"/>
      <c r="G873" s="972"/>
      <c r="H873" s="914"/>
      <c r="I873" s="914"/>
      <c r="J873" s="914"/>
      <c r="K873" s="914"/>
      <c r="L873" s="914"/>
      <c r="M873" s="914"/>
      <c r="N873" s="914"/>
      <c r="O873" s="914"/>
      <c r="P873" s="914"/>
      <c r="Q873" s="914"/>
      <c r="R873" s="914"/>
      <c r="S873" s="914"/>
      <c r="T873" s="914"/>
      <c r="U873" s="914"/>
      <c r="V873" s="914"/>
      <c r="W873" s="914"/>
      <c r="X873" s="972"/>
      <c r="Y873" s="914"/>
      <c r="Z873" s="914"/>
      <c r="AA873" s="914"/>
      <c r="AB873" s="914"/>
      <c r="AC873" s="914"/>
      <c r="AD873" s="914"/>
      <c r="AE873" s="914"/>
      <c r="AF873" s="914"/>
      <c r="AG873" s="914"/>
      <c r="AH873" s="914"/>
    </row>
    <row r="874">
      <c r="A874" s="914"/>
      <c r="B874" s="914"/>
      <c r="C874" s="914"/>
      <c r="D874" s="914"/>
      <c r="E874" s="914"/>
      <c r="F874" s="914"/>
      <c r="G874" s="972"/>
      <c r="H874" s="914"/>
      <c r="I874" s="914"/>
      <c r="J874" s="914"/>
      <c r="K874" s="914"/>
      <c r="L874" s="914"/>
      <c r="M874" s="914"/>
      <c r="N874" s="914"/>
      <c r="O874" s="914"/>
      <c r="P874" s="914"/>
      <c r="Q874" s="914"/>
      <c r="R874" s="914"/>
      <c r="S874" s="914"/>
      <c r="T874" s="914"/>
      <c r="U874" s="914"/>
      <c r="V874" s="914"/>
      <c r="W874" s="914"/>
      <c r="X874" s="972"/>
      <c r="Y874" s="914"/>
      <c r="Z874" s="914"/>
      <c r="AA874" s="914"/>
      <c r="AB874" s="914"/>
      <c r="AC874" s="914"/>
      <c r="AD874" s="914"/>
      <c r="AE874" s="914"/>
      <c r="AF874" s="914"/>
      <c r="AG874" s="914"/>
      <c r="AH874" s="914"/>
    </row>
    <row r="875">
      <c r="A875" s="914"/>
      <c r="B875" s="914"/>
      <c r="C875" s="914"/>
      <c r="D875" s="914"/>
      <c r="E875" s="914"/>
      <c r="F875" s="914"/>
      <c r="G875" s="972"/>
      <c r="H875" s="914"/>
      <c r="I875" s="914"/>
      <c r="J875" s="914"/>
      <c r="K875" s="914"/>
      <c r="L875" s="914"/>
      <c r="M875" s="914"/>
      <c r="N875" s="914"/>
      <c r="O875" s="914"/>
      <c r="P875" s="914"/>
      <c r="Q875" s="914"/>
      <c r="R875" s="914"/>
      <c r="S875" s="914"/>
      <c r="T875" s="914"/>
      <c r="U875" s="914"/>
      <c r="V875" s="914"/>
      <c r="W875" s="914"/>
      <c r="X875" s="972"/>
      <c r="Y875" s="914"/>
      <c r="Z875" s="914"/>
      <c r="AA875" s="914"/>
      <c r="AB875" s="914"/>
      <c r="AC875" s="914"/>
      <c r="AD875" s="914"/>
      <c r="AE875" s="914"/>
      <c r="AF875" s="914"/>
      <c r="AG875" s="914"/>
      <c r="AH875" s="914"/>
    </row>
    <row r="876">
      <c r="A876" s="914"/>
      <c r="B876" s="914"/>
      <c r="C876" s="914"/>
      <c r="D876" s="914"/>
      <c r="E876" s="914"/>
      <c r="F876" s="914"/>
      <c r="G876" s="972"/>
      <c r="H876" s="914"/>
      <c r="I876" s="914"/>
      <c r="J876" s="914"/>
      <c r="K876" s="914"/>
      <c r="L876" s="914"/>
      <c r="M876" s="914"/>
      <c r="N876" s="914"/>
      <c r="O876" s="914"/>
      <c r="P876" s="914"/>
      <c r="Q876" s="914"/>
      <c r="R876" s="914"/>
      <c r="S876" s="914"/>
      <c r="T876" s="914"/>
      <c r="U876" s="914"/>
      <c r="V876" s="914"/>
      <c r="W876" s="914"/>
      <c r="X876" s="972"/>
      <c r="Y876" s="914"/>
      <c r="Z876" s="914"/>
      <c r="AA876" s="914"/>
      <c r="AB876" s="914"/>
      <c r="AC876" s="914"/>
      <c r="AD876" s="914"/>
      <c r="AE876" s="914"/>
      <c r="AF876" s="914"/>
      <c r="AG876" s="914"/>
      <c r="AH876" s="914"/>
    </row>
    <row r="877">
      <c r="A877" s="914"/>
      <c r="B877" s="914"/>
      <c r="C877" s="914"/>
      <c r="D877" s="914"/>
      <c r="E877" s="914"/>
      <c r="F877" s="914"/>
      <c r="G877" s="972"/>
      <c r="H877" s="914"/>
      <c r="I877" s="914"/>
      <c r="J877" s="914"/>
      <c r="K877" s="914"/>
      <c r="L877" s="914"/>
      <c r="M877" s="914"/>
      <c r="N877" s="914"/>
      <c r="O877" s="914"/>
      <c r="P877" s="914"/>
      <c r="Q877" s="914"/>
      <c r="R877" s="914"/>
      <c r="S877" s="914"/>
      <c r="T877" s="914"/>
      <c r="U877" s="914"/>
      <c r="V877" s="914"/>
      <c r="W877" s="914"/>
      <c r="X877" s="972"/>
      <c r="Y877" s="914"/>
      <c r="Z877" s="914"/>
      <c r="AA877" s="914"/>
      <c r="AB877" s="914"/>
      <c r="AC877" s="914"/>
      <c r="AD877" s="914"/>
      <c r="AE877" s="914"/>
      <c r="AF877" s="914"/>
      <c r="AG877" s="914"/>
      <c r="AH877" s="914"/>
    </row>
    <row r="878">
      <c r="A878" s="914"/>
      <c r="B878" s="914"/>
      <c r="C878" s="914"/>
      <c r="D878" s="914"/>
      <c r="E878" s="914"/>
      <c r="F878" s="914"/>
      <c r="G878" s="972"/>
      <c r="H878" s="914"/>
      <c r="I878" s="914"/>
      <c r="J878" s="914"/>
      <c r="K878" s="914"/>
      <c r="L878" s="914"/>
      <c r="M878" s="914"/>
      <c r="N878" s="914"/>
      <c r="O878" s="914"/>
      <c r="P878" s="914"/>
      <c r="Q878" s="914"/>
      <c r="R878" s="914"/>
      <c r="S878" s="914"/>
      <c r="T878" s="914"/>
      <c r="U878" s="914"/>
      <c r="V878" s="914"/>
      <c r="W878" s="914"/>
      <c r="X878" s="972"/>
      <c r="Y878" s="914"/>
      <c r="Z878" s="914"/>
      <c r="AA878" s="914"/>
      <c r="AB878" s="914"/>
      <c r="AC878" s="914"/>
      <c r="AD878" s="914"/>
      <c r="AE878" s="914"/>
      <c r="AF878" s="914"/>
      <c r="AG878" s="914"/>
      <c r="AH878" s="914"/>
    </row>
    <row r="879">
      <c r="A879" s="914"/>
      <c r="B879" s="914"/>
      <c r="C879" s="914"/>
      <c r="D879" s="914"/>
      <c r="E879" s="914"/>
      <c r="F879" s="914"/>
      <c r="G879" s="972"/>
      <c r="H879" s="914"/>
      <c r="I879" s="914"/>
      <c r="J879" s="914"/>
      <c r="K879" s="914"/>
      <c r="L879" s="914"/>
      <c r="M879" s="914"/>
      <c r="N879" s="914"/>
      <c r="O879" s="914"/>
      <c r="P879" s="914"/>
      <c r="Q879" s="914"/>
      <c r="R879" s="914"/>
      <c r="S879" s="914"/>
      <c r="T879" s="914"/>
      <c r="U879" s="914"/>
      <c r="V879" s="914"/>
      <c r="W879" s="914"/>
      <c r="X879" s="972"/>
      <c r="Y879" s="914"/>
      <c r="Z879" s="914"/>
      <c r="AA879" s="914"/>
      <c r="AB879" s="914"/>
      <c r="AC879" s="914"/>
      <c r="AD879" s="914"/>
      <c r="AE879" s="914"/>
      <c r="AF879" s="914"/>
      <c r="AG879" s="914"/>
      <c r="AH879" s="914"/>
    </row>
    <row r="880">
      <c r="A880" s="914"/>
      <c r="B880" s="914"/>
      <c r="C880" s="914"/>
      <c r="D880" s="914"/>
      <c r="E880" s="914"/>
      <c r="F880" s="914"/>
      <c r="G880" s="972"/>
      <c r="H880" s="914"/>
      <c r="I880" s="914"/>
      <c r="J880" s="914"/>
      <c r="K880" s="914"/>
      <c r="L880" s="914"/>
      <c r="M880" s="914"/>
      <c r="N880" s="914"/>
      <c r="O880" s="914"/>
      <c r="P880" s="914"/>
      <c r="Q880" s="914"/>
      <c r="R880" s="914"/>
      <c r="S880" s="914"/>
      <c r="T880" s="914"/>
      <c r="U880" s="914"/>
      <c r="V880" s="914"/>
      <c r="W880" s="914"/>
      <c r="X880" s="972"/>
      <c r="Y880" s="914"/>
      <c r="Z880" s="914"/>
      <c r="AA880" s="914"/>
      <c r="AB880" s="914"/>
      <c r="AC880" s="914"/>
      <c r="AD880" s="914"/>
      <c r="AE880" s="914"/>
      <c r="AF880" s="914"/>
      <c r="AG880" s="914"/>
      <c r="AH880" s="914"/>
    </row>
    <row r="881">
      <c r="A881" s="914"/>
      <c r="B881" s="914"/>
      <c r="C881" s="914"/>
      <c r="D881" s="914"/>
      <c r="E881" s="914"/>
      <c r="F881" s="914"/>
      <c r="G881" s="972"/>
      <c r="H881" s="914"/>
      <c r="I881" s="914"/>
      <c r="J881" s="914"/>
      <c r="K881" s="914"/>
      <c r="L881" s="914"/>
      <c r="M881" s="914"/>
      <c r="N881" s="914"/>
      <c r="O881" s="914"/>
      <c r="P881" s="914"/>
      <c r="Q881" s="914"/>
      <c r="R881" s="914"/>
      <c r="S881" s="914"/>
      <c r="T881" s="914"/>
      <c r="U881" s="914"/>
      <c r="V881" s="914"/>
      <c r="W881" s="914"/>
      <c r="X881" s="972"/>
      <c r="Y881" s="914"/>
      <c r="Z881" s="914"/>
      <c r="AA881" s="914"/>
      <c r="AB881" s="914"/>
      <c r="AC881" s="914"/>
      <c r="AD881" s="914"/>
      <c r="AE881" s="914"/>
      <c r="AF881" s="914"/>
      <c r="AG881" s="914"/>
      <c r="AH881" s="914"/>
    </row>
    <row r="882">
      <c r="A882" s="914"/>
      <c r="B882" s="914"/>
      <c r="C882" s="914"/>
      <c r="D882" s="914"/>
      <c r="E882" s="914"/>
      <c r="F882" s="914"/>
      <c r="G882" s="972"/>
      <c r="H882" s="914"/>
      <c r="I882" s="914"/>
      <c r="J882" s="914"/>
      <c r="K882" s="914"/>
      <c r="L882" s="914"/>
      <c r="M882" s="914"/>
      <c r="N882" s="914"/>
      <c r="O882" s="914"/>
      <c r="P882" s="914"/>
      <c r="Q882" s="914"/>
      <c r="R882" s="914"/>
      <c r="S882" s="914"/>
      <c r="T882" s="914"/>
      <c r="U882" s="914"/>
      <c r="V882" s="914"/>
      <c r="W882" s="914"/>
      <c r="X882" s="972"/>
      <c r="Y882" s="914"/>
      <c r="Z882" s="914"/>
      <c r="AA882" s="914"/>
      <c r="AB882" s="914"/>
      <c r="AC882" s="914"/>
      <c r="AD882" s="914"/>
      <c r="AE882" s="914"/>
      <c r="AF882" s="914"/>
      <c r="AG882" s="914"/>
      <c r="AH882" s="914"/>
    </row>
    <row r="883">
      <c r="A883" s="914"/>
      <c r="B883" s="914"/>
      <c r="C883" s="914"/>
      <c r="D883" s="914"/>
      <c r="E883" s="914"/>
      <c r="F883" s="914"/>
      <c r="G883" s="972"/>
      <c r="H883" s="914"/>
      <c r="I883" s="914"/>
      <c r="J883" s="914"/>
      <c r="K883" s="914"/>
      <c r="L883" s="914"/>
      <c r="M883" s="914"/>
      <c r="N883" s="914"/>
      <c r="O883" s="914"/>
      <c r="P883" s="914"/>
      <c r="Q883" s="914"/>
      <c r="R883" s="914"/>
      <c r="S883" s="914"/>
      <c r="T883" s="914"/>
      <c r="U883" s="914"/>
      <c r="V883" s="914"/>
      <c r="W883" s="914"/>
      <c r="X883" s="972"/>
      <c r="Y883" s="914"/>
      <c r="Z883" s="914"/>
      <c r="AA883" s="914"/>
      <c r="AB883" s="914"/>
      <c r="AC883" s="914"/>
      <c r="AD883" s="914"/>
      <c r="AE883" s="914"/>
      <c r="AF883" s="914"/>
      <c r="AG883" s="914"/>
      <c r="AH883" s="914"/>
    </row>
    <row r="884">
      <c r="A884" s="914"/>
      <c r="B884" s="914"/>
      <c r="C884" s="914"/>
      <c r="D884" s="914"/>
      <c r="E884" s="914"/>
      <c r="F884" s="914"/>
      <c r="G884" s="972"/>
      <c r="H884" s="914"/>
      <c r="I884" s="914"/>
      <c r="J884" s="914"/>
      <c r="K884" s="914"/>
      <c r="L884" s="914"/>
      <c r="M884" s="914"/>
      <c r="N884" s="914"/>
      <c r="O884" s="914"/>
      <c r="P884" s="914"/>
      <c r="Q884" s="914"/>
      <c r="R884" s="914"/>
      <c r="S884" s="914"/>
      <c r="T884" s="914"/>
      <c r="U884" s="914"/>
      <c r="V884" s="914"/>
      <c r="W884" s="914"/>
      <c r="X884" s="972"/>
      <c r="Y884" s="914"/>
      <c r="Z884" s="914"/>
      <c r="AA884" s="914"/>
      <c r="AB884" s="914"/>
      <c r="AC884" s="914"/>
      <c r="AD884" s="914"/>
      <c r="AE884" s="914"/>
      <c r="AF884" s="914"/>
      <c r="AG884" s="914"/>
      <c r="AH884" s="914"/>
    </row>
    <row r="885">
      <c r="A885" s="914"/>
      <c r="B885" s="914"/>
      <c r="C885" s="914"/>
      <c r="D885" s="914"/>
      <c r="E885" s="914"/>
      <c r="F885" s="914"/>
      <c r="G885" s="972"/>
      <c r="H885" s="914"/>
      <c r="I885" s="914"/>
      <c r="J885" s="914"/>
      <c r="K885" s="914"/>
      <c r="L885" s="914"/>
      <c r="M885" s="914"/>
      <c r="N885" s="914"/>
      <c r="O885" s="914"/>
      <c r="P885" s="914"/>
      <c r="Q885" s="914"/>
      <c r="R885" s="914"/>
      <c r="S885" s="914"/>
      <c r="T885" s="914"/>
      <c r="U885" s="914"/>
      <c r="V885" s="914"/>
      <c r="W885" s="914"/>
      <c r="X885" s="972"/>
      <c r="Y885" s="914"/>
      <c r="Z885" s="914"/>
      <c r="AA885" s="914"/>
      <c r="AB885" s="914"/>
      <c r="AC885" s="914"/>
      <c r="AD885" s="914"/>
      <c r="AE885" s="914"/>
      <c r="AF885" s="914"/>
      <c r="AG885" s="914"/>
      <c r="AH885" s="914"/>
    </row>
    <row r="886">
      <c r="A886" s="914"/>
      <c r="B886" s="914"/>
      <c r="C886" s="914"/>
      <c r="D886" s="914"/>
      <c r="E886" s="914"/>
      <c r="F886" s="914"/>
      <c r="G886" s="972"/>
      <c r="H886" s="914"/>
      <c r="I886" s="914"/>
      <c r="J886" s="914"/>
      <c r="K886" s="914"/>
      <c r="L886" s="914"/>
      <c r="M886" s="914"/>
      <c r="N886" s="914"/>
      <c r="O886" s="914"/>
      <c r="P886" s="914"/>
      <c r="Q886" s="914"/>
      <c r="R886" s="914"/>
      <c r="S886" s="914"/>
      <c r="T886" s="914"/>
      <c r="U886" s="914"/>
      <c r="V886" s="914"/>
      <c r="W886" s="914"/>
      <c r="X886" s="972"/>
      <c r="Y886" s="914"/>
      <c r="Z886" s="914"/>
      <c r="AA886" s="914"/>
      <c r="AB886" s="914"/>
      <c r="AC886" s="914"/>
      <c r="AD886" s="914"/>
      <c r="AE886" s="914"/>
      <c r="AF886" s="914"/>
      <c r="AG886" s="914"/>
      <c r="AH886" s="914"/>
    </row>
    <row r="887">
      <c r="A887" s="914"/>
      <c r="B887" s="914"/>
      <c r="C887" s="914"/>
      <c r="D887" s="914"/>
      <c r="E887" s="914"/>
      <c r="F887" s="914"/>
      <c r="G887" s="972"/>
      <c r="H887" s="914"/>
      <c r="I887" s="914"/>
      <c r="J887" s="914"/>
      <c r="K887" s="914"/>
      <c r="L887" s="914"/>
      <c r="M887" s="914"/>
      <c r="N887" s="914"/>
      <c r="O887" s="914"/>
      <c r="P887" s="914"/>
      <c r="Q887" s="914"/>
      <c r="R887" s="914"/>
      <c r="S887" s="914"/>
      <c r="T887" s="914"/>
      <c r="U887" s="914"/>
      <c r="V887" s="914"/>
      <c r="W887" s="914"/>
      <c r="X887" s="972"/>
      <c r="Y887" s="914"/>
      <c r="Z887" s="914"/>
      <c r="AA887" s="914"/>
      <c r="AB887" s="914"/>
      <c r="AC887" s="914"/>
      <c r="AD887" s="914"/>
      <c r="AE887" s="914"/>
      <c r="AF887" s="914"/>
      <c r="AG887" s="914"/>
      <c r="AH887" s="914"/>
    </row>
    <row r="888">
      <c r="A888" s="914"/>
      <c r="B888" s="914"/>
      <c r="C888" s="914"/>
      <c r="D888" s="914"/>
      <c r="E888" s="914"/>
      <c r="F888" s="914"/>
      <c r="G888" s="972"/>
      <c r="H888" s="914"/>
      <c r="I888" s="914"/>
      <c r="J888" s="914"/>
      <c r="K888" s="914"/>
      <c r="L888" s="914"/>
      <c r="M888" s="914"/>
      <c r="N888" s="914"/>
      <c r="O888" s="914"/>
      <c r="P888" s="914"/>
      <c r="Q888" s="914"/>
      <c r="R888" s="914"/>
      <c r="S888" s="914"/>
      <c r="T888" s="914"/>
      <c r="U888" s="914"/>
      <c r="V888" s="914"/>
      <c r="W888" s="914"/>
      <c r="X888" s="972"/>
      <c r="Y888" s="914"/>
      <c r="Z888" s="914"/>
      <c r="AA888" s="914"/>
      <c r="AB888" s="914"/>
      <c r="AC888" s="914"/>
      <c r="AD888" s="914"/>
      <c r="AE888" s="914"/>
      <c r="AF888" s="914"/>
      <c r="AG888" s="914"/>
      <c r="AH888" s="914"/>
    </row>
    <row r="889">
      <c r="A889" s="914"/>
      <c r="B889" s="914"/>
      <c r="C889" s="914"/>
      <c r="D889" s="914"/>
      <c r="E889" s="914"/>
      <c r="F889" s="914"/>
      <c r="G889" s="972"/>
      <c r="H889" s="914"/>
      <c r="I889" s="914"/>
      <c r="J889" s="914"/>
      <c r="K889" s="914"/>
      <c r="L889" s="914"/>
      <c r="M889" s="914"/>
      <c r="N889" s="914"/>
      <c r="O889" s="914"/>
      <c r="P889" s="914"/>
      <c r="Q889" s="914"/>
      <c r="R889" s="914"/>
      <c r="S889" s="914"/>
      <c r="T889" s="914"/>
      <c r="U889" s="914"/>
      <c r="V889" s="914"/>
      <c r="W889" s="914"/>
      <c r="X889" s="972"/>
      <c r="Y889" s="914"/>
      <c r="Z889" s="914"/>
      <c r="AA889" s="914"/>
      <c r="AB889" s="914"/>
      <c r="AC889" s="914"/>
      <c r="AD889" s="914"/>
      <c r="AE889" s="914"/>
      <c r="AF889" s="914"/>
      <c r="AG889" s="914"/>
      <c r="AH889" s="914"/>
    </row>
    <row r="890">
      <c r="A890" s="914"/>
      <c r="B890" s="914"/>
      <c r="C890" s="914"/>
      <c r="D890" s="914"/>
      <c r="E890" s="914"/>
      <c r="F890" s="914"/>
      <c r="G890" s="972"/>
      <c r="H890" s="914"/>
      <c r="I890" s="914"/>
      <c r="J890" s="914"/>
      <c r="K890" s="914"/>
      <c r="L890" s="914"/>
      <c r="M890" s="914"/>
      <c r="N890" s="914"/>
      <c r="O890" s="914"/>
      <c r="P890" s="914"/>
      <c r="Q890" s="914"/>
      <c r="R890" s="914"/>
      <c r="S890" s="914"/>
      <c r="T890" s="914"/>
      <c r="U890" s="914"/>
      <c r="V890" s="914"/>
      <c r="W890" s="914"/>
      <c r="X890" s="972"/>
      <c r="Y890" s="914"/>
      <c r="Z890" s="914"/>
      <c r="AA890" s="914"/>
      <c r="AB890" s="914"/>
      <c r="AC890" s="914"/>
      <c r="AD890" s="914"/>
      <c r="AE890" s="914"/>
      <c r="AF890" s="914"/>
      <c r="AG890" s="914"/>
      <c r="AH890" s="914"/>
    </row>
    <row r="891">
      <c r="A891" s="914"/>
      <c r="B891" s="914"/>
      <c r="C891" s="914"/>
      <c r="D891" s="914"/>
      <c r="E891" s="914"/>
      <c r="F891" s="914"/>
      <c r="G891" s="972"/>
      <c r="H891" s="914"/>
      <c r="I891" s="914"/>
      <c r="J891" s="914"/>
      <c r="K891" s="914"/>
      <c r="L891" s="914"/>
      <c r="M891" s="914"/>
      <c r="N891" s="914"/>
      <c r="O891" s="914"/>
      <c r="P891" s="914"/>
      <c r="Q891" s="914"/>
      <c r="R891" s="914"/>
      <c r="S891" s="914"/>
      <c r="T891" s="914"/>
      <c r="U891" s="914"/>
      <c r="V891" s="914"/>
      <c r="W891" s="914"/>
      <c r="X891" s="972"/>
      <c r="Y891" s="914"/>
      <c r="Z891" s="914"/>
      <c r="AA891" s="914"/>
      <c r="AB891" s="914"/>
      <c r="AC891" s="914"/>
      <c r="AD891" s="914"/>
      <c r="AE891" s="914"/>
      <c r="AF891" s="914"/>
      <c r="AG891" s="914"/>
      <c r="AH891" s="914"/>
    </row>
    <row r="892">
      <c r="A892" s="914"/>
      <c r="B892" s="914"/>
      <c r="C892" s="914"/>
      <c r="D892" s="914"/>
      <c r="E892" s="914"/>
      <c r="F892" s="914"/>
      <c r="G892" s="972"/>
      <c r="H892" s="914"/>
      <c r="I892" s="914"/>
      <c r="J892" s="914"/>
      <c r="K892" s="914"/>
      <c r="L892" s="914"/>
      <c r="M892" s="914"/>
      <c r="N892" s="914"/>
      <c r="O892" s="914"/>
      <c r="P892" s="914"/>
      <c r="Q892" s="914"/>
      <c r="R892" s="914"/>
      <c r="S892" s="914"/>
      <c r="T892" s="914"/>
      <c r="U892" s="914"/>
      <c r="V892" s="914"/>
      <c r="W892" s="914"/>
      <c r="X892" s="972"/>
      <c r="Y892" s="914"/>
      <c r="Z892" s="914"/>
      <c r="AA892" s="914"/>
      <c r="AB892" s="914"/>
      <c r="AC892" s="914"/>
      <c r="AD892" s="914"/>
      <c r="AE892" s="914"/>
      <c r="AF892" s="914"/>
      <c r="AG892" s="914"/>
      <c r="AH892" s="914"/>
    </row>
    <row r="893">
      <c r="A893" s="914"/>
      <c r="B893" s="914"/>
      <c r="C893" s="914"/>
      <c r="D893" s="914"/>
      <c r="E893" s="914"/>
      <c r="F893" s="914"/>
      <c r="G893" s="972"/>
      <c r="H893" s="914"/>
      <c r="I893" s="914"/>
      <c r="J893" s="914"/>
      <c r="K893" s="914"/>
      <c r="L893" s="914"/>
      <c r="M893" s="914"/>
      <c r="N893" s="914"/>
      <c r="O893" s="914"/>
      <c r="P893" s="914"/>
      <c r="Q893" s="914"/>
      <c r="R893" s="914"/>
      <c r="S893" s="914"/>
      <c r="T893" s="914"/>
      <c r="U893" s="914"/>
      <c r="V893" s="914"/>
      <c r="W893" s="914"/>
      <c r="X893" s="972"/>
      <c r="Y893" s="914"/>
      <c r="Z893" s="914"/>
      <c r="AA893" s="914"/>
      <c r="AB893" s="914"/>
      <c r="AC893" s="914"/>
      <c r="AD893" s="914"/>
      <c r="AE893" s="914"/>
      <c r="AF893" s="914"/>
      <c r="AG893" s="914"/>
      <c r="AH893" s="914"/>
    </row>
    <row r="894">
      <c r="A894" s="914"/>
      <c r="B894" s="914"/>
      <c r="C894" s="914"/>
      <c r="D894" s="914"/>
      <c r="E894" s="914"/>
      <c r="F894" s="914"/>
      <c r="G894" s="972"/>
      <c r="H894" s="914"/>
      <c r="I894" s="914"/>
      <c r="J894" s="914"/>
      <c r="K894" s="914"/>
      <c r="L894" s="914"/>
      <c r="M894" s="914"/>
      <c r="N894" s="914"/>
      <c r="O894" s="914"/>
      <c r="P894" s="914"/>
      <c r="Q894" s="914"/>
      <c r="R894" s="914"/>
      <c r="S894" s="914"/>
      <c r="T894" s="914"/>
      <c r="U894" s="914"/>
      <c r="V894" s="914"/>
      <c r="W894" s="914"/>
      <c r="X894" s="972"/>
      <c r="Y894" s="914"/>
      <c r="Z894" s="914"/>
      <c r="AA894" s="914"/>
      <c r="AB894" s="914"/>
      <c r="AC894" s="914"/>
      <c r="AD894" s="914"/>
      <c r="AE894" s="914"/>
      <c r="AF894" s="914"/>
      <c r="AG894" s="914"/>
      <c r="AH894" s="914"/>
    </row>
    <row r="895">
      <c r="A895" s="914"/>
      <c r="B895" s="914"/>
      <c r="C895" s="914"/>
      <c r="D895" s="914"/>
      <c r="E895" s="914"/>
      <c r="F895" s="914"/>
      <c r="G895" s="972"/>
      <c r="H895" s="914"/>
      <c r="I895" s="914"/>
      <c r="J895" s="914"/>
      <c r="K895" s="914"/>
      <c r="L895" s="914"/>
      <c r="M895" s="914"/>
      <c r="N895" s="914"/>
      <c r="O895" s="914"/>
      <c r="P895" s="914"/>
      <c r="Q895" s="914"/>
      <c r="R895" s="914"/>
      <c r="S895" s="914"/>
      <c r="T895" s="914"/>
      <c r="U895" s="914"/>
      <c r="V895" s="914"/>
      <c r="W895" s="914"/>
      <c r="X895" s="972"/>
      <c r="Y895" s="914"/>
      <c r="Z895" s="914"/>
      <c r="AA895" s="914"/>
      <c r="AB895" s="914"/>
      <c r="AC895" s="914"/>
      <c r="AD895" s="914"/>
      <c r="AE895" s="914"/>
      <c r="AF895" s="914"/>
      <c r="AG895" s="914"/>
      <c r="AH895" s="914"/>
    </row>
    <row r="896">
      <c r="A896" s="914"/>
      <c r="B896" s="914"/>
      <c r="C896" s="914"/>
      <c r="D896" s="914"/>
      <c r="E896" s="914"/>
      <c r="F896" s="914"/>
      <c r="G896" s="972"/>
      <c r="H896" s="914"/>
      <c r="I896" s="914"/>
      <c r="J896" s="914"/>
      <c r="K896" s="914"/>
      <c r="L896" s="914"/>
      <c r="M896" s="914"/>
      <c r="N896" s="914"/>
      <c r="O896" s="914"/>
      <c r="P896" s="914"/>
      <c r="Q896" s="914"/>
      <c r="R896" s="914"/>
      <c r="S896" s="914"/>
      <c r="T896" s="914"/>
      <c r="U896" s="914"/>
      <c r="V896" s="914"/>
      <c r="W896" s="914"/>
      <c r="X896" s="972"/>
      <c r="Y896" s="914"/>
      <c r="Z896" s="914"/>
      <c r="AA896" s="914"/>
      <c r="AB896" s="914"/>
      <c r="AC896" s="914"/>
      <c r="AD896" s="914"/>
      <c r="AE896" s="914"/>
      <c r="AF896" s="914"/>
      <c r="AG896" s="914"/>
      <c r="AH896" s="914"/>
    </row>
    <row r="897">
      <c r="A897" s="914"/>
      <c r="B897" s="914"/>
      <c r="C897" s="914"/>
      <c r="D897" s="914"/>
      <c r="E897" s="914"/>
      <c r="F897" s="914"/>
      <c r="G897" s="972"/>
      <c r="H897" s="914"/>
      <c r="I897" s="914"/>
      <c r="J897" s="914"/>
      <c r="K897" s="914"/>
      <c r="L897" s="914"/>
      <c r="M897" s="914"/>
      <c r="N897" s="914"/>
      <c r="O897" s="914"/>
      <c r="P897" s="914"/>
      <c r="Q897" s="914"/>
      <c r="R897" s="914"/>
      <c r="S897" s="914"/>
      <c r="T897" s="914"/>
      <c r="U897" s="914"/>
      <c r="V897" s="914"/>
      <c r="W897" s="914"/>
      <c r="X897" s="972"/>
      <c r="Y897" s="914"/>
      <c r="Z897" s="914"/>
      <c r="AA897" s="914"/>
      <c r="AB897" s="914"/>
      <c r="AC897" s="914"/>
      <c r="AD897" s="914"/>
      <c r="AE897" s="914"/>
      <c r="AF897" s="914"/>
      <c r="AG897" s="914"/>
      <c r="AH897" s="914"/>
    </row>
    <row r="898">
      <c r="A898" s="914"/>
      <c r="B898" s="914"/>
      <c r="C898" s="914"/>
      <c r="D898" s="914"/>
      <c r="E898" s="914"/>
      <c r="F898" s="914"/>
      <c r="G898" s="972"/>
      <c r="H898" s="914"/>
      <c r="I898" s="914"/>
      <c r="J898" s="914"/>
      <c r="K898" s="914"/>
      <c r="L898" s="914"/>
      <c r="M898" s="914"/>
      <c r="N898" s="914"/>
      <c r="O898" s="914"/>
      <c r="P898" s="914"/>
      <c r="Q898" s="914"/>
      <c r="R898" s="914"/>
      <c r="S898" s="914"/>
      <c r="T898" s="914"/>
      <c r="U898" s="914"/>
      <c r="V898" s="914"/>
      <c r="W898" s="914"/>
      <c r="X898" s="972"/>
      <c r="Y898" s="914"/>
      <c r="Z898" s="914"/>
      <c r="AA898" s="914"/>
      <c r="AB898" s="914"/>
      <c r="AC898" s="914"/>
      <c r="AD898" s="914"/>
      <c r="AE898" s="914"/>
      <c r="AF898" s="914"/>
      <c r="AG898" s="914"/>
      <c r="AH898" s="914"/>
    </row>
    <row r="899">
      <c r="A899" s="914"/>
      <c r="B899" s="914"/>
      <c r="C899" s="914"/>
      <c r="D899" s="914"/>
      <c r="E899" s="914"/>
      <c r="F899" s="914"/>
      <c r="G899" s="972"/>
      <c r="H899" s="914"/>
      <c r="I899" s="914"/>
      <c r="J899" s="914"/>
      <c r="K899" s="914"/>
      <c r="L899" s="914"/>
      <c r="M899" s="914"/>
      <c r="N899" s="914"/>
      <c r="O899" s="914"/>
      <c r="P899" s="914"/>
      <c r="Q899" s="914"/>
      <c r="R899" s="914"/>
      <c r="S899" s="914"/>
      <c r="T899" s="914"/>
      <c r="U899" s="914"/>
      <c r="V899" s="914"/>
      <c r="W899" s="914"/>
      <c r="X899" s="972"/>
      <c r="Y899" s="914"/>
      <c r="Z899" s="914"/>
      <c r="AA899" s="914"/>
      <c r="AB899" s="914"/>
      <c r="AC899" s="914"/>
      <c r="AD899" s="914"/>
      <c r="AE899" s="914"/>
      <c r="AF899" s="914"/>
      <c r="AG899" s="914"/>
      <c r="AH899" s="914"/>
    </row>
    <row r="900">
      <c r="A900" s="914"/>
      <c r="B900" s="914"/>
      <c r="C900" s="914"/>
      <c r="D900" s="914"/>
      <c r="E900" s="914"/>
      <c r="F900" s="914"/>
      <c r="G900" s="972"/>
      <c r="H900" s="914"/>
      <c r="I900" s="914"/>
      <c r="J900" s="914"/>
      <c r="K900" s="914"/>
      <c r="L900" s="914"/>
      <c r="M900" s="914"/>
      <c r="N900" s="914"/>
      <c r="O900" s="914"/>
      <c r="P900" s="914"/>
      <c r="Q900" s="914"/>
      <c r="R900" s="914"/>
      <c r="S900" s="914"/>
      <c r="T900" s="914"/>
      <c r="U900" s="914"/>
      <c r="V900" s="914"/>
      <c r="W900" s="914"/>
      <c r="X900" s="972"/>
      <c r="Y900" s="914"/>
      <c r="Z900" s="914"/>
      <c r="AA900" s="914"/>
      <c r="AB900" s="914"/>
      <c r="AC900" s="914"/>
      <c r="AD900" s="914"/>
      <c r="AE900" s="914"/>
      <c r="AF900" s="914"/>
      <c r="AG900" s="914"/>
      <c r="AH900" s="914"/>
    </row>
    <row r="901">
      <c r="A901" s="914"/>
      <c r="B901" s="914"/>
      <c r="C901" s="914"/>
      <c r="D901" s="914"/>
      <c r="E901" s="914"/>
      <c r="F901" s="914"/>
      <c r="G901" s="972"/>
      <c r="H901" s="914"/>
      <c r="I901" s="914"/>
      <c r="J901" s="914"/>
      <c r="K901" s="914"/>
      <c r="L901" s="914"/>
      <c r="M901" s="914"/>
      <c r="N901" s="914"/>
      <c r="O901" s="914"/>
      <c r="P901" s="914"/>
      <c r="Q901" s="914"/>
      <c r="R901" s="914"/>
      <c r="S901" s="914"/>
      <c r="T901" s="914"/>
      <c r="U901" s="914"/>
      <c r="V901" s="914"/>
      <c r="W901" s="914"/>
      <c r="X901" s="972"/>
      <c r="Y901" s="914"/>
      <c r="Z901" s="914"/>
      <c r="AA901" s="914"/>
      <c r="AB901" s="914"/>
      <c r="AC901" s="914"/>
      <c r="AD901" s="914"/>
      <c r="AE901" s="914"/>
      <c r="AF901" s="914"/>
      <c r="AG901" s="914"/>
      <c r="AH901" s="914"/>
    </row>
    <row r="902">
      <c r="A902" s="914"/>
      <c r="B902" s="914"/>
      <c r="C902" s="914"/>
      <c r="D902" s="914"/>
      <c r="E902" s="914"/>
      <c r="F902" s="914"/>
      <c r="G902" s="972"/>
      <c r="H902" s="914"/>
      <c r="I902" s="914"/>
      <c r="J902" s="914"/>
      <c r="K902" s="914"/>
      <c r="L902" s="914"/>
      <c r="M902" s="914"/>
      <c r="N902" s="914"/>
      <c r="O902" s="914"/>
      <c r="P902" s="914"/>
      <c r="Q902" s="914"/>
      <c r="R902" s="914"/>
      <c r="S902" s="914"/>
      <c r="T902" s="914"/>
      <c r="U902" s="914"/>
      <c r="V902" s="914"/>
      <c r="W902" s="914"/>
      <c r="X902" s="972"/>
      <c r="Y902" s="914"/>
      <c r="Z902" s="914"/>
      <c r="AA902" s="914"/>
      <c r="AB902" s="914"/>
      <c r="AC902" s="914"/>
      <c r="AD902" s="914"/>
      <c r="AE902" s="914"/>
      <c r="AF902" s="914"/>
      <c r="AG902" s="914"/>
      <c r="AH902" s="914"/>
    </row>
    <row r="903">
      <c r="A903" s="914"/>
      <c r="B903" s="914"/>
      <c r="C903" s="914"/>
      <c r="D903" s="914"/>
      <c r="E903" s="914"/>
      <c r="F903" s="914"/>
      <c r="G903" s="972"/>
      <c r="H903" s="914"/>
      <c r="I903" s="914"/>
      <c r="J903" s="914"/>
      <c r="K903" s="914"/>
      <c r="L903" s="914"/>
      <c r="M903" s="914"/>
      <c r="N903" s="914"/>
      <c r="O903" s="914"/>
      <c r="P903" s="914"/>
      <c r="Q903" s="914"/>
      <c r="R903" s="914"/>
      <c r="S903" s="914"/>
      <c r="T903" s="914"/>
      <c r="U903" s="914"/>
      <c r="V903" s="914"/>
      <c r="W903" s="914"/>
      <c r="X903" s="972"/>
      <c r="Y903" s="914"/>
      <c r="Z903" s="914"/>
      <c r="AA903" s="914"/>
      <c r="AB903" s="914"/>
      <c r="AC903" s="914"/>
      <c r="AD903" s="914"/>
      <c r="AE903" s="914"/>
      <c r="AF903" s="914"/>
      <c r="AG903" s="914"/>
      <c r="AH903" s="914"/>
    </row>
    <row r="904">
      <c r="A904" s="914"/>
      <c r="B904" s="914"/>
      <c r="C904" s="914"/>
      <c r="D904" s="914"/>
      <c r="E904" s="914"/>
      <c r="F904" s="914"/>
      <c r="G904" s="972"/>
      <c r="H904" s="914"/>
      <c r="I904" s="914"/>
      <c r="J904" s="914"/>
      <c r="K904" s="914"/>
      <c r="L904" s="914"/>
      <c r="M904" s="914"/>
      <c r="N904" s="914"/>
      <c r="O904" s="914"/>
      <c r="P904" s="914"/>
      <c r="Q904" s="914"/>
      <c r="R904" s="914"/>
      <c r="S904" s="914"/>
      <c r="T904" s="914"/>
      <c r="U904" s="914"/>
      <c r="V904" s="914"/>
      <c r="W904" s="914"/>
      <c r="X904" s="972"/>
      <c r="Y904" s="914"/>
      <c r="Z904" s="914"/>
      <c r="AA904" s="914"/>
      <c r="AB904" s="914"/>
      <c r="AC904" s="914"/>
      <c r="AD904" s="914"/>
      <c r="AE904" s="914"/>
      <c r="AF904" s="914"/>
      <c r="AG904" s="914"/>
      <c r="AH904" s="914"/>
    </row>
    <row r="905">
      <c r="A905" s="914"/>
      <c r="B905" s="914"/>
      <c r="C905" s="914"/>
      <c r="D905" s="914"/>
      <c r="E905" s="914"/>
      <c r="F905" s="914"/>
      <c r="G905" s="972"/>
      <c r="H905" s="914"/>
      <c r="I905" s="914"/>
      <c r="J905" s="914"/>
      <c r="K905" s="914"/>
      <c r="L905" s="914"/>
      <c r="M905" s="914"/>
      <c r="N905" s="914"/>
      <c r="O905" s="914"/>
      <c r="P905" s="914"/>
      <c r="Q905" s="914"/>
      <c r="R905" s="914"/>
      <c r="S905" s="914"/>
      <c r="T905" s="914"/>
      <c r="U905" s="914"/>
      <c r="V905" s="914"/>
      <c r="W905" s="914"/>
      <c r="X905" s="972"/>
      <c r="Y905" s="914"/>
      <c r="Z905" s="914"/>
      <c r="AA905" s="914"/>
      <c r="AB905" s="914"/>
      <c r="AC905" s="914"/>
      <c r="AD905" s="914"/>
      <c r="AE905" s="914"/>
      <c r="AF905" s="914"/>
      <c r="AG905" s="914"/>
      <c r="AH905" s="914"/>
    </row>
    <row r="906">
      <c r="A906" s="914"/>
      <c r="B906" s="914"/>
      <c r="C906" s="914"/>
      <c r="D906" s="914"/>
      <c r="E906" s="914"/>
      <c r="F906" s="914"/>
      <c r="G906" s="972"/>
      <c r="H906" s="914"/>
      <c r="I906" s="914"/>
      <c r="J906" s="914"/>
      <c r="K906" s="914"/>
      <c r="L906" s="914"/>
      <c r="M906" s="914"/>
      <c r="N906" s="914"/>
      <c r="O906" s="914"/>
      <c r="P906" s="914"/>
      <c r="Q906" s="914"/>
      <c r="R906" s="914"/>
      <c r="S906" s="914"/>
      <c r="T906" s="914"/>
      <c r="U906" s="914"/>
      <c r="V906" s="914"/>
      <c r="W906" s="914"/>
      <c r="X906" s="972"/>
      <c r="Y906" s="914"/>
      <c r="Z906" s="914"/>
      <c r="AA906" s="914"/>
      <c r="AB906" s="914"/>
      <c r="AC906" s="914"/>
      <c r="AD906" s="914"/>
      <c r="AE906" s="914"/>
      <c r="AF906" s="914"/>
      <c r="AG906" s="914"/>
      <c r="AH906" s="914"/>
    </row>
    <row r="907">
      <c r="A907" s="914"/>
      <c r="B907" s="914"/>
      <c r="C907" s="914"/>
      <c r="D907" s="914"/>
      <c r="E907" s="914"/>
      <c r="F907" s="914"/>
      <c r="G907" s="972"/>
      <c r="H907" s="914"/>
      <c r="I907" s="914"/>
      <c r="J907" s="914"/>
      <c r="K907" s="914"/>
      <c r="L907" s="914"/>
      <c r="M907" s="914"/>
      <c r="N907" s="914"/>
      <c r="O907" s="914"/>
      <c r="P907" s="914"/>
      <c r="Q907" s="914"/>
      <c r="R907" s="914"/>
      <c r="S907" s="914"/>
      <c r="T907" s="914"/>
      <c r="U907" s="914"/>
      <c r="V907" s="914"/>
      <c r="W907" s="914"/>
      <c r="X907" s="972"/>
      <c r="Y907" s="914"/>
      <c r="Z907" s="914"/>
      <c r="AA907" s="914"/>
      <c r="AB907" s="914"/>
      <c r="AC907" s="914"/>
      <c r="AD907" s="914"/>
      <c r="AE907" s="914"/>
      <c r="AF907" s="914"/>
      <c r="AG907" s="914"/>
      <c r="AH907" s="914"/>
    </row>
    <row r="908">
      <c r="A908" s="914"/>
      <c r="B908" s="914"/>
      <c r="C908" s="914"/>
      <c r="D908" s="914"/>
      <c r="E908" s="914"/>
      <c r="F908" s="914"/>
      <c r="G908" s="972"/>
      <c r="H908" s="914"/>
      <c r="I908" s="914"/>
      <c r="J908" s="914"/>
      <c r="K908" s="914"/>
      <c r="L908" s="914"/>
      <c r="M908" s="914"/>
      <c r="N908" s="914"/>
      <c r="O908" s="914"/>
      <c r="P908" s="914"/>
      <c r="Q908" s="914"/>
      <c r="R908" s="914"/>
      <c r="S908" s="914"/>
      <c r="T908" s="914"/>
      <c r="U908" s="914"/>
      <c r="V908" s="914"/>
      <c r="W908" s="914"/>
      <c r="X908" s="972"/>
      <c r="Y908" s="914"/>
      <c r="Z908" s="914"/>
      <c r="AA908" s="914"/>
      <c r="AB908" s="914"/>
      <c r="AC908" s="914"/>
      <c r="AD908" s="914"/>
      <c r="AE908" s="914"/>
      <c r="AF908" s="914"/>
      <c r="AG908" s="914"/>
      <c r="AH908" s="914"/>
    </row>
    <row r="909">
      <c r="A909" s="914"/>
      <c r="B909" s="914"/>
      <c r="C909" s="914"/>
      <c r="D909" s="914"/>
      <c r="E909" s="914"/>
      <c r="F909" s="914"/>
      <c r="G909" s="972"/>
      <c r="H909" s="914"/>
      <c r="I909" s="914"/>
      <c r="J909" s="914"/>
      <c r="K909" s="914"/>
      <c r="L909" s="914"/>
      <c r="M909" s="914"/>
      <c r="N909" s="914"/>
      <c r="O909" s="914"/>
      <c r="P909" s="914"/>
      <c r="Q909" s="914"/>
      <c r="R909" s="914"/>
      <c r="S909" s="914"/>
      <c r="T909" s="914"/>
      <c r="U909" s="914"/>
      <c r="V909" s="914"/>
      <c r="W909" s="914"/>
      <c r="X909" s="972"/>
      <c r="Y909" s="914"/>
      <c r="Z909" s="914"/>
      <c r="AA909" s="914"/>
      <c r="AB909" s="914"/>
      <c r="AC909" s="914"/>
      <c r="AD909" s="914"/>
      <c r="AE909" s="914"/>
      <c r="AF909" s="914"/>
      <c r="AG909" s="914"/>
      <c r="AH909" s="914"/>
    </row>
    <row r="910">
      <c r="A910" s="914"/>
      <c r="B910" s="914"/>
      <c r="C910" s="914"/>
      <c r="D910" s="914"/>
      <c r="E910" s="914"/>
      <c r="F910" s="914"/>
      <c r="G910" s="972"/>
      <c r="H910" s="914"/>
      <c r="I910" s="914"/>
      <c r="J910" s="914"/>
      <c r="K910" s="914"/>
      <c r="L910" s="914"/>
      <c r="M910" s="914"/>
      <c r="N910" s="914"/>
      <c r="O910" s="914"/>
      <c r="P910" s="914"/>
      <c r="Q910" s="914"/>
      <c r="R910" s="914"/>
      <c r="S910" s="914"/>
      <c r="T910" s="914"/>
      <c r="U910" s="914"/>
      <c r="V910" s="914"/>
      <c r="W910" s="914"/>
      <c r="X910" s="972"/>
      <c r="Y910" s="914"/>
      <c r="Z910" s="914"/>
      <c r="AA910" s="914"/>
      <c r="AB910" s="914"/>
      <c r="AC910" s="914"/>
      <c r="AD910" s="914"/>
      <c r="AE910" s="914"/>
      <c r="AF910" s="914"/>
      <c r="AG910" s="914"/>
      <c r="AH910" s="914"/>
    </row>
    <row r="911">
      <c r="A911" s="914"/>
      <c r="B911" s="914"/>
      <c r="C911" s="914"/>
      <c r="D911" s="914"/>
      <c r="E911" s="914"/>
      <c r="F911" s="914"/>
      <c r="G911" s="972"/>
      <c r="H911" s="914"/>
      <c r="I911" s="914"/>
      <c r="J911" s="914"/>
      <c r="K911" s="914"/>
      <c r="L911" s="914"/>
      <c r="M911" s="914"/>
      <c r="N911" s="914"/>
      <c r="O911" s="914"/>
      <c r="P911" s="914"/>
      <c r="Q911" s="914"/>
      <c r="R911" s="914"/>
      <c r="S911" s="914"/>
      <c r="T911" s="914"/>
      <c r="U911" s="914"/>
      <c r="V911" s="914"/>
      <c r="W911" s="914"/>
      <c r="X911" s="972"/>
      <c r="Y911" s="914"/>
      <c r="Z911" s="914"/>
      <c r="AA911" s="914"/>
      <c r="AB911" s="914"/>
      <c r="AC911" s="914"/>
      <c r="AD911" s="914"/>
      <c r="AE911" s="914"/>
      <c r="AF911" s="914"/>
      <c r="AG911" s="914"/>
      <c r="AH911" s="914"/>
    </row>
    <row r="912">
      <c r="A912" s="914"/>
      <c r="B912" s="914"/>
      <c r="C912" s="914"/>
      <c r="D912" s="914"/>
      <c r="E912" s="914"/>
      <c r="F912" s="914"/>
      <c r="G912" s="972"/>
      <c r="H912" s="914"/>
      <c r="I912" s="914"/>
      <c r="J912" s="914"/>
      <c r="K912" s="914"/>
      <c r="L912" s="914"/>
      <c r="M912" s="914"/>
      <c r="N912" s="914"/>
      <c r="O912" s="914"/>
      <c r="P912" s="914"/>
      <c r="Q912" s="914"/>
      <c r="R912" s="914"/>
      <c r="S912" s="914"/>
      <c r="T912" s="914"/>
      <c r="U912" s="914"/>
      <c r="V912" s="914"/>
      <c r="W912" s="914"/>
      <c r="X912" s="972"/>
      <c r="Y912" s="914"/>
      <c r="Z912" s="914"/>
      <c r="AA912" s="914"/>
      <c r="AB912" s="914"/>
      <c r="AC912" s="914"/>
      <c r="AD912" s="914"/>
      <c r="AE912" s="914"/>
      <c r="AF912" s="914"/>
      <c r="AG912" s="914"/>
      <c r="AH912" s="914"/>
    </row>
    <row r="913">
      <c r="A913" s="914"/>
      <c r="B913" s="914"/>
      <c r="C913" s="914"/>
      <c r="D913" s="914"/>
      <c r="E913" s="914"/>
      <c r="F913" s="914"/>
      <c r="G913" s="972"/>
      <c r="H913" s="914"/>
      <c r="I913" s="914"/>
      <c r="J913" s="914"/>
      <c r="K913" s="914"/>
      <c r="L913" s="914"/>
      <c r="M913" s="914"/>
      <c r="N913" s="914"/>
      <c r="O913" s="914"/>
      <c r="P913" s="914"/>
      <c r="Q913" s="914"/>
      <c r="R913" s="914"/>
      <c r="S913" s="914"/>
      <c r="T913" s="914"/>
      <c r="U913" s="914"/>
      <c r="V913" s="914"/>
      <c r="W913" s="914"/>
      <c r="X913" s="972"/>
      <c r="Y913" s="914"/>
      <c r="Z913" s="914"/>
      <c r="AA913" s="914"/>
      <c r="AB913" s="914"/>
      <c r="AC913" s="914"/>
      <c r="AD913" s="914"/>
      <c r="AE913" s="914"/>
      <c r="AF913" s="914"/>
      <c r="AG913" s="914"/>
      <c r="AH913" s="914"/>
    </row>
    <row r="914">
      <c r="A914" s="914"/>
      <c r="B914" s="914"/>
      <c r="C914" s="914"/>
      <c r="D914" s="914"/>
      <c r="E914" s="914"/>
      <c r="F914" s="914"/>
      <c r="G914" s="972"/>
      <c r="H914" s="914"/>
      <c r="I914" s="914"/>
      <c r="J914" s="914"/>
      <c r="K914" s="914"/>
      <c r="L914" s="914"/>
      <c r="M914" s="914"/>
      <c r="N914" s="914"/>
      <c r="O914" s="914"/>
      <c r="P914" s="914"/>
      <c r="Q914" s="914"/>
      <c r="R914" s="914"/>
      <c r="S914" s="914"/>
      <c r="T914" s="914"/>
      <c r="U914" s="914"/>
      <c r="V914" s="914"/>
      <c r="W914" s="914"/>
      <c r="X914" s="972"/>
      <c r="Y914" s="914"/>
      <c r="Z914" s="914"/>
      <c r="AA914" s="914"/>
      <c r="AB914" s="914"/>
      <c r="AC914" s="914"/>
      <c r="AD914" s="914"/>
      <c r="AE914" s="914"/>
      <c r="AF914" s="914"/>
      <c r="AG914" s="914"/>
      <c r="AH914" s="914"/>
    </row>
    <row r="915">
      <c r="A915" s="914"/>
      <c r="B915" s="914"/>
      <c r="C915" s="914"/>
      <c r="D915" s="914"/>
      <c r="E915" s="914"/>
      <c r="F915" s="914"/>
      <c r="G915" s="972"/>
      <c r="H915" s="914"/>
      <c r="I915" s="914"/>
      <c r="J915" s="914"/>
      <c r="K915" s="914"/>
      <c r="L915" s="914"/>
      <c r="M915" s="914"/>
      <c r="N915" s="914"/>
      <c r="O915" s="914"/>
      <c r="P915" s="914"/>
      <c r="Q915" s="914"/>
      <c r="R915" s="914"/>
      <c r="S915" s="914"/>
      <c r="T915" s="914"/>
      <c r="U915" s="914"/>
      <c r="V915" s="914"/>
      <c r="W915" s="914"/>
      <c r="X915" s="972"/>
      <c r="Y915" s="914"/>
      <c r="Z915" s="914"/>
      <c r="AA915" s="914"/>
      <c r="AB915" s="914"/>
      <c r="AC915" s="914"/>
      <c r="AD915" s="914"/>
      <c r="AE915" s="914"/>
      <c r="AF915" s="914"/>
      <c r="AG915" s="914"/>
      <c r="AH915" s="914"/>
    </row>
    <row r="916">
      <c r="A916" s="914"/>
      <c r="B916" s="914"/>
      <c r="C916" s="914"/>
      <c r="D916" s="914"/>
      <c r="E916" s="914"/>
      <c r="F916" s="914"/>
      <c r="G916" s="972"/>
      <c r="H916" s="914"/>
      <c r="I916" s="914"/>
      <c r="J916" s="914"/>
      <c r="K916" s="914"/>
      <c r="L916" s="914"/>
      <c r="M916" s="914"/>
      <c r="N916" s="914"/>
      <c r="O916" s="914"/>
      <c r="P916" s="914"/>
      <c r="Q916" s="914"/>
      <c r="R916" s="914"/>
      <c r="S916" s="914"/>
      <c r="T916" s="914"/>
      <c r="U916" s="914"/>
      <c r="V916" s="914"/>
      <c r="W916" s="914"/>
      <c r="X916" s="972"/>
      <c r="Y916" s="914"/>
      <c r="Z916" s="914"/>
      <c r="AA916" s="914"/>
      <c r="AB916" s="914"/>
      <c r="AC916" s="914"/>
      <c r="AD916" s="914"/>
      <c r="AE916" s="914"/>
      <c r="AF916" s="914"/>
      <c r="AG916" s="914"/>
      <c r="AH916" s="914"/>
    </row>
    <row r="917">
      <c r="A917" s="914"/>
      <c r="B917" s="914"/>
      <c r="C917" s="914"/>
      <c r="D917" s="914"/>
      <c r="E917" s="914"/>
      <c r="F917" s="914"/>
      <c r="G917" s="972"/>
      <c r="H917" s="914"/>
      <c r="I917" s="914"/>
      <c r="J917" s="914"/>
      <c r="K917" s="914"/>
      <c r="L917" s="914"/>
      <c r="M917" s="914"/>
      <c r="N917" s="914"/>
      <c r="O917" s="914"/>
      <c r="P917" s="914"/>
      <c r="Q917" s="914"/>
      <c r="R917" s="914"/>
      <c r="S917" s="914"/>
      <c r="T917" s="914"/>
      <c r="U917" s="914"/>
      <c r="V917" s="914"/>
      <c r="W917" s="914"/>
      <c r="X917" s="972"/>
      <c r="Y917" s="914"/>
      <c r="Z917" s="914"/>
      <c r="AA917" s="914"/>
      <c r="AB917" s="914"/>
      <c r="AC917" s="914"/>
      <c r="AD917" s="914"/>
      <c r="AE917" s="914"/>
      <c r="AF917" s="914"/>
      <c r="AG917" s="914"/>
      <c r="AH917" s="914"/>
    </row>
    <row r="918">
      <c r="A918" s="914"/>
      <c r="B918" s="914"/>
      <c r="C918" s="914"/>
      <c r="D918" s="914"/>
      <c r="E918" s="914"/>
      <c r="F918" s="914"/>
      <c r="G918" s="972"/>
      <c r="H918" s="914"/>
      <c r="I918" s="914"/>
      <c r="J918" s="914"/>
      <c r="K918" s="914"/>
      <c r="L918" s="914"/>
      <c r="M918" s="914"/>
      <c r="N918" s="914"/>
      <c r="O918" s="914"/>
      <c r="P918" s="914"/>
      <c r="Q918" s="914"/>
      <c r="R918" s="914"/>
      <c r="S918" s="914"/>
      <c r="T918" s="914"/>
      <c r="U918" s="914"/>
      <c r="V918" s="914"/>
      <c r="W918" s="914"/>
      <c r="X918" s="972"/>
      <c r="Y918" s="914"/>
      <c r="Z918" s="914"/>
      <c r="AA918" s="914"/>
      <c r="AB918" s="914"/>
      <c r="AC918" s="914"/>
      <c r="AD918" s="914"/>
      <c r="AE918" s="914"/>
      <c r="AF918" s="914"/>
      <c r="AG918" s="914"/>
      <c r="AH918" s="914"/>
    </row>
    <row r="919">
      <c r="A919" s="914"/>
      <c r="B919" s="914"/>
      <c r="C919" s="914"/>
      <c r="D919" s="914"/>
      <c r="E919" s="914"/>
      <c r="F919" s="914"/>
      <c r="G919" s="972"/>
      <c r="H919" s="914"/>
      <c r="I919" s="914"/>
      <c r="J919" s="914"/>
      <c r="K919" s="914"/>
      <c r="L919" s="914"/>
      <c r="M919" s="914"/>
      <c r="N919" s="914"/>
      <c r="O919" s="914"/>
      <c r="P919" s="914"/>
      <c r="Q919" s="914"/>
      <c r="R919" s="914"/>
      <c r="S919" s="914"/>
      <c r="T919" s="914"/>
      <c r="U919" s="914"/>
      <c r="V919" s="914"/>
      <c r="W919" s="914"/>
      <c r="X919" s="972"/>
      <c r="Y919" s="914"/>
      <c r="Z919" s="914"/>
      <c r="AA919" s="914"/>
      <c r="AB919" s="914"/>
      <c r="AC919" s="914"/>
      <c r="AD919" s="914"/>
      <c r="AE919" s="914"/>
      <c r="AF919" s="914"/>
      <c r="AG919" s="914"/>
      <c r="AH919" s="914"/>
    </row>
    <row r="920">
      <c r="A920" s="914"/>
      <c r="B920" s="914"/>
      <c r="C920" s="914"/>
      <c r="D920" s="914"/>
      <c r="E920" s="914"/>
      <c r="F920" s="914"/>
      <c r="G920" s="972"/>
      <c r="H920" s="914"/>
      <c r="I920" s="914"/>
      <c r="J920" s="914"/>
      <c r="K920" s="914"/>
      <c r="L920" s="914"/>
      <c r="M920" s="914"/>
      <c r="N920" s="914"/>
      <c r="O920" s="914"/>
      <c r="P920" s="914"/>
      <c r="Q920" s="914"/>
      <c r="R920" s="914"/>
      <c r="S920" s="914"/>
      <c r="T920" s="914"/>
      <c r="U920" s="914"/>
      <c r="V920" s="914"/>
      <c r="W920" s="914"/>
      <c r="X920" s="972"/>
      <c r="Y920" s="914"/>
      <c r="Z920" s="914"/>
      <c r="AA920" s="914"/>
      <c r="AB920" s="914"/>
      <c r="AC920" s="914"/>
      <c r="AD920" s="914"/>
      <c r="AE920" s="914"/>
      <c r="AF920" s="914"/>
      <c r="AG920" s="914"/>
      <c r="AH920" s="914"/>
    </row>
    <row r="921">
      <c r="A921" s="914"/>
      <c r="B921" s="914"/>
      <c r="C921" s="914"/>
      <c r="D921" s="914"/>
      <c r="E921" s="914"/>
      <c r="F921" s="914"/>
      <c r="G921" s="972"/>
      <c r="H921" s="914"/>
      <c r="I921" s="914"/>
      <c r="J921" s="914"/>
      <c r="K921" s="914"/>
      <c r="L921" s="914"/>
      <c r="M921" s="914"/>
      <c r="N921" s="914"/>
      <c r="O921" s="914"/>
      <c r="P921" s="914"/>
      <c r="Q921" s="914"/>
      <c r="R921" s="914"/>
      <c r="S921" s="914"/>
      <c r="T921" s="914"/>
      <c r="U921" s="914"/>
      <c r="V921" s="914"/>
      <c r="W921" s="914"/>
      <c r="X921" s="972"/>
      <c r="Y921" s="914"/>
      <c r="Z921" s="914"/>
      <c r="AA921" s="914"/>
      <c r="AB921" s="914"/>
      <c r="AC921" s="914"/>
      <c r="AD921" s="914"/>
      <c r="AE921" s="914"/>
      <c r="AF921" s="914"/>
      <c r="AG921" s="914"/>
      <c r="AH921" s="914"/>
    </row>
    <row r="922">
      <c r="A922" s="914"/>
      <c r="B922" s="914"/>
      <c r="C922" s="914"/>
      <c r="D922" s="914"/>
      <c r="E922" s="914"/>
      <c r="F922" s="914"/>
      <c r="G922" s="972"/>
      <c r="H922" s="914"/>
      <c r="I922" s="914"/>
      <c r="J922" s="914"/>
      <c r="K922" s="914"/>
      <c r="L922" s="914"/>
      <c r="M922" s="914"/>
      <c r="N922" s="914"/>
      <c r="O922" s="914"/>
      <c r="P922" s="914"/>
      <c r="Q922" s="914"/>
      <c r="R922" s="914"/>
      <c r="S922" s="914"/>
      <c r="T922" s="914"/>
      <c r="U922" s="914"/>
      <c r="V922" s="914"/>
      <c r="W922" s="914"/>
      <c r="X922" s="972"/>
      <c r="Y922" s="914"/>
      <c r="Z922" s="914"/>
      <c r="AA922" s="914"/>
      <c r="AB922" s="914"/>
      <c r="AC922" s="914"/>
      <c r="AD922" s="914"/>
      <c r="AE922" s="914"/>
      <c r="AF922" s="914"/>
      <c r="AG922" s="914"/>
      <c r="AH922" s="914"/>
    </row>
    <row r="923">
      <c r="A923" s="914"/>
      <c r="B923" s="914"/>
      <c r="C923" s="914"/>
      <c r="D923" s="914"/>
      <c r="E923" s="914"/>
      <c r="F923" s="914"/>
      <c r="G923" s="972"/>
      <c r="H923" s="914"/>
      <c r="I923" s="914"/>
      <c r="J923" s="914"/>
      <c r="K923" s="914"/>
      <c r="L923" s="914"/>
      <c r="M923" s="914"/>
      <c r="N923" s="914"/>
      <c r="O923" s="914"/>
      <c r="P923" s="914"/>
      <c r="Q923" s="914"/>
      <c r="R923" s="914"/>
      <c r="S923" s="914"/>
      <c r="T923" s="914"/>
      <c r="U923" s="914"/>
      <c r="V923" s="914"/>
      <c r="W923" s="914"/>
      <c r="X923" s="972"/>
      <c r="Y923" s="914"/>
      <c r="Z923" s="914"/>
      <c r="AA923" s="914"/>
      <c r="AB923" s="914"/>
      <c r="AC923" s="914"/>
      <c r="AD923" s="914"/>
      <c r="AE923" s="914"/>
      <c r="AF923" s="914"/>
      <c r="AG923" s="914"/>
      <c r="AH923" s="914"/>
    </row>
    <row r="924">
      <c r="A924" s="914"/>
      <c r="B924" s="914"/>
      <c r="C924" s="914"/>
      <c r="D924" s="914"/>
      <c r="E924" s="914"/>
      <c r="F924" s="914"/>
      <c r="G924" s="972"/>
      <c r="H924" s="914"/>
      <c r="I924" s="914"/>
      <c r="J924" s="914"/>
      <c r="K924" s="914"/>
      <c r="L924" s="914"/>
      <c r="M924" s="914"/>
      <c r="N924" s="914"/>
      <c r="O924" s="914"/>
      <c r="P924" s="914"/>
      <c r="Q924" s="914"/>
      <c r="R924" s="914"/>
      <c r="S924" s="914"/>
      <c r="T924" s="914"/>
      <c r="U924" s="914"/>
      <c r="V924" s="914"/>
      <c r="W924" s="914"/>
      <c r="X924" s="972"/>
      <c r="Y924" s="914"/>
      <c r="Z924" s="914"/>
      <c r="AA924" s="914"/>
      <c r="AB924" s="914"/>
      <c r="AC924" s="914"/>
      <c r="AD924" s="914"/>
      <c r="AE924" s="914"/>
      <c r="AF924" s="914"/>
      <c r="AG924" s="914"/>
      <c r="AH924" s="914"/>
    </row>
    <row r="925">
      <c r="A925" s="914"/>
      <c r="B925" s="914"/>
      <c r="C925" s="914"/>
      <c r="D925" s="914"/>
      <c r="E925" s="914"/>
      <c r="F925" s="914"/>
      <c r="G925" s="972"/>
      <c r="H925" s="914"/>
      <c r="I925" s="914"/>
      <c r="J925" s="914"/>
      <c r="K925" s="914"/>
      <c r="L925" s="914"/>
      <c r="M925" s="914"/>
      <c r="N925" s="914"/>
      <c r="O925" s="914"/>
      <c r="P925" s="914"/>
      <c r="Q925" s="914"/>
      <c r="R925" s="914"/>
      <c r="S925" s="914"/>
      <c r="T925" s="914"/>
      <c r="U925" s="914"/>
      <c r="V925" s="914"/>
      <c r="W925" s="914"/>
      <c r="X925" s="972"/>
      <c r="Y925" s="914"/>
      <c r="Z925" s="914"/>
      <c r="AA925" s="914"/>
      <c r="AB925" s="914"/>
      <c r="AC925" s="914"/>
      <c r="AD925" s="914"/>
      <c r="AE925" s="914"/>
      <c r="AF925" s="914"/>
      <c r="AG925" s="914"/>
      <c r="AH925" s="914"/>
    </row>
    <row r="926">
      <c r="A926" s="914"/>
      <c r="B926" s="914"/>
      <c r="C926" s="914"/>
      <c r="D926" s="914"/>
      <c r="E926" s="914"/>
      <c r="F926" s="914"/>
      <c r="G926" s="972"/>
      <c r="H926" s="914"/>
      <c r="I926" s="914"/>
      <c r="J926" s="914"/>
      <c r="K926" s="914"/>
      <c r="L926" s="914"/>
      <c r="M926" s="914"/>
      <c r="N926" s="914"/>
      <c r="O926" s="914"/>
      <c r="P926" s="914"/>
      <c r="Q926" s="914"/>
      <c r="R926" s="914"/>
      <c r="S926" s="914"/>
      <c r="T926" s="914"/>
      <c r="U926" s="914"/>
      <c r="V926" s="914"/>
      <c r="W926" s="914"/>
      <c r="X926" s="972"/>
      <c r="Y926" s="914"/>
      <c r="Z926" s="914"/>
      <c r="AA926" s="914"/>
      <c r="AB926" s="914"/>
      <c r="AC926" s="914"/>
      <c r="AD926" s="914"/>
      <c r="AE926" s="914"/>
      <c r="AF926" s="914"/>
      <c r="AG926" s="914"/>
      <c r="AH926" s="914"/>
    </row>
    <row r="927">
      <c r="A927" s="914"/>
      <c r="B927" s="914"/>
      <c r="C927" s="914"/>
      <c r="D927" s="914"/>
      <c r="E927" s="914"/>
      <c r="F927" s="914"/>
      <c r="G927" s="972"/>
      <c r="H927" s="914"/>
      <c r="I927" s="914"/>
      <c r="J927" s="914"/>
      <c r="K927" s="914"/>
      <c r="L927" s="914"/>
      <c r="M927" s="914"/>
      <c r="N927" s="914"/>
      <c r="O927" s="914"/>
      <c r="P927" s="914"/>
      <c r="Q927" s="914"/>
      <c r="R927" s="914"/>
      <c r="S927" s="914"/>
      <c r="T927" s="914"/>
      <c r="U927" s="914"/>
      <c r="V927" s="914"/>
      <c r="W927" s="914"/>
      <c r="X927" s="972"/>
      <c r="Y927" s="914"/>
      <c r="Z927" s="914"/>
      <c r="AA927" s="914"/>
      <c r="AB927" s="914"/>
      <c r="AC927" s="914"/>
      <c r="AD927" s="914"/>
      <c r="AE927" s="914"/>
      <c r="AF927" s="914"/>
      <c r="AG927" s="914"/>
      <c r="AH927" s="914"/>
    </row>
    <row r="928">
      <c r="A928" s="914"/>
      <c r="B928" s="914"/>
      <c r="C928" s="914"/>
      <c r="D928" s="914"/>
      <c r="E928" s="914"/>
      <c r="F928" s="914"/>
      <c r="G928" s="972"/>
      <c r="H928" s="914"/>
      <c r="I928" s="914"/>
      <c r="J928" s="914"/>
      <c r="K928" s="914"/>
      <c r="L928" s="914"/>
      <c r="M928" s="914"/>
      <c r="N928" s="914"/>
      <c r="O928" s="914"/>
      <c r="P928" s="914"/>
      <c r="Q928" s="914"/>
      <c r="R928" s="914"/>
      <c r="S928" s="914"/>
      <c r="T928" s="914"/>
      <c r="U928" s="914"/>
      <c r="V928" s="914"/>
      <c r="W928" s="914"/>
      <c r="X928" s="972"/>
      <c r="Y928" s="914"/>
      <c r="Z928" s="914"/>
      <c r="AA928" s="914"/>
      <c r="AB928" s="914"/>
      <c r="AC928" s="914"/>
      <c r="AD928" s="914"/>
      <c r="AE928" s="914"/>
      <c r="AF928" s="914"/>
      <c r="AG928" s="914"/>
      <c r="AH928" s="914"/>
    </row>
    <row r="929">
      <c r="A929" s="914"/>
      <c r="B929" s="914"/>
      <c r="C929" s="914"/>
      <c r="D929" s="914"/>
      <c r="E929" s="914"/>
      <c r="F929" s="914"/>
      <c r="G929" s="972"/>
      <c r="H929" s="914"/>
      <c r="I929" s="914"/>
      <c r="J929" s="914"/>
      <c r="K929" s="914"/>
      <c r="L929" s="914"/>
      <c r="M929" s="914"/>
      <c r="N929" s="914"/>
      <c r="O929" s="914"/>
      <c r="P929" s="914"/>
      <c r="Q929" s="914"/>
      <c r="R929" s="914"/>
      <c r="S929" s="914"/>
      <c r="T929" s="914"/>
      <c r="U929" s="914"/>
      <c r="V929" s="914"/>
      <c r="W929" s="914"/>
      <c r="X929" s="972"/>
      <c r="Y929" s="914"/>
      <c r="Z929" s="914"/>
      <c r="AA929" s="914"/>
      <c r="AB929" s="914"/>
      <c r="AC929" s="914"/>
      <c r="AD929" s="914"/>
      <c r="AE929" s="914"/>
      <c r="AF929" s="914"/>
      <c r="AG929" s="914"/>
      <c r="AH929" s="914"/>
    </row>
    <row r="930">
      <c r="A930" s="914"/>
      <c r="B930" s="914"/>
      <c r="C930" s="914"/>
      <c r="D930" s="914"/>
      <c r="E930" s="914"/>
      <c r="F930" s="914"/>
      <c r="G930" s="972"/>
      <c r="H930" s="914"/>
      <c r="I930" s="914"/>
      <c r="J930" s="914"/>
      <c r="K930" s="914"/>
      <c r="L930" s="914"/>
      <c r="M930" s="914"/>
      <c r="N930" s="914"/>
      <c r="O930" s="914"/>
      <c r="P930" s="914"/>
      <c r="Q930" s="914"/>
      <c r="R930" s="914"/>
      <c r="S930" s="914"/>
      <c r="T930" s="914"/>
      <c r="U930" s="914"/>
      <c r="V930" s="914"/>
      <c r="W930" s="914"/>
      <c r="X930" s="972"/>
      <c r="Y930" s="914"/>
      <c r="Z930" s="914"/>
      <c r="AA930" s="914"/>
      <c r="AB930" s="914"/>
      <c r="AC930" s="914"/>
      <c r="AD930" s="914"/>
      <c r="AE930" s="914"/>
      <c r="AF930" s="914"/>
      <c r="AG930" s="914"/>
      <c r="AH930" s="914"/>
    </row>
    <row r="931">
      <c r="A931" s="914"/>
      <c r="B931" s="914"/>
      <c r="C931" s="914"/>
      <c r="D931" s="914"/>
      <c r="E931" s="914"/>
      <c r="F931" s="914"/>
      <c r="G931" s="972"/>
      <c r="H931" s="914"/>
      <c r="I931" s="914"/>
      <c r="J931" s="914"/>
      <c r="K931" s="914"/>
      <c r="L931" s="914"/>
      <c r="M931" s="914"/>
      <c r="N931" s="914"/>
      <c r="O931" s="914"/>
      <c r="P931" s="914"/>
      <c r="Q931" s="914"/>
      <c r="R931" s="914"/>
      <c r="S931" s="914"/>
      <c r="T931" s="914"/>
      <c r="U931" s="914"/>
      <c r="V931" s="914"/>
      <c r="W931" s="914"/>
      <c r="X931" s="972"/>
      <c r="Y931" s="914"/>
      <c r="Z931" s="914"/>
      <c r="AA931" s="914"/>
      <c r="AB931" s="914"/>
      <c r="AC931" s="914"/>
      <c r="AD931" s="914"/>
      <c r="AE931" s="914"/>
      <c r="AF931" s="914"/>
      <c r="AG931" s="914"/>
      <c r="AH931" s="914"/>
    </row>
    <row r="932">
      <c r="A932" s="914"/>
      <c r="B932" s="914"/>
      <c r="C932" s="914"/>
      <c r="D932" s="914"/>
      <c r="E932" s="914"/>
      <c r="F932" s="914"/>
      <c r="G932" s="972"/>
      <c r="H932" s="914"/>
      <c r="I932" s="914"/>
      <c r="J932" s="914"/>
      <c r="K932" s="914"/>
      <c r="L932" s="914"/>
      <c r="M932" s="914"/>
      <c r="N932" s="914"/>
      <c r="O932" s="914"/>
      <c r="P932" s="914"/>
      <c r="Q932" s="914"/>
      <c r="R932" s="914"/>
      <c r="S932" s="914"/>
      <c r="T932" s="914"/>
      <c r="U932" s="914"/>
      <c r="V932" s="914"/>
      <c r="W932" s="914"/>
      <c r="X932" s="972"/>
      <c r="Y932" s="914"/>
      <c r="Z932" s="914"/>
      <c r="AA932" s="914"/>
      <c r="AB932" s="914"/>
      <c r="AC932" s="914"/>
      <c r="AD932" s="914"/>
      <c r="AE932" s="914"/>
      <c r="AF932" s="914"/>
      <c r="AG932" s="914"/>
      <c r="AH932" s="914"/>
    </row>
    <row r="933">
      <c r="A933" s="914"/>
      <c r="B933" s="914"/>
      <c r="C933" s="914"/>
      <c r="D933" s="914"/>
      <c r="E933" s="914"/>
      <c r="F933" s="914"/>
      <c r="G933" s="972"/>
      <c r="H933" s="914"/>
      <c r="I933" s="914"/>
      <c r="J933" s="914"/>
      <c r="K933" s="914"/>
      <c r="L933" s="914"/>
      <c r="M933" s="914"/>
      <c r="N933" s="914"/>
      <c r="O933" s="914"/>
      <c r="P933" s="914"/>
      <c r="Q933" s="914"/>
      <c r="R933" s="914"/>
      <c r="S933" s="914"/>
      <c r="T933" s="914"/>
      <c r="U933" s="914"/>
      <c r="V933" s="914"/>
      <c r="W933" s="914"/>
      <c r="X933" s="972"/>
      <c r="Y933" s="914"/>
      <c r="Z933" s="914"/>
      <c r="AA933" s="914"/>
      <c r="AB933" s="914"/>
      <c r="AC933" s="914"/>
      <c r="AD933" s="914"/>
      <c r="AE933" s="914"/>
      <c r="AF933" s="914"/>
      <c r="AG933" s="914"/>
      <c r="AH933" s="914"/>
    </row>
    <row r="934">
      <c r="A934" s="914"/>
      <c r="B934" s="914"/>
      <c r="C934" s="914"/>
      <c r="D934" s="914"/>
      <c r="E934" s="914"/>
      <c r="F934" s="914"/>
      <c r="G934" s="972"/>
      <c r="H934" s="914"/>
      <c r="I934" s="914"/>
      <c r="J934" s="914"/>
      <c r="K934" s="914"/>
      <c r="L934" s="914"/>
      <c r="M934" s="914"/>
      <c r="N934" s="914"/>
      <c r="O934" s="914"/>
      <c r="P934" s="914"/>
      <c r="Q934" s="914"/>
      <c r="R934" s="914"/>
      <c r="S934" s="914"/>
      <c r="T934" s="914"/>
      <c r="U934" s="914"/>
      <c r="V934" s="914"/>
      <c r="W934" s="914"/>
      <c r="X934" s="972"/>
      <c r="Y934" s="914"/>
      <c r="Z934" s="914"/>
      <c r="AA934" s="914"/>
      <c r="AB934" s="914"/>
      <c r="AC934" s="914"/>
      <c r="AD934" s="914"/>
      <c r="AE934" s="914"/>
      <c r="AF934" s="914"/>
      <c r="AG934" s="914"/>
      <c r="AH934" s="914"/>
    </row>
    <row r="935">
      <c r="A935" s="914"/>
      <c r="B935" s="914"/>
      <c r="C935" s="914"/>
      <c r="D935" s="914"/>
      <c r="E935" s="914"/>
      <c r="F935" s="914"/>
      <c r="G935" s="972"/>
      <c r="H935" s="914"/>
      <c r="I935" s="914"/>
      <c r="J935" s="914"/>
      <c r="K935" s="914"/>
      <c r="L935" s="914"/>
      <c r="M935" s="914"/>
      <c r="N935" s="914"/>
      <c r="O935" s="914"/>
      <c r="P935" s="914"/>
      <c r="Q935" s="914"/>
      <c r="R935" s="914"/>
      <c r="S935" s="914"/>
      <c r="T935" s="914"/>
      <c r="U935" s="914"/>
      <c r="V935" s="914"/>
      <c r="W935" s="914"/>
      <c r="X935" s="972"/>
      <c r="Y935" s="914"/>
      <c r="Z935" s="914"/>
      <c r="AA935" s="914"/>
      <c r="AB935" s="914"/>
      <c r="AC935" s="914"/>
      <c r="AD935" s="914"/>
      <c r="AE935" s="914"/>
      <c r="AF935" s="914"/>
      <c r="AG935" s="914"/>
      <c r="AH935" s="914"/>
    </row>
    <row r="936">
      <c r="A936" s="914"/>
      <c r="B936" s="914"/>
      <c r="C936" s="914"/>
      <c r="D936" s="914"/>
      <c r="E936" s="914"/>
      <c r="F936" s="914"/>
      <c r="G936" s="972"/>
      <c r="H936" s="914"/>
      <c r="I936" s="914"/>
      <c r="J936" s="914"/>
      <c r="K936" s="914"/>
      <c r="L936" s="914"/>
      <c r="M936" s="914"/>
      <c r="N936" s="914"/>
      <c r="O936" s="914"/>
      <c r="P936" s="914"/>
      <c r="Q936" s="914"/>
      <c r="R936" s="914"/>
      <c r="S936" s="914"/>
      <c r="T936" s="914"/>
      <c r="U936" s="914"/>
      <c r="V936" s="914"/>
      <c r="W936" s="914"/>
      <c r="X936" s="972"/>
      <c r="Y936" s="914"/>
      <c r="Z936" s="914"/>
      <c r="AA936" s="914"/>
      <c r="AB936" s="914"/>
      <c r="AC936" s="914"/>
      <c r="AD936" s="914"/>
      <c r="AE936" s="914"/>
      <c r="AF936" s="914"/>
      <c r="AG936" s="914"/>
      <c r="AH936" s="914"/>
    </row>
    <row r="937">
      <c r="A937" s="914"/>
      <c r="B937" s="914"/>
      <c r="C937" s="914"/>
      <c r="D937" s="914"/>
      <c r="E937" s="914"/>
      <c r="F937" s="914"/>
      <c r="G937" s="972"/>
      <c r="H937" s="914"/>
      <c r="I937" s="914"/>
      <c r="J937" s="914"/>
      <c r="K937" s="914"/>
      <c r="L937" s="914"/>
      <c r="M937" s="914"/>
      <c r="N937" s="914"/>
      <c r="O937" s="914"/>
      <c r="P937" s="914"/>
      <c r="Q937" s="914"/>
      <c r="R937" s="914"/>
      <c r="S937" s="914"/>
      <c r="T937" s="914"/>
      <c r="U937" s="914"/>
      <c r="V937" s="914"/>
      <c r="W937" s="914"/>
      <c r="X937" s="972"/>
      <c r="Y937" s="914"/>
      <c r="Z937" s="914"/>
      <c r="AA937" s="914"/>
      <c r="AB937" s="914"/>
      <c r="AC937" s="914"/>
      <c r="AD937" s="914"/>
      <c r="AE937" s="914"/>
      <c r="AF937" s="914"/>
      <c r="AG937" s="914"/>
      <c r="AH937" s="914"/>
    </row>
    <row r="938">
      <c r="A938" s="914"/>
      <c r="B938" s="914"/>
      <c r="C938" s="914"/>
      <c r="D938" s="914"/>
      <c r="E938" s="914"/>
      <c r="F938" s="914"/>
      <c r="G938" s="972"/>
      <c r="H938" s="914"/>
      <c r="I938" s="914"/>
      <c r="J938" s="914"/>
      <c r="K938" s="914"/>
      <c r="L938" s="914"/>
      <c r="M938" s="914"/>
      <c r="N938" s="914"/>
      <c r="O938" s="914"/>
      <c r="P938" s="914"/>
      <c r="Q938" s="914"/>
      <c r="R938" s="914"/>
      <c r="S938" s="914"/>
      <c r="T938" s="914"/>
      <c r="U938" s="914"/>
      <c r="V938" s="914"/>
      <c r="W938" s="914"/>
      <c r="X938" s="972"/>
      <c r="Y938" s="914"/>
      <c r="Z938" s="914"/>
      <c r="AA938" s="914"/>
      <c r="AB938" s="914"/>
      <c r="AC938" s="914"/>
      <c r="AD938" s="914"/>
      <c r="AE938" s="914"/>
      <c r="AF938" s="914"/>
      <c r="AG938" s="914"/>
      <c r="AH938" s="914"/>
    </row>
    <row r="939">
      <c r="A939" s="914"/>
      <c r="B939" s="914"/>
      <c r="C939" s="914"/>
      <c r="D939" s="914"/>
      <c r="E939" s="914"/>
      <c r="F939" s="914"/>
      <c r="G939" s="972"/>
      <c r="H939" s="914"/>
      <c r="I939" s="914"/>
      <c r="J939" s="914"/>
      <c r="K939" s="914"/>
      <c r="L939" s="914"/>
      <c r="M939" s="914"/>
      <c r="N939" s="914"/>
      <c r="O939" s="914"/>
      <c r="P939" s="914"/>
      <c r="Q939" s="914"/>
      <c r="R939" s="914"/>
      <c r="S939" s="914"/>
      <c r="T939" s="914"/>
      <c r="U939" s="914"/>
      <c r="V939" s="914"/>
      <c r="W939" s="914"/>
      <c r="X939" s="972"/>
      <c r="Y939" s="914"/>
      <c r="Z939" s="914"/>
      <c r="AA939" s="914"/>
      <c r="AB939" s="914"/>
      <c r="AC939" s="914"/>
      <c r="AD939" s="914"/>
      <c r="AE939" s="914"/>
      <c r="AF939" s="914"/>
      <c r="AG939" s="914"/>
      <c r="AH939" s="914"/>
    </row>
    <row r="940">
      <c r="A940" s="914"/>
      <c r="B940" s="914"/>
      <c r="C940" s="914"/>
      <c r="D940" s="914"/>
      <c r="E940" s="914"/>
      <c r="F940" s="914"/>
      <c r="G940" s="972"/>
      <c r="H940" s="914"/>
      <c r="I940" s="914"/>
      <c r="J940" s="914"/>
      <c r="K940" s="914"/>
      <c r="L940" s="914"/>
      <c r="M940" s="914"/>
      <c r="N940" s="914"/>
      <c r="O940" s="914"/>
      <c r="P940" s="914"/>
      <c r="Q940" s="914"/>
      <c r="R940" s="914"/>
      <c r="S940" s="914"/>
      <c r="T940" s="914"/>
      <c r="U940" s="914"/>
      <c r="V940" s="914"/>
      <c r="W940" s="914"/>
      <c r="X940" s="972"/>
      <c r="Y940" s="914"/>
      <c r="Z940" s="914"/>
      <c r="AA940" s="914"/>
      <c r="AB940" s="914"/>
      <c r="AC940" s="914"/>
      <c r="AD940" s="914"/>
      <c r="AE940" s="914"/>
      <c r="AF940" s="914"/>
      <c r="AG940" s="914"/>
      <c r="AH940" s="914"/>
    </row>
    <row r="941">
      <c r="A941" s="914"/>
      <c r="B941" s="914"/>
      <c r="C941" s="914"/>
      <c r="D941" s="914"/>
      <c r="E941" s="914"/>
      <c r="F941" s="914"/>
      <c r="G941" s="972"/>
      <c r="H941" s="914"/>
      <c r="I941" s="914"/>
      <c r="J941" s="914"/>
      <c r="K941" s="914"/>
      <c r="L941" s="914"/>
      <c r="M941" s="914"/>
      <c r="N941" s="914"/>
      <c r="O941" s="914"/>
      <c r="P941" s="914"/>
      <c r="Q941" s="914"/>
      <c r="R941" s="914"/>
      <c r="S941" s="914"/>
      <c r="T941" s="914"/>
      <c r="U941" s="914"/>
      <c r="V941" s="914"/>
      <c r="W941" s="914"/>
      <c r="X941" s="972"/>
      <c r="Y941" s="914"/>
      <c r="Z941" s="914"/>
      <c r="AA941" s="914"/>
      <c r="AB941" s="914"/>
      <c r="AC941" s="914"/>
      <c r="AD941" s="914"/>
      <c r="AE941" s="914"/>
      <c r="AF941" s="914"/>
      <c r="AG941" s="914"/>
      <c r="AH941" s="914"/>
    </row>
    <row r="942">
      <c r="A942" s="914"/>
      <c r="B942" s="914"/>
      <c r="C942" s="914"/>
      <c r="D942" s="914"/>
      <c r="E942" s="914"/>
      <c r="F942" s="914"/>
      <c r="G942" s="972"/>
      <c r="H942" s="914"/>
      <c r="I942" s="914"/>
      <c r="J942" s="914"/>
      <c r="K942" s="914"/>
      <c r="L942" s="914"/>
      <c r="M942" s="914"/>
      <c r="N942" s="914"/>
      <c r="O942" s="914"/>
      <c r="P942" s="914"/>
      <c r="Q942" s="914"/>
      <c r="R942" s="914"/>
      <c r="S942" s="914"/>
      <c r="T942" s="914"/>
      <c r="U942" s="914"/>
      <c r="V942" s="914"/>
      <c r="W942" s="914"/>
      <c r="X942" s="972"/>
      <c r="Y942" s="914"/>
      <c r="Z942" s="914"/>
      <c r="AA942" s="914"/>
      <c r="AB942" s="914"/>
      <c r="AC942" s="914"/>
      <c r="AD942" s="914"/>
      <c r="AE942" s="914"/>
      <c r="AF942" s="914"/>
      <c r="AG942" s="914"/>
      <c r="AH942" s="914"/>
    </row>
    <row r="943">
      <c r="A943" s="914"/>
      <c r="B943" s="914"/>
      <c r="C943" s="914"/>
      <c r="D943" s="914"/>
      <c r="E943" s="914"/>
      <c r="F943" s="914"/>
      <c r="G943" s="972"/>
      <c r="H943" s="914"/>
      <c r="I943" s="914"/>
      <c r="J943" s="914"/>
      <c r="K943" s="914"/>
      <c r="L943" s="914"/>
      <c r="M943" s="914"/>
      <c r="N943" s="914"/>
      <c r="O943" s="914"/>
      <c r="P943" s="914"/>
      <c r="Q943" s="914"/>
      <c r="R943" s="914"/>
      <c r="S943" s="914"/>
      <c r="T943" s="914"/>
      <c r="U943" s="914"/>
      <c r="V943" s="914"/>
      <c r="W943" s="914"/>
      <c r="X943" s="972"/>
      <c r="Y943" s="914"/>
      <c r="Z943" s="914"/>
      <c r="AA943" s="914"/>
      <c r="AB943" s="914"/>
      <c r="AC943" s="914"/>
      <c r="AD943" s="914"/>
      <c r="AE943" s="914"/>
      <c r="AF943" s="914"/>
      <c r="AG943" s="914"/>
      <c r="AH943" s="914"/>
    </row>
    <row r="944">
      <c r="A944" s="914"/>
      <c r="B944" s="914"/>
      <c r="C944" s="914"/>
      <c r="D944" s="914"/>
      <c r="E944" s="914"/>
      <c r="F944" s="914"/>
      <c r="G944" s="972"/>
      <c r="H944" s="914"/>
      <c r="I944" s="914"/>
      <c r="J944" s="914"/>
      <c r="K944" s="914"/>
      <c r="L944" s="914"/>
      <c r="M944" s="914"/>
      <c r="N944" s="914"/>
      <c r="O944" s="914"/>
      <c r="P944" s="914"/>
      <c r="Q944" s="914"/>
      <c r="R944" s="914"/>
      <c r="S944" s="914"/>
      <c r="T944" s="914"/>
      <c r="U944" s="914"/>
      <c r="V944" s="914"/>
      <c r="W944" s="914"/>
      <c r="X944" s="972"/>
      <c r="Y944" s="914"/>
      <c r="Z944" s="914"/>
      <c r="AA944" s="914"/>
      <c r="AB944" s="914"/>
      <c r="AC944" s="914"/>
      <c r="AD944" s="914"/>
      <c r="AE944" s="914"/>
      <c r="AF944" s="914"/>
      <c r="AG944" s="914"/>
      <c r="AH944" s="914"/>
    </row>
    <row r="945">
      <c r="A945" s="914"/>
      <c r="B945" s="914"/>
      <c r="C945" s="914"/>
      <c r="D945" s="914"/>
      <c r="E945" s="914"/>
      <c r="F945" s="914"/>
      <c r="G945" s="972"/>
      <c r="H945" s="914"/>
      <c r="I945" s="914"/>
      <c r="J945" s="914"/>
      <c r="K945" s="914"/>
      <c r="L945" s="914"/>
      <c r="M945" s="914"/>
      <c r="N945" s="914"/>
      <c r="O945" s="914"/>
      <c r="P945" s="914"/>
      <c r="Q945" s="914"/>
      <c r="R945" s="914"/>
      <c r="S945" s="914"/>
      <c r="T945" s="914"/>
      <c r="U945" s="914"/>
      <c r="V945" s="914"/>
      <c r="W945" s="914"/>
      <c r="X945" s="972"/>
      <c r="Y945" s="914"/>
      <c r="Z945" s="914"/>
      <c r="AA945" s="914"/>
      <c r="AB945" s="914"/>
      <c r="AC945" s="914"/>
      <c r="AD945" s="914"/>
      <c r="AE945" s="914"/>
      <c r="AF945" s="914"/>
      <c r="AG945" s="914"/>
      <c r="AH945" s="914"/>
    </row>
    <row r="946">
      <c r="A946" s="914"/>
      <c r="B946" s="914"/>
      <c r="C946" s="914"/>
      <c r="D946" s="914"/>
      <c r="E946" s="914"/>
      <c r="F946" s="914"/>
      <c r="G946" s="972"/>
      <c r="H946" s="914"/>
      <c r="I946" s="914"/>
      <c r="J946" s="914"/>
      <c r="K946" s="914"/>
      <c r="L946" s="914"/>
      <c r="M946" s="914"/>
      <c r="N946" s="914"/>
      <c r="O946" s="914"/>
      <c r="P946" s="914"/>
      <c r="Q946" s="914"/>
      <c r="R946" s="914"/>
      <c r="S946" s="914"/>
      <c r="T946" s="914"/>
      <c r="U946" s="914"/>
      <c r="V946" s="914"/>
      <c r="W946" s="914"/>
      <c r="X946" s="972"/>
      <c r="Y946" s="914"/>
      <c r="Z946" s="914"/>
      <c r="AA946" s="914"/>
      <c r="AB946" s="914"/>
      <c r="AC946" s="914"/>
      <c r="AD946" s="914"/>
      <c r="AE946" s="914"/>
      <c r="AF946" s="914"/>
      <c r="AG946" s="914"/>
      <c r="AH946" s="914"/>
    </row>
    <row r="947">
      <c r="A947" s="914"/>
      <c r="B947" s="914"/>
      <c r="C947" s="914"/>
      <c r="D947" s="914"/>
      <c r="E947" s="914"/>
      <c r="F947" s="914"/>
      <c r="G947" s="972"/>
      <c r="H947" s="914"/>
      <c r="I947" s="914"/>
      <c r="J947" s="914"/>
      <c r="K947" s="914"/>
      <c r="L947" s="914"/>
      <c r="M947" s="914"/>
      <c r="N947" s="914"/>
      <c r="O947" s="914"/>
      <c r="P947" s="914"/>
      <c r="Q947" s="914"/>
      <c r="R947" s="914"/>
      <c r="S947" s="914"/>
      <c r="T947" s="914"/>
      <c r="U947" s="914"/>
      <c r="V947" s="914"/>
      <c r="W947" s="914"/>
      <c r="X947" s="972"/>
      <c r="Y947" s="914"/>
      <c r="Z947" s="914"/>
      <c r="AA947" s="914"/>
      <c r="AB947" s="914"/>
      <c r="AC947" s="914"/>
      <c r="AD947" s="914"/>
      <c r="AE947" s="914"/>
      <c r="AF947" s="914"/>
      <c r="AG947" s="914"/>
      <c r="AH947" s="914"/>
    </row>
    <row r="948">
      <c r="A948" s="914"/>
      <c r="B948" s="914"/>
      <c r="C948" s="914"/>
      <c r="D948" s="914"/>
      <c r="E948" s="914"/>
      <c r="F948" s="914"/>
      <c r="G948" s="972"/>
      <c r="H948" s="914"/>
      <c r="I948" s="914"/>
      <c r="J948" s="914"/>
      <c r="K948" s="914"/>
      <c r="L948" s="914"/>
      <c r="M948" s="914"/>
      <c r="N948" s="914"/>
      <c r="O948" s="914"/>
      <c r="P948" s="914"/>
      <c r="Q948" s="914"/>
      <c r="R948" s="914"/>
      <c r="S948" s="914"/>
      <c r="T948" s="914"/>
      <c r="U948" s="914"/>
      <c r="V948" s="914"/>
      <c r="W948" s="914"/>
      <c r="X948" s="972"/>
      <c r="Y948" s="914"/>
      <c r="Z948" s="914"/>
      <c r="AA948" s="914"/>
      <c r="AB948" s="914"/>
      <c r="AC948" s="914"/>
      <c r="AD948" s="914"/>
      <c r="AE948" s="914"/>
      <c r="AF948" s="914"/>
      <c r="AG948" s="914"/>
      <c r="AH948" s="914"/>
    </row>
    <row r="949">
      <c r="A949" s="914"/>
      <c r="B949" s="914"/>
      <c r="C949" s="914"/>
      <c r="D949" s="914"/>
      <c r="E949" s="914"/>
      <c r="F949" s="914"/>
      <c r="G949" s="972"/>
      <c r="H949" s="914"/>
      <c r="I949" s="914"/>
      <c r="J949" s="914"/>
      <c r="K949" s="914"/>
      <c r="L949" s="914"/>
      <c r="M949" s="914"/>
      <c r="N949" s="914"/>
      <c r="O949" s="914"/>
      <c r="P949" s="914"/>
      <c r="Q949" s="914"/>
      <c r="R949" s="914"/>
      <c r="S949" s="914"/>
      <c r="T949" s="914"/>
      <c r="U949" s="914"/>
      <c r="V949" s="914"/>
      <c r="W949" s="914"/>
      <c r="X949" s="972"/>
      <c r="Y949" s="914"/>
      <c r="Z949" s="914"/>
      <c r="AA949" s="914"/>
      <c r="AB949" s="914"/>
      <c r="AC949" s="914"/>
      <c r="AD949" s="914"/>
      <c r="AE949" s="914"/>
      <c r="AF949" s="914"/>
      <c r="AG949" s="914"/>
      <c r="AH949" s="914"/>
    </row>
    <row r="950">
      <c r="A950" s="914"/>
      <c r="B950" s="914"/>
      <c r="C950" s="914"/>
      <c r="D950" s="914"/>
      <c r="E950" s="914"/>
      <c r="F950" s="914"/>
      <c r="G950" s="972"/>
      <c r="H950" s="914"/>
      <c r="I950" s="914"/>
      <c r="J950" s="914"/>
      <c r="K950" s="914"/>
      <c r="L950" s="914"/>
      <c r="M950" s="914"/>
      <c r="N950" s="914"/>
      <c r="O950" s="914"/>
      <c r="P950" s="914"/>
      <c r="Q950" s="914"/>
      <c r="R950" s="914"/>
      <c r="S950" s="914"/>
      <c r="T950" s="914"/>
      <c r="U950" s="914"/>
      <c r="V950" s="914"/>
      <c r="W950" s="914"/>
      <c r="X950" s="972"/>
      <c r="Y950" s="914"/>
      <c r="Z950" s="914"/>
      <c r="AA950" s="914"/>
      <c r="AB950" s="914"/>
      <c r="AC950" s="914"/>
      <c r="AD950" s="914"/>
      <c r="AE950" s="914"/>
      <c r="AF950" s="914"/>
      <c r="AG950" s="914"/>
      <c r="AH950" s="914"/>
    </row>
    <row r="951">
      <c r="A951" s="914"/>
      <c r="B951" s="914"/>
      <c r="C951" s="914"/>
      <c r="D951" s="914"/>
      <c r="E951" s="914"/>
      <c r="F951" s="914"/>
      <c r="G951" s="972"/>
      <c r="H951" s="914"/>
      <c r="I951" s="914"/>
      <c r="J951" s="914"/>
      <c r="K951" s="914"/>
      <c r="L951" s="914"/>
      <c r="M951" s="914"/>
      <c r="N951" s="914"/>
      <c r="O951" s="914"/>
      <c r="P951" s="914"/>
      <c r="Q951" s="914"/>
      <c r="R951" s="914"/>
      <c r="S951" s="914"/>
      <c r="T951" s="914"/>
      <c r="U951" s="914"/>
      <c r="V951" s="914"/>
      <c r="W951" s="914"/>
      <c r="X951" s="972"/>
      <c r="Y951" s="914"/>
      <c r="Z951" s="914"/>
      <c r="AA951" s="914"/>
      <c r="AB951" s="914"/>
      <c r="AC951" s="914"/>
      <c r="AD951" s="914"/>
      <c r="AE951" s="914"/>
      <c r="AF951" s="914"/>
      <c r="AG951" s="914"/>
      <c r="AH951" s="914"/>
    </row>
    <row r="952">
      <c r="A952" s="914"/>
      <c r="B952" s="914"/>
      <c r="C952" s="914"/>
      <c r="D952" s="914"/>
      <c r="E952" s="914"/>
      <c r="F952" s="914"/>
      <c r="G952" s="972"/>
      <c r="H952" s="914"/>
      <c r="I952" s="914"/>
      <c r="J952" s="914"/>
      <c r="K952" s="914"/>
      <c r="L952" s="914"/>
      <c r="M952" s="914"/>
      <c r="N952" s="914"/>
      <c r="O952" s="914"/>
      <c r="P952" s="914"/>
      <c r="Q952" s="914"/>
      <c r="R952" s="914"/>
      <c r="S952" s="914"/>
      <c r="T952" s="914"/>
      <c r="U952" s="914"/>
      <c r="V952" s="914"/>
      <c r="W952" s="914"/>
      <c r="X952" s="972"/>
      <c r="Y952" s="914"/>
      <c r="Z952" s="914"/>
      <c r="AA952" s="914"/>
      <c r="AB952" s="914"/>
      <c r="AC952" s="914"/>
      <c r="AD952" s="914"/>
      <c r="AE952" s="914"/>
      <c r="AF952" s="914"/>
      <c r="AG952" s="914"/>
      <c r="AH952" s="914"/>
    </row>
    <row r="953">
      <c r="A953" s="914"/>
      <c r="B953" s="914"/>
      <c r="C953" s="914"/>
      <c r="D953" s="914"/>
      <c r="E953" s="914"/>
      <c r="F953" s="914"/>
      <c r="G953" s="972"/>
      <c r="H953" s="914"/>
      <c r="I953" s="914"/>
      <c r="J953" s="914"/>
      <c r="K953" s="914"/>
      <c r="L953" s="914"/>
      <c r="M953" s="914"/>
      <c r="N953" s="914"/>
      <c r="O953" s="914"/>
      <c r="P953" s="914"/>
      <c r="Q953" s="914"/>
      <c r="R953" s="914"/>
      <c r="S953" s="914"/>
      <c r="T953" s="914"/>
      <c r="U953" s="914"/>
      <c r="V953" s="914"/>
      <c r="W953" s="914"/>
      <c r="X953" s="972"/>
      <c r="Y953" s="914"/>
      <c r="Z953" s="914"/>
      <c r="AA953" s="914"/>
      <c r="AB953" s="914"/>
      <c r="AC953" s="914"/>
      <c r="AD953" s="914"/>
      <c r="AE953" s="914"/>
      <c r="AF953" s="914"/>
      <c r="AG953" s="914"/>
      <c r="AH953" s="914"/>
    </row>
    <row r="954">
      <c r="A954" s="914"/>
      <c r="B954" s="914"/>
      <c r="C954" s="914"/>
      <c r="D954" s="914"/>
      <c r="E954" s="914"/>
      <c r="F954" s="914"/>
      <c r="G954" s="972"/>
      <c r="H954" s="914"/>
      <c r="I954" s="914"/>
      <c r="J954" s="914"/>
      <c r="K954" s="914"/>
      <c r="L954" s="914"/>
      <c r="M954" s="914"/>
      <c r="N954" s="914"/>
      <c r="O954" s="914"/>
      <c r="P954" s="914"/>
      <c r="Q954" s="914"/>
      <c r="R954" s="914"/>
      <c r="S954" s="914"/>
      <c r="T954" s="914"/>
      <c r="U954" s="914"/>
      <c r="V954" s="914"/>
      <c r="W954" s="914"/>
      <c r="X954" s="972"/>
      <c r="Y954" s="914"/>
      <c r="Z954" s="914"/>
      <c r="AA954" s="914"/>
      <c r="AB954" s="914"/>
      <c r="AC954" s="914"/>
      <c r="AD954" s="914"/>
      <c r="AE954" s="914"/>
      <c r="AF954" s="914"/>
      <c r="AG954" s="914"/>
      <c r="AH954" s="914"/>
    </row>
    <row r="955">
      <c r="A955" s="914"/>
      <c r="B955" s="914"/>
      <c r="C955" s="914"/>
      <c r="D955" s="914"/>
      <c r="E955" s="914"/>
      <c r="F955" s="914"/>
      <c r="G955" s="972"/>
      <c r="H955" s="914"/>
      <c r="I955" s="914"/>
      <c r="J955" s="914"/>
      <c r="K955" s="914"/>
      <c r="L955" s="914"/>
      <c r="M955" s="914"/>
      <c r="N955" s="914"/>
      <c r="O955" s="914"/>
      <c r="P955" s="914"/>
      <c r="Q955" s="914"/>
      <c r="R955" s="914"/>
      <c r="S955" s="914"/>
      <c r="T955" s="914"/>
      <c r="U955" s="914"/>
      <c r="V955" s="914"/>
      <c r="W955" s="914"/>
      <c r="X955" s="972"/>
      <c r="Y955" s="914"/>
      <c r="Z955" s="914"/>
      <c r="AA955" s="914"/>
      <c r="AB955" s="914"/>
      <c r="AC955" s="914"/>
      <c r="AD955" s="914"/>
      <c r="AE955" s="914"/>
      <c r="AF955" s="914"/>
      <c r="AG955" s="914"/>
      <c r="AH955" s="914"/>
    </row>
    <row r="956">
      <c r="A956" s="914"/>
      <c r="B956" s="914"/>
      <c r="C956" s="914"/>
      <c r="D956" s="914"/>
      <c r="E956" s="914"/>
      <c r="F956" s="914"/>
      <c r="G956" s="972"/>
      <c r="H956" s="914"/>
      <c r="I956" s="914"/>
      <c r="J956" s="914"/>
      <c r="K956" s="914"/>
      <c r="L956" s="914"/>
      <c r="M956" s="914"/>
      <c r="N956" s="914"/>
      <c r="O956" s="914"/>
      <c r="P956" s="914"/>
      <c r="Q956" s="914"/>
      <c r="R956" s="914"/>
      <c r="S956" s="914"/>
      <c r="T956" s="914"/>
      <c r="U956" s="914"/>
      <c r="V956" s="914"/>
      <c r="W956" s="914"/>
      <c r="X956" s="972"/>
      <c r="Y956" s="914"/>
      <c r="Z956" s="914"/>
      <c r="AA956" s="914"/>
      <c r="AB956" s="914"/>
      <c r="AC956" s="914"/>
      <c r="AD956" s="914"/>
      <c r="AE956" s="914"/>
      <c r="AF956" s="914"/>
      <c r="AG956" s="914"/>
      <c r="AH956" s="914"/>
    </row>
    <row r="957">
      <c r="A957" s="914"/>
      <c r="B957" s="914"/>
      <c r="C957" s="914"/>
      <c r="D957" s="914"/>
      <c r="E957" s="914"/>
      <c r="F957" s="914"/>
      <c r="G957" s="972"/>
      <c r="H957" s="914"/>
      <c r="I957" s="914"/>
      <c r="J957" s="914"/>
      <c r="K957" s="914"/>
      <c r="L957" s="914"/>
      <c r="M957" s="914"/>
      <c r="N957" s="914"/>
      <c r="O957" s="914"/>
      <c r="P957" s="914"/>
      <c r="Q957" s="914"/>
      <c r="R957" s="914"/>
      <c r="S957" s="914"/>
      <c r="T957" s="914"/>
      <c r="U957" s="914"/>
      <c r="V957" s="914"/>
      <c r="W957" s="914"/>
      <c r="X957" s="972"/>
      <c r="Y957" s="914"/>
      <c r="Z957" s="914"/>
      <c r="AA957" s="914"/>
      <c r="AB957" s="914"/>
      <c r="AC957" s="914"/>
      <c r="AD957" s="914"/>
      <c r="AE957" s="914"/>
      <c r="AF957" s="914"/>
      <c r="AG957" s="914"/>
      <c r="AH957" s="914"/>
    </row>
    <row r="958">
      <c r="A958" s="914"/>
      <c r="B958" s="914"/>
      <c r="C958" s="914"/>
      <c r="D958" s="914"/>
      <c r="E958" s="914"/>
      <c r="F958" s="914"/>
      <c r="G958" s="972"/>
      <c r="H958" s="914"/>
      <c r="I958" s="914"/>
      <c r="J958" s="914"/>
      <c r="K958" s="914"/>
      <c r="L958" s="914"/>
      <c r="M958" s="914"/>
      <c r="N958" s="914"/>
      <c r="O958" s="914"/>
      <c r="P958" s="914"/>
      <c r="Q958" s="914"/>
      <c r="R958" s="914"/>
      <c r="S958" s="914"/>
      <c r="T958" s="914"/>
      <c r="U958" s="914"/>
      <c r="V958" s="914"/>
      <c r="W958" s="914"/>
      <c r="X958" s="972"/>
      <c r="Y958" s="914"/>
      <c r="Z958" s="914"/>
      <c r="AA958" s="914"/>
      <c r="AB958" s="914"/>
      <c r="AC958" s="914"/>
      <c r="AD958" s="914"/>
      <c r="AE958" s="914"/>
      <c r="AF958" s="914"/>
      <c r="AG958" s="914"/>
      <c r="AH958" s="914"/>
    </row>
    <row r="959">
      <c r="A959" s="914"/>
      <c r="B959" s="914"/>
      <c r="C959" s="914"/>
      <c r="D959" s="914"/>
      <c r="E959" s="914"/>
      <c r="F959" s="914"/>
      <c r="G959" s="972"/>
      <c r="H959" s="914"/>
      <c r="I959" s="914"/>
      <c r="J959" s="914"/>
      <c r="K959" s="914"/>
      <c r="L959" s="914"/>
      <c r="M959" s="914"/>
      <c r="N959" s="914"/>
      <c r="O959" s="914"/>
      <c r="P959" s="914"/>
      <c r="Q959" s="914"/>
      <c r="R959" s="914"/>
      <c r="S959" s="914"/>
      <c r="T959" s="914"/>
      <c r="U959" s="914"/>
      <c r="V959" s="914"/>
      <c r="W959" s="914"/>
      <c r="X959" s="972"/>
      <c r="Y959" s="914"/>
      <c r="Z959" s="914"/>
      <c r="AA959" s="914"/>
      <c r="AB959" s="914"/>
      <c r="AC959" s="914"/>
      <c r="AD959" s="914"/>
      <c r="AE959" s="914"/>
      <c r="AF959" s="914"/>
      <c r="AG959" s="914"/>
      <c r="AH959" s="914"/>
    </row>
    <row r="960">
      <c r="A960" s="914"/>
      <c r="B960" s="914"/>
      <c r="C960" s="914"/>
      <c r="D960" s="914"/>
      <c r="E960" s="914"/>
      <c r="F960" s="914"/>
      <c r="G960" s="972"/>
      <c r="H960" s="914"/>
      <c r="I960" s="914"/>
      <c r="J960" s="914"/>
      <c r="K960" s="914"/>
      <c r="L960" s="914"/>
      <c r="M960" s="914"/>
      <c r="N960" s="914"/>
      <c r="O960" s="914"/>
      <c r="P960" s="914"/>
      <c r="Q960" s="914"/>
      <c r="R960" s="914"/>
      <c r="S960" s="914"/>
      <c r="T960" s="914"/>
      <c r="U960" s="914"/>
      <c r="V960" s="914"/>
      <c r="W960" s="914"/>
      <c r="X960" s="972"/>
      <c r="Y960" s="914"/>
      <c r="Z960" s="914"/>
      <c r="AA960" s="914"/>
      <c r="AB960" s="914"/>
      <c r="AC960" s="914"/>
      <c r="AD960" s="914"/>
      <c r="AE960" s="914"/>
      <c r="AF960" s="914"/>
      <c r="AG960" s="914"/>
      <c r="AH960" s="914"/>
    </row>
    <row r="961">
      <c r="A961" s="914"/>
      <c r="B961" s="914"/>
      <c r="C961" s="914"/>
      <c r="D961" s="914"/>
      <c r="E961" s="914"/>
      <c r="F961" s="914"/>
      <c r="G961" s="972"/>
      <c r="H961" s="914"/>
      <c r="I961" s="914"/>
      <c r="J961" s="914"/>
      <c r="K961" s="914"/>
      <c r="L961" s="914"/>
      <c r="M961" s="914"/>
      <c r="N961" s="914"/>
      <c r="O961" s="914"/>
      <c r="P961" s="914"/>
      <c r="Q961" s="914"/>
      <c r="R961" s="914"/>
      <c r="S961" s="914"/>
      <c r="T961" s="914"/>
      <c r="U961" s="914"/>
      <c r="V961" s="914"/>
      <c r="W961" s="914"/>
      <c r="X961" s="972"/>
      <c r="Y961" s="914"/>
      <c r="Z961" s="914"/>
      <c r="AA961" s="914"/>
      <c r="AB961" s="914"/>
      <c r="AC961" s="914"/>
      <c r="AD961" s="914"/>
      <c r="AE961" s="914"/>
      <c r="AF961" s="914"/>
      <c r="AG961" s="914"/>
      <c r="AH961" s="914"/>
    </row>
    <row r="962">
      <c r="A962" s="914"/>
      <c r="B962" s="914"/>
      <c r="C962" s="914"/>
      <c r="D962" s="914"/>
      <c r="E962" s="914"/>
      <c r="F962" s="914"/>
      <c r="G962" s="972"/>
      <c r="H962" s="914"/>
      <c r="I962" s="914"/>
      <c r="J962" s="914"/>
      <c r="K962" s="914"/>
      <c r="L962" s="914"/>
      <c r="M962" s="914"/>
      <c r="N962" s="914"/>
      <c r="O962" s="914"/>
      <c r="P962" s="914"/>
      <c r="Q962" s="914"/>
      <c r="R962" s="914"/>
      <c r="S962" s="914"/>
      <c r="T962" s="914"/>
      <c r="U962" s="914"/>
      <c r="V962" s="914"/>
      <c r="W962" s="914"/>
      <c r="X962" s="972"/>
      <c r="Y962" s="914"/>
      <c r="Z962" s="914"/>
      <c r="AA962" s="914"/>
      <c r="AB962" s="914"/>
      <c r="AC962" s="914"/>
      <c r="AD962" s="914"/>
      <c r="AE962" s="914"/>
      <c r="AF962" s="914"/>
      <c r="AG962" s="914"/>
      <c r="AH962" s="914"/>
    </row>
    <row r="963">
      <c r="A963" s="914"/>
      <c r="B963" s="914"/>
      <c r="C963" s="914"/>
      <c r="D963" s="914"/>
      <c r="E963" s="914"/>
      <c r="F963" s="914"/>
      <c r="G963" s="972"/>
      <c r="H963" s="914"/>
      <c r="I963" s="914"/>
      <c r="J963" s="914"/>
      <c r="K963" s="914"/>
      <c r="L963" s="914"/>
      <c r="M963" s="914"/>
      <c r="N963" s="914"/>
      <c r="O963" s="914"/>
      <c r="P963" s="914"/>
      <c r="Q963" s="914"/>
      <c r="R963" s="914"/>
      <c r="S963" s="914"/>
      <c r="T963" s="914"/>
      <c r="U963" s="914"/>
      <c r="V963" s="914"/>
      <c r="W963" s="914"/>
      <c r="X963" s="972"/>
      <c r="Y963" s="914"/>
      <c r="Z963" s="914"/>
      <c r="AA963" s="914"/>
      <c r="AB963" s="914"/>
      <c r="AC963" s="914"/>
      <c r="AD963" s="914"/>
      <c r="AE963" s="914"/>
      <c r="AF963" s="914"/>
      <c r="AG963" s="914"/>
      <c r="AH963" s="914"/>
    </row>
    <row r="964">
      <c r="A964" s="914"/>
      <c r="B964" s="914"/>
      <c r="C964" s="914"/>
      <c r="D964" s="914"/>
      <c r="E964" s="914"/>
      <c r="F964" s="914"/>
      <c r="G964" s="972"/>
      <c r="H964" s="914"/>
      <c r="I964" s="914"/>
      <c r="J964" s="914"/>
      <c r="K964" s="914"/>
      <c r="L964" s="914"/>
      <c r="M964" s="914"/>
      <c r="N964" s="914"/>
      <c r="O964" s="914"/>
      <c r="P964" s="914"/>
      <c r="Q964" s="914"/>
      <c r="R964" s="914"/>
      <c r="S964" s="914"/>
      <c r="T964" s="914"/>
      <c r="U964" s="914"/>
      <c r="V964" s="914"/>
      <c r="W964" s="914"/>
      <c r="X964" s="972"/>
      <c r="Y964" s="914"/>
      <c r="Z964" s="914"/>
      <c r="AA964" s="914"/>
      <c r="AB964" s="914"/>
      <c r="AC964" s="914"/>
      <c r="AD964" s="914"/>
      <c r="AE964" s="914"/>
      <c r="AF964" s="914"/>
      <c r="AG964" s="914"/>
      <c r="AH964" s="914"/>
    </row>
    <row r="965">
      <c r="A965" s="914"/>
      <c r="B965" s="914"/>
      <c r="C965" s="914"/>
      <c r="D965" s="914"/>
      <c r="E965" s="914"/>
      <c r="F965" s="914"/>
      <c r="G965" s="972"/>
      <c r="H965" s="914"/>
      <c r="I965" s="914"/>
      <c r="J965" s="914"/>
      <c r="K965" s="914"/>
      <c r="L965" s="914"/>
      <c r="M965" s="914"/>
      <c r="N965" s="914"/>
      <c r="O965" s="914"/>
      <c r="P965" s="914"/>
      <c r="Q965" s="914"/>
      <c r="R965" s="914"/>
      <c r="S965" s="914"/>
      <c r="T965" s="914"/>
      <c r="U965" s="914"/>
      <c r="V965" s="914"/>
      <c r="W965" s="914"/>
      <c r="X965" s="972"/>
      <c r="Y965" s="914"/>
      <c r="Z965" s="914"/>
      <c r="AA965" s="914"/>
      <c r="AB965" s="914"/>
      <c r="AC965" s="914"/>
      <c r="AD965" s="914"/>
      <c r="AE965" s="914"/>
      <c r="AF965" s="914"/>
      <c r="AG965" s="914"/>
      <c r="AH965" s="914"/>
    </row>
    <row r="966">
      <c r="A966" s="914"/>
      <c r="B966" s="914"/>
      <c r="C966" s="914"/>
      <c r="D966" s="914"/>
      <c r="E966" s="914"/>
      <c r="F966" s="914"/>
      <c r="G966" s="972"/>
      <c r="H966" s="914"/>
      <c r="I966" s="914"/>
      <c r="J966" s="914"/>
      <c r="K966" s="914"/>
      <c r="L966" s="914"/>
      <c r="M966" s="914"/>
      <c r="N966" s="914"/>
      <c r="O966" s="914"/>
      <c r="P966" s="914"/>
      <c r="Q966" s="914"/>
      <c r="R966" s="914"/>
      <c r="S966" s="914"/>
      <c r="T966" s="914"/>
      <c r="U966" s="914"/>
      <c r="V966" s="914"/>
      <c r="W966" s="914"/>
      <c r="X966" s="972"/>
      <c r="Y966" s="914"/>
      <c r="Z966" s="914"/>
      <c r="AA966" s="914"/>
      <c r="AB966" s="914"/>
      <c r="AC966" s="914"/>
      <c r="AD966" s="914"/>
      <c r="AE966" s="914"/>
      <c r="AF966" s="914"/>
      <c r="AG966" s="914"/>
      <c r="AH966" s="914"/>
    </row>
    <row r="967">
      <c r="A967" s="914"/>
      <c r="B967" s="914"/>
      <c r="C967" s="914"/>
      <c r="D967" s="914"/>
      <c r="E967" s="914"/>
      <c r="F967" s="914"/>
      <c r="G967" s="972"/>
      <c r="H967" s="914"/>
      <c r="I967" s="914"/>
      <c r="J967" s="914"/>
      <c r="K967" s="914"/>
      <c r="L967" s="914"/>
      <c r="M967" s="914"/>
      <c r="N967" s="914"/>
      <c r="O967" s="914"/>
      <c r="P967" s="914"/>
      <c r="Q967" s="914"/>
      <c r="R967" s="914"/>
      <c r="S967" s="914"/>
      <c r="T967" s="914"/>
      <c r="U967" s="914"/>
      <c r="V967" s="914"/>
      <c r="W967" s="914"/>
      <c r="X967" s="972"/>
      <c r="Y967" s="914"/>
      <c r="Z967" s="914"/>
      <c r="AA967" s="914"/>
      <c r="AB967" s="914"/>
      <c r="AC967" s="914"/>
      <c r="AD967" s="914"/>
      <c r="AE967" s="914"/>
      <c r="AF967" s="914"/>
      <c r="AG967" s="914"/>
      <c r="AH967" s="914"/>
    </row>
    <row r="968">
      <c r="A968" s="914"/>
      <c r="B968" s="914"/>
      <c r="C968" s="914"/>
      <c r="D968" s="914"/>
      <c r="E968" s="914"/>
      <c r="F968" s="914"/>
      <c r="G968" s="972"/>
      <c r="H968" s="914"/>
      <c r="I968" s="914"/>
      <c r="J968" s="914"/>
      <c r="K968" s="914"/>
      <c r="L968" s="914"/>
      <c r="M968" s="914"/>
      <c r="N968" s="914"/>
      <c r="O968" s="914"/>
      <c r="P968" s="914"/>
      <c r="Q968" s="914"/>
      <c r="R968" s="914"/>
      <c r="S968" s="914"/>
      <c r="T968" s="914"/>
      <c r="U968" s="914"/>
      <c r="V968" s="914"/>
      <c r="W968" s="914"/>
      <c r="X968" s="972"/>
      <c r="Y968" s="914"/>
      <c r="Z968" s="914"/>
      <c r="AA968" s="914"/>
      <c r="AB968" s="914"/>
      <c r="AC968" s="914"/>
      <c r="AD968" s="914"/>
      <c r="AE968" s="914"/>
      <c r="AF968" s="914"/>
      <c r="AG968" s="914"/>
      <c r="AH968" s="914"/>
    </row>
    <row r="969">
      <c r="A969" s="914"/>
      <c r="B969" s="914"/>
      <c r="C969" s="914"/>
      <c r="D969" s="914"/>
      <c r="E969" s="914"/>
      <c r="F969" s="914"/>
      <c r="G969" s="972"/>
      <c r="H969" s="914"/>
      <c r="I969" s="914"/>
      <c r="J969" s="914"/>
      <c r="K969" s="914"/>
      <c r="L969" s="914"/>
      <c r="M969" s="914"/>
      <c r="N969" s="914"/>
      <c r="O969" s="914"/>
      <c r="P969" s="914"/>
      <c r="Q969" s="914"/>
      <c r="R969" s="914"/>
      <c r="S969" s="914"/>
      <c r="T969" s="914"/>
      <c r="U969" s="914"/>
      <c r="V969" s="914"/>
      <c r="W969" s="914"/>
      <c r="X969" s="972"/>
      <c r="Y969" s="914"/>
      <c r="Z969" s="914"/>
      <c r="AA969" s="914"/>
      <c r="AB969" s="914"/>
      <c r="AC969" s="914"/>
      <c r="AD969" s="914"/>
      <c r="AE969" s="914"/>
      <c r="AF969" s="914"/>
      <c r="AG969" s="914"/>
      <c r="AH969" s="914"/>
    </row>
    <row r="970">
      <c r="A970" s="914"/>
      <c r="B970" s="914"/>
      <c r="C970" s="914"/>
      <c r="D970" s="914"/>
      <c r="E970" s="914"/>
      <c r="F970" s="914"/>
      <c r="G970" s="972"/>
      <c r="H970" s="914"/>
      <c r="I970" s="914"/>
      <c r="J970" s="914"/>
      <c r="K970" s="914"/>
      <c r="L970" s="914"/>
      <c r="M970" s="914"/>
      <c r="N970" s="914"/>
      <c r="O970" s="914"/>
      <c r="P970" s="914"/>
      <c r="Q970" s="914"/>
      <c r="R970" s="914"/>
      <c r="S970" s="914"/>
      <c r="T970" s="914"/>
      <c r="U970" s="914"/>
      <c r="V970" s="914"/>
      <c r="W970" s="914"/>
      <c r="X970" s="972"/>
      <c r="Y970" s="914"/>
      <c r="Z970" s="914"/>
      <c r="AA970" s="914"/>
      <c r="AB970" s="914"/>
      <c r="AC970" s="914"/>
      <c r="AD970" s="914"/>
      <c r="AE970" s="914"/>
      <c r="AF970" s="914"/>
      <c r="AG970" s="914"/>
      <c r="AH970" s="914"/>
    </row>
    <row r="971">
      <c r="A971" s="914"/>
      <c r="B971" s="914"/>
      <c r="C971" s="914"/>
      <c r="D971" s="914"/>
      <c r="E971" s="914"/>
      <c r="F971" s="914"/>
      <c r="G971" s="972"/>
      <c r="H971" s="914"/>
      <c r="I971" s="914"/>
      <c r="J971" s="914"/>
      <c r="K971" s="914"/>
      <c r="L971" s="914"/>
      <c r="M971" s="914"/>
      <c r="N971" s="914"/>
      <c r="O971" s="914"/>
      <c r="P971" s="914"/>
      <c r="Q971" s="914"/>
      <c r="R971" s="914"/>
      <c r="S971" s="914"/>
      <c r="T971" s="914"/>
      <c r="U971" s="914"/>
      <c r="V971" s="914"/>
      <c r="W971" s="914"/>
      <c r="X971" s="972"/>
      <c r="Y971" s="914"/>
      <c r="Z971" s="914"/>
      <c r="AA971" s="914"/>
      <c r="AB971" s="914"/>
      <c r="AC971" s="914"/>
      <c r="AD971" s="914"/>
      <c r="AE971" s="914"/>
      <c r="AF971" s="914"/>
      <c r="AG971" s="914"/>
      <c r="AH971" s="914"/>
    </row>
    <row r="972">
      <c r="A972" s="914"/>
      <c r="B972" s="914"/>
      <c r="C972" s="914"/>
      <c r="D972" s="914"/>
      <c r="E972" s="914"/>
      <c r="F972" s="914"/>
      <c r="G972" s="972"/>
      <c r="H972" s="914"/>
      <c r="I972" s="914"/>
      <c r="J972" s="914"/>
      <c r="K972" s="914"/>
      <c r="L972" s="914"/>
      <c r="M972" s="914"/>
      <c r="N972" s="914"/>
      <c r="O972" s="914"/>
      <c r="P972" s="914"/>
      <c r="Q972" s="914"/>
      <c r="R972" s="914"/>
      <c r="S972" s="914"/>
      <c r="T972" s="914"/>
      <c r="U972" s="914"/>
      <c r="V972" s="914"/>
      <c r="W972" s="914"/>
      <c r="X972" s="972"/>
      <c r="Y972" s="914"/>
      <c r="Z972" s="914"/>
      <c r="AA972" s="914"/>
      <c r="AB972" s="914"/>
      <c r="AC972" s="914"/>
      <c r="AD972" s="914"/>
      <c r="AE972" s="914"/>
      <c r="AF972" s="914"/>
      <c r="AG972" s="914"/>
      <c r="AH972" s="914"/>
    </row>
    <row r="973">
      <c r="A973" s="914"/>
      <c r="B973" s="914"/>
      <c r="C973" s="914"/>
      <c r="D973" s="914"/>
      <c r="E973" s="914"/>
      <c r="F973" s="914"/>
      <c r="G973" s="972"/>
      <c r="H973" s="914"/>
      <c r="I973" s="914"/>
      <c r="J973" s="914"/>
      <c r="K973" s="914"/>
      <c r="L973" s="914"/>
      <c r="M973" s="914"/>
      <c r="N973" s="914"/>
      <c r="O973" s="914"/>
      <c r="P973" s="914"/>
      <c r="Q973" s="914"/>
      <c r="R973" s="914"/>
      <c r="S973" s="914"/>
      <c r="T973" s="914"/>
      <c r="U973" s="914"/>
      <c r="V973" s="914"/>
      <c r="W973" s="914"/>
      <c r="X973" s="972"/>
      <c r="Y973" s="914"/>
      <c r="Z973" s="914"/>
      <c r="AA973" s="914"/>
      <c r="AB973" s="914"/>
      <c r="AC973" s="914"/>
      <c r="AD973" s="914"/>
      <c r="AE973" s="914"/>
      <c r="AF973" s="914"/>
      <c r="AG973" s="914"/>
      <c r="AH973" s="914"/>
    </row>
    <row r="974">
      <c r="A974" s="914"/>
      <c r="B974" s="914"/>
      <c r="C974" s="914"/>
      <c r="D974" s="914"/>
      <c r="E974" s="914"/>
      <c r="F974" s="914"/>
      <c r="G974" s="972"/>
      <c r="H974" s="914"/>
      <c r="I974" s="914"/>
      <c r="J974" s="914"/>
      <c r="K974" s="914"/>
      <c r="L974" s="914"/>
      <c r="M974" s="914"/>
      <c r="N974" s="914"/>
      <c r="O974" s="914"/>
      <c r="P974" s="914"/>
      <c r="Q974" s="914"/>
      <c r="R974" s="914"/>
      <c r="S974" s="914"/>
      <c r="T974" s="914"/>
      <c r="U974" s="914"/>
      <c r="V974" s="914"/>
      <c r="W974" s="914"/>
      <c r="X974" s="972"/>
      <c r="Y974" s="914"/>
      <c r="Z974" s="914"/>
      <c r="AA974" s="914"/>
      <c r="AB974" s="914"/>
      <c r="AC974" s="914"/>
      <c r="AD974" s="914"/>
      <c r="AE974" s="914"/>
      <c r="AF974" s="914"/>
      <c r="AG974" s="914"/>
      <c r="AH974" s="914"/>
    </row>
    <row r="975">
      <c r="A975" s="914"/>
      <c r="B975" s="914"/>
      <c r="C975" s="914"/>
      <c r="D975" s="914"/>
      <c r="E975" s="914"/>
      <c r="F975" s="914"/>
      <c r="G975" s="972"/>
      <c r="H975" s="914"/>
      <c r="I975" s="914"/>
      <c r="J975" s="914"/>
      <c r="K975" s="914"/>
      <c r="L975" s="914"/>
      <c r="M975" s="914"/>
      <c r="N975" s="914"/>
      <c r="O975" s="914"/>
      <c r="P975" s="914"/>
      <c r="Q975" s="914"/>
      <c r="R975" s="914"/>
      <c r="S975" s="914"/>
      <c r="T975" s="914"/>
      <c r="U975" s="914"/>
      <c r="V975" s="914"/>
      <c r="W975" s="914"/>
      <c r="X975" s="972"/>
      <c r="Y975" s="914"/>
      <c r="Z975" s="914"/>
      <c r="AA975" s="914"/>
      <c r="AB975" s="914"/>
      <c r="AC975" s="914"/>
      <c r="AD975" s="914"/>
      <c r="AE975" s="914"/>
      <c r="AF975" s="914"/>
      <c r="AG975" s="914"/>
      <c r="AH975" s="914"/>
    </row>
    <row r="976">
      <c r="A976" s="914"/>
      <c r="B976" s="914"/>
      <c r="C976" s="914"/>
      <c r="D976" s="914"/>
      <c r="E976" s="914"/>
      <c r="F976" s="914"/>
      <c r="G976" s="972"/>
      <c r="H976" s="914"/>
      <c r="I976" s="914"/>
      <c r="J976" s="914"/>
      <c r="K976" s="914"/>
      <c r="L976" s="914"/>
      <c r="M976" s="914"/>
      <c r="N976" s="914"/>
      <c r="O976" s="914"/>
      <c r="P976" s="914"/>
      <c r="Q976" s="914"/>
      <c r="R976" s="914"/>
      <c r="S976" s="914"/>
      <c r="T976" s="914"/>
      <c r="U976" s="914"/>
      <c r="V976" s="914"/>
      <c r="W976" s="914"/>
      <c r="X976" s="972"/>
      <c r="Y976" s="914"/>
      <c r="Z976" s="914"/>
      <c r="AA976" s="914"/>
      <c r="AB976" s="914"/>
      <c r="AC976" s="914"/>
      <c r="AD976" s="914"/>
      <c r="AE976" s="914"/>
      <c r="AF976" s="914"/>
      <c r="AG976" s="914"/>
      <c r="AH976" s="914"/>
    </row>
    <row r="977">
      <c r="A977" s="914"/>
      <c r="B977" s="914"/>
      <c r="C977" s="914"/>
      <c r="D977" s="914"/>
      <c r="E977" s="914"/>
      <c r="F977" s="914"/>
      <c r="G977" s="972"/>
      <c r="H977" s="914"/>
      <c r="I977" s="914"/>
      <c r="J977" s="914"/>
      <c r="K977" s="914"/>
      <c r="L977" s="914"/>
      <c r="M977" s="914"/>
      <c r="N977" s="914"/>
      <c r="O977" s="914"/>
      <c r="P977" s="914"/>
      <c r="Q977" s="914"/>
      <c r="R977" s="914"/>
      <c r="S977" s="914"/>
      <c r="T977" s="914"/>
      <c r="U977" s="914"/>
      <c r="V977" s="914"/>
      <c r="W977" s="914"/>
      <c r="X977" s="972"/>
      <c r="Y977" s="914"/>
      <c r="Z977" s="914"/>
      <c r="AA977" s="914"/>
      <c r="AB977" s="914"/>
      <c r="AC977" s="914"/>
      <c r="AD977" s="914"/>
      <c r="AE977" s="914"/>
      <c r="AF977" s="914"/>
      <c r="AG977" s="914"/>
      <c r="AH977" s="914"/>
    </row>
    <row r="978">
      <c r="A978" s="914"/>
      <c r="B978" s="914"/>
      <c r="C978" s="914"/>
      <c r="D978" s="914"/>
      <c r="E978" s="914"/>
      <c r="F978" s="914"/>
      <c r="G978" s="972"/>
      <c r="H978" s="914"/>
      <c r="I978" s="914"/>
      <c r="J978" s="914"/>
      <c r="K978" s="914"/>
      <c r="L978" s="914"/>
      <c r="M978" s="914"/>
      <c r="N978" s="914"/>
      <c r="O978" s="914"/>
      <c r="P978" s="914"/>
      <c r="Q978" s="914"/>
      <c r="R978" s="914"/>
      <c r="S978" s="914"/>
      <c r="T978" s="914"/>
      <c r="U978" s="914"/>
      <c r="V978" s="914"/>
      <c r="W978" s="914"/>
      <c r="X978" s="972"/>
      <c r="Y978" s="914"/>
      <c r="Z978" s="914"/>
      <c r="AA978" s="914"/>
      <c r="AB978" s="914"/>
      <c r="AC978" s="914"/>
      <c r="AD978" s="914"/>
      <c r="AE978" s="914"/>
      <c r="AF978" s="914"/>
      <c r="AG978" s="914"/>
      <c r="AH978" s="914"/>
    </row>
    <row r="979">
      <c r="A979" s="914"/>
      <c r="B979" s="914"/>
      <c r="C979" s="914"/>
      <c r="D979" s="914"/>
      <c r="E979" s="914"/>
      <c r="F979" s="914"/>
      <c r="G979" s="972"/>
      <c r="H979" s="914"/>
      <c r="I979" s="914"/>
      <c r="J979" s="914"/>
      <c r="K979" s="914"/>
      <c r="L979" s="914"/>
      <c r="M979" s="914"/>
      <c r="N979" s="914"/>
      <c r="O979" s="914"/>
      <c r="P979" s="914"/>
      <c r="Q979" s="914"/>
      <c r="R979" s="914"/>
      <c r="S979" s="914"/>
      <c r="T979" s="914"/>
      <c r="U979" s="914"/>
      <c r="V979" s="914"/>
      <c r="W979" s="914"/>
      <c r="X979" s="972"/>
      <c r="Y979" s="914"/>
      <c r="Z979" s="914"/>
      <c r="AA979" s="914"/>
      <c r="AB979" s="914"/>
      <c r="AC979" s="914"/>
      <c r="AD979" s="914"/>
      <c r="AE979" s="914"/>
      <c r="AF979" s="914"/>
      <c r="AG979" s="914"/>
      <c r="AH979" s="914"/>
    </row>
    <row r="980">
      <c r="A980" s="914"/>
      <c r="B980" s="914"/>
      <c r="C980" s="914"/>
      <c r="D980" s="914"/>
      <c r="E980" s="914"/>
      <c r="F980" s="914"/>
      <c r="G980" s="972"/>
      <c r="H980" s="914"/>
      <c r="I980" s="914"/>
      <c r="J980" s="914"/>
      <c r="K980" s="914"/>
      <c r="L980" s="914"/>
      <c r="M980" s="914"/>
      <c r="N980" s="914"/>
      <c r="O980" s="914"/>
      <c r="P980" s="914"/>
      <c r="Q980" s="914"/>
      <c r="R980" s="914"/>
      <c r="S980" s="914"/>
      <c r="T980" s="914"/>
      <c r="U980" s="914"/>
      <c r="V980" s="914"/>
      <c r="W980" s="914"/>
      <c r="X980" s="972"/>
      <c r="Y980" s="914"/>
      <c r="Z980" s="914"/>
      <c r="AA980" s="914"/>
      <c r="AB980" s="914"/>
      <c r="AC980" s="914"/>
      <c r="AD980" s="914"/>
      <c r="AE980" s="914"/>
      <c r="AF980" s="914"/>
      <c r="AG980" s="914"/>
      <c r="AH980" s="914"/>
    </row>
    <row r="981">
      <c r="A981" s="914"/>
      <c r="B981" s="914"/>
      <c r="C981" s="914"/>
      <c r="D981" s="914"/>
      <c r="E981" s="914"/>
      <c r="F981" s="914"/>
      <c r="G981" s="972"/>
      <c r="H981" s="914"/>
      <c r="I981" s="914"/>
      <c r="J981" s="914"/>
      <c r="K981" s="914"/>
      <c r="L981" s="914"/>
      <c r="M981" s="914"/>
      <c r="N981" s="914"/>
      <c r="O981" s="914"/>
      <c r="P981" s="914"/>
      <c r="Q981" s="914"/>
      <c r="R981" s="914"/>
      <c r="S981" s="914"/>
      <c r="T981" s="914"/>
      <c r="U981" s="914"/>
      <c r="V981" s="914"/>
      <c r="W981" s="914"/>
      <c r="X981" s="972"/>
      <c r="Y981" s="914"/>
      <c r="Z981" s="914"/>
      <c r="AA981" s="914"/>
      <c r="AB981" s="914"/>
      <c r="AC981" s="914"/>
      <c r="AD981" s="914"/>
      <c r="AE981" s="914"/>
      <c r="AF981" s="914"/>
      <c r="AG981" s="914"/>
      <c r="AH981" s="914"/>
    </row>
    <row r="982">
      <c r="A982" s="914"/>
      <c r="B982" s="914"/>
      <c r="C982" s="914"/>
      <c r="D982" s="914"/>
      <c r="E982" s="914"/>
      <c r="F982" s="914"/>
      <c r="G982" s="972"/>
      <c r="H982" s="914"/>
      <c r="I982" s="914"/>
      <c r="J982" s="914"/>
      <c r="K982" s="914"/>
      <c r="L982" s="914"/>
      <c r="M982" s="914"/>
      <c r="N982" s="914"/>
      <c r="O982" s="914"/>
      <c r="P982" s="914"/>
      <c r="Q982" s="914"/>
      <c r="R982" s="914"/>
      <c r="S982" s="914"/>
      <c r="T982" s="914"/>
      <c r="U982" s="914"/>
      <c r="V982" s="914"/>
      <c r="W982" s="914"/>
      <c r="X982" s="972"/>
      <c r="Y982" s="914"/>
      <c r="Z982" s="914"/>
      <c r="AA982" s="914"/>
      <c r="AB982" s="914"/>
      <c r="AC982" s="914"/>
      <c r="AD982" s="914"/>
      <c r="AE982" s="914"/>
      <c r="AF982" s="914"/>
      <c r="AG982" s="914"/>
      <c r="AH982" s="914"/>
    </row>
    <row r="983">
      <c r="A983" s="914"/>
      <c r="B983" s="914"/>
      <c r="C983" s="914"/>
      <c r="D983" s="914"/>
      <c r="E983" s="914"/>
      <c r="F983" s="914"/>
      <c r="G983" s="972"/>
      <c r="H983" s="914"/>
      <c r="I983" s="914"/>
      <c r="J983" s="914"/>
      <c r="K983" s="914"/>
      <c r="L983" s="914"/>
      <c r="M983" s="914"/>
      <c r="N983" s="914"/>
      <c r="O983" s="914"/>
      <c r="P983" s="914"/>
      <c r="Q983" s="914"/>
      <c r="R983" s="914"/>
      <c r="S983" s="914"/>
      <c r="T983" s="914"/>
      <c r="U983" s="914"/>
      <c r="V983" s="914"/>
      <c r="W983" s="914"/>
      <c r="X983" s="972"/>
      <c r="Y983" s="914"/>
      <c r="Z983" s="914"/>
      <c r="AA983" s="914"/>
      <c r="AB983" s="914"/>
      <c r="AC983" s="914"/>
      <c r="AD983" s="914"/>
      <c r="AE983" s="914"/>
      <c r="AF983" s="914"/>
      <c r="AG983" s="914"/>
      <c r="AH983" s="914"/>
    </row>
    <row r="984">
      <c r="A984" s="914"/>
      <c r="B984" s="914"/>
      <c r="C984" s="914"/>
      <c r="D984" s="914"/>
      <c r="E984" s="914"/>
      <c r="F984" s="914"/>
      <c r="G984" s="972"/>
      <c r="H984" s="914"/>
      <c r="I984" s="914"/>
      <c r="J984" s="914"/>
      <c r="K984" s="914"/>
      <c r="L984" s="914"/>
      <c r="M984" s="914"/>
      <c r="N984" s="914"/>
      <c r="O984" s="914"/>
      <c r="P984" s="914"/>
      <c r="Q984" s="914"/>
      <c r="R984" s="914"/>
      <c r="S984" s="914"/>
      <c r="T984" s="914"/>
      <c r="U984" s="914"/>
      <c r="V984" s="914"/>
      <c r="W984" s="914"/>
      <c r="X984" s="972"/>
      <c r="Y984" s="914"/>
      <c r="Z984" s="914"/>
      <c r="AA984" s="914"/>
      <c r="AB984" s="914"/>
      <c r="AC984" s="914"/>
      <c r="AD984" s="914"/>
      <c r="AE984" s="914"/>
      <c r="AF984" s="914"/>
      <c r="AG984" s="914"/>
      <c r="AH984" s="914"/>
    </row>
    <row r="985">
      <c r="A985" s="914"/>
      <c r="B985" s="914"/>
      <c r="C985" s="914"/>
      <c r="D985" s="914"/>
      <c r="E985" s="914"/>
      <c r="F985" s="914"/>
      <c r="G985" s="972"/>
      <c r="H985" s="914"/>
      <c r="I985" s="914"/>
      <c r="J985" s="914"/>
      <c r="K985" s="914"/>
      <c r="L985" s="914"/>
      <c r="M985" s="914"/>
      <c r="N985" s="914"/>
      <c r="O985" s="914"/>
      <c r="P985" s="914"/>
      <c r="Q985" s="914"/>
      <c r="R985" s="914"/>
      <c r="S985" s="914"/>
      <c r="T985" s="914"/>
      <c r="U985" s="914"/>
      <c r="V985" s="914"/>
      <c r="W985" s="914"/>
      <c r="X985" s="972"/>
      <c r="Y985" s="914"/>
      <c r="Z985" s="914"/>
      <c r="AA985" s="914"/>
      <c r="AB985" s="914"/>
      <c r="AC985" s="914"/>
      <c r="AD985" s="914"/>
      <c r="AE985" s="914"/>
      <c r="AF985" s="914"/>
      <c r="AG985" s="914"/>
      <c r="AH985" s="914"/>
    </row>
    <row r="986">
      <c r="A986" s="914"/>
      <c r="B986" s="914"/>
      <c r="C986" s="914"/>
      <c r="D986" s="914"/>
      <c r="E986" s="914"/>
      <c r="F986" s="914"/>
      <c r="G986" s="972"/>
      <c r="H986" s="914"/>
      <c r="I986" s="914"/>
      <c r="J986" s="914"/>
      <c r="K986" s="914"/>
      <c r="L986" s="914"/>
      <c r="M986" s="914"/>
      <c r="N986" s="914"/>
      <c r="O986" s="914"/>
      <c r="P986" s="914"/>
      <c r="Q986" s="914"/>
      <c r="R986" s="914"/>
      <c r="S986" s="914"/>
      <c r="T986" s="914"/>
      <c r="U986" s="914"/>
      <c r="V986" s="914"/>
      <c r="W986" s="914"/>
      <c r="X986" s="972"/>
      <c r="Y986" s="914"/>
      <c r="Z986" s="914"/>
      <c r="AA986" s="914"/>
      <c r="AB986" s="914"/>
      <c r="AC986" s="914"/>
      <c r="AD986" s="914"/>
      <c r="AE986" s="914"/>
      <c r="AF986" s="914"/>
      <c r="AG986" s="914"/>
      <c r="AH986" s="914"/>
    </row>
    <row r="987">
      <c r="A987" s="914"/>
      <c r="B987" s="914"/>
      <c r="C987" s="914"/>
      <c r="D987" s="914"/>
      <c r="E987" s="914"/>
      <c r="F987" s="914"/>
      <c r="G987" s="972"/>
      <c r="H987" s="914"/>
      <c r="I987" s="914"/>
      <c r="J987" s="914"/>
      <c r="K987" s="914"/>
      <c r="L987" s="914"/>
      <c r="M987" s="914"/>
      <c r="N987" s="914"/>
      <c r="O987" s="914"/>
      <c r="P987" s="914"/>
      <c r="Q987" s="914"/>
      <c r="R987" s="914"/>
      <c r="S987" s="914"/>
      <c r="T987" s="914"/>
      <c r="U987" s="914"/>
      <c r="V987" s="914"/>
      <c r="W987" s="914"/>
      <c r="X987" s="972"/>
      <c r="Y987" s="914"/>
      <c r="Z987" s="914"/>
      <c r="AA987" s="914"/>
      <c r="AB987" s="914"/>
      <c r="AC987" s="914"/>
      <c r="AD987" s="914"/>
      <c r="AE987" s="914"/>
      <c r="AF987" s="914"/>
      <c r="AG987" s="914"/>
      <c r="AH987" s="914"/>
    </row>
    <row r="988">
      <c r="A988" s="914"/>
      <c r="B988" s="914"/>
      <c r="C988" s="914"/>
      <c r="D988" s="914"/>
      <c r="E988" s="914"/>
      <c r="F988" s="914"/>
      <c r="G988" s="972"/>
      <c r="H988" s="914"/>
      <c r="I988" s="914"/>
      <c r="J988" s="914"/>
      <c r="K988" s="914"/>
      <c r="L988" s="914"/>
      <c r="M988" s="914"/>
      <c r="N988" s="914"/>
      <c r="O988" s="914"/>
      <c r="P988" s="914"/>
      <c r="Q988" s="914"/>
      <c r="R988" s="914"/>
      <c r="S988" s="914"/>
      <c r="T988" s="914"/>
      <c r="U988" s="914"/>
      <c r="V988" s="914"/>
      <c r="W988" s="914"/>
      <c r="X988" s="972"/>
      <c r="Y988" s="914"/>
      <c r="Z988" s="914"/>
      <c r="AA988" s="914"/>
      <c r="AB988" s="914"/>
      <c r="AC988" s="914"/>
      <c r="AD988" s="914"/>
      <c r="AE988" s="914"/>
      <c r="AF988" s="914"/>
      <c r="AG988" s="914"/>
      <c r="AH988" s="914"/>
    </row>
    <row r="989">
      <c r="A989" s="914"/>
      <c r="B989" s="914"/>
      <c r="C989" s="914"/>
      <c r="D989" s="914"/>
      <c r="E989" s="914"/>
      <c r="F989" s="914"/>
      <c r="G989" s="972"/>
      <c r="H989" s="914"/>
      <c r="I989" s="914"/>
      <c r="J989" s="914"/>
      <c r="K989" s="914"/>
      <c r="L989" s="914"/>
      <c r="M989" s="914"/>
      <c r="N989" s="914"/>
      <c r="O989" s="914"/>
      <c r="P989" s="914"/>
      <c r="Q989" s="914"/>
      <c r="R989" s="914"/>
      <c r="S989" s="914"/>
      <c r="T989" s="914"/>
      <c r="U989" s="914"/>
      <c r="V989" s="914"/>
      <c r="W989" s="914"/>
      <c r="X989" s="972"/>
      <c r="Y989" s="914"/>
      <c r="Z989" s="914"/>
      <c r="AA989" s="914"/>
      <c r="AB989" s="914"/>
      <c r="AC989" s="914"/>
      <c r="AD989" s="914"/>
      <c r="AE989" s="914"/>
      <c r="AF989" s="914"/>
      <c r="AG989" s="914"/>
      <c r="AH989" s="914"/>
    </row>
    <row r="990">
      <c r="A990" s="914"/>
      <c r="B990" s="914"/>
      <c r="C990" s="914"/>
      <c r="D990" s="914"/>
      <c r="E990" s="914"/>
      <c r="F990" s="914"/>
      <c r="G990" s="972"/>
      <c r="H990" s="914"/>
      <c r="I990" s="914"/>
      <c r="J990" s="914"/>
      <c r="K990" s="914"/>
      <c r="L990" s="914"/>
      <c r="M990" s="914"/>
      <c r="N990" s="914"/>
      <c r="O990" s="914"/>
      <c r="P990" s="914"/>
      <c r="Q990" s="914"/>
      <c r="R990" s="914"/>
      <c r="S990" s="914"/>
      <c r="T990" s="914"/>
      <c r="U990" s="914"/>
      <c r="V990" s="914"/>
      <c r="W990" s="914"/>
      <c r="X990" s="972"/>
      <c r="Y990" s="914"/>
      <c r="Z990" s="914"/>
      <c r="AA990" s="914"/>
      <c r="AB990" s="914"/>
      <c r="AC990" s="914"/>
      <c r="AD990" s="914"/>
      <c r="AE990" s="914"/>
      <c r="AF990" s="914"/>
      <c r="AG990" s="914"/>
      <c r="AH990" s="914"/>
    </row>
    <row r="991">
      <c r="A991" s="914"/>
      <c r="B991" s="914"/>
      <c r="C991" s="914"/>
      <c r="D991" s="914"/>
      <c r="E991" s="914"/>
      <c r="F991" s="914"/>
      <c r="G991" s="972"/>
      <c r="H991" s="914"/>
      <c r="I991" s="914"/>
      <c r="J991" s="914"/>
      <c r="K991" s="914"/>
      <c r="L991" s="914"/>
      <c r="M991" s="914"/>
      <c r="N991" s="914"/>
      <c r="O991" s="914"/>
      <c r="P991" s="914"/>
      <c r="Q991" s="914"/>
      <c r="R991" s="914"/>
      <c r="S991" s="914"/>
      <c r="T991" s="914"/>
      <c r="U991" s="914"/>
      <c r="V991" s="914"/>
      <c r="W991" s="914"/>
      <c r="X991" s="972"/>
      <c r="Y991" s="914"/>
      <c r="Z991" s="914"/>
      <c r="AA991" s="914"/>
      <c r="AB991" s="914"/>
      <c r="AC991" s="914"/>
      <c r="AD991" s="914"/>
      <c r="AE991" s="914"/>
      <c r="AF991" s="914"/>
      <c r="AG991" s="914"/>
      <c r="AH991" s="914"/>
    </row>
    <row r="992">
      <c r="A992" s="914"/>
      <c r="B992" s="914"/>
      <c r="C992" s="914"/>
      <c r="D992" s="914"/>
      <c r="E992" s="914"/>
      <c r="F992" s="914"/>
      <c r="G992" s="972"/>
      <c r="H992" s="914"/>
      <c r="I992" s="914"/>
      <c r="J992" s="914"/>
      <c r="K992" s="914"/>
      <c r="L992" s="914"/>
      <c r="M992" s="914"/>
      <c r="N992" s="914"/>
      <c r="O992" s="914"/>
      <c r="P992" s="914"/>
      <c r="Q992" s="914"/>
      <c r="R992" s="914"/>
      <c r="S992" s="914"/>
      <c r="T992" s="914"/>
      <c r="U992" s="914"/>
      <c r="V992" s="914"/>
      <c r="W992" s="914"/>
      <c r="X992" s="972"/>
      <c r="Y992" s="914"/>
      <c r="Z992" s="914"/>
      <c r="AA992" s="914"/>
      <c r="AB992" s="914"/>
      <c r="AC992" s="914"/>
      <c r="AD992" s="914"/>
      <c r="AE992" s="914"/>
      <c r="AF992" s="914"/>
      <c r="AG992" s="914"/>
      <c r="AH992" s="914"/>
    </row>
    <row r="993">
      <c r="A993" s="914"/>
      <c r="B993" s="914"/>
      <c r="C993" s="914"/>
      <c r="D993" s="914"/>
      <c r="E993" s="914"/>
      <c r="F993" s="914"/>
      <c r="G993" s="972"/>
      <c r="H993" s="914"/>
      <c r="I993" s="914"/>
      <c r="J993" s="914"/>
      <c r="K993" s="914"/>
      <c r="L993" s="914"/>
      <c r="M993" s="914"/>
      <c r="N993" s="914"/>
      <c r="O993" s="914"/>
      <c r="P993" s="914"/>
      <c r="Q993" s="914"/>
      <c r="R993" s="914"/>
      <c r="S993" s="914"/>
      <c r="T993" s="914"/>
      <c r="U993" s="914"/>
      <c r="V993" s="914"/>
      <c r="W993" s="914"/>
      <c r="X993" s="972"/>
      <c r="Y993" s="914"/>
      <c r="Z993" s="914"/>
      <c r="AA993" s="914"/>
      <c r="AB993" s="914"/>
      <c r="AC993" s="914"/>
      <c r="AD993" s="914"/>
      <c r="AE993" s="914"/>
      <c r="AF993" s="914"/>
      <c r="AG993" s="914"/>
      <c r="AH993" s="914"/>
    </row>
    <row r="994">
      <c r="A994" s="914"/>
      <c r="B994" s="914"/>
      <c r="C994" s="914"/>
      <c r="D994" s="914"/>
      <c r="E994" s="914"/>
      <c r="F994" s="914"/>
      <c r="G994" s="972"/>
      <c r="H994" s="914"/>
      <c r="I994" s="914"/>
      <c r="J994" s="914"/>
      <c r="K994" s="914"/>
      <c r="L994" s="914"/>
      <c r="M994" s="914"/>
      <c r="N994" s="914"/>
      <c r="O994" s="914"/>
      <c r="P994" s="914"/>
      <c r="Q994" s="914"/>
      <c r="R994" s="914"/>
      <c r="S994" s="914"/>
      <c r="T994" s="914"/>
      <c r="U994" s="914"/>
      <c r="V994" s="914"/>
      <c r="W994" s="914"/>
      <c r="X994" s="972"/>
      <c r="Y994" s="914"/>
      <c r="Z994" s="914"/>
      <c r="AA994" s="914"/>
      <c r="AB994" s="914"/>
      <c r="AC994" s="914"/>
      <c r="AD994" s="914"/>
      <c r="AE994" s="914"/>
      <c r="AF994" s="914"/>
      <c r="AG994" s="914"/>
      <c r="AH994" s="914"/>
    </row>
    <row r="995">
      <c r="A995" s="914"/>
      <c r="B995" s="914"/>
      <c r="C995" s="914"/>
      <c r="D995" s="914"/>
      <c r="E995" s="914"/>
      <c r="F995" s="914"/>
      <c r="G995" s="972"/>
      <c r="H995" s="914"/>
      <c r="I995" s="914"/>
      <c r="J995" s="914"/>
      <c r="K995" s="914"/>
      <c r="L995" s="914"/>
      <c r="M995" s="914"/>
      <c r="N995" s="914"/>
      <c r="O995" s="914"/>
      <c r="P995" s="914"/>
      <c r="Q995" s="914"/>
      <c r="R995" s="914"/>
      <c r="S995" s="914"/>
      <c r="T995" s="914"/>
      <c r="U995" s="914"/>
      <c r="V995" s="914"/>
      <c r="W995" s="914"/>
      <c r="X995" s="972"/>
      <c r="Y995" s="914"/>
      <c r="Z995" s="914"/>
      <c r="AA995" s="914"/>
      <c r="AB995" s="914"/>
      <c r="AC995" s="914"/>
      <c r="AD995" s="914"/>
      <c r="AE995" s="914"/>
      <c r="AF995" s="914"/>
      <c r="AG995" s="914"/>
      <c r="AH995" s="914"/>
    </row>
    <row r="996">
      <c r="A996" s="914"/>
      <c r="B996" s="914"/>
      <c r="C996" s="914"/>
      <c r="D996" s="914"/>
      <c r="E996" s="914"/>
      <c r="F996" s="914"/>
      <c r="G996" s="972"/>
      <c r="H996" s="914"/>
      <c r="I996" s="914"/>
      <c r="J996" s="914"/>
      <c r="K996" s="914"/>
      <c r="L996" s="914"/>
      <c r="M996" s="914"/>
      <c r="N996" s="914"/>
      <c r="O996" s="914"/>
      <c r="P996" s="914"/>
      <c r="Q996" s="914"/>
      <c r="R996" s="914"/>
      <c r="S996" s="914"/>
      <c r="T996" s="914"/>
      <c r="U996" s="914"/>
      <c r="V996" s="914"/>
      <c r="W996" s="914"/>
      <c r="X996" s="972"/>
      <c r="Y996" s="914"/>
      <c r="Z996" s="914"/>
      <c r="AA996" s="914"/>
      <c r="AB996" s="914"/>
      <c r="AC996" s="914"/>
      <c r="AD996" s="914"/>
      <c r="AE996" s="914"/>
      <c r="AF996" s="914"/>
      <c r="AG996" s="914"/>
      <c r="AH996" s="914"/>
    </row>
    <row r="997">
      <c r="A997" s="914"/>
      <c r="B997" s="914"/>
      <c r="C997" s="914"/>
      <c r="D997" s="914"/>
      <c r="E997" s="914"/>
      <c r="F997" s="914"/>
      <c r="G997" s="972"/>
      <c r="H997" s="914"/>
      <c r="I997" s="914"/>
      <c r="J997" s="914"/>
      <c r="K997" s="914"/>
      <c r="L997" s="914"/>
      <c r="M997" s="914"/>
      <c r="N997" s="914"/>
      <c r="O997" s="914"/>
      <c r="P997" s="914"/>
      <c r="Q997" s="914"/>
      <c r="R997" s="914"/>
      <c r="S997" s="914"/>
      <c r="T997" s="914"/>
      <c r="U997" s="914"/>
      <c r="V997" s="914"/>
      <c r="W997" s="914"/>
      <c r="X997" s="972"/>
      <c r="Y997" s="914"/>
      <c r="Z997" s="914"/>
      <c r="AA997" s="914"/>
      <c r="AB997" s="914"/>
      <c r="AC997" s="914"/>
      <c r="AD997" s="914"/>
      <c r="AE997" s="914"/>
      <c r="AF997" s="914"/>
      <c r="AG997" s="914"/>
      <c r="AH997" s="914"/>
    </row>
    <row r="998">
      <c r="A998" s="914"/>
      <c r="B998" s="914"/>
      <c r="C998" s="914"/>
      <c r="D998" s="914"/>
      <c r="E998" s="914"/>
      <c r="F998" s="914"/>
      <c r="G998" s="972"/>
      <c r="H998" s="914"/>
      <c r="I998" s="914"/>
      <c r="J998" s="914"/>
      <c r="K998" s="914"/>
      <c r="L998" s="914"/>
      <c r="M998" s="914"/>
      <c r="N998" s="914"/>
      <c r="O998" s="914"/>
      <c r="P998" s="914"/>
      <c r="Q998" s="914"/>
      <c r="R998" s="914"/>
      <c r="S998" s="914"/>
      <c r="T998" s="914"/>
      <c r="U998" s="914"/>
      <c r="V998" s="914"/>
      <c r="W998" s="914"/>
      <c r="X998" s="972"/>
      <c r="Y998" s="914"/>
      <c r="Z998" s="914"/>
      <c r="AA998" s="914"/>
      <c r="AB998" s="914"/>
      <c r="AC998" s="914"/>
      <c r="AD998" s="914"/>
      <c r="AE998" s="914"/>
      <c r="AF998" s="914"/>
      <c r="AG998" s="914"/>
      <c r="AH998" s="914"/>
    </row>
    <row r="999">
      <c r="A999" s="914"/>
      <c r="B999" s="914"/>
      <c r="C999" s="914"/>
      <c r="D999" s="914"/>
      <c r="E999" s="914"/>
      <c r="F999" s="914"/>
      <c r="G999" s="972"/>
      <c r="H999" s="914"/>
      <c r="I999" s="914"/>
      <c r="J999" s="914"/>
      <c r="K999" s="914"/>
      <c r="L999" s="914"/>
      <c r="M999" s="914"/>
      <c r="N999" s="914"/>
      <c r="O999" s="914"/>
      <c r="P999" s="914"/>
      <c r="Q999" s="914"/>
      <c r="R999" s="914"/>
      <c r="S999" s="914"/>
      <c r="T999" s="914"/>
      <c r="U999" s="914"/>
      <c r="V999" s="914"/>
      <c r="W999" s="914"/>
      <c r="X999" s="972"/>
      <c r="Y999" s="914"/>
      <c r="Z999" s="914"/>
      <c r="AA999" s="914"/>
      <c r="AB999" s="914"/>
      <c r="AC999" s="914"/>
      <c r="AD999" s="914"/>
      <c r="AE999" s="914"/>
      <c r="AF999" s="914"/>
      <c r="AG999" s="914"/>
      <c r="AH999" s="914"/>
    </row>
    <row r="1000">
      <c r="A1000" s="914"/>
      <c r="B1000" s="914"/>
      <c r="C1000" s="914"/>
      <c r="D1000" s="914"/>
      <c r="E1000" s="914"/>
      <c r="F1000" s="914"/>
      <c r="G1000" s="972"/>
      <c r="H1000" s="914"/>
      <c r="I1000" s="914"/>
      <c r="J1000" s="914"/>
      <c r="K1000" s="914"/>
      <c r="L1000" s="914"/>
      <c r="M1000" s="914"/>
      <c r="N1000" s="914"/>
      <c r="O1000" s="914"/>
      <c r="P1000" s="914"/>
      <c r="Q1000" s="914"/>
      <c r="R1000" s="914"/>
      <c r="S1000" s="914"/>
      <c r="T1000" s="914"/>
      <c r="U1000" s="914"/>
      <c r="V1000" s="914"/>
      <c r="W1000" s="914"/>
      <c r="X1000" s="972"/>
      <c r="Y1000" s="914"/>
      <c r="Z1000" s="914"/>
      <c r="AA1000" s="914"/>
      <c r="AB1000" s="914"/>
      <c r="AC1000" s="914"/>
      <c r="AD1000" s="914"/>
      <c r="AE1000" s="914"/>
      <c r="AF1000" s="914"/>
      <c r="AG1000" s="914"/>
      <c r="AH1000" s="91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U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ABC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4.13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8.63"/>
  </cols>
  <sheetData>
    <row r="1">
      <c r="A1" s="857" t="s">
        <v>453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97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974"/>
      <c r="R1" s="857" t="s">
        <v>454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975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974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976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976"/>
    </row>
    <row r="3">
      <c r="A3" s="977" t="s">
        <v>137</v>
      </c>
      <c r="B3" s="552"/>
      <c r="C3" s="609"/>
      <c r="D3" s="610">
        <v>100.0</v>
      </c>
      <c r="E3" s="610">
        <v>1.0</v>
      </c>
      <c r="F3" s="610">
        <v>80.0</v>
      </c>
      <c r="G3" s="901">
        <v>0.016215277777777776</v>
      </c>
      <c r="H3" s="612">
        <f t="shared" ref="H3:H6" si="1">D3-F3</f>
        <v>20</v>
      </c>
      <c r="I3" s="907">
        <f t="shared" ref="I3:I6" si="2">H3/(HOUR(G3)*60+(MINUTE(G3)+((SECOND(G3)/60))))</f>
        <v>0.8565310493</v>
      </c>
      <c r="J3" s="613">
        <v>2.0</v>
      </c>
      <c r="K3" s="614">
        <v>21.0</v>
      </c>
      <c r="L3" s="614">
        <v>7.0</v>
      </c>
      <c r="M3" s="616">
        <v>2.0</v>
      </c>
      <c r="N3" s="616">
        <v>4.0</v>
      </c>
      <c r="O3" s="617"/>
      <c r="P3" s="617"/>
      <c r="Q3" s="976"/>
      <c r="R3" s="977" t="s">
        <v>137</v>
      </c>
      <c r="S3" s="552"/>
      <c r="T3" s="609"/>
      <c r="U3" s="610">
        <v>46.0</v>
      </c>
      <c r="V3" s="610"/>
      <c r="W3" s="610">
        <v>50.0</v>
      </c>
      <c r="X3" s="901">
        <v>0.008888888888888889</v>
      </c>
      <c r="Y3" s="612">
        <f t="shared" ref="Y3:Y6" si="3">U3-W3</f>
        <v>-4</v>
      </c>
      <c r="Z3" s="907">
        <f t="shared" ref="Z3:Z6" si="4">Y3/(HOUR(X3)*60+(MINUTE(X3)+((SECOND(X3)/60))))</f>
        <v>-0.3125</v>
      </c>
      <c r="AA3" s="613">
        <v>1.0</v>
      </c>
      <c r="AB3" s="614">
        <v>8.0</v>
      </c>
      <c r="AC3" s="614">
        <v>1.0</v>
      </c>
      <c r="AD3" s="615"/>
      <c r="AE3" s="616">
        <v>1.0</v>
      </c>
      <c r="AF3" s="617"/>
      <c r="AG3" s="617"/>
      <c r="AH3" s="976"/>
    </row>
    <row r="4">
      <c r="A4" s="978" t="s">
        <v>138</v>
      </c>
      <c r="B4" s="562"/>
      <c r="C4" s="619"/>
      <c r="D4" s="620">
        <v>94.0</v>
      </c>
      <c r="E4" s="620"/>
      <c r="F4" s="620">
        <v>75.0</v>
      </c>
      <c r="G4" s="979">
        <v>0.016215277777777776</v>
      </c>
      <c r="H4" s="622">
        <f t="shared" si="1"/>
        <v>19</v>
      </c>
      <c r="I4" s="623">
        <f t="shared" si="2"/>
        <v>0.8137044968</v>
      </c>
      <c r="J4" s="624">
        <v>4.0</v>
      </c>
      <c r="K4" s="625">
        <v>18.0</v>
      </c>
      <c r="L4" s="625">
        <v>2.0</v>
      </c>
      <c r="M4" s="902"/>
      <c r="N4" s="625">
        <v>2.0</v>
      </c>
      <c r="O4" s="627"/>
      <c r="P4" s="627"/>
      <c r="Q4" s="976"/>
      <c r="R4" s="978" t="s">
        <v>138</v>
      </c>
      <c r="S4" s="562"/>
      <c r="T4" s="619">
        <v>2.0</v>
      </c>
      <c r="U4" s="620">
        <v>60.0</v>
      </c>
      <c r="V4" s="620">
        <v>2.0</v>
      </c>
      <c r="W4" s="620">
        <v>33.0</v>
      </c>
      <c r="X4" s="979">
        <v>0.008888888888888889</v>
      </c>
      <c r="Y4" s="622">
        <f t="shared" si="3"/>
        <v>27</v>
      </c>
      <c r="Z4" s="623">
        <f t="shared" si="4"/>
        <v>2.109375</v>
      </c>
      <c r="AA4" s="624">
        <v>3.0</v>
      </c>
      <c r="AB4" s="625">
        <v>14.0</v>
      </c>
      <c r="AC4" s="625">
        <v>3.0</v>
      </c>
      <c r="AD4" s="902"/>
      <c r="AE4" s="625">
        <v>3.0</v>
      </c>
      <c r="AF4" s="627"/>
      <c r="AG4" s="627"/>
      <c r="AH4" s="976"/>
    </row>
    <row r="5">
      <c r="A5" s="980" t="s">
        <v>139</v>
      </c>
      <c r="B5" s="562"/>
      <c r="C5" s="630">
        <v>1.0</v>
      </c>
      <c r="D5" s="631">
        <v>58.0</v>
      </c>
      <c r="E5" s="631">
        <v>2.0</v>
      </c>
      <c r="F5" s="631">
        <v>67.0</v>
      </c>
      <c r="G5" s="981">
        <v>0.016215277777777776</v>
      </c>
      <c r="H5" s="633">
        <f t="shared" si="1"/>
        <v>-9</v>
      </c>
      <c r="I5" s="634">
        <f t="shared" si="2"/>
        <v>-0.3854389722</v>
      </c>
      <c r="J5" s="631">
        <v>1.0</v>
      </c>
      <c r="K5" s="635">
        <v>9.0</v>
      </c>
      <c r="L5" s="635">
        <v>3.0</v>
      </c>
      <c r="M5" s="636"/>
      <c r="N5" s="635">
        <v>1.0</v>
      </c>
      <c r="O5" s="637"/>
      <c r="P5" s="637"/>
      <c r="Q5" s="976"/>
      <c r="R5" s="980" t="s">
        <v>139</v>
      </c>
      <c r="S5" s="562"/>
      <c r="T5" s="630">
        <v>3.0</v>
      </c>
      <c r="U5" s="631">
        <v>35.0</v>
      </c>
      <c r="V5" s="631">
        <v>2.0</v>
      </c>
      <c r="W5" s="631">
        <v>21.0</v>
      </c>
      <c r="X5" s="981">
        <v>0.008888888888888889</v>
      </c>
      <c r="Y5" s="633">
        <f t="shared" si="3"/>
        <v>14</v>
      </c>
      <c r="Z5" s="634">
        <f t="shared" si="4"/>
        <v>1.09375</v>
      </c>
      <c r="AA5" s="631">
        <v>2.0</v>
      </c>
      <c r="AB5" s="635">
        <v>3.0</v>
      </c>
      <c r="AC5" s="636"/>
      <c r="AD5" s="636"/>
      <c r="AE5" s="635">
        <v>1.0</v>
      </c>
      <c r="AF5" s="637"/>
      <c r="AG5" s="637"/>
      <c r="AH5" s="976"/>
    </row>
    <row r="6">
      <c r="A6" s="978" t="s">
        <v>140</v>
      </c>
      <c r="B6" s="562"/>
      <c r="C6" s="642">
        <v>4.0</v>
      </c>
      <c r="D6" s="620">
        <v>57.0</v>
      </c>
      <c r="E6" s="620"/>
      <c r="F6" s="620">
        <v>43.0</v>
      </c>
      <c r="G6" s="979">
        <v>0.016215277777777776</v>
      </c>
      <c r="H6" s="622">
        <f t="shared" si="1"/>
        <v>14</v>
      </c>
      <c r="I6" s="623">
        <f t="shared" si="2"/>
        <v>0.5995717345</v>
      </c>
      <c r="J6" s="905">
        <v>3.0</v>
      </c>
      <c r="K6" s="625">
        <v>9.0</v>
      </c>
      <c r="L6" s="625">
        <v>1.0</v>
      </c>
      <c r="M6" s="625"/>
      <c r="N6" s="625">
        <v>2.0</v>
      </c>
      <c r="O6" s="627"/>
      <c r="P6" s="627"/>
      <c r="Q6" s="976"/>
      <c r="R6" s="978" t="s">
        <v>140</v>
      </c>
      <c r="S6" s="562"/>
      <c r="T6" s="642"/>
      <c r="U6" s="620">
        <v>41.0</v>
      </c>
      <c r="V6" s="620">
        <v>1.0</v>
      </c>
      <c r="W6" s="620">
        <v>30.0</v>
      </c>
      <c r="X6" s="979">
        <v>0.008888888888888889</v>
      </c>
      <c r="Y6" s="622">
        <f t="shared" si="3"/>
        <v>11</v>
      </c>
      <c r="Z6" s="623">
        <f t="shared" si="4"/>
        <v>0.859375</v>
      </c>
      <c r="AA6" s="624">
        <v>1.0</v>
      </c>
      <c r="AB6" s="625">
        <v>9.0</v>
      </c>
      <c r="AC6" s="625">
        <v>2.0</v>
      </c>
      <c r="AD6" s="625"/>
      <c r="AE6" s="625"/>
      <c r="AF6" s="627"/>
      <c r="AG6" s="627"/>
      <c r="AH6" s="976"/>
    </row>
    <row r="7">
      <c r="A7" s="980" t="s">
        <v>141</v>
      </c>
      <c r="B7" s="562"/>
      <c r="C7" s="643"/>
      <c r="D7" s="644"/>
      <c r="E7" s="644"/>
      <c r="F7" s="644"/>
      <c r="G7" s="981"/>
      <c r="H7" s="633"/>
      <c r="I7" s="634"/>
      <c r="J7" s="645"/>
      <c r="K7" s="646"/>
      <c r="L7" s="646"/>
      <c r="M7" s="636"/>
      <c r="N7" s="636"/>
      <c r="O7" s="637"/>
      <c r="P7" s="637"/>
      <c r="Q7" s="976"/>
      <c r="R7" s="980" t="s">
        <v>141</v>
      </c>
      <c r="S7" s="562"/>
      <c r="T7" s="643"/>
      <c r="U7" s="644"/>
      <c r="V7" s="644"/>
      <c r="W7" s="644"/>
      <c r="X7" s="889"/>
      <c r="Y7" s="633"/>
      <c r="Z7" s="634"/>
      <c r="AA7" s="645"/>
      <c r="AB7" s="646"/>
      <c r="AC7" s="646"/>
      <c r="AD7" s="636"/>
      <c r="AE7" s="636"/>
      <c r="AF7" s="637"/>
      <c r="AG7" s="637"/>
      <c r="AH7" s="976"/>
    </row>
    <row r="8">
      <c r="A8" s="982" t="s">
        <v>260</v>
      </c>
      <c r="B8" s="548"/>
      <c r="C8" s="656"/>
      <c r="D8" s="657"/>
      <c r="E8" s="657"/>
      <c r="F8" s="657"/>
      <c r="G8" s="983"/>
      <c r="H8" s="659"/>
      <c r="I8" s="660"/>
      <c r="J8" s="657"/>
      <c r="K8" s="661"/>
      <c r="L8" s="661"/>
      <c r="M8" s="661"/>
      <c r="N8" s="661"/>
      <c r="O8" s="654"/>
      <c r="P8" s="654"/>
      <c r="Q8" s="984"/>
      <c r="R8" s="982" t="s">
        <v>260</v>
      </c>
      <c r="S8" s="548"/>
      <c r="T8" s="656"/>
      <c r="U8" s="657"/>
      <c r="V8" s="657"/>
      <c r="W8" s="657"/>
      <c r="X8" s="985"/>
      <c r="Y8" s="659"/>
      <c r="Z8" s="660"/>
      <c r="AA8" s="657"/>
      <c r="AB8" s="661"/>
      <c r="AC8" s="661"/>
      <c r="AD8" s="661"/>
      <c r="AE8" s="661"/>
      <c r="AF8" s="654"/>
      <c r="AG8" s="654"/>
      <c r="AH8" s="984"/>
    </row>
    <row r="9">
      <c r="A9" s="986"/>
      <c r="B9" s="986"/>
      <c r="C9" s="987" t="s">
        <v>319</v>
      </c>
      <c r="D9" s="988"/>
      <c r="E9" s="988"/>
      <c r="F9" s="988"/>
      <c r="G9" s="989"/>
      <c r="H9" s="988"/>
      <c r="I9" s="988"/>
      <c r="J9" s="988"/>
      <c r="K9" s="988"/>
      <c r="L9" s="988"/>
      <c r="M9" s="988"/>
      <c r="N9" s="988"/>
      <c r="O9" s="898"/>
      <c r="P9" s="882"/>
      <c r="Q9" s="988"/>
      <c r="R9" s="986"/>
      <c r="S9" s="986"/>
      <c r="T9" s="987" t="s">
        <v>320</v>
      </c>
      <c r="U9" s="988"/>
      <c r="V9" s="988"/>
      <c r="W9" s="988"/>
      <c r="X9" s="990"/>
      <c r="Y9" s="988"/>
      <c r="Z9" s="988"/>
      <c r="AA9" s="988"/>
      <c r="AB9" s="988"/>
      <c r="AC9" s="988"/>
      <c r="AD9" s="988"/>
      <c r="AE9" s="988"/>
      <c r="AF9" s="898"/>
      <c r="AG9" s="897"/>
      <c r="AH9" s="988"/>
    </row>
    <row r="10">
      <c r="A10" s="991" t="s">
        <v>455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97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974"/>
      <c r="R10" s="991" t="s">
        <v>456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975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974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976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976"/>
    </row>
    <row r="12">
      <c r="A12" s="977" t="s">
        <v>137</v>
      </c>
      <c r="B12" s="552"/>
      <c r="C12" s="609">
        <v>1.0</v>
      </c>
      <c r="D12" s="610">
        <v>27.0</v>
      </c>
      <c r="E12" s="610"/>
      <c r="F12" s="610">
        <v>19.0</v>
      </c>
      <c r="G12" s="901">
        <v>0.005324074074074074</v>
      </c>
      <c r="H12" s="612">
        <f t="shared" ref="H12:H15" si="5">D12-F12</f>
        <v>8</v>
      </c>
      <c r="I12" s="577">
        <f t="shared" ref="I12:I15" si="6">H12/(HOUR(G12)*60+(MINUTE(G12)+((SECOND(G12)/60))))</f>
        <v>1.043478261</v>
      </c>
      <c r="J12" s="613">
        <v>2.0</v>
      </c>
      <c r="K12" s="614">
        <v>7.0</v>
      </c>
      <c r="L12" s="614">
        <v>1.0</v>
      </c>
      <c r="M12" s="615"/>
      <c r="N12" s="615"/>
      <c r="O12" s="617"/>
      <c r="P12" s="617"/>
      <c r="Q12" s="976"/>
      <c r="R12" s="977" t="s">
        <v>137</v>
      </c>
      <c r="S12" s="552"/>
      <c r="T12" s="609"/>
      <c r="U12" s="610">
        <v>75.0</v>
      </c>
      <c r="V12" s="610"/>
      <c r="W12" s="610">
        <v>54.0</v>
      </c>
      <c r="X12" s="901">
        <v>0.010763888888888889</v>
      </c>
      <c r="Y12" s="612">
        <f t="shared" ref="Y12:Y15" si="7">U12-W12</f>
        <v>21</v>
      </c>
      <c r="Z12" s="577">
        <f t="shared" ref="Z12:Z15" si="8">Y12/(HOUR(X12)*60+(MINUTE(X12)+((SECOND(X12)/60))))</f>
        <v>1.35483871</v>
      </c>
      <c r="AA12" s="613">
        <v>4.0</v>
      </c>
      <c r="AB12" s="614">
        <v>9.0</v>
      </c>
      <c r="AC12" s="614">
        <v>2.0</v>
      </c>
      <c r="AD12" s="615"/>
      <c r="AE12" s="616">
        <v>2.0</v>
      </c>
      <c r="AF12" s="617"/>
      <c r="AG12" s="617"/>
      <c r="AH12" s="976"/>
    </row>
    <row r="13">
      <c r="A13" s="978" t="s">
        <v>138</v>
      </c>
      <c r="B13" s="562"/>
      <c r="C13" s="619">
        <v>3.0</v>
      </c>
      <c r="D13" s="620">
        <v>32.0</v>
      </c>
      <c r="E13" s="620">
        <v>1.0</v>
      </c>
      <c r="F13" s="620">
        <v>27.0</v>
      </c>
      <c r="G13" s="979">
        <v>0.005324074074074074</v>
      </c>
      <c r="H13" s="622">
        <f t="shared" si="5"/>
        <v>5</v>
      </c>
      <c r="I13" s="623">
        <f t="shared" si="6"/>
        <v>0.652173913</v>
      </c>
      <c r="J13" s="624">
        <v>3.0</v>
      </c>
      <c r="K13" s="625">
        <v>5.0</v>
      </c>
      <c r="L13" s="625">
        <v>2.0</v>
      </c>
      <c r="M13" s="902"/>
      <c r="N13" s="625">
        <v>1.0</v>
      </c>
      <c r="O13" s="627"/>
      <c r="P13" s="627"/>
      <c r="Q13" s="976"/>
      <c r="R13" s="978" t="s">
        <v>138</v>
      </c>
      <c r="S13" s="562"/>
      <c r="T13" s="619">
        <v>2.0</v>
      </c>
      <c r="U13" s="620">
        <v>60.0</v>
      </c>
      <c r="V13" s="620">
        <v>1.0</v>
      </c>
      <c r="W13" s="620">
        <v>60.0</v>
      </c>
      <c r="X13" s="979">
        <v>0.010763888888888889</v>
      </c>
      <c r="Y13" s="622">
        <f t="shared" si="7"/>
        <v>0</v>
      </c>
      <c r="Z13" s="623">
        <f t="shared" si="8"/>
        <v>0</v>
      </c>
      <c r="AA13" s="624">
        <v>5.0</v>
      </c>
      <c r="AB13" s="625">
        <v>10.0</v>
      </c>
      <c r="AC13" s="625">
        <v>3.0</v>
      </c>
      <c r="AD13" s="626">
        <v>2.0</v>
      </c>
      <c r="AE13" s="625">
        <v>3.0</v>
      </c>
      <c r="AF13" s="627"/>
      <c r="AG13" s="627">
        <v>1.0</v>
      </c>
      <c r="AH13" s="976"/>
    </row>
    <row r="14">
      <c r="A14" s="980" t="s">
        <v>139</v>
      </c>
      <c r="B14" s="562"/>
      <c r="C14" s="638"/>
      <c r="D14" s="631">
        <v>23.0</v>
      </c>
      <c r="E14" s="645"/>
      <c r="F14" s="631">
        <v>25.0</v>
      </c>
      <c r="G14" s="981">
        <v>0.005324074074074074</v>
      </c>
      <c r="H14" s="633">
        <f t="shared" si="5"/>
        <v>-2</v>
      </c>
      <c r="I14" s="634">
        <f t="shared" si="6"/>
        <v>-0.2608695652</v>
      </c>
      <c r="J14" s="645"/>
      <c r="K14" s="635">
        <v>3.0</v>
      </c>
      <c r="L14" s="635">
        <v>1.0</v>
      </c>
      <c r="M14" s="635">
        <v>1.0</v>
      </c>
      <c r="N14" s="635">
        <v>2.0</v>
      </c>
      <c r="O14" s="637"/>
      <c r="P14" s="637"/>
      <c r="Q14" s="976"/>
      <c r="R14" s="980" t="s">
        <v>139</v>
      </c>
      <c r="S14" s="562"/>
      <c r="T14" s="638"/>
      <c r="U14" s="631">
        <v>43.0</v>
      </c>
      <c r="V14" s="645"/>
      <c r="W14" s="631">
        <v>43.0</v>
      </c>
      <c r="X14" s="981">
        <v>0.010763888888888889</v>
      </c>
      <c r="Y14" s="633">
        <f t="shared" si="7"/>
        <v>0</v>
      </c>
      <c r="Z14" s="634">
        <f t="shared" si="8"/>
        <v>0</v>
      </c>
      <c r="AA14" s="631">
        <v>1.0</v>
      </c>
      <c r="AB14" s="635">
        <v>7.0</v>
      </c>
      <c r="AC14" s="635">
        <v>1.0</v>
      </c>
      <c r="AD14" s="636"/>
      <c r="AE14" s="635">
        <v>2.0</v>
      </c>
      <c r="AF14" s="637"/>
      <c r="AG14" s="637"/>
      <c r="AH14" s="976"/>
    </row>
    <row r="15">
      <c r="A15" s="978" t="s">
        <v>140</v>
      </c>
      <c r="B15" s="562"/>
      <c r="C15" s="642">
        <v>1.0</v>
      </c>
      <c r="D15" s="620">
        <v>22.0</v>
      </c>
      <c r="E15" s="620">
        <v>1.0</v>
      </c>
      <c r="F15" s="620">
        <v>23.0</v>
      </c>
      <c r="G15" s="979">
        <v>0.005324074074074074</v>
      </c>
      <c r="H15" s="622">
        <f t="shared" si="5"/>
        <v>-1</v>
      </c>
      <c r="I15" s="623">
        <f t="shared" si="6"/>
        <v>-0.1304347826</v>
      </c>
      <c r="J15" s="905"/>
      <c r="K15" s="625">
        <v>3.0</v>
      </c>
      <c r="L15" s="625"/>
      <c r="M15" s="625"/>
      <c r="N15" s="625"/>
      <c r="O15" s="627"/>
      <c r="P15" s="627"/>
      <c r="Q15" s="976"/>
      <c r="R15" s="978" t="s">
        <v>140</v>
      </c>
      <c r="S15" s="562"/>
      <c r="T15" s="642">
        <v>3.0</v>
      </c>
      <c r="U15" s="620">
        <v>43.0</v>
      </c>
      <c r="V15" s="620">
        <v>1.0</v>
      </c>
      <c r="W15" s="620">
        <v>42.0</v>
      </c>
      <c r="X15" s="979">
        <v>0.010763888888888889</v>
      </c>
      <c r="Y15" s="622">
        <f t="shared" si="7"/>
        <v>1</v>
      </c>
      <c r="Z15" s="623">
        <f t="shared" si="8"/>
        <v>0.06451612903</v>
      </c>
      <c r="AA15" s="624">
        <v>2.0</v>
      </c>
      <c r="AB15" s="625">
        <v>6.0</v>
      </c>
      <c r="AC15" s="625">
        <v>1.0</v>
      </c>
      <c r="AD15" s="625"/>
      <c r="AE15" s="625">
        <v>1.0</v>
      </c>
      <c r="AF15" s="627"/>
      <c r="AG15" s="627"/>
      <c r="AH15" s="976"/>
    </row>
    <row r="16">
      <c r="A16" s="980" t="s">
        <v>141</v>
      </c>
      <c r="B16" s="562"/>
      <c r="C16" s="643"/>
      <c r="D16" s="644"/>
      <c r="E16" s="644"/>
      <c r="F16" s="644"/>
      <c r="G16" s="981"/>
      <c r="H16" s="633"/>
      <c r="I16" s="634"/>
      <c r="J16" s="645"/>
      <c r="K16" s="646"/>
      <c r="L16" s="646"/>
      <c r="M16" s="636"/>
      <c r="N16" s="636"/>
      <c r="O16" s="637"/>
      <c r="P16" s="637"/>
      <c r="Q16" s="976"/>
      <c r="R16" s="980" t="s">
        <v>141</v>
      </c>
      <c r="S16" s="562"/>
      <c r="T16" s="643"/>
      <c r="U16" s="644"/>
      <c r="V16" s="644"/>
      <c r="W16" s="644"/>
      <c r="X16" s="889"/>
      <c r="Y16" s="633"/>
      <c r="Z16" s="634"/>
      <c r="AA16" s="645"/>
      <c r="AB16" s="646"/>
      <c r="AC16" s="646"/>
      <c r="AD16" s="636"/>
      <c r="AE16" s="636"/>
      <c r="AF16" s="637"/>
      <c r="AG16" s="637"/>
      <c r="AH16" s="976"/>
    </row>
    <row r="17">
      <c r="A17" s="982" t="s">
        <v>260</v>
      </c>
      <c r="B17" s="548"/>
      <c r="C17" s="656"/>
      <c r="D17" s="657"/>
      <c r="E17" s="657"/>
      <c r="F17" s="657"/>
      <c r="G17" s="983"/>
      <c r="H17" s="659"/>
      <c r="I17" s="660"/>
      <c r="J17" s="657"/>
      <c r="K17" s="661"/>
      <c r="L17" s="661"/>
      <c r="M17" s="661"/>
      <c r="N17" s="661"/>
      <c r="O17" s="654"/>
      <c r="P17" s="654"/>
      <c r="Q17" s="984"/>
      <c r="R17" s="982" t="s">
        <v>260</v>
      </c>
      <c r="S17" s="548"/>
      <c r="T17" s="656"/>
      <c r="U17" s="657"/>
      <c r="V17" s="657"/>
      <c r="W17" s="657"/>
      <c r="X17" s="985"/>
      <c r="Y17" s="659"/>
      <c r="Z17" s="660"/>
      <c r="AA17" s="657"/>
      <c r="AB17" s="661"/>
      <c r="AC17" s="661"/>
      <c r="AD17" s="661"/>
      <c r="AE17" s="661"/>
      <c r="AF17" s="654"/>
      <c r="AG17" s="654"/>
      <c r="AH17" s="984"/>
    </row>
    <row r="18">
      <c r="A18" s="986"/>
      <c r="B18" s="986"/>
      <c r="C18" s="987" t="s">
        <v>323</v>
      </c>
      <c r="D18" s="988"/>
      <c r="E18" s="988"/>
      <c r="F18" s="988"/>
      <c r="G18" s="989"/>
      <c r="H18" s="988"/>
      <c r="I18" s="988"/>
      <c r="J18" s="988"/>
      <c r="K18" s="988"/>
      <c r="L18" s="988"/>
      <c r="M18" s="988"/>
      <c r="N18" s="988"/>
      <c r="O18" s="898"/>
      <c r="P18" s="898"/>
      <c r="Q18" s="988"/>
      <c r="R18" s="986"/>
      <c r="S18" s="986"/>
      <c r="T18" s="987" t="s">
        <v>323</v>
      </c>
      <c r="U18" s="988"/>
      <c r="V18" s="988"/>
      <c r="W18" s="988"/>
      <c r="X18" s="990"/>
      <c r="Y18" s="988"/>
      <c r="Z18" s="988"/>
      <c r="AA18" s="988"/>
      <c r="AB18" s="988"/>
      <c r="AC18" s="988"/>
      <c r="AD18" s="988"/>
      <c r="AE18" s="988"/>
      <c r="AF18" s="898"/>
      <c r="AG18" s="897"/>
      <c r="AH18" s="988"/>
    </row>
    <row r="19">
      <c r="A19" s="992" t="s">
        <v>457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97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974"/>
      <c r="R19" s="992" t="s">
        <v>458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975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974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976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976"/>
    </row>
    <row r="21">
      <c r="A21" s="977" t="s">
        <v>137</v>
      </c>
      <c r="B21" s="552"/>
      <c r="C21" s="609"/>
      <c r="D21" s="610">
        <v>145.0</v>
      </c>
      <c r="E21" s="610"/>
      <c r="F21" s="610">
        <v>155.0</v>
      </c>
      <c r="G21" s="901">
        <v>0.026226851851851852</v>
      </c>
      <c r="H21" s="612">
        <f t="shared" ref="H21:H23" si="9">D21-F21</f>
        <v>-10</v>
      </c>
      <c r="I21" s="907">
        <f t="shared" ref="I21:I23" si="10">H21/(HOUR(G21)*60+(MINUTE(G21)+((SECOND(G21)/60))))</f>
        <v>-0.2647837599</v>
      </c>
      <c r="J21" s="613">
        <v>4.0</v>
      </c>
      <c r="K21" s="614">
        <v>25.0</v>
      </c>
      <c r="L21" s="614">
        <v>6.0</v>
      </c>
      <c r="M21" s="615"/>
      <c r="N21" s="616">
        <v>2.0</v>
      </c>
      <c r="O21" s="617"/>
      <c r="P21" s="617"/>
      <c r="Q21" s="976"/>
      <c r="R21" s="977" t="s">
        <v>137</v>
      </c>
      <c r="S21" s="552"/>
      <c r="T21" s="609">
        <v>2.0</v>
      </c>
      <c r="U21" s="610">
        <v>145.0</v>
      </c>
      <c r="V21" s="610"/>
      <c r="W21" s="610">
        <v>137.0</v>
      </c>
      <c r="X21" s="901">
        <v>0.02451388888888889</v>
      </c>
      <c r="Y21" s="612">
        <f t="shared" ref="Y21:Y24" si="11">U21-W21</f>
        <v>8</v>
      </c>
      <c r="Z21" s="577">
        <f t="shared" ref="Z21:Z24" si="12">Y21/(HOUR(X21)*60+(MINUTE(X21)+((SECOND(X21)/60))))</f>
        <v>0.2266288952</v>
      </c>
      <c r="AA21" s="613">
        <v>6.0</v>
      </c>
      <c r="AB21" s="614">
        <v>23.0</v>
      </c>
      <c r="AC21" s="614">
        <v>5.0</v>
      </c>
      <c r="AD21" s="616">
        <v>3.0</v>
      </c>
      <c r="AE21" s="616">
        <v>4.0</v>
      </c>
      <c r="AF21" s="617"/>
      <c r="AG21" s="617"/>
      <c r="AH21" s="976"/>
    </row>
    <row r="22">
      <c r="A22" s="978" t="s">
        <v>138</v>
      </c>
      <c r="B22" s="562"/>
      <c r="C22" s="619"/>
      <c r="D22" s="620">
        <v>171.0</v>
      </c>
      <c r="E22" s="620"/>
      <c r="F22" s="620">
        <v>92.0</v>
      </c>
      <c r="G22" s="979">
        <v>0.026226851851851852</v>
      </c>
      <c r="H22" s="622">
        <f t="shared" si="9"/>
        <v>79</v>
      </c>
      <c r="I22" s="623">
        <f t="shared" si="10"/>
        <v>2.091791703</v>
      </c>
      <c r="J22" s="624">
        <v>5.0</v>
      </c>
      <c r="K22" s="625">
        <v>27.0</v>
      </c>
      <c r="L22" s="625">
        <v>2.0</v>
      </c>
      <c r="M22" s="902"/>
      <c r="N22" s="625">
        <v>11.0</v>
      </c>
      <c r="O22" s="627"/>
      <c r="P22" s="627">
        <v>2.0</v>
      </c>
      <c r="Q22" s="976"/>
      <c r="R22" s="978" t="s">
        <v>138</v>
      </c>
      <c r="S22" s="562"/>
      <c r="T22" s="619"/>
      <c r="U22" s="620">
        <v>139.0</v>
      </c>
      <c r="V22" s="620"/>
      <c r="W22" s="620">
        <v>97.0</v>
      </c>
      <c r="X22" s="993">
        <v>0.02451388888888889</v>
      </c>
      <c r="Y22" s="622">
        <f t="shared" si="11"/>
        <v>42</v>
      </c>
      <c r="Z22" s="623">
        <f t="shared" si="12"/>
        <v>1.1898017</v>
      </c>
      <c r="AA22" s="624">
        <v>8.0</v>
      </c>
      <c r="AB22" s="625">
        <v>23.0</v>
      </c>
      <c r="AC22" s="625">
        <v>7.0</v>
      </c>
      <c r="AD22" s="626">
        <v>2.0</v>
      </c>
      <c r="AE22" s="625">
        <v>6.0</v>
      </c>
      <c r="AF22" s="627"/>
      <c r="AG22" s="627"/>
      <c r="AH22" s="976"/>
    </row>
    <row r="23">
      <c r="A23" s="980" t="s">
        <v>139</v>
      </c>
      <c r="B23" s="562"/>
      <c r="C23" s="630">
        <v>1.0</v>
      </c>
      <c r="D23" s="631">
        <v>45.0</v>
      </c>
      <c r="E23" s="631">
        <v>1.0</v>
      </c>
      <c r="F23" s="631">
        <v>56.0</v>
      </c>
      <c r="G23" s="981">
        <v>0.026226851851851852</v>
      </c>
      <c r="H23" s="633">
        <f t="shared" si="9"/>
        <v>-11</v>
      </c>
      <c r="I23" s="634">
        <f t="shared" si="10"/>
        <v>-0.2912621359</v>
      </c>
      <c r="J23" s="645"/>
      <c r="K23" s="635">
        <v>4.0</v>
      </c>
      <c r="L23" s="635">
        <v>1.0</v>
      </c>
      <c r="M23" s="636"/>
      <c r="N23" s="635">
        <v>2.0</v>
      </c>
      <c r="O23" s="637"/>
      <c r="P23" s="637"/>
      <c r="Q23" s="976"/>
      <c r="R23" s="980" t="s">
        <v>139</v>
      </c>
      <c r="S23" s="562"/>
      <c r="T23" s="630">
        <v>2.0</v>
      </c>
      <c r="U23" s="631">
        <v>71.0</v>
      </c>
      <c r="V23" s="631">
        <v>1.0</v>
      </c>
      <c r="W23" s="631">
        <v>103.0</v>
      </c>
      <c r="X23" s="994">
        <v>0.02451388888888889</v>
      </c>
      <c r="Y23" s="633">
        <f t="shared" si="11"/>
        <v>-32</v>
      </c>
      <c r="Z23" s="634">
        <f t="shared" si="12"/>
        <v>-0.9065155807</v>
      </c>
      <c r="AA23" s="631">
        <v>3.0</v>
      </c>
      <c r="AB23" s="635">
        <v>4.0</v>
      </c>
      <c r="AC23" s="635">
        <v>1.0</v>
      </c>
      <c r="AD23" s="635">
        <v>2.0</v>
      </c>
      <c r="AE23" s="635">
        <v>2.0</v>
      </c>
      <c r="AF23" s="637"/>
      <c r="AG23" s="637"/>
      <c r="AH23" s="976"/>
    </row>
    <row r="24">
      <c r="A24" s="978" t="s">
        <v>140</v>
      </c>
      <c r="B24" s="562"/>
      <c r="C24" s="641"/>
      <c r="D24" s="620"/>
      <c r="E24" s="620"/>
      <c r="F24" s="620"/>
      <c r="G24" s="979"/>
      <c r="H24" s="622"/>
      <c r="I24" s="623"/>
      <c r="J24" s="905"/>
      <c r="K24" s="625"/>
      <c r="L24" s="625"/>
      <c r="M24" s="625"/>
      <c r="N24" s="625"/>
      <c r="O24" s="627"/>
      <c r="P24" s="627"/>
      <c r="Q24" s="976"/>
      <c r="R24" s="978" t="s">
        <v>140</v>
      </c>
      <c r="S24" s="562"/>
      <c r="T24" s="642">
        <v>1.0</v>
      </c>
      <c r="U24" s="620">
        <v>84.0</v>
      </c>
      <c r="V24" s="620">
        <v>2.0</v>
      </c>
      <c r="W24" s="620">
        <v>77.0</v>
      </c>
      <c r="X24" s="993">
        <v>0.02451388888888889</v>
      </c>
      <c r="Y24" s="622">
        <f t="shared" si="11"/>
        <v>7</v>
      </c>
      <c r="Z24" s="623">
        <f t="shared" si="12"/>
        <v>0.1983002833</v>
      </c>
      <c r="AA24" s="624">
        <v>3.0</v>
      </c>
      <c r="AB24" s="625">
        <v>13.0</v>
      </c>
      <c r="AC24" s="625">
        <v>4.0</v>
      </c>
      <c r="AD24" s="625">
        <v>2.0</v>
      </c>
      <c r="AE24" s="625">
        <v>5.0</v>
      </c>
      <c r="AF24" s="627"/>
      <c r="AG24" s="627"/>
      <c r="AH24" s="976"/>
    </row>
    <row r="25">
      <c r="A25" s="980" t="s">
        <v>141</v>
      </c>
      <c r="B25" s="562"/>
      <c r="C25" s="643"/>
      <c r="D25" s="644"/>
      <c r="E25" s="644"/>
      <c r="F25" s="644"/>
      <c r="G25" s="981"/>
      <c r="H25" s="633"/>
      <c r="I25" s="634"/>
      <c r="J25" s="645"/>
      <c r="K25" s="646"/>
      <c r="L25" s="646"/>
      <c r="M25" s="636"/>
      <c r="N25" s="636"/>
      <c r="O25" s="637"/>
      <c r="P25" s="637"/>
      <c r="Q25" s="976"/>
      <c r="R25" s="980" t="s">
        <v>141</v>
      </c>
      <c r="S25" s="562"/>
      <c r="T25" s="643"/>
      <c r="U25" s="644"/>
      <c r="V25" s="644"/>
      <c r="W25" s="644"/>
      <c r="X25" s="889"/>
      <c r="Y25" s="633"/>
      <c r="Z25" s="634"/>
      <c r="AA25" s="645"/>
      <c r="AB25" s="646"/>
      <c r="AC25" s="646"/>
      <c r="AD25" s="636"/>
      <c r="AE25" s="636"/>
      <c r="AF25" s="637"/>
      <c r="AG25" s="637"/>
      <c r="AH25" s="976"/>
    </row>
    <row r="26">
      <c r="A26" s="982" t="s">
        <v>260</v>
      </c>
      <c r="B26" s="548"/>
      <c r="C26" s="995">
        <v>1.0</v>
      </c>
      <c r="D26" s="996">
        <v>108.0</v>
      </c>
      <c r="E26" s="996">
        <v>2.0</v>
      </c>
      <c r="F26" s="996">
        <v>159.0</v>
      </c>
      <c r="G26" s="983">
        <v>0.026226851851851852</v>
      </c>
      <c r="H26" s="659">
        <f>D26-F26</f>
        <v>-51</v>
      </c>
      <c r="I26" s="660">
        <f>H26/(HOUR(G26)*60+(MINUTE(G26)+((SECOND(G26)/60))))</f>
        <v>-1.350397176</v>
      </c>
      <c r="J26" s="996">
        <v>2.0</v>
      </c>
      <c r="K26" s="997">
        <v>15.0</v>
      </c>
      <c r="L26" s="997">
        <v>4.0</v>
      </c>
      <c r="M26" s="661"/>
      <c r="N26" s="661"/>
      <c r="O26" s="654"/>
      <c r="P26" s="654"/>
      <c r="Q26" s="984"/>
      <c r="R26" s="982" t="s">
        <v>260</v>
      </c>
      <c r="S26" s="548"/>
      <c r="T26" s="656"/>
      <c r="U26" s="657"/>
      <c r="V26" s="657"/>
      <c r="W26" s="657"/>
      <c r="X26" s="985"/>
      <c r="Y26" s="659"/>
      <c r="Z26" s="660"/>
      <c r="AA26" s="657"/>
      <c r="AB26" s="661"/>
      <c r="AC26" s="661"/>
      <c r="AD26" s="661"/>
      <c r="AE26" s="661"/>
      <c r="AF26" s="654"/>
      <c r="AG26" s="654"/>
      <c r="AH26" s="984"/>
    </row>
    <row r="27">
      <c r="A27" s="986"/>
      <c r="B27" s="986"/>
      <c r="C27" s="987" t="s">
        <v>338</v>
      </c>
      <c r="D27" s="988"/>
      <c r="E27" s="988"/>
      <c r="F27" s="988"/>
      <c r="G27" s="989"/>
      <c r="H27" s="988"/>
      <c r="I27" s="988"/>
      <c r="J27" s="988"/>
      <c r="K27" s="988"/>
      <c r="L27" s="988"/>
      <c r="M27" s="988"/>
      <c r="N27" s="988"/>
      <c r="O27" s="898"/>
      <c r="P27" s="898"/>
      <c r="Q27" s="988"/>
      <c r="R27" s="986"/>
      <c r="S27" s="986"/>
      <c r="T27" s="987" t="s">
        <v>339</v>
      </c>
      <c r="U27" s="988"/>
      <c r="V27" s="988"/>
      <c r="W27" s="988"/>
      <c r="X27" s="990"/>
      <c r="Y27" s="988"/>
      <c r="Z27" s="988"/>
      <c r="AA27" s="988"/>
      <c r="AB27" s="988"/>
      <c r="AC27" s="988"/>
      <c r="AD27" s="988"/>
      <c r="AE27" s="988"/>
      <c r="AF27" s="898"/>
      <c r="AG27" s="897"/>
      <c r="AH27" s="988"/>
    </row>
    <row r="28">
      <c r="A28" s="908" t="s">
        <v>459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97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974"/>
      <c r="R28" s="908" t="s">
        <v>460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975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974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976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976"/>
    </row>
    <row r="30">
      <c r="A30" s="977" t="s">
        <v>137</v>
      </c>
      <c r="B30" s="552"/>
      <c r="C30" s="609">
        <v>1.0</v>
      </c>
      <c r="D30" s="610">
        <v>152.0</v>
      </c>
      <c r="E30" s="610"/>
      <c r="F30" s="610">
        <v>202.0</v>
      </c>
      <c r="G30" s="901">
        <v>0.031203703703703702</v>
      </c>
      <c r="H30" s="612">
        <f t="shared" ref="H30:H33" si="13">D30-F30</f>
        <v>-50</v>
      </c>
      <c r="I30" s="907">
        <f t="shared" ref="I30:I33" si="14">H30/(HOUR(G30)*60+(MINUTE(G30)+((SECOND(G30)/60))))</f>
        <v>-1.112759644</v>
      </c>
      <c r="J30" s="613">
        <v>4.0</v>
      </c>
      <c r="K30" s="614">
        <v>26.0</v>
      </c>
      <c r="L30" s="614">
        <v>2.0</v>
      </c>
      <c r="M30" s="616">
        <v>2.0</v>
      </c>
      <c r="N30" s="616">
        <v>1.0</v>
      </c>
      <c r="O30" s="617"/>
      <c r="P30" s="617"/>
      <c r="Q30" s="998"/>
      <c r="R30" s="977" t="s">
        <v>137</v>
      </c>
      <c r="S30" s="552"/>
      <c r="T30" s="609">
        <v>1.0</v>
      </c>
      <c r="U30" s="610">
        <v>130.0</v>
      </c>
      <c r="V30" s="610">
        <v>1.0</v>
      </c>
      <c r="W30" s="610">
        <v>152.0</v>
      </c>
      <c r="X30" s="901">
        <v>0.026111111111111113</v>
      </c>
      <c r="Y30" s="612">
        <f t="shared" ref="Y30:Y33" si="15">U30-W30</f>
        <v>-22</v>
      </c>
      <c r="Z30" s="907">
        <f t="shared" ref="Z30:Z33" si="16">Y30/(HOUR(X30)*60+(MINUTE(X30)+((SECOND(X30)/60))))</f>
        <v>-0.585106383</v>
      </c>
      <c r="AA30" s="613">
        <v>2.0</v>
      </c>
      <c r="AB30" s="614">
        <v>21.0</v>
      </c>
      <c r="AC30" s="614">
        <v>5.0</v>
      </c>
      <c r="AD30" s="616">
        <v>3.0</v>
      </c>
      <c r="AE30" s="616">
        <v>2.0</v>
      </c>
      <c r="AF30" s="617"/>
      <c r="AG30" s="617"/>
      <c r="AH30" s="976"/>
    </row>
    <row r="31">
      <c r="A31" s="978" t="s">
        <v>138</v>
      </c>
      <c r="B31" s="562"/>
      <c r="C31" s="619">
        <v>2.0</v>
      </c>
      <c r="D31" s="620">
        <v>155.0</v>
      </c>
      <c r="E31" s="620"/>
      <c r="F31" s="620">
        <v>154.0</v>
      </c>
      <c r="G31" s="993">
        <v>0.031203703703703702</v>
      </c>
      <c r="H31" s="622">
        <f t="shared" si="13"/>
        <v>1</v>
      </c>
      <c r="I31" s="623">
        <f t="shared" si="14"/>
        <v>0.02225519288</v>
      </c>
      <c r="J31" s="624">
        <v>7.0</v>
      </c>
      <c r="K31" s="625">
        <v>19.0</v>
      </c>
      <c r="L31" s="625"/>
      <c r="M31" s="902"/>
      <c r="N31" s="625">
        <v>2.0</v>
      </c>
      <c r="O31" s="627"/>
      <c r="P31" s="627"/>
      <c r="Q31" s="998"/>
      <c r="R31" s="978" t="s">
        <v>138</v>
      </c>
      <c r="S31" s="562"/>
      <c r="T31" s="619">
        <v>1.0</v>
      </c>
      <c r="U31" s="620">
        <v>138.0</v>
      </c>
      <c r="V31" s="620"/>
      <c r="W31" s="620">
        <v>109.0</v>
      </c>
      <c r="X31" s="979">
        <v>0.026111111111111113</v>
      </c>
      <c r="Y31" s="622">
        <f t="shared" si="15"/>
        <v>29</v>
      </c>
      <c r="Z31" s="623">
        <f t="shared" si="16"/>
        <v>0.7712765957</v>
      </c>
      <c r="AA31" s="624">
        <v>7.0</v>
      </c>
      <c r="AB31" s="625">
        <v>27.0</v>
      </c>
      <c r="AC31" s="625">
        <v>3.0</v>
      </c>
      <c r="AD31" s="626">
        <v>1.0</v>
      </c>
      <c r="AE31" s="625">
        <v>5.0</v>
      </c>
      <c r="AF31" s="627"/>
      <c r="AG31" s="627"/>
      <c r="AH31" s="976"/>
    </row>
    <row r="32">
      <c r="A32" s="980" t="s">
        <v>139</v>
      </c>
      <c r="B32" s="562"/>
      <c r="C32" s="638"/>
      <c r="D32" s="631">
        <v>91.0</v>
      </c>
      <c r="E32" s="631">
        <v>1.0</v>
      </c>
      <c r="F32" s="631">
        <v>155.0</v>
      </c>
      <c r="G32" s="994">
        <v>0.031203703703703702</v>
      </c>
      <c r="H32" s="633">
        <f t="shared" si="13"/>
        <v>-64</v>
      </c>
      <c r="I32" s="634">
        <f t="shared" si="14"/>
        <v>-1.424332344</v>
      </c>
      <c r="J32" s="631">
        <v>3.0</v>
      </c>
      <c r="K32" s="635">
        <v>11.0</v>
      </c>
      <c r="L32" s="635">
        <v>4.0</v>
      </c>
      <c r="M32" s="635">
        <v>2.0</v>
      </c>
      <c r="N32" s="635">
        <v>3.0</v>
      </c>
      <c r="O32" s="637"/>
      <c r="P32" s="637"/>
      <c r="Q32" s="976"/>
      <c r="R32" s="980" t="s">
        <v>139</v>
      </c>
      <c r="S32" s="562"/>
      <c r="T32" s="630">
        <v>2.0</v>
      </c>
      <c r="U32" s="631">
        <v>96.0</v>
      </c>
      <c r="V32" s="631">
        <v>1.0</v>
      </c>
      <c r="W32" s="631">
        <v>111.0</v>
      </c>
      <c r="X32" s="981">
        <v>0.026111111111111113</v>
      </c>
      <c r="Y32" s="633">
        <f t="shared" si="15"/>
        <v>-15</v>
      </c>
      <c r="Z32" s="634">
        <f t="shared" si="16"/>
        <v>-0.3989361702</v>
      </c>
      <c r="AA32" s="631">
        <v>2.0</v>
      </c>
      <c r="AB32" s="635">
        <v>9.0</v>
      </c>
      <c r="AC32" s="635">
        <v>1.0</v>
      </c>
      <c r="AD32" s="636"/>
      <c r="AE32" s="635">
        <v>3.0</v>
      </c>
      <c r="AF32" s="637"/>
      <c r="AG32" s="637"/>
      <c r="AH32" s="976"/>
    </row>
    <row r="33">
      <c r="A33" s="978" t="s">
        <v>140</v>
      </c>
      <c r="B33" s="562"/>
      <c r="C33" s="642">
        <v>1.0</v>
      </c>
      <c r="D33" s="620">
        <v>110.0</v>
      </c>
      <c r="E33" s="620"/>
      <c r="F33" s="620">
        <v>112.0</v>
      </c>
      <c r="G33" s="993">
        <v>0.031203703703703702</v>
      </c>
      <c r="H33" s="622">
        <f t="shared" si="13"/>
        <v>-2</v>
      </c>
      <c r="I33" s="623">
        <f t="shared" si="14"/>
        <v>-0.04451038576</v>
      </c>
      <c r="J33" s="905"/>
      <c r="K33" s="625">
        <v>15.0</v>
      </c>
      <c r="L33" s="625">
        <v>1.0</v>
      </c>
      <c r="M33" s="625"/>
      <c r="N33" s="625">
        <v>1.0</v>
      </c>
      <c r="O33" s="627"/>
      <c r="P33" s="627">
        <v>1.0</v>
      </c>
      <c r="Q33" s="976"/>
      <c r="R33" s="978" t="s">
        <v>140</v>
      </c>
      <c r="S33" s="562"/>
      <c r="T33" s="642">
        <v>1.0</v>
      </c>
      <c r="U33" s="620">
        <v>101.0</v>
      </c>
      <c r="V33" s="620"/>
      <c r="W33" s="620">
        <v>83.0</v>
      </c>
      <c r="X33" s="979">
        <v>0.026111111111111113</v>
      </c>
      <c r="Y33" s="622">
        <f t="shared" si="15"/>
        <v>18</v>
      </c>
      <c r="Z33" s="623">
        <f t="shared" si="16"/>
        <v>0.4787234043</v>
      </c>
      <c r="AA33" s="624">
        <v>4.0</v>
      </c>
      <c r="AB33" s="625">
        <v>11.0</v>
      </c>
      <c r="AC33" s="625">
        <v>3.0</v>
      </c>
      <c r="AD33" s="625">
        <v>2.0</v>
      </c>
      <c r="AE33" s="625">
        <v>4.0</v>
      </c>
      <c r="AF33" s="627">
        <v>2.0</v>
      </c>
      <c r="AG33" s="627"/>
      <c r="AH33" s="976"/>
    </row>
    <row r="34">
      <c r="A34" s="980" t="s">
        <v>141</v>
      </c>
      <c r="B34" s="562"/>
      <c r="C34" s="643"/>
      <c r="D34" s="644"/>
      <c r="E34" s="644"/>
      <c r="F34" s="644"/>
      <c r="G34" s="981"/>
      <c r="H34" s="633"/>
      <c r="I34" s="634"/>
      <c r="J34" s="645"/>
      <c r="K34" s="646"/>
      <c r="L34" s="646"/>
      <c r="M34" s="636"/>
      <c r="N34" s="636"/>
      <c r="O34" s="637"/>
      <c r="P34" s="637"/>
      <c r="Q34" s="976"/>
      <c r="R34" s="980" t="s">
        <v>141</v>
      </c>
      <c r="S34" s="562"/>
      <c r="T34" s="643"/>
      <c r="U34" s="644"/>
      <c r="V34" s="644"/>
      <c r="W34" s="644"/>
      <c r="X34" s="889"/>
      <c r="Y34" s="633"/>
      <c r="Z34" s="634"/>
      <c r="AA34" s="645"/>
      <c r="AB34" s="646"/>
      <c r="AC34" s="646"/>
      <c r="AD34" s="636"/>
      <c r="AE34" s="636"/>
      <c r="AF34" s="637"/>
      <c r="AG34" s="637"/>
      <c r="AH34" s="976"/>
    </row>
    <row r="35">
      <c r="A35" s="982" t="s">
        <v>260</v>
      </c>
      <c r="B35" s="548"/>
      <c r="C35" s="656"/>
      <c r="D35" s="657"/>
      <c r="E35" s="657"/>
      <c r="F35" s="657"/>
      <c r="G35" s="983"/>
      <c r="H35" s="659"/>
      <c r="I35" s="660"/>
      <c r="J35" s="657"/>
      <c r="K35" s="661"/>
      <c r="L35" s="661"/>
      <c r="M35" s="661"/>
      <c r="N35" s="661"/>
      <c r="O35" s="654"/>
      <c r="P35" s="654"/>
      <c r="Q35" s="984"/>
      <c r="R35" s="982" t="s">
        <v>260</v>
      </c>
      <c r="S35" s="548"/>
      <c r="T35" s="656"/>
      <c r="U35" s="657"/>
      <c r="V35" s="657"/>
      <c r="W35" s="657"/>
      <c r="X35" s="985"/>
      <c r="Y35" s="659"/>
      <c r="Z35" s="660"/>
      <c r="AA35" s="657"/>
      <c r="AB35" s="661"/>
      <c r="AC35" s="661"/>
      <c r="AD35" s="661"/>
      <c r="AE35" s="661"/>
      <c r="AF35" s="654"/>
      <c r="AG35" s="654"/>
      <c r="AH35" s="984"/>
    </row>
    <row r="36">
      <c r="A36" s="986"/>
      <c r="B36" s="986"/>
      <c r="C36" s="987" t="s">
        <v>343</v>
      </c>
      <c r="D36" s="988"/>
      <c r="E36" s="988"/>
      <c r="F36" s="988"/>
      <c r="G36" s="989"/>
      <c r="H36" s="988"/>
      <c r="I36" s="988"/>
      <c r="J36" s="988"/>
      <c r="K36" s="988"/>
      <c r="L36" s="988"/>
      <c r="M36" s="988"/>
      <c r="N36" s="988"/>
      <c r="O36" s="898"/>
      <c r="P36" s="897"/>
      <c r="Q36" s="988"/>
      <c r="R36" s="986"/>
      <c r="S36" s="986"/>
      <c r="T36" s="987" t="s">
        <v>343</v>
      </c>
      <c r="U36" s="988"/>
      <c r="V36" s="988"/>
      <c r="W36" s="988"/>
      <c r="X36" s="990"/>
      <c r="Y36" s="988"/>
      <c r="Z36" s="988"/>
      <c r="AA36" s="988"/>
      <c r="AB36" s="988"/>
      <c r="AC36" s="988"/>
      <c r="AD36" s="988"/>
      <c r="AE36" s="988"/>
      <c r="AF36" s="898"/>
      <c r="AG36" s="897"/>
      <c r="AH36" s="988"/>
    </row>
    <row r="37">
      <c r="A37" s="904" t="s">
        <v>461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97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974"/>
      <c r="R37" s="904" t="s">
        <v>462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975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974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976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976"/>
    </row>
    <row r="39">
      <c r="A39" s="977" t="s">
        <v>137</v>
      </c>
      <c r="B39" s="552"/>
      <c r="C39" s="609"/>
      <c r="D39" s="610">
        <v>135.0</v>
      </c>
      <c r="E39" s="610">
        <v>1.0</v>
      </c>
      <c r="F39" s="610">
        <v>129.0</v>
      </c>
      <c r="G39" s="901">
        <v>0.023148148148148147</v>
      </c>
      <c r="H39" s="612">
        <f t="shared" ref="H39:H42" si="17">D39-F39</f>
        <v>6</v>
      </c>
      <c r="I39" s="907">
        <f t="shared" ref="I39:I42" si="18">H39/(HOUR(G39)*60+(MINUTE(G39)+((SECOND(G39)/60))))</f>
        <v>0.18</v>
      </c>
      <c r="J39" s="999"/>
      <c r="K39" s="614">
        <v>24.0</v>
      </c>
      <c r="L39" s="614">
        <v>8.0</v>
      </c>
      <c r="M39" s="616">
        <v>3.0</v>
      </c>
      <c r="N39" s="616">
        <v>1.0</v>
      </c>
      <c r="O39" s="910">
        <v>1.0</v>
      </c>
      <c r="P39" s="617"/>
      <c r="Q39" s="976"/>
      <c r="R39" s="977" t="s">
        <v>137</v>
      </c>
      <c r="S39" s="552"/>
      <c r="T39" s="609">
        <v>1.0</v>
      </c>
      <c r="U39" s="610">
        <v>84.0</v>
      </c>
      <c r="V39" s="610">
        <v>1.0</v>
      </c>
      <c r="W39" s="610">
        <v>92.0</v>
      </c>
      <c r="X39" s="1000">
        <v>0.017974537037037035</v>
      </c>
      <c r="Y39" s="612">
        <f t="shared" ref="Y39:Y42" si="19">U39-W39</f>
        <v>-8</v>
      </c>
      <c r="Z39" s="907">
        <f t="shared" ref="Z39:Z42" si="20">Y39/(HOUR(X39)*60+(MINUTE(X39)+((SECOND(X39)/60))))</f>
        <v>-0.3090792015</v>
      </c>
      <c r="AA39" s="613">
        <v>5.0</v>
      </c>
      <c r="AB39" s="614">
        <v>14.0</v>
      </c>
      <c r="AC39" s="614">
        <v>1.0</v>
      </c>
      <c r="AD39" s="615"/>
      <c r="AE39" s="616">
        <v>2.0</v>
      </c>
      <c r="AF39" s="617"/>
      <c r="AG39" s="617"/>
      <c r="AH39" s="976"/>
    </row>
    <row r="40">
      <c r="A40" s="978" t="s">
        <v>138</v>
      </c>
      <c r="B40" s="562"/>
      <c r="C40" s="619">
        <v>1.0</v>
      </c>
      <c r="D40" s="620">
        <v>141.0</v>
      </c>
      <c r="E40" s="620"/>
      <c r="F40" s="620">
        <v>104.0</v>
      </c>
      <c r="G40" s="993">
        <v>0.023148148148148147</v>
      </c>
      <c r="H40" s="622">
        <f t="shared" si="17"/>
        <v>37</v>
      </c>
      <c r="I40" s="623">
        <f t="shared" si="18"/>
        <v>1.11</v>
      </c>
      <c r="J40" s="624">
        <v>9.0</v>
      </c>
      <c r="K40" s="625">
        <v>28.0</v>
      </c>
      <c r="L40" s="625">
        <v>2.0</v>
      </c>
      <c r="M40" s="626">
        <v>3.0</v>
      </c>
      <c r="N40" s="625">
        <v>6.0</v>
      </c>
      <c r="O40" s="627"/>
      <c r="P40" s="627"/>
      <c r="Q40" s="976"/>
      <c r="R40" s="978" t="s">
        <v>138</v>
      </c>
      <c r="S40" s="562"/>
      <c r="T40" s="619">
        <v>1.0</v>
      </c>
      <c r="U40" s="620">
        <v>105.0</v>
      </c>
      <c r="V40" s="620">
        <v>1.0</v>
      </c>
      <c r="W40" s="620">
        <v>80.0</v>
      </c>
      <c r="X40" s="1001">
        <v>0.017974537037037035</v>
      </c>
      <c r="Y40" s="622">
        <f t="shared" si="19"/>
        <v>25</v>
      </c>
      <c r="Z40" s="623">
        <f t="shared" si="20"/>
        <v>0.9658725048</v>
      </c>
      <c r="AA40" s="624">
        <v>7.0</v>
      </c>
      <c r="AB40" s="625">
        <v>23.0</v>
      </c>
      <c r="AC40" s="625">
        <v>5.0</v>
      </c>
      <c r="AD40" s="626">
        <v>6.0</v>
      </c>
      <c r="AE40" s="625">
        <v>6.0</v>
      </c>
      <c r="AF40" s="627"/>
      <c r="AG40" s="627"/>
      <c r="AH40" s="976"/>
    </row>
    <row r="41">
      <c r="A41" s="980" t="s">
        <v>139</v>
      </c>
      <c r="B41" s="562"/>
      <c r="C41" s="630">
        <v>4.0</v>
      </c>
      <c r="D41" s="631">
        <v>67.0</v>
      </c>
      <c r="E41" s="645"/>
      <c r="F41" s="631">
        <v>72.0</v>
      </c>
      <c r="G41" s="994">
        <v>0.023148148148148147</v>
      </c>
      <c r="H41" s="633">
        <f t="shared" si="17"/>
        <v>-5</v>
      </c>
      <c r="I41" s="634">
        <f t="shared" si="18"/>
        <v>-0.15</v>
      </c>
      <c r="J41" s="631">
        <v>3.0</v>
      </c>
      <c r="K41" s="635">
        <v>9.0</v>
      </c>
      <c r="L41" s="635">
        <v>3.0</v>
      </c>
      <c r="M41" s="636"/>
      <c r="N41" s="635">
        <v>1.0</v>
      </c>
      <c r="O41" s="637"/>
      <c r="P41" s="637"/>
      <c r="Q41" s="976"/>
      <c r="R41" s="980" t="s">
        <v>139</v>
      </c>
      <c r="S41" s="562"/>
      <c r="T41" s="638"/>
      <c r="U41" s="631">
        <v>90.0</v>
      </c>
      <c r="V41" s="631">
        <v>1.0</v>
      </c>
      <c r="W41" s="631">
        <v>89.0</v>
      </c>
      <c r="X41" s="1002">
        <v>0.017974537037037035</v>
      </c>
      <c r="Y41" s="633">
        <f t="shared" si="19"/>
        <v>1</v>
      </c>
      <c r="Z41" s="634">
        <f t="shared" si="20"/>
        <v>0.03863490019</v>
      </c>
      <c r="AA41" s="631">
        <v>3.0</v>
      </c>
      <c r="AB41" s="635">
        <v>18.0</v>
      </c>
      <c r="AC41" s="635">
        <v>5.0</v>
      </c>
      <c r="AD41" s="635">
        <v>2.0</v>
      </c>
      <c r="AE41" s="635">
        <v>3.0</v>
      </c>
      <c r="AF41" s="637"/>
      <c r="AG41" s="637"/>
      <c r="AH41" s="976"/>
    </row>
    <row r="42">
      <c r="A42" s="978" t="s">
        <v>140</v>
      </c>
      <c r="B42" s="562"/>
      <c r="C42" s="641"/>
      <c r="D42" s="620">
        <v>96.0</v>
      </c>
      <c r="E42" s="620"/>
      <c r="F42" s="620">
        <v>73.0</v>
      </c>
      <c r="G42" s="993">
        <v>0.023148148148148147</v>
      </c>
      <c r="H42" s="622">
        <f t="shared" si="17"/>
        <v>23</v>
      </c>
      <c r="I42" s="623">
        <f t="shared" si="18"/>
        <v>0.69</v>
      </c>
      <c r="J42" s="624">
        <v>7.0</v>
      </c>
      <c r="K42" s="625">
        <v>10.0</v>
      </c>
      <c r="L42" s="625">
        <v>2.0</v>
      </c>
      <c r="M42" s="625"/>
      <c r="N42" s="625">
        <v>3.0</v>
      </c>
      <c r="O42" s="627"/>
      <c r="P42" s="627"/>
      <c r="Q42" s="976"/>
      <c r="R42" s="978" t="s">
        <v>140</v>
      </c>
      <c r="S42" s="562"/>
      <c r="T42" s="642">
        <v>3.0</v>
      </c>
      <c r="U42" s="620">
        <v>60.0</v>
      </c>
      <c r="V42" s="620"/>
      <c r="W42" s="620">
        <v>67.0</v>
      </c>
      <c r="X42" s="1001">
        <v>0.017974537037037035</v>
      </c>
      <c r="Y42" s="622">
        <f t="shared" si="19"/>
        <v>-7</v>
      </c>
      <c r="Z42" s="623">
        <f t="shared" si="20"/>
        <v>-0.2704443014</v>
      </c>
      <c r="AA42" s="624">
        <v>3.0</v>
      </c>
      <c r="AB42" s="625">
        <v>8.0</v>
      </c>
      <c r="AC42" s="625"/>
      <c r="AD42" s="625"/>
      <c r="AE42" s="625">
        <v>1.0</v>
      </c>
      <c r="AF42" s="627"/>
      <c r="AG42" s="627"/>
      <c r="AH42" s="976"/>
    </row>
    <row r="43">
      <c r="A43" s="980" t="s">
        <v>141</v>
      </c>
      <c r="B43" s="562"/>
      <c r="C43" s="643"/>
      <c r="D43" s="644"/>
      <c r="E43" s="644"/>
      <c r="F43" s="644"/>
      <c r="G43" s="981"/>
      <c r="H43" s="633"/>
      <c r="I43" s="634"/>
      <c r="J43" s="645"/>
      <c r="K43" s="646"/>
      <c r="L43" s="646"/>
      <c r="M43" s="636"/>
      <c r="N43" s="636"/>
      <c r="O43" s="637"/>
      <c r="P43" s="637"/>
      <c r="Q43" s="976"/>
      <c r="R43" s="980" t="s">
        <v>141</v>
      </c>
      <c r="S43" s="562"/>
      <c r="T43" s="643"/>
      <c r="U43" s="644"/>
      <c r="V43" s="644"/>
      <c r="W43" s="644"/>
      <c r="X43" s="889"/>
      <c r="Y43" s="633"/>
      <c r="Z43" s="634"/>
      <c r="AA43" s="645"/>
      <c r="AB43" s="646"/>
      <c r="AC43" s="646"/>
      <c r="AD43" s="636"/>
      <c r="AE43" s="636"/>
      <c r="AF43" s="637"/>
      <c r="AG43" s="637"/>
      <c r="AH43" s="976"/>
    </row>
    <row r="44">
      <c r="A44" s="982" t="str">
        <f>Stats!B39</f>
        <v>ArmanMaNarma (from AJYD)</v>
      </c>
      <c r="B44" s="548"/>
      <c r="C44" s="656"/>
      <c r="D44" s="657"/>
      <c r="E44" s="657"/>
      <c r="F44" s="657"/>
      <c r="G44" s="983"/>
      <c r="H44" s="659"/>
      <c r="I44" s="660"/>
      <c r="J44" s="657"/>
      <c r="K44" s="661"/>
      <c r="L44" s="661"/>
      <c r="M44" s="661"/>
      <c r="N44" s="661"/>
      <c r="O44" s="654"/>
      <c r="P44" s="654"/>
      <c r="Q44" s="984"/>
      <c r="R44" s="982" t="s">
        <v>463</v>
      </c>
      <c r="S44" s="548"/>
      <c r="T44" s="656"/>
      <c r="U44" s="657"/>
      <c r="V44" s="657"/>
      <c r="W44" s="657"/>
      <c r="X44" s="985"/>
      <c r="Y44" s="659"/>
      <c r="Z44" s="660"/>
      <c r="AA44" s="657"/>
      <c r="AB44" s="661"/>
      <c r="AC44" s="661"/>
      <c r="AD44" s="661"/>
      <c r="AE44" s="661"/>
      <c r="AF44" s="654"/>
      <c r="AG44" s="654"/>
      <c r="AH44" s="984"/>
    </row>
    <row r="45">
      <c r="A45" s="986"/>
      <c r="B45" s="986"/>
      <c r="C45" s="987" t="s">
        <v>347</v>
      </c>
      <c r="D45" s="988"/>
      <c r="E45" s="988"/>
      <c r="F45" s="988"/>
      <c r="G45" s="989"/>
      <c r="H45" s="988"/>
      <c r="I45" s="988"/>
      <c r="J45" s="988"/>
      <c r="K45" s="988"/>
      <c r="L45" s="988"/>
      <c r="M45" s="988"/>
      <c r="N45" s="988"/>
      <c r="O45" s="898"/>
      <c r="P45" s="897"/>
      <c r="Q45" s="988"/>
      <c r="R45" s="986"/>
      <c r="S45" s="986"/>
      <c r="T45" s="987" t="s">
        <v>348</v>
      </c>
      <c r="U45" s="988"/>
      <c r="V45" s="988"/>
      <c r="W45" s="988"/>
      <c r="X45" s="990"/>
      <c r="Y45" s="988"/>
      <c r="Z45" s="988"/>
      <c r="AA45" s="988"/>
      <c r="AB45" s="988"/>
      <c r="AC45" s="988"/>
      <c r="AD45" s="988"/>
      <c r="AE45" s="988"/>
      <c r="AF45" s="898"/>
      <c r="AG45" s="897"/>
      <c r="AH45" s="988"/>
    </row>
    <row r="46">
      <c r="A46" s="1003" t="s">
        <v>464</v>
      </c>
      <c r="B46" s="583"/>
      <c r="C46" s="602" t="s">
        <v>91</v>
      </c>
      <c r="D46" s="602" t="s">
        <v>92</v>
      </c>
      <c r="E46" s="602" t="s">
        <v>220</v>
      </c>
      <c r="F46" s="602" t="s">
        <v>94</v>
      </c>
      <c r="G46" s="97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974"/>
      <c r="R46" s="1003" t="s">
        <v>465</v>
      </c>
      <c r="S46" s="583"/>
      <c r="T46" s="602" t="s">
        <v>91</v>
      </c>
      <c r="U46" s="602" t="s">
        <v>92</v>
      </c>
      <c r="V46" s="602" t="s">
        <v>220</v>
      </c>
      <c r="W46" s="602" t="s">
        <v>94</v>
      </c>
      <c r="X46" s="975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974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976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976"/>
    </row>
    <row r="48">
      <c r="A48" s="977" t="s">
        <v>137</v>
      </c>
      <c r="B48" s="552"/>
      <c r="C48" s="609"/>
      <c r="D48" s="610">
        <v>34.0</v>
      </c>
      <c r="E48" s="610"/>
      <c r="F48" s="610">
        <v>29.0</v>
      </c>
      <c r="G48" s="901">
        <v>0.005925925925925926</v>
      </c>
      <c r="H48" s="612">
        <f t="shared" ref="H48:H51" si="21">D48-F48</f>
        <v>5</v>
      </c>
      <c r="I48" s="907">
        <f t="shared" ref="I48:I51" si="22">H48/(HOUR(G48)*60+(MINUTE(G48)+((SECOND(G48)/60))))</f>
        <v>0.5859375</v>
      </c>
      <c r="J48" s="999"/>
      <c r="K48" s="614">
        <v>5.0</v>
      </c>
      <c r="L48" s="614">
        <v>2.0</v>
      </c>
      <c r="M48" s="615"/>
      <c r="N48" s="615"/>
      <c r="O48" s="617"/>
      <c r="P48" s="617"/>
      <c r="Q48" s="976"/>
      <c r="R48" s="977" t="s">
        <v>137</v>
      </c>
      <c r="S48" s="552"/>
      <c r="T48" s="609"/>
      <c r="U48" s="610">
        <v>137.0</v>
      </c>
      <c r="V48" s="610">
        <v>2.0</v>
      </c>
      <c r="W48" s="610">
        <v>139.0</v>
      </c>
      <c r="X48" s="901">
        <v>0.024907407407407406</v>
      </c>
      <c r="Y48" s="612">
        <f t="shared" ref="Y48:Y51" si="23">U48-W48</f>
        <v>-2</v>
      </c>
      <c r="Z48" s="907">
        <f t="shared" ref="Z48:Z51" si="24">Y48/(HOUR(X48)*60+(MINUTE(X48)+((SECOND(X48)/60))))</f>
        <v>-0.05576208178</v>
      </c>
      <c r="AA48" s="613">
        <v>6.0</v>
      </c>
      <c r="AB48" s="614">
        <v>23.0</v>
      </c>
      <c r="AC48" s="614">
        <v>7.0</v>
      </c>
      <c r="AD48" s="615"/>
      <c r="AE48" s="616">
        <v>2.0</v>
      </c>
      <c r="AF48" s="617"/>
      <c r="AG48" s="617"/>
      <c r="AH48" s="976"/>
    </row>
    <row r="49">
      <c r="A49" s="978" t="s">
        <v>138</v>
      </c>
      <c r="B49" s="562"/>
      <c r="C49" s="619">
        <v>1.0</v>
      </c>
      <c r="D49" s="620">
        <v>37.0</v>
      </c>
      <c r="E49" s="620"/>
      <c r="F49" s="620">
        <v>25.0</v>
      </c>
      <c r="G49" s="993">
        <v>0.005925925925925926</v>
      </c>
      <c r="H49" s="622">
        <f t="shared" si="21"/>
        <v>12</v>
      </c>
      <c r="I49" s="623">
        <f t="shared" si="22"/>
        <v>1.40625</v>
      </c>
      <c r="J49" s="624">
        <v>2.0</v>
      </c>
      <c r="K49" s="625">
        <v>6.0</v>
      </c>
      <c r="L49" s="625">
        <v>3.0</v>
      </c>
      <c r="M49" s="902"/>
      <c r="N49" s="625">
        <v>2.0</v>
      </c>
      <c r="O49" s="627"/>
      <c r="P49" s="627"/>
      <c r="Q49" s="976"/>
      <c r="R49" s="978" t="s">
        <v>138</v>
      </c>
      <c r="S49" s="562"/>
      <c r="T49" s="619"/>
      <c r="U49" s="620">
        <v>145.0</v>
      </c>
      <c r="V49" s="620"/>
      <c r="W49" s="620">
        <v>117.0</v>
      </c>
      <c r="X49" s="993">
        <v>0.024907407407407406</v>
      </c>
      <c r="Y49" s="622">
        <f t="shared" si="23"/>
        <v>28</v>
      </c>
      <c r="Z49" s="623">
        <f t="shared" si="24"/>
        <v>0.780669145</v>
      </c>
      <c r="AA49" s="624">
        <v>7.0</v>
      </c>
      <c r="AB49" s="625">
        <v>24.0</v>
      </c>
      <c r="AC49" s="625">
        <v>6.0</v>
      </c>
      <c r="AD49" s="626">
        <v>4.0</v>
      </c>
      <c r="AE49" s="625">
        <v>6.0</v>
      </c>
      <c r="AF49" s="627"/>
      <c r="AG49" s="627"/>
      <c r="AH49" s="976"/>
    </row>
    <row r="50">
      <c r="A50" s="980" t="s">
        <v>139</v>
      </c>
      <c r="B50" s="562"/>
      <c r="C50" s="630">
        <v>2.0</v>
      </c>
      <c r="D50" s="631">
        <v>32.0</v>
      </c>
      <c r="E50" s="645"/>
      <c r="F50" s="631">
        <v>19.0</v>
      </c>
      <c r="G50" s="994">
        <v>0.005925925925925926</v>
      </c>
      <c r="H50" s="633">
        <f t="shared" si="21"/>
        <v>13</v>
      </c>
      <c r="I50" s="634">
        <f t="shared" si="22"/>
        <v>1.5234375</v>
      </c>
      <c r="J50" s="631">
        <v>3.0</v>
      </c>
      <c r="K50" s="635">
        <v>5.0</v>
      </c>
      <c r="L50" s="636"/>
      <c r="M50" s="636"/>
      <c r="N50" s="635">
        <v>1.0</v>
      </c>
      <c r="O50" s="637"/>
      <c r="P50" s="637"/>
      <c r="Q50" s="976"/>
      <c r="R50" s="980" t="s">
        <v>139</v>
      </c>
      <c r="S50" s="562"/>
      <c r="T50" s="638"/>
      <c r="U50" s="631">
        <v>104.0</v>
      </c>
      <c r="V50" s="645"/>
      <c r="W50" s="631">
        <v>110.0</v>
      </c>
      <c r="X50" s="994">
        <v>0.024907407407407406</v>
      </c>
      <c r="Y50" s="633">
        <f t="shared" si="23"/>
        <v>-6</v>
      </c>
      <c r="Z50" s="634">
        <f t="shared" si="24"/>
        <v>-0.1672862454</v>
      </c>
      <c r="AA50" s="631">
        <v>5.0</v>
      </c>
      <c r="AB50" s="635">
        <v>12.0</v>
      </c>
      <c r="AC50" s="635">
        <v>2.0</v>
      </c>
      <c r="AD50" s="635">
        <v>1.0</v>
      </c>
      <c r="AE50" s="635">
        <v>2.0</v>
      </c>
      <c r="AF50" s="637"/>
      <c r="AG50" s="637"/>
      <c r="AH50" s="976"/>
    </row>
    <row r="51">
      <c r="A51" s="978" t="s">
        <v>140</v>
      </c>
      <c r="B51" s="562"/>
      <c r="C51" s="642">
        <v>2.0</v>
      </c>
      <c r="D51" s="620">
        <v>34.0</v>
      </c>
      <c r="E51" s="620"/>
      <c r="F51" s="620">
        <v>20.0</v>
      </c>
      <c r="G51" s="993">
        <v>0.005925925925925926</v>
      </c>
      <c r="H51" s="622">
        <f t="shared" si="21"/>
        <v>14</v>
      </c>
      <c r="I51" s="623">
        <f t="shared" si="22"/>
        <v>1.640625</v>
      </c>
      <c r="J51" s="624">
        <v>1.0</v>
      </c>
      <c r="K51" s="625">
        <v>5.0</v>
      </c>
      <c r="L51" s="625">
        <v>2.0</v>
      </c>
      <c r="M51" s="625">
        <v>1.0</v>
      </c>
      <c r="N51" s="625">
        <v>2.0</v>
      </c>
      <c r="O51" s="627"/>
      <c r="P51" s="627"/>
      <c r="Q51" s="976"/>
      <c r="R51" s="978" t="s">
        <v>140</v>
      </c>
      <c r="S51" s="562"/>
      <c r="T51" s="642">
        <v>5.0</v>
      </c>
      <c r="U51" s="620">
        <v>86.0</v>
      </c>
      <c r="V51" s="620"/>
      <c r="W51" s="620">
        <v>71.0</v>
      </c>
      <c r="X51" s="993">
        <v>0.024907407407407406</v>
      </c>
      <c r="Y51" s="622">
        <f t="shared" si="23"/>
        <v>15</v>
      </c>
      <c r="Z51" s="623">
        <f t="shared" si="24"/>
        <v>0.4182156134</v>
      </c>
      <c r="AA51" s="624">
        <v>6.0</v>
      </c>
      <c r="AB51" s="625">
        <v>9.0</v>
      </c>
      <c r="AC51" s="625">
        <v>2.0</v>
      </c>
      <c r="AD51" s="625"/>
      <c r="AE51" s="625">
        <v>2.0</v>
      </c>
      <c r="AF51" s="627"/>
      <c r="AG51" s="627">
        <v>1.0</v>
      </c>
      <c r="AH51" s="976"/>
    </row>
    <row r="52">
      <c r="A52" s="980" t="s">
        <v>141</v>
      </c>
      <c r="B52" s="562"/>
      <c r="C52" s="643"/>
      <c r="D52" s="644"/>
      <c r="E52" s="644"/>
      <c r="F52" s="644"/>
      <c r="G52" s="981"/>
      <c r="H52" s="633"/>
      <c r="I52" s="634"/>
      <c r="J52" s="645"/>
      <c r="K52" s="646"/>
      <c r="L52" s="646"/>
      <c r="M52" s="636"/>
      <c r="N52" s="636"/>
      <c r="O52" s="637"/>
      <c r="P52" s="637"/>
      <c r="Q52" s="976"/>
      <c r="R52" s="980" t="s">
        <v>141</v>
      </c>
      <c r="S52" s="562"/>
      <c r="T52" s="643"/>
      <c r="U52" s="644"/>
      <c r="V52" s="644"/>
      <c r="W52" s="644"/>
      <c r="X52" s="889"/>
      <c r="Y52" s="633"/>
      <c r="Z52" s="634"/>
      <c r="AA52" s="645"/>
      <c r="AB52" s="646"/>
      <c r="AC52" s="646"/>
      <c r="AD52" s="636"/>
      <c r="AE52" s="636"/>
      <c r="AF52" s="637"/>
      <c r="AG52" s="637"/>
      <c r="AH52" s="976"/>
    </row>
    <row r="53">
      <c r="A53" s="982" t="s">
        <v>463</v>
      </c>
      <c r="B53" s="548"/>
      <c r="C53" s="656"/>
      <c r="D53" s="657"/>
      <c r="E53" s="657"/>
      <c r="F53" s="657"/>
      <c r="G53" s="983"/>
      <c r="H53" s="659"/>
      <c r="I53" s="660"/>
      <c r="J53" s="657"/>
      <c r="K53" s="661"/>
      <c r="L53" s="661"/>
      <c r="M53" s="661"/>
      <c r="N53" s="661"/>
      <c r="O53" s="654"/>
      <c r="P53" s="654"/>
      <c r="Q53" s="984"/>
      <c r="R53" s="982" t="s">
        <v>463</v>
      </c>
      <c r="S53" s="548"/>
      <c r="T53" s="656"/>
      <c r="U53" s="657"/>
      <c r="V53" s="657"/>
      <c r="W53" s="657"/>
      <c r="X53" s="985"/>
      <c r="Y53" s="659"/>
      <c r="Z53" s="660"/>
      <c r="AA53" s="657"/>
      <c r="AB53" s="661"/>
      <c r="AC53" s="661"/>
      <c r="AD53" s="661"/>
      <c r="AE53" s="661"/>
      <c r="AF53" s="654"/>
      <c r="AG53" s="654"/>
      <c r="AH53" s="984"/>
    </row>
    <row r="54">
      <c r="A54" s="986"/>
      <c r="B54" s="986"/>
      <c r="C54" s="987" t="s">
        <v>353</v>
      </c>
      <c r="D54" s="988"/>
      <c r="E54" s="988"/>
      <c r="F54" s="988"/>
      <c r="G54" s="989"/>
      <c r="H54" s="988"/>
      <c r="I54" s="988"/>
      <c r="J54" s="988"/>
      <c r="K54" s="988"/>
      <c r="L54" s="988"/>
      <c r="M54" s="988"/>
      <c r="N54" s="988"/>
      <c r="O54" s="898"/>
      <c r="P54" s="897"/>
      <c r="Q54" s="988"/>
      <c r="R54" s="986"/>
      <c r="S54" s="986"/>
      <c r="T54" s="987" t="s">
        <v>354</v>
      </c>
      <c r="U54" s="988"/>
      <c r="V54" s="988"/>
      <c r="W54" s="988"/>
      <c r="X54" s="990"/>
      <c r="Y54" s="988"/>
      <c r="Z54" s="988"/>
      <c r="AA54" s="988"/>
      <c r="AB54" s="988"/>
      <c r="AC54" s="988"/>
      <c r="AD54" s="988"/>
      <c r="AE54" s="988"/>
      <c r="AF54" s="898"/>
      <c r="AG54" s="897"/>
      <c r="AH54" s="988"/>
    </row>
    <row r="55">
      <c r="A55" s="906" t="s">
        <v>466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97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974"/>
      <c r="R55" s="906" t="s">
        <v>467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975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974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976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976"/>
    </row>
    <row r="57">
      <c r="A57" s="977" t="s">
        <v>137</v>
      </c>
      <c r="B57" s="552"/>
      <c r="C57" s="609">
        <v>1.0</v>
      </c>
      <c r="D57" s="610">
        <v>128.0</v>
      </c>
      <c r="E57" s="610"/>
      <c r="F57" s="610">
        <v>106.0</v>
      </c>
      <c r="G57" s="1004">
        <v>0.019641203703703702</v>
      </c>
      <c r="H57" s="612">
        <f t="shared" ref="H57:H60" si="25">D57-F57</f>
        <v>22</v>
      </c>
      <c r="I57" s="907">
        <f t="shared" ref="I57:I60" si="26">H57/(HOUR(G57)*60+(MINUTE(G57)+((SECOND(G57)/60))))</f>
        <v>0.7778432528</v>
      </c>
      <c r="J57" s="613">
        <v>4.0</v>
      </c>
      <c r="K57" s="614">
        <v>22.0</v>
      </c>
      <c r="L57" s="614">
        <v>3.0</v>
      </c>
      <c r="M57" s="616">
        <v>2.0</v>
      </c>
      <c r="N57" s="616">
        <v>3.0</v>
      </c>
      <c r="O57" s="617"/>
      <c r="P57" s="617"/>
      <c r="Q57" s="976"/>
      <c r="R57" s="977" t="s">
        <v>137</v>
      </c>
      <c r="S57" s="552"/>
      <c r="T57" s="609">
        <v>1.0</v>
      </c>
      <c r="U57" s="610">
        <v>51.0</v>
      </c>
      <c r="V57" s="610"/>
      <c r="W57" s="610">
        <v>39.0</v>
      </c>
      <c r="X57" s="901">
        <v>0.007858796296296296</v>
      </c>
      <c r="Y57" s="612">
        <f t="shared" ref="Y57:Y60" si="27">U57-W57</f>
        <v>12</v>
      </c>
      <c r="Z57" s="907">
        <f t="shared" ref="Z57:Z60" si="28">Y57/(HOUR(X57)*60+(MINUTE(X57)+((SECOND(X57)/60))))</f>
        <v>1.060382916</v>
      </c>
      <c r="AA57" s="613">
        <v>3.0</v>
      </c>
      <c r="AB57" s="614">
        <v>9.0</v>
      </c>
      <c r="AC57" s="614">
        <v>1.0</v>
      </c>
      <c r="AD57" s="615"/>
      <c r="AE57" s="616">
        <v>1.0</v>
      </c>
      <c r="AF57" s="617"/>
      <c r="AG57" s="617"/>
      <c r="AH57" s="976"/>
    </row>
    <row r="58">
      <c r="A58" s="978" t="s">
        <v>138</v>
      </c>
      <c r="B58" s="562"/>
      <c r="C58" s="619"/>
      <c r="D58" s="620">
        <v>121.0</v>
      </c>
      <c r="E58" s="620"/>
      <c r="F58" s="620">
        <v>93.0</v>
      </c>
      <c r="G58" s="979">
        <v>0.019641203703703702</v>
      </c>
      <c r="H58" s="622">
        <f t="shared" si="25"/>
        <v>28</v>
      </c>
      <c r="I58" s="623">
        <f t="shared" si="26"/>
        <v>0.9899823217</v>
      </c>
      <c r="J58" s="624">
        <v>5.0</v>
      </c>
      <c r="K58" s="625">
        <v>19.0</v>
      </c>
      <c r="L58" s="625">
        <v>2.0</v>
      </c>
      <c r="M58" s="626">
        <v>2.0</v>
      </c>
      <c r="N58" s="625">
        <v>4.0</v>
      </c>
      <c r="O58" s="627"/>
      <c r="P58" s="627"/>
      <c r="Q58" s="976"/>
      <c r="R58" s="978" t="s">
        <v>138</v>
      </c>
      <c r="S58" s="562"/>
      <c r="T58" s="619"/>
      <c r="U58" s="620">
        <v>56.0</v>
      </c>
      <c r="V58" s="620"/>
      <c r="W58" s="620">
        <v>41.0</v>
      </c>
      <c r="X58" s="993">
        <v>0.007858796296296296</v>
      </c>
      <c r="Y58" s="622">
        <f t="shared" si="27"/>
        <v>15</v>
      </c>
      <c r="Z58" s="623">
        <f t="shared" si="28"/>
        <v>1.325478645</v>
      </c>
      <c r="AA58" s="624">
        <v>1.0</v>
      </c>
      <c r="AB58" s="625">
        <v>9.0</v>
      </c>
      <c r="AC58" s="625">
        <v>2.0</v>
      </c>
      <c r="AD58" s="626">
        <v>2.0</v>
      </c>
      <c r="AE58" s="625">
        <v>2.0</v>
      </c>
      <c r="AF58" s="627"/>
      <c r="AG58" s="627"/>
      <c r="AH58" s="976"/>
    </row>
    <row r="59">
      <c r="A59" s="980" t="s">
        <v>139</v>
      </c>
      <c r="B59" s="562"/>
      <c r="C59" s="630">
        <v>1.0</v>
      </c>
      <c r="D59" s="631">
        <v>83.0</v>
      </c>
      <c r="E59" s="645"/>
      <c r="F59" s="631">
        <v>94.0</v>
      </c>
      <c r="G59" s="981">
        <v>0.019641203703703702</v>
      </c>
      <c r="H59" s="633">
        <f t="shared" si="25"/>
        <v>-11</v>
      </c>
      <c r="I59" s="634">
        <f t="shared" si="26"/>
        <v>-0.3889216264</v>
      </c>
      <c r="J59" s="631">
        <v>1.0</v>
      </c>
      <c r="K59" s="635">
        <v>10.0</v>
      </c>
      <c r="L59" s="635">
        <v>6.0</v>
      </c>
      <c r="M59" s="635">
        <v>1.0</v>
      </c>
      <c r="N59" s="635">
        <v>2.0</v>
      </c>
      <c r="O59" s="637"/>
      <c r="P59" s="637"/>
      <c r="Q59" s="976"/>
      <c r="R59" s="980" t="s">
        <v>139</v>
      </c>
      <c r="S59" s="562"/>
      <c r="T59" s="630">
        <v>1.0</v>
      </c>
      <c r="U59" s="631">
        <v>34.0</v>
      </c>
      <c r="V59" s="645"/>
      <c r="W59" s="631">
        <v>35.0</v>
      </c>
      <c r="X59" s="994">
        <v>0.007858796296296296</v>
      </c>
      <c r="Y59" s="633">
        <f t="shared" si="27"/>
        <v>-1</v>
      </c>
      <c r="Z59" s="634">
        <f t="shared" si="28"/>
        <v>-0.088365243</v>
      </c>
      <c r="AA59" s="631">
        <v>2.0</v>
      </c>
      <c r="AB59" s="635">
        <v>4.0</v>
      </c>
      <c r="AC59" s="635">
        <v>1.0</v>
      </c>
      <c r="AD59" s="636"/>
      <c r="AE59" s="635">
        <v>1.0</v>
      </c>
      <c r="AF59" s="637"/>
      <c r="AG59" s="637"/>
      <c r="AH59" s="976"/>
    </row>
    <row r="60">
      <c r="A60" s="978" t="s">
        <v>140</v>
      </c>
      <c r="B60" s="562"/>
      <c r="C60" s="642">
        <v>3.0</v>
      </c>
      <c r="D60" s="620">
        <v>73.0</v>
      </c>
      <c r="E60" s="620"/>
      <c r="F60" s="620">
        <v>52.0</v>
      </c>
      <c r="G60" s="979">
        <v>0.019641203703703702</v>
      </c>
      <c r="H60" s="622">
        <f t="shared" si="25"/>
        <v>21</v>
      </c>
      <c r="I60" s="623">
        <f t="shared" si="26"/>
        <v>0.7424867413</v>
      </c>
      <c r="J60" s="624">
        <v>3.0</v>
      </c>
      <c r="K60" s="625">
        <v>12.0</v>
      </c>
      <c r="L60" s="625">
        <v>3.0</v>
      </c>
      <c r="M60" s="625"/>
      <c r="N60" s="625">
        <v>5.0</v>
      </c>
      <c r="O60" s="627"/>
      <c r="P60" s="627"/>
      <c r="Q60" s="976"/>
      <c r="R60" s="978" t="s">
        <v>140</v>
      </c>
      <c r="S60" s="562"/>
      <c r="T60" s="642">
        <v>3.0</v>
      </c>
      <c r="U60" s="620">
        <v>37.0</v>
      </c>
      <c r="V60" s="620"/>
      <c r="W60" s="620">
        <v>29.0</v>
      </c>
      <c r="X60" s="993">
        <v>0.007858796296296296</v>
      </c>
      <c r="Y60" s="622">
        <f t="shared" si="27"/>
        <v>8</v>
      </c>
      <c r="Z60" s="623">
        <f t="shared" si="28"/>
        <v>0.706921944</v>
      </c>
      <c r="AA60" s="624">
        <v>2.0</v>
      </c>
      <c r="AB60" s="625">
        <v>7.0</v>
      </c>
      <c r="AC60" s="625">
        <v>3.0</v>
      </c>
      <c r="AD60" s="625">
        <v>3.0</v>
      </c>
      <c r="AE60" s="625">
        <v>2.0</v>
      </c>
      <c r="AF60" s="627"/>
      <c r="AG60" s="627"/>
      <c r="AH60" s="976"/>
    </row>
    <row r="61">
      <c r="A61" s="980" t="s">
        <v>141</v>
      </c>
      <c r="B61" s="562"/>
      <c r="C61" s="643"/>
      <c r="D61" s="644"/>
      <c r="E61" s="644"/>
      <c r="F61" s="644"/>
      <c r="G61" s="981"/>
      <c r="H61" s="633"/>
      <c r="I61" s="634"/>
      <c r="J61" s="645"/>
      <c r="K61" s="646"/>
      <c r="L61" s="646"/>
      <c r="M61" s="636"/>
      <c r="N61" s="636"/>
      <c r="O61" s="637"/>
      <c r="P61" s="637"/>
      <c r="Q61" s="976"/>
      <c r="R61" s="980" t="s">
        <v>141</v>
      </c>
      <c r="S61" s="562"/>
      <c r="T61" s="643"/>
      <c r="U61" s="644"/>
      <c r="V61" s="644"/>
      <c r="W61" s="644"/>
      <c r="X61" s="889"/>
      <c r="Y61" s="633"/>
      <c r="Z61" s="634"/>
      <c r="AA61" s="645"/>
      <c r="AB61" s="646"/>
      <c r="AC61" s="646"/>
      <c r="AD61" s="636"/>
      <c r="AE61" s="636"/>
      <c r="AF61" s="637"/>
      <c r="AG61" s="637"/>
      <c r="AH61" s="976"/>
    </row>
    <row r="62">
      <c r="A62" s="982" t="s">
        <v>463</v>
      </c>
      <c r="B62" s="548"/>
      <c r="C62" s="656"/>
      <c r="D62" s="657"/>
      <c r="E62" s="657"/>
      <c r="F62" s="657"/>
      <c r="G62" s="983"/>
      <c r="H62" s="659"/>
      <c r="I62" s="660"/>
      <c r="J62" s="657"/>
      <c r="K62" s="661"/>
      <c r="L62" s="661"/>
      <c r="M62" s="661"/>
      <c r="N62" s="661"/>
      <c r="O62" s="654"/>
      <c r="P62" s="654"/>
      <c r="Q62" s="984"/>
      <c r="R62" s="982" t="s">
        <v>463</v>
      </c>
      <c r="S62" s="548"/>
      <c r="T62" s="656"/>
      <c r="U62" s="657"/>
      <c r="V62" s="657"/>
      <c r="W62" s="657"/>
      <c r="X62" s="985"/>
      <c r="Y62" s="659"/>
      <c r="Z62" s="660"/>
      <c r="AA62" s="657"/>
      <c r="AB62" s="661"/>
      <c r="AC62" s="661"/>
      <c r="AD62" s="661"/>
      <c r="AE62" s="661"/>
      <c r="AF62" s="654"/>
      <c r="AG62" s="654"/>
      <c r="AH62" s="984"/>
    </row>
    <row r="63">
      <c r="A63" s="986"/>
      <c r="B63" s="986"/>
      <c r="C63" s="987" t="s">
        <v>363</v>
      </c>
      <c r="D63" s="988"/>
      <c r="E63" s="988"/>
      <c r="F63" s="988"/>
      <c r="G63" s="989"/>
      <c r="H63" s="988"/>
      <c r="I63" s="988"/>
      <c r="J63" s="988"/>
      <c r="K63" s="988"/>
      <c r="L63" s="988"/>
      <c r="M63" s="988"/>
      <c r="N63" s="988"/>
      <c r="O63" s="898"/>
      <c r="P63" s="897"/>
      <c r="Q63" s="988"/>
      <c r="R63" s="986"/>
      <c r="S63" s="986"/>
      <c r="T63" s="987" t="s">
        <v>363</v>
      </c>
      <c r="U63" s="988"/>
      <c r="V63" s="988"/>
      <c r="W63" s="988"/>
      <c r="X63" s="990"/>
      <c r="Y63" s="988"/>
      <c r="Z63" s="988"/>
      <c r="AA63" s="988"/>
      <c r="AB63" s="988"/>
      <c r="AC63" s="988"/>
      <c r="AD63" s="988"/>
      <c r="AE63" s="988"/>
      <c r="AF63" s="898"/>
      <c r="AG63" s="897"/>
      <c r="AH63" s="988"/>
    </row>
    <row r="64">
      <c r="A64" s="1005" t="s">
        <v>468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97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974"/>
      <c r="R64" s="1005" t="s">
        <v>469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975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974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976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976"/>
    </row>
    <row r="66">
      <c r="A66" s="977" t="s">
        <v>137</v>
      </c>
      <c r="B66" s="552"/>
      <c r="C66" s="609">
        <v>1.0</v>
      </c>
      <c r="D66" s="610">
        <v>82.0</v>
      </c>
      <c r="E66" s="610">
        <v>2.0</v>
      </c>
      <c r="F66" s="610">
        <v>111.0</v>
      </c>
      <c r="G66" s="901">
        <v>0.01826388888888889</v>
      </c>
      <c r="H66" s="612">
        <f t="shared" ref="H66:H69" si="29">D66-F66</f>
        <v>-29</v>
      </c>
      <c r="I66" s="907">
        <f t="shared" ref="I66:I69" si="30">H66/(HOUR(G66)*60+(MINUTE(G66)+((SECOND(G66)/60))))</f>
        <v>-1.102661597</v>
      </c>
      <c r="J66" s="613">
        <v>3.0</v>
      </c>
      <c r="K66" s="614">
        <v>8.0</v>
      </c>
      <c r="L66" s="614">
        <v>2.0</v>
      </c>
      <c r="M66" s="615"/>
      <c r="N66" s="616">
        <v>2.0</v>
      </c>
      <c r="O66" s="617"/>
      <c r="P66" s="617"/>
      <c r="Q66" s="976"/>
      <c r="R66" s="977" t="s">
        <v>137</v>
      </c>
      <c r="S66" s="552"/>
      <c r="T66" s="609"/>
      <c r="U66" s="610">
        <v>116.0</v>
      </c>
      <c r="V66" s="610">
        <v>1.0</v>
      </c>
      <c r="W66" s="610">
        <v>121.0</v>
      </c>
      <c r="X66" s="555">
        <v>0.02013888888888889</v>
      </c>
      <c r="Y66" s="612">
        <f t="shared" ref="Y66:Y69" si="31">U66-W66</f>
        <v>-5</v>
      </c>
      <c r="Z66" s="907">
        <f t="shared" ref="Z66:Z69" si="32">Y66/(HOUR(X66)*60+(MINUTE(X66)+((SECOND(X66)/60))))</f>
        <v>-0.1724137931</v>
      </c>
      <c r="AA66" s="613">
        <v>7.0</v>
      </c>
      <c r="AB66" s="614">
        <v>21.0</v>
      </c>
      <c r="AC66" s="614">
        <v>4.0</v>
      </c>
      <c r="AD66" s="616">
        <v>2.0</v>
      </c>
      <c r="AE66" s="616">
        <v>3.0</v>
      </c>
      <c r="AF66" s="910">
        <v>1.0</v>
      </c>
      <c r="AG66" s="617"/>
      <c r="AH66" s="976"/>
    </row>
    <row r="67">
      <c r="A67" s="978" t="s">
        <v>138</v>
      </c>
      <c r="B67" s="562"/>
      <c r="C67" s="619"/>
      <c r="D67" s="620">
        <v>96.0</v>
      </c>
      <c r="E67" s="620"/>
      <c r="F67" s="620">
        <v>92.0</v>
      </c>
      <c r="G67" s="993">
        <v>0.01826388888888889</v>
      </c>
      <c r="H67" s="622">
        <f t="shared" si="29"/>
        <v>4</v>
      </c>
      <c r="I67" s="623">
        <f t="shared" si="30"/>
        <v>0.1520912548</v>
      </c>
      <c r="J67" s="624">
        <v>2.0</v>
      </c>
      <c r="K67" s="625">
        <v>16.0</v>
      </c>
      <c r="L67" s="625">
        <v>2.0</v>
      </c>
      <c r="M67" s="902"/>
      <c r="N67" s="625"/>
      <c r="O67" s="627"/>
      <c r="P67" s="627"/>
      <c r="Q67" s="976"/>
      <c r="R67" s="978" t="s">
        <v>138</v>
      </c>
      <c r="S67" s="562"/>
      <c r="T67" s="619">
        <v>1.0</v>
      </c>
      <c r="U67" s="620">
        <v>134.0</v>
      </c>
      <c r="V67" s="620">
        <v>2.0</v>
      </c>
      <c r="W67" s="620">
        <v>86.0</v>
      </c>
      <c r="X67" s="565">
        <v>0.02013888888888889</v>
      </c>
      <c r="Y67" s="622">
        <f t="shared" si="31"/>
        <v>48</v>
      </c>
      <c r="Z67" s="623">
        <f t="shared" si="32"/>
        <v>1.655172414</v>
      </c>
      <c r="AA67" s="624">
        <v>6.0</v>
      </c>
      <c r="AB67" s="625">
        <v>23.0</v>
      </c>
      <c r="AC67" s="625">
        <v>6.0</v>
      </c>
      <c r="AD67" s="902"/>
      <c r="AE67" s="625">
        <v>6.0</v>
      </c>
      <c r="AF67" s="627"/>
      <c r="AG67" s="627"/>
      <c r="AH67" s="976"/>
    </row>
    <row r="68">
      <c r="A68" s="980" t="s">
        <v>139</v>
      </c>
      <c r="B68" s="562"/>
      <c r="C68" s="630">
        <v>2.0</v>
      </c>
      <c r="D68" s="631">
        <v>66.0</v>
      </c>
      <c r="E68" s="631">
        <v>1.0</v>
      </c>
      <c r="F68" s="631">
        <v>82.0</v>
      </c>
      <c r="G68" s="994">
        <v>0.01826388888888889</v>
      </c>
      <c r="H68" s="633">
        <f t="shared" si="29"/>
        <v>-16</v>
      </c>
      <c r="I68" s="634">
        <f t="shared" si="30"/>
        <v>-0.608365019</v>
      </c>
      <c r="J68" s="631">
        <v>5.0</v>
      </c>
      <c r="K68" s="635">
        <v>7.0</v>
      </c>
      <c r="L68" s="635">
        <v>2.0</v>
      </c>
      <c r="M68" s="636"/>
      <c r="N68" s="635">
        <v>1.0</v>
      </c>
      <c r="O68" s="637"/>
      <c r="P68" s="637"/>
      <c r="Q68" s="976"/>
      <c r="R68" s="980" t="s">
        <v>139</v>
      </c>
      <c r="S68" s="562"/>
      <c r="T68" s="638"/>
      <c r="U68" s="631">
        <v>92.0</v>
      </c>
      <c r="V68" s="631">
        <v>1.0</v>
      </c>
      <c r="W68" s="631">
        <v>98.0</v>
      </c>
      <c r="X68" s="575">
        <v>0.02013888888888889</v>
      </c>
      <c r="Y68" s="633">
        <f t="shared" si="31"/>
        <v>-6</v>
      </c>
      <c r="Z68" s="634">
        <f t="shared" si="32"/>
        <v>-0.2068965517</v>
      </c>
      <c r="AA68" s="631">
        <v>2.0</v>
      </c>
      <c r="AB68" s="635">
        <v>11.0</v>
      </c>
      <c r="AC68" s="635">
        <v>2.0</v>
      </c>
      <c r="AD68" s="636"/>
      <c r="AE68" s="635">
        <v>1.0</v>
      </c>
      <c r="AF68" s="637"/>
      <c r="AG68" s="637"/>
      <c r="AH68" s="976"/>
    </row>
    <row r="69">
      <c r="A69" s="978" t="s">
        <v>140</v>
      </c>
      <c r="B69" s="562"/>
      <c r="C69" s="642">
        <v>1.0</v>
      </c>
      <c r="D69" s="620">
        <v>61.0</v>
      </c>
      <c r="E69" s="620"/>
      <c r="F69" s="620">
        <v>62.0</v>
      </c>
      <c r="G69" s="993">
        <v>0.01826388888888889</v>
      </c>
      <c r="H69" s="622">
        <f t="shared" si="29"/>
        <v>-1</v>
      </c>
      <c r="I69" s="623">
        <f t="shared" si="30"/>
        <v>-0.03802281369</v>
      </c>
      <c r="J69" s="624">
        <v>3.0</v>
      </c>
      <c r="K69" s="625">
        <v>7.0</v>
      </c>
      <c r="L69" s="625">
        <v>1.0</v>
      </c>
      <c r="M69" s="625"/>
      <c r="N69" s="625">
        <v>3.0</v>
      </c>
      <c r="O69" s="627"/>
      <c r="P69" s="627"/>
      <c r="Q69" s="976"/>
      <c r="R69" s="978" t="s">
        <v>140</v>
      </c>
      <c r="S69" s="562"/>
      <c r="T69" s="642">
        <v>4.0</v>
      </c>
      <c r="U69" s="620">
        <v>55.0</v>
      </c>
      <c r="V69" s="620"/>
      <c r="W69" s="620">
        <v>55.0</v>
      </c>
      <c r="X69" s="565">
        <v>0.02013888888888889</v>
      </c>
      <c r="Y69" s="622">
        <f t="shared" si="31"/>
        <v>0</v>
      </c>
      <c r="Z69" s="623">
        <f t="shared" si="32"/>
        <v>0</v>
      </c>
      <c r="AA69" s="624">
        <v>6.0</v>
      </c>
      <c r="AB69" s="625">
        <v>5.0</v>
      </c>
      <c r="AC69" s="625">
        <v>1.0</v>
      </c>
      <c r="AD69" s="625">
        <v>1.0</v>
      </c>
      <c r="AE69" s="625">
        <v>1.0</v>
      </c>
      <c r="AF69" s="627"/>
      <c r="AG69" s="627"/>
      <c r="AH69" s="976"/>
    </row>
    <row r="70">
      <c r="A70" s="980" t="s">
        <v>141</v>
      </c>
      <c r="B70" s="562"/>
      <c r="C70" s="643"/>
      <c r="D70" s="644"/>
      <c r="E70" s="644"/>
      <c r="F70" s="644"/>
      <c r="G70" s="981"/>
      <c r="H70" s="633"/>
      <c r="I70" s="634"/>
      <c r="J70" s="645"/>
      <c r="K70" s="646"/>
      <c r="L70" s="646"/>
      <c r="M70" s="636"/>
      <c r="N70" s="636"/>
      <c r="O70" s="637"/>
      <c r="P70" s="637"/>
      <c r="Q70" s="976"/>
      <c r="R70" s="980" t="s">
        <v>141</v>
      </c>
      <c r="S70" s="562"/>
      <c r="T70" s="643"/>
      <c r="U70" s="644"/>
      <c r="V70" s="644"/>
      <c r="W70" s="644"/>
      <c r="X70" s="889"/>
      <c r="Y70" s="633"/>
      <c r="Z70" s="634"/>
      <c r="AA70" s="645"/>
      <c r="AB70" s="646"/>
      <c r="AC70" s="646"/>
      <c r="AD70" s="636"/>
      <c r="AE70" s="636"/>
      <c r="AF70" s="637"/>
      <c r="AG70" s="637"/>
      <c r="AH70" s="976"/>
    </row>
    <row r="71">
      <c r="A71" s="982" t="s">
        <v>463</v>
      </c>
      <c r="B71" s="548"/>
      <c r="C71" s="656"/>
      <c r="D71" s="657"/>
      <c r="E71" s="657"/>
      <c r="F71" s="657"/>
      <c r="G71" s="983"/>
      <c r="H71" s="659"/>
      <c r="I71" s="660"/>
      <c r="J71" s="657"/>
      <c r="K71" s="661"/>
      <c r="L71" s="661"/>
      <c r="M71" s="661"/>
      <c r="N71" s="661"/>
      <c r="O71" s="654"/>
      <c r="P71" s="654"/>
      <c r="Q71" s="984"/>
      <c r="R71" s="982" t="s">
        <v>463</v>
      </c>
      <c r="S71" s="548"/>
      <c r="T71" s="656"/>
      <c r="U71" s="657"/>
      <c r="V71" s="657"/>
      <c r="W71" s="657"/>
      <c r="X71" s="985"/>
      <c r="Y71" s="659"/>
      <c r="Z71" s="660"/>
      <c r="AA71" s="657"/>
      <c r="AB71" s="661"/>
      <c r="AC71" s="661"/>
      <c r="AD71" s="661"/>
      <c r="AE71" s="661"/>
      <c r="AF71" s="654"/>
      <c r="AG71" s="654"/>
      <c r="AH71" s="984"/>
    </row>
    <row r="72">
      <c r="A72" s="986"/>
      <c r="B72" s="986"/>
      <c r="C72" s="987" t="s">
        <v>375</v>
      </c>
      <c r="D72" s="988"/>
      <c r="E72" s="988"/>
      <c r="F72" s="988"/>
      <c r="G72" s="989"/>
      <c r="H72" s="988"/>
      <c r="I72" s="988"/>
      <c r="J72" s="988"/>
      <c r="K72" s="988"/>
      <c r="L72" s="988"/>
      <c r="M72" s="988"/>
      <c r="N72" s="988"/>
      <c r="O72" s="898"/>
      <c r="P72" s="897"/>
      <c r="Q72" s="988"/>
      <c r="R72" s="986"/>
      <c r="S72" s="986"/>
      <c r="T72" s="987" t="s">
        <v>376</v>
      </c>
      <c r="U72" s="988"/>
      <c r="V72" s="988"/>
      <c r="W72" s="988"/>
      <c r="X72" s="990"/>
      <c r="Y72" s="988"/>
      <c r="Z72" s="988"/>
      <c r="AA72" s="988"/>
      <c r="AB72" s="988"/>
      <c r="AC72" s="988"/>
      <c r="AD72" s="988"/>
      <c r="AE72" s="988"/>
      <c r="AF72" s="898"/>
      <c r="AG72" s="897"/>
      <c r="AH72" s="988"/>
    </row>
    <row r="73">
      <c r="A73" s="861" t="s">
        <v>470</v>
      </c>
      <c r="B73" s="583"/>
      <c r="C73" s="602" t="s">
        <v>91</v>
      </c>
      <c r="D73" s="602" t="s">
        <v>92</v>
      </c>
      <c r="E73" s="602" t="s">
        <v>220</v>
      </c>
      <c r="F73" s="602" t="s">
        <v>94</v>
      </c>
      <c r="G73" s="97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974"/>
      <c r="R73" s="861" t="s">
        <v>471</v>
      </c>
      <c r="S73" s="583"/>
      <c r="T73" s="602" t="s">
        <v>91</v>
      </c>
      <c r="U73" s="602" t="s">
        <v>92</v>
      </c>
      <c r="V73" s="602" t="s">
        <v>220</v>
      </c>
      <c r="W73" s="602" t="s">
        <v>94</v>
      </c>
      <c r="X73" s="975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974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976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976"/>
    </row>
    <row r="75">
      <c r="A75" s="977" t="s">
        <v>137</v>
      </c>
      <c r="B75" s="552"/>
      <c r="C75" s="609">
        <v>2.0</v>
      </c>
      <c r="D75" s="610">
        <v>52.0</v>
      </c>
      <c r="E75" s="610">
        <v>1.0</v>
      </c>
      <c r="F75" s="610">
        <v>86.0</v>
      </c>
      <c r="G75" s="901">
        <v>0.01425925925925926</v>
      </c>
      <c r="H75" s="612">
        <f t="shared" ref="H75:H78" si="33">D75-F75</f>
        <v>-34</v>
      </c>
      <c r="I75" s="907">
        <f t="shared" ref="I75:I78" si="34">H75/(HOUR(G75)*60+(MINUTE(G75)+((SECOND(G75)/60))))</f>
        <v>-1.655844156</v>
      </c>
      <c r="J75" s="613">
        <v>5.0</v>
      </c>
      <c r="K75" s="614">
        <v>5.0</v>
      </c>
      <c r="L75" s="614">
        <v>2.0</v>
      </c>
      <c r="M75" s="615"/>
      <c r="N75" s="615"/>
      <c r="O75" s="617"/>
      <c r="P75" s="617"/>
      <c r="Q75" s="976"/>
      <c r="R75" s="977" t="s">
        <v>137</v>
      </c>
      <c r="S75" s="552"/>
      <c r="T75" s="609">
        <v>1.0</v>
      </c>
      <c r="U75" s="610">
        <v>133.0</v>
      </c>
      <c r="V75" s="610">
        <v>1.0</v>
      </c>
      <c r="W75" s="610">
        <v>117.0</v>
      </c>
      <c r="X75" s="1006">
        <v>0.021215277777777777</v>
      </c>
      <c r="Y75" s="612">
        <f t="shared" ref="Y75:Y78" si="35">U75-W75</f>
        <v>16</v>
      </c>
      <c r="Z75" s="907">
        <f t="shared" ref="Z75:Z78" si="36">Y75/(HOUR(X75)*60+(MINUTE(X75)+((SECOND(X75)/60))))</f>
        <v>0.5237315876</v>
      </c>
      <c r="AA75" s="613">
        <v>5.0</v>
      </c>
      <c r="AB75" s="614">
        <v>26.0</v>
      </c>
      <c r="AC75" s="614">
        <v>7.0</v>
      </c>
      <c r="AD75" s="616">
        <v>5.0</v>
      </c>
      <c r="AE75" s="616">
        <v>3.0</v>
      </c>
      <c r="AF75" s="617"/>
      <c r="AG75" s="617"/>
      <c r="AH75" s="976"/>
    </row>
    <row r="76">
      <c r="A76" s="978" t="s">
        <v>138</v>
      </c>
      <c r="B76" s="562"/>
      <c r="C76" s="619"/>
      <c r="D76" s="620">
        <v>73.0</v>
      </c>
      <c r="E76" s="620"/>
      <c r="F76" s="620">
        <v>67.0</v>
      </c>
      <c r="G76" s="993">
        <v>0.01425925925925926</v>
      </c>
      <c r="H76" s="622">
        <f t="shared" si="33"/>
        <v>6</v>
      </c>
      <c r="I76" s="623">
        <f t="shared" si="34"/>
        <v>0.2922077922</v>
      </c>
      <c r="J76" s="624">
        <v>1.0</v>
      </c>
      <c r="K76" s="625">
        <v>9.0</v>
      </c>
      <c r="L76" s="625">
        <v>3.0</v>
      </c>
      <c r="M76" s="626">
        <v>1.0</v>
      </c>
      <c r="N76" s="625">
        <v>1.0</v>
      </c>
      <c r="O76" s="627"/>
      <c r="P76" s="627"/>
      <c r="Q76" s="976"/>
      <c r="R76" s="978" t="s">
        <v>138</v>
      </c>
      <c r="S76" s="562"/>
      <c r="T76" s="619">
        <v>1.0</v>
      </c>
      <c r="U76" s="620">
        <v>111.0</v>
      </c>
      <c r="V76" s="620">
        <v>1.0</v>
      </c>
      <c r="W76" s="620">
        <v>93.0</v>
      </c>
      <c r="X76" s="1007">
        <v>0.021215277777777777</v>
      </c>
      <c r="Y76" s="622">
        <f t="shared" si="35"/>
        <v>18</v>
      </c>
      <c r="Z76" s="623">
        <f t="shared" si="36"/>
        <v>0.589198036</v>
      </c>
      <c r="AA76" s="624">
        <v>7.0</v>
      </c>
      <c r="AB76" s="625">
        <v>17.0</v>
      </c>
      <c r="AC76" s="625">
        <v>3.0</v>
      </c>
      <c r="AD76" s="902"/>
      <c r="AE76" s="625">
        <v>2.0</v>
      </c>
      <c r="AF76" s="627"/>
      <c r="AG76" s="627"/>
      <c r="AH76" s="976"/>
    </row>
    <row r="77">
      <c r="A77" s="980" t="s">
        <v>139</v>
      </c>
      <c r="B77" s="562"/>
      <c r="C77" s="630">
        <v>2.0</v>
      </c>
      <c r="D77" s="631">
        <v>44.0</v>
      </c>
      <c r="E77" s="631">
        <v>1.0</v>
      </c>
      <c r="F77" s="631">
        <v>62.0</v>
      </c>
      <c r="G77" s="994">
        <v>0.01425925925925926</v>
      </c>
      <c r="H77" s="633">
        <f t="shared" si="33"/>
        <v>-18</v>
      </c>
      <c r="I77" s="634">
        <f t="shared" si="34"/>
        <v>-0.8766233766</v>
      </c>
      <c r="J77" s="631">
        <v>6.0</v>
      </c>
      <c r="K77" s="635">
        <v>3.0</v>
      </c>
      <c r="L77" s="635">
        <v>1.0</v>
      </c>
      <c r="M77" s="636"/>
      <c r="N77" s="636"/>
      <c r="O77" s="637"/>
      <c r="P77" s="637"/>
      <c r="Q77" s="976"/>
      <c r="R77" s="980" t="s">
        <v>139</v>
      </c>
      <c r="S77" s="562"/>
      <c r="T77" s="630">
        <v>2.0</v>
      </c>
      <c r="U77" s="631">
        <v>58.0</v>
      </c>
      <c r="V77" s="631">
        <v>1.0</v>
      </c>
      <c r="W77" s="631">
        <v>98.0</v>
      </c>
      <c r="X77" s="1008">
        <v>0.021215277777777777</v>
      </c>
      <c r="Y77" s="633">
        <f t="shared" si="35"/>
        <v>-40</v>
      </c>
      <c r="Z77" s="634">
        <f t="shared" si="36"/>
        <v>-1.309328969</v>
      </c>
      <c r="AA77" s="631">
        <v>5.0</v>
      </c>
      <c r="AB77" s="635">
        <v>4.0</v>
      </c>
      <c r="AC77" s="636"/>
      <c r="AD77" s="636"/>
      <c r="AE77" s="635">
        <v>1.0</v>
      </c>
      <c r="AF77" s="637"/>
      <c r="AG77" s="637"/>
      <c r="AH77" s="976"/>
    </row>
    <row r="78">
      <c r="A78" s="978" t="s">
        <v>140</v>
      </c>
      <c r="B78" s="562"/>
      <c r="C78" s="642">
        <v>1.0</v>
      </c>
      <c r="D78" s="620">
        <v>70.0</v>
      </c>
      <c r="E78" s="620"/>
      <c r="F78" s="620">
        <v>62.0</v>
      </c>
      <c r="G78" s="993">
        <v>0.01425925925925926</v>
      </c>
      <c r="H78" s="622">
        <f t="shared" si="33"/>
        <v>8</v>
      </c>
      <c r="I78" s="623">
        <f t="shared" si="34"/>
        <v>0.3896103896</v>
      </c>
      <c r="J78" s="624">
        <v>3.0</v>
      </c>
      <c r="K78" s="625">
        <v>10.0</v>
      </c>
      <c r="L78" s="625">
        <v>1.0</v>
      </c>
      <c r="M78" s="625"/>
      <c r="N78" s="625"/>
      <c r="O78" s="627"/>
      <c r="P78" s="627"/>
      <c r="Q78" s="976"/>
      <c r="R78" s="978" t="s">
        <v>140</v>
      </c>
      <c r="S78" s="562"/>
      <c r="T78" s="642">
        <v>1.0</v>
      </c>
      <c r="U78" s="620">
        <v>90.0</v>
      </c>
      <c r="V78" s="620"/>
      <c r="W78" s="620">
        <v>95.0</v>
      </c>
      <c r="X78" s="1007">
        <v>0.021215277777777777</v>
      </c>
      <c r="Y78" s="622">
        <f t="shared" si="35"/>
        <v>-5</v>
      </c>
      <c r="Z78" s="623">
        <f t="shared" si="36"/>
        <v>-0.1636661211</v>
      </c>
      <c r="AA78" s="624">
        <v>6.0</v>
      </c>
      <c r="AB78" s="625">
        <v>11.0</v>
      </c>
      <c r="AC78" s="625">
        <v>3.0</v>
      </c>
      <c r="AD78" s="625">
        <v>3.0</v>
      </c>
      <c r="AE78" s="625">
        <v>3.0</v>
      </c>
      <c r="AF78" s="627">
        <v>1.0</v>
      </c>
      <c r="AG78" s="627"/>
      <c r="AH78" s="976"/>
    </row>
    <row r="79">
      <c r="A79" s="980" t="s">
        <v>141</v>
      </c>
      <c r="B79" s="562"/>
      <c r="C79" s="643"/>
      <c r="D79" s="644"/>
      <c r="E79" s="644"/>
      <c r="F79" s="644"/>
      <c r="G79" s="981"/>
      <c r="H79" s="633"/>
      <c r="I79" s="634"/>
      <c r="J79" s="645"/>
      <c r="K79" s="646"/>
      <c r="L79" s="646"/>
      <c r="M79" s="636"/>
      <c r="N79" s="636"/>
      <c r="O79" s="637"/>
      <c r="P79" s="637"/>
      <c r="Q79" s="976"/>
      <c r="R79" s="980" t="s">
        <v>141</v>
      </c>
      <c r="S79" s="562"/>
      <c r="T79" s="643"/>
      <c r="U79" s="644"/>
      <c r="V79" s="644"/>
      <c r="W79" s="644"/>
      <c r="X79" s="889"/>
      <c r="Y79" s="633"/>
      <c r="Z79" s="634"/>
      <c r="AA79" s="645"/>
      <c r="AB79" s="646"/>
      <c r="AC79" s="646"/>
      <c r="AD79" s="636"/>
      <c r="AE79" s="636"/>
      <c r="AF79" s="637"/>
      <c r="AG79" s="637"/>
      <c r="AH79" s="976"/>
    </row>
    <row r="80">
      <c r="A80" s="982" t="s">
        <v>463</v>
      </c>
      <c r="B80" s="548"/>
      <c r="C80" s="656"/>
      <c r="D80" s="657"/>
      <c r="E80" s="657"/>
      <c r="F80" s="657"/>
      <c r="G80" s="983"/>
      <c r="H80" s="659"/>
      <c r="I80" s="660"/>
      <c r="J80" s="657"/>
      <c r="K80" s="661"/>
      <c r="L80" s="661"/>
      <c r="M80" s="661"/>
      <c r="N80" s="661"/>
      <c r="O80" s="654"/>
      <c r="P80" s="654"/>
      <c r="Q80" s="984"/>
      <c r="R80" s="982" t="s">
        <v>463</v>
      </c>
      <c r="S80" s="548"/>
      <c r="T80" s="656"/>
      <c r="U80" s="657"/>
      <c r="V80" s="657"/>
      <c r="W80" s="657"/>
      <c r="X80" s="985"/>
      <c r="Y80" s="659"/>
      <c r="Z80" s="660"/>
      <c r="AA80" s="657"/>
      <c r="AB80" s="661"/>
      <c r="AC80" s="661"/>
      <c r="AD80" s="661"/>
      <c r="AE80" s="661"/>
      <c r="AF80" s="654"/>
      <c r="AG80" s="654"/>
      <c r="AH80" s="984"/>
    </row>
    <row r="81">
      <c r="A81" s="986"/>
      <c r="B81" s="986"/>
      <c r="C81" s="987" t="s">
        <v>379</v>
      </c>
      <c r="D81" s="988"/>
      <c r="E81" s="988"/>
      <c r="F81" s="988"/>
      <c r="G81" s="989"/>
      <c r="H81" s="988"/>
      <c r="I81" s="988"/>
      <c r="J81" s="988"/>
      <c r="K81" s="988"/>
      <c r="L81" s="988"/>
      <c r="M81" s="988"/>
      <c r="N81" s="988"/>
      <c r="O81" s="898"/>
      <c r="P81" s="897"/>
      <c r="Q81" s="988"/>
      <c r="R81" s="986"/>
      <c r="S81" s="986"/>
      <c r="T81" s="987" t="s">
        <v>379</v>
      </c>
      <c r="U81" s="988"/>
      <c r="V81" s="988"/>
      <c r="W81" s="988"/>
      <c r="X81" s="990"/>
      <c r="Y81" s="988"/>
      <c r="Z81" s="988"/>
      <c r="AA81" s="988"/>
      <c r="AB81" s="988"/>
      <c r="AC81" s="988"/>
      <c r="AD81" s="988"/>
      <c r="AE81" s="988"/>
      <c r="AF81" s="898"/>
      <c r="AG81" s="897"/>
      <c r="AH81" s="988"/>
    </row>
    <row r="82">
      <c r="A82" s="1009" t="s">
        <v>472</v>
      </c>
      <c r="B82" s="538"/>
      <c r="C82" s="602" t="s">
        <v>91</v>
      </c>
      <c r="D82" s="602" t="s">
        <v>92</v>
      </c>
      <c r="E82" s="602" t="s">
        <v>220</v>
      </c>
      <c r="F82" s="602" t="s">
        <v>94</v>
      </c>
      <c r="G82" s="97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974"/>
      <c r="R82" s="1009" t="s">
        <v>473</v>
      </c>
      <c r="S82" s="538"/>
      <c r="T82" s="602" t="s">
        <v>91</v>
      </c>
      <c r="U82" s="602" t="s">
        <v>92</v>
      </c>
      <c r="V82" s="602" t="s">
        <v>220</v>
      </c>
      <c r="W82" s="602" t="s">
        <v>94</v>
      </c>
      <c r="X82" s="975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974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976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976"/>
    </row>
    <row r="84">
      <c r="A84" s="977" t="s">
        <v>137</v>
      </c>
      <c r="B84" s="552"/>
      <c r="C84" s="609">
        <v>1.0</v>
      </c>
      <c r="D84" s="610">
        <v>68.0</v>
      </c>
      <c r="E84" s="610"/>
      <c r="F84" s="610">
        <v>59.0</v>
      </c>
      <c r="G84" s="901">
        <v>0.010520833333333333</v>
      </c>
      <c r="H84" s="612">
        <f t="shared" ref="H84:H87" si="37">D84-F84</f>
        <v>9</v>
      </c>
      <c r="I84" s="907">
        <f t="shared" ref="I84:I87" si="38">H84/(HOUR(G84)*60+(MINUTE(G84)+((SECOND(G84)/60))))</f>
        <v>0.5940594059</v>
      </c>
      <c r="J84" s="613">
        <v>2.0</v>
      </c>
      <c r="K84" s="614">
        <v>14.0</v>
      </c>
      <c r="L84" s="614">
        <v>5.0</v>
      </c>
      <c r="M84" s="616">
        <v>1.0</v>
      </c>
      <c r="N84" s="616">
        <v>3.0</v>
      </c>
      <c r="O84" s="617"/>
      <c r="P84" s="910">
        <v>1.0</v>
      </c>
      <c r="Q84" s="976"/>
      <c r="R84" s="977" t="s">
        <v>137</v>
      </c>
      <c r="S84" s="552"/>
      <c r="T84" s="609"/>
      <c r="U84" s="610">
        <v>91.0</v>
      </c>
      <c r="V84" s="610"/>
      <c r="W84" s="610">
        <v>75.0</v>
      </c>
      <c r="X84" s="901">
        <v>0.014953703703703703</v>
      </c>
      <c r="Y84" s="612">
        <f t="shared" ref="Y84:Y87" si="39">U84-W84</f>
        <v>16</v>
      </c>
      <c r="Z84" s="907">
        <f t="shared" ref="Z84:Z87" si="40">Y84/(HOUR(X84)*60+(MINUTE(X84)+((SECOND(X84)/60))))</f>
        <v>0.7430340557</v>
      </c>
      <c r="AA84" s="613">
        <v>4.0</v>
      </c>
      <c r="AB84" s="614">
        <v>17.0</v>
      </c>
      <c r="AC84" s="614">
        <v>6.0</v>
      </c>
      <c r="AD84" s="616">
        <v>1.0</v>
      </c>
      <c r="AE84" s="616">
        <v>1.0</v>
      </c>
      <c r="AF84" s="617"/>
      <c r="AG84" s="617"/>
      <c r="AH84" s="976"/>
    </row>
    <row r="85">
      <c r="A85" s="978" t="s">
        <v>138</v>
      </c>
      <c r="B85" s="562"/>
      <c r="C85" s="619"/>
      <c r="D85" s="620">
        <v>60.0</v>
      </c>
      <c r="E85" s="620">
        <v>1.0</v>
      </c>
      <c r="F85" s="620">
        <v>41.0</v>
      </c>
      <c r="G85" s="993">
        <v>0.010520833333333333</v>
      </c>
      <c r="H85" s="622">
        <f t="shared" si="37"/>
        <v>19</v>
      </c>
      <c r="I85" s="623">
        <f t="shared" si="38"/>
        <v>1.254125413</v>
      </c>
      <c r="J85" s="624">
        <v>7.0</v>
      </c>
      <c r="K85" s="625">
        <v>8.0</v>
      </c>
      <c r="L85" s="625">
        <v>3.0</v>
      </c>
      <c r="M85" s="902"/>
      <c r="N85" s="625"/>
      <c r="O85" s="627"/>
      <c r="P85" s="627"/>
      <c r="Q85" s="976"/>
      <c r="R85" s="978" t="s">
        <v>138</v>
      </c>
      <c r="S85" s="562"/>
      <c r="T85" s="619">
        <v>1.0</v>
      </c>
      <c r="U85" s="620">
        <v>77.0</v>
      </c>
      <c r="V85" s="620"/>
      <c r="W85" s="620">
        <v>61.0</v>
      </c>
      <c r="X85" s="993">
        <v>0.014953703703703703</v>
      </c>
      <c r="Y85" s="622">
        <f t="shared" si="39"/>
        <v>16</v>
      </c>
      <c r="Z85" s="623">
        <f t="shared" si="40"/>
        <v>0.7430340557</v>
      </c>
      <c r="AA85" s="624">
        <v>3.0</v>
      </c>
      <c r="AB85" s="625">
        <v>10.0</v>
      </c>
      <c r="AC85" s="625">
        <v>1.0</v>
      </c>
      <c r="AD85" s="902"/>
      <c r="AE85" s="625"/>
      <c r="AF85" s="627"/>
      <c r="AG85" s="627"/>
      <c r="AH85" s="976"/>
    </row>
    <row r="86">
      <c r="A86" s="980" t="s">
        <v>139</v>
      </c>
      <c r="B86" s="562"/>
      <c r="C86" s="630">
        <v>2.0</v>
      </c>
      <c r="D86" s="631">
        <v>47.0</v>
      </c>
      <c r="E86" s="645"/>
      <c r="F86" s="631">
        <v>42.0</v>
      </c>
      <c r="G86" s="994">
        <v>0.010520833333333333</v>
      </c>
      <c r="H86" s="633">
        <f t="shared" si="37"/>
        <v>5</v>
      </c>
      <c r="I86" s="634">
        <f t="shared" si="38"/>
        <v>0.3300330033</v>
      </c>
      <c r="J86" s="631">
        <v>5.0</v>
      </c>
      <c r="K86" s="635">
        <v>6.0</v>
      </c>
      <c r="L86" s="635">
        <v>2.0</v>
      </c>
      <c r="M86" s="635">
        <v>2.0</v>
      </c>
      <c r="N86" s="635">
        <v>2.0</v>
      </c>
      <c r="O86" s="637"/>
      <c r="P86" s="637"/>
      <c r="Q86" s="976"/>
      <c r="R86" s="980" t="s">
        <v>139</v>
      </c>
      <c r="S86" s="562"/>
      <c r="T86" s="630">
        <v>1.0</v>
      </c>
      <c r="U86" s="631">
        <v>59.0</v>
      </c>
      <c r="V86" s="631">
        <v>1.0</v>
      </c>
      <c r="W86" s="631">
        <v>62.0</v>
      </c>
      <c r="X86" s="994">
        <v>0.014953703703703703</v>
      </c>
      <c r="Y86" s="633">
        <f t="shared" si="39"/>
        <v>-3</v>
      </c>
      <c r="Z86" s="634">
        <f t="shared" si="40"/>
        <v>-0.1393188854</v>
      </c>
      <c r="AA86" s="631">
        <v>6.0</v>
      </c>
      <c r="AB86" s="635">
        <v>5.0</v>
      </c>
      <c r="AC86" s="635">
        <v>1.0</v>
      </c>
      <c r="AD86" s="635">
        <v>5.0</v>
      </c>
      <c r="AE86" s="635">
        <v>2.0</v>
      </c>
      <c r="AF86" s="637"/>
      <c r="AG86" s="637"/>
      <c r="AH86" s="976"/>
    </row>
    <row r="87">
      <c r="A87" s="978" t="s">
        <v>140</v>
      </c>
      <c r="B87" s="562"/>
      <c r="C87" s="642">
        <v>2.0</v>
      </c>
      <c r="D87" s="620">
        <v>47.0</v>
      </c>
      <c r="E87" s="620"/>
      <c r="F87" s="620">
        <v>37.0</v>
      </c>
      <c r="G87" s="993">
        <v>0.010520833333333333</v>
      </c>
      <c r="H87" s="622">
        <f t="shared" si="37"/>
        <v>10</v>
      </c>
      <c r="I87" s="623">
        <f t="shared" si="38"/>
        <v>0.6600660066</v>
      </c>
      <c r="J87" s="624">
        <v>4.0</v>
      </c>
      <c r="K87" s="625">
        <v>7.0</v>
      </c>
      <c r="L87" s="625">
        <v>1.0</v>
      </c>
      <c r="M87" s="625"/>
      <c r="N87" s="625">
        <v>1.0</v>
      </c>
      <c r="O87" s="627"/>
      <c r="P87" s="627"/>
      <c r="Q87" s="976"/>
      <c r="R87" s="978" t="s">
        <v>140</v>
      </c>
      <c r="S87" s="562"/>
      <c r="T87" s="642">
        <v>3.0</v>
      </c>
      <c r="U87" s="620">
        <v>69.0</v>
      </c>
      <c r="V87" s="620"/>
      <c r="W87" s="620">
        <v>72.0</v>
      </c>
      <c r="X87" s="993">
        <v>0.014953703703703703</v>
      </c>
      <c r="Y87" s="622">
        <f t="shared" si="39"/>
        <v>-3</v>
      </c>
      <c r="Z87" s="623">
        <f t="shared" si="40"/>
        <v>-0.1393188854</v>
      </c>
      <c r="AA87" s="624">
        <v>2.0</v>
      </c>
      <c r="AB87" s="625">
        <v>11.0</v>
      </c>
      <c r="AC87" s="625">
        <v>1.0</v>
      </c>
      <c r="AD87" s="625"/>
      <c r="AE87" s="625"/>
      <c r="AF87" s="627"/>
      <c r="AG87" s="627"/>
      <c r="AH87" s="976"/>
    </row>
    <row r="88">
      <c r="A88" s="980" t="s">
        <v>141</v>
      </c>
      <c r="B88" s="562"/>
      <c r="C88" s="643"/>
      <c r="D88" s="644"/>
      <c r="E88" s="644"/>
      <c r="F88" s="644"/>
      <c r="G88" s="981"/>
      <c r="H88" s="633"/>
      <c r="I88" s="634"/>
      <c r="J88" s="645"/>
      <c r="K88" s="646"/>
      <c r="L88" s="646"/>
      <c r="M88" s="636"/>
      <c r="N88" s="636"/>
      <c r="O88" s="637"/>
      <c r="P88" s="637"/>
      <c r="Q88" s="976"/>
      <c r="R88" s="980" t="s">
        <v>141</v>
      </c>
      <c r="S88" s="562"/>
      <c r="T88" s="643"/>
      <c r="U88" s="644"/>
      <c r="V88" s="644"/>
      <c r="W88" s="644"/>
      <c r="X88" s="889"/>
      <c r="Y88" s="633"/>
      <c r="Z88" s="634"/>
      <c r="AA88" s="645"/>
      <c r="AB88" s="646"/>
      <c r="AC88" s="646"/>
      <c r="AD88" s="636"/>
      <c r="AE88" s="636"/>
      <c r="AF88" s="637"/>
      <c r="AG88" s="637"/>
      <c r="AH88" s="976"/>
    </row>
    <row r="89">
      <c r="A89" s="982" t="s">
        <v>463</v>
      </c>
      <c r="B89" s="548"/>
      <c r="C89" s="656"/>
      <c r="D89" s="657"/>
      <c r="E89" s="657"/>
      <c r="F89" s="657"/>
      <c r="G89" s="983"/>
      <c r="H89" s="659"/>
      <c r="I89" s="660"/>
      <c r="J89" s="657"/>
      <c r="K89" s="661"/>
      <c r="L89" s="661"/>
      <c r="M89" s="661"/>
      <c r="N89" s="661"/>
      <c r="O89" s="654"/>
      <c r="P89" s="654"/>
      <c r="Q89" s="984"/>
      <c r="R89" s="982" t="s">
        <v>463</v>
      </c>
      <c r="S89" s="548"/>
      <c r="T89" s="656"/>
      <c r="U89" s="657"/>
      <c r="V89" s="657"/>
      <c r="W89" s="657"/>
      <c r="X89" s="985"/>
      <c r="Y89" s="659"/>
      <c r="Z89" s="660"/>
      <c r="AA89" s="657"/>
      <c r="AB89" s="661"/>
      <c r="AC89" s="661"/>
      <c r="AD89" s="661"/>
      <c r="AE89" s="661"/>
      <c r="AF89" s="654"/>
      <c r="AG89" s="654"/>
      <c r="AH89" s="984"/>
    </row>
    <row r="90">
      <c r="A90" s="986"/>
      <c r="B90" s="986"/>
      <c r="C90" s="987" t="s">
        <v>384</v>
      </c>
      <c r="D90" s="988"/>
      <c r="E90" s="988"/>
      <c r="F90" s="988"/>
      <c r="G90" s="989"/>
      <c r="H90" s="988"/>
      <c r="I90" s="988"/>
      <c r="J90" s="988"/>
      <c r="K90" s="988"/>
      <c r="L90" s="988"/>
      <c r="M90" s="988"/>
      <c r="N90" s="988"/>
      <c r="O90" s="897"/>
      <c r="P90" s="897"/>
      <c r="Q90" s="988"/>
      <c r="R90" s="986"/>
      <c r="S90" s="986"/>
      <c r="T90" s="987" t="s">
        <v>384</v>
      </c>
      <c r="U90" s="988"/>
      <c r="V90" s="988"/>
      <c r="W90" s="988"/>
      <c r="X90" s="990"/>
      <c r="Y90" s="988"/>
      <c r="Z90" s="988"/>
      <c r="AA90" s="988"/>
      <c r="AB90" s="988"/>
      <c r="AC90" s="988"/>
      <c r="AD90" s="988"/>
      <c r="AE90" s="988"/>
      <c r="AF90" s="897"/>
      <c r="AG90" s="897"/>
      <c r="AH90" s="988"/>
    </row>
    <row r="91">
      <c r="G91" s="1010"/>
      <c r="O91" s="914"/>
      <c r="P91" s="914"/>
      <c r="AF91" s="914"/>
      <c r="AG91" s="914"/>
    </row>
    <row r="92">
      <c r="G92" s="1010"/>
      <c r="O92" s="914"/>
      <c r="P92" s="914"/>
      <c r="AF92" s="914"/>
      <c r="AG92" s="914"/>
    </row>
    <row r="93">
      <c r="G93" s="1010"/>
      <c r="O93" s="914"/>
      <c r="P93" s="914"/>
      <c r="AF93" s="914"/>
      <c r="AG93" s="914"/>
    </row>
    <row r="94">
      <c r="G94" s="1010"/>
      <c r="O94" s="914"/>
      <c r="P94" s="914"/>
      <c r="AF94" s="914"/>
      <c r="AG94" s="914"/>
    </row>
    <row r="95">
      <c r="G95" s="1010"/>
      <c r="O95" s="914"/>
      <c r="P95" s="914"/>
      <c r="AF95" s="914"/>
      <c r="AG95" s="914"/>
    </row>
    <row r="96">
      <c r="G96" s="1010"/>
      <c r="O96" s="914"/>
      <c r="P96" s="914"/>
      <c r="AF96" s="914"/>
      <c r="AG96" s="914"/>
    </row>
    <row r="97">
      <c r="G97" s="1010"/>
      <c r="O97" s="914"/>
      <c r="P97" s="914"/>
      <c r="AF97" s="914"/>
      <c r="AG97" s="914"/>
    </row>
    <row r="98">
      <c r="G98" s="1010"/>
      <c r="O98" s="914"/>
      <c r="P98" s="914"/>
      <c r="AF98" s="914"/>
      <c r="AG98" s="914"/>
    </row>
    <row r="99">
      <c r="G99" s="1010"/>
      <c r="O99" s="914"/>
      <c r="P99" s="914"/>
      <c r="AF99" s="914"/>
      <c r="AG99" s="914"/>
    </row>
    <row r="100">
      <c r="G100" s="1010"/>
      <c r="O100" s="914"/>
      <c r="P100" s="914"/>
      <c r="AF100" s="914"/>
      <c r="AG100" s="914"/>
    </row>
    <row r="101">
      <c r="G101" s="1010"/>
      <c r="O101" s="914"/>
      <c r="P101" s="914"/>
      <c r="AF101" s="914"/>
      <c r="AG101" s="914"/>
    </row>
    <row r="102">
      <c r="G102" s="1010"/>
      <c r="O102" s="914"/>
      <c r="P102" s="914"/>
      <c r="AF102" s="914"/>
      <c r="AG102" s="914"/>
    </row>
    <row r="103">
      <c r="G103" s="1010"/>
      <c r="O103" s="914"/>
      <c r="P103" s="914"/>
      <c r="AF103" s="914"/>
      <c r="AG103" s="914"/>
    </row>
    <row r="104">
      <c r="G104" s="1010"/>
      <c r="O104" s="914"/>
      <c r="P104" s="914"/>
      <c r="AF104" s="914"/>
      <c r="AG104" s="914"/>
    </row>
    <row r="105">
      <c r="G105" s="1010"/>
      <c r="O105" s="914"/>
      <c r="P105" s="914"/>
      <c r="AF105" s="914"/>
      <c r="AG105" s="914"/>
    </row>
    <row r="106">
      <c r="G106" s="1010"/>
      <c r="O106" s="914"/>
      <c r="P106" s="914"/>
      <c r="AF106" s="914"/>
      <c r="AG106" s="914"/>
    </row>
    <row r="107">
      <c r="G107" s="1010"/>
      <c r="O107" s="914"/>
      <c r="P107" s="914"/>
      <c r="AF107" s="914"/>
      <c r="AG107" s="914"/>
    </row>
    <row r="108">
      <c r="G108" s="1010"/>
      <c r="O108" s="914"/>
      <c r="P108" s="914"/>
      <c r="AF108" s="914"/>
      <c r="AG108" s="914"/>
    </row>
    <row r="109">
      <c r="G109" s="1010"/>
      <c r="O109" s="914"/>
      <c r="P109" s="914"/>
      <c r="AF109" s="914"/>
      <c r="AG109" s="914"/>
    </row>
    <row r="110">
      <c r="G110" s="1010"/>
      <c r="O110" s="914"/>
      <c r="P110" s="914"/>
      <c r="AF110" s="914"/>
      <c r="AG110" s="914"/>
    </row>
    <row r="111">
      <c r="G111" s="1010"/>
      <c r="O111" s="914"/>
      <c r="P111" s="914"/>
      <c r="AF111" s="914"/>
      <c r="AG111" s="914"/>
    </row>
    <row r="112">
      <c r="G112" s="1010"/>
      <c r="O112" s="914"/>
      <c r="P112" s="914"/>
      <c r="AF112" s="914"/>
      <c r="AG112" s="914"/>
    </row>
    <row r="113">
      <c r="G113" s="1010"/>
      <c r="O113" s="914"/>
      <c r="P113" s="914"/>
      <c r="AF113" s="914"/>
      <c r="AG113" s="914"/>
    </row>
    <row r="114">
      <c r="G114" s="1010"/>
      <c r="O114" s="914"/>
      <c r="P114" s="914"/>
      <c r="AF114" s="914"/>
      <c r="AG114" s="914"/>
    </row>
    <row r="115">
      <c r="G115" s="1010"/>
      <c r="O115" s="914"/>
      <c r="P115" s="914"/>
      <c r="AF115" s="914"/>
      <c r="AG115" s="914"/>
    </row>
    <row r="116">
      <c r="G116" s="1010"/>
      <c r="O116" s="914"/>
      <c r="P116" s="914"/>
      <c r="AF116" s="914"/>
      <c r="AG116" s="914"/>
    </row>
    <row r="117">
      <c r="G117" s="1010"/>
      <c r="O117" s="914"/>
      <c r="P117" s="914"/>
      <c r="AF117" s="914"/>
      <c r="AG117" s="914"/>
    </row>
    <row r="118">
      <c r="G118" s="1010"/>
      <c r="O118" s="914"/>
      <c r="P118" s="914"/>
      <c r="AF118" s="914"/>
      <c r="AG118" s="914"/>
    </row>
    <row r="119">
      <c r="G119" s="1010"/>
      <c r="O119" s="914"/>
      <c r="P119" s="914"/>
      <c r="AF119" s="914"/>
      <c r="AG119" s="914"/>
    </row>
    <row r="120">
      <c r="G120" s="1010"/>
      <c r="O120" s="914"/>
      <c r="P120" s="914"/>
      <c r="AF120" s="914"/>
      <c r="AG120" s="914"/>
    </row>
    <row r="121">
      <c r="G121" s="1010"/>
      <c r="O121" s="914"/>
      <c r="P121" s="914"/>
      <c r="AF121" s="914"/>
      <c r="AG121" s="914"/>
    </row>
    <row r="122">
      <c r="G122" s="1010"/>
      <c r="O122" s="914"/>
      <c r="P122" s="914"/>
      <c r="AF122" s="914"/>
      <c r="AG122" s="914"/>
    </row>
    <row r="123">
      <c r="G123" s="1010"/>
      <c r="O123" s="914"/>
      <c r="P123" s="914"/>
      <c r="AF123" s="914"/>
      <c r="AG123" s="914"/>
    </row>
    <row r="124">
      <c r="G124" s="1010"/>
      <c r="O124" s="914"/>
      <c r="P124" s="914"/>
      <c r="AF124" s="914"/>
      <c r="AG124" s="914"/>
    </row>
    <row r="125">
      <c r="G125" s="1010"/>
      <c r="O125" s="914"/>
      <c r="P125" s="914"/>
      <c r="AF125" s="914"/>
      <c r="AG125" s="914"/>
    </row>
    <row r="126">
      <c r="G126" s="1010"/>
      <c r="O126" s="914"/>
      <c r="P126" s="914"/>
      <c r="AF126" s="914"/>
      <c r="AG126" s="914"/>
    </row>
    <row r="127">
      <c r="G127" s="1010"/>
      <c r="O127" s="914"/>
      <c r="P127" s="914"/>
      <c r="AF127" s="914"/>
      <c r="AG127" s="914"/>
    </row>
    <row r="128">
      <c r="G128" s="1010"/>
      <c r="O128" s="914"/>
      <c r="P128" s="914"/>
      <c r="AF128" s="914"/>
      <c r="AG128" s="914"/>
    </row>
    <row r="129">
      <c r="G129" s="1010"/>
      <c r="O129" s="914"/>
      <c r="P129" s="914"/>
      <c r="AF129" s="914"/>
      <c r="AG129" s="914"/>
    </row>
    <row r="130">
      <c r="G130" s="1010"/>
      <c r="O130" s="914"/>
      <c r="P130" s="914"/>
      <c r="AF130" s="914"/>
      <c r="AG130" s="914"/>
    </row>
    <row r="131">
      <c r="G131" s="1010"/>
      <c r="O131" s="914"/>
      <c r="P131" s="914"/>
      <c r="AF131" s="914"/>
      <c r="AG131" s="914"/>
    </row>
    <row r="132">
      <c r="G132" s="1010"/>
      <c r="O132" s="914"/>
      <c r="P132" s="914"/>
      <c r="AF132" s="914"/>
      <c r="AG132" s="914"/>
    </row>
    <row r="133">
      <c r="G133" s="1010"/>
      <c r="O133" s="914"/>
      <c r="P133" s="914"/>
      <c r="AF133" s="914"/>
      <c r="AG133" s="914"/>
    </row>
    <row r="134">
      <c r="G134" s="1010"/>
      <c r="O134" s="914"/>
      <c r="P134" s="914"/>
      <c r="AF134" s="914"/>
      <c r="AG134" s="914"/>
    </row>
    <row r="135">
      <c r="G135" s="1010"/>
      <c r="O135" s="914"/>
      <c r="P135" s="914"/>
      <c r="AF135" s="914"/>
      <c r="AG135" s="914"/>
    </row>
    <row r="136">
      <c r="G136" s="1010"/>
      <c r="O136" s="914"/>
      <c r="P136" s="914"/>
      <c r="AF136" s="914"/>
      <c r="AG136" s="914"/>
    </row>
    <row r="137">
      <c r="G137" s="1010"/>
      <c r="O137" s="914"/>
      <c r="P137" s="914"/>
      <c r="AF137" s="914"/>
      <c r="AG137" s="914"/>
    </row>
    <row r="138">
      <c r="G138" s="1010"/>
      <c r="O138" s="914"/>
      <c r="P138" s="914"/>
      <c r="AF138" s="914"/>
      <c r="AG138" s="914"/>
    </row>
    <row r="139">
      <c r="G139" s="1010"/>
      <c r="O139" s="914"/>
      <c r="P139" s="914"/>
      <c r="AF139" s="914"/>
      <c r="AG139" s="914"/>
    </row>
    <row r="140">
      <c r="G140" s="1010"/>
      <c r="O140" s="914"/>
      <c r="P140" s="914"/>
      <c r="AF140" s="914"/>
      <c r="AG140" s="914"/>
    </row>
    <row r="141">
      <c r="G141" s="1010"/>
      <c r="O141" s="914"/>
      <c r="P141" s="914"/>
      <c r="AF141" s="914"/>
      <c r="AG141" s="914"/>
    </row>
    <row r="142">
      <c r="G142" s="1010"/>
      <c r="O142" s="914"/>
      <c r="P142" s="914"/>
      <c r="AF142" s="914"/>
      <c r="AG142" s="914"/>
    </row>
    <row r="143">
      <c r="G143" s="1010"/>
      <c r="O143" s="914"/>
      <c r="P143" s="914"/>
      <c r="AF143" s="914"/>
      <c r="AG143" s="914"/>
    </row>
    <row r="144">
      <c r="G144" s="1010"/>
      <c r="O144" s="914"/>
      <c r="P144" s="914"/>
      <c r="AF144" s="914"/>
      <c r="AG144" s="914"/>
    </row>
    <row r="145">
      <c r="G145" s="1010"/>
      <c r="O145" s="914"/>
      <c r="P145" s="914"/>
      <c r="AF145" s="914"/>
      <c r="AG145" s="914"/>
    </row>
    <row r="146">
      <c r="G146" s="1010"/>
      <c r="O146" s="914"/>
      <c r="P146" s="914"/>
      <c r="AF146" s="914"/>
      <c r="AG146" s="914"/>
    </row>
    <row r="147">
      <c r="G147" s="1010"/>
      <c r="O147" s="914"/>
      <c r="P147" s="914"/>
      <c r="AF147" s="914"/>
      <c r="AG147" s="914"/>
    </row>
    <row r="148">
      <c r="G148" s="1010"/>
      <c r="O148" s="914"/>
      <c r="P148" s="914"/>
      <c r="AF148" s="914"/>
      <c r="AG148" s="914"/>
    </row>
    <row r="149">
      <c r="G149" s="1010"/>
      <c r="O149" s="914"/>
      <c r="P149" s="914"/>
      <c r="AF149" s="914"/>
      <c r="AG149" s="914"/>
    </row>
    <row r="150">
      <c r="G150" s="1010"/>
      <c r="O150" s="914"/>
      <c r="P150" s="914"/>
      <c r="AF150" s="914"/>
      <c r="AG150" s="914"/>
    </row>
    <row r="151">
      <c r="G151" s="1010"/>
      <c r="O151" s="914"/>
      <c r="P151" s="914"/>
      <c r="AF151" s="914"/>
      <c r="AG151" s="914"/>
    </row>
    <row r="152">
      <c r="G152" s="1010"/>
      <c r="O152" s="914"/>
      <c r="P152" s="914"/>
      <c r="AF152" s="914"/>
      <c r="AG152" s="914"/>
    </row>
    <row r="153">
      <c r="G153" s="1010"/>
      <c r="O153" s="914"/>
      <c r="P153" s="914"/>
      <c r="AF153" s="914"/>
      <c r="AG153" s="914"/>
    </row>
    <row r="154">
      <c r="G154" s="1010"/>
      <c r="O154" s="914"/>
      <c r="P154" s="914"/>
      <c r="AF154" s="914"/>
      <c r="AG154" s="914"/>
    </row>
    <row r="155">
      <c r="G155" s="1010"/>
      <c r="O155" s="914"/>
      <c r="P155" s="914"/>
      <c r="AF155" s="914"/>
      <c r="AG155" s="914"/>
    </row>
    <row r="156">
      <c r="G156" s="1010"/>
      <c r="O156" s="914"/>
      <c r="P156" s="914"/>
      <c r="AF156" s="914"/>
      <c r="AG156" s="914"/>
    </row>
    <row r="157">
      <c r="G157" s="1010"/>
      <c r="O157" s="914"/>
      <c r="P157" s="914"/>
      <c r="AF157" s="914"/>
      <c r="AG157" s="914"/>
    </row>
    <row r="158">
      <c r="G158" s="1010"/>
      <c r="O158" s="914"/>
      <c r="P158" s="914"/>
      <c r="AF158" s="914"/>
      <c r="AG158" s="914"/>
    </row>
    <row r="159">
      <c r="G159" s="1010"/>
      <c r="O159" s="914"/>
      <c r="P159" s="914"/>
      <c r="AF159" s="914"/>
      <c r="AG159" s="914"/>
    </row>
    <row r="160">
      <c r="G160" s="1010"/>
      <c r="O160" s="914"/>
      <c r="P160" s="914"/>
      <c r="AF160" s="914"/>
      <c r="AG160" s="914"/>
    </row>
    <row r="161">
      <c r="G161" s="1010"/>
      <c r="O161" s="914"/>
      <c r="P161" s="914"/>
      <c r="AF161" s="914"/>
      <c r="AG161" s="914"/>
    </row>
    <row r="162">
      <c r="G162" s="1010"/>
      <c r="O162" s="914"/>
      <c r="P162" s="914"/>
      <c r="AF162" s="914"/>
      <c r="AG162" s="914"/>
    </row>
    <row r="163">
      <c r="G163" s="1010"/>
      <c r="O163" s="914"/>
      <c r="P163" s="914"/>
      <c r="AF163" s="914"/>
      <c r="AG163" s="914"/>
    </row>
    <row r="164">
      <c r="G164" s="1010"/>
      <c r="O164" s="914"/>
      <c r="P164" s="914"/>
      <c r="AF164" s="914"/>
      <c r="AG164" s="914"/>
    </row>
    <row r="165">
      <c r="G165" s="1010"/>
      <c r="O165" s="914"/>
      <c r="P165" s="914"/>
      <c r="AF165" s="914"/>
      <c r="AG165" s="914"/>
    </row>
    <row r="166">
      <c r="G166" s="1010"/>
      <c r="O166" s="914"/>
      <c r="P166" s="914"/>
      <c r="AF166" s="914"/>
      <c r="AG166" s="914"/>
    </row>
    <row r="167">
      <c r="G167" s="1010"/>
      <c r="O167" s="914"/>
      <c r="P167" s="914"/>
      <c r="AF167" s="914"/>
      <c r="AG167" s="914"/>
    </row>
    <row r="168">
      <c r="G168" s="1010"/>
      <c r="O168" s="914"/>
      <c r="P168" s="914"/>
      <c r="AF168" s="914"/>
      <c r="AG168" s="914"/>
    </row>
    <row r="169">
      <c r="G169" s="1010"/>
      <c r="O169" s="914"/>
      <c r="P169" s="914"/>
      <c r="AF169" s="914"/>
      <c r="AG169" s="914"/>
    </row>
    <row r="170">
      <c r="G170" s="1010"/>
      <c r="O170" s="914"/>
      <c r="P170" s="914"/>
      <c r="AF170" s="914"/>
      <c r="AG170" s="914"/>
    </row>
    <row r="171">
      <c r="G171" s="1010"/>
      <c r="O171" s="914"/>
      <c r="P171" s="914"/>
      <c r="AF171" s="914"/>
      <c r="AG171" s="914"/>
    </row>
    <row r="172">
      <c r="G172" s="1010"/>
      <c r="O172" s="914"/>
      <c r="P172" s="914"/>
      <c r="AF172" s="914"/>
      <c r="AG172" s="914"/>
    </row>
    <row r="173">
      <c r="G173" s="1010"/>
      <c r="O173" s="914"/>
      <c r="P173" s="914"/>
      <c r="AF173" s="914"/>
      <c r="AG173" s="914"/>
    </row>
    <row r="174">
      <c r="G174" s="1010"/>
      <c r="O174" s="914"/>
      <c r="P174" s="914"/>
      <c r="AF174" s="914"/>
      <c r="AG174" s="914"/>
    </row>
    <row r="175">
      <c r="G175" s="1010"/>
      <c r="O175" s="914"/>
      <c r="P175" s="914"/>
      <c r="AF175" s="914"/>
      <c r="AG175" s="914"/>
    </row>
    <row r="176">
      <c r="G176" s="1010"/>
      <c r="O176" s="914"/>
      <c r="P176" s="914"/>
      <c r="AF176" s="914"/>
      <c r="AG176" s="914"/>
    </row>
    <row r="177">
      <c r="G177" s="1010"/>
      <c r="O177" s="914"/>
      <c r="P177" s="914"/>
      <c r="AF177" s="914"/>
      <c r="AG177" s="914"/>
    </row>
    <row r="178">
      <c r="G178" s="1010"/>
      <c r="O178" s="914"/>
      <c r="P178" s="914"/>
      <c r="AF178" s="914"/>
      <c r="AG178" s="914"/>
    </row>
    <row r="179">
      <c r="G179" s="1010"/>
      <c r="O179" s="914"/>
      <c r="P179" s="914"/>
      <c r="AF179" s="914"/>
      <c r="AG179" s="914"/>
    </row>
    <row r="180">
      <c r="G180" s="1010"/>
      <c r="O180" s="914"/>
      <c r="P180" s="914"/>
      <c r="AF180" s="914"/>
      <c r="AG180" s="914"/>
    </row>
    <row r="181">
      <c r="G181" s="1010"/>
      <c r="O181" s="914"/>
      <c r="P181" s="914"/>
      <c r="AF181" s="914"/>
      <c r="AG181" s="914"/>
    </row>
    <row r="182">
      <c r="G182" s="1010"/>
      <c r="O182" s="914"/>
      <c r="P182" s="914"/>
      <c r="AF182" s="914"/>
      <c r="AG182" s="914"/>
    </row>
    <row r="183">
      <c r="G183" s="1010"/>
      <c r="O183" s="914"/>
      <c r="P183" s="914"/>
      <c r="AF183" s="914"/>
      <c r="AG183" s="914"/>
    </row>
    <row r="184">
      <c r="G184" s="1010"/>
      <c r="O184" s="914"/>
      <c r="P184" s="914"/>
      <c r="AF184" s="914"/>
      <c r="AG184" s="914"/>
    </row>
    <row r="185">
      <c r="G185" s="1010"/>
      <c r="O185" s="914"/>
      <c r="P185" s="914"/>
      <c r="AF185" s="914"/>
      <c r="AG185" s="914"/>
    </row>
    <row r="186">
      <c r="G186" s="1010"/>
      <c r="O186" s="914"/>
      <c r="P186" s="914"/>
      <c r="AF186" s="914"/>
      <c r="AG186" s="914"/>
    </row>
    <row r="187">
      <c r="G187" s="1010"/>
      <c r="O187" s="914"/>
      <c r="P187" s="914"/>
      <c r="AF187" s="914"/>
      <c r="AG187" s="914"/>
    </row>
    <row r="188">
      <c r="G188" s="1010"/>
      <c r="O188" s="914"/>
      <c r="P188" s="914"/>
      <c r="AF188" s="914"/>
      <c r="AG188" s="914"/>
    </row>
    <row r="189">
      <c r="G189" s="1010"/>
      <c r="O189" s="914"/>
      <c r="P189" s="914"/>
      <c r="AF189" s="914"/>
      <c r="AG189" s="914"/>
    </row>
    <row r="190">
      <c r="G190" s="1010"/>
      <c r="O190" s="914"/>
      <c r="P190" s="914"/>
      <c r="AF190" s="914"/>
      <c r="AG190" s="914"/>
    </row>
    <row r="191">
      <c r="G191" s="1010"/>
      <c r="O191" s="914"/>
      <c r="P191" s="914"/>
      <c r="AF191" s="914"/>
      <c r="AG191" s="914"/>
    </row>
    <row r="192">
      <c r="G192" s="1010"/>
      <c r="O192" s="914"/>
      <c r="P192" s="914"/>
      <c r="AF192" s="914"/>
      <c r="AG192" s="914"/>
    </row>
    <row r="193">
      <c r="G193" s="1010"/>
      <c r="O193" s="914"/>
      <c r="P193" s="914"/>
      <c r="AF193" s="914"/>
      <c r="AG193" s="914"/>
    </row>
    <row r="194">
      <c r="G194" s="1010"/>
      <c r="O194" s="914"/>
      <c r="P194" s="914"/>
      <c r="AF194" s="914"/>
      <c r="AG194" s="914"/>
    </row>
    <row r="195">
      <c r="G195" s="1010"/>
      <c r="O195" s="914"/>
      <c r="P195" s="914"/>
      <c r="AF195" s="914"/>
      <c r="AG195" s="914"/>
    </row>
    <row r="196">
      <c r="G196" s="1010"/>
      <c r="O196" s="914"/>
      <c r="P196" s="914"/>
      <c r="AF196" s="914"/>
      <c r="AG196" s="914"/>
    </row>
    <row r="197">
      <c r="G197" s="1010"/>
      <c r="O197" s="914"/>
      <c r="P197" s="914"/>
      <c r="AF197" s="914"/>
      <c r="AG197" s="914"/>
    </row>
    <row r="198">
      <c r="G198" s="1010"/>
      <c r="O198" s="914"/>
      <c r="P198" s="914"/>
      <c r="AF198" s="914"/>
      <c r="AG198" s="914"/>
    </row>
    <row r="199">
      <c r="G199" s="1010"/>
      <c r="O199" s="914"/>
      <c r="P199" s="914"/>
      <c r="AF199" s="914"/>
      <c r="AG199" s="914"/>
    </row>
    <row r="200">
      <c r="G200" s="1010"/>
      <c r="O200" s="914"/>
      <c r="P200" s="914"/>
      <c r="AF200" s="914"/>
      <c r="AG200" s="914"/>
    </row>
    <row r="201">
      <c r="G201" s="1010"/>
      <c r="O201" s="914"/>
      <c r="P201" s="914"/>
      <c r="AF201" s="914"/>
      <c r="AG201" s="914"/>
    </row>
    <row r="202">
      <c r="G202" s="1010"/>
      <c r="O202" s="914"/>
      <c r="P202" s="914"/>
      <c r="AF202" s="914"/>
      <c r="AG202" s="914"/>
    </row>
    <row r="203">
      <c r="G203" s="1010"/>
      <c r="O203" s="914"/>
      <c r="P203" s="914"/>
      <c r="AF203" s="914"/>
      <c r="AG203" s="914"/>
    </row>
    <row r="204">
      <c r="G204" s="1010"/>
      <c r="O204" s="914"/>
      <c r="P204" s="914"/>
      <c r="AF204" s="914"/>
      <c r="AG204" s="914"/>
    </row>
    <row r="205">
      <c r="G205" s="1010"/>
      <c r="O205" s="914"/>
      <c r="P205" s="914"/>
      <c r="AF205" s="914"/>
      <c r="AG205" s="914"/>
    </row>
    <row r="206">
      <c r="G206" s="1010"/>
      <c r="O206" s="914"/>
      <c r="P206" s="914"/>
      <c r="AF206" s="914"/>
      <c r="AG206" s="914"/>
    </row>
    <row r="207">
      <c r="G207" s="1010"/>
      <c r="O207" s="914"/>
      <c r="P207" s="914"/>
      <c r="AF207" s="914"/>
      <c r="AG207" s="914"/>
    </row>
    <row r="208">
      <c r="G208" s="1010"/>
      <c r="O208" s="914"/>
      <c r="P208" s="914"/>
      <c r="AF208" s="914"/>
      <c r="AG208" s="914"/>
    </row>
    <row r="209">
      <c r="G209" s="1010"/>
      <c r="O209" s="914"/>
      <c r="P209" s="914"/>
      <c r="AF209" s="914"/>
      <c r="AG209" s="914"/>
    </row>
    <row r="210">
      <c r="G210" s="1010"/>
      <c r="O210" s="914"/>
      <c r="P210" s="914"/>
      <c r="AF210" s="914"/>
      <c r="AG210" s="914"/>
    </row>
    <row r="211">
      <c r="G211" s="1010"/>
      <c r="O211" s="914"/>
      <c r="P211" s="914"/>
      <c r="AF211" s="914"/>
      <c r="AG211" s="914"/>
    </row>
    <row r="212">
      <c r="G212" s="1010"/>
      <c r="O212" s="914"/>
      <c r="P212" s="914"/>
      <c r="AF212" s="914"/>
      <c r="AG212" s="914"/>
    </row>
    <row r="213">
      <c r="G213" s="1010"/>
      <c r="O213" s="914"/>
      <c r="P213" s="914"/>
      <c r="AF213" s="914"/>
      <c r="AG213" s="914"/>
    </row>
    <row r="214">
      <c r="G214" s="1010"/>
      <c r="O214" s="914"/>
      <c r="P214" s="914"/>
      <c r="AF214" s="914"/>
      <c r="AG214" s="914"/>
    </row>
    <row r="215">
      <c r="G215" s="1010"/>
      <c r="O215" s="914"/>
      <c r="P215" s="914"/>
      <c r="AF215" s="914"/>
      <c r="AG215" s="914"/>
    </row>
    <row r="216">
      <c r="G216" s="1010"/>
      <c r="O216" s="914"/>
      <c r="P216" s="914"/>
      <c r="AF216" s="914"/>
      <c r="AG216" s="914"/>
    </row>
    <row r="217">
      <c r="G217" s="1010"/>
      <c r="O217" s="914"/>
      <c r="P217" s="914"/>
      <c r="AF217" s="914"/>
      <c r="AG217" s="914"/>
    </row>
    <row r="218">
      <c r="G218" s="1010"/>
      <c r="O218" s="914"/>
      <c r="P218" s="914"/>
      <c r="AF218" s="914"/>
      <c r="AG218" s="914"/>
    </row>
    <row r="219">
      <c r="G219" s="1010"/>
      <c r="O219" s="914"/>
      <c r="P219" s="914"/>
      <c r="AF219" s="914"/>
      <c r="AG219" s="914"/>
    </row>
    <row r="220">
      <c r="G220" s="1010"/>
      <c r="O220" s="914"/>
      <c r="P220" s="914"/>
      <c r="AF220" s="914"/>
      <c r="AG220" s="914"/>
    </row>
    <row r="221">
      <c r="G221" s="1010"/>
      <c r="O221" s="914"/>
      <c r="P221" s="914"/>
      <c r="AF221" s="914"/>
      <c r="AG221" s="914"/>
    </row>
    <row r="222">
      <c r="G222" s="1010"/>
      <c r="O222" s="914"/>
      <c r="P222" s="914"/>
      <c r="AF222" s="914"/>
      <c r="AG222" s="914"/>
    </row>
    <row r="223">
      <c r="G223" s="1010"/>
      <c r="O223" s="914"/>
      <c r="P223" s="914"/>
      <c r="AF223" s="914"/>
      <c r="AG223" s="914"/>
    </row>
    <row r="224">
      <c r="G224" s="1010"/>
      <c r="O224" s="914"/>
      <c r="P224" s="914"/>
      <c r="AF224" s="914"/>
      <c r="AG224" s="914"/>
    </row>
    <row r="225">
      <c r="G225" s="1010"/>
      <c r="O225" s="914"/>
      <c r="P225" s="914"/>
      <c r="AF225" s="914"/>
      <c r="AG225" s="914"/>
    </row>
    <row r="226">
      <c r="G226" s="1010"/>
      <c r="O226" s="914"/>
      <c r="P226" s="914"/>
      <c r="AF226" s="914"/>
      <c r="AG226" s="914"/>
    </row>
    <row r="227">
      <c r="G227" s="1010"/>
      <c r="O227" s="914"/>
      <c r="P227" s="914"/>
      <c r="AF227" s="914"/>
      <c r="AG227" s="914"/>
    </row>
    <row r="228">
      <c r="G228" s="1010"/>
      <c r="O228" s="914"/>
      <c r="P228" s="914"/>
      <c r="AF228" s="914"/>
      <c r="AG228" s="914"/>
    </row>
    <row r="229">
      <c r="G229" s="1010"/>
      <c r="O229" s="914"/>
      <c r="P229" s="914"/>
      <c r="AF229" s="914"/>
      <c r="AG229" s="914"/>
    </row>
    <row r="230">
      <c r="G230" s="1010"/>
      <c r="O230" s="914"/>
      <c r="P230" s="914"/>
      <c r="AF230" s="914"/>
      <c r="AG230" s="914"/>
    </row>
    <row r="231">
      <c r="G231" s="1010"/>
      <c r="O231" s="914"/>
      <c r="P231" s="914"/>
      <c r="AF231" s="914"/>
      <c r="AG231" s="914"/>
    </row>
    <row r="232">
      <c r="G232" s="1010"/>
      <c r="O232" s="914"/>
      <c r="P232" s="914"/>
      <c r="AF232" s="914"/>
      <c r="AG232" s="914"/>
    </row>
    <row r="233">
      <c r="G233" s="1010"/>
      <c r="O233" s="914"/>
      <c r="P233" s="914"/>
      <c r="AF233" s="914"/>
      <c r="AG233" s="914"/>
    </row>
    <row r="234">
      <c r="G234" s="1010"/>
      <c r="O234" s="914"/>
      <c r="P234" s="914"/>
      <c r="AF234" s="914"/>
      <c r="AG234" s="914"/>
    </row>
    <row r="235">
      <c r="G235" s="1010"/>
      <c r="O235" s="914"/>
      <c r="P235" s="914"/>
      <c r="AF235" s="914"/>
      <c r="AG235" s="914"/>
    </row>
    <row r="236">
      <c r="G236" s="1010"/>
      <c r="O236" s="914"/>
      <c r="P236" s="914"/>
      <c r="AF236" s="914"/>
      <c r="AG236" s="914"/>
    </row>
    <row r="237">
      <c r="G237" s="1010"/>
      <c r="O237" s="914"/>
      <c r="P237" s="914"/>
      <c r="AF237" s="914"/>
      <c r="AG237" s="914"/>
    </row>
    <row r="238">
      <c r="G238" s="1010"/>
      <c r="O238" s="914"/>
      <c r="P238" s="914"/>
      <c r="AF238" s="914"/>
      <c r="AG238" s="914"/>
    </row>
    <row r="239">
      <c r="G239" s="1010"/>
      <c r="O239" s="914"/>
      <c r="P239" s="914"/>
      <c r="AF239" s="914"/>
      <c r="AG239" s="914"/>
    </row>
    <row r="240">
      <c r="G240" s="1010"/>
      <c r="O240" s="914"/>
      <c r="P240" s="914"/>
      <c r="AF240" s="914"/>
      <c r="AG240" s="914"/>
    </row>
    <row r="241">
      <c r="G241" s="1010"/>
      <c r="O241" s="914"/>
      <c r="P241" s="914"/>
      <c r="AF241" s="914"/>
      <c r="AG241" s="914"/>
    </row>
    <row r="242">
      <c r="G242" s="1010"/>
      <c r="O242" s="914"/>
      <c r="P242" s="914"/>
      <c r="AF242" s="914"/>
      <c r="AG242" s="914"/>
    </row>
    <row r="243">
      <c r="G243" s="1010"/>
      <c r="O243" s="914"/>
      <c r="P243" s="914"/>
      <c r="AF243" s="914"/>
      <c r="AG243" s="914"/>
    </row>
    <row r="244">
      <c r="G244" s="1010"/>
      <c r="O244" s="914"/>
      <c r="P244" s="914"/>
      <c r="AF244" s="914"/>
      <c r="AG244" s="914"/>
    </row>
    <row r="245">
      <c r="G245" s="1010"/>
      <c r="O245" s="914"/>
      <c r="P245" s="914"/>
      <c r="AF245" s="914"/>
      <c r="AG245" s="914"/>
    </row>
    <row r="246">
      <c r="G246" s="1010"/>
      <c r="O246" s="914"/>
      <c r="P246" s="914"/>
      <c r="AF246" s="914"/>
      <c r="AG246" s="914"/>
    </row>
    <row r="247">
      <c r="G247" s="1010"/>
      <c r="O247" s="914"/>
      <c r="P247" s="914"/>
      <c r="AF247" s="914"/>
      <c r="AG247" s="914"/>
    </row>
    <row r="248">
      <c r="G248" s="1010"/>
      <c r="O248" s="914"/>
      <c r="P248" s="914"/>
      <c r="AF248" s="914"/>
      <c r="AG248" s="914"/>
    </row>
    <row r="249">
      <c r="G249" s="1010"/>
      <c r="O249" s="914"/>
      <c r="P249" s="914"/>
      <c r="AF249" s="914"/>
      <c r="AG249" s="914"/>
    </row>
    <row r="250">
      <c r="G250" s="1010"/>
      <c r="O250" s="914"/>
      <c r="P250" s="914"/>
      <c r="AF250" s="914"/>
      <c r="AG250" s="914"/>
    </row>
    <row r="251">
      <c r="G251" s="1010"/>
      <c r="O251" s="914"/>
      <c r="P251" s="914"/>
      <c r="AF251" s="914"/>
      <c r="AG251" s="914"/>
    </row>
    <row r="252">
      <c r="G252" s="1010"/>
      <c r="O252" s="914"/>
      <c r="P252" s="914"/>
      <c r="AF252" s="914"/>
      <c r="AG252" s="914"/>
    </row>
    <row r="253">
      <c r="G253" s="1010"/>
      <c r="O253" s="914"/>
      <c r="P253" s="914"/>
      <c r="AF253" s="914"/>
      <c r="AG253" s="914"/>
    </row>
    <row r="254">
      <c r="G254" s="1010"/>
      <c r="O254" s="914"/>
      <c r="P254" s="914"/>
      <c r="AF254" s="914"/>
      <c r="AG254" s="914"/>
    </row>
    <row r="255">
      <c r="G255" s="1010"/>
      <c r="O255" s="914"/>
      <c r="P255" s="914"/>
      <c r="AF255" s="914"/>
      <c r="AG255" s="914"/>
    </row>
    <row r="256">
      <c r="G256" s="1010"/>
      <c r="O256" s="914"/>
      <c r="P256" s="914"/>
      <c r="AF256" s="914"/>
      <c r="AG256" s="914"/>
    </row>
    <row r="257">
      <c r="G257" s="1010"/>
      <c r="O257" s="914"/>
      <c r="P257" s="914"/>
      <c r="AF257" s="914"/>
      <c r="AG257" s="914"/>
    </row>
    <row r="258">
      <c r="G258" s="1010"/>
      <c r="O258" s="914"/>
      <c r="P258" s="914"/>
      <c r="AF258" s="914"/>
      <c r="AG258" s="914"/>
    </row>
    <row r="259">
      <c r="G259" s="1010"/>
      <c r="O259" s="914"/>
      <c r="P259" s="914"/>
      <c r="AF259" s="914"/>
      <c r="AG259" s="914"/>
    </row>
    <row r="260">
      <c r="G260" s="1010"/>
      <c r="O260" s="914"/>
      <c r="P260" s="914"/>
      <c r="AF260" s="914"/>
      <c r="AG260" s="914"/>
    </row>
    <row r="261">
      <c r="G261" s="1010"/>
      <c r="O261" s="914"/>
      <c r="P261" s="914"/>
      <c r="AF261" s="914"/>
      <c r="AG261" s="914"/>
    </row>
    <row r="262">
      <c r="G262" s="1010"/>
      <c r="O262" s="914"/>
      <c r="P262" s="914"/>
      <c r="AF262" s="914"/>
      <c r="AG262" s="914"/>
    </row>
    <row r="263">
      <c r="G263" s="1010"/>
      <c r="O263" s="914"/>
      <c r="P263" s="914"/>
      <c r="AF263" s="914"/>
      <c r="AG263" s="914"/>
    </row>
    <row r="264">
      <c r="G264" s="1010"/>
      <c r="O264" s="914"/>
      <c r="P264" s="914"/>
      <c r="AF264" s="914"/>
      <c r="AG264" s="914"/>
    </row>
    <row r="265">
      <c r="G265" s="1010"/>
      <c r="O265" s="914"/>
      <c r="P265" s="914"/>
      <c r="AF265" s="914"/>
      <c r="AG265" s="914"/>
    </row>
    <row r="266">
      <c r="G266" s="1010"/>
      <c r="O266" s="914"/>
      <c r="P266" s="914"/>
      <c r="AF266" s="914"/>
      <c r="AG266" s="914"/>
    </row>
    <row r="267">
      <c r="G267" s="1010"/>
      <c r="O267" s="914"/>
      <c r="P267" s="914"/>
      <c r="AF267" s="914"/>
      <c r="AG267" s="914"/>
    </row>
    <row r="268">
      <c r="G268" s="1010"/>
      <c r="O268" s="914"/>
      <c r="P268" s="914"/>
      <c r="AF268" s="914"/>
      <c r="AG268" s="914"/>
    </row>
    <row r="269">
      <c r="G269" s="1010"/>
      <c r="O269" s="914"/>
      <c r="P269" s="914"/>
      <c r="AF269" s="914"/>
      <c r="AG269" s="914"/>
    </row>
    <row r="270">
      <c r="G270" s="1010"/>
      <c r="O270" s="914"/>
      <c r="P270" s="914"/>
      <c r="AF270" s="914"/>
      <c r="AG270" s="914"/>
    </row>
    <row r="271">
      <c r="G271" s="1010"/>
      <c r="O271" s="914"/>
      <c r="P271" s="914"/>
      <c r="AF271" s="914"/>
      <c r="AG271" s="914"/>
    </row>
    <row r="272">
      <c r="G272" s="1010"/>
      <c r="O272" s="914"/>
      <c r="P272" s="914"/>
      <c r="AF272" s="914"/>
      <c r="AG272" s="914"/>
    </row>
    <row r="273">
      <c r="G273" s="1010"/>
      <c r="O273" s="914"/>
      <c r="P273" s="914"/>
      <c r="AF273" s="914"/>
      <c r="AG273" s="914"/>
    </row>
    <row r="274">
      <c r="G274" s="1010"/>
      <c r="O274" s="914"/>
      <c r="P274" s="914"/>
      <c r="AF274" s="914"/>
      <c r="AG274" s="914"/>
    </row>
    <row r="275">
      <c r="G275" s="1010"/>
      <c r="O275" s="914"/>
      <c r="P275" s="914"/>
      <c r="AF275" s="914"/>
      <c r="AG275" s="914"/>
    </row>
    <row r="276">
      <c r="G276" s="1010"/>
      <c r="O276" s="914"/>
      <c r="P276" s="914"/>
      <c r="AF276" s="914"/>
      <c r="AG276" s="914"/>
    </row>
    <row r="277">
      <c r="G277" s="1010"/>
      <c r="O277" s="914"/>
      <c r="P277" s="914"/>
      <c r="AF277" s="914"/>
      <c r="AG277" s="914"/>
    </row>
    <row r="278">
      <c r="G278" s="1010"/>
      <c r="O278" s="914"/>
      <c r="P278" s="914"/>
      <c r="AF278" s="914"/>
      <c r="AG278" s="914"/>
    </row>
    <row r="279">
      <c r="G279" s="1010"/>
      <c r="O279" s="914"/>
      <c r="P279" s="914"/>
      <c r="AF279" s="914"/>
      <c r="AG279" s="914"/>
    </row>
    <row r="280">
      <c r="G280" s="1010"/>
      <c r="O280" s="914"/>
      <c r="P280" s="914"/>
      <c r="AF280" s="914"/>
      <c r="AG280" s="914"/>
    </row>
    <row r="281">
      <c r="G281" s="1010"/>
      <c r="O281" s="914"/>
      <c r="P281" s="914"/>
      <c r="AF281" s="914"/>
      <c r="AG281" s="914"/>
    </row>
    <row r="282">
      <c r="G282" s="1010"/>
      <c r="O282" s="914"/>
      <c r="P282" s="914"/>
      <c r="AF282" s="914"/>
      <c r="AG282" s="914"/>
    </row>
    <row r="283">
      <c r="G283" s="1010"/>
      <c r="O283" s="914"/>
      <c r="P283" s="914"/>
      <c r="AF283" s="914"/>
      <c r="AG283" s="914"/>
    </row>
    <row r="284">
      <c r="G284" s="1010"/>
      <c r="O284" s="914"/>
      <c r="P284" s="914"/>
      <c r="AF284" s="914"/>
      <c r="AG284" s="914"/>
    </row>
    <row r="285">
      <c r="G285" s="1010"/>
      <c r="O285" s="914"/>
      <c r="P285" s="914"/>
      <c r="AF285" s="914"/>
      <c r="AG285" s="914"/>
    </row>
    <row r="286">
      <c r="G286" s="1010"/>
      <c r="O286" s="914"/>
      <c r="P286" s="914"/>
      <c r="AF286" s="914"/>
      <c r="AG286" s="914"/>
    </row>
    <row r="287">
      <c r="G287" s="1010"/>
      <c r="O287" s="914"/>
      <c r="P287" s="914"/>
      <c r="AF287" s="914"/>
      <c r="AG287" s="914"/>
    </row>
    <row r="288">
      <c r="G288" s="1010"/>
      <c r="O288" s="914"/>
      <c r="P288" s="914"/>
      <c r="AF288" s="914"/>
      <c r="AG288" s="914"/>
    </row>
    <row r="289">
      <c r="G289" s="1010"/>
      <c r="O289" s="914"/>
      <c r="P289" s="914"/>
      <c r="AF289" s="914"/>
      <c r="AG289" s="914"/>
    </row>
    <row r="290">
      <c r="G290" s="1010"/>
      <c r="O290" s="914"/>
      <c r="P290" s="914"/>
      <c r="AF290" s="914"/>
      <c r="AG290" s="914"/>
    </row>
    <row r="291">
      <c r="G291" s="1010"/>
      <c r="O291" s="914"/>
      <c r="P291" s="914"/>
      <c r="AF291" s="914"/>
      <c r="AG291" s="914"/>
    </row>
    <row r="292">
      <c r="G292" s="1010"/>
      <c r="O292" s="914"/>
      <c r="P292" s="914"/>
      <c r="AF292" s="914"/>
      <c r="AG292" s="914"/>
    </row>
    <row r="293">
      <c r="G293" s="1010"/>
      <c r="O293" s="914"/>
      <c r="P293" s="914"/>
      <c r="AF293" s="914"/>
      <c r="AG293" s="914"/>
    </row>
    <row r="294">
      <c r="G294" s="1010"/>
      <c r="O294" s="914"/>
      <c r="P294" s="914"/>
      <c r="AF294" s="914"/>
      <c r="AG294" s="914"/>
    </row>
    <row r="295">
      <c r="G295" s="1010"/>
      <c r="O295" s="914"/>
      <c r="P295" s="914"/>
      <c r="AF295" s="914"/>
      <c r="AG295" s="914"/>
    </row>
    <row r="296">
      <c r="G296" s="1010"/>
      <c r="O296" s="914"/>
      <c r="P296" s="914"/>
      <c r="AF296" s="914"/>
      <c r="AG296" s="914"/>
    </row>
    <row r="297">
      <c r="G297" s="1010"/>
      <c r="O297" s="914"/>
      <c r="P297" s="914"/>
      <c r="AF297" s="914"/>
      <c r="AG297" s="914"/>
    </row>
    <row r="298">
      <c r="G298" s="1010"/>
      <c r="O298" s="914"/>
      <c r="P298" s="914"/>
      <c r="AF298" s="914"/>
      <c r="AG298" s="914"/>
    </row>
    <row r="299">
      <c r="G299" s="1010"/>
      <c r="O299" s="914"/>
      <c r="P299" s="914"/>
      <c r="AF299" s="914"/>
      <c r="AG299" s="914"/>
    </row>
    <row r="300">
      <c r="G300" s="1010"/>
      <c r="O300" s="914"/>
      <c r="P300" s="914"/>
      <c r="AF300" s="914"/>
      <c r="AG300" s="914"/>
    </row>
    <row r="301">
      <c r="G301" s="1010"/>
      <c r="O301" s="914"/>
      <c r="P301" s="914"/>
      <c r="AF301" s="914"/>
      <c r="AG301" s="914"/>
    </row>
    <row r="302">
      <c r="G302" s="1010"/>
      <c r="O302" s="914"/>
      <c r="P302" s="914"/>
      <c r="AF302" s="914"/>
      <c r="AG302" s="914"/>
    </row>
    <row r="303">
      <c r="G303" s="1010"/>
      <c r="O303" s="914"/>
      <c r="P303" s="914"/>
      <c r="AF303" s="914"/>
      <c r="AG303" s="914"/>
    </row>
    <row r="304">
      <c r="G304" s="1010"/>
      <c r="O304" s="914"/>
      <c r="P304" s="914"/>
      <c r="AF304" s="914"/>
      <c r="AG304" s="914"/>
    </row>
    <row r="305">
      <c r="G305" s="1010"/>
      <c r="O305" s="914"/>
      <c r="P305" s="914"/>
      <c r="AF305" s="914"/>
      <c r="AG305" s="914"/>
    </row>
    <row r="306">
      <c r="G306" s="1010"/>
      <c r="O306" s="914"/>
      <c r="P306" s="914"/>
      <c r="AF306" s="914"/>
      <c r="AG306" s="914"/>
    </row>
    <row r="307">
      <c r="G307" s="1010"/>
      <c r="O307" s="914"/>
      <c r="P307" s="914"/>
      <c r="AF307" s="914"/>
      <c r="AG307" s="914"/>
    </row>
    <row r="308">
      <c r="G308" s="1010"/>
      <c r="O308" s="914"/>
      <c r="P308" s="914"/>
      <c r="AF308" s="914"/>
      <c r="AG308" s="914"/>
    </row>
    <row r="309">
      <c r="G309" s="1010"/>
      <c r="O309" s="914"/>
      <c r="P309" s="914"/>
      <c r="AF309" s="914"/>
      <c r="AG309" s="914"/>
    </row>
    <row r="310">
      <c r="G310" s="1010"/>
      <c r="O310" s="914"/>
      <c r="P310" s="914"/>
      <c r="AF310" s="914"/>
      <c r="AG310" s="914"/>
    </row>
    <row r="311">
      <c r="G311" s="1010"/>
      <c r="O311" s="914"/>
      <c r="P311" s="914"/>
      <c r="AF311" s="914"/>
      <c r="AG311" s="914"/>
    </row>
    <row r="312">
      <c r="G312" s="1010"/>
      <c r="O312" s="914"/>
      <c r="P312" s="914"/>
      <c r="AF312" s="914"/>
      <c r="AG312" s="914"/>
    </row>
    <row r="313">
      <c r="G313" s="1010"/>
      <c r="O313" s="914"/>
      <c r="P313" s="914"/>
      <c r="AF313" s="914"/>
      <c r="AG313" s="914"/>
    </row>
    <row r="314">
      <c r="G314" s="1010"/>
      <c r="O314" s="914"/>
      <c r="P314" s="914"/>
      <c r="AF314" s="914"/>
      <c r="AG314" s="914"/>
    </row>
    <row r="315">
      <c r="G315" s="1010"/>
      <c r="O315" s="914"/>
      <c r="P315" s="914"/>
      <c r="AF315" s="914"/>
      <c r="AG315" s="914"/>
    </row>
    <row r="316">
      <c r="G316" s="1010"/>
      <c r="O316" s="914"/>
      <c r="P316" s="914"/>
      <c r="AF316" s="914"/>
      <c r="AG316" s="914"/>
    </row>
    <row r="317">
      <c r="G317" s="1010"/>
      <c r="O317" s="914"/>
      <c r="P317" s="914"/>
      <c r="AF317" s="914"/>
      <c r="AG317" s="914"/>
    </row>
    <row r="318">
      <c r="G318" s="1010"/>
      <c r="O318" s="914"/>
      <c r="P318" s="914"/>
      <c r="AF318" s="914"/>
      <c r="AG318" s="914"/>
    </row>
    <row r="319">
      <c r="G319" s="1010"/>
      <c r="O319" s="914"/>
      <c r="P319" s="914"/>
      <c r="AF319" s="914"/>
      <c r="AG319" s="914"/>
    </row>
    <row r="320">
      <c r="G320" s="1010"/>
      <c r="O320" s="914"/>
      <c r="P320" s="914"/>
      <c r="AF320" s="914"/>
      <c r="AG320" s="914"/>
    </row>
    <row r="321">
      <c r="G321" s="1010"/>
      <c r="O321" s="914"/>
      <c r="P321" s="914"/>
      <c r="AF321" s="914"/>
      <c r="AG321" s="914"/>
    </row>
    <row r="322">
      <c r="G322" s="1010"/>
      <c r="O322" s="914"/>
      <c r="P322" s="914"/>
      <c r="AF322" s="914"/>
      <c r="AG322" s="914"/>
    </row>
    <row r="323">
      <c r="G323" s="1010"/>
      <c r="O323" s="914"/>
      <c r="P323" s="914"/>
      <c r="AF323" s="914"/>
      <c r="AG323" s="914"/>
    </row>
    <row r="324">
      <c r="G324" s="1010"/>
      <c r="O324" s="914"/>
      <c r="P324" s="914"/>
      <c r="AF324" s="914"/>
      <c r="AG324" s="914"/>
    </row>
    <row r="325">
      <c r="G325" s="1010"/>
      <c r="O325" s="914"/>
      <c r="P325" s="914"/>
      <c r="AF325" s="914"/>
      <c r="AG325" s="914"/>
    </row>
    <row r="326">
      <c r="G326" s="1010"/>
      <c r="O326" s="914"/>
      <c r="P326" s="914"/>
      <c r="AF326" s="914"/>
      <c r="AG326" s="914"/>
    </row>
    <row r="327">
      <c r="G327" s="1010"/>
      <c r="O327" s="914"/>
      <c r="P327" s="914"/>
      <c r="AF327" s="914"/>
      <c r="AG327" s="914"/>
    </row>
    <row r="328">
      <c r="G328" s="1010"/>
      <c r="O328" s="914"/>
      <c r="P328" s="914"/>
      <c r="AF328" s="914"/>
      <c r="AG328" s="914"/>
    </row>
    <row r="329">
      <c r="G329" s="1010"/>
      <c r="O329" s="914"/>
      <c r="P329" s="914"/>
      <c r="AF329" s="914"/>
      <c r="AG329" s="914"/>
    </row>
    <row r="330">
      <c r="G330" s="1010"/>
      <c r="O330" s="914"/>
      <c r="P330" s="914"/>
      <c r="AF330" s="914"/>
      <c r="AG330" s="914"/>
    </row>
    <row r="331">
      <c r="G331" s="1010"/>
      <c r="O331" s="914"/>
      <c r="P331" s="914"/>
      <c r="AF331" s="914"/>
      <c r="AG331" s="914"/>
    </row>
    <row r="332">
      <c r="G332" s="1010"/>
      <c r="O332" s="914"/>
      <c r="P332" s="914"/>
      <c r="AF332" s="914"/>
      <c r="AG332" s="914"/>
    </row>
    <row r="333">
      <c r="G333" s="1010"/>
      <c r="O333" s="914"/>
      <c r="P333" s="914"/>
      <c r="AF333" s="914"/>
      <c r="AG333" s="914"/>
    </row>
    <row r="334">
      <c r="G334" s="1010"/>
      <c r="O334" s="914"/>
      <c r="P334" s="914"/>
      <c r="AF334" s="914"/>
      <c r="AG334" s="914"/>
    </row>
    <row r="335">
      <c r="G335" s="1010"/>
      <c r="O335" s="914"/>
      <c r="P335" s="914"/>
      <c r="AF335" s="914"/>
      <c r="AG335" s="914"/>
    </row>
    <row r="336">
      <c r="G336" s="1010"/>
      <c r="O336" s="914"/>
      <c r="P336" s="914"/>
      <c r="AF336" s="914"/>
      <c r="AG336" s="914"/>
    </row>
    <row r="337">
      <c r="G337" s="1010"/>
      <c r="O337" s="914"/>
      <c r="P337" s="914"/>
      <c r="AF337" s="914"/>
      <c r="AG337" s="914"/>
    </row>
    <row r="338">
      <c r="G338" s="1010"/>
      <c r="O338" s="914"/>
      <c r="P338" s="914"/>
      <c r="AF338" s="914"/>
      <c r="AG338" s="914"/>
    </row>
    <row r="339">
      <c r="G339" s="1010"/>
      <c r="O339" s="914"/>
      <c r="P339" s="914"/>
      <c r="AF339" s="914"/>
      <c r="AG339" s="914"/>
    </row>
    <row r="340">
      <c r="G340" s="1010"/>
      <c r="O340" s="914"/>
      <c r="P340" s="914"/>
      <c r="AF340" s="914"/>
      <c r="AG340" s="914"/>
    </row>
    <row r="341">
      <c r="G341" s="1010"/>
      <c r="O341" s="914"/>
      <c r="P341" s="914"/>
      <c r="AF341" s="914"/>
      <c r="AG341" s="914"/>
    </row>
    <row r="342">
      <c r="G342" s="1010"/>
      <c r="O342" s="914"/>
      <c r="P342" s="914"/>
      <c r="AF342" s="914"/>
      <c r="AG342" s="914"/>
    </row>
    <row r="343">
      <c r="G343" s="1010"/>
      <c r="O343" s="914"/>
      <c r="P343" s="914"/>
      <c r="AF343" s="914"/>
      <c r="AG343" s="914"/>
    </row>
    <row r="344">
      <c r="G344" s="1010"/>
      <c r="O344" s="914"/>
      <c r="P344" s="914"/>
      <c r="AF344" s="914"/>
      <c r="AG344" s="914"/>
    </row>
    <row r="345">
      <c r="G345" s="1010"/>
      <c r="O345" s="914"/>
      <c r="P345" s="914"/>
      <c r="AF345" s="914"/>
      <c r="AG345" s="914"/>
    </row>
    <row r="346">
      <c r="G346" s="1010"/>
      <c r="O346" s="914"/>
      <c r="P346" s="914"/>
      <c r="AF346" s="914"/>
      <c r="AG346" s="914"/>
    </row>
    <row r="347">
      <c r="G347" s="1010"/>
      <c r="O347" s="914"/>
      <c r="P347" s="914"/>
      <c r="AF347" s="914"/>
      <c r="AG347" s="914"/>
    </row>
    <row r="348">
      <c r="G348" s="1010"/>
      <c r="O348" s="914"/>
      <c r="P348" s="914"/>
      <c r="AF348" s="914"/>
      <c r="AG348" s="914"/>
    </row>
    <row r="349">
      <c r="G349" s="1010"/>
      <c r="O349" s="914"/>
      <c r="P349" s="914"/>
      <c r="AF349" s="914"/>
      <c r="AG349" s="914"/>
    </row>
    <row r="350">
      <c r="G350" s="1010"/>
      <c r="O350" s="914"/>
      <c r="P350" s="914"/>
      <c r="AF350" s="914"/>
      <c r="AG350" s="914"/>
    </row>
    <row r="351">
      <c r="G351" s="1010"/>
      <c r="O351" s="914"/>
      <c r="P351" s="914"/>
      <c r="AF351" s="914"/>
      <c r="AG351" s="914"/>
    </row>
    <row r="352">
      <c r="G352" s="1010"/>
      <c r="O352" s="914"/>
      <c r="P352" s="914"/>
      <c r="AF352" s="914"/>
      <c r="AG352" s="914"/>
    </row>
    <row r="353">
      <c r="G353" s="1010"/>
      <c r="O353" s="914"/>
      <c r="P353" s="914"/>
      <c r="AF353" s="914"/>
      <c r="AG353" s="914"/>
    </row>
    <row r="354">
      <c r="G354" s="1010"/>
      <c r="O354" s="914"/>
      <c r="P354" s="914"/>
      <c r="AF354" s="914"/>
      <c r="AG354" s="914"/>
    </row>
    <row r="355">
      <c r="G355" s="1010"/>
      <c r="O355" s="914"/>
      <c r="P355" s="914"/>
      <c r="AF355" s="914"/>
      <c r="AG355" s="914"/>
    </row>
    <row r="356">
      <c r="G356" s="1010"/>
      <c r="O356" s="914"/>
      <c r="P356" s="914"/>
      <c r="AF356" s="914"/>
      <c r="AG356" s="914"/>
    </row>
    <row r="357">
      <c r="G357" s="1010"/>
      <c r="O357" s="914"/>
      <c r="P357" s="914"/>
      <c r="AF357" s="914"/>
      <c r="AG357" s="914"/>
    </row>
    <row r="358">
      <c r="G358" s="1010"/>
      <c r="O358" s="914"/>
      <c r="P358" s="914"/>
      <c r="AF358" s="914"/>
      <c r="AG358" s="914"/>
    </row>
    <row r="359">
      <c r="G359" s="1010"/>
      <c r="O359" s="914"/>
      <c r="P359" s="914"/>
      <c r="AF359" s="914"/>
      <c r="AG359" s="914"/>
    </row>
    <row r="360">
      <c r="G360" s="1010"/>
      <c r="O360" s="914"/>
      <c r="P360" s="914"/>
      <c r="AF360" s="914"/>
      <c r="AG360" s="914"/>
    </row>
    <row r="361">
      <c r="G361" s="1010"/>
      <c r="O361" s="914"/>
      <c r="P361" s="914"/>
      <c r="AF361" s="914"/>
      <c r="AG361" s="914"/>
    </row>
    <row r="362">
      <c r="G362" s="1010"/>
      <c r="O362" s="914"/>
      <c r="P362" s="914"/>
      <c r="AF362" s="914"/>
      <c r="AG362" s="914"/>
    </row>
    <row r="363">
      <c r="G363" s="1010"/>
      <c r="O363" s="914"/>
      <c r="P363" s="914"/>
      <c r="AF363" s="914"/>
      <c r="AG363" s="914"/>
    </row>
    <row r="364">
      <c r="G364" s="1010"/>
      <c r="O364" s="914"/>
      <c r="P364" s="914"/>
      <c r="AF364" s="914"/>
      <c r="AG364" s="914"/>
    </row>
    <row r="365">
      <c r="G365" s="1010"/>
      <c r="O365" s="914"/>
      <c r="P365" s="914"/>
      <c r="AF365" s="914"/>
      <c r="AG365" s="914"/>
    </row>
    <row r="366">
      <c r="G366" s="1010"/>
      <c r="O366" s="914"/>
      <c r="P366" s="914"/>
      <c r="AF366" s="914"/>
      <c r="AG366" s="914"/>
    </row>
    <row r="367">
      <c r="G367" s="1010"/>
      <c r="O367" s="914"/>
      <c r="P367" s="914"/>
      <c r="AF367" s="914"/>
      <c r="AG367" s="914"/>
    </row>
    <row r="368">
      <c r="G368" s="1010"/>
      <c r="O368" s="914"/>
      <c r="P368" s="914"/>
      <c r="AF368" s="914"/>
      <c r="AG368" s="914"/>
    </row>
    <row r="369">
      <c r="G369" s="1010"/>
      <c r="O369" s="914"/>
      <c r="P369" s="914"/>
      <c r="AF369" s="914"/>
      <c r="AG369" s="914"/>
    </row>
    <row r="370">
      <c r="G370" s="1010"/>
      <c r="O370" s="914"/>
      <c r="P370" s="914"/>
      <c r="AF370" s="914"/>
      <c r="AG370" s="914"/>
    </row>
    <row r="371">
      <c r="G371" s="1010"/>
      <c r="O371" s="914"/>
      <c r="P371" s="914"/>
      <c r="AF371" s="914"/>
      <c r="AG371" s="914"/>
    </row>
    <row r="372">
      <c r="G372" s="1010"/>
      <c r="O372" s="914"/>
      <c r="P372" s="914"/>
      <c r="AF372" s="914"/>
      <c r="AG372" s="914"/>
    </row>
    <row r="373">
      <c r="G373" s="1010"/>
      <c r="O373" s="914"/>
      <c r="P373" s="914"/>
      <c r="AF373" s="914"/>
      <c r="AG373" s="914"/>
    </row>
    <row r="374">
      <c r="G374" s="1010"/>
      <c r="O374" s="914"/>
      <c r="P374" s="914"/>
      <c r="AF374" s="914"/>
      <c r="AG374" s="914"/>
    </row>
    <row r="375">
      <c r="G375" s="1010"/>
      <c r="O375" s="914"/>
      <c r="P375" s="914"/>
      <c r="AF375" s="914"/>
      <c r="AG375" s="914"/>
    </row>
    <row r="376">
      <c r="G376" s="1010"/>
      <c r="O376" s="914"/>
      <c r="P376" s="914"/>
      <c r="AF376" s="914"/>
      <c r="AG376" s="914"/>
    </row>
    <row r="377">
      <c r="G377" s="1010"/>
      <c r="O377" s="914"/>
      <c r="P377" s="914"/>
      <c r="AF377" s="914"/>
      <c r="AG377" s="914"/>
    </row>
    <row r="378">
      <c r="G378" s="1010"/>
      <c r="O378" s="914"/>
      <c r="P378" s="914"/>
      <c r="AF378" s="914"/>
      <c r="AG378" s="914"/>
    </row>
    <row r="379">
      <c r="G379" s="1010"/>
      <c r="O379" s="914"/>
      <c r="P379" s="914"/>
      <c r="AF379" s="914"/>
      <c r="AG379" s="914"/>
    </row>
    <row r="380">
      <c r="G380" s="1010"/>
      <c r="O380" s="914"/>
      <c r="P380" s="914"/>
      <c r="AF380" s="914"/>
      <c r="AG380" s="914"/>
    </row>
    <row r="381">
      <c r="G381" s="1010"/>
      <c r="O381" s="914"/>
      <c r="P381" s="914"/>
      <c r="AF381" s="914"/>
      <c r="AG381" s="914"/>
    </row>
    <row r="382">
      <c r="G382" s="1010"/>
      <c r="O382" s="914"/>
      <c r="P382" s="914"/>
      <c r="AF382" s="914"/>
      <c r="AG382" s="914"/>
    </row>
    <row r="383">
      <c r="G383" s="1010"/>
      <c r="O383" s="914"/>
      <c r="P383" s="914"/>
      <c r="AF383" s="914"/>
      <c r="AG383" s="914"/>
    </row>
    <row r="384">
      <c r="G384" s="1010"/>
      <c r="O384" s="914"/>
      <c r="P384" s="914"/>
      <c r="AF384" s="914"/>
      <c r="AG384" s="914"/>
    </row>
    <row r="385">
      <c r="G385" s="1010"/>
      <c r="O385" s="914"/>
      <c r="P385" s="914"/>
      <c r="AF385" s="914"/>
      <c r="AG385" s="914"/>
    </row>
    <row r="386">
      <c r="G386" s="1010"/>
      <c r="O386" s="914"/>
      <c r="P386" s="914"/>
      <c r="AF386" s="914"/>
      <c r="AG386" s="914"/>
    </row>
    <row r="387">
      <c r="G387" s="1010"/>
      <c r="O387" s="914"/>
      <c r="P387" s="914"/>
      <c r="AF387" s="914"/>
      <c r="AG387" s="914"/>
    </row>
    <row r="388">
      <c r="G388" s="1010"/>
      <c r="O388" s="914"/>
      <c r="P388" s="914"/>
      <c r="AF388" s="914"/>
      <c r="AG388" s="914"/>
    </row>
    <row r="389">
      <c r="G389" s="1010"/>
      <c r="O389" s="914"/>
      <c r="P389" s="914"/>
      <c r="AF389" s="914"/>
      <c r="AG389" s="914"/>
    </row>
    <row r="390">
      <c r="G390" s="1010"/>
      <c r="O390" s="914"/>
      <c r="P390" s="914"/>
      <c r="AF390" s="914"/>
      <c r="AG390" s="914"/>
    </row>
    <row r="391">
      <c r="G391" s="1010"/>
      <c r="O391" s="914"/>
      <c r="P391" s="914"/>
      <c r="AF391" s="914"/>
      <c r="AG391" s="914"/>
    </row>
    <row r="392">
      <c r="G392" s="1010"/>
      <c r="O392" s="914"/>
      <c r="P392" s="914"/>
      <c r="AF392" s="914"/>
      <c r="AG392" s="914"/>
    </row>
    <row r="393">
      <c r="G393" s="1010"/>
      <c r="O393" s="914"/>
      <c r="P393" s="914"/>
      <c r="AF393" s="914"/>
      <c r="AG393" s="914"/>
    </row>
    <row r="394">
      <c r="G394" s="1010"/>
      <c r="O394" s="914"/>
      <c r="P394" s="914"/>
      <c r="AF394" s="914"/>
      <c r="AG394" s="914"/>
    </row>
    <row r="395">
      <c r="G395" s="1010"/>
      <c r="O395" s="914"/>
      <c r="P395" s="914"/>
      <c r="AF395" s="914"/>
      <c r="AG395" s="914"/>
    </row>
    <row r="396">
      <c r="G396" s="1010"/>
      <c r="O396" s="914"/>
      <c r="P396" s="914"/>
      <c r="AF396" s="914"/>
      <c r="AG396" s="914"/>
    </row>
    <row r="397">
      <c r="G397" s="1010"/>
      <c r="O397" s="914"/>
      <c r="P397" s="914"/>
      <c r="AF397" s="914"/>
      <c r="AG397" s="914"/>
    </row>
    <row r="398">
      <c r="G398" s="1010"/>
      <c r="O398" s="914"/>
      <c r="P398" s="914"/>
      <c r="AF398" s="914"/>
      <c r="AG398" s="914"/>
    </row>
    <row r="399">
      <c r="G399" s="1010"/>
      <c r="O399" s="914"/>
      <c r="P399" s="914"/>
      <c r="AF399" s="914"/>
      <c r="AG399" s="914"/>
    </row>
    <row r="400">
      <c r="G400" s="1010"/>
      <c r="O400" s="914"/>
      <c r="P400" s="914"/>
      <c r="AF400" s="914"/>
      <c r="AG400" s="914"/>
    </row>
    <row r="401">
      <c r="G401" s="1010"/>
      <c r="O401" s="914"/>
      <c r="P401" s="914"/>
      <c r="AF401" s="914"/>
      <c r="AG401" s="914"/>
    </row>
    <row r="402">
      <c r="G402" s="1010"/>
      <c r="O402" s="914"/>
      <c r="P402" s="914"/>
      <c r="AF402" s="914"/>
      <c r="AG402" s="914"/>
    </row>
    <row r="403">
      <c r="G403" s="1010"/>
      <c r="O403" s="914"/>
      <c r="P403" s="914"/>
      <c r="AF403" s="914"/>
      <c r="AG403" s="914"/>
    </row>
    <row r="404">
      <c r="G404" s="1010"/>
      <c r="O404" s="914"/>
      <c r="P404" s="914"/>
      <c r="AF404" s="914"/>
      <c r="AG404" s="914"/>
    </row>
    <row r="405">
      <c r="G405" s="1010"/>
      <c r="O405" s="914"/>
      <c r="P405" s="914"/>
      <c r="AF405" s="914"/>
      <c r="AG405" s="914"/>
    </row>
    <row r="406">
      <c r="G406" s="1010"/>
      <c r="O406" s="914"/>
      <c r="P406" s="914"/>
      <c r="AF406" s="914"/>
      <c r="AG406" s="914"/>
    </row>
    <row r="407">
      <c r="G407" s="1010"/>
      <c r="O407" s="914"/>
      <c r="P407" s="914"/>
      <c r="AF407" s="914"/>
      <c r="AG407" s="914"/>
    </row>
    <row r="408">
      <c r="G408" s="1010"/>
      <c r="O408" s="914"/>
      <c r="P408" s="914"/>
      <c r="AF408" s="914"/>
      <c r="AG408" s="914"/>
    </row>
    <row r="409">
      <c r="G409" s="1010"/>
      <c r="O409" s="914"/>
      <c r="P409" s="914"/>
      <c r="AF409" s="914"/>
      <c r="AG409" s="914"/>
    </row>
    <row r="410">
      <c r="G410" s="1010"/>
      <c r="O410" s="914"/>
      <c r="P410" s="914"/>
      <c r="AF410" s="914"/>
      <c r="AG410" s="914"/>
    </row>
    <row r="411">
      <c r="G411" s="1010"/>
      <c r="O411" s="914"/>
      <c r="P411" s="914"/>
      <c r="AF411" s="914"/>
      <c r="AG411" s="914"/>
    </row>
    <row r="412">
      <c r="G412" s="1010"/>
      <c r="O412" s="914"/>
      <c r="P412" s="914"/>
      <c r="AF412" s="914"/>
      <c r="AG412" s="914"/>
    </row>
    <row r="413">
      <c r="G413" s="1010"/>
      <c r="O413" s="914"/>
      <c r="P413" s="914"/>
      <c r="AF413" s="914"/>
      <c r="AG413" s="914"/>
    </row>
    <row r="414">
      <c r="G414" s="1010"/>
      <c r="O414" s="914"/>
      <c r="P414" s="914"/>
      <c r="AF414" s="914"/>
      <c r="AG414" s="914"/>
    </row>
    <row r="415">
      <c r="G415" s="1010"/>
      <c r="O415" s="914"/>
      <c r="P415" s="914"/>
      <c r="AF415" s="914"/>
      <c r="AG415" s="914"/>
    </row>
    <row r="416">
      <c r="G416" s="1010"/>
      <c r="O416" s="914"/>
      <c r="P416" s="914"/>
      <c r="AF416" s="914"/>
      <c r="AG416" s="914"/>
    </row>
    <row r="417">
      <c r="G417" s="1010"/>
      <c r="O417" s="914"/>
      <c r="P417" s="914"/>
      <c r="AF417" s="914"/>
      <c r="AG417" s="914"/>
    </row>
    <row r="418">
      <c r="G418" s="1010"/>
      <c r="O418" s="914"/>
      <c r="P418" s="914"/>
      <c r="AF418" s="914"/>
      <c r="AG418" s="914"/>
    </row>
    <row r="419">
      <c r="G419" s="1010"/>
      <c r="O419" s="914"/>
      <c r="P419" s="914"/>
      <c r="AF419" s="914"/>
      <c r="AG419" s="914"/>
    </row>
    <row r="420">
      <c r="G420" s="1010"/>
      <c r="O420" s="914"/>
      <c r="P420" s="914"/>
      <c r="AF420" s="914"/>
      <c r="AG420" s="914"/>
    </row>
    <row r="421">
      <c r="G421" s="1010"/>
      <c r="O421" s="914"/>
      <c r="P421" s="914"/>
      <c r="AF421" s="914"/>
      <c r="AG421" s="914"/>
    </row>
    <row r="422">
      <c r="G422" s="1010"/>
      <c r="O422" s="914"/>
      <c r="P422" s="914"/>
      <c r="AF422" s="914"/>
      <c r="AG422" s="914"/>
    </row>
    <row r="423">
      <c r="G423" s="1010"/>
      <c r="O423" s="914"/>
      <c r="P423" s="914"/>
      <c r="AF423" s="914"/>
      <c r="AG423" s="914"/>
    </row>
    <row r="424">
      <c r="G424" s="1010"/>
      <c r="O424" s="914"/>
      <c r="P424" s="914"/>
      <c r="AF424" s="914"/>
      <c r="AG424" s="914"/>
    </row>
    <row r="425">
      <c r="G425" s="1010"/>
      <c r="O425" s="914"/>
      <c r="P425" s="914"/>
      <c r="AF425" s="914"/>
      <c r="AG425" s="914"/>
    </row>
    <row r="426">
      <c r="G426" s="1010"/>
      <c r="O426" s="914"/>
      <c r="P426" s="914"/>
      <c r="AF426" s="914"/>
      <c r="AG426" s="914"/>
    </row>
    <row r="427">
      <c r="G427" s="1010"/>
      <c r="O427" s="914"/>
      <c r="P427" s="914"/>
      <c r="AF427" s="914"/>
      <c r="AG427" s="914"/>
    </row>
    <row r="428">
      <c r="G428" s="1010"/>
      <c r="O428" s="914"/>
      <c r="P428" s="914"/>
      <c r="AF428" s="914"/>
      <c r="AG428" s="914"/>
    </row>
    <row r="429">
      <c r="G429" s="1010"/>
      <c r="O429" s="914"/>
      <c r="P429" s="914"/>
      <c r="AF429" s="914"/>
      <c r="AG429" s="914"/>
    </row>
    <row r="430">
      <c r="G430" s="1010"/>
      <c r="O430" s="914"/>
      <c r="P430" s="914"/>
      <c r="AF430" s="914"/>
      <c r="AG430" s="914"/>
    </row>
    <row r="431">
      <c r="G431" s="1010"/>
      <c r="O431" s="914"/>
      <c r="P431" s="914"/>
      <c r="AF431" s="914"/>
      <c r="AG431" s="914"/>
    </row>
    <row r="432">
      <c r="G432" s="1010"/>
      <c r="O432" s="914"/>
      <c r="P432" s="914"/>
      <c r="AF432" s="914"/>
      <c r="AG432" s="914"/>
    </row>
    <row r="433">
      <c r="G433" s="1010"/>
      <c r="O433" s="914"/>
      <c r="P433" s="914"/>
      <c r="AF433" s="914"/>
      <c r="AG433" s="914"/>
    </row>
    <row r="434">
      <c r="G434" s="1010"/>
      <c r="O434" s="914"/>
      <c r="P434" s="914"/>
      <c r="AF434" s="914"/>
      <c r="AG434" s="914"/>
    </row>
    <row r="435">
      <c r="G435" s="1010"/>
      <c r="O435" s="914"/>
      <c r="P435" s="914"/>
      <c r="AF435" s="914"/>
      <c r="AG435" s="914"/>
    </row>
    <row r="436">
      <c r="G436" s="1010"/>
      <c r="O436" s="914"/>
      <c r="P436" s="914"/>
      <c r="AF436" s="914"/>
      <c r="AG436" s="914"/>
    </row>
    <row r="437">
      <c r="G437" s="1010"/>
      <c r="O437" s="914"/>
      <c r="P437" s="914"/>
      <c r="AF437" s="914"/>
      <c r="AG437" s="914"/>
    </row>
    <row r="438">
      <c r="G438" s="1010"/>
      <c r="O438" s="914"/>
      <c r="P438" s="914"/>
      <c r="AF438" s="914"/>
      <c r="AG438" s="914"/>
    </row>
    <row r="439">
      <c r="G439" s="1010"/>
      <c r="O439" s="914"/>
      <c r="P439" s="914"/>
      <c r="AF439" s="914"/>
      <c r="AG439" s="914"/>
    </row>
    <row r="440">
      <c r="G440" s="1010"/>
      <c r="O440" s="914"/>
      <c r="P440" s="914"/>
      <c r="AF440" s="914"/>
      <c r="AG440" s="914"/>
    </row>
    <row r="441">
      <c r="G441" s="1010"/>
      <c r="O441" s="914"/>
      <c r="P441" s="914"/>
      <c r="AF441" s="914"/>
      <c r="AG441" s="914"/>
    </row>
    <row r="442">
      <c r="G442" s="1010"/>
      <c r="O442" s="914"/>
      <c r="P442" s="914"/>
      <c r="AF442" s="914"/>
      <c r="AG442" s="914"/>
    </row>
    <row r="443">
      <c r="G443" s="1010"/>
      <c r="O443" s="914"/>
      <c r="P443" s="914"/>
      <c r="AF443" s="914"/>
      <c r="AG443" s="914"/>
    </row>
    <row r="444">
      <c r="G444" s="1010"/>
      <c r="O444" s="914"/>
      <c r="P444" s="914"/>
      <c r="AF444" s="914"/>
      <c r="AG444" s="914"/>
    </row>
    <row r="445">
      <c r="G445" s="1010"/>
      <c r="O445" s="914"/>
      <c r="P445" s="914"/>
      <c r="AF445" s="914"/>
      <c r="AG445" s="914"/>
    </row>
    <row r="446">
      <c r="G446" s="1010"/>
      <c r="O446" s="914"/>
      <c r="P446" s="914"/>
      <c r="AF446" s="914"/>
      <c r="AG446" s="914"/>
    </row>
    <row r="447">
      <c r="G447" s="1010"/>
      <c r="O447" s="914"/>
      <c r="P447" s="914"/>
      <c r="AF447" s="914"/>
      <c r="AG447" s="914"/>
    </row>
    <row r="448">
      <c r="G448" s="1010"/>
      <c r="O448" s="914"/>
      <c r="P448" s="914"/>
      <c r="AF448" s="914"/>
      <c r="AG448" s="914"/>
    </row>
    <row r="449">
      <c r="G449" s="1010"/>
      <c r="O449" s="914"/>
      <c r="P449" s="914"/>
      <c r="AF449" s="914"/>
      <c r="AG449" s="914"/>
    </row>
    <row r="450">
      <c r="G450" s="1010"/>
      <c r="O450" s="914"/>
      <c r="P450" s="914"/>
      <c r="AF450" s="914"/>
      <c r="AG450" s="914"/>
    </row>
    <row r="451">
      <c r="G451" s="1010"/>
      <c r="O451" s="914"/>
      <c r="P451" s="914"/>
      <c r="AF451" s="914"/>
      <c r="AG451" s="914"/>
    </row>
    <row r="452">
      <c r="G452" s="1010"/>
      <c r="O452" s="914"/>
      <c r="P452" s="914"/>
      <c r="AF452" s="914"/>
      <c r="AG452" s="914"/>
    </row>
    <row r="453">
      <c r="G453" s="1010"/>
      <c r="O453" s="914"/>
      <c r="P453" s="914"/>
      <c r="AF453" s="914"/>
      <c r="AG453" s="914"/>
    </row>
    <row r="454">
      <c r="G454" s="1010"/>
      <c r="O454" s="914"/>
      <c r="P454" s="914"/>
      <c r="AF454" s="914"/>
      <c r="AG454" s="914"/>
    </row>
    <row r="455">
      <c r="G455" s="1010"/>
      <c r="O455" s="914"/>
      <c r="P455" s="914"/>
      <c r="AF455" s="914"/>
      <c r="AG455" s="914"/>
    </row>
    <row r="456">
      <c r="G456" s="1010"/>
      <c r="O456" s="914"/>
      <c r="P456" s="914"/>
      <c r="AF456" s="914"/>
      <c r="AG456" s="914"/>
    </row>
    <row r="457">
      <c r="G457" s="1010"/>
      <c r="O457" s="914"/>
      <c r="P457" s="914"/>
      <c r="AF457" s="914"/>
      <c r="AG457" s="914"/>
    </row>
    <row r="458">
      <c r="G458" s="1010"/>
      <c r="O458" s="914"/>
      <c r="P458" s="914"/>
      <c r="AF458" s="914"/>
      <c r="AG458" s="914"/>
    </row>
    <row r="459">
      <c r="G459" s="1010"/>
      <c r="O459" s="914"/>
      <c r="P459" s="914"/>
      <c r="AF459" s="914"/>
      <c r="AG459" s="914"/>
    </row>
    <row r="460">
      <c r="G460" s="1010"/>
      <c r="O460" s="914"/>
      <c r="P460" s="914"/>
      <c r="AF460" s="914"/>
      <c r="AG460" s="914"/>
    </row>
    <row r="461">
      <c r="G461" s="1010"/>
      <c r="O461" s="914"/>
      <c r="P461" s="914"/>
      <c r="AF461" s="914"/>
      <c r="AG461" s="914"/>
    </row>
    <row r="462">
      <c r="G462" s="1010"/>
      <c r="O462" s="914"/>
      <c r="P462" s="914"/>
      <c r="AF462" s="914"/>
      <c r="AG462" s="914"/>
    </row>
    <row r="463">
      <c r="G463" s="1010"/>
      <c r="O463" s="914"/>
      <c r="P463" s="914"/>
      <c r="AF463" s="914"/>
      <c r="AG463" s="914"/>
    </row>
    <row r="464">
      <c r="G464" s="1010"/>
      <c r="O464" s="914"/>
      <c r="P464" s="914"/>
      <c r="AF464" s="914"/>
      <c r="AG464" s="914"/>
    </row>
    <row r="465">
      <c r="G465" s="1010"/>
      <c r="O465" s="914"/>
      <c r="P465" s="914"/>
      <c r="AF465" s="914"/>
      <c r="AG465" s="914"/>
    </row>
    <row r="466">
      <c r="G466" s="1010"/>
      <c r="O466" s="914"/>
      <c r="P466" s="914"/>
      <c r="AF466" s="914"/>
      <c r="AG466" s="914"/>
    </row>
    <row r="467">
      <c r="G467" s="1010"/>
      <c r="O467" s="914"/>
      <c r="P467" s="914"/>
      <c r="AF467" s="914"/>
      <c r="AG467" s="914"/>
    </row>
    <row r="468">
      <c r="G468" s="1010"/>
      <c r="O468" s="914"/>
      <c r="P468" s="914"/>
      <c r="AF468" s="914"/>
      <c r="AG468" s="914"/>
    </row>
    <row r="469">
      <c r="G469" s="1010"/>
      <c r="O469" s="914"/>
      <c r="P469" s="914"/>
      <c r="AF469" s="914"/>
      <c r="AG469" s="914"/>
    </row>
    <row r="470">
      <c r="G470" s="1010"/>
      <c r="O470" s="914"/>
      <c r="P470" s="914"/>
      <c r="AF470" s="914"/>
      <c r="AG470" s="914"/>
    </row>
    <row r="471">
      <c r="G471" s="1010"/>
      <c r="O471" s="914"/>
      <c r="P471" s="914"/>
      <c r="AF471" s="914"/>
      <c r="AG471" s="914"/>
    </row>
    <row r="472">
      <c r="G472" s="1010"/>
      <c r="O472" s="914"/>
      <c r="P472" s="914"/>
      <c r="AF472" s="914"/>
      <c r="AG472" s="914"/>
    </row>
    <row r="473">
      <c r="G473" s="1010"/>
      <c r="O473" s="914"/>
      <c r="P473" s="914"/>
      <c r="AF473" s="914"/>
      <c r="AG473" s="914"/>
    </row>
    <row r="474">
      <c r="G474" s="1010"/>
      <c r="O474" s="914"/>
      <c r="P474" s="914"/>
      <c r="AF474" s="914"/>
      <c r="AG474" s="914"/>
    </row>
    <row r="475">
      <c r="G475" s="1010"/>
      <c r="O475" s="914"/>
      <c r="P475" s="914"/>
      <c r="AF475" s="914"/>
      <c r="AG475" s="914"/>
    </row>
    <row r="476">
      <c r="G476" s="1010"/>
      <c r="O476" s="914"/>
      <c r="P476" s="914"/>
      <c r="AF476" s="914"/>
      <c r="AG476" s="914"/>
    </row>
    <row r="477">
      <c r="G477" s="1010"/>
      <c r="O477" s="914"/>
      <c r="P477" s="914"/>
      <c r="AF477" s="914"/>
      <c r="AG477" s="914"/>
    </row>
    <row r="478">
      <c r="G478" s="1010"/>
      <c r="O478" s="914"/>
      <c r="P478" s="914"/>
      <c r="AF478" s="914"/>
      <c r="AG478" s="914"/>
    </row>
    <row r="479">
      <c r="G479" s="1010"/>
      <c r="O479" s="914"/>
      <c r="P479" s="914"/>
      <c r="AF479" s="914"/>
      <c r="AG479" s="914"/>
    </row>
    <row r="480">
      <c r="G480" s="1010"/>
      <c r="O480" s="914"/>
      <c r="P480" s="914"/>
      <c r="AF480" s="914"/>
      <c r="AG480" s="914"/>
    </row>
    <row r="481">
      <c r="G481" s="1010"/>
      <c r="O481" s="914"/>
      <c r="P481" s="914"/>
      <c r="AF481" s="914"/>
      <c r="AG481" s="914"/>
    </row>
    <row r="482">
      <c r="G482" s="1010"/>
      <c r="O482" s="914"/>
      <c r="P482" s="914"/>
      <c r="AF482" s="914"/>
      <c r="AG482" s="914"/>
    </row>
    <row r="483">
      <c r="G483" s="1010"/>
      <c r="O483" s="914"/>
      <c r="P483" s="914"/>
      <c r="AF483" s="914"/>
      <c r="AG483" s="914"/>
    </row>
    <row r="484">
      <c r="G484" s="1010"/>
      <c r="O484" s="914"/>
      <c r="P484" s="914"/>
      <c r="AF484" s="914"/>
      <c r="AG484" s="914"/>
    </row>
    <row r="485">
      <c r="G485" s="1010"/>
      <c r="O485" s="914"/>
      <c r="P485" s="914"/>
      <c r="AF485" s="914"/>
      <c r="AG485" s="914"/>
    </row>
    <row r="486">
      <c r="G486" s="1010"/>
      <c r="O486" s="914"/>
      <c r="P486" s="914"/>
      <c r="AF486" s="914"/>
      <c r="AG486" s="914"/>
    </row>
    <row r="487">
      <c r="G487" s="1010"/>
      <c r="O487" s="914"/>
      <c r="P487" s="914"/>
      <c r="AF487" s="914"/>
      <c r="AG487" s="914"/>
    </row>
    <row r="488">
      <c r="G488" s="1010"/>
      <c r="O488" s="914"/>
      <c r="P488" s="914"/>
      <c r="AF488" s="914"/>
      <c r="AG488" s="914"/>
    </row>
    <row r="489">
      <c r="G489" s="1010"/>
      <c r="O489" s="914"/>
      <c r="P489" s="914"/>
      <c r="AF489" s="914"/>
      <c r="AG489" s="914"/>
    </row>
    <row r="490">
      <c r="G490" s="1010"/>
      <c r="O490" s="914"/>
      <c r="P490" s="914"/>
      <c r="AF490" s="914"/>
      <c r="AG490" s="914"/>
    </row>
    <row r="491">
      <c r="G491" s="1010"/>
      <c r="O491" s="914"/>
      <c r="P491" s="914"/>
      <c r="AF491" s="914"/>
      <c r="AG491" s="914"/>
    </row>
    <row r="492">
      <c r="G492" s="1010"/>
      <c r="O492" s="914"/>
      <c r="P492" s="914"/>
      <c r="AF492" s="914"/>
      <c r="AG492" s="914"/>
    </row>
    <row r="493">
      <c r="G493" s="1010"/>
      <c r="O493" s="914"/>
      <c r="P493" s="914"/>
      <c r="AF493" s="914"/>
      <c r="AG493" s="914"/>
    </row>
    <row r="494">
      <c r="G494" s="1010"/>
      <c r="O494" s="914"/>
      <c r="P494" s="914"/>
      <c r="AF494" s="914"/>
      <c r="AG494" s="914"/>
    </row>
    <row r="495">
      <c r="G495" s="1010"/>
      <c r="O495" s="914"/>
      <c r="P495" s="914"/>
      <c r="AF495" s="914"/>
      <c r="AG495" s="914"/>
    </row>
    <row r="496">
      <c r="G496" s="1010"/>
      <c r="O496" s="914"/>
      <c r="P496" s="914"/>
      <c r="AF496" s="914"/>
      <c r="AG496" s="914"/>
    </row>
    <row r="497">
      <c r="G497" s="1010"/>
      <c r="O497" s="914"/>
      <c r="P497" s="914"/>
      <c r="AF497" s="914"/>
      <c r="AG497" s="914"/>
    </row>
    <row r="498">
      <c r="G498" s="1010"/>
      <c r="O498" s="914"/>
      <c r="P498" s="914"/>
      <c r="AF498" s="914"/>
      <c r="AG498" s="914"/>
    </row>
    <row r="499">
      <c r="G499" s="1010"/>
      <c r="O499" s="914"/>
      <c r="P499" s="914"/>
      <c r="AF499" s="914"/>
      <c r="AG499" s="914"/>
    </row>
    <row r="500">
      <c r="G500" s="1010"/>
      <c r="O500" s="914"/>
      <c r="P500" s="914"/>
      <c r="AF500" s="914"/>
      <c r="AG500" s="914"/>
    </row>
    <row r="501">
      <c r="G501" s="1010"/>
      <c r="O501" s="914"/>
      <c r="P501" s="914"/>
      <c r="AF501" s="914"/>
      <c r="AG501" s="914"/>
    </row>
    <row r="502">
      <c r="G502" s="1010"/>
      <c r="O502" s="914"/>
      <c r="P502" s="914"/>
      <c r="AF502" s="914"/>
      <c r="AG502" s="914"/>
    </row>
    <row r="503">
      <c r="G503" s="1010"/>
      <c r="O503" s="914"/>
      <c r="P503" s="914"/>
      <c r="AF503" s="914"/>
      <c r="AG503" s="914"/>
    </row>
    <row r="504">
      <c r="G504" s="1010"/>
      <c r="O504" s="914"/>
      <c r="P504" s="914"/>
      <c r="AF504" s="914"/>
      <c r="AG504" s="914"/>
    </row>
    <row r="505">
      <c r="G505" s="1010"/>
      <c r="O505" s="914"/>
      <c r="P505" s="914"/>
      <c r="AF505" s="914"/>
      <c r="AG505" s="914"/>
    </row>
    <row r="506">
      <c r="G506" s="1010"/>
      <c r="O506" s="914"/>
      <c r="P506" s="914"/>
      <c r="AF506" s="914"/>
      <c r="AG506" s="914"/>
    </row>
    <row r="507">
      <c r="G507" s="1010"/>
      <c r="O507" s="914"/>
      <c r="P507" s="914"/>
      <c r="AF507" s="914"/>
      <c r="AG507" s="914"/>
    </row>
    <row r="508">
      <c r="G508" s="1010"/>
      <c r="O508" s="914"/>
      <c r="P508" s="914"/>
      <c r="AF508" s="914"/>
      <c r="AG508" s="914"/>
    </row>
    <row r="509">
      <c r="G509" s="1010"/>
      <c r="O509" s="914"/>
      <c r="P509" s="914"/>
      <c r="AF509" s="914"/>
      <c r="AG509" s="914"/>
    </row>
    <row r="510">
      <c r="G510" s="1010"/>
      <c r="O510" s="914"/>
      <c r="P510" s="914"/>
      <c r="AF510" s="914"/>
      <c r="AG510" s="914"/>
    </row>
    <row r="511">
      <c r="G511" s="1010"/>
      <c r="O511" s="914"/>
      <c r="P511" s="914"/>
      <c r="AF511" s="914"/>
      <c r="AG511" s="914"/>
    </row>
    <row r="512">
      <c r="G512" s="1010"/>
      <c r="O512" s="914"/>
      <c r="P512" s="914"/>
      <c r="AF512" s="914"/>
      <c r="AG512" s="914"/>
    </row>
    <row r="513">
      <c r="G513" s="1010"/>
      <c r="O513" s="914"/>
      <c r="P513" s="914"/>
      <c r="AF513" s="914"/>
      <c r="AG513" s="914"/>
    </row>
    <row r="514">
      <c r="G514" s="1010"/>
      <c r="O514" s="914"/>
      <c r="P514" s="914"/>
      <c r="AF514" s="914"/>
      <c r="AG514" s="914"/>
    </row>
    <row r="515">
      <c r="G515" s="1010"/>
      <c r="O515" s="914"/>
      <c r="P515" s="914"/>
      <c r="AF515" s="914"/>
      <c r="AG515" s="914"/>
    </row>
    <row r="516">
      <c r="G516" s="1010"/>
      <c r="O516" s="914"/>
      <c r="P516" s="914"/>
      <c r="AF516" s="914"/>
      <c r="AG516" s="914"/>
    </row>
    <row r="517">
      <c r="G517" s="1010"/>
      <c r="O517" s="914"/>
      <c r="P517" s="914"/>
      <c r="AF517" s="914"/>
      <c r="AG517" s="914"/>
    </row>
    <row r="518">
      <c r="G518" s="1010"/>
      <c r="O518" s="914"/>
      <c r="P518" s="914"/>
      <c r="AF518" s="914"/>
      <c r="AG518" s="914"/>
    </row>
    <row r="519">
      <c r="G519" s="1010"/>
      <c r="O519" s="914"/>
      <c r="P519" s="914"/>
      <c r="AF519" s="914"/>
      <c r="AG519" s="914"/>
    </row>
    <row r="520">
      <c r="G520" s="1010"/>
      <c r="O520" s="914"/>
      <c r="P520" s="914"/>
      <c r="AF520" s="914"/>
      <c r="AG520" s="914"/>
    </row>
    <row r="521">
      <c r="G521" s="1010"/>
      <c r="O521" s="914"/>
      <c r="P521" s="914"/>
      <c r="AF521" s="914"/>
      <c r="AG521" s="914"/>
    </row>
    <row r="522">
      <c r="G522" s="1010"/>
      <c r="O522" s="914"/>
      <c r="P522" s="914"/>
      <c r="AF522" s="914"/>
      <c r="AG522" s="914"/>
    </row>
    <row r="523">
      <c r="G523" s="1010"/>
      <c r="O523" s="914"/>
      <c r="P523" s="914"/>
      <c r="AF523" s="914"/>
      <c r="AG523" s="914"/>
    </row>
    <row r="524">
      <c r="G524" s="1010"/>
      <c r="O524" s="914"/>
      <c r="P524" s="914"/>
      <c r="AF524" s="914"/>
      <c r="AG524" s="914"/>
    </row>
    <row r="525">
      <c r="G525" s="1010"/>
      <c r="O525" s="914"/>
      <c r="P525" s="914"/>
      <c r="AF525" s="914"/>
      <c r="AG525" s="914"/>
    </row>
    <row r="526">
      <c r="G526" s="1010"/>
      <c r="O526" s="914"/>
      <c r="P526" s="914"/>
      <c r="AF526" s="914"/>
      <c r="AG526" s="914"/>
    </row>
    <row r="527">
      <c r="G527" s="1010"/>
      <c r="O527" s="914"/>
      <c r="P527" s="914"/>
      <c r="AF527" s="914"/>
      <c r="AG527" s="914"/>
    </row>
    <row r="528">
      <c r="G528" s="1010"/>
      <c r="O528" s="914"/>
      <c r="P528" s="914"/>
      <c r="AF528" s="914"/>
      <c r="AG528" s="914"/>
    </row>
    <row r="529">
      <c r="G529" s="1010"/>
      <c r="O529" s="914"/>
      <c r="P529" s="914"/>
      <c r="AF529" s="914"/>
      <c r="AG529" s="914"/>
    </row>
    <row r="530">
      <c r="G530" s="1010"/>
      <c r="O530" s="914"/>
      <c r="P530" s="914"/>
      <c r="AF530" s="914"/>
      <c r="AG530" s="914"/>
    </row>
    <row r="531">
      <c r="G531" s="1010"/>
      <c r="O531" s="914"/>
      <c r="P531" s="914"/>
      <c r="AF531" s="914"/>
      <c r="AG531" s="914"/>
    </row>
    <row r="532">
      <c r="G532" s="1010"/>
      <c r="O532" s="914"/>
      <c r="P532" s="914"/>
      <c r="AF532" s="914"/>
      <c r="AG532" s="914"/>
    </row>
    <row r="533">
      <c r="G533" s="1010"/>
      <c r="O533" s="914"/>
      <c r="P533" s="914"/>
      <c r="AF533" s="914"/>
      <c r="AG533" s="914"/>
    </row>
    <row r="534">
      <c r="G534" s="1010"/>
      <c r="O534" s="914"/>
      <c r="P534" s="914"/>
      <c r="AF534" s="914"/>
      <c r="AG534" s="914"/>
    </row>
    <row r="535">
      <c r="G535" s="1010"/>
      <c r="O535" s="914"/>
      <c r="P535" s="914"/>
      <c r="AF535" s="914"/>
      <c r="AG535" s="914"/>
    </row>
    <row r="536">
      <c r="G536" s="1010"/>
      <c r="O536" s="914"/>
      <c r="P536" s="914"/>
      <c r="AF536" s="914"/>
      <c r="AG536" s="914"/>
    </row>
    <row r="537">
      <c r="G537" s="1010"/>
      <c r="O537" s="914"/>
      <c r="P537" s="914"/>
      <c r="AF537" s="914"/>
      <c r="AG537" s="914"/>
    </row>
    <row r="538">
      <c r="G538" s="1010"/>
      <c r="O538" s="914"/>
      <c r="P538" s="914"/>
      <c r="AF538" s="914"/>
      <c r="AG538" s="914"/>
    </row>
    <row r="539">
      <c r="G539" s="1010"/>
      <c r="O539" s="914"/>
      <c r="P539" s="914"/>
      <c r="AF539" s="914"/>
      <c r="AG539" s="914"/>
    </row>
    <row r="540">
      <c r="G540" s="1010"/>
      <c r="O540" s="914"/>
      <c r="P540" s="914"/>
      <c r="AF540" s="914"/>
      <c r="AG540" s="914"/>
    </row>
    <row r="541">
      <c r="G541" s="1010"/>
      <c r="O541" s="914"/>
      <c r="P541" s="914"/>
      <c r="AF541" s="914"/>
      <c r="AG541" s="914"/>
    </row>
    <row r="542">
      <c r="G542" s="1010"/>
      <c r="O542" s="914"/>
      <c r="P542" s="914"/>
      <c r="AF542" s="914"/>
      <c r="AG542" s="914"/>
    </row>
    <row r="543">
      <c r="G543" s="1010"/>
      <c r="O543" s="914"/>
      <c r="P543" s="914"/>
      <c r="AF543" s="914"/>
      <c r="AG543" s="914"/>
    </row>
    <row r="544">
      <c r="G544" s="1010"/>
      <c r="O544" s="914"/>
      <c r="P544" s="914"/>
      <c r="AF544" s="914"/>
      <c r="AG544" s="914"/>
    </row>
    <row r="545">
      <c r="G545" s="1010"/>
      <c r="O545" s="914"/>
      <c r="P545" s="914"/>
      <c r="AF545" s="914"/>
      <c r="AG545" s="914"/>
    </row>
    <row r="546">
      <c r="G546" s="1010"/>
      <c r="O546" s="914"/>
      <c r="P546" s="914"/>
      <c r="AF546" s="914"/>
      <c r="AG546" s="914"/>
    </row>
    <row r="547">
      <c r="G547" s="1010"/>
      <c r="O547" s="914"/>
      <c r="P547" s="914"/>
      <c r="AF547" s="914"/>
      <c r="AG547" s="914"/>
    </row>
    <row r="548">
      <c r="G548" s="1010"/>
      <c r="O548" s="914"/>
      <c r="P548" s="914"/>
      <c r="AF548" s="914"/>
      <c r="AG548" s="914"/>
    </row>
    <row r="549">
      <c r="G549" s="1010"/>
      <c r="O549" s="914"/>
      <c r="P549" s="914"/>
      <c r="AF549" s="914"/>
      <c r="AG549" s="914"/>
    </row>
    <row r="550">
      <c r="G550" s="1010"/>
      <c r="O550" s="914"/>
      <c r="P550" s="914"/>
      <c r="AF550" s="914"/>
      <c r="AG550" s="914"/>
    </row>
    <row r="551">
      <c r="G551" s="1010"/>
      <c r="O551" s="914"/>
      <c r="P551" s="914"/>
      <c r="AF551" s="914"/>
      <c r="AG551" s="914"/>
    </row>
    <row r="552">
      <c r="G552" s="1010"/>
      <c r="O552" s="914"/>
      <c r="P552" s="914"/>
      <c r="AF552" s="914"/>
      <c r="AG552" s="914"/>
    </row>
    <row r="553">
      <c r="G553" s="1010"/>
      <c r="O553" s="914"/>
      <c r="P553" s="914"/>
      <c r="AF553" s="914"/>
      <c r="AG553" s="914"/>
    </row>
    <row r="554">
      <c r="G554" s="1010"/>
      <c r="O554" s="914"/>
      <c r="P554" s="914"/>
      <c r="AF554" s="914"/>
      <c r="AG554" s="914"/>
    </row>
    <row r="555">
      <c r="G555" s="1010"/>
      <c r="O555" s="914"/>
      <c r="P555" s="914"/>
      <c r="AF555" s="914"/>
      <c r="AG555" s="914"/>
    </row>
    <row r="556">
      <c r="G556" s="1010"/>
      <c r="O556" s="914"/>
      <c r="P556" s="914"/>
      <c r="AF556" s="914"/>
      <c r="AG556" s="914"/>
    </row>
    <row r="557">
      <c r="G557" s="1010"/>
      <c r="O557" s="914"/>
      <c r="P557" s="914"/>
      <c r="AF557" s="914"/>
      <c r="AG557" s="914"/>
    </row>
    <row r="558">
      <c r="G558" s="1010"/>
      <c r="O558" s="914"/>
      <c r="P558" s="914"/>
      <c r="AF558" s="914"/>
      <c r="AG558" s="914"/>
    </row>
    <row r="559">
      <c r="G559" s="1010"/>
      <c r="O559" s="914"/>
      <c r="P559" s="914"/>
      <c r="AF559" s="914"/>
      <c r="AG559" s="914"/>
    </row>
    <row r="560">
      <c r="G560" s="1010"/>
      <c r="O560" s="914"/>
      <c r="P560" s="914"/>
      <c r="AF560" s="914"/>
      <c r="AG560" s="914"/>
    </row>
    <row r="561">
      <c r="G561" s="1010"/>
      <c r="O561" s="914"/>
      <c r="P561" s="914"/>
      <c r="AF561" s="914"/>
      <c r="AG561" s="914"/>
    </row>
    <row r="562">
      <c r="G562" s="1010"/>
      <c r="O562" s="914"/>
      <c r="P562" s="914"/>
      <c r="AF562" s="914"/>
      <c r="AG562" s="914"/>
    </row>
    <row r="563">
      <c r="G563" s="1010"/>
      <c r="O563" s="914"/>
      <c r="P563" s="914"/>
      <c r="AF563" s="914"/>
      <c r="AG563" s="914"/>
    </row>
    <row r="564">
      <c r="G564" s="1010"/>
      <c r="O564" s="914"/>
      <c r="P564" s="914"/>
      <c r="AF564" s="914"/>
      <c r="AG564" s="914"/>
    </row>
    <row r="565">
      <c r="G565" s="1010"/>
      <c r="O565" s="914"/>
      <c r="P565" s="914"/>
      <c r="AF565" s="914"/>
      <c r="AG565" s="914"/>
    </row>
    <row r="566">
      <c r="G566" s="1010"/>
      <c r="O566" s="914"/>
      <c r="P566" s="914"/>
      <c r="AF566" s="914"/>
      <c r="AG566" s="914"/>
    </row>
    <row r="567">
      <c r="G567" s="1010"/>
      <c r="O567" s="914"/>
      <c r="P567" s="914"/>
      <c r="AF567" s="914"/>
      <c r="AG567" s="914"/>
    </row>
    <row r="568">
      <c r="G568" s="1010"/>
      <c r="O568" s="914"/>
      <c r="P568" s="914"/>
      <c r="AF568" s="914"/>
      <c r="AG568" s="914"/>
    </row>
    <row r="569">
      <c r="G569" s="1010"/>
      <c r="O569" s="914"/>
      <c r="P569" s="914"/>
      <c r="AF569" s="914"/>
      <c r="AG569" s="914"/>
    </row>
    <row r="570">
      <c r="G570" s="1010"/>
      <c r="O570" s="914"/>
      <c r="P570" s="914"/>
      <c r="AF570" s="914"/>
      <c r="AG570" s="914"/>
    </row>
    <row r="571">
      <c r="G571" s="1010"/>
      <c r="O571" s="914"/>
      <c r="P571" s="914"/>
      <c r="AF571" s="914"/>
      <c r="AG571" s="914"/>
    </row>
    <row r="572">
      <c r="G572" s="1010"/>
      <c r="O572" s="914"/>
      <c r="P572" s="914"/>
      <c r="AF572" s="914"/>
      <c r="AG572" s="914"/>
    </row>
    <row r="573">
      <c r="G573" s="1010"/>
      <c r="O573" s="914"/>
      <c r="P573" s="914"/>
      <c r="AF573" s="914"/>
      <c r="AG573" s="914"/>
    </row>
    <row r="574">
      <c r="G574" s="1010"/>
      <c r="O574" s="914"/>
      <c r="P574" s="914"/>
      <c r="AF574" s="914"/>
      <c r="AG574" s="914"/>
    </row>
    <row r="575">
      <c r="G575" s="1010"/>
      <c r="O575" s="914"/>
      <c r="P575" s="914"/>
      <c r="AF575" s="914"/>
      <c r="AG575" s="914"/>
    </row>
    <row r="576">
      <c r="G576" s="1010"/>
      <c r="O576" s="914"/>
      <c r="P576" s="914"/>
      <c r="AF576" s="914"/>
      <c r="AG576" s="914"/>
    </row>
    <row r="577">
      <c r="G577" s="1010"/>
      <c r="O577" s="914"/>
      <c r="P577" s="914"/>
      <c r="AF577" s="914"/>
      <c r="AG577" s="914"/>
    </row>
    <row r="578">
      <c r="G578" s="1010"/>
      <c r="O578" s="914"/>
      <c r="P578" s="914"/>
      <c r="AF578" s="914"/>
      <c r="AG578" s="914"/>
    </row>
    <row r="579">
      <c r="G579" s="1010"/>
      <c r="O579" s="914"/>
      <c r="P579" s="914"/>
      <c r="AF579" s="914"/>
      <c r="AG579" s="914"/>
    </row>
    <row r="580">
      <c r="G580" s="1010"/>
      <c r="O580" s="914"/>
      <c r="P580" s="914"/>
      <c r="AF580" s="914"/>
      <c r="AG580" s="914"/>
    </row>
    <row r="581">
      <c r="G581" s="1010"/>
      <c r="O581" s="914"/>
      <c r="P581" s="914"/>
      <c r="AF581" s="914"/>
      <c r="AG581" s="914"/>
    </row>
    <row r="582">
      <c r="G582" s="1010"/>
      <c r="O582" s="914"/>
      <c r="P582" s="914"/>
      <c r="AF582" s="914"/>
      <c r="AG582" s="914"/>
    </row>
    <row r="583">
      <c r="G583" s="1010"/>
      <c r="O583" s="914"/>
      <c r="P583" s="914"/>
      <c r="AF583" s="914"/>
      <c r="AG583" s="914"/>
    </row>
    <row r="584">
      <c r="G584" s="1010"/>
      <c r="O584" s="914"/>
      <c r="P584" s="914"/>
      <c r="AF584" s="914"/>
      <c r="AG584" s="914"/>
    </row>
    <row r="585">
      <c r="G585" s="1010"/>
      <c r="O585" s="914"/>
      <c r="P585" s="914"/>
      <c r="AF585" s="914"/>
      <c r="AG585" s="914"/>
    </row>
    <row r="586">
      <c r="G586" s="1010"/>
      <c r="O586" s="914"/>
      <c r="P586" s="914"/>
      <c r="AF586" s="914"/>
      <c r="AG586" s="914"/>
    </row>
    <row r="587">
      <c r="G587" s="1010"/>
      <c r="O587" s="914"/>
      <c r="P587" s="914"/>
      <c r="AF587" s="914"/>
      <c r="AG587" s="914"/>
    </row>
    <row r="588">
      <c r="G588" s="1010"/>
      <c r="O588" s="914"/>
      <c r="P588" s="914"/>
      <c r="AF588" s="914"/>
      <c r="AG588" s="914"/>
    </row>
    <row r="589">
      <c r="G589" s="1010"/>
      <c r="O589" s="914"/>
      <c r="P589" s="914"/>
      <c r="AF589" s="914"/>
      <c r="AG589" s="914"/>
    </row>
    <row r="590">
      <c r="G590" s="1010"/>
      <c r="O590" s="914"/>
      <c r="P590" s="914"/>
      <c r="AF590" s="914"/>
      <c r="AG590" s="914"/>
    </row>
    <row r="591">
      <c r="G591" s="1010"/>
      <c r="O591" s="914"/>
      <c r="P591" s="914"/>
      <c r="AF591" s="914"/>
      <c r="AG591" s="914"/>
    </row>
    <row r="592">
      <c r="G592" s="1010"/>
      <c r="O592" s="914"/>
      <c r="P592" s="914"/>
      <c r="AF592" s="914"/>
      <c r="AG592" s="914"/>
    </row>
    <row r="593">
      <c r="G593" s="1010"/>
      <c r="O593" s="914"/>
      <c r="P593" s="914"/>
      <c r="AF593" s="914"/>
      <c r="AG593" s="914"/>
    </row>
    <row r="594">
      <c r="G594" s="1010"/>
      <c r="O594" s="914"/>
      <c r="P594" s="914"/>
      <c r="AF594" s="914"/>
      <c r="AG594" s="914"/>
    </row>
    <row r="595">
      <c r="G595" s="1010"/>
      <c r="O595" s="914"/>
      <c r="P595" s="914"/>
      <c r="AF595" s="914"/>
      <c r="AG595" s="914"/>
    </row>
    <row r="596">
      <c r="G596" s="1010"/>
      <c r="O596" s="914"/>
      <c r="P596" s="914"/>
      <c r="AF596" s="914"/>
      <c r="AG596" s="914"/>
    </row>
    <row r="597">
      <c r="G597" s="1010"/>
      <c r="O597" s="914"/>
      <c r="P597" s="914"/>
      <c r="AF597" s="914"/>
      <c r="AG597" s="914"/>
    </row>
    <row r="598">
      <c r="G598" s="1010"/>
      <c r="O598" s="914"/>
      <c r="P598" s="914"/>
      <c r="AF598" s="914"/>
      <c r="AG598" s="914"/>
    </row>
    <row r="599">
      <c r="G599" s="1010"/>
      <c r="O599" s="914"/>
      <c r="P599" s="914"/>
      <c r="AF599" s="914"/>
      <c r="AG599" s="914"/>
    </row>
    <row r="600">
      <c r="G600" s="1010"/>
      <c r="O600" s="914"/>
      <c r="P600" s="914"/>
      <c r="AF600" s="914"/>
      <c r="AG600" s="914"/>
    </row>
    <row r="601">
      <c r="G601" s="1010"/>
      <c r="O601" s="914"/>
      <c r="P601" s="914"/>
      <c r="AF601" s="914"/>
      <c r="AG601" s="914"/>
    </row>
    <row r="602">
      <c r="G602" s="1010"/>
      <c r="O602" s="914"/>
      <c r="P602" s="914"/>
      <c r="AF602" s="914"/>
      <c r="AG602" s="914"/>
    </row>
    <row r="603">
      <c r="G603" s="1010"/>
      <c r="O603" s="914"/>
      <c r="P603" s="914"/>
      <c r="AF603" s="914"/>
      <c r="AG603" s="914"/>
    </row>
    <row r="604">
      <c r="G604" s="1010"/>
      <c r="O604" s="914"/>
      <c r="P604" s="914"/>
      <c r="AF604" s="914"/>
      <c r="AG604" s="914"/>
    </row>
    <row r="605">
      <c r="G605" s="1010"/>
      <c r="O605" s="914"/>
      <c r="P605" s="914"/>
      <c r="AF605" s="914"/>
      <c r="AG605" s="914"/>
    </row>
    <row r="606">
      <c r="G606" s="1010"/>
      <c r="O606" s="914"/>
      <c r="P606" s="914"/>
      <c r="AF606" s="914"/>
      <c r="AG606" s="914"/>
    </row>
    <row r="607">
      <c r="G607" s="1010"/>
      <c r="O607" s="914"/>
      <c r="P607" s="914"/>
      <c r="AF607" s="914"/>
      <c r="AG607" s="914"/>
    </row>
    <row r="608">
      <c r="G608" s="1010"/>
      <c r="O608" s="914"/>
      <c r="P608" s="914"/>
      <c r="AF608" s="914"/>
      <c r="AG608" s="914"/>
    </row>
    <row r="609">
      <c r="G609" s="1010"/>
      <c r="O609" s="914"/>
      <c r="P609" s="914"/>
      <c r="AF609" s="914"/>
      <c r="AG609" s="914"/>
    </row>
    <row r="610">
      <c r="G610" s="1010"/>
      <c r="O610" s="914"/>
      <c r="P610" s="914"/>
      <c r="AF610" s="914"/>
      <c r="AG610" s="914"/>
    </row>
    <row r="611">
      <c r="G611" s="1010"/>
      <c r="O611" s="914"/>
      <c r="P611" s="914"/>
      <c r="AF611" s="914"/>
      <c r="AG611" s="914"/>
    </row>
    <row r="612">
      <c r="G612" s="1010"/>
      <c r="O612" s="914"/>
      <c r="P612" s="914"/>
      <c r="AF612" s="914"/>
      <c r="AG612" s="914"/>
    </row>
    <row r="613">
      <c r="G613" s="1010"/>
      <c r="O613" s="914"/>
      <c r="P613" s="914"/>
      <c r="AF613" s="914"/>
      <c r="AG613" s="914"/>
    </row>
    <row r="614">
      <c r="G614" s="1010"/>
      <c r="O614" s="914"/>
      <c r="P614" s="914"/>
      <c r="AF614" s="914"/>
      <c r="AG614" s="914"/>
    </row>
    <row r="615">
      <c r="G615" s="1010"/>
      <c r="O615" s="914"/>
      <c r="P615" s="914"/>
      <c r="AF615" s="914"/>
      <c r="AG615" s="914"/>
    </row>
    <row r="616">
      <c r="G616" s="1010"/>
      <c r="O616" s="914"/>
      <c r="P616" s="914"/>
      <c r="AF616" s="914"/>
      <c r="AG616" s="914"/>
    </row>
    <row r="617">
      <c r="G617" s="1010"/>
      <c r="O617" s="914"/>
      <c r="P617" s="914"/>
      <c r="AF617" s="914"/>
      <c r="AG617" s="914"/>
    </row>
    <row r="618">
      <c r="G618" s="1010"/>
      <c r="O618" s="914"/>
      <c r="P618" s="914"/>
      <c r="AF618" s="914"/>
      <c r="AG618" s="914"/>
    </row>
    <row r="619">
      <c r="G619" s="1010"/>
      <c r="O619" s="914"/>
      <c r="P619" s="914"/>
      <c r="AF619" s="914"/>
      <c r="AG619" s="914"/>
    </row>
    <row r="620">
      <c r="G620" s="1010"/>
      <c r="O620" s="914"/>
      <c r="P620" s="914"/>
      <c r="AF620" s="914"/>
      <c r="AG620" s="914"/>
    </row>
    <row r="621">
      <c r="G621" s="1010"/>
      <c r="O621" s="914"/>
      <c r="P621" s="914"/>
      <c r="AF621" s="914"/>
      <c r="AG621" s="914"/>
    </row>
    <row r="622">
      <c r="G622" s="1010"/>
      <c r="O622" s="914"/>
      <c r="P622" s="914"/>
      <c r="AF622" s="914"/>
      <c r="AG622" s="914"/>
    </row>
    <row r="623">
      <c r="G623" s="1010"/>
      <c r="O623" s="914"/>
      <c r="P623" s="914"/>
      <c r="AF623" s="914"/>
      <c r="AG623" s="914"/>
    </row>
    <row r="624">
      <c r="G624" s="1010"/>
      <c r="O624" s="914"/>
      <c r="P624" s="914"/>
      <c r="AF624" s="914"/>
      <c r="AG624" s="914"/>
    </row>
    <row r="625">
      <c r="G625" s="1010"/>
      <c r="O625" s="914"/>
      <c r="P625" s="914"/>
      <c r="AF625" s="914"/>
      <c r="AG625" s="914"/>
    </row>
    <row r="626">
      <c r="G626" s="1010"/>
      <c r="O626" s="914"/>
      <c r="P626" s="914"/>
      <c r="AF626" s="914"/>
      <c r="AG626" s="914"/>
    </row>
    <row r="627">
      <c r="G627" s="1010"/>
      <c r="O627" s="914"/>
      <c r="P627" s="914"/>
      <c r="AF627" s="914"/>
      <c r="AG627" s="914"/>
    </row>
    <row r="628">
      <c r="G628" s="1010"/>
      <c r="O628" s="914"/>
      <c r="P628" s="914"/>
      <c r="AF628" s="914"/>
      <c r="AG628" s="914"/>
    </row>
    <row r="629">
      <c r="G629" s="1010"/>
      <c r="O629" s="914"/>
      <c r="P629" s="914"/>
      <c r="AF629" s="914"/>
      <c r="AG629" s="914"/>
    </row>
    <row r="630">
      <c r="G630" s="1010"/>
      <c r="O630" s="914"/>
      <c r="P630" s="914"/>
      <c r="AF630" s="914"/>
      <c r="AG630" s="914"/>
    </row>
    <row r="631">
      <c r="G631" s="1010"/>
      <c r="O631" s="914"/>
      <c r="P631" s="914"/>
      <c r="AF631" s="914"/>
      <c r="AG631" s="914"/>
    </row>
    <row r="632">
      <c r="G632" s="1010"/>
      <c r="O632" s="914"/>
      <c r="P632" s="914"/>
      <c r="AF632" s="914"/>
      <c r="AG632" s="914"/>
    </row>
    <row r="633">
      <c r="G633" s="1010"/>
      <c r="O633" s="914"/>
      <c r="P633" s="914"/>
      <c r="AF633" s="914"/>
      <c r="AG633" s="914"/>
    </row>
    <row r="634">
      <c r="G634" s="1010"/>
      <c r="O634" s="914"/>
      <c r="P634" s="914"/>
      <c r="AF634" s="914"/>
      <c r="AG634" s="914"/>
    </row>
    <row r="635">
      <c r="G635" s="1010"/>
      <c r="O635" s="914"/>
      <c r="P635" s="914"/>
      <c r="AF635" s="914"/>
      <c r="AG635" s="914"/>
    </row>
    <row r="636">
      <c r="G636" s="1010"/>
      <c r="O636" s="914"/>
      <c r="P636" s="914"/>
      <c r="AF636" s="914"/>
      <c r="AG636" s="914"/>
    </row>
    <row r="637">
      <c r="G637" s="1010"/>
      <c r="O637" s="914"/>
      <c r="P637" s="914"/>
      <c r="AF637" s="914"/>
      <c r="AG637" s="914"/>
    </row>
    <row r="638">
      <c r="G638" s="1010"/>
      <c r="O638" s="914"/>
      <c r="P638" s="914"/>
      <c r="AF638" s="914"/>
      <c r="AG638" s="914"/>
    </row>
    <row r="639">
      <c r="G639" s="1010"/>
      <c r="O639" s="914"/>
      <c r="P639" s="914"/>
      <c r="AF639" s="914"/>
      <c r="AG639" s="914"/>
    </row>
    <row r="640">
      <c r="G640" s="1010"/>
      <c r="O640" s="914"/>
      <c r="P640" s="914"/>
      <c r="AF640" s="914"/>
      <c r="AG640" s="914"/>
    </row>
    <row r="641">
      <c r="G641" s="1010"/>
      <c r="O641" s="914"/>
      <c r="P641" s="914"/>
      <c r="AF641" s="914"/>
      <c r="AG641" s="914"/>
    </row>
    <row r="642">
      <c r="G642" s="1010"/>
      <c r="O642" s="914"/>
      <c r="P642" s="914"/>
      <c r="AF642" s="914"/>
      <c r="AG642" s="914"/>
    </row>
    <row r="643">
      <c r="G643" s="1010"/>
      <c r="O643" s="914"/>
      <c r="P643" s="914"/>
      <c r="AF643" s="914"/>
      <c r="AG643" s="914"/>
    </row>
    <row r="644">
      <c r="G644" s="1010"/>
      <c r="O644" s="914"/>
      <c r="P644" s="914"/>
      <c r="AF644" s="914"/>
      <c r="AG644" s="914"/>
    </row>
    <row r="645">
      <c r="G645" s="1010"/>
      <c r="O645" s="914"/>
      <c r="P645" s="914"/>
      <c r="AF645" s="914"/>
      <c r="AG645" s="914"/>
    </row>
    <row r="646">
      <c r="G646" s="1010"/>
      <c r="O646" s="914"/>
      <c r="P646" s="914"/>
      <c r="AF646" s="914"/>
      <c r="AG646" s="914"/>
    </row>
    <row r="647">
      <c r="G647" s="1010"/>
      <c r="O647" s="914"/>
      <c r="P647" s="914"/>
      <c r="AF647" s="914"/>
      <c r="AG647" s="914"/>
    </row>
    <row r="648">
      <c r="G648" s="1010"/>
      <c r="O648" s="914"/>
      <c r="P648" s="914"/>
      <c r="AF648" s="914"/>
      <c r="AG648" s="914"/>
    </row>
    <row r="649">
      <c r="G649" s="1010"/>
      <c r="O649" s="914"/>
      <c r="P649" s="914"/>
      <c r="AF649" s="914"/>
      <c r="AG649" s="914"/>
    </row>
    <row r="650">
      <c r="G650" s="1010"/>
      <c r="O650" s="914"/>
      <c r="P650" s="914"/>
      <c r="AF650" s="914"/>
      <c r="AG650" s="914"/>
    </row>
    <row r="651">
      <c r="G651" s="1010"/>
      <c r="O651" s="914"/>
      <c r="P651" s="914"/>
      <c r="AF651" s="914"/>
      <c r="AG651" s="914"/>
    </row>
    <row r="652">
      <c r="G652" s="1010"/>
      <c r="O652" s="914"/>
      <c r="P652" s="914"/>
      <c r="AF652" s="914"/>
      <c r="AG652" s="914"/>
    </row>
    <row r="653">
      <c r="G653" s="1010"/>
      <c r="O653" s="914"/>
      <c r="P653" s="914"/>
      <c r="AF653" s="914"/>
      <c r="AG653" s="914"/>
    </row>
    <row r="654">
      <c r="G654" s="1010"/>
      <c r="O654" s="914"/>
      <c r="P654" s="914"/>
      <c r="AF654" s="914"/>
      <c r="AG654" s="914"/>
    </row>
    <row r="655">
      <c r="G655" s="1010"/>
      <c r="O655" s="914"/>
      <c r="P655" s="914"/>
      <c r="AF655" s="914"/>
      <c r="AG655" s="914"/>
    </row>
    <row r="656">
      <c r="G656" s="1010"/>
      <c r="O656" s="914"/>
      <c r="P656" s="914"/>
      <c r="AF656" s="914"/>
      <c r="AG656" s="914"/>
    </row>
    <row r="657">
      <c r="G657" s="1010"/>
      <c r="O657" s="914"/>
      <c r="P657" s="914"/>
      <c r="AF657" s="914"/>
      <c r="AG657" s="914"/>
    </row>
    <row r="658">
      <c r="G658" s="1010"/>
      <c r="O658" s="914"/>
      <c r="P658" s="914"/>
      <c r="AF658" s="914"/>
      <c r="AG658" s="914"/>
    </row>
    <row r="659">
      <c r="G659" s="1010"/>
      <c r="O659" s="914"/>
      <c r="P659" s="914"/>
      <c r="AF659" s="914"/>
      <c r="AG659" s="914"/>
    </row>
    <row r="660">
      <c r="G660" s="1010"/>
      <c r="O660" s="914"/>
      <c r="P660" s="914"/>
      <c r="AF660" s="914"/>
      <c r="AG660" s="914"/>
    </row>
    <row r="661">
      <c r="G661" s="1010"/>
      <c r="O661" s="914"/>
      <c r="P661" s="914"/>
      <c r="AF661" s="914"/>
      <c r="AG661" s="914"/>
    </row>
    <row r="662">
      <c r="G662" s="1010"/>
      <c r="O662" s="914"/>
      <c r="P662" s="914"/>
      <c r="AF662" s="914"/>
      <c r="AG662" s="914"/>
    </row>
    <row r="663">
      <c r="G663" s="1010"/>
      <c r="O663" s="914"/>
      <c r="P663" s="914"/>
      <c r="AF663" s="914"/>
      <c r="AG663" s="914"/>
    </row>
    <row r="664">
      <c r="G664" s="1010"/>
      <c r="O664" s="914"/>
      <c r="P664" s="914"/>
      <c r="AF664" s="914"/>
      <c r="AG664" s="914"/>
    </row>
    <row r="665">
      <c r="G665" s="1010"/>
      <c r="O665" s="914"/>
      <c r="P665" s="914"/>
      <c r="AF665" s="914"/>
      <c r="AG665" s="914"/>
    </row>
    <row r="666">
      <c r="G666" s="1010"/>
      <c r="O666" s="914"/>
      <c r="P666" s="914"/>
      <c r="AF666" s="914"/>
      <c r="AG666" s="914"/>
    </row>
    <row r="667">
      <c r="G667" s="1010"/>
      <c r="O667" s="914"/>
      <c r="P667" s="914"/>
      <c r="AF667" s="914"/>
      <c r="AG667" s="914"/>
    </row>
    <row r="668">
      <c r="G668" s="1010"/>
      <c r="O668" s="914"/>
      <c r="P668" s="914"/>
      <c r="AF668" s="914"/>
      <c r="AG668" s="914"/>
    </row>
    <row r="669">
      <c r="G669" s="1010"/>
      <c r="O669" s="914"/>
      <c r="P669" s="914"/>
      <c r="AF669" s="914"/>
      <c r="AG669" s="914"/>
    </row>
    <row r="670">
      <c r="G670" s="1010"/>
      <c r="O670" s="914"/>
      <c r="P670" s="914"/>
      <c r="AF670" s="914"/>
      <c r="AG670" s="914"/>
    </row>
    <row r="671">
      <c r="G671" s="1010"/>
      <c r="O671" s="914"/>
      <c r="P671" s="914"/>
      <c r="AF671" s="914"/>
      <c r="AG671" s="914"/>
    </row>
    <row r="672">
      <c r="G672" s="1010"/>
      <c r="O672" s="914"/>
      <c r="P672" s="914"/>
      <c r="AF672" s="914"/>
      <c r="AG672" s="914"/>
    </row>
    <row r="673">
      <c r="G673" s="1010"/>
      <c r="O673" s="914"/>
      <c r="P673" s="914"/>
      <c r="AF673" s="914"/>
      <c r="AG673" s="914"/>
    </row>
    <row r="674">
      <c r="G674" s="1010"/>
      <c r="O674" s="914"/>
      <c r="P674" s="914"/>
      <c r="AF674" s="914"/>
      <c r="AG674" s="914"/>
    </row>
    <row r="675">
      <c r="G675" s="1010"/>
      <c r="O675" s="914"/>
      <c r="P675" s="914"/>
      <c r="AF675" s="914"/>
      <c r="AG675" s="914"/>
    </row>
    <row r="676">
      <c r="G676" s="1010"/>
      <c r="O676" s="914"/>
      <c r="P676" s="914"/>
      <c r="AF676" s="914"/>
      <c r="AG676" s="914"/>
    </row>
    <row r="677">
      <c r="G677" s="1010"/>
      <c r="O677" s="914"/>
      <c r="P677" s="914"/>
      <c r="AF677" s="914"/>
      <c r="AG677" s="914"/>
    </row>
    <row r="678">
      <c r="G678" s="1010"/>
      <c r="O678" s="914"/>
      <c r="P678" s="914"/>
      <c r="AF678" s="914"/>
      <c r="AG678" s="914"/>
    </row>
    <row r="679">
      <c r="G679" s="1010"/>
      <c r="O679" s="914"/>
      <c r="P679" s="914"/>
      <c r="AF679" s="914"/>
      <c r="AG679" s="914"/>
    </row>
    <row r="680">
      <c r="G680" s="1010"/>
      <c r="O680" s="914"/>
      <c r="P680" s="914"/>
      <c r="AF680" s="914"/>
      <c r="AG680" s="914"/>
    </row>
    <row r="681">
      <c r="G681" s="1010"/>
      <c r="O681" s="914"/>
      <c r="P681" s="914"/>
      <c r="AF681" s="914"/>
      <c r="AG681" s="914"/>
    </row>
    <row r="682">
      <c r="G682" s="1010"/>
      <c r="O682" s="914"/>
      <c r="P682" s="914"/>
      <c r="AF682" s="914"/>
      <c r="AG682" s="914"/>
    </row>
    <row r="683">
      <c r="G683" s="1010"/>
      <c r="O683" s="914"/>
      <c r="P683" s="914"/>
      <c r="AF683" s="914"/>
      <c r="AG683" s="914"/>
    </row>
    <row r="684">
      <c r="G684" s="1010"/>
      <c r="O684" s="914"/>
      <c r="P684" s="914"/>
      <c r="AF684" s="914"/>
      <c r="AG684" s="914"/>
    </row>
    <row r="685">
      <c r="G685" s="1010"/>
      <c r="O685" s="914"/>
      <c r="P685" s="914"/>
      <c r="AF685" s="914"/>
      <c r="AG685" s="914"/>
    </row>
    <row r="686">
      <c r="G686" s="1010"/>
      <c r="O686" s="914"/>
      <c r="P686" s="914"/>
      <c r="AF686" s="914"/>
      <c r="AG686" s="914"/>
    </row>
    <row r="687">
      <c r="G687" s="1010"/>
      <c r="O687" s="914"/>
      <c r="P687" s="914"/>
      <c r="AF687" s="914"/>
      <c r="AG687" s="914"/>
    </row>
    <row r="688">
      <c r="G688" s="1010"/>
      <c r="O688" s="914"/>
      <c r="P688" s="914"/>
      <c r="AF688" s="914"/>
      <c r="AG688" s="914"/>
    </row>
    <row r="689">
      <c r="G689" s="1010"/>
      <c r="O689" s="914"/>
      <c r="P689" s="914"/>
      <c r="AF689" s="914"/>
      <c r="AG689" s="914"/>
    </row>
    <row r="690">
      <c r="G690" s="1010"/>
      <c r="O690" s="914"/>
      <c r="P690" s="914"/>
      <c r="AF690" s="914"/>
      <c r="AG690" s="914"/>
    </row>
    <row r="691">
      <c r="G691" s="1010"/>
      <c r="O691" s="914"/>
      <c r="P691" s="914"/>
      <c r="AF691" s="914"/>
      <c r="AG691" s="914"/>
    </row>
    <row r="692">
      <c r="G692" s="1010"/>
      <c r="O692" s="914"/>
      <c r="P692" s="914"/>
      <c r="AF692" s="914"/>
      <c r="AG692" s="914"/>
    </row>
    <row r="693">
      <c r="G693" s="1010"/>
      <c r="O693" s="914"/>
      <c r="P693" s="914"/>
      <c r="AF693" s="914"/>
      <c r="AG693" s="914"/>
    </row>
    <row r="694">
      <c r="G694" s="1010"/>
      <c r="O694" s="914"/>
      <c r="P694" s="914"/>
      <c r="AF694" s="914"/>
      <c r="AG694" s="914"/>
    </row>
    <row r="695">
      <c r="G695" s="1010"/>
      <c r="O695" s="914"/>
      <c r="P695" s="914"/>
      <c r="AF695" s="914"/>
      <c r="AG695" s="914"/>
    </row>
    <row r="696">
      <c r="G696" s="1010"/>
      <c r="O696" s="914"/>
      <c r="P696" s="914"/>
      <c r="AF696" s="914"/>
      <c r="AG696" s="914"/>
    </row>
    <row r="697">
      <c r="G697" s="1010"/>
      <c r="O697" s="914"/>
      <c r="P697" s="914"/>
      <c r="AF697" s="914"/>
      <c r="AG697" s="914"/>
    </row>
    <row r="698">
      <c r="G698" s="1010"/>
      <c r="O698" s="914"/>
      <c r="P698" s="914"/>
      <c r="AF698" s="914"/>
      <c r="AG698" s="914"/>
    </row>
    <row r="699">
      <c r="G699" s="1010"/>
      <c r="O699" s="914"/>
      <c r="P699" s="914"/>
      <c r="AF699" s="914"/>
      <c r="AG699" s="914"/>
    </row>
    <row r="700">
      <c r="G700" s="1010"/>
      <c r="O700" s="914"/>
      <c r="P700" s="914"/>
      <c r="AF700" s="914"/>
      <c r="AG700" s="914"/>
    </row>
    <row r="701">
      <c r="G701" s="1010"/>
      <c r="O701" s="914"/>
      <c r="P701" s="914"/>
      <c r="AF701" s="914"/>
      <c r="AG701" s="914"/>
    </row>
    <row r="702">
      <c r="G702" s="1010"/>
      <c r="O702" s="914"/>
      <c r="P702" s="914"/>
      <c r="AF702" s="914"/>
      <c r="AG702" s="914"/>
    </row>
    <row r="703">
      <c r="G703" s="1010"/>
      <c r="O703" s="914"/>
      <c r="P703" s="914"/>
      <c r="AF703" s="914"/>
      <c r="AG703" s="914"/>
    </row>
    <row r="704">
      <c r="G704" s="1010"/>
      <c r="O704" s="914"/>
      <c r="P704" s="914"/>
      <c r="AF704" s="914"/>
      <c r="AG704" s="914"/>
    </row>
    <row r="705">
      <c r="G705" s="1010"/>
      <c r="O705" s="914"/>
      <c r="P705" s="914"/>
      <c r="AF705" s="914"/>
      <c r="AG705" s="914"/>
    </row>
    <row r="706">
      <c r="G706" s="1010"/>
      <c r="O706" s="914"/>
      <c r="P706" s="914"/>
      <c r="AF706" s="914"/>
      <c r="AG706" s="914"/>
    </row>
    <row r="707">
      <c r="G707" s="1010"/>
      <c r="O707" s="914"/>
      <c r="P707" s="914"/>
      <c r="AF707" s="914"/>
      <c r="AG707" s="914"/>
    </row>
    <row r="708">
      <c r="G708" s="1010"/>
      <c r="O708" s="914"/>
      <c r="P708" s="914"/>
      <c r="AF708" s="914"/>
      <c r="AG708" s="914"/>
    </row>
    <row r="709">
      <c r="G709" s="1010"/>
      <c r="O709" s="914"/>
      <c r="P709" s="914"/>
      <c r="AF709" s="914"/>
      <c r="AG709" s="914"/>
    </row>
    <row r="710">
      <c r="G710" s="1010"/>
      <c r="O710" s="914"/>
      <c r="P710" s="914"/>
      <c r="AF710" s="914"/>
      <c r="AG710" s="914"/>
    </row>
    <row r="711">
      <c r="G711" s="1010"/>
      <c r="O711" s="914"/>
      <c r="P711" s="914"/>
      <c r="AF711" s="914"/>
      <c r="AG711" s="914"/>
    </row>
    <row r="712">
      <c r="G712" s="1010"/>
      <c r="O712" s="914"/>
      <c r="P712" s="914"/>
      <c r="AF712" s="914"/>
      <c r="AG712" s="914"/>
    </row>
    <row r="713">
      <c r="G713" s="1010"/>
      <c r="O713" s="914"/>
      <c r="P713" s="914"/>
      <c r="AF713" s="914"/>
      <c r="AG713" s="914"/>
    </row>
    <row r="714">
      <c r="G714" s="1010"/>
      <c r="O714" s="914"/>
      <c r="P714" s="914"/>
      <c r="AF714" s="914"/>
      <c r="AG714" s="914"/>
    </row>
    <row r="715">
      <c r="G715" s="1010"/>
      <c r="O715" s="914"/>
      <c r="P715" s="914"/>
      <c r="AF715" s="914"/>
      <c r="AG715" s="914"/>
    </row>
    <row r="716">
      <c r="G716" s="1010"/>
      <c r="O716" s="914"/>
      <c r="P716" s="914"/>
      <c r="AF716" s="914"/>
      <c r="AG716" s="914"/>
    </row>
    <row r="717">
      <c r="G717" s="1010"/>
      <c r="O717" s="914"/>
      <c r="P717" s="914"/>
      <c r="AF717" s="914"/>
      <c r="AG717" s="914"/>
    </row>
    <row r="718">
      <c r="G718" s="1010"/>
      <c r="O718" s="914"/>
      <c r="P718" s="914"/>
      <c r="AF718" s="914"/>
      <c r="AG718" s="914"/>
    </row>
    <row r="719">
      <c r="G719" s="1010"/>
      <c r="O719" s="914"/>
      <c r="P719" s="914"/>
      <c r="AF719" s="914"/>
      <c r="AG719" s="914"/>
    </row>
    <row r="720">
      <c r="G720" s="1010"/>
      <c r="O720" s="914"/>
      <c r="P720" s="914"/>
      <c r="AF720" s="914"/>
      <c r="AG720" s="914"/>
    </row>
    <row r="721">
      <c r="G721" s="1010"/>
      <c r="O721" s="914"/>
      <c r="P721" s="914"/>
      <c r="AF721" s="914"/>
      <c r="AG721" s="914"/>
    </row>
    <row r="722">
      <c r="G722" s="1010"/>
      <c r="O722" s="914"/>
      <c r="P722" s="914"/>
      <c r="AF722" s="914"/>
      <c r="AG722" s="914"/>
    </row>
    <row r="723">
      <c r="G723" s="1010"/>
      <c r="O723" s="914"/>
      <c r="P723" s="914"/>
      <c r="AF723" s="914"/>
      <c r="AG723" s="914"/>
    </row>
    <row r="724">
      <c r="G724" s="1010"/>
      <c r="O724" s="914"/>
      <c r="P724" s="914"/>
      <c r="AF724" s="914"/>
      <c r="AG724" s="914"/>
    </row>
    <row r="725">
      <c r="G725" s="1010"/>
      <c r="O725" s="914"/>
      <c r="P725" s="914"/>
      <c r="AF725" s="914"/>
      <c r="AG725" s="914"/>
    </row>
    <row r="726">
      <c r="G726" s="1010"/>
      <c r="O726" s="914"/>
      <c r="P726" s="914"/>
      <c r="AF726" s="914"/>
      <c r="AG726" s="914"/>
    </row>
    <row r="727">
      <c r="G727" s="1010"/>
      <c r="O727" s="914"/>
      <c r="P727" s="914"/>
      <c r="AF727" s="914"/>
      <c r="AG727" s="914"/>
    </row>
    <row r="728">
      <c r="G728" s="1010"/>
      <c r="O728" s="914"/>
      <c r="P728" s="914"/>
      <c r="AF728" s="914"/>
      <c r="AG728" s="914"/>
    </row>
    <row r="729">
      <c r="G729" s="1010"/>
      <c r="O729" s="914"/>
      <c r="P729" s="914"/>
      <c r="AF729" s="914"/>
      <c r="AG729" s="914"/>
    </row>
    <row r="730">
      <c r="G730" s="1010"/>
      <c r="O730" s="914"/>
      <c r="P730" s="914"/>
      <c r="AF730" s="914"/>
      <c r="AG730" s="914"/>
    </row>
    <row r="731">
      <c r="G731" s="1010"/>
      <c r="O731" s="914"/>
      <c r="P731" s="914"/>
      <c r="AF731" s="914"/>
      <c r="AG731" s="914"/>
    </row>
    <row r="732">
      <c r="G732" s="1010"/>
      <c r="O732" s="914"/>
      <c r="P732" s="914"/>
      <c r="AF732" s="914"/>
      <c r="AG732" s="914"/>
    </row>
    <row r="733">
      <c r="G733" s="1010"/>
      <c r="O733" s="914"/>
      <c r="P733" s="914"/>
      <c r="AF733" s="914"/>
      <c r="AG733" s="914"/>
    </row>
    <row r="734">
      <c r="G734" s="1010"/>
      <c r="O734" s="914"/>
      <c r="P734" s="914"/>
      <c r="AF734" s="914"/>
      <c r="AG734" s="914"/>
    </row>
    <row r="735">
      <c r="G735" s="1010"/>
      <c r="O735" s="914"/>
      <c r="P735" s="914"/>
      <c r="AF735" s="914"/>
      <c r="AG735" s="914"/>
    </row>
    <row r="736">
      <c r="G736" s="1010"/>
      <c r="O736" s="914"/>
      <c r="P736" s="914"/>
      <c r="AF736" s="914"/>
      <c r="AG736" s="914"/>
    </row>
    <row r="737">
      <c r="G737" s="1010"/>
      <c r="O737" s="914"/>
      <c r="P737" s="914"/>
      <c r="AF737" s="914"/>
      <c r="AG737" s="914"/>
    </row>
    <row r="738">
      <c r="G738" s="1010"/>
      <c r="O738" s="914"/>
      <c r="P738" s="914"/>
      <c r="AF738" s="914"/>
      <c r="AG738" s="914"/>
    </row>
    <row r="739">
      <c r="G739" s="1010"/>
      <c r="O739" s="914"/>
      <c r="P739" s="914"/>
      <c r="AF739" s="914"/>
      <c r="AG739" s="914"/>
    </row>
    <row r="740">
      <c r="G740" s="1010"/>
      <c r="O740" s="914"/>
      <c r="P740" s="914"/>
      <c r="AF740" s="914"/>
      <c r="AG740" s="914"/>
    </row>
    <row r="741">
      <c r="G741" s="1010"/>
      <c r="O741" s="914"/>
      <c r="P741" s="914"/>
      <c r="AF741" s="914"/>
      <c r="AG741" s="914"/>
    </row>
    <row r="742">
      <c r="G742" s="1010"/>
      <c r="O742" s="914"/>
      <c r="P742" s="914"/>
      <c r="AF742" s="914"/>
      <c r="AG742" s="914"/>
    </row>
    <row r="743">
      <c r="G743" s="1010"/>
      <c r="O743" s="914"/>
      <c r="P743" s="914"/>
      <c r="AF743" s="914"/>
      <c r="AG743" s="914"/>
    </row>
    <row r="744">
      <c r="G744" s="1010"/>
      <c r="O744" s="914"/>
      <c r="P744" s="914"/>
      <c r="AF744" s="914"/>
      <c r="AG744" s="914"/>
    </row>
    <row r="745">
      <c r="G745" s="1010"/>
      <c r="O745" s="914"/>
      <c r="P745" s="914"/>
      <c r="AF745" s="914"/>
      <c r="AG745" s="914"/>
    </row>
    <row r="746">
      <c r="G746" s="1010"/>
      <c r="O746" s="914"/>
      <c r="P746" s="914"/>
      <c r="AF746" s="914"/>
      <c r="AG746" s="914"/>
    </row>
    <row r="747">
      <c r="G747" s="1010"/>
      <c r="O747" s="914"/>
      <c r="P747" s="914"/>
      <c r="AF747" s="914"/>
      <c r="AG747" s="914"/>
    </row>
    <row r="748">
      <c r="G748" s="1010"/>
      <c r="O748" s="914"/>
      <c r="P748" s="914"/>
      <c r="AF748" s="914"/>
      <c r="AG748" s="914"/>
    </row>
    <row r="749">
      <c r="G749" s="1010"/>
      <c r="O749" s="914"/>
      <c r="P749" s="914"/>
      <c r="AF749" s="914"/>
      <c r="AG749" s="914"/>
    </row>
    <row r="750">
      <c r="G750" s="1010"/>
      <c r="O750" s="914"/>
      <c r="P750" s="914"/>
      <c r="AF750" s="914"/>
      <c r="AG750" s="914"/>
    </row>
    <row r="751">
      <c r="G751" s="1010"/>
      <c r="O751" s="914"/>
      <c r="P751" s="914"/>
      <c r="AF751" s="914"/>
      <c r="AG751" s="914"/>
    </row>
    <row r="752">
      <c r="G752" s="1010"/>
      <c r="O752" s="914"/>
      <c r="P752" s="914"/>
      <c r="AF752" s="914"/>
      <c r="AG752" s="914"/>
    </row>
    <row r="753">
      <c r="G753" s="1010"/>
      <c r="O753" s="914"/>
      <c r="P753" s="914"/>
      <c r="AF753" s="914"/>
      <c r="AG753" s="914"/>
    </row>
    <row r="754">
      <c r="G754" s="1010"/>
      <c r="O754" s="914"/>
      <c r="P754" s="914"/>
      <c r="AF754" s="914"/>
      <c r="AG754" s="914"/>
    </row>
    <row r="755">
      <c r="G755" s="1010"/>
      <c r="O755" s="914"/>
      <c r="P755" s="914"/>
      <c r="AF755" s="914"/>
      <c r="AG755" s="914"/>
    </row>
    <row r="756">
      <c r="G756" s="1010"/>
      <c r="O756" s="914"/>
      <c r="P756" s="914"/>
      <c r="AF756" s="914"/>
      <c r="AG756" s="914"/>
    </row>
    <row r="757">
      <c r="G757" s="1010"/>
      <c r="O757" s="914"/>
      <c r="P757" s="914"/>
      <c r="AF757" s="914"/>
      <c r="AG757" s="914"/>
    </row>
    <row r="758">
      <c r="G758" s="1010"/>
      <c r="O758" s="914"/>
      <c r="P758" s="914"/>
      <c r="AF758" s="914"/>
      <c r="AG758" s="914"/>
    </row>
    <row r="759">
      <c r="G759" s="1010"/>
      <c r="O759" s="914"/>
      <c r="P759" s="914"/>
      <c r="AF759" s="914"/>
      <c r="AG759" s="914"/>
    </row>
    <row r="760">
      <c r="G760" s="1010"/>
      <c r="O760" s="914"/>
      <c r="P760" s="914"/>
      <c r="AF760" s="914"/>
      <c r="AG760" s="914"/>
    </row>
    <row r="761">
      <c r="G761" s="1010"/>
      <c r="O761" s="914"/>
      <c r="P761" s="914"/>
      <c r="AF761" s="914"/>
      <c r="AG761" s="914"/>
    </row>
    <row r="762">
      <c r="G762" s="1010"/>
      <c r="O762" s="914"/>
      <c r="P762" s="914"/>
      <c r="AF762" s="914"/>
      <c r="AG762" s="914"/>
    </row>
    <row r="763">
      <c r="G763" s="1010"/>
      <c r="O763" s="914"/>
      <c r="P763" s="914"/>
      <c r="AF763" s="914"/>
      <c r="AG763" s="914"/>
    </row>
    <row r="764">
      <c r="G764" s="1010"/>
      <c r="O764" s="914"/>
      <c r="P764" s="914"/>
      <c r="AF764" s="914"/>
      <c r="AG764" s="914"/>
    </row>
    <row r="765">
      <c r="G765" s="1010"/>
      <c r="O765" s="914"/>
      <c r="P765" s="914"/>
      <c r="AF765" s="914"/>
      <c r="AG765" s="914"/>
    </row>
    <row r="766">
      <c r="G766" s="1010"/>
      <c r="O766" s="914"/>
      <c r="P766" s="914"/>
      <c r="AF766" s="914"/>
      <c r="AG766" s="914"/>
    </row>
    <row r="767">
      <c r="G767" s="1010"/>
      <c r="O767" s="914"/>
      <c r="P767" s="914"/>
      <c r="AF767" s="914"/>
      <c r="AG767" s="914"/>
    </row>
    <row r="768">
      <c r="G768" s="1010"/>
      <c r="O768" s="914"/>
      <c r="P768" s="914"/>
      <c r="AF768" s="914"/>
      <c r="AG768" s="914"/>
    </row>
    <row r="769">
      <c r="G769" s="1010"/>
      <c r="O769" s="914"/>
      <c r="P769" s="914"/>
      <c r="AF769" s="914"/>
      <c r="AG769" s="914"/>
    </row>
    <row r="770">
      <c r="G770" s="1010"/>
      <c r="O770" s="914"/>
      <c r="P770" s="914"/>
      <c r="AF770" s="914"/>
      <c r="AG770" s="914"/>
    </row>
    <row r="771">
      <c r="G771" s="1010"/>
      <c r="O771" s="914"/>
      <c r="P771" s="914"/>
      <c r="AF771" s="914"/>
      <c r="AG771" s="914"/>
    </row>
    <row r="772">
      <c r="G772" s="1010"/>
      <c r="O772" s="914"/>
      <c r="P772" s="914"/>
      <c r="AF772" s="914"/>
      <c r="AG772" s="914"/>
    </row>
    <row r="773">
      <c r="G773" s="1010"/>
      <c r="O773" s="914"/>
      <c r="P773" s="914"/>
      <c r="AF773" s="914"/>
      <c r="AG773" s="914"/>
    </row>
    <row r="774">
      <c r="G774" s="1010"/>
      <c r="O774" s="914"/>
      <c r="P774" s="914"/>
      <c r="AF774" s="914"/>
      <c r="AG774" s="914"/>
    </row>
    <row r="775">
      <c r="G775" s="1010"/>
      <c r="O775" s="914"/>
      <c r="P775" s="914"/>
      <c r="AF775" s="914"/>
      <c r="AG775" s="914"/>
    </row>
    <row r="776">
      <c r="G776" s="1010"/>
      <c r="O776" s="914"/>
      <c r="P776" s="914"/>
      <c r="AF776" s="914"/>
      <c r="AG776" s="914"/>
    </row>
    <row r="777">
      <c r="G777" s="1010"/>
      <c r="O777" s="914"/>
      <c r="P777" s="914"/>
      <c r="AF777" s="914"/>
      <c r="AG777" s="914"/>
    </row>
    <row r="778">
      <c r="G778" s="1010"/>
      <c r="O778" s="914"/>
      <c r="P778" s="914"/>
      <c r="AF778" s="914"/>
      <c r="AG778" s="914"/>
    </row>
    <row r="779">
      <c r="G779" s="1010"/>
      <c r="O779" s="914"/>
      <c r="P779" s="914"/>
      <c r="AF779" s="914"/>
      <c r="AG779" s="914"/>
    </row>
    <row r="780">
      <c r="G780" s="1010"/>
      <c r="O780" s="914"/>
      <c r="P780" s="914"/>
      <c r="AF780" s="914"/>
      <c r="AG780" s="914"/>
    </row>
    <row r="781">
      <c r="G781" s="1010"/>
      <c r="O781" s="914"/>
      <c r="P781" s="914"/>
      <c r="AF781" s="914"/>
      <c r="AG781" s="914"/>
    </row>
    <row r="782">
      <c r="G782" s="1010"/>
      <c r="O782" s="914"/>
      <c r="P782" s="914"/>
      <c r="AF782" s="914"/>
      <c r="AG782" s="914"/>
    </row>
    <row r="783">
      <c r="G783" s="1010"/>
      <c r="O783" s="914"/>
      <c r="P783" s="914"/>
      <c r="AF783" s="914"/>
      <c r="AG783" s="914"/>
    </row>
    <row r="784">
      <c r="G784" s="1010"/>
      <c r="O784" s="914"/>
      <c r="P784" s="914"/>
      <c r="AF784" s="914"/>
      <c r="AG784" s="914"/>
    </row>
    <row r="785">
      <c r="G785" s="1010"/>
      <c r="O785" s="914"/>
      <c r="P785" s="914"/>
      <c r="AF785" s="914"/>
      <c r="AG785" s="914"/>
    </row>
    <row r="786">
      <c r="G786" s="1010"/>
      <c r="O786" s="914"/>
      <c r="P786" s="914"/>
      <c r="AF786" s="914"/>
      <c r="AG786" s="914"/>
    </row>
    <row r="787">
      <c r="G787" s="1010"/>
      <c r="O787" s="914"/>
      <c r="P787" s="914"/>
      <c r="AF787" s="914"/>
      <c r="AG787" s="914"/>
    </row>
    <row r="788">
      <c r="G788" s="1010"/>
      <c r="O788" s="914"/>
      <c r="P788" s="914"/>
      <c r="AF788" s="914"/>
      <c r="AG788" s="914"/>
    </row>
    <row r="789">
      <c r="G789" s="1010"/>
      <c r="O789" s="914"/>
      <c r="P789" s="914"/>
      <c r="AF789" s="914"/>
      <c r="AG789" s="914"/>
    </row>
    <row r="790">
      <c r="G790" s="1010"/>
      <c r="O790" s="914"/>
      <c r="P790" s="914"/>
      <c r="AF790" s="914"/>
      <c r="AG790" s="914"/>
    </row>
    <row r="791">
      <c r="G791" s="1010"/>
      <c r="O791" s="914"/>
      <c r="P791" s="914"/>
      <c r="AF791" s="914"/>
      <c r="AG791" s="914"/>
    </row>
    <row r="792">
      <c r="G792" s="1010"/>
      <c r="O792" s="914"/>
      <c r="P792" s="914"/>
      <c r="AF792" s="914"/>
      <c r="AG792" s="914"/>
    </row>
    <row r="793">
      <c r="G793" s="1010"/>
      <c r="O793" s="914"/>
      <c r="P793" s="914"/>
      <c r="AF793" s="914"/>
      <c r="AG793" s="914"/>
    </row>
    <row r="794">
      <c r="G794" s="1010"/>
      <c r="O794" s="914"/>
      <c r="P794" s="914"/>
      <c r="AF794" s="914"/>
      <c r="AG794" s="914"/>
    </row>
    <row r="795">
      <c r="G795" s="1010"/>
      <c r="O795" s="914"/>
      <c r="P795" s="914"/>
      <c r="AF795" s="914"/>
      <c r="AG795" s="914"/>
    </row>
    <row r="796">
      <c r="G796" s="1010"/>
      <c r="O796" s="914"/>
      <c r="P796" s="914"/>
      <c r="AF796" s="914"/>
      <c r="AG796" s="914"/>
    </row>
    <row r="797">
      <c r="G797" s="1010"/>
      <c r="O797" s="914"/>
      <c r="P797" s="914"/>
      <c r="AF797" s="914"/>
      <c r="AG797" s="914"/>
    </row>
    <row r="798">
      <c r="G798" s="1010"/>
      <c r="O798" s="914"/>
      <c r="P798" s="914"/>
      <c r="AF798" s="914"/>
      <c r="AG798" s="914"/>
    </row>
    <row r="799">
      <c r="G799" s="1010"/>
      <c r="O799" s="914"/>
      <c r="P799" s="914"/>
      <c r="AF799" s="914"/>
      <c r="AG799" s="914"/>
    </row>
    <row r="800">
      <c r="G800" s="1010"/>
      <c r="O800" s="914"/>
      <c r="P800" s="914"/>
      <c r="AF800" s="914"/>
      <c r="AG800" s="914"/>
    </row>
    <row r="801">
      <c r="G801" s="1010"/>
      <c r="O801" s="914"/>
      <c r="P801" s="914"/>
      <c r="AF801" s="914"/>
      <c r="AG801" s="914"/>
    </row>
    <row r="802">
      <c r="G802" s="1010"/>
      <c r="O802" s="914"/>
      <c r="P802" s="914"/>
      <c r="AF802" s="914"/>
      <c r="AG802" s="914"/>
    </row>
    <row r="803">
      <c r="G803" s="1010"/>
      <c r="O803" s="914"/>
      <c r="P803" s="914"/>
      <c r="AF803" s="914"/>
      <c r="AG803" s="914"/>
    </row>
    <row r="804">
      <c r="G804" s="1010"/>
      <c r="O804" s="914"/>
      <c r="P804" s="914"/>
      <c r="AF804" s="914"/>
      <c r="AG804" s="914"/>
    </row>
    <row r="805">
      <c r="G805" s="1010"/>
      <c r="O805" s="914"/>
      <c r="P805" s="914"/>
      <c r="AF805" s="914"/>
      <c r="AG805" s="914"/>
    </row>
    <row r="806">
      <c r="G806" s="1010"/>
      <c r="O806" s="914"/>
      <c r="P806" s="914"/>
      <c r="AF806" s="914"/>
      <c r="AG806" s="914"/>
    </row>
    <row r="807">
      <c r="G807" s="1010"/>
      <c r="O807" s="914"/>
      <c r="P807" s="914"/>
      <c r="AF807" s="914"/>
      <c r="AG807" s="914"/>
    </row>
    <row r="808">
      <c r="G808" s="1010"/>
      <c r="O808" s="914"/>
      <c r="P808" s="914"/>
      <c r="AF808" s="914"/>
      <c r="AG808" s="914"/>
    </row>
    <row r="809">
      <c r="G809" s="1010"/>
      <c r="O809" s="914"/>
      <c r="P809" s="914"/>
      <c r="AF809" s="914"/>
      <c r="AG809" s="914"/>
    </row>
    <row r="810">
      <c r="G810" s="1010"/>
      <c r="O810" s="914"/>
      <c r="P810" s="914"/>
      <c r="AF810" s="914"/>
      <c r="AG810" s="914"/>
    </row>
    <row r="811">
      <c r="G811" s="1010"/>
      <c r="O811" s="914"/>
      <c r="P811" s="914"/>
      <c r="AF811" s="914"/>
      <c r="AG811" s="914"/>
    </row>
    <row r="812">
      <c r="G812" s="1010"/>
      <c r="O812" s="914"/>
      <c r="P812" s="914"/>
      <c r="AF812" s="914"/>
      <c r="AG812" s="914"/>
    </row>
    <row r="813">
      <c r="G813" s="1010"/>
      <c r="O813" s="914"/>
      <c r="P813" s="914"/>
      <c r="AF813" s="914"/>
      <c r="AG813" s="914"/>
    </row>
    <row r="814">
      <c r="G814" s="1010"/>
      <c r="O814" s="914"/>
      <c r="P814" s="914"/>
      <c r="AF814" s="914"/>
      <c r="AG814" s="914"/>
    </row>
    <row r="815">
      <c r="G815" s="1010"/>
      <c r="O815" s="914"/>
      <c r="P815" s="914"/>
      <c r="AF815" s="914"/>
      <c r="AG815" s="914"/>
    </row>
    <row r="816">
      <c r="G816" s="1010"/>
      <c r="O816" s="914"/>
      <c r="P816" s="914"/>
      <c r="AF816" s="914"/>
      <c r="AG816" s="914"/>
    </row>
    <row r="817">
      <c r="G817" s="1010"/>
      <c r="O817" s="914"/>
      <c r="P817" s="914"/>
      <c r="AF817" s="914"/>
      <c r="AG817" s="914"/>
    </row>
    <row r="818">
      <c r="G818" s="1010"/>
      <c r="O818" s="914"/>
      <c r="P818" s="914"/>
      <c r="AF818" s="914"/>
      <c r="AG818" s="914"/>
    </row>
    <row r="819">
      <c r="G819" s="1010"/>
      <c r="O819" s="914"/>
      <c r="P819" s="914"/>
      <c r="AF819" s="914"/>
      <c r="AG819" s="914"/>
    </row>
    <row r="820">
      <c r="G820" s="1010"/>
      <c r="O820" s="914"/>
      <c r="P820" s="914"/>
      <c r="AF820" s="914"/>
      <c r="AG820" s="914"/>
    </row>
    <row r="821">
      <c r="G821" s="1010"/>
      <c r="O821" s="914"/>
      <c r="P821" s="914"/>
      <c r="AF821" s="914"/>
      <c r="AG821" s="914"/>
    </row>
    <row r="822">
      <c r="G822" s="1010"/>
      <c r="O822" s="914"/>
      <c r="P822" s="914"/>
      <c r="AF822" s="914"/>
      <c r="AG822" s="914"/>
    </row>
    <row r="823">
      <c r="G823" s="1010"/>
      <c r="O823" s="914"/>
      <c r="P823" s="914"/>
      <c r="AF823" s="914"/>
      <c r="AG823" s="914"/>
    </row>
    <row r="824">
      <c r="G824" s="1010"/>
      <c r="O824" s="914"/>
      <c r="P824" s="914"/>
      <c r="AF824" s="914"/>
      <c r="AG824" s="914"/>
    </row>
    <row r="825">
      <c r="G825" s="1010"/>
      <c r="O825" s="914"/>
      <c r="P825" s="914"/>
      <c r="AF825" s="914"/>
      <c r="AG825" s="914"/>
    </row>
    <row r="826">
      <c r="G826" s="1010"/>
      <c r="O826" s="914"/>
      <c r="P826" s="914"/>
      <c r="AF826" s="914"/>
      <c r="AG826" s="914"/>
    </row>
    <row r="827">
      <c r="G827" s="1010"/>
      <c r="O827" s="914"/>
      <c r="P827" s="914"/>
      <c r="AF827" s="914"/>
      <c r="AG827" s="914"/>
    </row>
    <row r="828">
      <c r="G828" s="1010"/>
      <c r="O828" s="914"/>
      <c r="P828" s="914"/>
      <c r="AF828" s="914"/>
      <c r="AG828" s="914"/>
    </row>
    <row r="829">
      <c r="G829" s="1010"/>
      <c r="O829" s="914"/>
      <c r="P829" s="914"/>
      <c r="AF829" s="914"/>
      <c r="AG829" s="914"/>
    </row>
    <row r="830">
      <c r="G830" s="1010"/>
      <c r="O830" s="914"/>
      <c r="P830" s="914"/>
      <c r="AF830" s="914"/>
      <c r="AG830" s="914"/>
    </row>
    <row r="831">
      <c r="G831" s="1010"/>
      <c r="O831" s="914"/>
      <c r="P831" s="914"/>
      <c r="AF831" s="914"/>
      <c r="AG831" s="914"/>
    </row>
    <row r="832">
      <c r="G832" s="1010"/>
      <c r="O832" s="914"/>
      <c r="P832" s="914"/>
      <c r="AF832" s="914"/>
      <c r="AG832" s="914"/>
    </row>
    <row r="833">
      <c r="G833" s="1010"/>
      <c r="O833" s="914"/>
      <c r="P833" s="914"/>
      <c r="AF833" s="914"/>
      <c r="AG833" s="914"/>
    </row>
    <row r="834">
      <c r="G834" s="1010"/>
      <c r="O834" s="914"/>
      <c r="P834" s="914"/>
      <c r="AF834" s="914"/>
      <c r="AG834" s="914"/>
    </row>
    <row r="835">
      <c r="G835" s="1010"/>
      <c r="O835" s="914"/>
      <c r="P835" s="914"/>
      <c r="AF835" s="914"/>
      <c r="AG835" s="914"/>
    </row>
    <row r="836">
      <c r="G836" s="1010"/>
      <c r="O836" s="914"/>
      <c r="P836" s="914"/>
      <c r="AF836" s="914"/>
      <c r="AG836" s="914"/>
    </row>
    <row r="837">
      <c r="G837" s="1010"/>
      <c r="O837" s="914"/>
      <c r="P837" s="914"/>
      <c r="AF837" s="914"/>
      <c r="AG837" s="914"/>
    </row>
    <row r="838">
      <c r="G838" s="1010"/>
      <c r="O838" s="914"/>
      <c r="P838" s="914"/>
      <c r="AF838" s="914"/>
      <c r="AG838" s="914"/>
    </row>
    <row r="839">
      <c r="G839" s="1010"/>
      <c r="O839" s="914"/>
      <c r="P839" s="914"/>
      <c r="AF839" s="914"/>
      <c r="AG839" s="914"/>
    </row>
    <row r="840">
      <c r="G840" s="1010"/>
      <c r="O840" s="914"/>
      <c r="P840" s="914"/>
      <c r="AF840" s="914"/>
      <c r="AG840" s="914"/>
    </row>
    <row r="841">
      <c r="G841" s="1010"/>
      <c r="O841" s="914"/>
      <c r="P841" s="914"/>
      <c r="AF841" s="914"/>
      <c r="AG841" s="914"/>
    </row>
    <row r="842">
      <c r="G842" s="1010"/>
      <c r="O842" s="914"/>
      <c r="P842" s="914"/>
      <c r="AF842" s="914"/>
      <c r="AG842" s="914"/>
    </row>
    <row r="843">
      <c r="G843" s="1010"/>
      <c r="O843" s="914"/>
      <c r="P843" s="914"/>
      <c r="AF843" s="914"/>
      <c r="AG843" s="914"/>
    </row>
    <row r="844">
      <c r="G844" s="1010"/>
      <c r="O844" s="914"/>
      <c r="P844" s="914"/>
      <c r="AF844" s="914"/>
      <c r="AG844" s="914"/>
    </row>
    <row r="845">
      <c r="G845" s="1010"/>
      <c r="O845" s="914"/>
      <c r="P845" s="914"/>
      <c r="AF845" s="914"/>
      <c r="AG845" s="914"/>
    </row>
    <row r="846">
      <c r="G846" s="1010"/>
      <c r="O846" s="914"/>
      <c r="P846" s="914"/>
      <c r="AF846" s="914"/>
      <c r="AG846" s="914"/>
    </row>
    <row r="847">
      <c r="G847" s="1010"/>
      <c r="O847" s="914"/>
      <c r="P847" s="914"/>
      <c r="AF847" s="914"/>
      <c r="AG847" s="914"/>
    </row>
    <row r="848">
      <c r="G848" s="1010"/>
      <c r="O848" s="914"/>
      <c r="P848" s="914"/>
      <c r="AF848" s="914"/>
      <c r="AG848" s="914"/>
    </row>
    <row r="849">
      <c r="G849" s="1010"/>
      <c r="O849" s="914"/>
      <c r="P849" s="914"/>
      <c r="AF849" s="914"/>
      <c r="AG849" s="914"/>
    </row>
    <row r="850">
      <c r="G850" s="1010"/>
      <c r="O850" s="914"/>
      <c r="P850" s="914"/>
      <c r="AF850" s="914"/>
      <c r="AG850" s="914"/>
    </row>
    <row r="851">
      <c r="G851" s="1010"/>
      <c r="O851" s="914"/>
      <c r="P851" s="914"/>
      <c r="AF851" s="914"/>
      <c r="AG851" s="914"/>
    </row>
    <row r="852">
      <c r="G852" s="1010"/>
      <c r="O852" s="914"/>
      <c r="P852" s="914"/>
      <c r="AF852" s="914"/>
      <c r="AG852" s="914"/>
    </row>
    <row r="853">
      <c r="G853" s="1010"/>
      <c r="O853" s="914"/>
      <c r="P853" s="914"/>
      <c r="AF853" s="914"/>
      <c r="AG853" s="914"/>
    </row>
    <row r="854">
      <c r="G854" s="1010"/>
      <c r="O854" s="914"/>
      <c r="P854" s="914"/>
      <c r="AF854" s="914"/>
      <c r="AG854" s="914"/>
    </row>
    <row r="855">
      <c r="G855" s="1010"/>
      <c r="O855" s="914"/>
      <c r="P855" s="914"/>
      <c r="AF855" s="914"/>
      <c r="AG855" s="914"/>
    </row>
    <row r="856">
      <c r="G856" s="1010"/>
      <c r="O856" s="914"/>
      <c r="P856" s="914"/>
      <c r="AF856" s="914"/>
      <c r="AG856" s="914"/>
    </row>
    <row r="857">
      <c r="G857" s="1010"/>
      <c r="O857" s="914"/>
      <c r="P857" s="914"/>
      <c r="AF857" s="914"/>
      <c r="AG857" s="914"/>
    </row>
    <row r="858">
      <c r="G858" s="1010"/>
      <c r="O858" s="914"/>
      <c r="P858" s="914"/>
      <c r="AF858" s="914"/>
      <c r="AG858" s="914"/>
    </row>
    <row r="859">
      <c r="G859" s="1010"/>
      <c r="O859" s="914"/>
      <c r="P859" s="914"/>
      <c r="AF859" s="914"/>
      <c r="AG859" s="914"/>
    </row>
    <row r="860">
      <c r="G860" s="1010"/>
      <c r="O860" s="914"/>
      <c r="P860" s="914"/>
      <c r="AF860" s="914"/>
      <c r="AG860" s="914"/>
    </row>
    <row r="861">
      <c r="G861" s="1010"/>
      <c r="O861" s="914"/>
      <c r="P861" s="914"/>
      <c r="AF861" s="914"/>
      <c r="AG861" s="914"/>
    </row>
    <row r="862">
      <c r="G862" s="1010"/>
      <c r="O862" s="914"/>
      <c r="P862" s="914"/>
      <c r="AF862" s="914"/>
      <c r="AG862" s="914"/>
    </row>
    <row r="863">
      <c r="G863" s="1010"/>
      <c r="O863" s="914"/>
      <c r="P863" s="914"/>
      <c r="AF863" s="914"/>
      <c r="AG863" s="914"/>
    </row>
    <row r="864">
      <c r="G864" s="1010"/>
      <c r="O864" s="914"/>
      <c r="P864" s="914"/>
      <c r="AF864" s="914"/>
      <c r="AG864" s="914"/>
    </row>
    <row r="865">
      <c r="G865" s="1010"/>
      <c r="O865" s="914"/>
      <c r="P865" s="914"/>
      <c r="AF865" s="914"/>
      <c r="AG865" s="914"/>
    </row>
    <row r="866">
      <c r="G866" s="1010"/>
      <c r="O866" s="914"/>
      <c r="P866" s="914"/>
      <c r="AF866" s="914"/>
      <c r="AG866" s="914"/>
    </row>
    <row r="867">
      <c r="G867" s="1010"/>
      <c r="O867" s="914"/>
      <c r="P867" s="914"/>
      <c r="AF867" s="914"/>
      <c r="AG867" s="914"/>
    </row>
    <row r="868">
      <c r="G868" s="1010"/>
      <c r="O868" s="914"/>
      <c r="P868" s="914"/>
      <c r="AF868" s="914"/>
      <c r="AG868" s="914"/>
    </row>
    <row r="869">
      <c r="G869" s="1010"/>
      <c r="O869" s="914"/>
      <c r="P869" s="914"/>
      <c r="AF869" s="914"/>
      <c r="AG869" s="914"/>
    </row>
    <row r="870">
      <c r="G870" s="1010"/>
      <c r="O870" s="914"/>
      <c r="P870" s="914"/>
      <c r="AF870" s="914"/>
      <c r="AG870" s="914"/>
    </row>
    <row r="871">
      <c r="G871" s="1010"/>
      <c r="O871" s="914"/>
      <c r="P871" s="914"/>
      <c r="AF871" s="914"/>
      <c r="AG871" s="914"/>
    </row>
    <row r="872">
      <c r="G872" s="1010"/>
      <c r="O872" s="914"/>
      <c r="P872" s="914"/>
      <c r="AF872" s="914"/>
      <c r="AG872" s="914"/>
    </row>
    <row r="873">
      <c r="G873" s="1010"/>
      <c r="O873" s="914"/>
      <c r="P873" s="914"/>
      <c r="AF873" s="914"/>
      <c r="AG873" s="914"/>
    </row>
    <row r="874">
      <c r="G874" s="1010"/>
      <c r="O874" s="914"/>
      <c r="P874" s="914"/>
      <c r="AF874" s="914"/>
      <c r="AG874" s="914"/>
    </row>
    <row r="875">
      <c r="G875" s="1010"/>
      <c r="O875" s="914"/>
      <c r="P875" s="914"/>
      <c r="AF875" s="914"/>
      <c r="AG875" s="914"/>
    </row>
    <row r="876">
      <c r="G876" s="1010"/>
      <c r="O876" s="914"/>
      <c r="P876" s="914"/>
      <c r="AF876" s="914"/>
      <c r="AG876" s="914"/>
    </row>
    <row r="877">
      <c r="G877" s="1010"/>
      <c r="O877" s="914"/>
      <c r="P877" s="914"/>
      <c r="AF877" s="914"/>
      <c r="AG877" s="914"/>
    </row>
    <row r="878">
      <c r="G878" s="1010"/>
      <c r="O878" s="914"/>
      <c r="P878" s="914"/>
      <c r="AF878" s="914"/>
      <c r="AG878" s="914"/>
    </row>
    <row r="879">
      <c r="G879" s="1010"/>
      <c r="O879" s="914"/>
      <c r="P879" s="914"/>
      <c r="AF879" s="914"/>
      <c r="AG879" s="914"/>
    </row>
    <row r="880">
      <c r="G880" s="1010"/>
      <c r="O880" s="914"/>
      <c r="P880" s="914"/>
      <c r="AF880" s="914"/>
      <c r="AG880" s="914"/>
    </row>
    <row r="881">
      <c r="G881" s="1010"/>
      <c r="O881" s="914"/>
      <c r="P881" s="914"/>
      <c r="AF881" s="914"/>
      <c r="AG881" s="914"/>
    </row>
    <row r="882">
      <c r="G882" s="1010"/>
      <c r="O882" s="914"/>
      <c r="P882" s="914"/>
      <c r="AF882" s="914"/>
      <c r="AG882" s="914"/>
    </row>
    <row r="883">
      <c r="G883" s="1010"/>
      <c r="O883" s="914"/>
      <c r="P883" s="914"/>
      <c r="AF883" s="914"/>
      <c r="AG883" s="914"/>
    </row>
    <row r="884">
      <c r="G884" s="1010"/>
      <c r="O884" s="914"/>
      <c r="P884" s="914"/>
      <c r="AF884" s="914"/>
      <c r="AG884" s="914"/>
    </row>
    <row r="885">
      <c r="G885" s="1010"/>
      <c r="O885" s="914"/>
      <c r="P885" s="914"/>
      <c r="AF885" s="914"/>
      <c r="AG885" s="914"/>
    </row>
    <row r="886">
      <c r="G886" s="1010"/>
      <c r="O886" s="914"/>
      <c r="P886" s="914"/>
      <c r="AF886" s="914"/>
      <c r="AG886" s="914"/>
    </row>
    <row r="887">
      <c r="G887" s="1010"/>
      <c r="O887" s="914"/>
      <c r="P887" s="914"/>
      <c r="AF887" s="914"/>
      <c r="AG887" s="914"/>
    </row>
    <row r="888">
      <c r="G888" s="1010"/>
      <c r="O888" s="914"/>
      <c r="P888" s="914"/>
      <c r="AF888" s="914"/>
      <c r="AG888" s="914"/>
    </row>
    <row r="889">
      <c r="G889" s="1010"/>
      <c r="O889" s="914"/>
      <c r="P889" s="914"/>
      <c r="AF889" s="914"/>
      <c r="AG889" s="914"/>
    </row>
    <row r="890">
      <c r="G890" s="1010"/>
      <c r="O890" s="914"/>
      <c r="P890" s="914"/>
      <c r="AF890" s="914"/>
      <c r="AG890" s="914"/>
    </row>
    <row r="891">
      <c r="G891" s="1010"/>
      <c r="O891" s="914"/>
      <c r="P891" s="914"/>
      <c r="AF891" s="914"/>
      <c r="AG891" s="914"/>
    </row>
    <row r="892">
      <c r="G892" s="1010"/>
      <c r="O892" s="914"/>
      <c r="P892" s="914"/>
      <c r="AF892" s="914"/>
      <c r="AG892" s="914"/>
    </row>
    <row r="893">
      <c r="G893" s="1010"/>
      <c r="O893" s="914"/>
      <c r="P893" s="914"/>
      <c r="AF893" s="914"/>
      <c r="AG893" s="914"/>
    </row>
    <row r="894">
      <c r="G894" s="1010"/>
      <c r="O894" s="914"/>
      <c r="P894" s="914"/>
      <c r="AF894" s="914"/>
      <c r="AG894" s="914"/>
    </row>
    <row r="895">
      <c r="G895" s="1010"/>
      <c r="O895" s="914"/>
      <c r="P895" s="914"/>
      <c r="AF895" s="914"/>
      <c r="AG895" s="914"/>
    </row>
    <row r="896">
      <c r="G896" s="1010"/>
      <c r="O896" s="914"/>
      <c r="P896" s="914"/>
      <c r="AF896" s="914"/>
      <c r="AG896" s="914"/>
    </row>
    <row r="897">
      <c r="G897" s="1010"/>
      <c r="O897" s="914"/>
      <c r="P897" s="914"/>
      <c r="AF897" s="914"/>
      <c r="AG897" s="914"/>
    </row>
    <row r="898">
      <c r="G898" s="1010"/>
      <c r="O898" s="914"/>
      <c r="P898" s="914"/>
      <c r="AF898" s="914"/>
      <c r="AG898" s="914"/>
    </row>
    <row r="899">
      <c r="G899" s="1010"/>
      <c r="O899" s="914"/>
      <c r="P899" s="914"/>
      <c r="AF899" s="914"/>
      <c r="AG899" s="914"/>
    </row>
    <row r="900">
      <c r="G900" s="1010"/>
      <c r="O900" s="914"/>
      <c r="P900" s="914"/>
      <c r="AF900" s="914"/>
      <c r="AG900" s="914"/>
    </row>
    <row r="901">
      <c r="G901" s="1010"/>
      <c r="O901" s="914"/>
      <c r="P901" s="914"/>
      <c r="AF901" s="914"/>
      <c r="AG901" s="914"/>
    </row>
    <row r="902">
      <c r="G902" s="1010"/>
      <c r="O902" s="914"/>
      <c r="P902" s="914"/>
      <c r="AF902" s="914"/>
      <c r="AG902" s="914"/>
    </row>
    <row r="903">
      <c r="G903" s="1010"/>
      <c r="O903" s="914"/>
      <c r="P903" s="914"/>
      <c r="AF903" s="914"/>
      <c r="AG903" s="914"/>
    </row>
    <row r="904">
      <c r="G904" s="1010"/>
      <c r="O904" s="914"/>
      <c r="P904" s="914"/>
      <c r="AF904" s="914"/>
      <c r="AG904" s="914"/>
    </row>
    <row r="905">
      <c r="G905" s="1010"/>
      <c r="O905" s="914"/>
      <c r="P905" s="914"/>
      <c r="AF905" s="914"/>
      <c r="AG905" s="914"/>
    </row>
    <row r="906">
      <c r="G906" s="1010"/>
      <c r="O906" s="914"/>
      <c r="P906" s="914"/>
      <c r="AF906" s="914"/>
      <c r="AG906" s="914"/>
    </row>
    <row r="907">
      <c r="G907" s="1010"/>
      <c r="O907" s="914"/>
      <c r="P907" s="914"/>
      <c r="AF907" s="914"/>
      <c r="AG907" s="914"/>
    </row>
    <row r="908">
      <c r="G908" s="1010"/>
      <c r="O908" s="914"/>
      <c r="P908" s="914"/>
      <c r="AF908" s="914"/>
      <c r="AG908" s="914"/>
    </row>
    <row r="909">
      <c r="G909" s="1010"/>
      <c r="O909" s="914"/>
      <c r="P909" s="914"/>
      <c r="AF909" s="914"/>
      <c r="AG909" s="914"/>
    </row>
    <row r="910">
      <c r="G910" s="1010"/>
      <c r="O910" s="914"/>
      <c r="P910" s="914"/>
      <c r="AF910" s="914"/>
      <c r="AG910" s="914"/>
    </row>
    <row r="911">
      <c r="G911" s="1010"/>
      <c r="O911" s="914"/>
      <c r="P911" s="914"/>
      <c r="AF911" s="914"/>
      <c r="AG911" s="914"/>
    </row>
    <row r="912">
      <c r="G912" s="1010"/>
      <c r="O912" s="914"/>
      <c r="P912" s="914"/>
      <c r="AF912" s="914"/>
      <c r="AG912" s="914"/>
    </row>
    <row r="913">
      <c r="G913" s="1010"/>
      <c r="O913" s="914"/>
      <c r="P913" s="914"/>
      <c r="AF913" s="914"/>
      <c r="AG913" s="914"/>
    </row>
    <row r="914">
      <c r="G914" s="1010"/>
      <c r="O914" s="914"/>
      <c r="P914" s="914"/>
      <c r="AF914" s="914"/>
      <c r="AG914" s="914"/>
    </row>
    <row r="915">
      <c r="G915" s="1010"/>
      <c r="O915" s="914"/>
      <c r="P915" s="914"/>
      <c r="AF915" s="914"/>
      <c r="AG915" s="914"/>
    </row>
    <row r="916">
      <c r="G916" s="1010"/>
      <c r="O916" s="914"/>
      <c r="P916" s="914"/>
      <c r="AF916" s="914"/>
      <c r="AG916" s="914"/>
    </row>
    <row r="917">
      <c r="G917" s="1010"/>
      <c r="O917" s="914"/>
      <c r="P917" s="914"/>
      <c r="AF917" s="914"/>
      <c r="AG917" s="914"/>
    </row>
    <row r="918">
      <c r="G918" s="1010"/>
      <c r="O918" s="914"/>
      <c r="P918" s="914"/>
      <c r="AF918" s="914"/>
      <c r="AG918" s="914"/>
    </row>
    <row r="919">
      <c r="G919" s="1010"/>
      <c r="O919" s="914"/>
      <c r="P919" s="914"/>
      <c r="AF919" s="914"/>
      <c r="AG919" s="914"/>
    </row>
    <row r="920">
      <c r="G920" s="1010"/>
      <c r="O920" s="914"/>
      <c r="P920" s="914"/>
      <c r="AF920" s="914"/>
      <c r="AG920" s="914"/>
    </row>
    <row r="921">
      <c r="G921" s="1010"/>
      <c r="O921" s="914"/>
      <c r="P921" s="914"/>
      <c r="AF921" s="914"/>
      <c r="AG921" s="914"/>
    </row>
    <row r="922">
      <c r="G922" s="1010"/>
      <c r="O922" s="914"/>
      <c r="P922" s="914"/>
      <c r="AF922" s="914"/>
      <c r="AG922" s="914"/>
    </row>
    <row r="923">
      <c r="G923" s="1010"/>
      <c r="O923" s="914"/>
      <c r="P923" s="914"/>
      <c r="AF923" s="914"/>
      <c r="AG923" s="914"/>
    </row>
    <row r="924">
      <c r="G924" s="1010"/>
      <c r="O924" s="914"/>
      <c r="P924" s="914"/>
      <c r="AF924" s="914"/>
      <c r="AG924" s="914"/>
    </row>
    <row r="925">
      <c r="G925" s="1010"/>
      <c r="O925" s="914"/>
      <c r="P925" s="914"/>
      <c r="AF925" s="914"/>
      <c r="AG925" s="914"/>
    </row>
    <row r="926">
      <c r="G926" s="1010"/>
      <c r="O926" s="914"/>
      <c r="P926" s="914"/>
      <c r="AF926" s="914"/>
      <c r="AG926" s="914"/>
    </row>
    <row r="927">
      <c r="G927" s="1010"/>
      <c r="O927" s="914"/>
      <c r="P927" s="914"/>
      <c r="AF927" s="914"/>
      <c r="AG927" s="914"/>
    </row>
    <row r="928">
      <c r="G928" s="1010"/>
      <c r="O928" s="914"/>
      <c r="P928" s="914"/>
      <c r="AF928" s="914"/>
      <c r="AG928" s="914"/>
    </row>
    <row r="929">
      <c r="G929" s="1010"/>
      <c r="O929" s="914"/>
      <c r="P929" s="914"/>
      <c r="AF929" s="914"/>
      <c r="AG929" s="914"/>
    </row>
    <row r="930">
      <c r="G930" s="1010"/>
      <c r="O930" s="914"/>
      <c r="P930" s="914"/>
      <c r="AF930" s="914"/>
      <c r="AG930" s="914"/>
    </row>
    <row r="931">
      <c r="G931" s="1010"/>
      <c r="O931" s="914"/>
      <c r="P931" s="914"/>
      <c r="AF931" s="914"/>
      <c r="AG931" s="914"/>
    </row>
    <row r="932">
      <c r="G932" s="1010"/>
      <c r="O932" s="914"/>
      <c r="P932" s="914"/>
      <c r="AF932" s="914"/>
      <c r="AG932" s="914"/>
    </row>
    <row r="933">
      <c r="G933" s="1010"/>
      <c r="O933" s="914"/>
      <c r="P933" s="914"/>
      <c r="AF933" s="914"/>
      <c r="AG933" s="914"/>
    </row>
    <row r="934">
      <c r="G934" s="1010"/>
      <c r="O934" s="914"/>
      <c r="P934" s="914"/>
      <c r="AF934" s="914"/>
      <c r="AG934" s="914"/>
    </row>
    <row r="935">
      <c r="G935" s="1010"/>
      <c r="O935" s="914"/>
      <c r="P935" s="914"/>
      <c r="AF935" s="914"/>
      <c r="AG935" s="914"/>
    </row>
    <row r="936">
      <c r="G936" s="1010"/>
      <c r="O936" s="914"/>
      <c r="P936" s="914"/>
      <c r="AF936" s="914"/>
      <c r="AG936" s="914"/>
    </row>
    <row r="937">
      <c r="G937" s="1010"/>
      <c r="O937" s="914"/>
      <c r="P937" s="914"/>
      <c r="AF937" s="914"/>
      <c r="AG937" s="914"/>
    </row>
    <row r="938">
      <c r="G938" s="1010"/>
      <c r="O938" s="914"/>
      <c r="P938" s="914"/>
      <c r="AF938" s="914"/>
      <c r="AG938" s="914"/>
    </row>
    <row r="939">
      <c r="G939" s="1010"/>
      <c r="O939" s="914"/>
      <c r="P939" s="914"/>
      <c r="AF939" s="914"/>
      <c r="AG939" s="914"/>
    </row>
    <row r="940">
      <c r="G940" s="1010"/>
      <c r="O940" s="914"/>
      <c r="P940" s="914"/>
      <c r="AF940" s="914"/>
      <c r="AG940" s="914"/>
    </row>
    <row r="941">
      <c r="G941" s="1010"/>
      <c r="O941" s="914"/>
      <c r="P941" s="914"/>
      <c r="AF941" s="914"/>
      <c r="AG941" s="914"/>
    </row>
    <row r="942">
      <c r="G942" s="1010"/>
      <c r="O942" s="914"/>
      <c r="P942" s="914"/>
      <c r="AF942" s="914"/>
      <c r="AG942" s="914"/>
    </row>
    <row r="943">
      <c r="G943" s="1010"/>
      <c r="O943" s="914"/>
      <c r="P943" s="914"/>
      <c r="AF943" s="914"/>
      <c r="AG943" s="914"/>
    </row>
    <row r="944">
      <c r="G944" s="1010"/>
      <c r="O944" s="914"/>
      <c r="P944" s="914"/>
      <c r="AF944" s="914"/>
      <c r="AG944" s="914"/>
    </row>
    <row r="945">
      <c r="G945" s="1010"/>
      <c r="O945" s="914"/>
      <c r="P945" s="914"/>
      <c r="AF945" s="914"/>
      <c r="AG945" s="914"/>
    </row>
    <row r="946">
      <c r="G946" s="1010"/>
      <c r="O946" s="914"/>
      <c r="P946" s="914"/>
      <c r="AF946" s="914"/>
      <c r="AG946" s="914"/>
    </row>
    <row r="947">
      <c r="G947" s="1010"/>
      <c r="O947" s="914"/>
      <c r="P947" s="914"/>
      <c r="AF947" s="914"/>
      <c r="AG947" s="914"/>
    </row>
    <row r="948">
      <c r="G948" s="1010"/>
      <c r="O948" s="914"/>
      <c r="P948" s="914"/>
      <c r="AF948" s="914"/>
      <c r="AG948" s="914"/>
    </row>
    <row r="949">
      <c r="G949" s="1010"/>
      <c r="O949" s="914"/>
      <c r="P949" s="914"/>
      <c r="AF949" s="914"/>
      <c r="AG949" s="914"/>
    </row>
    <row r="950">
      <c r="G950" s="1010"/>
      <c r="O950" s="914"/>
      <c r="P950" s="914"/>
      <c r="AF950" s="914"/>
      <c r="AG950" s="914"/>
    </row>
    <row r="951">
      <c r="G951" s="1010"/>
      <c r="O951" s="914"/>
      <c r="P951" s="914"/>
      <c r="AF951" s="914"/>
      <c r="AG951" s="914"/>
    </row>
    <row r="952">
      <c r="G952" s="1010"/>
      <c r="O952" s="914"/>
      <c r="P952" s="914"/>
      <c r="AF952" s="914"/>
      <c r="AG952" s="914"/>
    </row>
    <row r="953">
      <c r="G953" s="1010"/>
      <c r="O953" s="914"/>
      <c r="P953" s="914"/>
      <c r="AF953" s="914"/>
      <c r="AG953" s="914"/>
    </row>
    <row r="954">
      <c r="G954" s="1010"/>
      <c r="O954" s="914"/>
      <c r="P954" s="914"/>
      <c r="AF954" s="914"/>
      <c r="AG954" s="914"/>
    </row>
    <row r="955">
      <c r="G955" s="1010"/>
      <c r="O955" s="914"/>
      <c r="P955" s="914"/>
      <c r="AF955" s="914"/>
      <c r="AG955" s="914"/>
    </row>
    <row r="956">
      <c r="G956" s="1010"/>
      <c r="O956" s="914"/>
      <c r="P956" s="914"/>
      <c r="AF956" s="914"/>
      <c r="AG956" s="914"/>
    </row>
    <row r="957">
      <c r="G957" s="1010"/>
      <c r="O957" s="914"/>
      <c r="P957" s="914"/>
      <c r="AF957" s="914"/>
      <c r="AG957" s="914"/>
    </row>
    <row r="958">
      <c r="G958" s="1010"/>
      <c r="O958" s="914"/>
      <c r="P958" s="914"/>
      <c r="AF958" s="914"/>
      <c r="AG958" s="914"/>
    </row>
    <row r="959">
      <c r="G959" s="1010"/>
      <c r="O959" s="914"/>
      <c r="P959" s="914"/>
      <c r="AF959" s="914"/>
      <c r="AG959" s="914"/>
    </row>
    <row r="960">
      <c r="G960" s="1010"/>
      <c r="O960" s="914"/>
      <c r="P960" s="914"/>
      <c r="AF960" s="914"/>
      <c r="AG960" s="914"/>
    </row>
    <row r="961">
      <c r="G961" s="1010"/>
      <c r="O961" s="914"/>
      <c r="P961" s="914"/>
      <c r="AF961" s="914"/>
      <c r="AG961" s="914"/>
    </row>
    <row r="962">
      <c r="G962" s="1010"/>
      <c r="O962" s="914"/>
      <c r="P962" s="914"/>
      <c r="AF962" s="914"/>
      <c r="AG962" s="914"/>
    </row>
    <row r="963">
      <c r="G963" s="1010"/>
      <c r="O963" s="914"/>
      <c r="P963" s="914"/>
      <c r="AF963" s="914"/>
      <c r="AG963" s="914"/>
    </row>
    <row r="964">
      <c r="G964" s="1010"/>
      <c r="O964" s="914"/>
      <c r="P964" s="914"/>
      <c r="AF964" s="914"/>
      <c r="AG964" s="914"/>
    </row>
    <row r="965">
      <c r="G965" s="1010"/>
      <c r="O965" s="914"/>
      <c r="P965" s="914"/>
      <c r="AF965" s="914"/>
      <c r="AG965" s="914"/>
    </row>
    <row r="966">
      <c r="G966" s="1010"/>
      <c r="O966" s="914"/>
      <c r="P966" s="914"/>
      <c r="AF966" s="914"/>
      <c r="AG966" s="914"/>
    </row>
    <row r="967">
      <c r="G967" s="1010"/>
      <c r="O967" s="914"/>
      <c r="P967" s="914"/>
      <c r="AF967" s="914"/>
      <c r="AG967" s="914"/>
    </row>
    <row r="968">
      <c r="G968" s="1010"/>
      <c r="O968" s="914"/>
      <c r="P968" s="914"/>
      <c r="AF968" s="914"/>
      <c r="AG968" s="914"/>
    </row>
    <row r="969">
      <c r="G969" s="1010"/>
      <c r="O969" s="914"/>
      <c r="P969" s="914"/>
      <c r="AF969" s="914"/>
      <c r="AG969" s="914"/>
    </row>
    <row r="970">
      <c r="G970" s="1010"/>
      <c r="O970" s="914"/>
      <c r="P970" s="914"/>
      <c r="AF970" s="914"/>
      <c r="AG970" s="914"/>
    </row>
    <row r="971">
      <c r="G971" s="1010"/>
      <c r="O971" s="914"/>
      <c r="P971" s="914"/>
      <c r="AF971" s="914"/>
      <c r="AG971" s="914"/>
    </row>
    <row r="972">
      <c r="G972" s="1010"/>
      <c r="O972" s="914"/>
      <c r="P972" s="914"/>
      <c r="AF972" s="914"/>
      <c r="AG972" s="914"/>
    </row>
    <row r="973">
      <c r="G973" s="1010"/>
      <c r="O973" s="914"/>
      <c r="P973" s="914"/>
      <c r="AF973" s="914"/>
      <c r="AG973" s="914"/>
    </row>
    <row r="974">
      <c r="G974" s="1010"/>
      <c r="O974" s="914"/>
      <c r="P974" s="914"/>
      <c r="AF974" s="914"/>
      <c r="AG974" s="914"/>
    </row>
    <row r="975">
      <c r="G975" s="1010"/>
      <c r="O975" s="914"/>
      <c r="P975" s="914"/>
      <c r="AF975" s="914"/>
      <c r="AG975" s="914"/>
    </row>
    <row r="976">
      <c r="G976" s="1010"/>
      <c r="O976" s="914"/>
      <c r="P976" s="914"/>
      <c r="AF976" s="914"/>
      <c r="AG976" s="914"/>
    </row>
    <row r="977">
      <c r="G977" s="1010"/>
      <c r="O977" s="914"/>
      <c r="P977" s="914"/>
      <c r="AF977" s="914"/>
      <c r="AG977" s="914"/>
    </row>
    <row r="978">
      <c r="G978" s="1010"/>
      <c r="O978" s="914"/>
      <c r="P978" s="914"/>
      <c r="AF978" s="914"/>
      <c r="AG978" s="914"/>
    </row>
    <row r="979">
      <c r="G979" s="1010"/>
      <c r="O979" s="914"/>
      <c r="P979" s="914"/>
      <c r="AF979" s="914"/>
      <c r="AG979" s="914"/>
    </row>
    <row r="980">
      <c r="G980" s="1010"/>
      <c r="O980" s="914"/>
      <c r="P980" s="914"/>
      <c r="AF980" s="914"/>
      <c r="AG980" s="914"/>
    </row>
    <row r="981">
      <c r="G981" s="1010"/>
      <c r="O981" s="914"/>
      <c r="P981" s="914"/>
      <c r="AF981" s="914"/>
      <c r="AG981" s="914"/>
    </row>
    <row r="982">
      <c r="G982" s="1010"/>
      <c r="O982" s="914"/>
      <c r="P982" s="914"/>
      <c r="AF982" s="914"/>
      <c r="AG982" s="914"/>
    </row>
    <row r="983">
      <c r="G983" s="1010"/>
      <c r="O983" s="914"/>
      <c r="P983" s="914"/>
      <c r="AF983" s="914"/>
      <c r="AG983" s="914"/>
    </row>
    <row r="984">
      <c r="G984" s="1010"/>
      <c r="O984" s="914"/>
      <c r="P984" s="914"/>
      <c r="AF984" s="914"/>
      <c r="AG984" s="914"/>
    </row>
    <row r="985">
      <c r="G985" s="1010"/>
      <c r="O985" s="914"/>
      <c r="P985" s="914"/>
      <c r="AF985" s="914"/>
      <c r="AG985" s="914"/>
    </row>
    <row r="986">
      <c r="G986" s="1010"/>
      <c r="O986" s="914"/>
      <c r="P986" s="914"/>
      <c r="AF986" s="914"/>
      <c r="AG986" s="914"/>
    </row>
    <row r="987">
      <c r="G987" s="1010"/>
      <c r="O987" s="914"/>
      <c r="P987" s="914"/>
      <c r="AF987" s="914"/>
      <c r="AG987" s="914"/>
    </row>
    <row r="988">
      <c r="G988" s="1010"/>
      <c r="O988" s="914"/>
      <c r="P988" s="914"/>
      <c r="AF988" s="914"/>
      <c r="AG988" s="914"/>
    </row>
    <row r="989">
      <c r="G989" s="1010"/>
      <c r="O989" s="914"/>
      <c r="P989" s="914"/>
      <c r="AF989" s="914"/>
      <c r="AG989" s="914"/>
    </row>
    <row r="990">
      <c r="G990" s="1010"/>
      <c r="O990" s="914"/>
      <c r="P990" s="914"/>
      <c r="AF990" s="914"/>
      <c r="AG990" s="914"/>
    </row>
    <row r="991">
      <c r="G991" s="1010"/>
      <c r="O991" s="914"/>
      <c r="P991" s="914"/>
      <c r="AF991" s="914"/>
      <c r="AG991" s="914"/>
    </row>
    <row r="992">
      <c r="G992" s="1010"/>
      <c r="O992" s="914"/>
      <c r="P992" s="914"/>
      <c r="AF992" s="914"/>
      <c r="AG992" s="914"/>
    </row>
    <row r="993">
      <c r="G993" s="1010"/>
      <c r="O993" s="914"/>
      <c r="P993" s="914"/>
      <c r="AF993" s="914"/>
      <c r="AG993" s="914"/>
    </row>
    <row r="994">
      <c r="G994" s="1010"/>
      <c r="O994" s="914"/>
      <c r="P994" s="914"/>
      <c r="AF994" s="914"/>
      <c r="AG994" s="914"/>
    </row>
    <row r="995">
      <c r="G995" s="1010"/>
      <c r="O995" s="914"/>
      <c r="P995" s="914"/>
      <c r="AF995" s="914"/>
      <c r="AG995" s="914"/>
    </row>
    <row r="996">
      <c r="G996" s="1010"/>
      <c r="O996" s="914"/>
      <c r="P996" s="914"/>
      <c r="AF996" s="914"/>
      <c r="AG996" s="914"/>
    </row>
    <row r="997">
      <c r="G997" s="1010"/>
      <c r="O997" s="914"/>
      <c r="P997" s="914"/>
      <c r="AF997" s="914"/>
      <c r="AG997" s="914"/>
    </row>
    <row r="998">
      <c r="G998" s="1010"/>
      <c r="O998" s="914"/>
      <c r="P998" s="914"/>
      <c r="AF998" s="914"/>
      <c r="AG998" s="914"/>
    </row>
    <row r="999">
      <c r="G999" s="1010"/>
      <c r="O999" s="914"/>
      <c r="P999" s="914"/>
      <c r="AF999" s="914"/>
      <c r="AG999" s="914"/>
    </row>
    <row r="1000">
      <c r="G1000" s="1010"/>
      <c r="O1000" s="914"/>
      <c r="P1000" s="914"/>
      <c r="AF1000" s="914"/>
      <c r="AG1000" s="91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T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38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</cols>
  <sheetData>
    <row r="1">
      <c r="A1" s="1011" t="s">
        <v>474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011" t="s">
        <v>475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541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015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016" t="s">
        <v>476</v>
      </c>
    </row>
    <row r="3">
      <c r="A3" s="1017" t="s">
        <v>161</v>
      </c>
      <c r="B3" s="1018"/>
      <c r="C3" s="1019"/>
      <c r="D3" s="1020">
        <v>77.0</v>
      </c>
      <c r="E3" s="1019"/>
      <c r="F3" s="1020">
        <v>74.0</v>
      </c>
      <c r="G3" s="1000">
        <v>0.016400462962962964</v>
      </c>
      <c r="H3" s="829">
        <f t="shared" ref="H3:H6" si="1">D3-F3</f>
        <v>3</v>
      </c>
      <c r="I3" s="1021">
        <f t="shared" ref="I3:I6" si="2">H3/(HOUR(G3)*60+(MINUTE(G3)+((SECOND(G3)/60))))</f>
        <v>0.1270289344</v>
      </c>
      <c r="J3" s="1020">
        <v>3.0</v>
      </c>
      <c r="K3" s="1020">
        <v>7.0</v>
      </c>
      <c r="L3" s="1020">
        <v>2.0</v>
      </c>
      <c r="M3" s="1019"/>
      <c r="N3" s="1019"/>
      <c r="O3" s="558"/>
      <c r="P3" s="559"/>
      <c r="Q3" s="1022"/>
      <c r="R3" s="1023" t="s">
        <v>161</v>
      </c>
      <c r="S3" s="1024"/>
      <c r="T3" s="1025"/>
      <c r="U3" s="1026">
        <v>66.0</v>
      </c>
      <c r="V3" s="1027"/>
      <c r="W3" s="1026">
        <v>50.0</v>
      </c>
      <c r="X3" s="1028">
        <v>0.013344907407407408</v>
      </c>
      <c r="Y3" s="1029">
        <f t="shared" ref="Y3:Y6" si="3">U3-W3</f>
        <v>16</v>
      </c>
      <c r="Z3" s="1030">
        <f t="shared" ref="Z3:Z6" si="4">Y3/(HOUR(X3)*60+(MINUTE(X3)+((SECOND(X3)/60))))</f>
        <v>0.8326105811</v>
      </c>
      <c r="AA3" s="1026">
        <v>1.0</v>
      </c>
      <c r="AB3" s="1026">
        <v>9.0</v>
      </c>
      <c r="AC3" s="1026">
        <v>4.0</v>
      </c>
      <c r="AD3" s="1026">
        <v>1.0</v>
      </c>
      <c r="AE3" s="1026">
        <v>4.0</v>
      </c>
      <c r="AF3" s="558"/>
      <c r="AG3" s="559"/>
      <c r="AH3" s="1031">
        <v>0.040914351851851855</v>
      </c>
    </row>
    <row r="4">
      <c r="A4" s="1032" t="s">
        <v>162</v>
      </c>
      <c r="B4" s="1024"/>
      <c r="C4" s="1033"/>
      <c r="D4" s="1034">
        <v>71.0</v>
      </c>
      <c r="E4" s="1033"/>
      <c r="F4" s="1034">
        <v>90.0</v>
      </c>
      <c r="G4" s="1035">
        <v>0.016400462962962964</v>
      </c>
      <c r="H4" s="832">
        <f t="shared" si="1"/>
        <v>-19</v>
      </c>
      <c r="I4" s="833">
        <f t="shared" si="2"/>
        <v>-0.8045165843</v>
      </c>
      <c r="J4" s="1034">
        <v>6.0</v>
      </c>
      <c r="K4" s="1034">
        <v>6.0</v>
      </c>
      <c r="L4" s="1034">
        <v>1.0</v>
      </c>
      <c r="M4" s="1034"/>
      <c r="N4" s="1034">
        <v>1.0</v>
      </c>
      <c r="O4" s="568"/>
      <c r="P4" s="569"/>
      <c r="Q4" s="1022"/>
      <c r="R4" s="1036" t="s">
        <v>162</v>
      </c>
      <c r="S4" s="1024"/>
      <c r="T4" s="1037"/>
      <c r="U4" s="1038">
        <v>73.0</v>
      </c>
      <c r="V4" s="1039"/>
      <c r="W4" s="1038">
        <v>56.0</v>
      </c>
      <c r="X4" s="1040">
        <v>0.013344907407407408</v>
      </c>
      <c r="Y4" s="1041">
        <f t="shared" si="3"/>
        <v>17</v>
      </c>
      <c r="Z4" s="1042">
        <f t="shared" si="4"/>
        <v>0.8846487424</v>
      </c>
      <c r="AA4" s="1038">
        <v>1.0</v>
      </c>
      <c r="AB4" s="1038">
        <v>9.0</v>
      </c>
      <c r="AC4" s="1038">
        <v>2.0</v>
      </c>
      <c r="AD4" s="1039"/>
      <c r="AE4" s="1038">
        <v>1.0</v>
      </c>
      <c r="AF4" s="568"/>
      <c r="AG4" s="569"/>
      <c r="AH4" s="1016" t="s">
        <v>477</v>
      </c>
    </row>
    <row r="5">
      <c r="A5" s="1043" t="s">
        <v>163</v>
      </c>
      <c r="B5" s="1024"/>
      <c r="C5" s="1044"/>
      <c r="D5" s="1045">
        <v>69.0</v>
      </c>
      <c r="E5" s="1045">
        <v>1.0</v>
      </c>
      <c r="F5" s="1045">
        <v>78.0</v>
      </c>
      <c r="G5" s="1046">
        <v>0.016400462962962964</v>
      </c>
      <c r="H5" s="836">
        <f t="shared" si="1"/>
        <v>-9</v>
      </c>
      <c r="I5" s="1047">
        <f t="shared" si="2"/>
        <v>-0.3810868031</v>
      </c>
      <c r="J5" s="1045">
        <v>2.0</v>
      </c>
      <c r="K5" s="1045">
        <v>8.0</v>
      </c>
      <c r="L5" s="1045">
        <v>1.0</v>
      </c>
      <c r="M5" s="1045"/>
      <c r="N5" s="1045">
        <v>1.0</v>
      </c>
      <c r="O5" s="578"/>
      <c r="P5" s="579"/>
      <c r="Q5" s="1022"/>
      <c r="R5" s="1023" t="s">
        <v>163</v>
      </c>
      <c r="S5" s="1024"/>
      <c r="T5" s="1048">
        <v>5.0</v>
      </c>
      <c r="U5" s="1049">
        <v>28.0</v>
      </c>
      <c r="V5" s="1049">
        <v>1.0</v>
      </c>
      <c r="W5" s="1049">
        <v>49.0</v>
      </c>
      <c r="X5" s="1050">
        <v>0.013344907407407408</v>
      </c>
      <c r="Y5" s="1051">
        <f t="shared" si="3"/>
        <v>-21</v>
      </c>
      <c r="Z5" s="1052">
        <f t="shared" si="4"/>
        <v>-1.092801388</v>
      </c>
      <c r="AA5" s="1049">
        <v>2.0</v>
      </c>
      <c r="AB5" s="1049">
        <v>5.0</v>
      </c>
      <c r="AC5" s="1053"/>
      <c r="AD5" s="1053"/>
      <c r="AE5" s="1053"/>
      <c r="AF5" s="578"/>
      <c r="AG5" s="579"/>
      <c r="AH5" s="1054">
        <v>0.0431712962962963</v>
      </c>
    </row>
    <row r="6">
      <c r="A6" s="1032" t="s">
        <v>164</v>
      </c>
      <c r="B6" s="1024"/>
      <c r="C6" s="1033"/>
      <c r="D6" s="1034">
        <v>54.0</v>
      </c>
      <c r="E6" s="1034">
        <v>1.0</v>
      </c>
      <c r="F6" s="1034">
        <v>88.0</v>
      </c>
      <c r="G6" s="1035">
        <v>0.016400462962962964</v>
      </c>
      <c r="H6" s="832">
        <f t="shared" si="1"/>
        <v>-34</v>
      </c>
      <c r="I6" s="833">
        <f t="shared" si="2"/>
        <v>-1.439661256</v>
      </c>
      <c r="J6" s="1033"/>
      <c r="K6" s="1034">
        <v>6.0</v>
      </c>
      <c r="L6" s="1034">
        <v>1.0</v>
      </c>
      <c r="M6" s="1033"/>
      <c r="N6" s="1033"/>
      <c r="O6" s="568"/>
      <c r="P6" s="569"/>
      <c r="Q6" s="1022"/>
      <c r="R6" s="1036" t="s">
        <v>164</v>
      </c>
      <c r="S6" s="1024"/>
      <c r="T6" s="1037"/>
      <c r="U6" s="1038">
        <v>78.0</v>
      </c>
      <c r="V6" s="1039"/>
      <c r="W6" s="1038">
        <v>62.0</v>
      </c>
      <c r="X6" s="1040">
        <v>0.013344907407407408</v>
      </c>
      <c r="Y6" s="1041">
        <f t="shared" si="3"/>
        <v>16</v>
      </c>
      <c r="Z6" s="1042">
        <f t="shared" si="4"/>
        <v>0.8326105811</v>
      </c>
      <c r="AA6" s="1038">
        <v>1.0</v>
      </c>
      <c r="AB6" s="1038">
        <v>15.0</v>
      </c>
      <c r="AC6" s="1038">
        <v>3.0</v>
      </c>
      <c r="AD6" s="1039"/>
      <c r="AE6" s="1038">
        <v>3.0</v>
      </c>
      <c r="AF6" s="568"/>
      <c r="AG6" s="569"/>
      <c r="AH6" s="1015"/>
    </row>
    <row r="7">
      <c r="A7" s="1055" t="s">
        <v>255</v>
      </c>
      <c r="B7" s="550"/>
      <c r="C7" s="1056"/>
      <c r="D7" s="1056"/>
      <c r="E7" s="1056"/>
      <c r="F7" s="1056"/>
      <c r="G7" s="1057"/>
      <c r="H7" s="1056"/>
      <c r="I7" s="1058"/>
      <c r="J7" s="1056"/>
      <c r="K7" s="1056"/>
      <c r="L7" s="1056"/>
      <c r="M7" s="1056"/>
      <c r="N7" s="1056"/>
      <c r="O7" s="593"/>
      <c r="P7" s="594"/>
      <c r="Q7" s="1022"/>
      <c r="R7" s="1023" t="s">
        <v>255</v>
      </c>
      <c r="S7" s="1024"/>
      <c r="T7" s="1059"/>
      <c r="U7" s="1060"/>
      <c r="V7" s="1060"/>
      <c r="W7" s="1060"/>
      <c r="X7" s="1061"/>
      <c r="Y7" s="1060"/>
      <c r="Z7" s="1060"/>
      <c r="AA7" s="1060"/>
      <c r="AB7" s="1060"/>
      <c r="AC7" s="1060"/>
      <c r="AD7" s="1060"/>
      <c r="AE7" s="1060"/>
      <c r="AF7" s="593"/>
      <c r="AG7" s="594"/>
      <c r="AH7" s="1015">
        <f>AH5-AH3</f>
        <v>0.002256944444</v>
      </c>
    </row>
    <row r="8">
      <c r="A8" s="1062"/>
      <c r="B8" s="1063"/>
      <c r="C8" s="1064" t="s">
        <v>300</v>
      </c>
      <c r="D8" s="1063"/>
      <c r="E8" s="1063"/>
      <c r="F8" s="1063"/>
      <c r="G8" s="1065"/>
      <c r="H8" s="1063"/>
      <c r="I8" s="1066"/>
      <c r="J8" s="1063"/>
      <c r="K8" s="1063"/>
      <c r="L8" s="1063"/>
      <c r="M8" s="1063"/>
      <c r="N8" s="1063"/>
      <c r="O8" s="1067"/>
      <c r="P8" s="599"/>
      <c r="Q8" s="1068"/>
      <c r="R8" s="1063"/>
      <c r="S8" s="1063"/>
      <c r="T8" s="1064" t="s">
        <v>300</v>
      </c>
      <c r="U8" s="1063"/>
      <c r="V8" s="1063"/>
      <c r="W8" s="1063"/>
      <c r="X8" s="1065"/>
      <c r="Y8" s="1063"/>
      <c r="Z8" s="1063"/>
      <c r="AA8" s="1063"/>
      <c r="AB8" s="1063"/>
      <c r="AC8" s="1063"/>
      <c r="AD8" s="1063"/>
      <c r="AE8" s="1063"/>
      <c r="AF8" s="1067"/>
      <c r="AG8" s="599"/>
      <c r="AH8" s="1069">
        <v>0.015601851851851851</v>
      </c>
    </row>
    <row r="9">
      <c r="A9" s="864" t="s">
        <v>478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071" t="s">
        <v>95</v>
      </c>
      <c r="H9" s="1072" t="s">
        <v>96</v>
      </c>
      <c r="I9" s="1073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014"/>
      <c r="R9" s="864" t="s">
        <v>479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071" t="s">
        <v>95</v>
      </c>
      <c r="Y9" s="1072" t="s">
        <v>96</v>
      </c>
      <c r="Z9" s="1072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1015">
        <f>AH8-AH7</f>
        <v>0.01334490741</v>
      </c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015"/>
    </row>
    <row r="11">
      <c r="A11" s="1023" t="s">
        <v>161</v>
      </c>
      <c r="B11" s="1024"/>
      <c r="C11" s="1075">
        <v>1.0</v>
      </c>
      <c r="D11" s="1020">
        <v>107.0</v>
      </c>
      <c r="E11" s="1019"/>
      <c r="F11" s="1020">
        <v>102.0</v>
      </c>
      <c r="G11" s="1076">
        <v>0.025347222222222222</v>
      </c>
      <c r="H11" s="829">
        <f t="shared" ref="H11:H14" si="5">D11-F11</f>
        <v>5</v>
      </c>
      <c r="I11" s="1021">
        <f t="shared" ref="I11:I14" si="6">H11/(HOUR(G11)*60+(MINUTE(G11)+((SECOND(G11)/60))))</f>
        <v>0.1369863014</v>
      </c>
      <c r="J11" s="1020">
        <v>3.0</v>
      </c>
      <c r="K11" s="1020">
        <v>20.0</v>
      </c>
      <c r="L11" s="1020">
        <v>3.0</v>
      </c>
      <c r="M11" s="1019"/>
      <c r="N11" s="1020">
        <v>2.0</v>
      </c>
      <c r="O11" s="558"/>
      <c r="P11" s="559"/>
      <c r="Q11" s="1022"/>
      <c r="R11" s="1023" t="s">
        <v>161</v>
      </c>
      <c r="S11" s="1024"/>
      <c r="T11" s="1077"/>
      <c r="U11" s="1020">
        <v>24.0</v>
      </c>
      <c r="V11" s="1019"/>
      <c r="W11" s="1020">
        <v>11.0</v>
      </c>
      <c r="X11" s="1078">
        <v>0.003576388888888889</v>
      </c>
      <c r="Y11" s="829">
        <f t="shared" ref="Y11:Y14" si="7">U11-W11</f>
        <v>13</v>
      </c>
      <c r="Z11" s="1021">
        <f t="shared" ref="Z11:Z14" si="8">Y11/(HOUR(X11)*60+(MINUTE(X11)+((SECOND(X11)/60))))</f>
        <v>2.524271845</v>
      </c>
      <c r="AA11" s="1020"/>
      <c r="AB11" s="1020">
        <v>4.0</v>
      </c>
      <c r="AC11" s="1020">
        <v>2.0</v>
      </c>
      <c r="AD11" s="1019"/>
      <c r="AE11" s="1020">
        <v>2.0</v>
      </c>
      <c r="AF11" s="558"/>
      <c r="AG11" s="559"/>
      <c r="AH11" s="1015"/>
    </row>
    <row r="12">
      <c r="A12" s="1036" t="s">
        <v>162</v>
      </c>
      <c r="B12" s="1024"/>
      <c r="C12" s="1079">
        <v>1.0</v>
      </c>
      <c r="D12" s="1034">
        <v>115.0</v>
      </c>
      <c r="E12" s="1033"/>
      <c r="F12" s="1034">
        <v>107.0</v>
      </c>
      <c r="G12" s="1080">
        <v>0.025347222222222222</v>
      </c>
      <c r="H12" s="832">
        <f t="shared" si="5"/>
        <v>8</v>
      </c>
      <c r="I12" s="833">
        <f t="shared" si="6"/>
        <v>0.2191780822</v>
      </c>
      <c r="J12" s="1034">
        <v>4.0</v>
      </c>
      <c r="K12" s="1034">
        <v>17.0</v>
      </c>
      <c r="L12" s="1034">
        <v>5.0</v>
      </c>
      <c r="M12" s="1034">
        <v>2.0</v>
      </c>
      <c r="N12" s="1034">
        <v>4.0</v>
      </c>
      <c r="O12" s="568"/>
      <c r="P12" s="569"/>
      <c r="Q12" s="1022"/>
      <c r="R12" s="1036" t="s">
        <v>162</v>
      </c>
      <c r="S12" s="1024"/>
      <c r="T12" s="1081"/>
      <c r="U12" s="1034">
        <v>31.0</v>
      </c>
      <c r="V12" s="1033"/>
      <c r="W12" s="1034">
        <v>14.0</v>
      </c>
      <c r="X12" s="1035">
        <v>0.003576388888888889</v>
      </c>
      <c r="Y12" s="832">
        <f t="shared" si="7"/>
        <v>17</v>
      </c>
      <c r="Z12" s="833">
        <f t="shared" si="8"/>
        <v>3.300970874</v>
      </c>
      <c r="AA12" s="1033"/>
      <c r="AB12" s="1034">
        <v>8.0</v>
      </c>
      <c r="AC12" s="1034">
        <v>1.0</v>
      </c>
      <c r="AD12" s="1034">
        <v>2.0</v>
      </c>
      <c r="AE12" s="1034">
        <v>3.0</v>
      </c>
      <c r="AF12" s="568"/>
      <c r="AG12" s="569"/>
      <c r="AH12" s="1015"/>
    </row>
    <row r="13">
      <c r="A13" s="1023" t="s">
        <v>163</v>
      </c>
      <c r="B13" s="1024"/>
      <c r="C13" s="1082">
        <v>3.0</v>
      </c>
      <c r="D13" s="1045">
        <v>52.0</v>
      </c>
      <c r="E13" s="1044"/>
      <c r="F13" s="1045">
        <v>77.0</v>
      </c>
      <c r="G13" s="1083">
        <v>0.025347222222222222</v>
      </c>
      <c r="H13" s="836">
        <f t="shared" si="5"/>
        <v>-25</v>
      </c>
      <c r="I13" s="1047">
        <f t="shared" si="6"/>
        <v>-0.6849315068</v>
      </c>
      <c r="J13" s="1045">
        <v>2.0</v>
      </c>
      <c r="K13" s="1045">
        <v>6.0</v>
      </c>
      <c r="L13" s="1044"/>
      <c r="M13" s="1044"/>
      <c r="N13" s="1044"/>
      <c r="O13" s="578"/>
      <c r="P13" s="579"/>
      <c r="Q13" s="1022"/>
      <c r="R13" s="1023" t="s">
        <v>163</v>
      </c>
      <c r="S13" s="1024"/>
      <c r="T13" s="1082">
        <v>5.0</v>
      </c>
      <c r="U13" s="1045">
        <v>7.0</v>
      </c>
      <c r="V13" s="1044"/>
      <c r="W13" s="1045">
        <v>5.0</v>
      </c>
      <c r="X13" s="1046">
        <v>0.003576388888888889</v>
      </c>
      <c r="Y13" s="836">
        <f t="shared" si="7"/>
        <v>2</v>
      </c>
      <c r="Z13" s="1047">
        <f t="shared" si="8"/>
        <v>0.3883495146</v>
      </c>
      <c r="AA13" s="1044"/>
      <c r="AB13" s="1044"/>
      <c r="AC13" s="1044"/>
      <c r="AD13" s="1044"/>
      <c r="AE13" s="1044"/>
      <c r="AF13" s="578"/>
      <c r="AG13" s="579"/>
      <c r="AH13" s="1015"/>
    </row>
    <row r="14">
      <c r="A14" s="1036" t="s">
        <v>164</v>
      </c>
      <c r="B14" s="1024"/>
      <c r="C14" s="1081"/>
      <c r="D14" s="1034">
        <v>106.0</v>
      </c>
      <c r="E14" s="1034">
        <v>2.0</v>
      </c>
      <c r="F14" s="1034">
        <v>124.0</v>
      </c>
      <c r="G14" s="1080">
        <v>0.025347222222222222</v>
      </c>
      <c r="H14" s="832">
        <f t="shared" si="5"/>
        <v>-18</v>
      </c>
      <c r="I14" s="833">
        <f t="shared" si="6"/>
        <v>-0.4931506849</v>
      </c>
      <c r="J14" s="1034">
        <v>2.0</v>
      </c>
      <c r="K14" s="1034">
        <v>16.0</v>
      </c>
      <c r="L14" s="1034">
        <v>4.0</v>
      </c>
      <c r="M14" s="1033"/>
      <c r="N14" s="1034">
        <v>1.0</v>
      </c>
      <c r="O14" s="568"/>
      <c r="P14" s="838"/>
      <c r="Q14" s="1022"/>
      <c r="R14" s="1036" t="s">
        <v>164</v>
      </c>
      <c r="S14" s="1024"/>
      <c r="T14" s="1081"/>
      <c r="U14" s="1034">
        <v>24.0</v>
      </c>
      <c r="V14" s="1033"/>
      <c r="W14" s="1034">
        <v>16.0</v>
      </c>
      <c r="X14" s="1035">
        <v>0.003576388888888889</v>
      </c>
      <c r="Y14" s="832">
        <f t="shared" si="7"/>
        <v>8</v>
      </c>
      <c r="Z14" s="833">
        <f t="shared" si="8"/>
        <v>1.553398058</v>
      </c>
      <c r="AA14" s="1033"/>
      <c r="AB14" s="1034">
        <v>4.0</v>
      </c>
      <c r="AC14" s="1034">
        <v>1.0</v>
      </c>
      <c r="AD14" s="1033"/>
      <c r="AE14" s="1033"/>
      <c r="AF14" s="568"/>
      <c r="AG14" s="838"/>
      <c r="AH14" s="1015"/>
    </row>
    <row r="15">
      <c r="A15" s="1023" t="s">
        <v>255</v>
      </c>
      <c r="B15" s="1024"/>
      <c r="C15" s="1084"/>
      <c r="D15" s="1056"/>
      <c r="E15" s="1056"/>
      <c r="F15" s="1056"/>
      <c r="G15" s="1057"/>
      <c r="H15" s="1056"/>
      <c r="I15" s="1058"/>
      <c r="J15" s="1056"/>
      <c r="K15" s="1056"/>
      <c r="L15" s="1056"/>
      <c r="M15" s="1056"/>
      <c r="N15" s="1056"/>
      <c r="O15" s="593"/>
      <c r="P15" s="594"/>
      <c r="Q15" s="1022"/>
      <c r="R15" s="1023" t="s">
        <v>255</v>
      </c>
      <c r="S15" s="1024"/>
      <c r="T15" s="1084"/>
      <c r="U15" s="1056"/>
      <c r="V15" s="1056"/>
      <c r="W15" s="1056"/>
      <c r="X15" s="1057"/>
      <c r="Y15" s="1056"/>
      <c r="Z15" s="1056"/>
      <c r="AA15" s="1056"/>
      <c r="AB15" s="1056"/>
      <c r="AC15" s="1056"/>
      <c r="AD15" s="1056"/>
      <c r="AE15" s="1056"/>
      <c r="AF15" s="593"/>
      <c r="AG15" s="594"/>
      <c r="AH15" s="1015"/>
    </row>
    <row r="16">
      <c r="A16" s="1085"/>
      <c r="B16" s="1086"/>
      <c r="C16" s="1087" t="s">
        <v>327</v>
      </c>
      <c r="D16" s="1086"/>
      <c r="E16" s="1086"/>
      <c r="F16" s="1086"/>
      <c r="G16" s="1088"/>
      <c r="H16" s="1086"/>
      <c r="I16" s="1089"/>
      <c r="J16" s="1086"/>
      <c r="K16" s="1086"/>
      <c r="L16" s="1086"/>
      <c r="M16" s="1086"/>
      <c r="N16" s="1086"/>
      <c r="O16" s="844"/>
      <c r="P16" s="599"/>
      <c r="Q16" s="1090"/>
      <c r="R16" s="1086"/>
      <c r="S16" s="1086"/>
      <c r="T16" s="1087" t="s">
        <v>327</v>
      </c>
      <c r="U16" s="1086"/>
      <c r="V16" s="1086"/>
      <c r="W16" s="1086"/>
      <c r="X16" s="1088"/>
      <c r="Y16" s="1086"/>
      <c r="Z16" s="1086"/>
      <c r="AA16" s="1086"/>
      <c r="AB16" s="1086"/>
      <c r="AC16" s="1086"/>
      <c r="AD16" s="1086"/>
      <c r="AE16" s="1086"/>
      <c r="AF16" s="844"/>
      <c r="AG16" s="599"/>
      <c r="AH16" s="1091"/>
    </row>
    <row r="17">
      <c r="A17" s="1003" t="s">
        <v>480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071" t="s">
        <v>95</v>
      </c>
      <c r="H17" s="1072" t="s">
        <v>96</v>
      </c>
      <c r="I17" s="1073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014"/>
      <c r="R17" s="855" t="s">
        <v>481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071" t="s">
        <v>95</v>
      </c>
      <c r="Y17" s="1072" t="s">
        <v>96</v>
      </c>
      <c r="Z17" s="1072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1015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015"/>
    </row>
    <row r="19">
      <c r="A19" s="1023" t="s">
        <v>161</v>
      </c>
      <c r="B19" s="1024"/>
      <c r="C19" s="1077"/>
      <c r="D19" s="1020">
        <v>147.0</v>
      </c>
      <c r="E19" s="1020">
        <v>2.0</v>
      </c>
      <c r="F19" s="1020">
        <v>100.0</v>
      </c>
      <c r="G19" s="1078">
        <v>0.025439814814814814</v>
      </c>
      <c r="H19" s="829">
        <f t="shared" ref="H19:H21" si="9">D19-F19</f>
        <v>47</v>
      </c>
      <c r="I19" s="1021">
        <f t="shared" ref="I19:I21" si="10">H19/(HOUR(G19)*60+(MINUTE(G19)+((SECOND(G19)/60))))</f>
        <v>1.282984531</v>
      </c>
      <c r="J19" s="1020">
        <v>7.0</v>
      </c>
      <c r="K19" s="1020">
        <v>25.0</v>
      </c>
      <c r="L19" s="1020">
        <v>8.0</v>
      </c>
      <c r="M19" s="1020">
        <v>2.0</v>
      </c>
      <c r="N19" s="1020">
        <v>5.0</v>
      </c>
      <c r="O19" s="558"/>
      <c r="P19" s="559"/>
      <c r="Q19" s="1022"/>
      <c r="R19" s="1023" t="s">
        <v>161</v>
      </c>
      <c r="S19" s="1024"/>
      <c r="T19" s="1077"/>
      <c r="U19" s="1020">
        <v>79.0</v>
      </c>
      <c r="V19" s="1020">
        <v>1.0</v>
      </c>
      <c r="W19" s="1020">
        <v>57.0</v>
      </c>
      <c r="X19" s="1000">
        <v>0.014224537037037037</v>
      </c>
      <c r="Y19" s="829">
        <f t="shared" ref="Y19:Y22" si="11">U19-W19</f>
        <v>22</v>
      </c>
      <c r="Z19" s="1021">
        <f t="shared" ref="Z19:Z22" si="12">Y19/(HOUR(X19)*60+(MINUTE(X19)+((SECOND(X19)/60))))</f>
        <v>1.074043938</v>
      </c>
      <c r="AA19" s="1020">
        <v>1.0</v>
      </c>
      <c r="AB19" s="1020">
        <v>12.0</v>
      </c>
      <c r="AC19" s="1020">
        <v>2.0</v>
      </c>
      <c r="AD19" s="1020">
        <v>1.0</v>
      </c>
      <c r="AE19" s="1020">
        <v>3.0</v>
      </c>
      <c r="AF19" s="558"/>
      <c r="AG19" s="559"/>
      <c r="AH19" s="1015"/>
    </row>
    <row r="20">
      <c r="A20" s="1036" t="s">
        <v>162</v>
      </c>
      <c r="B20" s="1024"/>
      <c r="C20" s="1081"/>
      <c r="D20" s="1034">
        <v>136.0</v>
      </c>
      <c r="E20" s="1034">
        <v>1.0</v>
      </c>
      <c r="F20" s="1034">
        <v>128.0</v>
      </c>
      <c r="G20" s="1035">
        <v>0.025439814814814814</v>
      </c>
      <c r="H20" s="832">
        <f t="shared" si="9"/>
        <v>8</v>
      </c>
      <c r="I20" s="833">
        <f t="shared" si="10"/>
        <v>0.2183803458</v>
      </c>
      <c r="J20" s="1034">
        <v>8.0</v>
      </c>
      <c r="K20" s="1034">
        <v>20.0</v>
      </c>
      <c r="L20" s="1034">
        <v>5.0</v>
      </c>
      <c r="M20" s="1033"/>
      <c r="N20" s="1034">
        <v>5.0</v>
      </c>
      <c r="O20" s="568"/>
      <c r="P20" s="569"/>
      <c r="Q20" s="1022"/>
      <c r="R20" s="1036" t="s">
        <v>162</v>
      </c>
      <c r="S20" s="1024"/>
      <c r="T20" s="1079">
        <v>1.0</v>
      </c>
      <c r="U20" s="1034">
        <v>69.0</v>
      </c>
      <c r="V20" s="1034">
        <v>1.0</v>
      </c>
      <c r="W20" s="1034">
        <v>72.0</v>
      </c>
      <c r="X20" s="1035">
        <v>0.014224537037037037</v>
      </c>
      <c r="Y20" s="832">
        <f t="shared" si="11"/>
        <v>-3</v>
      </c>
      <c r="Z20" s="833">
        <f t="shared" si="12"/>
        <v>-0.146460537</v>
      </c>
      <c r="AA20" s="1034">
        <v>2.0</v>
      </c>
      <c r="AB20" s="1034">
        <v>9.0</v>
      </c>
      <c r="AC20" s="1034">
        <v>2.0</v>
      </c>
      <c r="AD20" s="1033"/>
      <c r="AE20" s="1034">
        <v>2.0</v>
      </c>
      <c r="AF20" s="568"/>
      <c r="AG20" s="569"/>
      <c r="AH20" s="1015"/>
    </row>
    <row r="21">
      <c r="A21" s="1023" t="s">
        <v>163</v>
      </c>
      <c r="B21" s="1024"/>
      <c r="C21" s="1082">
        <v>5.0</v>
      </c>
      <c r="D21" s="1045">
        <v>61.0</v>
      </c>
      <c r="E21" s="1044"/>
      <c r="F21" s="1045">
        <v>96.0</v>
      </c>
      <c r="G21" s="1046">
        <v>0.025439814814814814</v>
      </c>
      <c r="H21" s="836">
        <f t="shared" si="9"/>
        <v>-35</v>
      </c>
      <c r="I21" s="1047">
        <f t="shared" si="10"/>
        <v>-0.9554140127</v>
      </c>
      <c r="J21" s="1045">
        <v>3.0</v>
      </c>
      <c r="K21" s="1045">
        <v>7.0</v>
      </c>
      <c r="L21" s="1045">
        <v>1.0</v>
      </c>
      <c r="M21" s="1044"/>
      <c r="N21" s="1044"/>
      <c r="O21" s="578"/>
      <c r="P21" s="579"/>
      <c r="Q21" s="1022"/>
      <c r="R21" s="1023" t="s">
        <v>163</v>
      </c>
      <c r="S21" s="1024"/>
      <c r="T21" s="1082">
        <v>4.0</v>
      </c>
      <c r="U21" s="1045">
        <v>48.0</v>
      </c>
      <c r="V21" s="1045">
        <v>1.0</v>
      </c>
      <c r="W21" s="1045">
        <v>56.0</v>
      </c>
      <c r="X21" s="1046">
        <v>0.014224537037037037</v>
      </c>
      <c r="Y21" s="836">
        <f t="shared" si="11"/>
        <v>-8</v>
      </c>
      <c r="Z21" s="1047">
        <f t="shared" si="12"/>
        <v>-0.3905614321</v>
      </c>
      <c r="AA21" s="1045">
        <v>7.0</v>
      </c>
      <c r="AB21" s="1045">
        <v>6.0</v>
      </c>
      <c r="AC21" s="1045">
        <v>1.0</v>
      </c>
      <c r="AD21" s="1044"/>
      <c r="AE21" s="1044"/>
      <c r="AF21" s="578"/>
      <c r="AG21" s="579"/>
      <c r="AH21" s="1015"/>
    </row>
    <row r="22">
      <c r="A22" s="1036" t="s">
        <v>164</v>
      </c>
      <c r="B22" s="1024"/>
      <c r="C22" s="1081"/>
      <c r="D22" s="1033"/>
      <c r="E22" s="1033"/>
      <c r="F22" s="1033"/>
      <c r="G22" s="1035"/>
      <c r="H22" s="832"/>
      <c r="I22" s="833"/>
      <c r="J22" s="1033"/>
      <c r="K22" s="1033"/>
      <c r="L22" s="1033"/>
      <c r="M22" s="1033"/>
      <c r="N22" s="1033"/>
      <c r="O22" s="568"/>
      <c r="P22" s="569"/>
      <c r="Q22" s="1022"/>
      <c r="R22" s="1036" t="s">
        <v>164</v>
      </c>
      <c r="S22" s="1024"/>
      <c r="T22" s="1081"/>
      <c r="U22" s="1034">
        <v>54.0</v>
      </c>
      <c r="V22" s="1033"/>
      <c r="W22" s="1034">
        <v>71.0</v>
      </c>
      <c r="X22" s="1035">
        <v>0.014224537037037037</v>
      </c>
      <c r="Y22" s="832">
        <f t="shared" si="11"/>
        <v>-17</v>
      </c>
      <c r="Z22" s="833">
        <f t="shared" si="12"/>
        <v>-0.8299430431</v>
      </c>
      <c r="AA22" s="1034">
        <v>3.0</v>
      </c>
      <c r="AB22" s="1034">
        <v>7.0</v>
      </c>
      <c r="AC22" s="1033"/>
      <c r="AD22" s="1033"/>
      <c r="AE22" s="1033"/>
      <c r="AF22" s="568"/>
      <c r="AG22" s="569"/>
      <c r="AH22" s="1015"/>
    </row>
    <row r="23">
      <c r="A23" s="1023" t="s">
        <v>255</v>
      </c>
      <c r="B23" s="1024"/>
      <c r="C23" s="1084"/>
      <c r="D23" s="1092">
        <v>107.0</v>
      </c>
      <c r="E23" s="1056"/>
      <c r="F23" s="1092">
        <v>119.0</v>
      </c>
      <c r="G23" s="1057">
        <v>0.025439814814814814</v>
      </c>
      <c r="H23" s="1056">
        <f>D23-F23</f>
        <v>-12</v>
      </c>
      <c r="I23" s="1058">
        <f>H23/(HOUR(G23)*60+(MINUTE(G23)+((SECOND(G23)/60))))</f>
        <v>-0.3275705187</v>
      </c>
      <c r="J23" s="1092">
        <v>1.0</v>
      </c>
      <c r="K23" s="1092">
        <v>13.0</v>
      </c>
      <c r="L23" s="1092">
        <v>2.0</v>
      </c>
      <c r="M23" s="1056"/>
      <c r="N23" s="1092">
        <v>4.0</v>
      </c>
      <c r="O23" s="593"/>
      <c r="P23" s="594"/>
      <c r="Q23" s="1022"/>
      <c r="R23" s="1023" t="s">
        <v>255</v>
      </c>
      <c r="S23" s="1024"/>
      <c r="T23" s="1084"/>
      <c r="U23" s="1056"/>
      <c r="V23" s="1056"/>
      <c r="W23" s="1056"/>
      <c r="X23" s="1057"/>
      <c r="Y23" s="1056"/>
      <c r="Z23" s="1056"/>
      <c r="AA23" s="1056"/>
      <c r="AB23" s="1056"/>
      <c r="AC23" s="1056"/>
      <c r="AD23" s="1056"/>
      <c r="AE23" s="1056"/>
      <c r="AF23" s="593"/>
      <c r="AG23" s="594"/>
      <c r="AH23" s="1015"/>
    </row>
    <row r="24">
      <c r="A24" s="1085"/>
      <c r="B24" s="1086"/>
      <c r="C24" s="1087" t="s">
        <v>330</v>
      </c>
      <c r="D24" s="1086"/>
      <c r="E24" s="1086"/>
      <c r="F24" s="1086"/>
      <c r="G24" s="1088"/>
      <c r="H24" s="1086"/>
      <c r="I24" s="1089"/>
      <c r="J24" s="1086"/>
      <c r="K24" s="1086"/>
      <c r="L24" s="1086"/>
      <c r="M24" s="1086"/>
      <c r="N24" s="1086"/>
      <c r="O24" s="844"/>
      <c r="P24" s="599"/>
      <c r="Q24" s="1090"/>
      <c r="R24" s="1086"/>
      <c r="S24" s="1086"/>
      <c r="T24" s="1087" t="s">
        <v>330</v>
      </c>
      <c r="U24" s="1086"/>
      <c r="V24" s="1086"/>
      <c r="W24" s="1086"/>
      <c r="X24" s="1088"/>
      <c r="Y24" s="1086"/>
      <c r="Z24" s="1086"/>
      <c r="AA24" s="1086"/>
      <c r="AB24" s="1086"/>
      <c r="AC24" s="1086"/>
      <c r="AD24" s="1086"/>
      <c r="AE24" s="1086"/>
      <c r="AF24" s="844"/>
      <c r="AG24" s="599"/>
      <c r="AH24" s="1091"/>
    </row>
    <row r="25">
      <c r="A25" s="861" t="s">
        <v>482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071" t="s">
        <v>95</v>
      </c>
      <c r="H25" s="1072" t="s">
        <v>96</v>
      </c>
      <c r="I25" s="1073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014"/>
      <c r="R25" s="1093" t="s">
        <v>483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071" t="s">
        <v>95</v>
      </c>
      <c r="Y25" s="1072" t="s">
        <v>96</v>
      </c>
      <c r="Z25" s="1072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1015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015"/>
    </row>
    <row r="27">
      <c r="A27" s="1023" t="s">
        <v>161</v>
      </c>
      <c r="B27" s="1024"/>
      <c r="C27" s="1077"/>
      <c r="D27" s="1020">
        <v>83.0</v>
      </c>
      <c r="E27" s="1020">
        <v>1.0</v>
      </c>
      <c r="F27" s="1020">
        <v>68.0</v>
      </c>
      <c r="G27" s="1078">
        <v>0.014409722222222223</v>
      </c>
      <c r="H27" s="829">
        <f t="shared" ref="H27:H30" si="13">D27-F27</f>
        <v>15</v>
      </c>
      <c r="I27" s="1021">
        <f t="shared" ref="I27:I30" si="14">H27/(HOUR(G27)*60+(MINUTE(G27)+((SECOND(G27)/60))))</f>
        <v>0.7228915663</v>
      </c>
      <c r="J27" s="1020">
        <v>2.0</v>
      </c>
      <c r="K27" s="1020">
        <v>11.0</v>
      </c>
      <c r="L27" s="1020">
        <v>3.0</v>
      </c>
      <c r="M27" s="1020">
        <v>2.0</v>
      </c>
      <c r="N27" s="1020">
        <v>4.0</v>
      </c>
      <c r="O27" s="862">
        <v>1.0</v>
      </c>
      <c r="P27" s="559"/>
      <c r="Q27" s="1022"/>
      <c r="R27" s="1023" t="s">
        <v>161</v>
      </c>
      <c r="S27" s="1024"/>
      <c r="T27" s="1075"/>
      <c r="U27" s="1020">
        <v>182.0</v>
      </c>
      <c r="V27" s="1019"/>
      <c r="W27" s="1020">
        <v>130.0</v>
      </c>
      <c r="X27" s="1078">
        <v>0.02613425925925926</v>
      </c>
      <c r="Y27" s="829">
        <f t="shared" ref="Y27:Y30" si="15">U27-W27</f>
        <v>52</v>
      </c>
      <c r="Z27" s="1021">
        <f t="shared" ref="Z27:Z30" si="16">Y27/(HOUR(X27)*60+(MINUTE(X27)+((SECOND(X27)/60))))</f>
        <v>1.381753764</v>
      </c>
      <c r="AA27" s="1020">
        <v>3.0</v>
      </c>
      <c r="AB27" s="1020">
        <v>35.0</v>
      </c>
      <c r="AC27" s="1020">
        <v>11.0</v>
      </c>
      <c r="AD27" s="1020">
        <v>5.0</v>
      </c>
      <c r="AE27" s="1020">
        <v>8.0</v>
      </c>
      <c r="AF27" s="558"/>
      <c r="AG27" s="559"/>
      <c r="AH27" s="1015"/>
    </row>
    <row r="28">
      <c r="A28" s="1036" t="s">
        <v>162</v>
      </c>
      <c r="B28" s="1024"/>
      <c r="C28" s="1081"/>
      <c r="D28" s="1034">
        <v>96.0</v>
      </c>
      <c r="E28" s="1033"/>
      <c r="F28" s="1034">
        <v>72.0</v>
      </c>
      <c r="G28" s="1035">
        <v>0.014409722222222223</v>
      </c>
      <c r="H28" s="832">
        <f t="shared" si="13"/>
        <v>24</v>
      </c>
      <c r="I28" s="833">
        <f t="shared" si="14"/>
        <v>1.156626506</v>
      </c>
      <c r="J28" s="1034"/>
      <c r="K28" s="1034">
        <v>20.0</v>
      </c>
      <c r="L28" s="1034">
        <v>6.0</v>
      </c>
      <c r="M28" s="1033"/>
      <c r="N28" s="1034">
        <v>3.0</v>
      </c>
      <c r="O28" s="568"/>
      <c r="P28" s="569"/>
      <c r="Q28" s="1022"/>
      <c r="R28" s="1036" t="s">
        <v>162</v>
      </c>
      <c r="S28" s="1024"/>
      <c r="T28" s="1081"/>
      <c r="U28" s="1034">
        <v>148.0</v>
      </c>
      <c r="V28" s="1034">
        <v>1.0</v>
      </c>
      <c r="W28" s="1034">
        <v>151.0</v>
      </c>
      <c r="X28" s="1035">
        <v>0.02613425925925926</v>
      </c>
      <c r="Y28" s="832">
        <f t="shared" si="15"/>
        <v>-3</v>
      </c>
      <c r="Z28" s="833">
        <f t="shared" si="16"/>
        <v>-0.07971656333</v>
      </c>
      <c r="AA28" s="1034">
        <v>3.0</v>
      </c>
      <c r="AB28" s="1034">
        <v>26.0</v>
      </c>
      <c r="AC28" s="1034">
        <v>4.0</v>
      </c>
      <c r="AD28" s="1033"/>
      <c r="AE28" s="1034">
        <v>4.0</v>
      </c>
      <c r="AF28" s="568"/>
      <c r="AG28" s="569"/>
      <c r="AH28" s="1015"/>
    </row>
    <row r="29">
      <c r="A29" s="1023" t="s">
        <v>163</v>
      </c>
      <c r="B29" s="1024"/>
      <c r="C29" s="1082">
        <v>5.0</v>
      </c>
      <c r="D29" s="1045">
        <v>52.0</v>
      </c>
      <c r="E29" s="1044"/>
      <c r="F29" s="1045">
        <v>55.0</v>
      </c>
      <c r="G29" s="1046">
        <v>0.014409722222222223</v>
      </c>
      <c r="H29" s="836">
        <f t="shared" si="13"/>
        <v>-3</v>
      </c>
      <c r="I29" s="1047">
        <f t="shared" si="14"/>
        <v>-0.1445783133</v>
      </c>
      <c r="J29" s="1045">
        <v>5.0</v>
      </c>
      <c r="K29" s="1045">
        <v>5.0</v>
      </c>
      <c r="L29" s="1045">
        <v>2.0</v>
      </c>
      <c r="M29" s="1044"/>
      <c r="N29" s="1044"/>
      <c r="O29" s="578"/>
      <c r="P29" s="579"/>
      <c r="Q29" s="1022"/>
      <c r="R29" s="1023" t="s">
        <v>163</v>
      </c>
      <c r="S29" s="1024"/>
      <c r="T29" s="1082">
        <v>5.0</v>
      </c>
      <c r="U29" s="1045">
        <v>75.0</v>
      </c>
      <c r="V29" s="1045">
        <v>1.0</v>
      </c>
      <c r="W29" s="1045">
        <v>98.0</v>
      </c>
      <c r="X29" s="1046">
        <v>0.02613425925925926</v>
      </c>
      <c r="Y29" s="836">
        <f t="shared" si="15"/>
        <v>-23</v>
      </c>
      <c r="Z29" s="1047">
        <f t="shared" si="16"/>
        <v>-0.6111603189</v>
      </c>
      <c r="AA29" s="1045">
        <v>7.0</v>
      </c>
      <c r="AB29" s="1045">
        <v>8.0</v>
      </c>
      <c r="AC29" s="1045">
        <v>2.0</v>
      </c>
      <c r="AD29" s="1045">
        <v>1.0</v>
      </c>
      <c r="AE29" s="1045">
        <v>2.0</v>
      </c>
      <c r="AF29" s="578"/>
      <c r="AG29" s="1094">
        <v>1.0</v>
      </c>
      <c r="AH29" s="1015"/>
    </row>
    <row r="30">
      <c r="A30" s="1036" t="s">
        <v>164</v>
      </c>
      <c r="B30" s="1024"/>
      <c r="C30" s="1081"/>
      <c r="D30" s="1034">
        <v>72.0</v>
      </c>
      <c r="E30" s="1033"/>
      <c r="F30" s="1034">
        <v>70.0</v>
      </c>
      <c r="G30" s="1035">
        <v>0.014409722222222223</v>
      </c>
      <c r="H30" s="832">
        <f t="shared" si="13"/>
        <v>2</v>
      </c>
      <c r="I30" s="833">
        <f t="shared" si="14"/>
        <v>0.09638554217</v>
      </c>
      <c r="J30" s="1034">
        <v>3.0</v>
      </c>
      <c r="K30" s="1034">
        <v>8.0</v>
      </c>
      <c r="L30" s="1034">
        <v>1.0</v>
      </c>
      <c r="M30" s="1034">
        <v>1.0</v>
      </c>
      <c r="N30" s="1034">
        <v>2.0</v>
      </c>
      <c r="O30" s="568"/>
      <c r="P30" s="569"/>
      <c r="Q30" s="1022"/>
      <c r="R30" s="1036" t="s">
        <v>164</v>
      </c>
      <c r="S30" s="1024"/>
      <c r="T30" s="1081"/>
      <c r="U30" s="1034">
        <v>127.0</v>
      </c>
      <c r="V30" s="1033"/>
      <c r="W30" s="1034">
        <v>140.0</v>
      </c>
      <c r="X30" s="1035">
        <v>0.02613425925925926</v>
      </c>
      <c r="Y30" s="832">
        <f t="shared" si="15"/>
        <v>-13</v>
      </c>
      <c r="Z30" s="833">
        <f t="shared" si="16"/>
        <v>-0.3454384411</v>
      </c>
      <c r="AA30" s="1034">
        <v>4.0</v>
      </c>
      <c r="AB30" s="1034">
        <v>25.0</v>
      </c>
      <c r="AC30" s="1034">
        <v>2.0</v>
      </c>
      <c r="AD30" s="1033"/>
      <c r="AE30" s="1034">
        <v>3.0</v>
      </c>
      <c r="AF30" s="568"/>
      <c r="AG30" s="569"/>
      <c r="AH30" s="1015"/>
    </row>
    <row r="31">
      <c r="A31" s="1023" t="s">
        <v>255</v>
      </c>
      <c r="B31" s="1024"/>
      <c r="C31" s="1084"/>
      <c r="D31" s="1056"/>
      <c r="E31" s="1056"/>
      <c r="F31" s="1056"/>
      <c r="G31" s="1057"/>
      <c r="H31" s="1056"/>
      <c r="I31" s="1058"/>
      <c r="J31" s="1056"/>
      <c r="K31" s="1056"/>
      <c r="L31" s="1056"/>
      <c r="M31" s="1056"/>
      <c r="N31" s="1056"/>
      <c r="O31" s="593"/>
      <c r="P31" s="594"/>
      <c r="Q31" s="1022"/>
      <c r="R31" s="1023" t="s">
        <v>255</v>
      </c>
      <c r="S31" s="1024"/>
      <c r="T31" s="1084"/>
      <c r="U31" s="1056"/>
      <c r="V31" s="1056"/>
      <c r="W31" s="1056"/>
      <c r="X31" s="1057"/>
      <c r="Y31" s="1056"/>
      <c r="Z31" s="1056"/>
      <c r="AA31" s="1056"/>
      <c r="AB31" s="1056"/>
      <c r="AC31" s="1056"/>
      <c r="AD31" s="1056"/>
      <c r="AE31" s="1056"/>
      <c r="AF31" s="593"/>
      <c r="AG31" s="594"/>
      <c r="AH31" s="1015"/>
    </row>
    <row r="32">
      <c r="A32" s="1085"/>
      <c r="B32" s="1086"/>
      <c r="C32" s="1087" t="s">
        <v>336</v>
      </c>
      <c r="D32" s="1086"/>
      <c r="E32" s="1086"/>
      <c r="F32" s="1086"/>
      <c r="G32" s="1088"/>
      <c r="H32" s="1086"/>
      <c r="I32" s="1089"/>
      <c r="J32" s="1086"/>
      <c r="K32" s="1086"/>
      <c r="L32" s="1086"/>
      <c r="M32" s="1086"/>
      <c r="N32" s="1086"/>
      <c r="O32" s="844"/>
      <c r="P32" s="599"/>
      <c r="Q32" s="1090"/>
      <c r="R32" s="1086"/>
      <c r="S32" s="1086"/>
      <c r="T32" s="1087" t="s">
        <v>336</v>
      </c>
      <c r="U32" s="1086"/>
      <c r="V32" s="1086"/>
      <c r="W32" s="1086"/>
      <c r="X32" s="1088"/>
      <c r="Y32" s="1086"/>
      <c r="Z32" s="1086"/>
      <c r="AA32" s="1086"/>
      <c r="AB32" s="1086"/>
      <c r="AC32" s="1086"/>
      <c r="AD32" s="1086"/>
      <c r="AE32" s="1086"/>
      <c r="AF32" s="844"/>
      <c r="AG32" s="599"/>
      <c r="AH32" s="1091"/>
    </row>
    <row r="33">
      <c r="A33" s="971" t="s">
        <v>484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071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014"/>
      <c r="R33" s="1095" t="s">
        <v>485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071" t="s">
        <v>95</v>
      </c>
      <c r="Y33" s="1072" t="s">
        <v>96</v>
      </c>
      <c r="Z33" s="1072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015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014"/>
      <c r="R34" s="550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015"/>
    </row>
    <row r="35">
      <c r="A35" s="1023" t="s">
        <v>161</v>
      </c>
      <c r="B35" s="1024"/>
      <c r="C35" s="1077"/>
      <c r="D35" s="1020">
        <v>44.0</v>
      </c>
      <c r="E35" s="1020">
        <v>2.0</v>
      </c>
      <c r="F35" s="1020">
        <v>15.0</v>
      </c>
      <c r="G35" s="1000">
        <v>0.005729166666666666</v>
      </c>
      <c r="H35" s="829">
        <f t="shared" ref="H35:H38" si="17">D35-F35</f>
        <v>29</v>
      </c>
      <c r="I35" s="1021">
        <f t="shared" ref="I35:I38" si="18">H35/(HOUR(G35)*60+(MINUTE(G35)+((SECOND(G35)/60))))</f>
        <v>3.515151515</v>
      </c>
      <c r="J35" s="1020">
        <v>2.0</v>
      </c>
      <c r="K35" s="1020">
        <v>11.0</v>
      </c>
      <c r="L35" s="1020">
        <v>2.0</v>
      </c>
      <c r="M35" s="1019"/>
      <c r="N35" s="1020">
        <v>3.0</v>
      </c>
      <c r="O35" s="558"/>
      <c r="P35" s="559"/>
      <c r="Q35" s="1022"/>
      <c r="R35" s="1023" t="s">
        <v>161</v>
      </c>
      <c r="S35" s="1024"/>
      <c r="T35" s="1077"/>
      <c r="U35" s="1020">
        <v>72.0</v>
      </c>
      <c r="V35" s="1019"/>
      <c r="W35" s="1020">
        <v>61.0</v>
      </c>
      <c r="X35" s="1000">
        <v>0.013935185185185186</v>
      </c>
      <c r="Y35" s="829">
        <f t="shared" ref="Y35:Y38" si="19">U35-W35</f>
        <v>11</v>
      </c>
      <c r="Z35" s="1021">
        <f t="shared" ref="Z35:Z38" si="20">Y35/(HOUR(X35)*60+(MINUTE(X35)+((SECOND(X35)/60))))</f>
        <v>0.5481727575</v>
      </c>
      <c r="AA35" s="1019"/>
      <c r="AB35" s="1020">
        <v>12.0</v>
      </c>
      <c r="AC35" s="1020">
        <v>1.0</v>
      </c>
      <c r="AD35" s="1020">
        <v>3.0</v>
      </c>
      <c r="AE35" s="1020">
        <v>2.0</v>
      </c>
      <c r="AF35" s="862">
        <v>1.0</v>
      </c>
      <c r="AG35" s="559"/>
      <c r="AH35" s="1015"/>
    </row>
    <row r="36">
      <c r="A36" s="1036" t="s">
        <v>162</v>
      </c>
      <c r="B36" s="1024"/>
      <c r="C36" s="1081"/>
      <c r="D36" s="1034">
        <v>43.0</v>
      </c>
      <c r="E36" s="1033"/>
      <c r="F36" s="1034">
        <v>23.0</v>
      </c>
      <c r="G36" s="1035">
        <v>0.005729166666666666</v>
      </c>
      <c r="H36" s="832">
        <f t="shared" si="17"/>
        <v>20</v>
      </c>
      <c r="I36" s="833">
        <f t="shared" si="18"/>
        <v>2.424242424</v>
      </c>
      <c r="J36" s="1034">
        <v>2.0</v>
      </c>
      <c r="K36" s="1034">
        <v>10.0</v>
      </c>
      <c r="L36" s="1034">
        <v>3.0</v>
      </c>
      <c r="M36" s="1034">
        <v>2.0</v>
      </c>
      <c r="N36" s="1034">
        <v>2.0</v>
      </c>
      <c r="O36" s="568"/>
      <c r="P36" s="569"/>
      <c r="Q36" s="1022"/>
      <c r="R36" s="1036" t="s">
        <v>162</v>
      </c>
      <c r="S36" s="1024"/>
      <c r="T36" s="1079">
        <v>1.0</v>
      </c>
      <c r="U36" s="1034">
        <v>70.0</v>
      </c>
      <c r="V36" s="1034">
        <v>1.0</v>
      </c>
      <c r="W36" s="1034">
        <v>71.0</v>
      </c>
      <c r="X36" s="1035">
        <v>0.013935185185185186</v>
      </c>
      <c r="Y36" s="832">
        <f t="shared" si="19"/>
        <v>-1</v>
      </c>
      <c r="Z36" s="833">
        <f t="shared" si="20"/>
        <v>-0.04983388704</v>
      </c>
      <c r="AA36" s="1034">
        <v>3.0</v>
      </c>
      <c r="AB36" s="1034">
        <v>8.0</v>
      </c>
      <c r="AC36" s="1034">
        <v>2.0</v>
      </c>
      <c r="AD36" s="1033"/>
      <c r="AE36" s="1033"/>
      <c r="AF36" s="568"/>
      <c r="AG36" s="569"/>
      <c r="AH36" s="1015"/>
    </row>
    <row r="37">
      <c r="A37" s="1023" t="s">
        <v>163</v>
      </c>
      <c r="B37" s="1024"/>
      <c r="C37" s="1082">
        <v>5.0</v>
      </c>
      <c r="D37" s="1045">
        <v>14.0</v>
      </c>
      <c r="E37" s="1044"/>
      <c r="F37" s="1045">
        <v>13.0</v>
      </c>
      <c r="G37" s="1046">
        <v>0.005729166666666666</v>
      </c>
      <c r="H37" s="836">
        <f t="shared" si="17"/>
        <v>1</v>
      </c>
      <c r="I37" s="1047">
        <f t="shared" si="18"/>
        <v>0.1212121212</v>
      </c>
      <c r="J37" s="1045">
        <v>1.0</v>
      </c>
      <c r="K37" s="1045">
        <v>1.0</v>
      </c>
      <c r="L37" s="1044"/>
      <c r="M37" s="1044"/>
      <c r="N37" s="1044"/>
      <c r="O37" s="578"/>
      <c r="P37" s="579"/>
      <c r="Q37" s="1022"/>
      <c r="R37" s="1023" t="s">
        <v>163</v>
      </c>
      <c r="S37" s="1024"/>
      <c r="T37" s="1082">
        <v>3.0</v>
      </c>
      <c r="U37" s="1045">
        <v>55.0</v>
      </c>
      <c r="V37" s="1044"/>
      <c r="W37" s="1045">
        <v>49.0</v>
      </c>
      <c r="X37" s="1046">
        <v>0.013935185185185186</v>
      </c>
      <c r="Y37" s="836">
        <f t="shared" si="19"/>
        <v>6</v>
      </c>
      <c r="Z37" s="1047">
        <f t="shared" si="20"/>
        <v>0.2990033223</v>
      </c>
      <c r="AA37" s="1045">
        <v>5.0</v>
      </c>
      <c r="AB37" s="1045">
        <v>7.0</v>
      </c>
      <c r="AC37" s="1045">
        <v>1.0</v>
      </c>
      <c r="AD37" s="1045">
        <v>1.0</v>
      </c>
      <c r="AE37" s="1045">
        <v>1.0</v>
      </c>
      <c r="AF37" s="854">
        <v>1.0</v>
      </c>
      <c r="AG37" s="579"/>
      <c r="AH37" s="1015"/>
    </row>
    <row r="38">
      <c r="A38" s="1036" t="s">
        <v>164</v>
      </c>
      <c r="B38" s="1024"/>
      <c r="C38" s="1081"/>
      <c r="D38" s="1034">
        <v>24.0</v>
      </c>
      <c r="E38" s="1033"/>
      <c r="F38" s="1034">
        <v>25.0</v>
      </c>
      <c r="G38" s="1035">
        <v>0.005729166666666666</v>
      </c>
      <c r="H38" s="832">
        <f t="shared" si="17"/>
        <v>-1</v>
      </c>
      <c r="I38" s="833">
        <f t="shared" si="18"/>
        <v>-0.1212121212</v>
      </c>
      <c r="J38" s="1034">
        <v>1.0</v>
      </c>
      <c r="K38" s="1034">
        <v>4.0</v>
      </c>
      <c r="L38" s="1034">
        <v>1.0</v>
      </c>
      <c r="M38" s="1033"/>
      <c r="N38" s="1033"/>
      <c r="O38" s="568"/>
      <c r="P38" s="569"/>
      <c r="Q38" s="1022"/>
      <c r="R38" s="1036" t="s">
        <v>164</v>
      </c>
      <c r="S38" s="1024"/>
      <c r="T38" s="1081"/>
      <c r="U38" s="1034">
        <v>61.0</v>
      </c>
      <c r="V38" s="1034">
        <v>1.0</v>
      </c>
      <c r="W38" s="1034">
        <v>80.0</v>
      </c>
      <c r="X38" s="1035">
        <v>0.013935185185185186</v>
      </c>
      <c r="Y38" s="832">
        <f t="shared" si="19"/>
        <v>-19</v>
      </c>
      <c r="Z38" s="833">
        <f t="shared" si="20"/>
        <v>-0.9468438538</v>
      </c>
      <c r="AA38" s="1034">
        <v>1.0</v>
      </c>
      <c r="AB38" s="1034">
        <v>6.0</v>
      </c>
      <c r="AC38" s="1034">
        <v>1.0</v>
      </c>
      <c r="AD38" s="1033"/>
      <c r="AE38" s="1033"/>
      <c r="AF38" s="568"/>
      <c r="AG38" s="569"/>
      <c r="AH38" s="1015"/>
    </row>
    <row r="39">
      <c r="A39" s="1023" t="s">
        <v>255</v>
      </c>
      <c r="B39" s="1024"/>
      <c r="C39" s="1084"/>
      <c r="D39" s="1056"/>
      <c r="E39" s="1056"/>
      <c r="F39" s="1056"/>
      <c r="G39" s="1057"/>
      <c r="H39" s="1056"/>
      <c r="I39" s="1058"/>
      <c r="J39" s="1056"/>
      <c r="K39" s="1056"/>
      <c r="L39" s="1056"/>
      <c r="M39" s="1056"/>
      <c r="N39" s="1056"/>
      <c r="O39" s="593"/>
      <c r="P39" s="594"/>
      <c r="Q39" s="1022"/>
      <c r="R39" s="1023" t="s">
        <v>255</v>
      </c>
      <c r="S39" s="1024"/>
      <c r="T39" s="1084"/>
      <c r="U39" s="1056"/>
      <c r="V39" s="1056"/>
      <c r="W39" s="1056"/>
      <c r="X39" s="1057"/>
      <c r="Y39" s="1056"/>
      <c r="Z39" s="1056"/>
      <c r="AA39" s="1056"/>
      <c r="AB39" s="1056"/>
      <c r="AC39" s="1056"/>
      <c r="AD39" s="1056"/>
      <c r="AE39" s="1056"/>
      <c r="AF39" s="593"/>
      <c r="AG39" s="594"/>
      <c r="AH39" s="1015"/>
    </row>
    <row r="40">
      <c r="A40" s="1085"/>
      <c r="B40" s="1086"/>
      <c r="C40" s="1087" t="s">
        <v>342</v>
      </c>
      <c r="D40" s="1086"/>
      <c r="E40" s="1086"/>
      <c r="F40" s="1086"/>
      <c r="G40" s="1088"/>
      <c r="H40" s="1086"/>
      <c r="I40" s="1089"/>
      <c r="J40" s="1086"/>
      <c r="K40" s="1086"/>
      <c r="L40" s="1086"/>
      <c r="M40" s="1086"/>
      <c r="N40" s="1086"/>
      <c r="O40" s="844"/>
      <c r="P40" s="599"/>
      <c r="Q40" s="1096"/>
      <c r="R40" s="1086"/>
      <c r="S40" s="1086"/>
      <c r="T40" s="1087" t="s">
        <v>342</v>
      </c>
      <c r="U40" s="1086"/>
      <c r="V40" s="1086"/>
      <c r="W40" s="1086"/>
      <c r="X40" s="1088"/>
      <c r="Y40" s="1086"/>
      <c r="Z40" s="1086"/>
      <c r="AA40" s="1086"/>
      <c r="AB40" s="1086"/>
      <c r="AC40" s="1086"/>
      <c r="AD40" s="1086"/>
      <c r="AE40" s="1086"/>
      <c r="AF40" s="844"/>
      <c r="AG40" s="599"/>
      <c r="AH40" s="1091"/>
    </row>
    <row r="41">
      <c r="A41" s="900" t="s">
        <v>486</v>
      </c>
      <c r="B41" s="538"/>
      <c r="C41" s="1070" t="s">
        <v>91</v>
      </c>
      <c r="D41" s="1070" t="s">
        <v>92</v>
      </c>
      <c r="E41" s="1070" t="s">
        <v>220</v>
      </c>
      <c r="F41" s="1070" t="s">
        <v>94</v>
      </c>
      <c r="G41" s="1071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97"/>
      <c r="R41" s="900" t="s">
        <v>487</v>
      </c>
      <c r="S41" s="538"/>
      <c r="T41" s="1070" t="s">
        <v>91</v>
      </c>
      <c r="U41" s="1070" t="s">
        <v>92</v>
      </c>
      <c r="V41" s="1070" t="s">
        <v>220</v>
      </c>
      <c r="W41" s="1070" t="s">
        <v>94</v>
      </c>
      <c r="X41" s="1071" t="s">
        <v>95</v>
      </c>
      <c r="Y41" s="1072" t="s">
        <v>96</v>
      </c>
      <c r="Z41" s="1072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015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015"/>
    </row>
    <row r="43">
      <c r="A43" s="1023" t="s">
        <v>161</v>
      </c>
      <c r="B43" s="1024"/>
      <c r="C43" s="1077"/>
      <c r="D43" s="1020">
        <v>103.0</v>
      </c>
      <c r="E43" s="1020">
        <v>2.0</v>
      </c>
      <c r="F43" s="1020">
        <v>107.0</v>
      </c>
      <c r="G43" s="1000">
        <v>0.023148148148148147</v>
      </c>
      <c r="H43" s="612">
        <f t="shared" ref="H43:H46" si="21">D43-F43</f>
        <v>-4</v>
      </c>
      <c r="I43" s="907">
        <f t="shared" ref="I43:I46" si="22">H43/(HOUR(G43)*60+(MINUTE(G43)+((SECOND(G43)/60))))</f>
        <v>-0.12</v>
      </c>
      <c r="J43" s="1020">
        <v>5.0</v>
      </c>
      <c r="K43" s="1020">
        <v>13.0</v>
      </c>
      <c r="L43" s="1020">
        <v>2.0</v>
      </c>
      <c r="M43" s="1020">
        <v>2.0</v>
      </c>
      <c r="N43" s="1020">
        <v>3.0</v>
      </c>
      <c r="O43" s="558"/>
      <c r="P43" s="559"/>
      <c r="Q43" s="1022"/>
      <c r="R43" s="1023" t="s">
        <v>161</v>
      </c>
      <c r="S43" s="1024"/>
      <c r="T43" s="1075">
        <v>1.0</v>
      </c>
      <c r="U43" s="1020">
        <v>96.0</v>
      </c>
      <c r="V43" s="1019"/>
      <c r="W43" s="1020">
        <v>86.0</v>
      </c>
      <c r="X43" s="1000">
        <v>0.017974537037037035</v>
      </c>
      <c r="Y43" s="612">
        <f t="shared" ref="Y43:Y46" si="23">U43-W43</f>
        <v>10</v>
      </c>
      <c r="Z43" s="907">
        <f t="shared" ref="Z43:Z46" si="24">Y43/(HOUR(X43)*60+(MINUTE(X43)+((SECOND(X43)/60))))</f>
        <v>0.3863490019</v>
      </c>
      <c r="AA43" s="1020">
        <v>6.0</v>
      </c>
      <c r="AB43" s="1020">
        <v>11.0</v>
      </c>
      <c r="AC43" s="1020">
        <v>1.0</v>
      </c>
      <c r="AD43" s="1020">
        <v>1.0</v>
      </c>
      <c r="AE43" s="1020">
        <v>1.0</v>
      </c>
      <c r="AF43" s="558"/>
      <c r="AG43" s="559"/>
      <c r="AH43" s="1015"/>
    </row>
    <row r="44">
      <c r="A44" s="1036" t="s">
        <v>162</v>
      </c>
      <c r="B44" s="1024"/>
      <c r="C44" s="1081"/>
      <c r="D44" s="1034">
        <v>105.0</v>
      </c>
      <c r="E44" s="1033"/>
      <c r="F44" s="1034">
        <v>114.0</v>
      </c>
      <c r="G44" s="1001">
        <v>0.023148148148148147</v>
      </c>
      <c r="H44" s="622">
        <f t="shared" si="21"/>
        <v>-9</v>
      </c>
      <c r="I44" s="623">
        <f t="shared" si="22"/>
        <v>-0.27</v>
      </c>
      <c r="J44" s="1034">
        <v>4.0</v>
      </c>
      <c r="K44" s="1034">
        <v>14.0</v>
      </c>
      <c r="L44" s="1034">
        <v>3.0</v>
      </c>
      <c r="M44" s="1033"/>
      <c r="N44" s="1034">
        <v>1.0</v>
      </c>
      <c r="O44" s="568"/>
      <c r="P44" s="569"/>
      <c r="Q44" s="1022"/>
      <c r="R44" s="1036" t="s">
        <v>162</v>
      </c>
      <c r="S44" s="1024"/>
      <c r="T44" s="1081"/>
      <c r="U44" s="1034">
        <v>86.0</v>
      </c>
      <c r="V44" s="1034">
        <v>1.0</v>
      </c>
      <c r="W44" s="1034">
        <v>96.0</v>
      </c>
      <c r="X44" s="1001">
        <v>0.017974537037037035</v>
      </c>
      <c r="Y44" s="622">
        <f t="shared" si="23"/>
        <v>-10</v>
      </c>
      <c r="Z44" s="623">
        <f t="shared" si="24"/>
        <v>-0.3863490019</v>
      </c>
      <c r="AA44" s="1034">
        <v>2.0</v>
      </c>
      <c r="AB44" s="1034">
        <v>16.0</v>
      </c>
      <c r="AC44" s="1034">
        <v>4.0</v>
      </c>
      <c r="AD44" s="1033"/>
      <c r="AE44" s="1034">
        <v>2.0</v>
      </c>
      <c r="AF44" s="568"/>
      <c r="AG44" s="569"/>
      <c r="AH44" s="1015"/>
    </row>
    <row r="45">
      <c r="A45" s="1023" t="s">
        <v>163</v>
      </c>
      <c r="B45" s="1024"/>
      <c r="C45" s="1082">
        <v>3.0</v>
      </c>
      <c r="D45" s="1045">
        <v>82.0</v>
      </c>
      <c r="E45" s="1044"/>
      <c r="F45" s="1045">
        <v>114.0</v>
      </c>
      <c r="G45" s="1002">
        <v>0.023148148148148147</v>
      </c>
      <c r="H45" s="633">
        <f t="shared" si="21"/>
        <v>-32</v>
      </c>
      <c r="I45" s="634">
        <f t="shared" si="22"/>
        <v>-0.96</v>
      </c>
      <c r="J45" s="1045">
        <v>4.0</v>
      </c>
      <c r="K45" s="1045">
        <v>8.0</v>
      </c>
      <c r="L45" s="1045">
        <v>1.0</v>
      </c>
      <c r="M45" s="1044"/>
      <c r="N45" s="1044"/>
      <c r="O45" s="578"/>
      <c r="P45" s="579"/>
      <c r="Q45" s="1022"/>
      <c r="R45" s="1023" t="s">
        <v>163</v>
      </c>
      <c r="S45" s="1024"/>
      <c r="T45" s="1082">
        <v>2.0</v>
      </c>
      <c r="U45" s="1045">
        <v>60.0</v>
      </c>
      <c r="V45" s="1044"/>
      <c r="W45" s="1045">
        <v>77.0</v>
      </c>
      <c r="X45" s="1002">
        <v>0.017974537037037035</v>
      </c>
      <c r="Y45" s="633">
        <f t="shared" si="23"/>
        <v>-17</v>
      </c>
      <c r="Z45" s="634">
        <f t="shared" si="24"/>
        <v>-0.6567933033</v>
      </c>
      <c r="AA45" s="1045">
        <v>3.0</v>
      </c>
      <c r="AB45" s="1045">
        <v>8.0</v>
      </c>
      <c r="AC45" s="1045">
        <v>2.0</v>
      </c>
      <c r="AD45" s="1044"/>
      <c r="AE45" s="1044"/>
      <c r="AF45" s="578"/>
      <c r="AG45" s="579"/>
      <c r="AH45" s="1015"/>
    </row>
    <row r="46">
      <c r="A46" s="1036" t="s">
        <v>164</v>
      </c>
      <c r="B46" s="1024"/>
      <c r="C46" s="1081"/>
      <c r="D46" s="1034">
        <v>82.0</v>
      </c>
      <c r="E46" s="1034">
        <v>1.0</v>
      </c>
      <c r="F46" s="1034">
        <v>116.0</v>
      </c>
      <c r="G46" s="1001">
        <v>0.023148148148148147</v>
      </c>
      <c r="H46" s="622">
        <f t="shared" si="21"/>
        <v>-34</v>
      </c>
      <c r="I46" s="623">
        <f t="shared" si="22"/>
        <v>-1.02</v>
      </c>
      <c r="J46" s="1034">
        <v>4.0</v>
      </c>
      <c r="K46" s="1034">
        <v>8.0</v>
      </c>
      <c r="L46" s="1033"/>
      <c r="M46" s="1033"/>
      <c r="N46" s="1034">
        <v>1.0</v>
      </c>
      <c r="O46" s="568"/>
      <c r="P46" s="569"/>
      <c r="Q46" s="1022"/>
      <c r="R46" s="1036" t="s">
        <v>164</v>
      </c>
      <c r="S46" s="1024"/>
      <c r="T46" s="1081"/>
      <c r="U46" s="1034">
        <v>78.0</v>
      </c>
      <c r="V46" s="1033"/>
      <c r="W46" s="1034">
        <v>88.0</v>
      </c>
      <c r="X46" s="1001">
        <v>0.017974537037037035</v>
      </c>
      <c r="Y46" s="622">
        <f t="shared" si="23"/>
        <v>-10</v>
      </c>
      <c r="Z46" s="623">
        <f t="shared" si="24"/>
        <v>-0.3863490019</v>
      </c>
      <c r="AA46" s="1034">
        <v>4.0</v>
      </c>
      <c r="AB46" s="1034">
        <v>6.0</v>
      </c>
      <c r="AC46" s="1034">
        <v>2.0</v>
      </c>
      <c r="AD46" s="1034">
        <v>3.0</v>
      </c>
      <c r="AE46" s="1034">
        <v>2.0</v>
      </c>
      <c r="AF46" s="568"/>
      <c r="AG46" s="569"/>
      <c r="AH46" s="1015"/>
    </row>
    <row r="47">
      <c r="A47" s="1023" t="s">
        <v>255</v>
      </c>
      <c r="B47" s="1024"/>
      <c r="C47" s="1084"/>
      <c r="D47" s="1056"/>
      <c r="E47" s="1056"/>
      <c r="F47" s="1056"/>
      <c r="G47" s="1057"/>
      <c r="H47" s="1056"/>
      <c r="I47" s="1058"/>
      <c r="J47" s="1056"/>
      <c r="K47" s="1056"/>
      <c r="L47" s="1056"/>
      <c r="M47" s="1056"/>
      <c r="N47" s="1056"/>
      <c r="O47" s="593"/>
      <c r="P47" s="594"/>
      <c r="Q47" s="1022"/>
      <c r="R47" s="1023" t="s">
        <v>255</v>
      </c>
      <c r="S47" s="1024"/>
      <c r="T47" s="1084"/>
      <c r="U47" s="1056"/>
      <c r="V47" s="1056"/>
      <c r="W47" s="1056"/>
      <c r="X47" s="1057"/>
      <c r="Y47" s="1056"/>
      <c r="Z47" s="1056"/>
      <c r="AA47" s="1056"/>
      <c r="AB47" s="1056"/>
      <c r="AC47" s="1056"/>
      <c r="AD47" s="1056"/>
      <c r="AE47" s="1056"/>
      <c r="AF47" s="593"/>
      <c r="AG47" s="594"/>
      <c r="AH47" s="1015"/>
    </row>
    <row r="48">
      <c r="A48" s="1085"/>
      <c r="B48" s="1086"/>
      <c r="C48" s="1087" t="s">
        <v>347</v>
      </c>
      <c r="D48" s="1086"/>
      <c r="E48" s="1086"/>
      <c r="F48" s="1086"/>
      <c r="G48" s="1088"/>
      <c r="H48" s="1086"/>
      <c r="I48" s="1089"/>
      <c r="J48" s="1086"/>
      <c r="K48" s="1086"/>
      <c r="L48" s="1086"/>
      <c r="M48" s="1086"/>
      <c r="N48" s="1086"/>
      <c r="O48" s="844"/>
      <c r="P48" s="599"/>
      <c r="Q48" s="1090"/>
      <c r="R48" s="1086"/>
      <c r="S48" s="1086"/>
      <c r="T48" s="1087" t="s">
        <v>348</v>
      </c>
      <c r="U48" s="1086"/>
      <c r="V48" s="1086"/>
      <c r="W48" s="1086"/>
      <c r="X48" s="1088"/>
      <c r="Y48" s="1086"/>
      <c r="Z48" s="1086"/>
      <c r="AA48" s="1086"/>
      <c r="AB48" s="1086"/>
      <c r="AC48" s="1086"/>
      <c r="AD48" s="1086"/>
      <c r="AE48" s="1086"/>
      <c r="AF48" s="844"/>
      <c r="AG48" s="599"/>
      <c r="AH48" s="1091"/>
    </row>
    <row r="49">
      <c r="A49" s="966" t="s">
        <v>488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071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66" t="s">
        <v>489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071" t="s">
        <v>95</v>
      </c>
      <c r="Y49" s="1072" t="s">
        <v>96</v>
      </c>
      <c r="Z49" s="1072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015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015"/>
    </row>
    <row r="51">
      <c r="A51" s="1017" t="s">
        <v>161</v>
      </c>
      <c r="B51" s="552"/>
      <c r="C51" s="1077"/>
      <c r="D51" s="1019"/>
      <c r="E51" s="1019"/>
      <c r="F51" s="1019"/>
      <c r="G51" s="1078"/>
      <c r="H51" s="829"/>
      <c r="I51" s="1021"/>
      <c r="J51" s="1019"/>
      <c r="K51" s="1019"/>
      <c r="L51" s="1019"/>
      <c r="M51" s="1019"/>
      <c r="N51" s="1019"/>
      <c r="O51" s="558"/>
      <c r="P51" s="559"/>
      <c r="Q51" s="1022"/>
      <c r="R51" s="1017" t="s">
        <v>161</v>
      </c>
      <c r="S51" s="552"/>
      <c r="T51" s="1075">
        <v>1.0</v>
      </c>
      <c r="U51" s="1020">
        <v>45.0</v>
      </c>
      <c r="V51" s="1019"/>
      <c r="W51" s="1020">
        <v>35.0</v>
      </c>
      <c r="X51" s="1000">
        <v>0.008553240740740741</v>
      </c>
      <c r="Y51" s="612">
        <f t="shared" ref="Y51:Y54" si="25">U51-W51</f>
        <v>10</v>
      </c>
      <c r="Z51" s="907">
        <f t="shared" ref="Z51:Z54" si="26">Y51/(HOUR(X51)*60+(MINUTE(X51)+((SECOND(X51)/60))))</f>
        <v>0.8119079838</v>
      </c>
      <c r="AA51" s="1020">
        <v>1.0</v>
      </c>
      <c r="AB51" s="1020">
        <v>6.0</v>
      </c>
      <c r="AC51" s="1020">
        <v>1.0</v>
      </c>
      <c r="AD51" s="1019"/>
      <c r="AE51" s="1020">
        <v>1.0</v>
      </c>
      <c r="AF51" s="558"/>
      <c r="AG51" s="559"/>
      <c r="AH51" s="1015"/>
    </row>
    <row r="52">
      <c r="A52" s="1032" t="s">
        <v>162</v>
      </c>
      <c r="B52" s="562"/>
      <c r="C52" s="1081"/>
      <c r="D52" s="1034">
        <v>67.0</v>
      </c>
      <c r="E52" s="1033"/>
      <c r="F52" s="1034">
        <v>43.0</v>
      </c>
      <c r="G52" s="1001">
        <v>0.010787037037037038</v>
      </c>
      <c r="H52" s="832">
        <f t="shared" ref="H52:H55" si="27">D52-F52</f>
        <v>24</v>
      </c>
      <c r="I52" s="833">
        <f t="shared" ref="I52:I55" si="28">H52/(HOUR(G52)*60+(MINUTE(G52)+((SECOND(G52)/60))))</f>
        <v>1.545064378</v>
      </c>
      <c r="J52" s="1034">
        <v>4.0</v>
      </c>
      <c r="K52" s="1034">
        <v>15.0</v>
      </c>
      <c r="L52" s="1034">
        <v>4.0</v>
      </c>
      <c r="M52" s="1033"/>
      <c r="N52" s="1034">
        <v>2.0</v>
      </c>
      <c r="O52" s="568"/>
      <c r="P52" s="569"/>
      <c r="Q52" s="1022"/>
      <c r="R52" s="1032" t="s">
        <v>162</v>
      </c>
      <c r="S52" s="562"/>
      <c r="T52" s="1079">
        <v>1.0</v>
      </c>
      <c r="U52" s="1034">
        <v>43.0</v>
      </c>
      <c r="V52" s="1033"/>
      <c r="W52" s="1034">
        <v>38.0</v>
      </c>
      <c r="X52" s="1001">
        <v>0.008553240740740741</v>
      </c>
      <c r="Y52" s="622">
        <f t="shared" si="25"/>
        <v>5</v>
      </c>
      <c r="Z52" s="623">
        <f t="shared" si="26"/>
        <v>0.4059539919</v>
      </c>
      <c r="AA52" s="1034">
        <v>2.0</v>
      </c>
      <c r="AB52" s="1034">
        <v>7.0</v>
      </c>
      <c r="AC52" s="1034">
        <v>3.0</v>
      </c>
      <c r="AD52" s="1033"/>
      <c r="AE52" s="1034">
        <v>1.0</v>
      </c>
      <c r="AF52" s="568"/>
      <c r="AG52" s="569"/>
      <c r="AH52" s="1015"/>
    </row>
    <row r="53">
      <c r="A53" s="1043" t="s">
        <v>163</v>
      </c>
      <c r="B53" s="562"/>
      <c r="C53" s="1098"/>
      <c r="D53" s="1045">
        <v>20.0</v>
      </c>
      <c r="E53" s="1044"/>
      <c r="F53" s="1045">
        <v>45.0</v>
      </c>
      <c r="G53" s="1002">
        <v>0.010787037037037038</v>
      </c>
      <c r="H53" s="836">
        <f t="shared" si="27"/>
        <v>-25</v>
      </c>
      <c r="I53" s="1047">
        <f t="shared" si="28"/>
        <v>-1.60944206</v>
      </c>
      <c r="J53" s="1045">
        <v>2.0</v>
      </c>
      <c r="K53" s="1045">
        <v>1.0</v>
      </c>
      <c r="L53" s="1044"/>
      <c r="M53" s="1044"/>
      <c r="N53" s="1044"/>
      <c r="O53" s="578"/>
      <c r="P53" s="579"/>
      <c r="Q53" s="1022"/>
      <c r="R53" s="1043" t="s">
        <v>163</v>
      </c>
      <c r="S53" s="562"/>
      <c r="T53" s="1082">
        <v>3.0</v>
      </c>
      <c r="U53" s="1045">
        <v>23.0</v>
      </c>
      <c r="V53" s="1044"/>
      <c r="W53" s="1045">
        <v>26.0</v>
      </c>
      <c r="X53" s="1002">
        <v>0.008553240740740741</v>
      </c>
      <c r="Y53" s="633">
        <f t="shared" si="25"/>
        <v>-3</v>
      </c>
      <c r="Z53" s="634">
        <f t="shared" si="26"/>
        <v>-0.2435723951</v>
      </c>
      <c r="AA53" s="1045">
        <v>2.0</v>
      </c>
      <c r="AB53" s="1045">
        <v>4.0</v>
      </c>
      <c r="AC53" s="1044"/>
      <c r="AD53" s="1044"/>
      <c r="AE53" s="1044"/>
      <c r="AF53" s="578"/>
      <c r="AG53" s="579"/>
      <c r="AH53" s="1015"/>
    </row>
    <row r="54">
      <c r="A54" s="1032" t="s">
        <v>164</v>
      </c>
      <c r="B54" s="562"/>
      <c r="C54" s="1081"/>
      <c r="D54" s="1034">
        <v>49.0</v>
      </c>
      <c r="E54" s="1033"/>
      <c r="F54" s="1034">
        <v>52.0</v>
      </c>
      <c r="G54" s="1001">
        <v>0.010787037037037038</v>
      </c>
      <c r="H54" s="832">
        <f t="shared" si="27"/>
        <v>-3</v>
      </c>
      <c r="I54" s="833">
        <f t="shared" si="28"/>
        <v>-0.1931330472</v>
      </c>
      <c r="J54" s="1034">
        <v>1.0</v>
      </c>
      <c r="K54" s="1034">
        <v>3.0</v>
      </c>
      <c r="L54" s="1034">
        <v>1.0</v>
      </c>
      <c r="M54" s="1033"/>
      <c r="N54" s="1034">
        <v>2.0</v>
      </c>
      <c r="O54" s="568"/>
      <c r="P54" s="569"/>
      <c r="Q54" s="1022"/>
      <c r="R54" s="1032" t="s">
        <v>164</v>
      </c>
      <c r="S54" s="562"/>
      <c r="T54" s="1081"/>
      <c r="U54" s="1034">
        <v>43.0</v>
      </c>
      <c r="V54" s="1033"/>
      <c r="W54" s="1034">
        <v>37.0</v>
      </c>
      <c r="X54" s="1001">
        <v>0.008553240740740741</v>
      </c>
      <c r="Y54" s="622">
        <f t="shared" si="25"/>
        <v>6</v>
      </c>
      <c r="Z54" s="623">
        <f t="shared" si="26"/>
        <v>0.4871447903</v>
      </c>
      <c r="AA54" s="1033"/>
      <c r="AB54" s="1034">
        <v>5.0</v>
      </c>
      <c r="AC54" s="1034">
        <v>1.0</v>
      </c>
      <c r="AD54" s="1034">
        <v>1.0</v>
      </c>
      <c r="AE54" s="1034">
        <v>1.0</v>
      </c>
      <c r="AF54" s="568"/>
      <c r="AG54" s="569"/>
      <c r="AH54" s="1015"/>
    </row>
    <row r="55">
      <c r="A55" s="1055" t="s">
        <v>166</v>
      </c>
      <c r="B55" s="548"/>
      <c r="C55" s="1084"/>
      <c r="D55" s="1092">
        <v>46.0</v>
      </c>
      <c r="E55" s="1056"/>
      <c r="F55" s="1092">
        <v>57.0</v>
      </c>
      <c r="G55" s="1099">
        <v>0.010787037037037038</v>
      </c>
      <c r="H55" s="1056">
        <f t="shared" si="27"/>
        <v>-11</v>
      </c>
      <c r="I55" s="1058">
        <f t="shared" si="28"/>
        <v>-0.7081545064</v>
      </c>
      <c r="J55" s="1092">
        <v>2.0</v>
      </c>
      <c r="K55" s="1092">
        <v>5.0</v>
      </c>
      <c r="L55" s="1092">
        <v>2.0</v>
      </c>
      <c r="M55" s="1056"/>
      <c r="N55" s="1092">
        <v>1.0</v>
      </c>
      <c r="O55" s="593"/>
      <c r="P55" s="594"/>
      <c r="Q55" s="1022"/>
      <c r="R55" s="1055" t="s">
        <v>166</v>
      </c>
      <c r="S55" s="548"/>
      <c r="T55" s="1084"/>
      <c r="U55" s="1056"/>
      <c r="V55" s="1056"/>
      <c r="W55" s="1056"/>
      <c r="X55" s="1057"/>
      <c r="Y55" s="1056"/>
      <c r="Z55" s="1056"/>
      <c r="AA55" s="1056"/>
      <c r="AB55" s="1056"/>
      <c r="AC55" s="1056"/>
      <c r="AD55" s="1056"/>
      <c r="AE55" s="1056"/>
      <c r="AF55" s="593"/>
      <c r="AG55" s="594"/>
      <c r="AH55" s="1015"/>
    </row>
    <row r="56">
      <c r="A56" s="1085"/>
      <c r="B56" s="1086"/>
      <c r="C56" s="1087" t="s">
        <v>352</v>
      </c>
      <c r="D56" s="1086"/>
      <c r="E56" s="1086"/>
      <c r="F56" s="1086"/>
      <c r="G56" s="1088"/>
      <c r="H56" s="1086"/>
      <c r="I56" s="1089"/>
      <c r="J56" s="1086"/>
      <c r="K56" s="1086"/>
      <c r="L56" s="1086"/>
      <c r="M56" s="1086"/>
      <c r="N56" s="1086"/>
      <c r="O56" s="844"/>
      <c r="P56" s="599"/>
      <c r="Q56" s="1090"/>
      <c r="R56" s="1086"/>
      <c r="S56" s="1086"/>
      <c r="T56" s="1087" t="s">
        <v>352</v>
      </c>
      <c r="U56" s="1086"/>
      <c r="V56" s="1086"/>
      <c r="W56" s="1086"/>
      <c r="X56" s="1088"/>
      <c r="Y56" s="1086"/>
      <c r="Z56" s="1086"/>
      <c r="AA56" s="1086"/>
      <c r="AB56" s="1086"/>
      <c r="AC56" s="1086"/>
      <c r="AD56" s="1086"/>
      <c r="AE56" s="1086"/>
      <c r="AF56" s="844"/>
      <c r="AG56" s="599"/>
      <c r="AH56" s="1091"/>
    </row>
    <row r="57">
      <c r="A57" s="857" t="s">
        <v>490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071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857" t="s">
        <v>491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071" t="s">
        <v>95</v>
      </c>
      <c r="Y57" s="1072" t="s">
        <v>96</v>
      </c>
      <c r="Z57" s="1072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015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015"/>
    </row>
    <row r="59">
      <c r="A59" s="1017" t="s">
        <v>161</v>
      </c>
      <c r="B59" s="552"/>
      <c r="C59" s="1075">
        <v>1.0</v>
      </c>
      <c r="D59" s="1020">
        <v>36.0</v>
      </c>
      <c r="E59" s="1019"/>
      <c r="F59" s="1020">
        <v>38.0</v>
      </c>
      <c r="G59" s="1000">
        <v>0.008206018518518519</v>
      </c>
      <c r="H59" s="612">
        <f t="shared" ref="H59:H62" si="29">D59-F59</f>
        <v>-2</v>
      </c>
      <c r="I59" s="907">
        <f t="shared" ref="I59:I62" si="30">H59/(HOUR(G59)*60+(MINUTE(G59)+((SECOND(G59)/60))))</f>
        <v>-0.1692524683</v>
      </c>
      <c r="J59" s="1020">
        <v>1.0</v>
      </c>
      <c r="K59" s="1020">
        <v>3.0</v>
      </c>
      <c r="L59" s="1019"/>
      <c r="M59" s="1019"/>
      <c r="N59" s="1020">
        <v>1.0</v>
      </c>
      <c r="O59" s="558"/>
      <c r="P59" s="559"/>
      <c r="Q59" s="1022"/>
      <c r="R59" s="1017" t="s">
        <v>161</v>
      </c>
      <c r="S59" s="552"/>
      <c r="T59" s="1100">
        <v>3.0</v>
      </c>
      <c r="U59" s="1101">
        <v>131.0</v>
      </c>
      <c r="V59" s="1101">
        <v>1.0</v>
      </c>
      <c r="W59" s="1101">
        <v>83.0</v>
      </c>
      <c r="X59" s="1102">
        <v>0.02525462962962963</v>
      </c>
      <c r="Y59" s="612">
        <f t="shared" ref="Y59:Y61" si="31">U59-W59</f>
        <v>48</v>
      </c>
      <c r="Z59" s="907">
        <f t="shared" ref="Z59:Z61" si="32">Y59/(HOUR(X59)*60+(MINUTE(X59)+((SECOND(X59)/60))))</f>
        <v>1.319890009</v>
      </c>
      <c r="AA59" s="1101">
        <v>9.0</v>
      </c>
      <c r="AB59" s="1101">
        <v>20.0</v>
      </c>
      <c r="AC59" s="1101">
        <v>5.0</v>
      </c>
      <c r="AD59" s="1101">
        <v>1.0</v>
      </c>
      <c r="AE59" s="1101">
        <v>8.0</v>
      </c>
      <c r="AF59" s="1103"/>
      <c r="AG59" s="1104"/>
      <c r="AH59" s="1015"/>
    </row>
    <row r="60">
      <c r="A60" s="1032" t="s">
        <v>162</v>
      </c>
      <c r="B60" s="562"/>
      <c r="C60" s="1081"/>
      <c r="D60" s="1034">
        <v>39.0</v>
      </c>
      <c r="E60" s="1033"/>
      <c r="F60" s="1034">
        <v>31.0</v>
      </c>
      <c r="G60" s="1001">
        <v>0.008206018518518519</v>
      </c>
      <c r="H60" s="622">
        <f t="shared" si="29"/>
        <v>8</v>
      </c>
      <c r="I60" s="623">
        <f t="shared" si="30"/>
        <v>0.6770098731</v>
      </c>
      <c r="J60" s="1034">
        <v>2.0</v>
      </c>
      <c r="K60" s="1034">
        <v>3.0</v>
      </c>
      <c r="L60" s="1033"/>
      <c r="M60" s="1033"/>
      <c r="N60" s="1034">
        <v>1.0</v>
      </c>
      <c r="O60" s="568"/>
      <c r="P60" s="569"/>
      <c r="Q60" s="1022"/>
      <c r="R60" s="1032" t="s">
        <v>162</v>
      </c>
      <c r="S60" s="562"/>
      <c r="T60" s="1105">
        <v>2.0</v>
      </c>
      <c r="U60" s="1106">
        <v>105.0</v>
      </c>
      <c r="V60" s="1107"/>
      <c r="W60" s="1106">
        <v>116.0</v>
      </c>
      <c r="X60" s="1108">
        <v>0.02525462962962963</v>
      </c>
      <c r="Y60" s="622">
        <f t="shared" si="31"/>
        <v>-11</v>
      </c>
      <c r="Z60" s="623">
        <f t="shared" si="32"/>
        <v>-0.3024747938</v>
      </c>
      <c r="AA60" s="1106">
        <v>2.0</v>
      </c>
      <c r="AB60" s="1106">
        <v>12.0</v>
      </c>
      <c r="AC60" s="1106">
        <v>2.0</v>
      </c>
      <c r="AD60" s="1106">
        <v>2.0</v>
      </c>
      <c r="AE60" s="1106">
        <v>3.0</v>
      </c>
      <c r="AF60" s="1109"/>
      <c r="AG60" s="1110"/>
      <c r="AH60" s="1015"/>
    </row>
    <row r="61">
      <c r="A61" s="1043" t="s">
        <v>163</v>
      </c>
      <c r="B61" s="562"/>
      <c r="C61" s="1082">
        <v>4.0</v>
      </c>
      <c r="D61" s="1045">
        <v>46.0</v>
      </c>
      <c r="E61" s="1044"/>
      <c r="F61" s="1045">
        <v>34.0</v>
      </c>
      <c r="G61" s="1002">
        <v>0.008206018518518519</v>
      </c>
      <c r="H61" s="633">
        <f t="shared" si="29"/>
        <v>12</v>
      </c>
      <c r="I61" s="634">
        <f t="shared" si="30"/>
        <v>1.01551481</v>
      </c>
      <c r="J61" s="1045">
        <v>5.0</v>
      </c>
      <c r="K61" s="1045">
        <v>7.0</v>
      </c>
      <c r="L61" s="1045">
        <v>1.0</v>
      </c>
      <c r="M61" s="1045">
        <v>1.0</v>
      </c>
      <c r="N61" s="1045">
        <v>2.0</v>
      </c>
      <c r="O61" s="578"/>
      <c r="P61" s="579"/>
      <c r="Q61" s="1022"/>
      <c r="R61" s="1043" t="s">
        <v>163</v>
      </c>
      <c r="S61" s="562"/>
      <c r="T61" s="1111"/>
      <c r="U61" s="1112">
        <v>151.0</v>
      </c>
      <c r="V61" s="1112">
        <v>1.0</v>
      </c>
      <c r="W61" s="1112">
        <v>162.0</v>
      </c>
      <c r="X61" s="1113">
        <v>0.02525462962962963</v>
      </c>
      <c r="Y61" s="633">
        <f t="shared" si="31"/>
        <v>-11</v>
      </c>
      <c r="Z61" s="634">
        <f t="shared" si="32"/>
        <v>-0.3024747938</v>
      </c>
      <c r="AA61" s="1112">
        <v>7.0</v>
      </c>
      <c r="AB61" s="1112">
        <v>22.0</v>
      </c>
      <c r="AC61" s="1112">
        <v>6.0</v>
      </c>
      <c r="AD61" s="1112">
        <v>3.0</v>
      </c>
      <c r="AE61" s="1112">
        <v>3.0</v>
      </c>
      <c r="AF61" s="1114"/>
      <c r="AG61" s="1115"/>
      <c r="AH61" s="1015"/>
    </row>
    <row r="62">
      <c r="A62" s="1032" t="s">
        <v>164</v>
      </c>
      <c r="B62" s="562"/>
      <c r="C62" s="1081"/>
      <c r="D62" s="1034">
        <v>34.0</v>
      </c>
      <c r="E62" s="1033"/>
      <c r="F62" s="1034">
        <v>42.0</v>
      </c>
      <c r="G62" s="1001">
        <v>0.008206018518518519</v>
      </c>
      <c r="H62" s="622">
        <f t="shared" si="29"/>
        <v>-8</v>
      </c>
      <c r="I62" s="623">
        <f t="shared" si="30"/>
        <v>-0.6770098731</v>
      </c>
      <c r="J62" s="1034">
        <v>1.0</v>
      </c>
      <c r="K62" s="1034">
        <v>4.0</v>
      </c>
      <c r="L62" s="1034">
        <v>2.0</v>
      </c>
      <c r="M62" s="1034">
        <v>1.0</v>
      </c>
      <c r="N62" s="1034">
        <v>1.0</v>
      </c>
      <c r="O62" s="568"/>
      <c r="P62" s="569"/>
      <c r="Q62" s="1022"/>
      <c r="R62" s="1032" t="s">
        <v>164</v>
      </c>
      <c r="S62" s="562"/>
      <c r="T62" s="1116"/>
      <c r="U62" s="1107"/>
      <c r="V62" s="1107"/>
      <c r="W62" s="1107"/>
      <c r="X62" s="1117"/>
      <c r="Y62" s="1118"/>
      <c r="Z62" s="1118"/>
      <c r="AA62" s="1107"/>
      <c r="AB62" s="1107"/>
      <c r="AC62" s="1107"/>
      <c r="AD62" s="1107"/>
      <c r="AE62" s="1107"/>
      <c r="AF62" s="1109"/>
      <c r="AG62" s="1110"/>
      <c r="AH62" s="1015"/>
    </row>
    <row r="63">
      <c r="A63" s="1055" t="s">
        <v>166</v>
      </c>
      <c r="B63" s="548"/>
      <c r="C63" s="1084"/>
      <c r="D63" s="1056"/>
      <c r="E63" s="1056"/>
      <c r="F63" s="1056"/>
      <c r="G63" s="1057"/>
      <c r="H63" s="1056"/>
      <c r="I63" s="1058"/>
      <c r="J63" s="1056"/>
      <c r="K63" s="1056"/>
      <c r="L63" s="1056"/>
      <c r="M63" s="1056"/>
      <c r="N63" s="1056"/>
      <c r="O63" s="593"/>
      <c r="P63" s="594"/>
      <c r="Q63" s="1022"/>
      <c r="R63" s="1055" t="s">
        <v>166</v>
      </c>
      <c r="S63" s="548"/>
      <c r="T63" s="1119"/>
      <c r="U63" s="1120">
        <v>102.0</v>
      </c>
      <c r="V63" s="1120">
        <v>2.0</v>
      </c>
      <c r="W63" s="1120">
        <v>151.0</v>
      </c>
      <c r="X63" s="1121">
        <v>0.02525462962962963</v>
      </c>
      <c r="Y63" s="1122">
        <f>U63-W63</f>
        <v>-49</v>
      </c>
      <c r="Z63" s="1123">
        <f>Y63/(HOUR(X63)*60+(MINUTE(X63)+((SECOND(X63)/60))))</f>
        <v>-1.347387718</v>
      </c>
      <c r="AA63" s="1120">
        <v>2.0</v>
      </c>
      <c r="AB63" s="1120">
        <v>15.0</v>
      </c>
      <c r="AC63" s="1120">
        <v>2.0</v>
      </c>
      <c r="AD63" s="1122"/>
      <c r="AE63" s="1122"/>
      <c r="AF63" s="1124"/>
      <c r="AG63" s="1125"/>
      <c r="AH63" s="1015"/>
    </row>
    <row r="64">
      <c r="A64" s="1085"/>
      <c r="B64" s="1086"/>
      <c r="C64" s="1087" t="s">
        <v>365</v>
      </c>
      <c r="D64" s="1086"/>
      <c r="E64" s="1086"/>
      <c r="F64" s="1086"/>
      <c r="G64" s="1088"/>
      <c r="H64" s="1086"/>
      <c r="I64" s="1089"/>
      <c r="J64" s="1086"/>
      <c r="K64" s="1086"/>
      <c r="L64" s="1086"/>
      <c r="M64" s="1086"/>
      <c r="N64" s="1086"/>
      <c r="O64" s="844"/>
      <c r="P64" s="599"/>
      <c r="Q64" s="1090"/>
      <c r="R64" s="1086"/>
      <c r="S64" s="1086"/>
      <c r="T64" s="1087" t="s">
        <v>365</v>
      </c>
      <c r="U64" s="1086"/>
      <c r="V64" s="1086"/>
      <c r="W64" s="1086"/>
      <c r="X64" s="1088"/>
      <c r="Y64" s="1086"/>
      <c r="Z64" s="1086"/>
      <c r="AA64" s="1086"/>
      <c r="AB64" s="1086"/>
      <c r="AC64" s="1086"/>
      <c r="AD64" s="1086"/>
      <c r="AE64" s="1086"/>
      <c r="AF64" s="844"/>
      <c r="AG64" s="599"/>
      <c r="AH64" s="1091"/>
    </row>
    <row r="65">
      <c r="A65" s="1126" t="s">
        <v>492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071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1126" t="s">
        <v>493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071" t="s">
        <v>95</v>
      </c>
      <c r="Y65" s="1072" t="s">
        <v>96</v>
      </c>
      <c r="Z65" s="1072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015"/>
    </row>
    <row r="66">
      <c r="A66" s="550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50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015"/>
    </row>
    <row r="67">
      <c r="A67" s="1017" t="s">
        <v>161</v>
      </c>
      <c r="B67" s="552"/>
      <c r="C67" s="1077"/>
      <c r="D67" s="1020">
        <v>121.0</v>
      </c>
      <c r="E67" s="1019"/>
      <c r="F67" s="1020">
        <v>78.0</v>
      </c>
      <c r="G67" s="1000">
        <v>0.009212962962962963</v>
      </c>
      <c r="H67" s="829">
        <f t="shared" ref="H67:H69" si="33">D67-F67</f>
        <v>43</v>
      </c>
      <c r="I67" s="1021">
        <f t="shared" ref="I67:I69" si="34">H67/(HOUR(G67)*60+(MINUTE(G67)+((SECOND(G67)/60))))</f>
        <v>3.24120603</v>
      </c>
      <c r="J67" s="1020">
        <v>8.0</v>
      </c>
      <c r="K67" s="1020">
        <v>18.0</v>
      </c>
      <c r="L67" s="1020">
        <v>6.0</v>
      </c>
      <c r="M67" s="1019"/>
      <c r="N67" s="1020">
        <v>7.0</v>
      </c>
      <c r="O67" s="558"/>
      <c r="P67" s="559"/>
      <c r="Q67" s="1022"/>
      <c r="R67" s="1017" t="s">
        <v>161</v>
      </c>
      <c r="S67" s="552"/>
      <c r="T67" s="1075">
        <v>1.0</v>
      </c>
      <c r="U67" s="1020">
        <v>144.0</v>
      </c>
      <c r="V67" s="1020">
        <v>1.0</v>
      </c>
      <c r="W67" s="1020">
        <v>116.0</v>
      </c>
      <c r="X67" s="1000">
        <v>0.02696759259259259</v>
      </c>
      <c r="Y67" s="829">
        <f t="shared" ref="Y67:Y70" si="35">U67-W67</f>
        <v>28</v>
      </c>
      <c r="Z67" s="830">
        <f t="shared" ref="Z67:Z70" si="36">Y67/(HOUR(X67)*60+(MINUTE(X67)+((SECOND(X67)/60))))</f>
        <v>0.7210300429</v>
      </c>
      <c r="AA67" s="1020">
        <v>6.0</v>
      </c>
      <c r="AB67" s="1020">
        <v>21.0</v>
      </c>
      <c r="AC67" s="1020">
        <v>4.0</v>
      </c>
      <c r="AD67" s="1020">
        <v>3.0</v>
      </c>
      <c r="AE67" s="1020">
        <v>7.0</v>
      </c>
      <c r="AF67" s="558"/>
      <c r="AG67" s="559"/>
      <c r="AH67" s="1015"/>
    </row>
    <row r="68">
      <c r="A68" s="1032" t="s">
        <v>162</v>
      </c>
      <c r="B68" s="562"/>
      <c r="C68" s="1079">
        <v>1.0</v>
      </c>
      <c r="D68" s="1034">
        <v>101.0</v>
      </c>
      <c r="E68" s="1033"/>
      <c r="F68" s="1034">
        <v>92.0</v>
      </c>
      <c r="G68" s="1001">
        <v>0.009212962962962963</v>
      </c>
      <c r="H68" s="832">
        <f t="shared" si="33"/>
        <v>9</v>
      </c>
      <c r="I68" s="833">
        <f t="shared" si="34"/>
        <v>0.6783919598</v>
      </c>
      <c r="J68" s="1034">
        <v>5.0</v>
      </c>
      <c r="K68" s="1034">
        <v>17.0</v>
      </c>
      <c r="L68" s="1034">
        <v>7.0</v>
      </c>
      <c r="M68" s="1034">
        <v>2.0</v>
      </c>
      <c r="N68" s="1034">
        <v>3.0</v>
      </c>
      <c r="O68" s="568"/>
      <c r="P68" s="569"/>
      <c r="Q68" s="1022"/>
      <c r="R68" s="1032" t="s">
        <v>162</v>
      </c>
      <c r="S68" s="562"/>
      <c r="T68" s="1081"/>
      <c r="U68" s="1034">
        <v>138.0</v>
      </c>
      <c r="V68" s="1033"/>
      <c r="W68" s="1034">
        <v>135.0</v>
      </c>
      <c r="X68" s="1001">
        <v>0.02696759259259259</v>
      </c>
      <c r="Y68" s="832">
        <f t="shared" si="35"/>
        <v>3</v>
      </c>
      <c r="Z68" s="833">
        <f t="shared" si="36"/>
        <v>0.07725321888</v>
      </c>
      <c r="AA68" s="1034">
        <v>1.0</v>
      </c>
      <c r="AB68" s="1034">
        <v>20.0</v>
      </c>
      <c r="AC68" s="1034">
        <v>4.0</v>
      </c>
      <c r="AD68" s="1033"/>
      <c r="AE68" s="1034">
        <v>4.0</v>
      </c>
      <c r="AF68" s="568"/>
      <c r="AG68" s="569"/>
      <c r="AH68" s="1015"/>
    </row>
    <row r="69">
      <c r="A69" s="1043" t="s">
        <v>163</v>
      </c>
      <c r="B69" s="562"/>
      <c r="C69" s="1082">
        <v>3.0</v>
      </c>
      <c r="D69" s="1045">
        <v>54.0</v>
      </c>
      <c r="E69" s="1045">
        <v>1.0</v>
      </c>
      <c r="F69" s="1045">
        <v>67.0</v>
      </c>
      <c r="G69" s="1002">
        <v>0.009212962962962963</v>
      </c>
      <c r="H69" s="836">
        <f t="shared" si="33"/>
        <v>-13</v>
      </c>
      <c r="I69" s="1047">
        <f t="shared" si="34"/>
        <v>-0.9798994975</v>
      </c>
      <c r="J69" s="1045">
        <v>2.0</v>
      </c>
      <c r="K69" s="1045">
        <v>7.0</v>
      </c>
      <c r="L69" s="1045">
        <v>1.0</v>
      </c>
      <c r="M69" s="1045">
        <v>1.0</v>
      </c>
      <c r="N69" s="1045">
        <v>2.0</v>
      </c>
      <c r="O69" s="578"/>
      <c r="P69" s="579"/>
      <c r="Q69" s="1022"/>
      <c r="R69" s="1043" t="s">
        <v>163</v>
      </c>
      <c r="S69" s="562"/>
      <c r="T69" s="1082">
        <v>4.0</v>
      </c>
      <c r="U69" s="1045">
        <v>83.0</v>
      </c>
      <c r="V69" s="1045">
        <v>1.0</v>
      </c>
      <c r="W69" s="1045">
        <v>106.0</v>
      </c>
      <c r="X69" s="1002">
        <v>0.02696759259259259</v>
      </c>
      <c r="Y69" s="836">
        <f t="shared" si="35"/>
        <v>-23</v>
      </c>
      <c r="Z69" s="837">
        <f t="shared" si="36"/>
        <v>-0.5922746781</v>
      </c>
      <c r="AA69" s="1045">
        <v>5.0</v>
      </c>
      <c r="AB69" s="1045">
        <v>4.0</v>
      </c>
      <c r="AC69" s="1044"/>
      <c r="AD69" s="1044"/>
      <c r="AE69" s="1044"/>
      <c r="AF69" s="578"/>
      <c r="AG69" s="579"/>
      <c r="AH69" s="1015"/>
    </row>
    <row r="70">
      <c r="A70" s="1032" t="s">
        <v>164</v>
      </c>
      <c r="B70" s="562"/>
      <c r="C70" s="1079"/>
      <c r="D70" s="1033"/>
      <c r="E70" s="1033"/>
      <c r="F70" s="1033"/>
      <c r="G70" s="1035"/>
      <c r="H70" s="832"/>
      <c r="I70" s="833"/>
      <c r="J70" s="1033"/>
      <c r="K70" s="1033"/>
      <c r="L70" s="1033"/>
      <c r="M70" s="1033"/>
      <c r="N70" s="1033"/>
      <c r="O70" s="568"/>
      <c r="P70" s="569"/>
      <c r="Q70" s="1022"/>
      <c r="R70" s="1032" t="s">
        <v>164</v>
      </c>
      <c r="S70" s="562"/>
      <c r="T70" s="1081"/>
      <c r="U70" s="1034">
        <v>114.0</v>
      </c>
      <c r="V70" s="1033"/>
      <c r="W70" s="1034">
        <v>134.0</v>
      </c>
      <c r="X70" s="1001">
        <v>0.02696759259259259</v>
      </c>
      <c r="Y70" s="832">
        <f t="shared" si="35"/>
        <v>-20</v>
      </c>
      <c r="Z70" s="833">
        <f t="shared" si="36"/>
        <v>-0.5150214592</v>
      </c>
      <c r="AA70" s="1034">
        <v>1.0</v>
      </c>
      <c r="AB70" s="1034">
        <v>15.0</v>
      </c>
      <c r="AC70" s="1034">
        <v>2.0</v>
      </c>
      <c r="AD70" s="1033"/>
      <c r="AE70" s="1034">
        <v>3.0</v>
      </c>
      <c r="AF70" s="568"/>
      <c r="AG70" s="569"/>
      <c r="AH70" s="1015"/>
    </row>
    <row r="71">
      <c r="A71" s="1055" t="s">
        <v>166</v>
      </c>
      <c r="B71" s="548"/>
      <c r="C71" s="1127">
        <v>1.0</v>
      </c>
      <c r="D71" s="1092">
        <v>72.0</v>
      </c>
      <c r="E71" s="1056"/>
      <c r="F71" s="1092">
        <v>96.0</v>
      </c>
      <c r="G71" s="1099">
        <v>0.009212962962962963</v>
      </c>
      <c r="H71" s="1056">
        <f>D71-F71</f>
        <v>-24</v>
      </c>
      <c r="I71" s="1058">
        <f>H71/(HOUR(G71)*60+(MINUTE(G71)+((SECOND(G71)/60))))</f>
        <v>-1.809045226</v>
      </c>
      <c r="J71" s="1092">
        <v>3.0</v>
      </c>
      <c r="K71" s="1092">
        <v>7.0</v>
      </c>
      <c r="L71" s="1092">
        <v>1.0</v>
      </c>
      <c r="M71" s="1056"/>
      <c r="N71" s="1056"/>
      <c r="O71" s="593"/>
      <c r="P71" s="594"/>
      <c r="Q71" s="1022"/>
      <c r="R71" s="1055" t="s">
        <v>166</v>
      </c>
      <c r="S71" s="548"/>
      <c r="T71" s="1084"/>
      <c r="U71" s="1056"/>
      <c r="V71" s="1056"/>
      <c r="W71" s="1056"/>
      <c r="X71" s="1057"/>
      <c r="Y71" s="1056"/>
      <c r="Z71" s="1056"/>
      <c r="AA71" s="1056"/>
      <c r="AB71" s="1056"/>
      <c r="AC71" s="1056"/>
      <c r="AD71" s="1056"/>
      <c r="AE71" s="1056"/>
      <c r="AF71" s="593"/>
      <c r="AG71" s="594"/>
      <c r="AH71" s="1015"/>
    </row>
    <row r="72">
      <c r="A72" s="1085"/>
      <c r="B72" s="1086"/>
      <c r="C72" s="1087" t="s">
        <v>366</v>
      </c>
      <c r="D72" s="1086"/>
      <c r="E72" s="1086"/>
      <c r="F72" s="1086"/>
      <c r="G72" s="1088"/>
      <c r="H72" s="1086"/>
      <c r="I72" s="1089"/>
      <c r="J72" s="1086"/>
      <c r="K72" s="1086"/>
      <c r="L72" s="1086"/>
      <c r="M72" s="1086"/>
      <c r="N72" s="1086"/>
      <c r="O72" s="844"/>
      <c r="P72" s="599"/>
      <c r="Q72" s="1090"/>
      <c r="R72" s="1086"/>
      <c r="S72" s="1086"/>
      <c r="T72" s="1087" t="s">
        <v>367</v>
      </c>
      <c r="U72" s="1086"/>
      <c r="V72" s="1086"/>
      <c r="W72" s="1086"/>
      <c r="X72" s="1088"/>
      <c r="Y72" s="1086"/>
      <c r="Z72" s="1086"/>
      <c r="AA72" s="1086"/>
      <c r="AB72" s="1086"/>
      <c r="AC72" s="1086"/>
      <c r="AD72" s="1086"/>
      <c r="AE72" s="1086"/>
      <c r="AF72" s="844"/>
      <c r="AG72" s="599"/>
      <c r="AH72" s="1091"/>
    </row>
    <row r="73">
      <c r="A73" s="906" t="s">
        <v>494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071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906" t="s">
        <v>495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071" t="s">
        <v>95</v>
      </c>
      <c r="Y73" s="1072" t="s">
        <v>96</v>
      </c>
      <c r="Z73" s="1072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015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015"/>
    </row>
    <row r="75">
      <c r="A75" s="1017" t="s">
        <v>161</v>
      </c>
      <c r="B75" s="552"/>
      <c r="C75" s="1077"/>
      <c r="D75" s="1020">
        <v>137.0</v>
      </c>
      <c r="E75" s="1019"/>
      <c r="F75" s="1020">
        <v>114.0</v>
      </c>
      <c r="G75" s="1000">
        <v>0.025</v>
      </c>
      <c r="H75" s="836">
        <f t="shared" ref="H75:H77" si="37">D75-F75</f>
        <v>23</v>
      </c>
      <c r="I75" s="837">
        <f t="shared" ref="I75:I77" si="38">H75/(HOUR(G75)*60+(MINUTE(G75)+((SECOND(G75)/60))))</f>
        <v>0.6388888889</v>
      </c>
      <c r="J75" s="1020">
        <v>1.0</v>
      </c>
      <c r="K75" s="1020">
        <v>23.0</v>
      </c>
      <c r="L75" s="1020">
        <v>4.0</v>
      </c>
      <c r="M75" s="1019"/>
      <c r="N75" s="1020">
        <v>6.0</v>
      </c>
      <c r="O75" s="558"/>
      <c r="P75" s="559"/>
      <c r="Q75" s="1022"/>
      <c r="R75" s="1017" t="s">
        <v>161</v>
      </c>
      <c r="S75" s="552"/>
      <c r="T75" s="1077"/>
      <c r="U75" s="1020">
        <v>124.0</v>
      </c>
      <c r="V75" s="1020">
        <v>1.0</v>
      </c>
      <c r="W75" s="1020">
        <v>115.0</v>
      </c>
      <c r="X75" s="1000">
        <v>0.025694444444444443</v>
      </c>
      <c r="Y75" s="829">
        <f t="shared" ref="Y75:Y78" si="39">U75-W75</f>
        <v>9</v>
      </c>
      <c r="Z75" s="830">
        <f t="shared" ref="Z75:Z78" si="40">Y75/(HOUR(X75)*60+(MINUTE(X75)+((SECOND(X75)/60))))</f>
        <v>0.2432432432</v>
      </c>
      <c r="AA75" s="1020">
        <v>2.0</v>
      </c>
      <c r="AB75" s="1020">
        <v>17.0</v>
      </c>
      <c r="AC75" s="1020">
        <v>3.0</v>
      </c>
      <c r="AD75" s="1019"/>
      <c r="AE75" s="1020">
        <v>3.0</v>
      </c>
      <c r="AF75" s="558"/>
      <c r="AG75" s="559"/>
      <c r="AH75" s="1015"/>
    </row>
    <row r="76">
      <c r="A76" s="1032" t="s">
        <v>162</v>
      </c>
      <c r="B76" s="562"/>
      <c r="C76" s="1079">
        <v>1.0</v>
      </c>
      <c r="D76" s="1034">
        <v>113.0</v>
      </c>
      <c r="E76" s="1033"/>
      <c r="F76" s="1034">
        <v>115.0</v>
      </c>
      <c r="G76" s="1001">
        <v>0.025</v>
      </c>
      <c r="H76" s="832">
        <f t="shared" si="37"/>
        <v>-2</v>
      </c>
      <c r="I76" s="833">
        <f t="shared" si="38"/>
        <v>-0.05555555556</v>
      </c>
      <c r="J76" s="1034">
        <v>6.0</v>
      </c>
      <c r="K76" s="1034">
        <v>18.0</v>
      </c>
      <c r="L76" s="1034">
        <v>1.0</v>
      </c>
      <c r="M76" s="1033"/>
      <c r="N76" s="1033"/>
      <c r="O76" s="568"/>
      <c r="P76" s="569"/>
      <c r="Q76" s="1022"/>
      <c r="R76" s="1032" t="s">
        <v>162</v>
      </c>
      <c r="S76" s="562"/>
      <c r="T76" s="1079">
        <v>1.0</v>
      </c>
      <c r="U76" s="1034">
        <v>140.0</v>
      </c>
      <c r="V76" s="1034">
        <v>2.0</v>
      </c>
      <c r="W76" s="1034">
        <v>114.0</v>
      </c>
      <c r="X76" s="1001">
        <v>0.025694444444444443</v>
      </c>
      <c r="Y76" s="832">
        <f t="shared" si="39"/>
        <v>26</v>
      </c>
      <c r="Z76" s="833">
        <f t="shared" si="40"/>
        <v>0.7027027027</v>
      </c>
      <c r="AA76" s="1034">
        <v>3.0</v>
      </c>
      <c r="AB76" s="1034">
        <v>22.0</v>
      </c>
      <c r="AC76" s="1034">
        <v>3.0</v>
      </c>
      <c r="AD76" s="1033"/>
      <c r="AE76" s="1034">
        <v>3.0</v>
      </c>
      <c r="AF76" s="568"/>
      <c r="AG76" s="569"/>
      <c r="AH76" s="1015"/>
    </row>
    <row r="77">
      <c r="A77" s="1043" t="s">
        <v>163</v>
      </c>
      <c r="B77" s="562"/>
      <c r="C77" s="1082">
        <v>4.0</v>
      </c>
      <c r="D77" s="1045">
        <v>96.0</v>
      </c>
      <c r="E77" s="1044"/>
      <c r="F77" s="1045">
        <v>96.0</v>
      </c>
      <c r="G77" s="1002">
        <v>0.025</v>
      </c>
      <c r="H77" s="836">
        <f t="shared" si="37"/>
        <v>0</v>
      </c>
      <c r="I77" s="837">
        <f t="shared" si="38"/>
        <v>0</v>
      </c>
      <c r="J77" s="1045">
        <v>3.0</v>
      </c>
      <c r="K77" s="1045">
        <v>12.0</v>
      </c>
      <c r="L77" s="1045">
        <v>1.0</v>
      </c>
      <c r="M77" s="1044"/>
      <c r="N77" s="1045">
        <v>2.0</v>
      </c>
      <c r="O77" s="578"/>
      <c r="P77" s="579"/>
      <c r="Q77" s="1022"/>
      <c r="R77" s="1043" t="s">
        <v>163</v>
      </c>
      <c r="S77" s="562"/>
      <c r="T77" s="1082">
        <v>4.0</v>
      </c>
      <c r="U77" s="1045">
        <v>99.0</v>
      </c>
      <c r="V77" s="1045">
        <v>2.0</v>
      </c>
      <c r="W77" s="1045">
        <v>111.0</v>
      </c>
      <c r="X77" s="1002">
        <v>0.025694444444444443</v>
      </c>
      <c r="Y77" s="836">
        <f t="shared" si="39"/>
        <v>-12</v>
      </c>
      <c r="Z77" s="837">
        <f t="shared" si="40"/>
        <v>-0.3243243243</v>
      </c>
      <c r="AA77" s="1045">
        <v>3.0</v>
      </c>
      <c r="AB77" s="1045">
        <v>11.0</v>
      </c>
      <c r="AC77" s="1045">
        <v>3.0</v>
      </c>
      <c r="AD77" s="1044"/>
      <c r="AE77" s="1045">
        <v>1.0</v>
      </c>
      <c r="AF77" s="578"/>
      <c r="AG77" s="579"/>
      <c r="AH77" s="1015"/>
    </row>
    <row r="78">
      <c r="A78" s="1032" t="s">
        <v>164</v>
      </c>
      <c r="B78" s="562"/>
      <c r="C78" s="1081"/>
      <c r="D78" s="1033"/>
      <c r="E78" s="1033"/>
      <c r="F78" s="1033"/>
      <c r="G78" s="1035"/>
      <c r="H78" s="832"/>
      <c r="I78" s="832"/>
      <c r="J78" s="1033"/>
      <c r="K78" s="1033"/>
      <c r="L78" s="1033"/>
      <c r="M78" s="1033"/>
      <c r="N78" s="1033"/>
      <c r="O78" s="568"/>
      <c r="P78" s="569"/>
      <c r="Q78" s="1022"/>
      <c r="R78" s="1032" t="s">
        <v>164</v>
      </c>
      <c r="S78" s="562"/>
      <c r="T78" s="1081"/>
      <c r="U78" s="1034">
        <v>125.0</v>
      </c>
      <c r="V78" s="1034">
        <v>1.0</v>
      </c>
      <c r="W78" s="1034">
        <v>134.0</v>
      </c>
      <c r="X78" s="1001">
        <v>0.025694444444444443</v>
      </c>
      <c r="Y78" s="832">
        <f t="shared" si="39"/>
        <v>-9</v>
      </c>
      <c r="Z78" s="833">
        <f t="shared" si="40"/>
        <v>-0.2432432432</v>
      </c>
      <c r="AA78" s="1034">
        <v>1.0</v>
      </c>
      <c r="AB78" s="1034">
        <v>22.0</v>
      </c>
      <c r="AC78" s="1034">
        <v>5.0</v>
      </c>
      <c r="AD78" s="1034">
        <v>1.0</v>
      </c>
      <c r="AE78" s="1034">
        <v>1.0</v>
      </c>
      <c r="AF78" s="568"/>
      <c r="AG78" s="569"/>
      <c r="AH78" s="1015"/>
    </row>
    <row r="79">
      <c r="A79" s="1055" t="s">
        <v>166</v>
      </c>
      <c r="B79" s="548"/>
      <c r="C79" s="1084"/>
      <c r="D79" s="1092">
        <v>89.0</v>
      </c>
      <c r="E79" s="1092">
        <v>1.0</v>
      </c>
      <c r="F79" s="1092">
        <v>138.0</v>
      </c>
      <c r="G79" s="1099">
        <v>0.025</v>
      </c>
      <c r="H79" s="836">
        <f>D79-F79</f>
        <v>-49</v>
      </c>
      <c r="I79" s="837">
        <f>H79/(HOUR(G79)*60+(MINUTE(G79)+((SECOND(G79)/60))))</f>
        <v>-1.361111111</v>
      </c>
      <c r="J79" s="1092">
        <v>1.0</v>
      </c>
      <c r="K79" s="1092">
        <v>12.0</v>
      </c>
      <c r="L79" s="1092">
        <v>1.0</v>
      </c>
      <c r="M79" s="1092">
        <v>1.0</v>
      </c>
      <c r="N79" s="1092">
        <v>1.0</v>
      </c>
      <c r="O79" s="593"/>
      <c r="P79" s="594"/>
      <c r="Q79" s="1022"/>
      <c r="R79" s="1055" t="s">
        <v>166</v>
      </c>
      <c r="S79" s="548"/>
      <c r="T79" s="1084"/>
      <c r="U79" s="1056"/>
      <c r="V79" s="1056"/>
      <c r="W79" s="1056"/>
      <c r="X79" s="1057"/>
      <c r="Y79" s="1056"/>
      <c r="Z79" s="1056"/>
      <c r="AA79" s="1056"/>
      <c r="AB79" s="1056"/>
      <c r="AC79" s="1056"/>
      <c r="AD79" s="1056"/>
      <c r="AE79" s="1056"/>
      <c r="AF79" s="593"/>
      <c r="AG79" s="594"/>
      <c r="AH79" s="1015"/>
    </row>
    <row r="80">
      <c r="A80" s="1128"/>
      <c r="B80" s="1090"/>
      <c r="C80" s="1129" t="s">
        <v>389</v>
      </c>
      <c r="D80" s="1090"/>
      <c r="E80" s="1090"/>
      <c r="F80" s="1090"/>
      <c r="G80" s="1091"/>
      <c r="H80" s="1090"/>
      <c r="I80" s="1130"/>
      <c r="J80" s="1090"/>
      <c r="K80" s="1090"/>
      <c r="L80" s="1090"/>
      <c r="M80" s="1090"/>
      <c r="N80" s="1090"/>
      <c r="O80" s="869"/>
      <c r="P80" s="870"/>
      <c r="Q80" s="1090"/>
      <c r="R80" s="1090"/>
      <c r="S80" s="1090"/>
      <c r="T80" s="1129" t="s">
        <v>389</v>
      </c>
      <c r="U80" s="1090"/>
      <c r="V80" s="1090"/>
      <c r="W80" s="1090"/>
      <c r="X80" s="1091"/>
      <c r="Y80" s="1090"/>
      <c r="Z80" s="1090"/>
      <c r="AA80" s="1090"/>
      <c r="AB80" s="1090"/>
      <c r="AC80" s="1090"/>
      <c r="AD80" s="1090"/>
      <c r="AE80" s="1090"/>
      <c r="AF80" s="869"/>
      <c r="AG80" s="870"/>
      <c r="AH80" s="1091"/>
    </row>
    <row r="81">
      <c r="A81" s="1131"/>
      <c r="B81" s="1131"/>
      <c r="C81" s="1131"/>
      <c r="D81" s="1131"/>
      <c r="E81" s="1131"/>
      <c r="F81" s="1131"/>
      <c r="G81" s="1132"/>
      <c r="H81" s="1131"/>
      <c r="I81" s="1133"/>
      <c r="J81" s="1131"/>
      <c r="K81" s="1131"/>
      <c r="L81" s="1131"/>
      <c r="M81" s="1131"/>
      <c r="N81" s="1131"/>
      <c r="O81" s="874"/>
      <c r="P81" s="875"/>
      <c r="Q81" s="1131"/>
      <c r="R81" s="1131"/>
      <c r="S81" s="1131"/>
      <c r="T81" s="1131"/>
      <c r="U81" s="1131"/>
      <c r="V81" s="1131"/>
      <c r="W81" s="1131"/>
      <c r="X81" s="1132"/>
      <c r="Y81" s="1131"/>
      <c r="Z81" s="1131"/>
      <c r="AA81" s="1131"/>
      <c r="AB81" s="1131"/>
      <c r="AC81" s="1131"/>
      <c r="AD81" s="1131"/>
      <c r="AE81" s="1131"/>
      <c r="AF81" s="874"/>
      <c r="AG81" s="875"/>
      <c r="AH81" s="1132"/>
    </row>
    <row r="82">
      <c r="A82" s="1131"/>
      <c r="B82" s="1131"/>
      <c r="C82" s="1131"/>
      <c r="D82" s="1131"/>
      <c r="E82" s="1131"/>
      <c r="F82" s="1131"/>
      <c r="G82" s="1132"/>
      <c r="H82" s="1131"/>
      <c r="I82" s="1133"/>
      <c r="J82" s="1131"/>
      <c r="K82" s="1131"/>
      <c r="L82" s="1131"/>
      <c r="M82" s="1131"/>
      <c r="N82" s="1131"/>
      <c r="O82" s="874"/>
      <c r="P82" s="875"/>
      <c r="Q82" s="1131"/>
      <c r="R82" s="1131"/>
      <c r="S82" s="1131"/>
      <c r="T82" s="1131"/>
      <c r="U82" s="1131"/>
      <c r="V82" s="1131"/>
      <c r="W82" s="1131"/>
      <c r="X82" s="1132"/>
      <c r="Y82" s="1131"/>
      <c r="Z82" s="1131"/>
      <c r="AA82" s="1131"/>
      <c r="AB82" s="1131"/>
      <c r="AC82" s="1131"/>
      <c r="AD82" s="1131"/>
      <c r="AE82" s="1131"/>
      <c r="AF82" s="874"/>
      <c r="AG82" s="875"/>
      <c r="AH82" s="1132"/>
    </row>
    <row r="83">
      <c r="A83" s="1131"/>
      <c r="B83" s="1131"/>
      <c r="C83" s="1131"/>
      <c r="D83" s="1131"/>
      <c r="E83" s="1131"/>
      <c r="F83" s="1131"/>
      <c r="G83" s="1132"/>
      <c r="H83" s="1131"/>
      <c r="I83" s="1133"/>
      <c r="J83" s="1131"/>
      <c r="K83" s="1131"/>
      <c r="L83" s="1131"/>
      <c r="M83" s="1131"/>
      <c r="N83" s="1131"/>
      <c r="O83" s="874"/>
      <c r="P83" s="875"/>
      <c r="Q83" s="1131"/>
      <c r="R83" s="1131"/>
      <c r="S83" s="1131"/>
      <c r="T83" s="1131"/>
      <c r="U83" s="1131"/>
      <c r="V83" s="1131"/>
      <c r="W83" s="1131"/>
      <c r="X83" s="1132"/>
      <c r="Y83" s="1131"/>
      <c r="Z83" s="1131"/>
      <c r="AA83" s="1131"/>
      <c r="AB83" s="1131"/>
      <c r="AC83" s="1131"/>
      <c r="AD83" s="1131"/>
      <c r="AE83" s="1131"/>
      <c r="AF83" s="874"/>
      <c r="AG83" s="875"/>
      <c r="AH83" s="1132"/>
    </row>
    <row r="84">
      <c r="A84" s="1131"/>
      <c r="B84" s="1131"/>
      <c r="C84" s="1131"/>
      <c r="D84" s="1131"/>
      <c r="E84" s="1131"/>
      <c r="F84" s="1131"/>
      <c r="G84" s="1132"/>
      <c r="H84" s="1131"/>
      <c r="I84" s="1133"/>
      <c r="J84" s="1131"/>
      <c r="K84" s="1131"/>
      <c r="L84" s="1131"/>
      <c r="M84" s="1131"/>
      <c r="N84" s="1131"/>
      <c r="O84" s="874"/>
      <c r="P84" s="875"/>
      <c r="Q84" s="1131"/>
      <c r="R84" s="1131"/>
      <c r="S84" s="1131"/>
      <c r="T84" s="1131"/>
      <c r="U84" s="1131"/>
      <c r="V84" s="1131"/>
      <c r="W84" s="1131"/>
      <c r="X84" s="1132"/>
      <c r="Y84" s="1131"/>
      <c r="Z84" s="1131"/>
      <c r="AA84" s="1131"/>
      <c r="AB84" s="1131"/>
      <c r="AC84" s="1131"/>
      <c r="AD84" s="1131"/>
      <c r="AE84" s="1131"/>
      <c r="AF84" s="874"/>
      <c r="AG84" s="875"/>
      <c r="AH84" s="1132"/>
    </row>
    <row r="85">
      <c r="A85" s="1131"/>
      <c r="B85" s="1131"/>
      <c r="C85" s="1131"/>
      <c r="D85" s="1131"/>
      <c r="E85" s="1131"/>
      <c r="F85" s="1131"/>
      <c r="G85" s="1132"/>
      <c r="H85" s="1131"/>
      <c r="I85" s="1133"/>
      <c r="J85" s="1131"/>
      <c r="K85" s="1131"/>
      <c r="L85" s="1131"/>
      <c r="M85" s="1131"/>
      <c r="N85" s="1131"/>
      <c r="O85" s="874"/>
      <c r="P85" s="875"/>
      <c r="Q85" s="1131"/>
      <c r="R85" s="1131"/>
      <c r="S85" s="1131"/>
      <c r="T85" s="1131"/>
      <c r="U85" s="1131"/>
      <c r="V85" s="1131"/>
      <c r="W85" s="1131"/>
      <c r="X85" s="1132"/>
      <c r="Y85" s="1131"/>
      <c r="Z85" s="1131"/>
      <c r="AA85" s="1131"/>
      <c r="AB85" s="1131"/>
      <c r="AC85" s="1131"/>
      <c r="AD85" s="1131"/>
      <c r="AE85" s="1131"/>
      <c r="AF85" s="874"/>
      <c r="AG85" s="875"/>
      <c r="AH85" s="1132"/>
    </row>
    <row r="86">
      <c r="A86" s="1131"/>
      <c r="B86" s="1131"/>
      <c r="C86" s="1131"/>
      <c r="D86" s="1131"/>
      <c r="E86" s="1131"/>
      <c r="F86" s="1131"/>
      <c r="G86" s="1132"/>
      <c r="H86" s="1131"/>
      <c r="I86" s="1133"/>
      <c r="J86" s="1131"/>
      <c r="K86" s="1131"/>
      <c r="L86" s="1131"/>
      <c r="M86" s="1131"/>
      <c r="N86" s="1131"/>
      <c r="O86" s="874"/>
      <c r="P86" s="875"/>
      <c r="Q86" s="1131"/>
      <c r="R86" s="1131"/>
      <c r="S86" s="1131"/>
      <c r="T86" s="1131"/>
      <c r="U86" s="1131"/>
      <c r="V86" s="1131"/>
      <c r="W86" s="1131"/>
      <c r="X86" s="1132"/>
      <c r="Y86" s="1131"/>
      <c r="Z86" s="1131"/>
      <c r="AA86" s="1131"/>
      <c r="AB86" s="1131"/>
      <c r="AC86" s="1131"/>
      <c r="AD86" s="1131"/>
      <c r="AE86" s="1131"/>
      <c r="AF86" s="874"/>
      <c r="AG86" s="875"/>
      <c r="AH86" s="1132"/>
    </row>
    <row r="87">
      <c r="A87" s="1131"/>
      <c r="B87" s="1131"/>
      <c r="C87" s="1131"/>
      <c r="D87" s="1131"/>
      <c r="E87" s="1131"/>
      <c r="F87" s="1131"/>
      <c r="G87" s="1132"/>
      <c r="H87" s="1131"/>
      <c r="I87" s="1133"/>
      <c r="J87" s="1131"/>
      <c r="K87" s="1131"/>
      <c r="L87" s="1131"/>
      <c r="M87" s="1131"/>
      <c r="N87" s="1131"/>
      <c r="O87" s="874"/>
      <c r="P87" s="875"/>
      <c r="Q87" s="1131"/>
      <c r="R87" s="1131"/>
      <c r="S87" s="1131"/>
      <c r="T87" s="1131"/>
      <c r="U87" s="1131"/>
      <c r="V87" s="1131"/>
      <c r="W87" s="1131"/>
      <c r="X87" s="1132"/>
      <c r="Y87" s="1131"/>
      <c r="Z87" s="1131"/>
      <c r="AA87" s="1131"/>
      <c r="AB87" s="1131"/>
      <c r="AC87" s="1131"/>
      <c r="AD87" s="1131"/>
      <c r="AE87" s="1131"/>
      <c r="AF87" s="874"/>
      <c r="AG87" s="875"/>
      <c r="AH87" s="1132"/>
    </row>
    <row r="88">
      <c r="A88" s="1131"/>
      <c r="B88" s="1131"/>
      <c r="C88" s="1131"/>
      <c r="D88" s="1131"/>
      <c r="E88" s="1131"/>
      <c r="F88" s="1131"/>
      <c r="G88" s="1132"/>
      <c r="H88" s="1131"/>
      <c r="I88" s="1133"/>
      <c r="J88" s="1131"/>
      <c r="K88" s="1131"/>
      <c r="L88" s="1131"/>
      <c r="M88" s="1131"/>
      <c r="N88" s="1131"/>
      <c r="O88" s="874"/>
      <c r="P88" s="875"/>
      <c r="Q88" s="1131"/>
      <c r="R88" s="1131"/>
      <c r="S88" s="1131"/>
      <c r="T88" s="1131"/>
      <c r="U88" s="1131"/>
      <c r="V88" s="1131"/>
      <c r="W88" s="1131"/>
      <c r="X88" s="1132"/>
      <c r="Y88" s="1131"/>
      <c r="Z88" s="1131"/>
      <c r="AA88" s="1131"/>
      <c r="AB88" s="1131"/>
      <c r="AC88" s="1131"/>
      <c r="AD88" s="1131"/>
      <c r="AE88" s="1131"/>
      <c r="AF88" s="874"/>
      <c r="AG88" s="875"/>
      <c r="AH88" s="1132"/>
    </row>
    <row r="89">
      <c r="A89" s="1131"/>
      <c r="B89" s="1131"/>
      <c r="C89" s="1131"/>
      <c r="D89" s="1131"/>
      <c r="E89" s="1131"/>
      <c r="F89" s="1131"/>
      <c r="G89" s="1132"/>
      <c r="H89" s="1131"/>
      <c r="I89" s="1133"/>
      <c r="J89" s="1131"/>
      <c r="K89" s="1131"/>
      <c r="L89" s="1131"/>
      <c r="M89" s="1131"/>
      <c r="N89" s="1131"/>
      <c r="O89" s="874"/>
      <c r="P89" s="875"/>
      <c r="Q89" s="1131"/>
      <c r="R89" s="1131"/>
      <c r="S89" s="1131"/>
      <c r="T89" s="1131"/>
      <c r="U89" s="1131"/>
      <c r="V89" s="1131"/>
      <c r="W89" s="1131"/>
      <c r="X89" s="1132"/>
      <c r="Y89" s="1131"/>
      <c r="Z89" s="1131"/>
      <c r="AA89" s="1131"/>
      <c r="AB89" s="1131"/>
      <c r="AC89" s="1131"/>
      <c r="AD89" s="1131"/>
      <c r="AE89" s="1131"/>
      <c r="AF89" s="874"/>
      <c r="AG89" s="875"/>
      <c r="AH89" s="1132"/>
    </row>
    <row r="90">
      <c r="A90" s="1131"/>
      <c r="B90" s="1131"/>
      <c r="C90" s="1131"/>
      <c r="D90" s="1131"/>
      <c r="E90" s="1131"/>
      <c r="F90" s="1131"/>
      <c r="G90" s="1132"/>
      <c r="H90" s="1131"/>
      <c r="I90" s="1133"/>
      <c r="J90" s="1131"/>
      <c r="K90" s="1131"/>
      <c r="L90" s="1131"/>
      <c r="M90" s="1131"/>
      <c r="N90" s="1131"/>
      <c r="O90" s="874"/>
      <c r="P90" s="875"/>
      <c r="Q90" s="1131"/>
      <c r="R90" s="1131"/>
      <c r="S90" s="1131"/>
      <c r="T90" s="1131"/>
      <c r="U90" s="1131"/>
      <c r="V90" s="1131"/>
      <c r="W90" s="1131"/>
      <c r="X90" s="1132"/>
      <c r="Y90" s="1131"/>
      <c r="Z90" s="1131"/>
      <c r="AA90" s="1131"/>
      <c r="AB90" s="1131"/>
      <c r="AC90" s="1131"/>
      <c r="AD90" s="1131"/>
      <c r="AE90" s="1131"/>
      <c r="AF90" s="874"/>
      <c r="AG90" s="875"/>
      <c r="AH90" s="1132"/>
    </row>
    <row r="91">
      <c r="A91" s="1131"/>
      <c r="B91" s="1131"/>
      <c r="C91" s="1131"/>
      <c r="D91" s="1131"/>
      <c r="E91" s="1131"/>
      <c r="F91" s="1131"/>
      <c r="G91" s="1132"/>
      <c r="H91" s="1131"/>
      <c r="I91" s="1133"/>
      <c r="J91" s="1131"/>
      <c r="K91" s="1131"/>
      <c r="L91" s="1131"/>
      <c r="M91" s="1131"/>
      <c r="N91" s="1131"/>
      <c r="O91" s="874"/>
      <c r="P91" s="875"/>
      <c r="Q91" s="1131"/>
      <c r="R91" s="1131"/>
      <c r="S91" s="1131"/>
      <c r="T91" s="1131"/>
      <c r="U91" s="1131"/>
      <c r="V91" s="1131"/>
      <c r="W91" s="1131"/>
      <c r="X91" s="1132"/>
      <c r="Y91" s="1131"/>
      <c r="Z91" s="1131"/>
      <c r="AA91" s="1131"/>
      <c r="AB91" s="1131"/>
      <c r="AC91" s="1131"/>
      <c r="AD91" s="1131"/>
      <c r="AE91" s="1131"/>
      <c r="AF91" s="874"/>
      <c r="AG91" s="875"/>
      <c r="AH91" s="1132"/>
    </row>
    <row r="92">
      <c r="A92" s="1131"/>
      <c r="B92" s="1131"/>
      <c r="C92" s="1131"/>
      <c r="D92" s="1131"/>
      <c r="E92" s="1131"/>
      <c r="F92" s="1131"/>
      <c r="G92" s="1132"/>
      <c r="H92" s="1131"/>
      <c r="I92" s="1133"/>
      <c r="J92" s="1131"/>
      <c r="K92" s="1131"/>
      <c r="L92" s="1131"/>
      <c r="M92" s="1131"/>
      <c r="N92" s="1131"/>
      <c r="O92" s="874"/>
      <c r="P92" s="875"/>
      <c r="Q92" s="1131"/>
      <c r="R92" s="1131"/>
      <c r="S92" s="1131"/>
      <c r="T92" s="1131"/>
      <c r="U92" s="1131"/>
      <c r="V92" s="1131"/>
      <c r="W92" s="1131"/>
      <c r="X92" s="1132"/>
      <c r="Y92" s="1131"/>
      <c r="Z92" s="1131"/>
      <c r="AA92" s="1131"/>
      <c r="AB92" s="1131"/>
      <c r="AC92" s="1131"/>
      <c r="AD92" s="1131"/>
      <c r="AE92" s="1131"/>
      <c r="AF92" s="874"/>
      <c r="AG92" s="875"/>
      <c r="AH92" s="1132"/>
    </row>
    <row r="93">
      <c r="A93" s="1131"/>
      <c r="B93" s="1131"/>
      <c r="C93" s="1131"/>
      <c r="D93" s="1131"/>
      <c r="E93" s="1131"/>
      <c r="F93" s="1131"/>
      <c r="G93" s="1132"/>
      <c r="H93" s="1131"/>
      <c r="I93" s="1133"/>
      <c r="J93" s="1131"/>
      <c r="K93" s="1131"/>
      <c r="L93" s="1131"/>
      <c r="M93" s="1131"/>
      <c r="N93" s="1131"/>
      <c r="O93" s="874"/>
      <c r="P93" s="875"/>
      <c r="Q93" s="1131"/>
      <c r="R93" s="1131"/>
      <c r="S93" s="1131"/>
      <c r="T93" s="1131"/>
      <c r="U93" s="1131"/>
      <c r="V93" s="1131"/>
      <c r="W93" s="1131"/>
      <c r="X93" s="1132"/>
      <c r="Y93" s="1131"/>
      <c r="Z93" s="1131"/>
      <c r="AA93" s="1131"/>
      <c r="AB93" s="1131"/>
      <c r="AC93" s="1131"/>
      <c r="AD93" s="1131"/>
      <c r="AE93" s="1131"/>
      <c r="AF93" s="874"/>
      <c r="AG93" s="875"/>
      <c r="AH93" s="1132"/>
    </row>
    <row r="94">
      <c r="A94" s="1131"/>
      <c r="B94" s="1131"/>
      <c r="C94" s="1131"/>
      <c r="D94" s="1131"/>
      <c r="E94" s="1131"/>
      <c r="F94" s="1131"/>
      <c r="G94" s="1132"/>
      <c r="H94" s="1131"/>
      <c r="I94" s="1133"/>
      <c r="J94" s="1131"/>
      <c r="K94" s="1131"/>
      <c r="L94" s="1131"/>
      <c r="M94" s="1131"/>
      <c r="N94" s="1131"/>
      <c r="O94" s="874"/>
      <c r="P94" s="875"/>
      <c r="Q94" s="1131"/>
      <c r="R94" s="1131"/>
      <c r="S94" s="1131"/>
      <c r="T94" s="1131"/>
      <c r="U94" s="1131"/>
      <c r="V94" s="1131"/>
      <c r="W94" s="1131"/>
      <c r="X94" s="1132"/>
      <c r="Y94" s="1131"/>
      <c r="Z94" s="1131"/>
      <c r="AA94" s="1131"/>
      <c r="AB94" s="1131"/>
      <c r="AC94" s="1131"/>
      <c r="AD94" s="1131"/>
      <c r="AE94" s="1131"/>
      <c r="AF94" s="874"/>
      <c r="AG94" s="875"/>
      <c r="AH94" s="1132"/>
    </row>
    <row r="95">
      <c r="A95" s="1131"/>
      <c r="B95" s="1131"/>
      <c r="C95" s="1131"/>
      <c r="D95" s="1131"/>
      <c r="E95" s="1131"/>
      <c r="F95" s="1131"/>
      <c r="G95" s="1132"/>
      <c r="H95" s="1131"/>
      <c r="I95" s="1133"/>
      <c r="J95" s="1131"/>
      <c r="K95" s="1131"/>
      <c r="L95" s="1131"/>
      <c r="M95" s="1131"/>
      <c r="N95" s="1131"/>
      <c r="O95" s="874"/>
      <c r="P95" s="875"/>
      <c r="Q95" s="1131"/>
      <c r="R95" s="1131"/>
      <c r="S95" s="1131"/>
      <c r="T95" s="1131"/>
      <c r="U95" s="1131"/>
      <c r="V95" s="1131"/>
      <c r="W95" s="1131"/>
      <c r="X95" s="1132"/>
      <c r="Y95" s="1131"/>
      <c r="Z95" s="1131"/>
      <c r="AA95" s="1131"/>
      <c r="AB95" s="1131"/>
      <c r="AC95" s="1131"/>
      <c r="AD95" s="1131"/>
      <c r="AE95" s="1131"/>
      <c r="AF95" s="874"/>
      <c r="AG95" s="875"/>
      <c r="AH95" s="1132"/>
    </row>
    <row r="96">
      <c r="A96" s="1131"/>
      <c r="B96" s="1131"/>
      <c r="C96" s="1131"/>
      <c r="D96" s="1131"/>
      <c r="E96" s="1131"/>
      <c r="F96" s="1131"/>
      <c r="G96" s="1132"/>
      <c r="H96" s="1131"/>
      <c r="I96" s="1133"/>
      <c r="J96" s="1131"/>
      <c r="K96" s="1131"/>
      <c r="L96" s="1131"/>
      <c r="M96" s="1131"/>
      <c r="N96" s="1131"/>
      <c r="O96" s="874"/>
      <c r="P96" s="875"/>
      <c r="Q96" s="1131"/>
      <c r="R96" s="1131"/>
      <c r="S96" s="1131"/>
      <c r="T96" s="1131"/>
      <c r="U96" s="1131"/>
      <c r="V96" s="1131"/>
      <c r="W96" s="1131"/>
      <c r="X96" s="1132"/>
      <c r="Y96" s="1131"/>
      <c r="Z96" s="1131"/>
      <c r="AA96" s="1131"/>
      <c r="AB96" s="1131"/>
      <c r="AC96" s="1131"/>
      <c r="AD96" s="1131"/>
      <c r="AE96" s="1131"/>
      <c r="AF96" s="874"/>
      <c r="AG96" s="875"/>
      <c r="AH96" s="1132"/>
    </row>
    <row r="97">
      <c r="A97" s="1131"/>
      <c r="B97" s="1131"/>
      <c r="C97" s="1131"/>
      <c r="D97" s="1131"/>
      <c r="E97" s="1131"/>
      <c r="F97" s="1131"/>
      <c r="G97" s="1132"/>
      <c r="H97" s="1131"/>
      <c r="I97" s="1133"/>
      <c r="J97" s="1131"/>
      <c r="K97" s="1131"/>
      <c r="L97" s="1131"/>
      <c r="M97" s="1131"/>
      <c r="N97" s="1131"/>
      <c r="O97" s="874"/>
      <c r="P97" s="875"/>
      <c r="Q97" s="1131"/>
      <c r="R97" s="1131"/>
      <c r="S97" s="1131"/>
      <c r="T97" s="1131"/>
      <c r="U97" s="1131"/>
      <c r="V97" s="1131"/>
      <c r="W97" s="1131"/>
      <c r="X97" s="1132"/>
      <c r="Y97" s="1131"/>
      <c r="Z97" s="1131"/>
      <c r="AA97" s="1131"/>
      <c r="AB97" s="1131"/>
      <c r="AC97" s="1131"/>
      <c r="AD97" s="1131"/>
      <c r="AE97" s="1131"/>
      <c r="AF97" s="874"/>
      <c r="AG97" s="875"/>
      <c r="AH97" s="1132"/>
    </row>
    <row r="98">
      <c r="A98" s="1131"/>
      <c r="B98" s="1131"/>
      <c r="C98" s="1131"/>
      <c r="D98" s="1131"/>
      <c r="E98" s="1131"/>
      <c r="F98" s="1131"/>
      <c r="G98" s="1132"/>
      <c r="H98" s="1131"/>
      <c r="I98" s="1133"/>
      <c r="J98" s="1131"/>
      <c r="K98" s="1131"/>
      <c r="L98" s="1131"/>
      <c r="M98" s="1131"/>
      <c r="N98" s="1131"/>
      <c r="O98" s="874"/>
      <c r="P98" s="875"/>
      <c r="Q98" s="1131"/>
      <c r="R98" s="1131"/>
      <c r="S98" s="1131"/>
      <c r="T98" s="1131"/>
      <c r="U98" s="1131"/>
      <c r="V98" s="1131"/>
      <c r="W98" s="1131"/>
      <c r="X98" s="1132"/>
      <c r="Y98" s="1131"/>
      <c r="Z98" s="1131"/>
      <c r="AA98" s="1131"/>
      <c r="AB98" s="1131"/>
      <c r="AC98" s="1131"/>
      <c r="AD98" s="1131"/>
      <c r="AE98" s="1131"/>
      <c r="AF98" s="874"/>
      <c r="AG98" s="875"/>
      <c r="AH98" s="1132"/>
    </row>
    <row r="99">
      <c r="A99" s="1131"/>
      <c r="B99" s="1131"/>
      <c r="C99" s="1131"/>
      <c r="D99" s="1131"/>
      <c r="E99" s="1131"/>
      <c r="F99" s="1131"/>
      <c r="G99" s="1132"/>
      <c r="H99" s="1131"/>
      <c r="I99" s="1133"/>
      <c r="J99" s="1131"/>
      <c r="K99" s="1131"/>
      <c r="L99" s="1131"/>
      <c r="M99" s="1131"/>
      <c r="N99" s="1131"/>
      <c r="O99" s="874"/>
      <c r="P99" s="875"/>
      <c r="Q99" s="1131"/>
      <c r="R99" s="1131"/>
      <c r="S99" s="1131"/>
      <c r="T99" s="1131"/>
      <c r="U99" s="1131"/>
      <c r="V99" s="1131"/>
      <c r="W99" s="1131"/>
      <c r="X99" s="1132"/>
      <c r="Y99" s="1131"/>
      <c r="Z99" s="1131"/>
      <c r="AA99" s="1131"/>
      <c r="AB99" s="1131"/>
      <c r="AC99" s="1131"/>
      <c r="AD99" s="1131"/>
      <c r="AE99" s="1131"/>
      <c r="AF99" s="874"/>
      <c r="AG99" s="875"/>
      <c r="AH99" s="1132"/>
    </row>
    <row r="100">
      <c r="A100" s="1131"/>
      <c r="B100" s="1131"/>
      <c r="C100" s="1131"/>
      <c r="D100" s="1131"/>
      <c r="E100" s="1131"/>
      <c r="F100" s="1131"/>
      <c r="G100" s="1132"/>
      <c r="H100" s="1131"/>
      <c r="I100" s="1133"/>
      <c r="J100" s="1131"/>
      <c r="K100" s="1131"/>
      <c r="L100" s="1131"/>
      <c r="M100" s="1131"/>
      <c r="N100" s="1131"/>
      <c r="O100" s="874"/>
      <c r="P100" s="875"/>
      <c r="Q100" s="1131"/>
      <c r="R100" s="1131"/>
      <c r="S100" s="1131"/>
      <c r="T100" s="1131"/>
      <c r="U100" s="1131"/>
      <c r="V100" s="1131"/>
      <c r="W100" s="1131"/>
      <c r="X100" s="1132"/>
      <c r="Y100" s="1131"/>
      <c r="Z100" s="1131"/>
      <c r="AA100" s="1131"/>
      <c r="AB100" s="1131"/>
      <c r="AC100" s="1131"/>
      <c r="AD100" s="1131"/>
      <c r="AE100" s="1131"/>
      <c r="AF100" s="874"/>
      <c r="AG100" s="875"/>
      <c r="AH100" s="1132"/>
    </row>
    <row r="101">
      <c r="A101" s="1131"/>
      <c r="B101" s="1131"/>
      <c r="C101" s="1131"/>
      <c r="D101" s="1131"/>
      <c r="E101" s="1131"/>
      <c r="F101" s="1131"/>
      <c r="G101" s="1132"/>
      <c r="H101" s="1131"/>
      <c r="I101" s="1133"/>
      <c r="J101" s="1131"/>
      <c r="K101" s="1131"/>
      <c r="L101" s="1131"/>
      <c r="M101" s="1131"/>
      <c r="N101" s="1131"/>
      <c r="O101" s="874"/>
      <c r="P101" s="875"/>
      <c r="Q101" s="1131"/>
      <c r="R101" s="1131"/>
      <c r="S101" s="1131"/>
      <c r="T101" s="1131"/>
      <c r="U101" s="1131"/>
      <c r="V101" s="1131"/>
      <c r="W101" s="1131"/>
      <c r="X101" s="1132"/>
      <c r="Y101" s="1131"/>
      <c r="Z101" s="1131"/>
      <c r="AA101" s="1131"/>
      <c r="AB101" s="1131"/>
      <c r="AC101" s="1131"/>
      <c r="AD101" s="1131"/>
      <c r="AE101" s="1131"/>
      <c r="AF101" s="874"/>
      <c r="AG101" s="875"/>
      <c r="AH101" s="1132"/>
    </row>
    <row r="102">
      <c r="A102" s="1131"/>
      <c r="B102" s="1131"/>
      <c r="C102" s="1131"/>
      <c r="D102" s="1131"/>
      <c r="E102" s="1131"/>
      <c r="F102" s="1131"/>
      <c r="G102" s="1132"/>
      <c r="H102" s="1131"/>
      <c r="I102" s="1133"/>
      <c r="J102" s="1131"/>
      <c r="K102" s="1131"/>
      <c r="L102" s="1131"/>
      <c r="M102" s="1131"/>
      <c r="N102" s="1131"/>
      <c r="O102" s="874"/>
      <c r="P102" s="875"/>
      <c r="Q102" s="1131"/>
      <c r="R102" s="1131"/>
      <c r="S102" s="1131"/>
      <c r="T102" s="1131"/>
      <c r="U102" s="1131"/>
      <c r="V102" s="1131"/>
      <c r="W102" s="1131"/>
      <c r="X102" s="1132"/>
      <c r="Y102" s="1131"/>
      <c r="Z102" s="1131"/>
      <c r="AA102" s="1131"/>
      <c r="AB102" s="1131"/>
      <c r="AC102" s="1131"/>
      <c r="AD102" s="1131"/>
      <c r="AE102" s="1131"/>
      <c r="AF102" s="874"/>
      <c r="AG102" s="875"/>
      <c r="AH102" s="1132"/>
    </row>
    <row r="103">
      <c r="A103" s="1131"/>
      <c r="B103" s="1131"/>
      <c r="C103" s="1131"/>
      <c r="D103" s="1131"/>
      <c r="E103" s="1131"/>
      <c r="F103" s="1131"/>
      <c r="G103" s="1132"/>
      <c r="H103" s="1131"/>
      <c r="I103" s="1133"/>
      <c r="J103" s="1131"/>
      <c r="K103" s="1131"/>
      <c r="L103" s="1131"/>
      <c r="M103" s="1131"/>
      <c r="N103" s="1131"/>
      <c r="O103" s="874"/>
      <c r="P103" s="875"/>
      <c r="Q103" s="1131"/>
      <c r="R103" s="1131"/>
      <c r="S103" s="1131"/>
      <c r="T103" s="1131"/>
      <c r="U103" s="1131"/>
      <c r="V103" s="1131"/>
      <c r="W103" s="1131"/>
      <c r="X103" s="1132"/>
      <c r="Y103" s="1131"/>
      <c r="Z103" s="1131"/>
      <c r="AA103" s="1131"/>
      <c r="AB103" s="1131"/>
      <c r="AC103" s="1131"/>
      <c r="AD103" s="1131"/>
      <c r="AE103" s="1131"/>
      <c r="AF103" s="874"/>
      <c r="AG103" s="875"/>
      <c r="AH103" s="1132"/>
    </row>
    <row r="104">
      <c r="A104" s="1131"/>
      <c r="B104" s="1131"/>
      <c r="C104" s="1131"/>
      <c r="D104" s="1131"/>
      <c r="E104" s="1131"/>
      <c r="F104" s="1131"/>
      <c r="G104" s="1132"/>
      <c r="H104" s="1131"/>
      <c r="I104" s="1133"/>
      <c r="J104" s="1131"/>
      <c r="K104" s="1131"/>
      <c r="L104" s="1131"/>
      <c r="M104" s="1131"/>
      <c r="N104" s="1131"/>
      <c r="O104" s="874"/>
      <c r="P104" s="875"/>
      <c r="Q104" s="1131"/>
      <c r="R104" s="1131"/>
      <c r="S104" s="1131"/>
      <c r="T104" s="1131"/>
      <c r="U104" s="1131"/>
      <c r="V104" s="1131"/>
      <c r="W104" s="1131"/>
      <c r="X104" s="1132"/>
      <c r="Y104" s="1131"/>
      <c r="Z104" s="1131"/>
      <c r="AA104" s="1131"/>
      <c r="AB104" s="1131"/>
      <c r="AC104" s="1131"/>
      <c r="AD104" s="1131"/>
      <c r="AE104" s="1131"/>
      <c r="AF104" s="874"/>
      <c r="AG104" s="875"/>
      <c r="AH104" s="1132"/>
    </row>
    <row r="105">
      <c r="A105" s="1131"/>
      <c r="B105" s="1131"/>
      <c r="C105" s="1131"/>
      <c r="D105" s="1131"/>
      <c r="E105" s="1131"/>
      <c r="F105" s="1131"/>
      <c r="G105" s="1132"/>
      <c r="H105" s="1131"/>
      <c r="I105" s="1133"/>
      <c r="J105" s="1131"/>
      <c r="K105" s="1131"/>
      <c r="L105" s="1131"/>
      <c r="M105" s="1131"/>
      <c r="N105" s="1131"/>
      <c r="O105" s="874"/>
      <c r="P105" s="875"/>
      <c r="Q105" s="1131"/>
      <c r="R105" s="1131"/>
      <c r="S105" s="1131"/>
      <c r="T105" s="1131"/>
      <c r="U105" s="1131"/>
      <c r="V105" s="1131"/>
      <c r="W105" s="1131"/>
      <c r="X105" s="1132"/>
      <c r="Y105" s="1131"/>
      <c r="Z105" s="1131"/>
      <c r="AA105" s="1131"/>
      <c r="AB105" s="1131"/>
      <c r="AC105" s="1131"/>
      <c r="AD105" s="1131"/>
      <c r="AE105" s="1131"/>
      <c r="AF105" s="874"/>
      <c r="AG105" s="875"/>
      <c r="AH105" s="1132"/>
    </row>
    <row r="106">
      <c r="A106" s="1131"/>
      <c r="B106" s="1131"/>
      <c r="C106" s="1131"/>
      <c r="D106" s="1131"/>
      <c r="E106" s="1131"/>
      <c r="F106" s="1131"/>
      <c r="G106" s="1132"/>
      <c r="H106" s="1131"/>
      <c r="I106" s="1133"/>
      <c r="J106" s="1131"/>
      <c r="K106" s="1131"/>
      <c r="L106" s="1131"/>
      <c r="M106" s="1131"/>
      <c r="N106" s="1131"/>
      <c r="O106" s="874"/>
      <c r="P106" s="875"/>
      <c r="Q106" s="1131"/>
      <c r="R106" s="1131"/>
      <c r="S106" s="1131"/>
      <c r="T106" s="1131"/>
      <c r="U106" s="1131"/>
      <c r="V106" s="1131"/>
      <c r="W106" s="1131"/>
      <c r="X106" s="1132"/>
      <c r="Y106" s="1131"/>
      <c r="Z106" s="1131"/>
      <c r="AA106" s="1131"/>
      <c r="AB106" s="1131"/>
      <c r="AC106" s="1131"/>
      <c r="AD106" s="1131"/>
      <c r="AE106" s="1131"/>
      <c r="AF106" s="874"/>
      <c r="AG106" s="875"/>
      <c r="AH106" s="1132"/>
    </row>
    <row r="107">
      <c r="A107" s="1131"/>
      <c r="B107" s="1131"/>
      <c r="C107" s="1131"/>
      <c r="D107" s="1131"/>
      <c r="E107" s="1131"/>
      <c r="F107" s="1131"/>
      <c r="G107" s="1132"/>
      <c r="H107" s="1131"/>
      <c r="I107" s="1133"/>
      <c r="J107" s="1131"/>
      <c r="K107" s="1131"/>
      <c r="L107" s="1131"/>
      <c r="M107" s="1131"/>
      <c r="N107" s="1131"/>
      <c r="O107" s="874"/>
      <c r="P107" s="875"/>
      <c r="Q107" s="1131"/>
      <c r="R107" s="1131"/>
      <c r="S107" s="1131"/>
      <c r="T107" s="1131"/>
      <c r="U107" s="1131"/>
      <c r="V107" s="1131"/>
      <c r="W107" s="1131"/>
      <c r="X107" s="1132"/>
      <c r="Y107" s="1131"/>
      <c r="Z107" s="1131"/>
      <c r="AA107" s="1131"/>
      <c r="AB107" s="1131"/>
      <c r="AC107" s="1131"/>
      <c r="AD107" s="1131"/>
      <c r="AE107" s="1131"/>
      <c r="AF107" s="874"/>
      <c r="AG107" s="875"/>
      <c r="AH107" s="1132"/>
    </row>
    <row r="108">
      <c r="A108" s="1131"/>
      <c r="B108" s="1131"/>
      <c r="C108" s="1131"/>
      <c r="D108" s="1131"/>
      <c r="E108" s="1131"/>
      <c r="F108" s="1131"/>
      <c r="G108" s="1132"/>
      <c r="H108" s="1131"/>
      <c r="I108" s="1133"/>
      <c r="J108" s="1131"/>
      <c r="K108" s="1131"/>
      <c r="L108" s="1131"/>
      <c r="M108" s="1131"/>
      <c r="N108" s="1131"/>
      <c r="O108" s="874"/>
      <c r="P108" s="875"/>
      <c r="Q108" s="1131"/>
      <c r="R108" s="1131"/>
      <c r="S108" s="1131"/>
      <c r="T108" s="1131"/>
      <c r="U108" s="1131"/>
      <c r="V108" s="1131"/>
      <c r="W108" s="1131"/>
      <c r="X108" s="1132"/>
      <c r="Y108" s="1131"/>
      <c r="Z108" s="1131"/>
      <c r="AA108" s="1131"/>
      <c r="AB108" s="1131"/>
      <c r="AC108" s="1131"/>
      <c r="AD108" s="1131"/>
      <c r="AE108" s="1131"/>
      <c r="AF108" s="874"/>
      <c r="AG108" s="875"/>
      <c r="AH108" s="1132"/>
    </row>
    <row r="109">
      <c r="A109" s="1131"/>
      <c r="B109" s="1131"/>
      <c r="C109" s="1131"/>
      <c r="D109" s="1131"/>
      <c r="E109" s="1131"/>
      <c r="F109" s="1131"/>
      <c r="G109" s="1132"/>
      <c r="H109" s="1131"/>
      <c r="I109" s="1133"/>
      <c r="J109" s="1131"/>
      <c r="K109" s="1131"/>
      <c r="L109" s="1131"/>
      <c r="M109" s="1131"/>
      <c r="N109" s="1131"/>
      <c r="O109" s="874"/>
      <c r="P109" s="875"/>
      <c r="Q109" s="1131"/>
      <c r="R109" s="1131"/>
      <c r="S109" s="1131"/>
      <c r="T109" s="1131"/>
      <c r="U109" s="1131"/>
      <c r="V109" s="1131"/>
      <c r="W109" s="1131"/>
      <c r="X109" s="1132"/>
      <c r="Y109" s="1131"/>
      <c r="Z109" s="1131"/>
      <c r="AA109" s="1131"/>
      <c r="AB109" s="1131"/>
      <c r="AC109" s="1131"/>
      <c r="AD109" s="1131"/>
      <c r="AE109" s="1131"/>
      <c r="AF109" s="874"/>
      <c r="AG109" s="875"/>
      <c r="AH109" s="1132"/>
    </row>
    <row r="110">
      <c r="A110" s="1131"/>
      <c r="B110" s="1131"/>
      <c r="C110" s="1131"/>
      <c r="D110" s="1131"/>
      <c r="E110" s="1131"/>
      <c r="F110" s="1131"/>
      <c r="G110" s="1132"/>
      <c r="H110" s="1131"/>
      <c r="I110" s="1133"/>
      <c r="J110" s="1131"/>
      <c r="K110" s="1131"/>
      <c r="L110" s="1131"/>
      <c r="M110" s="1131"/>
      <c r="N110" s="1131"/>
      <c r="O110" s="874"/>
      <c r="P110" s="875"/>
      <c r="Q110" s="1131"/>
      <c r="R110" s="1131"/>
      <c r="S110" s="1131"/>
      <c r="T110" s="1131"/>
      <c r="U110" s="1131"/>
      <c r="V110" s="1131"/>
      <c r="W110" s="1131"/>
      <c r="X110" s="1132"/>
      <c r="Y110" s="1131"/>
      <c r="Z110" s="1131"/>
      <c r="AA110" s="1131"/>
      <c r="AB110" s="1131"/>
      <c r="AC110" s="1131"/>
      <c r="AD110" s="1131"/>
      <c r="AE110" s="1131"/>
      <c r="AF110" s="874"/>
      <c r="AG110" s="875"/>
      <c r="AH110" s="1132"/>
    </row>
    <row r="111">
      <c r="A111" s="1131"/>
      <c r="B111" s="1131"/>
      <c r="C111" s="1131"/>
      <c r="D111" s="1131"/>
      <c r="E111" s="1131"/>
      <c r="F111" s="1131"/>
      <c r="G111" s="1132"/>
      <c r="H111" s="1131"/>
      <c r="I111" s="1133"/>
      <c r="J111" s="1131"/>
      <c r="K111" s="1131"/>
      <c r="L111" s="1131"/>
      <c r="M111" s="1131"/>
      <c r="N111" s="1131"/>
      <c r="O111" s="874"/>
      <c r="P111" s="875"/>
      <c r="Q111" s="1131"/>
      <c r="R111" s="1131"/>
      <c r="S111" s="1131"/>
      <c r="T111" s="1131"/>
      <c r="U111" s="1131"/>
      <c r="V111" s="1131"/>
      <c r="W111" s="1131"/>
      <c r="X111" s="1132"/>
      <c r="Y111" s="1131"/>
      <c r="Z111" s="1131"/>
      <c r="AA111" s="1131"/>
      <c r="AB111" s="1131"/>
      <c r="AC111" s="1131"/>
      <c r="AD111" s="1131"/>
      <c r="AE111" s="1131"/>
      <c r="AF111" s="874"/>
      <c r="AG111" s="875"/>
      <c r="AH111" s="1132"/>
    </row>
    <row r="112">
      <c r="A112" s="1131"/>
      <c r="B112" s="1131"/>
      <c r="C112" s="1131"/>
      <c r="D112" s="1131"/>
      <c r="E112" s="1131"/>
      <c r="F112" s="1131"/>
      <c r="G112" s="1132"/>
      <c r="H112" s="1131"/>
      <c r="I112" s="1133"/>
      <c r="J112" s="1131"/>
      <c r="K112" s="1131"/>
      <c r="L112" s="1131"/>
      <c r="M112" s="1131"/>
      <c r="N112" s="1131"/>
      <c r="O112" s="874"/>
      <c r="P112" s="875"/>
      <c r="Q112" s="1131"/>
      <c r="R112" s="1131"/>
      <c r="S112" s="1131"/>
      <c r="T112" s="1131"/>
      <c r="U112" s="1131"/>
      <c r="V112" s="1131"/>
      <c r="W112" s="1131"/>
      <c r="X112" s="1132"/>
      <c r="Y112" s="1131"/>
      <c r="Z112" s="1131"/>
      <c r="AA112" s="1131"/>
      <c r="AB112" s="1131"/>
      <c r="AC112" s="1131"/>
      <c r="AD112" s="1131"/>
      <c r="AE112" s="1131"/>
      <c r="AF112" s="874"/>
      <c r="AG112" s="875"/>
      <c r="AH112" s="1132"/>
    </row>
    <row r="113">
      <c r="A113" s="1131"/>
      <c r="B113" s="1131"/>
      <c r="C113" s="1131"/>
      <c r="D113" s="1131"/>
      <c r="E113" s="1131"/>
      <c r="F113" s="1131"/>
      <c r="G113" s="1132"/>
      <c r="H113" s="1131"/>
      <c r="I113" s="1133"/>
      <c r="J113" s="1131"/>
      <c r="K113" s="1131"/>
      <c r="L113" s="1131"/>
      <c r="M113" s="1131"/>
      <c r="N113" s="1131"/>
      <c r="O113" s="874"/>
      <c r="P113" s="875"/>
      <c r="Q113" s="1131"/>
      <c r="R113" s="1131"/>
      <c r="S113" s="1131"/>
      <c r="T113" s="1131"/>
      <c r="U113" s="1131"/>
      <c r="V113" s="1131"/>
      <c r="W113" s="1131"/>
      <c r="X113" s="1132"/>
      <c r="Y113" s="1131"/>
      <c r="Z113" s="1131"/>
      <c r="AA113" s="1131"/>
      <c r="AB113" s="1131"/>
      <c r="AC113" s="1131"/>
      <c r="AD113" s="1131"/>
      <c r="AE113" s="1131"/>
      <c r="AF113" s="874"/>
      <c r="AG113" s="875"/>
      <c r="AH113" s="1132"/>
    </row>
    <row r="114">
      <c r="A114" s="1131"/>
      <c r="B114" s="1131"/>
      <c r="C114" s="1131"/>
      <c r="D114" s="1131"/>
      <c r="E114" s="1131"/>
      <c r="F114" s="1131"/>
      <c r="G114" s="1132"/>
      <c r="H114" s="1131"/>
      <c r="I114" s="1133"/>
      <c r="J114" s="1131"/>
      <c r="K114" s="1131"/>
      <c r="L114" s="1131"/>
      <c r="M114" s="1131"/>
      <c r="N114" s="1131"/>
      <c r="O114" s="874"/>
      <c r="P114" s="875"/>
      <c r="Q114" s="1131"/>
      <c r="R114" s="1131"/>
      <c r="S114" s="1131"/>
      <c r="T114" s="1131"/>
      <c r="U114" s="1131"/>
      <c r="V114" s="1131"/>
      <c r="W114" s="1131"/>
      <c r="X114" s="1132"/>
      <c r="Y114" s="1131"/>
      <c r="Z114" s="1131"/>
      <c r="AA114" s="1131"/>
      <c r="AB114" s="1131"/>
      <c r="AC114" s="1131"/>
      <c r="AD114" s="1131"/>
      <c r="AE114" s="1131"/>
      <c r="AF114" s="874"/>
      <c r="AG114" s="875"/>
      <c r="AH114" s="1132"/>
    </row>
    <row r="115">
      <c r="A115" s="1131"/>
      <c r="B115" s="1131"/>
      <c r="C115" s="1131"/>
      <c r="D115" s="1131"/>
      <c r="E115" s="1131"/>
      <c r="F115" s="1131"/>
      <c r="G115" s="1132"/>
      <c r="H115" s="1131"/>
      <c r="I115" s="1133"/>
      <c r="J115" s="1131"/>
      <c r="K115" s="1131"/>
      <c r="L115" s="1131"/>
      <c r="M115" s="1131"/>
      <c r="N115" s="1131"/>
      <c r="O115" s="874"/>
      <c r="P115" s="875"/>
      <c r="Q115" s="1131"/>
      <c r="R115" s="1131"/>
      <c r="S115" s="1131"/>
      <c r="T115" s="1131"/>
      <c r="U115" s="1131"/>
      <c r="V115" s="1131"/>
      <c r="W115" s="1131"/>
      <c r="X115" s="1132"/>
      <c r="Y115" s="1131"/>
      <c r="Z115" s="1131"/>
      <c r="AA115" s="1131"/>
      <c r="AB115" s="1131"/>
      <c r="AC115" s="1131"/>
      <c r="AD115" s="1131"/>
      <c r="AE115" s="1131"/>
      <c r="AF115" s="874"/>
      <c r="AG115" s="875"/>
      <c r="AH115" s="1132"/>
    </row>
    <row r="116">
      <c r="A116" s="1131"/>
      <c r="B116" s="1131"/>
      <c r="C116" s="1131"/>
      <c r="D116" s="1131"/>
      <c r="E116" s="1131"/>
      <c r="F116" s="1131"/>
      <c r="G116" s="1132"/>
      <c r="H116" s="1131"/>
      <c r="I116" s="1133"/>
      <c r="J116" s="1131"/>
      <c r="K116" s="1131"/>
      <c r="L116" s="1131"/>
      <c r="M116" s="1131"/>
      <c r="N116" s="1131"/>
      <c r="O116" s="874"/>
      <c r="P116" s="875"/>
      <c r="Q116" s="1131"/>
      <c r="R116" s="1131"/>
      <c r="S116" s="1131"/>
      <c r="T116" s="1131"/>
      <c r="U116" s="1131"/>
      <c r="V116" s="1131"/>
      <c r="W116" s="1131"/>
      <c r="X116" s="1132"/>
      <c r="Y116" s="1131"/>
      <c r="Z116" s="1131"/>
      <c r="AA116" s="1131"/>
      <c r="AB116" s="1131"/>
      <c r="AC116" s="1131"/>
      <c r="AD116" s="1131"/>
      <c r="AE116" s="1131"/>
      <c r="AF116" s="874"/>
      <c r="AG116" s="875"/>
      <c r="AH116" s="1132"/>
    </row>
    <row r="117">
      <c r="A117" s="1131"/>
      <c r="B117" s="1131"/>
      <c r="C117" s="1131"/>
      <c r="D117" s="1131"/>
      <c r="E117" s="1131"/>
      <c r="F117" s="1131"/>
      <c r="G117" s="1132"/>
      <c r="H117" s="1131"/>
      <c r="I117" s="1133"/>
      <c r="J117" s="1131"/>
      <c r="K117" s="1131"/>
      <c r="L117" s="1131"/>
      <c r="M117" s="1131"/>
      <c r="N117" s="1131"/>
      <c r="O117" s="874"/>
      <c r="P117" s="875"/>
      <c r="Q117" s="1131"/>
      <c r="R117" s="1131"/>
      <c r="S117" s="1131"/>
      <c r="T117" s="1131"/>
      <c r="U117" s="1131"/>
      <c r="V117" s="1131"/>
      <c r="W117" s="1131"/>
      <c r="X117" s="1132"/>
      <c r="Y117" s="1131"/>
      <c r="Z117" s="1131"/>
      <c r="AA117" s="1131"/>
      <c r="AB117" s="1131"/>
      <c r="AC117" s="1131"/>
      <c r="AD117" s="1131"/>
      <c r="AE117" s="1131"/>
      <c r="AF117" s="874"/>
      <c r="AG117" s="875"/>
      <c r="AH117" s="1132"/>
    </row>
    <row r="118">
      <c r="A118" s="1131"/>
      <c r="B118" s="1131"/>
      <c r="C118" s="1131"/>
      <c r="D118" s="1131"/>
      <c r="E118" s="1131"/>
      <c r="F118" s="1131"/>
      <c r="G118" s="1132"/>
      <c r="H118" s="1131"/>
      <c r="I118" s="1133"/>
      <c r="J118" s="1131"/>
      <c r="K118" s="1131"/>
      <c r="L118" s="1131"/>
      <c r="M118" s="1131"/>
      <c r="N118" s="1131"/>
      <c r="O118" s="874"/>
      <c r="P118" s="875"/>
      <c r="Q118" s="1131"/>
      <c r="R118" s="1131"/>
      <c r="S118" s="1131"/>
      <c r="T118" s="1131"/>
      <c r="U118" s="1131"/>
      <c r="V118" s="1131"/>
      <c r="W118" s="1131"/>
      <c r="X118" s="1132"/>
      <c r="Y118" s="1131"/>
      <c r="Z118" s="1131"/>
      <c r="AA118" s="1131"/>
      <c r="AB118" s="1131"/>
      <c r="AC118" s="1131"/>
      <c r="AD118" s="1131"/>
      <c r="AE118" s="1131"/>
      <c r="AF118" s="874"/>
      <c r="AG118" s="875"/>
      <c r="AH118" s="1132"/>
    </row>
    <row r="119">
      <c r="A119" s="1131"/>
      <c r="B119" s="1131"/>
      <c r="C119" s="1131"/>
      <c r="D119" s="1131"/>
      <c r="E119" s="1131"/>
      <c r="F119" s="1131"/>
      <c r="G119" s="1132"/>
      <c r="H119" s="1131"/>
      <c r="I119" s="1133"/>
      <c r="J119" s="1131"/>
      <c r="K119" s="1131"/>
      <c r="L119" s="1131"/>
      <c r="M119" s="1131"/>
      <c r="N119" s="1131"/>
      <c r="O119" s="874"/>
      <c r="P119" s="875"/>
      <c r="Q119" s="1131"/>
      <c r="R119" s="1131"/>
      <c r="S119" s="1131"/>
      <c r="T119" s="1131"/>
      <c r="U119" s="1131"/>
      <c r="V119" s="1131"/>
      <c r="W119" s="1131"/>
      <c r="X119" s="1132"/>
      <c r="Y119" s="1131"/>
      <c r="Z119" s="1131"/>
      <c r="AA119" s="1131"/>
      <c r="AB119" s="1131"/>
      <c r="AC119" s="1131"/>
      <c r="AD119" s="1131"/>
      <c r="AE119" s="1131"/>
      <c r="AF119" s="874"/>
      <c r="AG119" s="875"/>
      <c r="AH119" s="1132"/>
    </row>
    <row r="120">
      <c r="A120" s="1131"/>
      <c r="B120" s="1131"/>
      <c r="C120" s="1131"/>
      <c r="D120" s="1131"/>
      <c r="E120" s="1131"/>
      <c r="F120" s="1131"/>
      <c r="G120" s="1132"/>
      <c r="H120" s="1131"/>
      <c r="I120" s="1133"/>
      <c r="J120" s="1131"/>
      <c r="K120" s="1131"/>
      <c r="L120" s="1131"/>
      <c r="M120" s="1131"/>
      <c r="N120" s="1131"/>
      <c r="O120" s="874"/>
      <c r="P120" s="875"/>
      <c r="Q120" s="1131"/>
      <c r="R120" s="1131"/>
      <c r="S120" s="1131"/>
      <c r="T120" s="1131"/>
      <c r="U120" s="1131"/>
      <c r="V120" s="1131"/>
      <c r="W120" s="1131"/>
      <c r="X120" s="1132"/>
      <c r="Y120" s="1131"/>
      <c r="Z120" s="1131"/>
      <c r="AA120" s="1131"/>
      <c r="AB120" s="1131"/>
      <c r="AC120" s="1131"/>
      <c r="AD120" s="1131"/>
      <c r="AE120" s="1131"/>
      <c r="AF120" s="874"/>
      <c r="AG120" s="875"/>
      <c r="AH120" s="1132"/>
    </row>
    <row r="121">
      <c r="A121" s="1131"/>
      <c r="B121" s="1131"/>
      <c r="C121" s="1131"/>
      <c r="D121" s="1131"/>
      <c r="E121" s="1131"/>
      <c r="F121" s="1131"/>
      <c r="G121" s="1132"/>
      <c r="H121" s="1131"/>
      <c r="I121" s="1133"/>
      <c r="J121" s="1131"/>
      <c r="K121" s="1131"/>
      <c r="L121" s="1131"/>
      <c r="M121" s="1131"/>
      <c r="N121" s="1131"/>
      <c r="O121" s="874"/>
      <c r="P121" s="875"/>
      <c r="Q121" s="1131"/>
      <c r="R121" s="1131"/>
      <c r="S121" s="1131"/>
      <c r="T121" s="1131"/>
      <c r="U121" s="1131"/>
      <c r="V121" s="1131"/>
      <c r="W121" s="1131"/>
      <c r="X121" s="1132"/>
      <c r="Y121" s="1131"/>
      <c r="Z121" s="1131"/>
      <c r="AA121" s="1131"/>
      <c r="AB121" s="1131"/>
      <c r="AC121" s="1131"/>
      <c r="AD121" s="1131"/>
      <c r="AE121" s="1131"/>
      <c r="AF121" s="874"/>
      <c r="AG121" s="875"/>
      <c r="AH121" s="1132"/>
    </row>
    <row r="122">
      <c r="A122" s="1131"/>
      <c r="B122" s="1131"/>
      <c r="C122" s="1131"/>
      <c r="D122" s="1131"/>
      <c r="E122" s="1131"/>
      <c r="F122" s="1131"/>
      <c r="G122" s="1132"/>
      <c r="H122" s="1131"/>
      <c r="I122" s="1133"/>
      <c r="J122" s="1131"/>
      <c r="K122" s="1131"/>
      <c r="L122" s="1131"/>
      <c r="M122" s="1131"/>
      <c r="N122" s="1131"/>
      <c r="O122" s="874"/>
      <c r="P122" s="875"/>
      <c r="Q122" s="1131"/>
      <c r="R122" s="1131"/>
      <c r="S122" s="1131"/>
      <c r="T122" s="1131"/>
      <c r="U122" s="1131"/>
      <c r="V122" s="1131"/>
      <c r="W122" s="1131"/>
      <c r="X122" s="1132"/>
      <c r="Y122" s="1131"/>
      <c r="Z122" s="1131"/>
      <c r="AA122" s="1131"/>
      <c r="AB122" s="1131"/>
      <c r="AC122" s="1131"/>
      <c r="AD122" s="1131"/>
      <c r="AE122" s="1131"/>
      <c r="AF122" s="874"/>
      <c r="AG122" s="875"/>
      <c r="AH122" s="1132"/>
    </row>
    <row r="123">
      <c r="A123" s="1131"/>
      <c r="B123" s="1131"/>
      <c r="C123" s="1131"/>
      <c r="D123" s="1131"/>
      <c r="E123" s="1131"/>
      <c r="F123" s="1131"/>
      <c r="G123" s="1132"/>
      <c r="H123" s="1131"/>
      <c r="I123" s="1133"/>
      <c r="J123" s="1131"/>
      <c r="K123" s="1131"/>
      <c r="L123" s="1131"/>
      <c r="M123" s="1131"/>
      <c r="N123" s="1131"/>
      <c r="O123" s="874"/>
      <c r="P123" s="875"/>
      <c r="Q123" s="1131"/>
      <c r="R123" s="1131"/>
      <c r="S123" s="1131"/>
      <c r="T123" s="1131"/>
      <c r="U123" s="1131"/>
      <c r="V123" s="1131"/>
      <c r="W123" s="1131"/>
      <c r="X123" s="1132"/>
      <c r="Y123" s="1131"/>
      <c r="Z123" s="1131"/>
      <c r="AA123" s="1131"/>
      <c r="AB123" s="1131"/>
      <c r="AC123" s="1131"/>
      <c r="AD123" s="1131"/>
      <c r="AE123" s="1131"/>
      <c r="AF123" s="874"/>
      <c r="AG123" s="875"/>
      <c r="AH123" s="1132"/>
    </row>
    <row r="124">
      <c r="A124" s="1131"/>
      <c r="B124" s="1131"/>
      <c r="C124" s="1131"/>
      <c r="D124" s="1131"/>
      <c r="E124" s="1131"/>
      <c r="F124" s="1131"/>
      <c r="G124" s="1132"/>
      <c r="H124" s="1131"/>
      <c r="I124" s="1133"/>
      <c r="J124" s="1131"/>
      <c r="K124" s="1131"/>
      <c r="L124" s="1131"/>
      <c r="M124" s="1131"/>
      <c r="N124" s="1131"/>
      <c r="O124" s="874"/>
      <c r="P124" s="875"/>
      <c r="Q124" s="1131"/>
      <c r="R124" s="1131"/>
      <c r="S124" s="1131"/>
      <c r="T124" s="1131"/>
      <c r="U124" s="1131"/>
      <c r="V124" s="1131"/>
      <c r="W124" s="1131"/>
      <c r="X124" s="1132"/>
      <c r="Y124" s="1131"/>
      <c r="Z124" s="1131"/>
      <c r="AA124" s="1131"/>
      <c r="AB124" s="1131"/>
      <c r="AC124" s="1131"/>
      <c r="AD124" s="1131"/>
      <c r="AE124" s="1131"/>
      <c r="AF124" s="874"/>
      <c r="AG124" s="875"/>
      <c r="AH124" s="1132"/>
    </row>
    <row r="125">
      <c r="A125" s="1131"/>
      <c r="B125" s="1131"/>
      <c r="C125" s="1131"/>
      <c r="D125" s="1131"/>
      <c r="E125" s="1131"/>
      <c r="F125" s="1131"/>
      <c r="G125" s="1132"/>
      <c r="H125" s="1131"/>
      <c r="I125" s="1133"/>
      <c r="J125" s="1131"/>
      <c r="K125" s="1131"/>
      <c r="L125" s="1131"/>
      <c r="M125" s="1131"/>
      <c r="N125" s="1131"/>
      <c r="O125" s="874"/>
      <c r="P125" s="875"/>
      <c r="Q125" s="1131"/>
      <c r="R125" s="1131"/>
      <c r="S125" s="1131"/>
      <c r="T125" s="1131"/>
      <c r="U125" s="1131"/>
      <c r="V125" s="1131"/>
      <c r="W125" s="1131"/>
      <c r="X125" s="1132"/>
      <c r="Y125" s="1131"/>
      <c r="Z125" s="1131"/>
      <c r="AA125" s="1131"/>
      <c r="AB125" s="1131"/>
      <c r="AC125" s="1131"/>
      <c r="AD125" s="1131"/>
      <c r="AE125" s="1131"/>
      <c r="AF125" s="874"/>
      <c r="AG125" s="875"/>
      <c r="AH125" s="1132"/>
    </row>
    <row r="126">
      <c r="A126" s="1131"/>
      <c r="B126" s="1131"/>
      <c r="C126" s="1131"/>
      <c r="D126" s="1131"/>
      <c r="E126" s="1131"/>
      <c r="F126" s="1131"/>
      <c r="G126" s="1132"/>
      <c r="H126" s="1131"/>
      <c r="I126" s="1133"/>
      <c r="J126" s="1131"/>
      <c r="K126" s="1131"/>
      <c r="L126" s="1131"/>
      <c r="M126" s="1131"/>
      <c r="N126" s="1131"/>
      <c r="O126" s="874"/>
      <c r="P126" s="875"/>
      <c r="Q126" s="1131"/>
      <c r="R126" s="1131"/>
      <c r="S126" s="1131"/>
      <c r="T126" s="1131"/>
      <c r="U126" s="1131"/>
      <c r="V126" s="1131"/>
      <c r="W126" s="1131"/>
      <c r="X126" s="1132"/>
      <c r="Y126" s="1131"/>
      <c r="Z126" s="1131"/>
      <c r="AA126" s="1131"/>
      <c r="AB126" s="1131"/>
      <c r="AC126" s="1131"/>
      <c r="AD126" s="1131"/>
      <c r="AE126" s="1131"/>
      <c r="AF126" s="874"/>
      <c r="AG126" s="875"/>
      <c r="AH126" s="1132"/>
    </row>
    <row r="127">
      <c r="A127" s="1131"/>
      <c r="B127" s="1131"/>
      <c r="C127" s="1131"/>
      <c r="D127" s="1131"/>
      <c r="E127" s="1131"/>
      <c r="F127" s="1131"/>
      <c r="G127" s="1132"/>
      <c r="H127" s="1131"/>
      <c r="I127" s="1133"/>
      <c r="J127" s="1131"/>
      <c r="K127" s="1131"/>
      <c r="L127" s="1131"/>
      <c r="M127" s="1131"/>
      <c r="N127" s="1131"/>
      <c r="O127" s="874"/>
      <c r="P127" s="875"/>
      <c r="Q127" s="1131"/>
      <c r="R127" s="1131"/>
      <c r="S127" s="1131"/>
      <c r="T127" s="1131"/>
      <c r="U127" s="1131"/>
      <c r="V127" s="1131"/>
      <c r="W127" s="1131"/>
      <c r="X127" s="1132"/>
      <c r="Y127" s="1131"/>
      <c r="Z127" s="1131"/>
      <c r="AA127" s="1131"/>
      <c r="AB127" s="1131"/>
      <c r="AC127" s="1131"/>
      <c r="AD127" s="1131"/>
      <c r="AE127" s="1131"/>
      <c r="AF127" s="874"/>
      <c r="AG127" s="875"/>
      <c r="AH127" s="1132"/>
    </row>
    <row r="128">
      <c r="A128" s="1131"/>
      <c r="B128" s="1131"/>
      <c r="C128" s="1131"/>
      <c r="D128" s="1131"/>
      <c r="E128" s="1131"/>
      <c r="F128" s="1131"/>
      <c r="G128" s="1132"/>
      <c r="H128" s="1131"/>
      <c r="I128" s="1133"/>
      <c r="J128" s="1131"/>
      <c r="K128" s="1131"/>
      <c r="L128" s="1131"/>
      <c r="M128" s="1131"/>
      <c r="N128" s="1131"/>
      <c r="O128" s="874"/>
      <c r="P128" s="875"/>
      <c r="Q128" s="1131"/>
      <c r="R128" s="1131"/>
      <c r="S128" s="1131"/>
      <c r="T128" s="1131"/>
      <c r="U128" s="1131"/>
      <c r="V128" s="1131"/>
      <c r="W128" s="1131"/>
      <c r="X128" s="1132"/>
      <c r="Y128" s="1131"/>
      <c r="Z128" s="1131"/>
      <c r="AA128" s="1131"/>
      <c r="AB128" s="1131"/>
      <c r="AC128" s="1131"/>
      <c r="AD128" s="1131"/>
      <c r="AE128" s="1131"/>
      <c r="AF128" s="874"/>
      <c r="AG128" s="875"/>
      <c r="AH128" s="1132"/>
    </row>
    <row r="129">
      <c r="A129" s="1131"/>
      <c r="B129" s="1131"/>
      <c r="C129" s="1131"/>
      <c r="D129" s="1131"/>
      <c r="E129" s="1131"/>
      <c r="F129" s="1131"/>
      <c r="G129" s="1132"/>
      <c r="H129" s="1131"/>
      <c r="I129" s="1133"/>
      <c r="J129" s="1131"/>
      <c r="K129" s="1131"/>
      <c r="L129" s="1131"/>
      <c r="M129" s="1131"/>
      <c r="N129" s="1131"/>
      <c r="O129" s="874"/>
      <c r="P129" s="875"/>
      <c r="Q129" s="1131"/>
      <c r="R129" s="1131"/>
      <c r="S129" s="1131"/>
      <c r="T129" s="1131"/>
      <c r="U129" s="1131"/>
      <c r="V129" s="1131"/>
      <c r="W129" s="1131"/>
      <c r="X129" s="1132"/>
      <c r="Y129" s="1131"/>
      <c r="Z129" s="1131"/>
      <c r="AA129" s="1131"/>
      <c r="AB129" s="1131"/>
      <c r="AC129" s="1131"/>
      <c r="AD129" s="1131"/>
      <c r="AE129" s="1131"/>
      <c r="AF129" s="874"/>
      <c r="AG129" s="875"/>
      <c r="AH129" s="1132"/>
    </row>
    <row r="130">
      <c r="A130" s="1131"/>
      <c r="B130" s="1131"/>
      <c r="C130" s="1131"/>
      <c r="D130" s="1131"/>
      <c r="E130" s="1131"/>
      <c r="F130" s="1131"/>
      <c r="G130" s="1132"/>
      <c r="H130" s="1131"/>
      <c r="I130" s="1133"/>
      <c r="J130" s="1131"/>
      <c r="K130" s="1131"/>
      <c r="L130" s="1131"/>
      <c r="M130" s="1131"/>
      <c r="N130" s="1131"/>
      <c r="O130" s="874"/>
      <c r="P130" s="875"/>
      <c r="Q130" s="1131"/>
      <c r="R130" s="1131"/>
      <c r="S130" s="1131"/>
      <c r="T130" s="1131"/>
      <c r="U130" s="1131"/>
      <c r="V130" s="1131"/>
      <c r="W130" s="1131"/>
      <c r="X130" s="1132"/>
      <c r="Y130" s="1131"/>
      <c r="Z130" s="1131"/>
      <c r="AA130" s="1131"/>
      <c r="AB130" s="1131"/>
      <c r="AC130" s="1131"/>
      <c r="AD130" s="1131"/>
      <c r="AE130" s="1131"/>
      <c r="AF130" s="874"/>
      <c r="AG130" s="875"/>
      <c r="AH130" s="1132"/>
    </row>
    <row r="131">
      <c r="A131" s="1131"/>
      <c r="B131" s="1131"/>
      <c r="C131" s="1131"/>
      <c r="D131" s="1131"/>
      <c r="E131" s="1131"/>
      <c r="F131" s="1131"/>
      <c r="G131" s="1132"/>
      <c r="H131" s="1131"/>
      <c r="I131" s="1133"/>
      <c r="J131" s="1131"/>
      <c r="K131" s="1131"/>
      <c r="L131" s="1131"/>
      <c r="M131" s="1131"/>
      <c r="N131" s="1131"/>
      <c r="O131" s="874"/>
      <c r="P131" s="875"/>
      <c r="Q131" s="1131"/>
      <c r="R131" s="1131"/>
      <c r="S131" s="1131"/>
      <c r="T131" s="1131"/>
      <c r="U131" s="1131"/>
      <c r="V131" s="1131"/>
      <c r="W131" s="1131"/>
      <c r="X131" s="1132"/>
      <c r="Y131" s="1131"/>
      <c r="Z131" s="1131"/>
      <c r="AA131" s="1131"/>
      <c r="AB131" s="1131"/>
      <c r="AC131" s="1131"/>
      <c r="AD131" s="1131"/>
      <c r="AE131" s="1131"/>
      <c r="AF131" s="874"/>
      <c r="AG131" s="875"/>
      <c r="AH131" s="1132"/>
    </row>
    <row r="132">
      <c r="A132" s="1131"/>
      <c r="B132" s="1131"/>
      <c r="C132" s="1131"/>
      <c r="D132" s="1131"/>
      <c r="E132" s="1131"/>
      <c r="F132" s="1131"/>
      <c r="G132" s="1132"/>
      <c r="H132" s="1131"/>
      <c r="I132" s="1133"/>
      <c r="J132" s="1131"/>
      <c r="K132" s="1131"/>
      <c r="L132" s="1131"/>
      <c r="M132" s="1131"/>
      <c r="N132" s="1131"/>
      <c r="O132" s="874"/>
      <c r="P132" s="875"/>
      <c r="Q132" s="1131"/>
      <c r="R132" s="1131"/>
      <c r="S132" s="1131"/>
      <c r="T132" s="1131"/>
      <c r="U132" s="1131"/>
      <c r="V132" s="1131"/>
      <c r="W132" s="1131"/>
      <c r="X132" s="1132"/>
      <c r="Y132" s="1131"/>
      <c r="Z132" s="1131"/>
      <c r="AA132" s="1131"/>
      <c r="AB132" s="1131"/>
      <c r="AC132" s="1131"/>
      <c r="AD132" s="1131"/>
      <c r="AE132" s="1131"/>
      <c r="AF132" s="874"/>
      <c r="AG132" s="875"/>
      <c r="AH132" s="1132"/>
    </row>
    <row r="133">
      <c r="A133" s="1131"/>
      <c r="B133" s="1131"/>
      <c r="C133" s="1131"/>
      <c r="D133" s="1131"/>
      <c r="E133" s="1131"/>
      <c r="F133" s="1131"/>
      <c r="G133" s="1132"/>
      <c r="H133" s="1131"/>
      <c r="I133" s="1133"/>
      <c r="J133" s="1131"/>
      <c r="K133" s="1131"/>
      <c r="L133" s="1131"/>
      <c r="M133" s="1131"/>
      <c r="N133" s="1131"/>
      <c r="O133" s="874"/>
      <c r="P133" s="875"/>
      <c r="Q133" s="1131"/>
      <c r="R133" s="1131"/>
      <c r="S133" s="1131"/>
      <c r="T133" s="1131"/>
      <c r="U133" s="1131"/>
      <c r="V133" s="1131"/>
      <c r="W133" s="1131"/>
      <c r="X133" s="1132"/>
      <c r="Y133" s="1131"/>
      <c r="Z133" s="1131"/>
      <c r="AA133" s="1131"/>
      <c r="AB133" s="1131"/>
      <c r="AC133" s="1131"/>
      <c r="AD133" s="1131"/>
      <c r="AE133" s="1131"/>
      <c r="AF133" s="874"/>
      <c r="AG133" s="875"/>
      <c r="AH133" s="1132"/>
    </row>
    <row r="134">
      <c r="A134" s="1131"/>
      <c r="B134" s="1131"/>
      <c r="C134" s="1131"/>
      <c r="D134" s="1131"/>
      <c r="E134" s="1131"/>
      <c r="F134" s="1131"/>
      <c r="G134" s="1132"/>
      <c r="H134" s="1131"/>
      <c r="I134" s="1133"/>
      <c r="J134" s="1131"/>
      <c r="K134" s="1131"/>
      <c r="L134" s="1131"/>
      <c r="M134" s="1131"/>
      <c r="N134" s="1131"/>
      <c r="O134" s="874"/>
      <c r="P134" s="875"/>
      <c r="Q134" s="1131"/>
      <c r="R134" s="1131"/>
      <c r="S134" s="1131"/>
      <c r="T134" s="1131"/>
      <c r="U134" s="1131"/>
      <c r="V134" s="1131"/>
      <c r="W134" s="1131"/>
      <c r="X134" s="1132"/>
      <c r="Y134" s="1131"/>
      <c r="Z134" s="1131"/>
      <c r="AA134" s="1131"/>
      <c r="AB134" s="1131"/>
      <c r="AC134" s="1131"/>
      <c r="AD134" s="1131"/>
      <c r="AE134" s="1131"/>
      <c r="AF134" s="874"/>
      <c r="AG134" s="875"/>
      <c r="AH134" s="1132"/>
    </row>
    <row r="135">
      <c r="A135" s="1131"/>
      <c r="B135" s="1131"/>
      <c r="C135" s="1131"/>
      <c r="D135" s="1131"/>
      <c r="E135" s="1131"/>
      <c r="F135" s="1131"/>
      <c r="G135" s="1132"/>
      <c r="H135" s="1131"/>
      <c r="I135" s="1133"/>
      <c r="J135" s="1131"/>
      <c r="K135" s="1131"/>
      <c r="L135" s="1131"/>
      <c r="M135" s="1131"/>
      <c r="N135" s="1131"/>
      <c r="O135" s="874"/>
      <c r="P135" s="875"/>
      <c r="Q135" s="1131"/>
      <c r="R135" s="1131"/>
      <c r="S135" s="1131"/>
      <c r="T135" s="1131"/>
      <c r="U135" s="1131"/>
      <c r="V135" s="1131"/>
      <c r="W135" s="1131"/>
      <c r="X135" s="1132"/>
      <c r="Y135" s="1131"/>
      <c r="Z135" s="1131"/>
      <c r="AA135" s="1131"/>
      <c r="AB135" s="1131"/>
      <c r="AC135" s="1131"/>
      <c r="AD135" s="1131"/>
      <c r="AE135" s="1131"/>
      <c r="AF135" s="874"/>
      <c r="AG135" s="875"/>
      <c r="AH135" s="1132"/>
    </row>
    <row r="136">
      <c r="A136" s="1131"/>
      <c r="B136" s="1131"/>
      <c r="C136" s="1131"/>
      <c r="D136" s="1131"/>
      <c r="E136" s="1131"/>
      <c r="F136" s="1131"/>
      <c r="G136" s="1132"/>
      <c r="H136" s="1131"/>
      <c r="I136" s="1133"/>
      <c r="J136" s="1131"/>
      <c r="K136" s="1131"/>
      <c r="L136" s="1131"/>
      <c r="M136" s="1131"/>
      <c r="N136" s="1131"/>
      <c r="O136" s="874"/>
      <c r="P136" s="875"/>
      <c r="Q136" s="1131"/>
      <c r="R136" s="1131"/>
      <c r="S136" s="1131"/>
      <c r="T136" s="1131"/>
      <c r="U136" s="1131"/>
      <c r="V136" s="1131"/>
      <c r="W136" s="1131"/>
      <c r="X136" s="1132"/>
      <c r="Y136" s="1131"/>
      <c r="Z136" s="1131"/>
      <c r="AA136" s="1131"/>
      <c r="AB136" s="1131"/>
      <c r="AC136" s="1131"/>
      <c r="AD136" s="1131"/>
      <c r="AE136" s="1131"/>
      <c r="AF136" s="874"/>
      <c r="AG136" s="875"/>
      <c r="AH136" s="1132"/>
    </row>
    <row r="137">
      <c r="A137" s="1131"/>
      <c r="B137" s="1131"/>
      <c r="C137" s="1131"/>
      <c r="D137" s="1131"/>
      <c r="E137" s="1131"/>
      <c r="F137" s="1131"/>
      <c r="G137" s="1132"/>
      <c r="H137" s="1131"/>
      <c r="I137" s="1133"/>
      <c r="J137" s="1131"/>
      <c r="K137" s="1131"/>
      <c r="L137" s="1131"/>
      <c r="M137" s="1131"/>
      <c r="N137" s="1131"/>
      <c r="O137" s="874"/>
      <c r="P137" s="875"/>
      <c r="Q137" s="1131"/>
      <c r="R137" s="1131"/>
      <c r="S137" s="1131"/>
      <c r="T137" s="1131"/>
      <c r="U137" s="1131"/>
      <c r="V137" s="1131"/>
      <c r="W137" s="1131"/>
      <c r="X137" s="1132"/>
      <c r="Y137" s="1131"/>
      <c r="Z137" s="1131"/>
      <c r="AA137" s="1131"/>
      <c r="AB137" s="1131"/>
      <c r="AC137" s="1131"/>
      <c r="AD137" s="1131"/>
      <c r="AE137" s="1131"/>
      <c r="AF137" s="874"/>
      <c r="AG137" s="875"/>
      <c r="AH137" s="1132"/>
    </row>
    <row r="138">
      <c r="A138" s="1131"/>
      <c r="B138" s="1131"/>
      <c r="C138" s="1131"/>
      <c r="D138" s="1131"/>
      <c r="E138" s="1131"/>
      <c r="F138" s="1131"/>
      <c r="G138" s="1132"/>
      <c r="H138" s="1131"/>
      <c r="I138" s="1133"/>
      <c r="J138" s="1131"/>
      <c r="K138" s="1131"/>
      <c r="L138" s="1131"/>
      <c r="M138" s="1131"/>
      <c r="N138" s="1131"/>
      <c r="O138" s="874"/>
      <c r="P138" s="875"/>
      <c r="Q138" s="1131"/>
      <c r="R138" s="1131"/>
      <c r="S138" s="1131"/>
      <c r="T138" s="1131"/>
      <c r="U138" s="1131"/>
      <c r="V138" s="1131"/>
      <c r="W138" s="1131"/>
      <c r="X138" s="1132"/>
      <c r="Y138" s="1131"/>
      <c r="Z138" s="1131"/>
      <c r="AA138" s="1131"/>
      <c r="AB138" s="1131"/>
      <c r="AC138" s="1131"/>
      <c r="AD138" s="1131"/>
      <c r="AE138" s="1131"/>
      <c r="AF138" s="874"/>
      <c r="AG138" s="875"/>
      <c r="AH138" s="1132"/>
    </row>
    <row r="139">
      <c r="A139" s="1131"/>
      <c r="B139" s="1131"/>
      <c r="C139" s="1131"/>
      <c r="D139" s="1131"/>
      <c r="E139" s="1131"/>
      <c r="F139" s="1131"/>
      <c r="G139" s="1132"/>
      <c r="H139" s="1131"/>
      <c r="I139" s="1133"/>
      <c r="J139" s="1131"/>
      <c r="K139" s="1131"/>
      <c r="L139" s="1131"/>
      <c r="M139" s="1131"/>
      <c r="N139" s="1131"/>
      <c r="O139" s="874"/>
      <c r="P139" s="875"/>
      <c r="Q139" s="1131"/>
      <c r="R139" s="1131"/>
      <c r="S139" s="1131"/>
      <c r="T139" s="1131"/>
      <c r="U139" s="1131"/>
      <c r="V139" s="1131"/>
      <c r="W139" s="1131"/>
      <c r="X139" s="1132"/>
      <c r="Y139" s="1131"/>
      <c r="Z139" s="1131"/>
      <c r="AA139" s="1131"/>
      <c r="AB139" s="1131"/>
      <c r="AC139" s="1131"/>
      <c r="AD139" s="1131"/>
      <c r="AE139" s="1131"/>
      <c r="AF139" s="874"/>
      <c r="AG139" s="875"/>
      <c r="AH139" s="1132"/>
    </row>
    <row r="140">
      <c r="A140" s="1131"/>
      <c r="B140" s="1131"/>
      <c r="C140" s="1131"/>
      <c r="D140" s="1131"/>
      <c r="E140" s="1131"/>
      <c r="F140" s="1131"/>
      <c r="G140" s="1132"/>
      <c r="H140" s="1131"/>
      <c r="I140" s="1133"/>
      <c r="J140" s="1131"/>
      <c r="K140" s="1131"/>
      <c r="L140" s="1131"/>
      <c r="M140" s="1131"/>
      <c r="N140" s="1131"/>
      <c r="O140" s="874"/>
      <c r="P140" s="875"/>
      <c r="Q140" s="1131"/>
      <c r="R140" s="1131"/>
      <c r="S140" s="1131"/>
      <c r="T140" s="1131"/>
      <c r="U140" s="1131"/>
      <c r="V140" s="1131"/>
      <c r="W140" s="1131"/>
      <c r="X140" s="1132"/>
      <c r="Y140" s="1131"/>
      <c r="Z140" s="1131"/>
      <c r="AA140" s="1131"/>
      <c r="AB140" s="1131"/>
      <c r="AC140" s="1131"/>
      <c r="AD140" s="1131"/>
      <c r="AE140" s="1131"/>
      <c r="AF140" s="874"/>
      <c r="AG140" s="875"/>
      <c r="AH140" s="1132"/>
    </row>
    <row r="141">
      <c r="A141" s="1131"/>
      <c r="B141" s="1131"/>
      <c r="C141" s="1131"/>
      <c r="D141" s="1131"/>
      <c r="E141" s="1131"/>
      <c r="F141" s="1131"/>
      <c r="G141" s="1132"/>
      <c r="H141" s="1131"/>
      <c r="I141" s="1133"/>
      <c r="J141" s="1131"/>
      <c r="K141" s="1131"/>
      <c r="L141" s="1131"/>
      <c r="M141" s="1131"/>
      <c r="N141" s="1131"/>
      <c r="O141" s="874"/>
      <c r="P141" s="875"/>
      <c r="Q141" s="1131"/>
      <c r="R141" s="1131"/>
      <c r="S141" s="1131"/>
      <c r="T141" s="1131"/>
      <c r="U141" s="1131"/>
      <c r="V141" s="1131"/>
      <c r="W141" s="1131"/>
      <c r="X141" s="1132"/>
      <c r="Y141" s="1131"/>
      <c r="Z141" s="1131"/>
      <c r="AA141" s="1131"/>
      <c r="AB141" s="1131"/>
      <c r="AC141" s="1131"/>
      <c r="AD141" s="1131"/>
      <c r="AE141" s="1131"/>
      <c r="AF141" s="874"/>
      <c r="AG141" s="875"/>
      <c r="AH141" s="1132"/>
    </row>
    <row r="142">
      <c r="A142" s="1131"/>
      <c r="B142" s="1131"/>
      <c r="C142" s="1131"/>
      <c r="D142" s="1131"/>
      <c r="E142" s="1131"/>
      <c r="F142" s="1131"/>
      <c r="G142" s="1132"/>
      <c r="H142" s="1131"/>
      <c r="I142" s="1133"/>
      <c r="J142" s="1131"/>
      <c r="K142" s="1131"/>
      <c r="L142" s="1131"/>
      <c r="M142" s="1131"/>
      <c r="N142" s="1131"/>
      <c r="O142" s="874"/>
      <c r="P142" s="875"/>
      <c r="Q142" s="1131"/>
      <c r="R142" s="1131"/>
      <c r="S142" s="1131"/>
      <c r="T142" s="1131"/>
      <c r="U142" s="1131"/>
      <c r="V142" s="1131"/>
      <c r="W142" s="1131"/>
      <c r="X142" s="1132"/>
      <c r="Y142" s="1131"/>
      <c r="Z142" s="1131"/>
      <c r="AA142" s="1131"/>
      <c r="AB142" s="1131"/>
      <c r="AC142" s="1131"/>
      <c r="AD142" s="1131"/>
      <c r="AE142" s="1131"/>
      <c r="AF142" s="874"/>
      <c r="AG142" s="875"/>
      <c r="AH142" s="1132"/>
    </row>
    <row r="143">
      <c r="A143" s="1131"/>
      <c r="B143" s="1131"/>
      <c r="C143" s="1131"/>
      <c r="D143" s="1131"/>
      <c r="E143" s="1131"/>
      <c r="F143" s="1131"/>
      <c r="G143" s="1132"/>
      <c r="H143" s="1131"/>
      <c r="I143" s="1133"/>
      <c r="J143" s="1131"/>
      <c r="K143" s="1131"/>
      <c r="L143" s="1131"/>
      <c r="M143" s="1131"/>
      <c r="N143" s="1131"/>
      <c r="O143" s="874"/>
      <c r="P143" s="875"/>
      <c r="Q143" s="1131"/>
      <c r="R143" s="1131"/>
      <c r="S143" s="1131"/>
      <c r="T143" s="1131"/>
      <c r="U143" s="1131"/>
      <c r="V143" s="1131"/>
      <c r="W143" s="1131"/>
      <c r="X143" s="1132"/>
      <c r="Y143" s="1131"/>
      <c r="Z143" s="1131"/>
      <c r="AA143" s="1131"/>
      <c r="AB143" s="1131"/>
      <c r="AC143" s="1131"/>
      <c r="AD143" s="1131"/>
      <c r="AE143" s="1131"/>
      <c r="AF143" s="874"/>
      <c r="AG143" s="875"/>
      <c r="AH143" s="1132"/>
    </row>
    <row r="144">
      <c r="A144" s="1131"/>
      <c r="B144" s="1131"/>
      <c r="C144" s="1131"/>
      <c r="D144" s="1131"/>
      <c r="E144" s="1131"/>
      <c r="F144" s="1131"/>
      <c r="G144" s="1132"/>
      <c r="H144" s="1131"/>
      <c r="I144" s="1133"/>
      <c r="J144" s="1131"/>
      <c r="K144" s="1131"/>
      <c r="L144" s="1131"/>
      <c r="M144" s="1131"/>
      <c r="N144" s="1131"/>
      <c r="O144" s="874"/>
      <c r="P144" s="875"/>
      <c r="Q144" s="1131"/>
      <c r="R144" s="1131"/>
      <c r="S144" s="1131"/>
      <c r="T144" s="1131"/>
      <c r="U144" s="1131"/>
      <c r="V144" s="1131"/>
      <c r="W144" s="1131"/>
      <c r="X144" s="1132"/>
      <c r="Y144" s="1131"/>
      <c r="Z144" s="1131"/>
      <c r="AA144" s="1131"/>
      <c r="AB144" s="1131"/>
      <c r="AC144" s="1131"/>
      <c r="AD144" s="1131"/>
      <c r="AE144" s="1131"/>
      <c r="AF144" s="874"/>
      <c r="AG144" s="875"/>
      <c r="AH144" s="1132"/>
    </row>
    <row r="145">
      <c r="A145" s="1131"/>
      <c r="B145" s="1131"/>
      <c r="C145" s="1131"/>
      <c r="D145" s="1131"/>
      <c r="E145" s="1131"/>
      <c r="F145" s="1131"/>
      <c r="G145" s="1132"/>
      <c r="H145" s="1131"/>
      <c r="I145" s="1133"/>
      <c r="J145" s="1131"/>
      <c r="K145" s="1131"/>
      <c r="L145" s="1131"/>
      <c r="M145" s="1131"/>
      <c r="N145" s="1131"/>
      <c r="O145" s="874"/>
      <c r="P145" s="875"/>
      <c r="Q145" s="1131"/>
      <c r="R145" s="1131"/>
      <c r="S145" s="1131"/>
      <c r="T145" s="1131"/>
      <c r="U145" s="1131"/>
      <c r="V145" s="1131"/>
      <c r="W145" s="1131"/>
      <c r="X145" s="1132"/>
      <c r="Y145" s="1131"/>
      <c r="Z145" s="1131"/>
      <c r="AA145" s="1131"/>
      <c r="AB145" s="1131"/>
      <c r="AC145" s="1131"/>
      <c r="AD145" s="1131"/>
      <c r="AE145" s="1131"/>
      <c r="AF145" s="874"/>
      <c r="AG145" s="875"/>
      <c r="AH145" s="1132"/>
    </row>
    <row r="146">
      <c r="A146" s="1131"/>
      <c r="B146" s="1131"/>
      <c r="C146" s="1131"/>
      <c r="D146" s="1131"/>
      <c r="E146" s="1131"/>
      <c r="F146" s="1131"/>
      <c r="G146" s="1132"/>
      <c r="H146" s="1131"/>
      <c r="I146" s="1133"/>
      <c r="J146" s="1131"/>
      <c r="K146" s="1131"/>
      <c r="L146" s="1131"/>
      <c r="M146" s="1131"/>
      <c r="N146" s="1131"/>
      <c r="O146" s="874"/>
      <c r="P146" s="875"/>
      <c r="Q146" s="1131"/>
      <c r="R146" s="1131"/>
      <c r="S146" s="1131"/>
      <c r="T146" s="1131"/>
      <c r="U146" s="1131"/>
      <c r="V146" s="1131"/>
      <c r="W146" s="1131"/>
      <c r="X146" s="1132"/>
      <c r="Y146" s="1131"/>
      <c r="Z146" s="1131"/>
      <c r="AA146" s="1131"/>
      <c r="AB146" s="1131"/>
      <c r="AC146" s="1131"/>
      <c r="AD146" s="1131"/>
      <c r="AE146" s="1131"/>
      <c r="AF146" s="874"/>
      <c r="AG146" s="875"/>
      <c r="AH146" s="1132"/>
    </row>
    <row r="147">
      <c r="A147" s="1131"/>
      <c r="B147" s="1131"/>
      <c r="C147" s="1131"/>
      <c r="D147" s="1131"/>
      <c r="E147" s="1131"/>
      <c r="F147" s="1131"/>
      <c r="G147" s="1132"/>
      <c r="H147" s="1131"/>
      <c r="I147" s="1133"/>
      <c r="J147" s="1131"/>
      <c r="K147" s="1131"/>
      <c r="L147" s="1131"/>
      <c r="M147" s="1131"/>
      <c r="N147" s="1131"/>
      <c r="O147" s="874"/>
      <c r="P147" s="875"/>
      <c r="Q147" s="1131"/>
      <c r="R147" s="1131"/>
      <c r="S147" s="1131"/>
      <c r="T147" s="1131"/>
      <c r="U147" s="1131"/>
      <c r="V147" s="1131"/>
      <c r="W147" s="1131"/>
      <c r="X147" s="1132"/>
      <c r="Y147" s="1131"/>
      <c r="Z147" s="1131"/>
      <c r="AA147" s="1131"/>
      <c r="AB147" s="1131"/>
      <c r="AC147" s="1131"/>
      <c r="AD147" s="1131"/>
      <c r="AE147" s="1131"/>
      <c r="AF147" s="874"/>
      <c r="AG147" s="875"/>
      <c r="AH147" s="1132"/>
    </row>
    <row r="148">
      <c r="A148" s="1131"/>
      <c r="B148" s="1131"/>
      <c r="C148" s="1131"/>
      <c r="D148" s="1131"/>
      <c r="E148" s="1131"/>
      <c r="F148" s="1131"/>
      <c r="G148" s="1132"/>
      <c r="H148" s="1131"/>
      <c r="I148" s="1133"/>
      <c r="J148" s="1131"/>
      <c r="K148" s="1131"/>
      <c r="L148" s="1131"/>
      <c r="M148" s="1131"/>
      <c r="N148" s="1131"/>
      <c r="O148" s="874"/>
      <c r="P148" s="875"/>
      <c r="Q148" s="1131"/>
      <c r="R148" s="1131"/>
      <c r="S148" s="1131"/>
      <c r="T148" s="1131"/>
      <c r="U148" s="1131"/>
      <c r="V148" s="1131"/>
      <c r="W148" s="1131"/>
      <c r="X148" s="1132"/>
      <c r="Y148" s="1131"/>
      <c r="Z148" s="1131"/>
      <c r="AA148" s="1131"/>
      <c r="AB148" s="1131"/>
      <c r="AC148" s="1131"/>
      <c r="AD148" s="1131"/>
      <c r="AE148" s="1131"/>
      <c r="AF148" s="874"/>
      <c r="AG148" s="875"/>
      <c r="AH148" s="1132"/>
    </row>
    <row r="149">
      <c r="A149" s="1131"/>
      <c r="B149" s="1131"/>
      <c r="C149" s="1131"/>
      <c r="D149" s="1131"/>
      <c r="E149" s="1131"/>
      <c r="F149" s="1131"/>
      <c r="G149" s="1132"/>
      <c r="H149" s="1131"/>
      <c r="I149" s="1133"/>
      <c r="J149" s="1131"/>
      <c r="K149" s="1131"/>
      <c r="L149" s="1131"/>
      <c r="M149" s="1131"/>
      <c r="N149" s="1131"/>
      <c r="O149" s="874"/>
      <c r="P149" s="875"/>
      <c r="Q149" s="1131"/>
      <c r="R149" s="1131"/>
      <c r="S149" s="1131"/>
      <c r="T149" s="1131"/>
      <c r="U149" s="1131"/>
      <c r="V149" s="1131"/>
      <c r="W149" s="1131"/>
      <c r="X149" s="1132"/>
      <c r="Y149" s="1131"/>
      <c r="Z149" s="1131"/>
      <c r="AA149" s="1131"/>
      <c r="AB149" s="1131"/>
      <c r="AC149" s="1131"/>
      <c r="AD149" s="1131"/>
      <c r="AE149" s="1131"/>
      <c r="AF149" s="874"/>
      <c r="AG149" s="875"/>
      <c r="AH149" s="1132"/>
    </row>
    <row r="150">
      <c r="A150" s="1131"/>
      <c r="B150" s="1131"/>
      <c r="C150" s="1131"/>
      <c r="D150" s="1131"/>
      <c r="E150" s="1131"/>
      <c r="F150" s="1131"/>
      <c r="G150" s="1132"/>
      <c r="H150" s="1131"/>
      <c r="I150" s="1133"/>
      <c r="J150" s="1131"/>
      <c r="K150" s="1131"/>
      <c r="L150" s="1131"/>
      <c r="M150" s="1131"/>
      <c r="N150" s="1131"/>
      <c r="O150" s="874"/>
      <c r="P150" s="875"/>
      <c r="Q150" s="1131"/>
      <c r="R150" s="1131"/>
      <c r="S150" s="1131"/>
      <c r="T150" s="1131"/>
      <c r="U150" s="1131"/>
      <c r="V150" s="1131"/>
      <c r="W150" s="1131"/>
      <c r="X150" s="1132"/>
      <c r="Y150" s="1131"/>
      <c r="Z150" s="1131"/>
      <c r="AA150" s="1131"/>
      <c r="AB150" s="1131"/>
      <c r="AC150" s="1131"/>
      <c r="AD150" s="1131"/>
      <c r="AE150" s="1131"/>
      <c r="AF150" s="874"/>
      <c r="AG150" s="875"/>
      <c r="AH150" s="1132"/>
    </row>
    <row r="151">
      <c r="A151" s="1131"/>
      <c r="B151" s="1131"/>
      <c r="C151" s="1131"/>
      <c r="D151" s="1131"/>
      <c r="E151" s="1131"/>
      <c r="F151" s="1131"/>
      <c r="G151" s="1132"/>
      <c r="H151" s="1131"/>
      <c r="I151" s="1133"/>
      <c r="J151" s="1131"/>
      <c r="K151" s="1131"/>
      <c r="L151" s="1131"/>
      <c r="M151" s="1131"/>
      <c r="N151" s="1131"/>
      <c r="O151" s="874"/>
      <c r="P151" s="875"/>
      <c r="Q151" s="1131"/>
      <c r="R151" s="1131"/>
      <c r="S151" s="1131"/>
      <c r="T151" s="1131"/>
      <c r="U151" s="1131"/>
      <c r="V151" s="1131"/>
      <c r="W151" s="1131"/>
      <c r="X151" s="1132"/>
      <c r="Y151" s="1131"/>
      <c r="Z151" s="1131"/>
      <c r="AA151" s="1131"/>
      <c r="AB151" s="1131"/>
      <c r="AC151" s="1131"/>
      <c r="AD151" s="1131"/>
      <c r="AE151" s="1131"/>
      <c r="AF151" s="874"/>
      <c r="AG151" s="875"/>
      <c r="AH151" s="1132"/>
    </row>
    <row r="152">
      <c r="A152" s="1131"/>
      <c r="B152" s="1131"/>
      <c r="C152" s="1131"/>
      <c r="D152" s="1131"/>
      <c r="E152" s="1131"/>
      <c r="F152" s="1131"/>
      <c r="G152" s="1132"/>
      <c r="H152" s="1131"/>
      <c r="I152" s="1133"/>
      <c r="J152" s="1131"/>
      <c r="K152" s="1131"/>
      <c r="L152" s="1131"/>
      <c r="M152" s="1131"/>
      <c r="N152" s="1131"/>
      <c r="O152" s="874"/>
      <c r="P152" s="875"/>
      <c r="Q152" s="1131"/>
      <c r="R152" s="1131"/>
      <c r="S152" s="1131"/>
      <c r="T152" s="1131"/>
      <c r="U152" s="1131"/>
      <c r="V152" s="1131"/>
      <c r="W152" s="1131"/>
      <c r="X152" s="1132"/>
      <c r="Y152" s="1131"/>
      <c r="Z152" s="1131"/>
      <c r="AA152" s="1131"/>
      <c r="AB152" s="1131"/>
      <c r="AC152" s="1131"/>
      <c r="AD152" s="1131"/>
      <c r="AE152" s="1131"/>
      <c r="AF152" s="874"/>
      <c r="AG152" s="875"/>
      <c r="AH152" s="1132"/>
    </row>
    <row r="153">
      <c r="A153" s="1131"/>
      <c r="B153" s="1131"/>
      <c r="C153" s="1131"/>
      <c r="D153" s="1131"/>
      <c r="E153" s="1131"/>
      <c r="F153" s="1131"/>
      <c r="G153" s="1132"/>
      <c r="H153" s="1131"/>
      <c r="I153" s="1133"/>
      <c r="J153" s="1131"/>
      <c r="K153" s="1131"/>
      <c r="L153" s="1131"/>
      <c r="M153" s="1131"/>
      <c r="N153" s="1131"/>
      <c r="O153" s="874"/>
      <c r="P153" s="875"/>
      <c r="Q153" s="1131"/>
      <c r="R153" s="1131"/>
      <c r="S153" s="1131"/>
      <c r="T153" s="1131"/>
      <c r="U153" s="1131"/>
      <c r="V153" s="1131"/>
      <c r="W153" s="1131"/>
      <c r="X153" s="1132"/>
      <c r="Y153" s="1131"/>
      <c r="Z153" s="1131"/>
      <c r="AA153" s="1131"/>
      <c r="AB153" s="1131"/>
      <c r="AC153" s="1131"/>
      <c r="AD153" s="1131"/>
      <c r="AE153" s="1131"/>
      <c r="AF153" s="874"/>
      <c r="AG153" s="875"/>
      <c r="AH153" s="1132"/>
    </row>
    <row r="154">
      <c r="A154" s="1131"/>
      <c r="B154" s="1131"/>
      <c r="C154" s="1131"/>
      <c r="D154" s="1131"/>
      <c r="E154" s="1131"/>
      <c r="F154" s="1131"/>
      <c r="G154" s="1132"/>
      <c r="H154" s="1131"/>
      <c r="I154" s="1133"/>
      <c r="J154" s="1131"/>
      <c r="K154" s="1131"/>
      <c r="L154" s="1131"/>
      <c r="M154" s="1131"/>
      <c r="N154" s="1131"/>
      <c r="O154" s="874"/>
      <c r="P154" s="875"/>
      <c r="Q154" s="1131"/>
      <c r="R154" s="1131"/>
      <c r="S154" s="1131"/>
      <c r="T154" s="1131"/>
      <c r="U154" s="1131"/>
      <c r="V154" s="1131"/>
      <c r="W154" s="1131"/>
      <c r="X154" s="1132"/>
      <c r="Y154" s="1131"/>
      <c r="Z154" s="1131"/>
      <c r="AA154" s="1131"/>
      <c r="AB154" s="1131"/>
      <c r="AC154" s="1131"/>
      <c r="AD154" s="1131"/>
      <c r="AE154" s="1131"/>
      <c r="AF154" s="874"/>
      <c r="AG154" s="875"/>
      <c r="AH154" s="1132"/>
    </row>
    <row r="155">
      <c r="A155" s="1131"/>
      <c r="B155" s="1131"/>
      <c r="C155" s="1131"/>
      <c r="D155" s="1131"/>
      <c r="E155" s="1131"/>
      <c r="F155" s="1131"/>
      <c r="G155" s="1132"/>
      <c r="H155" s="1131"/>
      <c r="I155" s="1133"/>
      <c r="J155" s="1131"/>
      <c r="K155" s="1131"/>
      <c r="L155" s="1131"/>
      <c r="M155" s="1131"/>
      <c r="N155" s="1131"/>
      <c r="O155" s="874"/>
      <c r="P155" s="875"/>
      <c r="Q155" s="1131"/>
      <c r="R155" s="1131"/>
      <c r="S155" s="1131"/>
      <c r="T155" s="1131"/>
      <c r="U155" s="1131"/>
      <c r="V155" s="1131"/>
      <c r="W155" s="1131"/>
      <c r="X155" s="1132"/>
      <c r="Y155" s="1131"/>
      <c r="Z155" s="1131"/>
      <c r="AA155" s="1131"/>
      <c r="AB155" s="1131"/>
      <c r="AC155" s="1131"/>
      <c r="AD155" s="1131"/>
      <c r="AE155" s="1131"/>
      <c r="AF155" s="874"/>
      <c r="AG155" s="875"/>
      <c r="AH155" s="1132"/>
    </row>
    <row r="156">
      <c r="A156" s="1131"/>
      <c r="B156" s="1131"/>
      <c r="C156" s="1131"/>
      <c r="D156" s="1131"/>
      <c r="E156" s="1131"/>
      <c r="F156" s="1131"/>
      <c r="G156" s="1132"/>
      <c r="H156" s="1131"/>
      <c r="I156" s="1133"/>
      <c r="J156" s="1131"/>
      <c r="K156" s="1131"/>
      <c r="L156" s="1131"/>
      <c r="M156" s="1131"/>
      <c r="N156" s="1131"/>
      <c r="O156" s="874"/>
      <c r="P156" s="875"/>
      <c r="Q156" s="1131"/>
      <c r="R156" s="1131"/>
      <c r="S156" s="1131"/>
      <c r="T156" s="1131"/>
      <c r="U156" s="1131"/>
      <c r="V156" s="1131"/>
      <c r="W156" s="1131"/>
      <c r="X156" s="1132"/>
      <c r="Y156" s="1131"/>
      <c r="Z156" s="1131"/>
      <c r="AA156" s="1131"/>
      <c r="AB156" s="1131"/>
      <c r="AC156" s="1131"/>
      <c r="AD156" s="1131"/>
      <c r="AE156" s="1131"/>
      <c r="AF156" s="874"/>
      <c r="AG156" s="875"/>
      <c r="AH156" s="1132"/>
    </row>
    <row r="157">
      <c r="A157" s="1131"/>
      <c r="B157" s="1131"/>
      <c r="C157" s="1131"/>
      <c r="D157" s="1131"/>
      <c r="E157" s="1131"/>
      <c r="F157" s="1131"/>
      <c r="G157" s="1132"/>
      <c r="H157" s="1131"/>
      <c r="I157" s="1133"/>
      <c r="J157" s="1131"/>
      <c r="K157" s="1131"/>
      <c r="L157" s="1131"/>
      <c r="M157" s="1131"/>
      <c r="N157" s="1131"/>
      <c r="O157" s="874"/>
      <c r="P157" s="875"/>
      <c r="Q157" s="1131"/>
      <c r="R157" s="1131"/>
      <c r="S157" s="1131"/>
      <c r="T157" s="1131"/>
      <c r="U157" s="1131"/>
      <c r="V157" s="1131"/>
      <c r="W157" s="1131"/>
      <c r="X157" s="1132"/>
      <c r="Y157" s="1131"/>
      <c r="Z157" s="1131"/>
      <c r="AA157" s="1131"/>
      <c r="AB157" s="1131"/>
      <c r="AC157" s="1131"/>
      <c r="AD157" s="1131"/>
      <c r="AE157" s="1131"/>
      <c r="AF157" s="874"/>
      <c r="AG157" s="875"/>
      <c r="AH157" s="1132"/>
    </row>
    <row r="158">
      <c r="A158" s="1131"/>
      <c r="B158" s="1131"/>
      <c r="C158" s="1131"/>
      <c r="D158" s="1131"/>
      <c r="E158" s="1131"/>
      <c r="F158" s="1131"/>
      <c r="G158" s="1132"/>
      <c r="H158" s="1131"/>
      <c r="I158" s="1133"/>
      <c r="J158" s="1131"/>
      <c r="K158" s="1131"/>
      <c r="L158" s="1131"/>
      <c r="M158" s="1131"/>
      <c r="N158" s="1131"/>
      <c r="O158" s="874"/>
      <c r="P158" s="875"/>
      <c r="Q158" s="1131"/>
      <c r="R158" s="1131"/>
      <c r="S158" s="1131"/>
      <c r="T158" s="1131"/>
      <c r="U158" s="1131"/>
      <c r="V158" s="1131"/>
      <c r="W158" s="1131"/>
      <c r="X158" s="1132"/>
      <c r="Y158" s="1131"/>
      <c r="Z158" s="1131"/>
      <c r="AA158" s="1131"/>
      <c r="AB158" s="1131"/>
      <c r="AC158" s="1131"/>
      <c r="AD158" s="1131"/>
      <c r="AE158" s="1131"/>
      <c r="AF158" s="874"/>
      <c r="AG158" s="875"/>
      <c r="AH158" s="1132"/>
    </row>
    <row r="159">
      <c r="A159" s="1131"/>
      <c r="B159" s="1131"/>
      <c r="C159" s="1131"/>
      <c r="D159" s="1131"/>
      <c r="E159" s="1131"/>
      <c r="F159" s="1131"/>
      <c r="G159" s="1132"/>
      <c r="H159" s="1131"/>
      <c r="I159" s="1133"/>
      <c r="J159" s="1131"/>
      <c r="K159" s="1131"/>
      <c r="L159" s="1131"/>
      <c r="M159" s="1131"/>
      <c r="N159" s="1131"/>
      <c r="O159" s="874"/>
      <c r="P159" s="875"/>
      <c r="Q159" s="1131"/>
      <c r="R159" s="1131"/>
      <c r="S159" s="1131"/>
      <c r="T159" s="1131"/>
      <c r="U159" s="1131"/>
      <c r="V159" s="1131"/>
      <c r="W159" s="1131"/>
      <c r="X159" s="1132"/>
      <c r="Y159" s="1131"/>
      <c r="Z159" s="1131"/>
      <c r="AA159" s="1131"/>
      <c r="AB159" s="1131"/>
      <c r="AC159" s="1131"/>
      <c r="AD159" s="1131"/>
      <c r="AE159" s="1131"/>
      <c r="AF159" s="874"/>
      <c r="AG159" s="875"/>
      <c r="AH159" s="1132"/>
    </row>
    <row r="160">
      <c r="A160" s="1131"/>
      <c r="B160" s="1131"/>
      <c r="C160" s="1131"/>
      <c r="D160" s="1131"/>
      <c r="E160" s="1131"/>
      <c r="F160" s="1131"/>
      <c r="G160" s="1132"/>
      <c r="H160" s="1131"/>
      <c r="I160" s="1133"/>
      <c r="J160" s="1131"/>
      <c r="K160" s="1131"/>
      <c r="L160" s="1131"/>
      <c r="M160" s="1131"/>
      <c r="N160" s="1131"/>
      <c r="O160" s="874"/>
      <c r="P160" s="875"/>
      <c r="Q160" s="1131"/>
      <c r="R160" s="1131"/>
      <c r="S160" s="1131"/>
      <c r="T160" s="1131"/>
      <c r="U160" s="1131"/>
      <c r="V160" s="1131"/>
      <c r="W160" s="1131"/>
      <c r="X160" s="1132"/>
      <c r="Y160" s="1131"/>
      <c r="Z160" s="1131"/>
      <c r="AA160" s="1131"/>
      <c r="AB160" s="1131"/>
      <c r="AC160" s="1131"/>
      <c r="AD160" s="1131"/>
      <c r="AE160" s="1131"/>
      <c r="AF160" s="874"/>
      <c r="AG160" s="875"/>
      <c r="AH160" s="1132"/>
    </row>
    <row r="161">
      <c r="A161" s="1131"/>
      <c r="B161" s="1131"/>
      <c r="C161" s="1131"/>
      <c r="D161" s="1131"/>
      <c r="E161" s="1131"/>
      <c r="F161" s="1131"/>
      <c r="G161" s="1132"/>
      <c r="H161" s="1131"/>
      <c r="I161" s="1133"/>
      <c r="J161" s="1131"/>
      <c r="K161" s="1131"/>
      <c r="L161" s="1131"/>
      <c r="M161" s="1131"/>
      <c r="N161" s="1131"/>
      <c r="O161" s="874"/>
      <c r="P161" s="875"/>
      <c r="Q161" s="1131"/>
      <c r="R161" s="1131"/>
      <c r="S161" s="1131"/>
      <c r="T161" s="1131"/>
      <c r="U161" s="1131"/>
      <c r="V161" s="1131"/>
      <c r="W161" s="1131"/>
      <c r="X161" s="1132"/>
      <c r="Y161" s="1131"/>
      <c r="Z161" s="1131"/>
      <c r="AA161" s="1131"/>
      <c r="AB161" s="1131"/>
      <c r="AC161" s="1131"/>
      <c r="AD161" s="1131"/>
      <c r="AE161" s="1131"/>
      <c r="AF161" s="874"/>
      <c r="AG161" s="875"/>
      <c r="AH161" s="1132"/>
    </row>
    <row r="162">
      <c r="A162" s="1131"/>
      <c r="B162" s="1131"/>
      <c r="C162" s="1131"/>
      <c r="D162" s="1131"/>
      <c r="E162" s="1131"/>
      <c r="F162" s="1131"/>
      <c r="G162" s="1132"/>
      <c r="H162" s="1131"/>
      <c r="I162" s="1133"/>
      <c r="J162" s="1131"/>
      <c r="K162" s="1131"/>
      <c r="L162" s="1131"/>
      <c r="M162" s="1131"/>
      <c r="N162" s="1131"/>
      <c r="O162" s="874"/>
      <c r="P162" s="875"/>
      <c r="Q162" s="1131"/>
      <c r="R162" s="1131"/>
      <c r="S162" s="1131"/>
      <c r="T162" s="1131"/>
      <c r="U162" s="1131"/>
      <c r="V162" s="1131"/>
      <c r="W162" s="1131"/>
      <c r="X162" s="1132"/>
      <c r="Y162" s="1131"/>
      <c r="Z162" s="1131"/>
      <c r="AA162" s="1131"/>
      <c r="AB162" s="1131"/>
      <c r="AC162" s="1131"/>
      <c r="AD162" s="1131"/>
      <c r="AE162" s="1131"/>
      <c r="AF162" s="874"/>
      <c r="AG162" s="875"/>
      <c r="AH162" s="1132"/>
    </row>
    <row r="163">
      <c r="A163" s="1131"/>
      <c r="B163" s="1131"/>
      <c r="C163" s="1131"/>
      <c r="D163" s="1131"/>
      <c r="E163" s="1131"/>
      <c r="F163" s="1131"/>
      <c r="G163" s="1132"/>
      <c r="H163" s="1131"/>
      <c r="I163" s="1133"/>
      <c r="J163" s="1131"/>
      <c r="K163" s="1131"/>
      <c r="L163" s="1131"/>
      <c r="M163" s="1131"/>
      <c r="N163" s="1131"/>
      <c r="O163" s="874"/>
      <c r="P163" s="875"/>
      <c r="Q163" s="1131"/>
      <c r="R163" s="1131"/>
      <c r="S163" s="1131"/>
      <c r="T163" s="1131"/>
      <c r="U163" s="1131"/>
      <c r="V163" s="1131"/>
      <c r="W163" s="1131"/>
      <c r="X163" s="1132"/>
      <c r="Y163" s="1131"/>
      <c r="Z163" s="1131"/>
      <c r="AA163" s="1131"/>
      <c r="AB163" s="1131"/>
      <c r="AC163" s="1131"/>
      <c r="AD163" s="1131"/>
      <c r="AE163" s="1131"/>
      <c r="AF163" s="874"/>
      <c r="AG163" s="875"/>
      <c r="AH163" s="1132"/>
    </row>
    <row r="164">
      <c r="A164" s="1131"/>
      <c r="B164" s="1131"/>
      <c r="C164" s="1131"/>
      <c r="D164" s="1131"/>
      <c r="E164" s="1131"/>
      <c r="F164" s="1131"/>
      <c r="G164" s="1132"/>
      <c r="H164" s="1131"/>
      <c r="I164" s="1133"/>
      <c r="J164" s="1131"/>
      <c r="K164" s="1131"/>
      <c r="L164" s="1131"/>
      <c r="M164" s="1131"/>
      <c r="N164" s="1131"/>
      <c r="O164" s="874"/>
      <c r="P164" s="875"/>
      <c r="Q164" s="1131"/>
      <c r="R164" s="1131"/>
      <c r="S164" s="1131"/>
      <c r="T164" s="1131"/>
      <c r="U164" s="1131"/>
      <c r="V164" s="1131"/>
      <c r="W164" s="1131"/>
      <c r="X164" s="1132"/>
      <c r="Y164" s="1131"/>
      <c r="Z164" s="1131"/>
      <c r="AA164" s="1131"/>
      <c r="AB164" s="1131"/>
      <c r="AC164" s="1131"/>
      <c r="AD164" s="1131"/>
      <c r="AE164" s="1131"/>
      <c r="AF164" s="874"/>
      <c r="AG164" s="875"/>
      <c r="AH164" s="1132"/>
    </row>
    <row r="165">
      <c r="A165" s="1131"/>
      <c r="B165" s="1131"/>
      <c r="C165" s="1131"/>
      <c r="D165" s="1131"/>
      <c r="E165" s="1131"/>
      <c r="F165" s="1131"/>
      <c r="G165" s="1132"/>
      <c r="H165" s="1131"/>
      <c r="I165" s="1133"/>
      <c r="J165" s="1131"/>
      <c r="K165" s="1131"/>
      <c r="L165" s="1131"/>
      <c r="M165" s="1131"/>
      <c r="N165" s="1131"/>
      <c r="O165" s="874"/>
      <c r="P165" s="875"/>
      <c r="Q165" s="1131"/>
      <c r="R165" s="1131"/>
      <c r="S165" s="1131"/>
      <c r="T165" s="1131"/>
      <c r="U165" s="1131"/>
      <c r="V165" s="1131"/>
      <c r="W165" s="1131"/>
      <c r="X165" s="1132"/>
      <c r="Y165" s="1131"/>
      <c r="Z165" s="1131"/>
      <c r="AA165" s="1131"/>
      <c r="AB165" s="1131"/>
      <c r="AC165" s="1131"/>
      <c r="AD165" s="1131"/>
      <c r="AE165" s="1131"/>
      <c r="AF165" s="874"/>
      <c r="AG165" s="875"/>
      <c r="AH165" s="1132"/>
    </row>
    <row r="166">
      <c r="A166" s="1131"/>
      <c r="B166" s="1131"/>
      <c r="C166" s="1131"/>
      <c r="D166" s="1131"/>
      <c r="E166" s="1131"/>
      <c r="F166" s="1131"/>
      <c r="G166" s="1132"/>
      <c r="H166" s="1131"/>
      <c r="I166" s="1133"/>
      <c r="J166" s="1131"/>
      <c r="K166" s="1131"/>
      <c r="L166" s="1131"/>
      <c r="M166" s="1131"/>
      <c r="N166" s="1131"/>
      <c r="O166" s="874"/>
      <c r="P166" s="875"/>
      <c r="Q166" s="1131"/>
      <c r="R166" s="1131"/>
      <c r="S166" s="1131"/>
      <c r="T166" s="1131"/>
      <c r="U166" s="1131"/>
      <c r="V166" s="1131"/>
      <c r="W166" s="1131"/>
      <c r="X166" s="1132"/>
      <c r="Y166" s="1131"/>
      <c r="Z166" s="1131"/>
      <c r="AA166" s="1131"/>
      <c r="AB166" s="1131"/>
      <c r="AC166" s="1131"/>
      <c r="AD166" s="1131"/>
      <c r="AE166" s="1131"/>
      <c r="AF166" s="874"/>
      <c r="AG166" s="875"/>
      <c r="AH166" s="1132"/>
    </row>
    <row r="167">
      <c r="A167" s="1131"/>
      <c r="B167" s="1131"/>
      <c r="C167" s="1131"/>
      <c r="D167" s="1131"/>
      <c r="E167" s="1131"/>
      <c r="F167" s="1131"/>
      <c r="G167" s="1132"/>
      <c r="H167" s="1131"/>
      <c r="I167" s="1133"/>
      <c r="J167" s="1131"/>
      <c r="K167" s="1131"/>
      <c r="L167" s="1131"/>
      <c r="M167" s="1131"/>
      <c r="N167" s="1131"/>
      <c r="O167" s="874"/>
      <c r="P167" s="875"/>
      <c r="Q167" s="1131"/>
      <c r="R167" s="1131"/>
      <c r="S167" s="1131"/>
      <c r="T167" s="1131"/>
      <c r="U167" s="1131"/>
      <c r="V167" s="1131"/>
      <c r="W167" s="1131"/>
      <c r="X167" s="1132"/>
      <c r="Y167" s="1131"/>
      <c r="Z167" s="1131"/>
      <c r="AA167" s="1131"/>
      <c r="AB167" s="1131"/>
      <c r="AC167" s="1131"/>
      <c r="AD167" s="1131"/>
      <c r="AE167" s="1131"/>
      <c r="AF167" s="874"/>
      <c r="AG167" s="875"/>
      <c r="AH167" s="1132"/>
    </row>
    <row r="168">
      <c r="A168" s="1131"/>
      <c r="B168" s="1131"/>
      <c r="C168" s="1131"/>
      <c r="D168" s="1131"/>
      <c r="E168" s="1131"/>
      <c r="F168" s="1131"/>
      <c r="G168" s="1132"/>
      <c r="H168" s="1131"/>
      <c r="I168" s="1133"/>
      <c r="J168" s="1131"/>
      <c r="K168" s="1131"/>
      <c r="L168" s="1131"/>
      <c r="M168" s="1131"/>
      <c r="N168" s="1131"/>
      <c r="O168" s="874"/>
      <c r="P168" s="875"/>
      <c r="Q168" s="1131"/>
      <c r="R168" s="1131"/>
      <c r="S168" s="1131"/>
      <c r="T168" s="1131"/>
      <c r="U168" s="1131"/>
      <c r="V168" s="1131"/>
      <c r="W168" s="1131"/>
      <c r="X168" s="1132"/>
      <c r="Y168" s="1131"/>
      <c r="Z168" s="1131"/>
      <c r="AA168" s="1131"/>
      <c r="AB168" s="1131"/>
      <c r="AC168" s="1131"/>
      <c r="AD168" s="1131"/>
      <c r="AE168" s="1131"/>
      <c r="AF168" s="874"/>
      <c r="AG168" s="875"/>
      <c r="AH168" s="1132"/>
    </row>
    <row r="169">
      <c r="A169" s="1131"/>
      <c r="B169" s="1131"/>
      <c r="C169" s="1131"/>
      <c r="D169" s="1131"/>
      <c r="E169" s="1131"/>
      <c r="F169" s="1131"/>
      <c r="G169" s="1132"/>
      <c r="H169" s="1131"/>
      <c r="I169" s="1133"/>
      <c r="J169" s="1131"/>
      <c r="K169" s="1131"/>
      <c r="L169" s="1131"/>
      <c r="M169" s="1131"/>
      <c r="N169" s="1131"/>
      <c r="O169" s="874"/>
      <c r="P169" s="875"/>
      <c r="Q169" s="1131"/>
      <c r="R169" s="1131"/>
      <c r="S169" s="1131"/>
      <c r="T169" s="1131"/>
      <c r="U169" s="1131"/>
      <c r="V169" s="1131"/>
      <c r="W169" s="1131"/>
      <c r="X169" s="1132"/>
      <c r="Y169" s="1131"/>
      <c r="Z169" s="1131"/>
      <c r="AA169" s="1131"/>
      <c r="AB169" s="1131"/>
      <c r="AC169" s="1131"/>
      <c r="AD169" s="1131"/>
      <c r="AE169" s="1131"/>
      <c r="AF169" s="874"/>
      <c r="AG169" s="875"/>
      <c r="AH169" s="1132"/>
    </row>
    <row r="170">
      <c r="A170" s="1131"/>
      <c r="B170" s="1131"/>
      <c r="C170" s="1131"/>
      <c r="D170" s="1131"/>
      <c r="E170" s="1131"/>
      <c r="F170" s="1131"/>
      <c r="G170" s="1132"/>
      <c r="H170" s="1131"/>
      <c r="I170" s="1133"/>
      <c r="J170" s="1131"/>
      <c r="K170" s="1131"/>
      <c r="L170" s="1131"/>
      <c r="M170" s="1131"/>
      <c r="N170" s="1131"/>
      <c r="O170" s="874"/>
      <c r="P170" s="875"/>
      <c r="Q170" s="1131"/>
      <c r="R170" s="1131"/>
      <c r="S170" s="1131"/>
      <c r="T170" s="1131"/>
      <c r="U170" s="1131"/>
      <c r="V170" s="1131"/>
      <c r="W170" s="1131"/>
      <c r="X170" s="1132"/>
      <c r="Y170" s="1131"/>
      <c r="Z170" s="1131"/>
      <c r="AA170" s="1131"/>
      <c r="AB170" s="1131"/>
      <c r="AC170" s="1131"/>
      <c r="AD170" s="1131"/>
      <c r="AE170" s="1131"/>
      <c r="AF170" s="874"/>
      <c r="AG170" s="875"/>
      <c r="AH170" s="1132"/>
    </row>
    <row r="171">
      <c r="A171" s="1131"/>
      <c r="B171" s="1131"/>
      <c r="C171" s="1131"/>
      <c r="D171" s="1131"/>
      <c r="E171" s="1131"/>
      <c r="F171" s="1131"/>
      <c r="G171" s="1132"/>
      <c r="H171" s="1131"/>
      <c r="I171" s="1133"/>
      <c r="J171" s="1131"/>
      <c r="K171" s="1131"/>
      <c r="L171" s="1131"/>
      <c r="M171" s="1131"/>
      <c r="N171" s="1131"/>
      <c r="O171" s="874"/>
      <c r="P171" s="875"/>
      <c r="Q171" s="1131"/>
      <c r="R171" s="1131"/>
      <c r="S171" s="1131"/>
      <c r="T171" s="1131"/>
      <c r="U171" s="1131"/>
      <c r="V171" s="1131"/>
      <c r="W171" s="1131"/>
      <c r="X171" s="1132"/>
      <c r="Y171" s="1131"/>
      <c r="Z171" s="1131"/>
      <c r="AA171" s="1131"/>
      <c r="AB171" s="1131"/>
      <c r="AC171" s="1131"/>
      <c r="AD171" s="1131"/>
      <c r="AE171" s="1131"/>
      <c r="AF171" s="874"/>
      <c r="AG171" s="875"/>
      <c r="AH171" s="1132"/>
    </row>
    <row r="172">
      <c r="A172" s="1131"/>
      <c r="B172" s="1131"/>
      <c r="C172" s="1131"/>
      <c r="D172" s="1131"/>
      <c r="E172" s="1131"/>
      <c r="F172" s="1131"/>
      <c r="G172" s="1132"/>
      <c r="H172" s="1131"/>
      <c r="I172" s="1133"/>
      <c r="J172" s="1131"/>
      <c r="K172" s="1131"/>
      <c r="L172" s="1131"/>
      <c r="M172" s="1131"/>
      <c r="N172" s="1131"/>
      <c r="O172" s="874"/>
      <c r="P172" s="875"/>
      <c r="Q172" s="1131"/>
      <c r="R172" s="1131"/>
      <c r="S172" s="1131"/>
      <c r="T172" s="1131"/>
      <c r="U172" s="1131"/>
      <c r="V172" s="1131"/>
      <c r="W172" s="1131"/>
      <c r="X172" s="1132"/>
      <c r="Y172" s="1131"/>
      <c r="Z172" s="1131"/>
      <c r="AA172" s="1131"/>
      <c r="AB172" s="1131"/>
      <c r="AC172" s="1131"/>
      <c r="AD172" s="1131"/>
      <c r="AE172" s="1131"/>
      <c r="AF172" s="874"/>
      <c r="AG172" s="875"/>
      <c r="AH172" s="1132"/>
    </row>
    <row r="173">
      <c r="A173" s="1131"/>
      <c r="B173" s="1131"/>
      <c r="C173" s="1131"/>
      <c r="D173" s="1131"/>
      <c r="E173" s="1131"/>
      <c r="F173" s="1131"/>
      <c r="G173" s="1132"/>
      <c r="H173" s="1131"/>
      <c r="I173" s="1133"/>
      <c r="J173" s="1131"/>
      <c r="K173" s="1131"/>
      <c r="L173" s="1131"/>
      <c r="M173" s="1131"/>
      <c r="N173" s="1131"/>
      <c r="O173" s="874"/>
      <c r="P173" s="875"/>
      <c r="Q173" s="1131"/>
      <c r="R173" s="1131"/>
      <c r="S173" s="1131"/>
      <c r="T173" s="1131"/>
      <c r="U173" s="1131"/>
      <c r="V173" s="1131"/>
      <c r="W173" s="1131"/>
      <c r="X173" s="1132"/>
      <c r="Y173" s="1131"/>
      <c r="Z173" s="1131"/>
      <c r="AA173" s="1131"/>
      <c r="AB173" s="1131"/>
      <c r="AC173" s="1131"/>
      <c r="AD173" s="1131"/>
      <c r="AE173" s="1131"/>
      <c r="AF173" s="874"/>
      <c r="AG173" s="875"/>
      <c r="AH173" s="1132"/>
    </row>
    <row r="174">
      <c r="A174" s="1131"/>
      <c r="B174" s="1131"/>
      <c r="C174" s="1131"/>
      <c r="D174" s="1131"/>
      <c r="E174" s="1131"/>
      <c r="F174" s="1131"/>
      <c r="G174" s="1132"/>
      <c r="H174" s="1131"/>
      <c r="I174" s="1133"/>
      <c r="J174" s="1131"/>
      <c r="K174" s="1131"/>
      <c r="L174" s="1131"/>
      <c r="M174" s="1131"/>
      <c r="N174" s="1131"/>
      <c r="O174" s="874"/>
      <c r="P174" s="875"/>
      <c r="Q174" s="1131"/>
      <c r="R174" s="1131"/>
      <c r="S174" s="1131"/>
      <c r="T174" s="1131"/>
      <c r="U174" s="1131"/>
      <c r="V174" s="1131"/>
      <c r="W174" s="1131"/>
      <c r="X174" s="1132"/>
      <c r="Y174" s="1131"/>
      <c r="Z174" s="1131"/>
      <c r="AA174" s="1131"/>
      <c r="AB174" s="1131"/>
      <c r="AC174" s="1131"/>
      <c r="AD174" s="1131"/>
      <c r="AE174" s="1131"/>
      <c r="AF174" s="874"/>
      <c r="AG174" s="875"/>
      <c r="AH174" s="1132"/>
    </row>
    <row r="175">
      <c r="A175" s="1131"/>
      <c r="B175" s="1131"/>
      <c r="C175" s="1131"/>
      <c r="D175" s="1131"/>
      <c r="E175" s="1131"/>
      <c r="F175" s="1131"/>
      <c r="G175" s="1132"/>
      <c r="H175" s="1131"/>
      <c r="I175" s="1133"/>
      <c r="J175" s="1131"/>
      <c r="K175" s="1131"/>
      <c r="L175" s="1131"/>
      <c r="M175" s="1131"/>
      <c r="N175" s="1131"/>
      <c r="O175" s="874"/>
      <c r="P175" s="875"/>
      <c r="Q175" s="1131"/>
      <c r="R175" s="1131"/>
      <c r="S175" s="1131"/>
      <c r="T175" s="1131"/>
      <c r="U175" s="1131"/>
      <c r="V175" s="1131"/>
      <c r="W175" s="1131"/>
      <c r="X175" s="1132"/>
      <c r="Y175" s="1131"/>
      <c r="Z175" s="1131"/>
      <c r="AA175" s="1131"/>
      <c r="AB175" s="1131"/>
      <c r="AC175" s="1131"/>
      <c r="AD175" s="1131"/>
      <c r="AE175" s="1131"/>
      <c r="AF175" s="874"/>
      <c r="AG175" s="875"/>
      <c r="AH175" s="1132"/>
    </row>
    <row r="176">
      <c r="A176" s="1131"/>
      <c r="B176" s="1131"/>
      <c r="C176" s="1131"/>
      <c r="D176" s="1131"/>
      <c r="E176" s="1131"/>
      <c r="F176" s="1131"/>
      <c r="G176" s="1132"/>
      <c r="H176" s="1131"/>
      <c r="I176" s="1133"/>
      <c r="J176" s="1131"/>
      <c r="K176" s="1131"/>
      <c r="L176" s="1131"/>
      <c r="M176" s="1131"/>
      <c r="N176" s="1131"/>
      <c r="O176" s="874"/>
      <c r="P176" s="875"/>
      <c r="Q176" s="1131"/>
      <c r="R176" s="1131"/>
      <c r="S176" s="1131"/>
      <c r="T176" s="1131"/>
      <c r="U176" s="1131"/>
      <c r="V176" s="1131"/>
      <c r="W176" s="1131"/>
      <c r="X176" s="1132"/>
      <c r="Y176" s="1131"/>
      <c r="Z176" s="1131"/>
      <c r="AA176" s="1131"/>
      <c r="AB176" s="1131"/>
      <c r="AC176" s="1131"/>
      <c r="AD176" s="1131"/>
      <c r="AE176" s="1131"/>
      <c r="AF176" s="874"/>
      <c r="AG176" s="875"/>
      <c r="AH176" s="1132"/>
    </row>
    <row r="177">
      <c r="A177" s="1131"/>
      <c r="B177" s="1131"/>
      <c r="C177" s="1131"/>
      <c r="D177" s="1131"/>
      <c r="E177" s="1131"/>
      <c r="F177" s="1131"/>
      <c r="G177" s="1132"/>
      <c r="H177" s="1131"/>
      <c r="I177" s="1133"/>
      <c r="J177" s="1131"/>
      <c r="K177" s="1131"/>
      <c r="L177" s="1131"/>
      <c r="M177" s="1131"/>
      <c r="N177" s="1131"/>
      <c r="O177" s="874"/>
      <c r="P177" s="875"/>
      <c r="Q177" s="1131"/>
      <c r="R177" s="1131"/>
      <c r="S177" s="1131"/>
      <c r="T177" s="1131"/>
      <c r="U177" s="1131"/>
      <c r="V177" s="1131"/>
      <c r="W177" s="1131"/>
      <c r="X177" s="1132"/>
      <c r="Y177" s="1131"/>
      <c r="Z177" s="1131"/>
      <c r="AA177" s="1131"/>
      <c r="AB177" s="1131"/>
      <c r="AC177" s="1131"/>
      <c r="AD177" s="1131"/>
      <c r="AE177" s="1131"/>
      <c r="AF177" s="874"/>
      <c r="AG177" s="875"/>
      <c r="AH177" s="1132"/>
    </row>
    <row r="178">
      <c r="A178" s="1131"/>
      <c r="B178" s="1131"/>
      <c r="C178" s="1131"/>
      <c r="D178" s="1131"/>
      <c r="E178" s="1131"/>
      <c r="F178" s="1131"/>
      <c r="G178" s="1132"/>
      <c r="H178" s="1131"/>
      <c r="I178" s="1133"/>
      <c r="J178" s="1131"/>
      <c r="K178" s="1131"/>
      <c r="L178" s="1131"/>
      <c r="M178" s="1131"/>
      <c r="N178" s="1131"/>
      <c r="O178" s="874"/>
      <c r="P178" s="875"/>
      <c r="Q178" s="1131"/>
      <c r="R178" s="1131"/>
      <c r="S178" s="1131"/>
      <c r="T178" s="1131"/>
      <c r="U178" s="1131"/>
      <c r="V178" s="1131"/>
      <c r="W178" s="1131"/>
      <c r="X178" s="1132"/>
      <c r="Y178" s="1131"/>
      <c r="Z178" s="1131"/>
      <c r="AA178" s="1131"/>
      <c r="AB178" s="1131"/>
      <c r="AC178" s="1131"/>
      <c r="AD178" s="1131"/>
      <c r="AE178" s="1131"/>
      <c r="AF178" s="874"/>
      <c r="AG178" s="875"/>
      <c r="AH178" s="1132"/>
    </row>
    <row r="179">
      <c r="A179" s="1131"/>
      <c r="B179" s="1131"/>
      <c r="C179" s="1131"/>
      <c r="D179" s="1131"/>
      <c r="E179" s="1131"/>
      <c r="F179" s="1131"/>
      <c r="G179" s="1132"/>
      <c r="H179" s="1131"/>
      <c r="I179" s="1133"/>
      <c r="J179" s="1131"/>
      <c r="K179" s="1131"/>
      <c r="L179" s="1131"/>
      <c r="M179" s="1131"/>
      <c r="N179" s="1131"/>
      <c r="O179" s="874"/>
      <c r="P179" s="875"/>
      <c r="Q179" s="1131"/>
      <c r="R179" s="1131"/>
      <c r="S179" s="1131"/>
      <c r="T179" s="1131"/>
      <c r="U179" s="1131"/>
      <c r="V179" s="1131"/>
      <c r="W179" s="1131"/>
      <c r="X179" s="1132"/>
      <c r="Y179" s="1131"/>
      <c r="Z179" s="1131"/>
      <c r="AA179" s="1131"/>
      <c r="AB179" s="1131"/>
      <c r="AC179" s="1131"/>
      <c r="AD179" s="1131"/>
      <c r="AE179" s="1131"/>
      <c r="AF179" s="874"/>
      <c r="AG179" s="875"/>
      <c r="AH179" s="1132"/>
    </row>
    <row r="180">
      <c r="A180" s="1131"/>
      <c r="B180" s="1131"/>
      <c r="C180" s="1131"/>
      <c r="D180" s="1131"/>
      <c r="E180" s="1131"/>
      <c r="F180" s="1131"/>
      <c r="G180" s="1132"/>
      <c r="H180" s="1131"/>
      <c r="I180" s="1133"/>
      <c r="J180" s="1131"/>
      <c r="K180" s="1131"/>
      <c r="L180" s="1131"/>
      <c r="M180" s="1131"/>
      <c r="N180" s="1131"/>
      <c r="O180" s="874"/>
      <c r="P180" s="875"/>
      <c r="Q180" s="1131"/>
      <c r="R180" s="1131"/>
      <c r="S180" s="1131"/>
      <c r="T180" s="1131"/>
      <c r="U180" s="1131"/>
      <c r="V180" s="1131"/>
      <c r="W180" s="1131"/>
      <c r="X180" s="1132"/>
      <c r="Y180" s="1131"/>
      <c r="Z180" s="1131"/>
      <c r="AA180" s="1131"/>
      <c r="AB180" s="1131"/>
      <c r="AC180" s="1131"/>
      <c r="AD180" s="1131"/>
      <c r="AE180" s="1131"/>
      <c r="AF180" s="874"/>
      <c r="AG180" s="875"/>
      <c r="AH180" s="1132"/>
    </row>
    <row r="181">
      <c r="A181" s="1131"/>
      <c r="B181" s="1131"/>
      <c r="C181" s="1131"/>
      <c r="D181" s="1131"/>
      <c r="E181" s="1131"/>
      <c r="F181" s="1131"/>
      <c r="G181" s="1132"/>
      <c r="H181" s="1131"/>
      <c r="I181" s="1133"/>
      <c r="J181" s="1131"/>
      <c r="K181" s="1131"/>
      <c r="L181" s="1131"/>
      <c r="M181" s="1131"/>
      <c r="N181" s="1131"/>
      <c r="O181" s="874"/>
      <c r="P181" s="875"/>
      <c r="Q181" s="1131"/>
      <c r="R181" s="1131"/>
      <c r="S181" s="1131"/>
      <c r="T181" s="1131"/>
      <c r="U181" s="1131"/>
      <c r="V181" s="1131"/>
      <c r="W181" s="1131"/>
      <c r="X181" s="1132"/>
      <c r="Y181" s="1131"/>
      <c r="Z181" s="1131"/>
      <c r="AA181" s="1131"/>
      <c r="AB181" s="1131"/>
      <c r="AC181" s="1131"/>
      <c r="AD181" s="1131"/>
      <c r="AE181" s="1131"/>
      <c r="AF181" s="874"/>
      <c r="AG181" s="875"/>
      <c r="AH181" s="1132"/>
    </row>
    <row r="182">
      <c r="A182" s="1131"/>
      <c r="B182" s="1131"/>
      <c r="C182" s="1131"/>
      <c r="D182" s="1131"/>
      <c r="E182" s="1131"/>
      <c r="F182" s="1131"/>
      <c r="G182" s="1132"/>
      <c r="H182" s="1131"/>
      <c r="I182" s="1133"/>
      <c r="J182" s="1131"/>
      <c r="K182" s="1131"/>
      <c r="L182" s="1131"/>
      <c r="M182" s="1131"/>
      <c r="N182" s="1131"/>
      <c r="O182" s="874"/>
      <c r="P182" s="875"/>
      <c r="Q182" s="1131"/>
      <c r="R182" s="1131"/>
      <c r="S182" s="1131"/>
      <c r="T182" s="1131"/>
      <c r="U182" s="1131"/>
      <c r="V182" s="1131"/>
      <c r="W182" s="1131"/>
      <c r="X182" s="1132"/>
      <c r="Y182" s="1131"/>
      <c r="Z182" s="1131"/>
      <c r="AA182" s="1131"/>
      <c r="AB182" s="1131"/>
      <c r="AC182" s="1131"/>
      <c r="AD182" s="1131"/>
      <c r="AE182" s="1131"/>
      <c r="AF182" s="874"/>
      <c r="AG182" s="875"/>
      <c r="AH182" s="1132"/>
    </row>
    <row r="183">
      <c r="A183" s="1131"/>
      <c r="B183" s="1131"/>
      <c r="C183" s="1131"/>
      <c r="D183" s="1131"/>
      <c r="E183" s="1131"/>
      <c r="F183" s="1131"/>
      <c r="G183" s="1132"/>
      <c r="H183" s="1131"/>
      <c r="I183" s="1133"/>
      <c r="J183" s="1131"/>
      <c r="K183" s="1131"/>
      <c r="L183" s="1131"/>
      <c r="M183" s="1131"/>
      <c r="N183" s="1131"/>
      <c r="O183" s="874"/>
      <c r="P183" s="875"/>
      <c r="Q183" s="1131"/>
      <c r="R183" s="1131"/>
      <c r="S183" s="1131"/>
      <c r="T183" s="1131"/>
      <c r="U183" s="1131"/>
      <c r="V183" s="1131"/>
      <c r="W183" s="1131"/>
      <c r="X183" s="1132"/>
      <c r="Y183" s="1131"/>
      <c r="Z183" s="1131"/>
      <c r="AA183" s="1131"/>
      <c r="AB183" s="1131"/>
      <c r="AC183" s="1131"/>
      <c r="AD183" s="1131"/>
      <c r="AE183" s="1131"/>
      <c r="AF183" s="874"/>
      <c r="AG183" s="875"/>
      <c r="AH183" s="1132"/>
    </row>
    <row r="184">
      <c r="A184" s="1131"/>
      <c r="B184" s="1131"/>
      <c r="C184" s="1131"/>
      <c r="D184" s="1131"/>
      <c r="E184" s="1131"/>
      <c r="F184" s="1131"/>
      <c r="G184" s="1132"/>
      <c r="H184" s="1131"/>
      <c r="I184" s="1133"/>
      <c r="J184" s="1131"/>
      <c r="K184" s="1131"/>
      <c r="L184" s="1131"/>
      <c r="M184" s="1131"/>
      <c r="N184" s="1131"/>
      <c r="O184" s="874"/>
      <c r="P184" s="875"/>
      <c r="Q184" s="1131"/>
      <c r="R184" s="1131"/>
      <c r="S184" s="1131"/>
      <c r="T184" s="1131"/>
      <c r="U184" s="1131"/>
      <c r="V184" s="1131"/>
      <c r="W184" s="1131"/>
      <c r="X184" s="1132"/>
      <c r="Y184" s="1131"/>
      <c r="Z184" s="1131"/>
      <c r="AA184" s="1131"/>
      <c r="AB184" s="1131"/>
      <c r="AC184" s="1131"/>
      <c r="AD184" s="1131"/>
      <c r="AE184" s="1131"/>
      <c r="AF184" s="874"/>
      <c r="AG184" s="875"/>
      <c r="AH184" s="1132"/>
    </row>
    <row r="185">
      <c r="A185" s="1131"/>
      <c r="B185" s="1131"/>
      <c r="C185" s="1131"/>
      <c r="D185" s="1131"/>
      <c r="E185" s="1131"/>
      <c r="F185" s="1131"/>
      <c r="G185" s="1132"/>
      <c r="H185" s="1131"/>
      <c r="I185" s="1133"/>
      <c r="J185" s="1131"/>
      <c r="K185" s="1131"/>
      <c r="L185" s="1131"/>
      <c r="M185" s="1131"/>
      <c r="N185" s="1131"/>
      <c r="O185" s="874"/>
      <c r="P185" s="875"/>
      <c r="Q185" s="1131"/>
      <c r="R185" s="1131"/>
      <c r="S185" s="1131"/>
      <c r="T185" s="1131"/>
      <c r="U185" s="1131"/>
      <c r="V185" s="1131"/>
      <c r="W185" s="1131"/>
      <c r="X185" s="1132"/>
      <c r="Y185" s="1131"/>
      <c r="Z185" s="1131"/>
      <c r="AA185" s="1131"/>
      <c r="AB185" s="1131"/>
      <c r="AC185" s="1131"/>
      <c r="AD185" s="1131"/>
      <c r="AE185" s="1131"/>
      <c r="AF185" s="874"/>
      <c r="AG185" s="875"/>
      <c r="AH185" s="1132"/>
    </row>
    <row r="186">
      <c r="A186" s="1131"/>
      <c r="B186" s="1131"/>
      <c r="C186" s="1131"/>
      <c r="D186" s="1131"/>
      <c r="E186" s="1131"/>
      <c r="F186" s="1131"/>
      <c r="G186" s="1132"/>
      <c r="H186" s="1131"/>
      <c r="I186" s="1133"/>
      <c r="J186" s="1131"/>
      <c r="K186" s="1131"/>
      <c r="L186" s="1131"/>
      <c r="M186" s="1131"/>
      <c r="N186" s="1131"/>
      <c r="O186" s="874"/>
      <c r="P186" s="875"/>
      <c r="Q186" s="1131"/>
      <c r="R186" s="1131"/>
      <c r="S186" s="1131"/>
      <c r="T186" s="1131"/>
      <c r="U186" s="1131"/>
      <c r="V186" s="1131"/>
      <c r="W186" s="1131"/>
      <c r="X186" s="1132"/>
      <c r="Y186" s="1131"/>
      <c r="Z186" s="1131"/>
      <c r="AA186" s="1131"/>
      <c r="AB186" s="1131"/>
      <c r="AC186" s="1131"/>
      <c r="AD186" s="1131"/>
      <c r="AE186" s="1131"/>
      <c r="AF186" s="874"/>
      <c r="AG186" s="875"/>
      <c r="AH186" s="1132"/>
    </row>
    <row r="187">
      <c r="A187" s="1131"/>
      <c r="B187" s="1131"/>
      <c r="C187" s="1131"/>
      <c r="D187" s="1131"/>
      <c r="E187" s="1131"/>
      <c r="F187" s="1131"/>
      <c r="G187" s="1132"/>
      <c r="H187" s="1131"/>
      <c r="I187" s="1133"/>
      <c r="J187" s="1131"/>
      <c r="K187" s="1131"/>
      <c r="L187" s="1131"/>
      <c r="M187" s="1131"/>
      <c r="N187" s="1131"/>
      <c r="O187" s="874"/>
      <c r="P187" s="875"/>
      <c r="Q187" s="1131"/>
      <c r="R187" s="1131"/>
      <c r="S187" s="1131"/>
      <c r="T187" s="1131"/>
      <c r="U187" s="1131"/>
      <c r="V187" s="1131"/>
      <c r="W187" s="1131"/>
      <c r="X187" s="1132"/>
      <c r="Y187" s="1131"/>
      <c r="Z187" s="1131"/>
      <c r="AA187" s="1131"/>
      <c r="AB187" s="1131"/>
      <c r="AC187" s="1131"/>
      <c r="AD187" s="1131"/>
      <c r="AE187" s="1131"/>
      <c r="AF187" s="874"/>
      <c r="AG187" s="875"/>
      <c r="AH187" s="1132"/>
    </row>
    <row r="188">
      <c r="A188" s="1131"/>
      <c r="B188" s="1131"/>
      <c r="C188" s="1131"/>
      <c r="D188" s="1131"/>
      <c r="E188" s="1131"/>
      <c r="F188" s="1131"/>
      <c r="G188" s="1132"/>
      <c r="H188" s="1131"/>
      <c r="I188" s="1133"/>
      <c r="J188" s="1131"/>
      <c r="K188" s="1131"/>
      <c r="L188" s="1131"/>
      <c r="M188" s="1131"/>
      <c r="N188" s="1131"/>
      <c r="O188" s="874"/>
      <c r="P188" s="875"/>
      <c r="Q188" s="1131"/>
      <c r="R188" s="1131"/>
      <c r="S188" s="1131"/>
      <c r="T188" s="1131"/>
      <c r="U188" s="1131"/>
      <c r="V188" s="1131"/>
      <c r="W188" s="1131"/>
      <c r="X188" s="1132"/>
      <c r="Y188" s="1131"/>
      <c r="Z188" s="1131"/>
      <c r="AA188" s="1131"/>
      <c r="AB188" s="1131"/>
      <c r="AC188" s="1131"/>
      <c r="AD188" s="1131"/>
      <c r="AE188" s="1131"/>
      <c r="AF188" s="874"/>
      <c r="AG188" s="875"/>
      <c r="AH188" s="1132"/>
    </row>
    <row r="189">
      <c r="A189" s="1131"/>
      <c r="B189" s="1131"/>
      <c r="C189" s="1131"/>
      <c r="D189" s="1131"/>
      <c r="E189" s="1131"/>
      <c r="F189" s="1131"/>
      <c r="G189" s="1132"/>
      <c r="H189" s="1131"/>
      <c r="I189" s="1133"/>
      <c r="J189" s="1131"/>
      <c r="K189" s="1131"/>
      <c r="L189" s="1131"/>
      <c r="M189" s="1131"/>
      <c r="N189" s="1131"/>
      <c r="O189" s="874"/>
      <c r="P189" s="875"/>
      <c r="Q189" s="1131"/>
      <c r="R189" s="1131"/>
      <c r="S189" s="1131"/>
      <c r="T189" s="1131"/>
      <c r="U189" s="1131"/>
      <c r="V189" s="1131"/>
      <c r="W189" s="1131"/>
      <c r="X189" s="1132"/>
      <c r="Y189" s="1131"/>
      <c r="Z189" s="1131"/>
      <c r="AA189" s="1131"/>
      <c r="AB189" s="1131"/>
      <c r="AC189" s="1131"/>
      <c r="AD189" s="1131"/>
      <c r="AE189" s="1131"/>
      <c r="AF189" s="874"/>
      <c r="AG189" s="875"/>
      <c r="AH189" s="1132"/>
    </row>
    <row r="190">
      <c r="A190" s="1131"/>
      <c r="B190" s="1131"/>
      <c r="C190" s="1131"/>
      <c r="D190" s="1131"/>
      <c r="E190" s="1131"/>
      <c r="F190" s="1131"/>
      <c r="G190" s="1132"/>
      <c r="H190" s="1131"/>
      <c r="I190" s="1133"/>
      <c r="J190" s="1131"/>
      <c r="K190" s="1131"/>
      <c r="L190" s="1131"/>
      <c r="M190" s="1131"/>
      <c r="N190" s="1131"/>
      <c r="O190" s="874"/>
      <c r="P190" s="875"/>
      <c r="Q190" s="1131"/>
      <c r="R190" s="1131"/>
      <c r="S190" s="1131"/>
      <c r="T190" s="1131"/>
      <c r="U190" s="1131"/>
      <c r="V190" s="1131"/>
      <c r="W190" s="1131"/>
      <c r="X190" s="1132"/>
      <c r="Y190" s="1131"/>
      <c r="Z190" s="1131"/>
      <c r="AA190" s="1131"/>
      <c r="AB190" s="1131"/>
      <c r="AC190" s="1131"/>
      <c r="AD190" s="1131"/>
      <c r="AE190" s="1131"/>
      <c r="AF190" s="874"/>
      <c r="AG190" s="875"/>
      <c r="AH190" s="1132"/>
    </row>
    <row r="191">
      <c r="A191" s="1131"/>
      <c r="B191" s="1131"/>
      <c r="C191" s="1131"/>
      <c r="D191" s="1131"/>
      <c r="E191" s="1131"/>
      <c r="F191" s="1131"/>
      <c r="G191" s="1132"/>
      <c r="H191" s="1131"/>
      <c r="I191" s="1133"/>
      <c r="J191" s="1131"/>
      <c r="K191" s="1131"/>
      <c r="L191" s="1131"/>
      <c r="M191" s="1131"/>
      <c r="N191" s="1131"/>
      <c r="O191" s="874"/>
      <c r="P191" s="875"/>
      <c r="Q191" s="1131"/>
      <c r="R191" s="1131"/>
      <c r="S191" s="1131"/>
      <c r="T191" s="1131"/>
      <c r="U191" s="1131"/>
      <c r="V191" s="1131"/>
      <c r="W191" s="1131"/>
      <c r="X191" s="1132"/>
      <c r="Y191" s="1131"/>
      <c r="Z191" s="1131"/>
      <c r="AA191" s="1131"/>
      <c r="AB191" s="1131"/>
      <c r="AC191" s="1131"/>
      <c r="AD191" s="1131"/>
      <c r="AE191" s="1131"/>
      <c r="AF191" s="874"/>
      <c r="AG191" s="875"/>
      <c r="AH191" s="1132"/>
    </row>
    <row r="192">
      <c r="A192" s="1131"/>
      <c r="B192" s="1131"/>
      <c r="C192" s="1131"/>
      <c r="D192" s="1131"/>
      <c r="E192" s="1131"/>
      <c r="F192" s="1131"/>
      <c r="G192" s="1132"/>
      <c r="H192" s="1131"/>
      <c r="I192" s="1133"/>
      <c r="J192" s="1131"/>
      <c r="K192" s="1131"/>
      <c r="L192" s="1131"/>
      <c r="M192" s="1131"/>
      <c r="N192" s="1131"/>
      <c r="O192" s="874"/>
      <c r="P192" s="875"/>
      <c r="Q192" s="1131"/>
      <c r="R192" s="1131"/>
      <c r="S192" s="1131"/>
      <c r="T192" s="1131"/>
      <c r="U192" s="1131"/>
      <c r="V192" s="1131"/>
      <c r="W192" s="1131"/>
      <c r="X192" s="1132"/>
      <c r="Y192" s="1131"/>
      <c r="Z192" s="1131"/>
      <c r="AA192" s="1131"/>
      <c r="AB192" s="1131"/>
      <c r="AC192" s="1131"/>
      <c r="AD192" s="1131"/>
      <c r="AE192" s="1131"/>
      <c r="AF192" s="874"/>
      <c r="AG192" s="875"/>
      <c r="AH192" s="1132"/>
    </row>
    <row r="193">
      <c r="A193" s="1131"/>
      <c r="B193" s="1131"/>
      <c r="C193" s="1131"/>
      <c r="D193" s="1131"/>
      <c r="E193" s="1131"/>
      <c r="F193" s="1131"/>
      <c r="G193" s="1132"/>
      <c r="H193" s="1131"/>
      <c r="I193" s="1133"/>
      <c r="J193" s="1131"/>
      <c r="K193" s="1131"/>
      <c r="L193" s="1131"/>
      <c r="M193" s="1131"/>
      <c r="N193" s="1131"/>
      <c r="O193" s="874"/>
      <c r="P193" s="875"/>
      <c r="Q193" s="1131"/>
      <c r="R193" s="1131"/>
      <c r="S193" s="1131"/>
      <c r="T193" s="1131"/>
      <c r="U193" s="1131"/>
      <c r="V193" s="1131"/>
      <c r="W193" s="1131"/>
      <c r="X193" s="1132"/>
      <c r="Y193" s="1131"/>
      <c r="Z193" s="1131"/>
      <c r="AA193" s="1131"/>
      <c r="AB193" s="1131"/>
      <c r="AC193" s="1131"/>
      <c r="AD193" s="1131"/>
      <c r="AE193" s="1131"/>
      <c r="AF193" s="874"/>
      <c r="AG193" s="875"/>
      <c r="AH193" s="1132"/>
    </row>
    <row r="194">
      <c r="A194" s="1131"/>
      <c r="B194" s="1131"/>
      <c r="C194" s="1131"/>
      <c r="D194" s="1131"/>
      <c r="E194" s="1131"/>
      <c r="F194" s="1131"/>
      <c r="G194" s="1132"/>
      <c r="H194" s="1131"/>
      <c r="I194" s="1133"/>
      <c r="J194" s="1131"/>
      <c r="K194" s="1131"/>
      <c r="L194" s="1131"/>
      <c r="M194" s="1131"/>
      <c r="N194" s="1131"/>
      <c r="O194" s="874"/>
      <c r="P194" s="875"/>
      <c r="Q194" s="1131"/>
      <c r="R194" s="1131"/>
      <c r="S194" s="1131"/>
      <c r="T194" s="1131"/>
      <c r="U194" s="1131"/>
      <c r="V194" s="1131"/>
      <c r="W194" s="1131"/>
      <c r="X194" s="1132"/>
      <c r="Y194" s="1131"/>
      <c r="Z194" s="1131"/>
      <c r="AA194" s="1131"/>
      <c r="AB194" s="1131"/>
      <c r="AC194" s="1131"/>
      <c r="AD194" s="1131"/>
      <c r="AE194" s="1131"/>
      <c r="AF194" s="874"/>
      <c r="AG194" s="875"/>
      <c r="AH194" s="1132"/>
    </row>
    <row r="195">
      <c r="A195" s="1131"/>
      <c r="B195" s="1131"/>
      <c r="C195" s="1131"/>
      <c r="D195" s="1131"/>
      <c r="E195" s="1131"/>
      <c r="F195" s="1131"/>
      <c r="G195" s="1132"/>
      <c r="H195" s="1131"/>
      <c r="I195" s="1133"/>
      <c r="J195" s="1131"/>
      <c r="K195" s="1131"/>
      <c r="L195" s="1131"/>
      <c r="M195" s="1131"/>
      <c r="N195" s="1131"/>
      <c r="O195" s="874"/>
      <c r="P195" s="875"/>
      <c r="Q195" s="1131"/>
      <c r="R195" s="1131"/>
      <c r="S195" s="1131"/>
      <c r="T195" s="1131"/>
      <c r="U195" s="1131"/>
      <c r="V195" s="1131"/>
      <c r="W195" s="1131"/>
      <c r="X195" s="1132"/>
      <c r="Y195" s="1131"/>
      <c r="Z195" s="1131"/>
      <c r="AA195" s="1131"/>
      <c r="AB195" s="1131"/>
      <c r="AC195" s="1131"/>
      <c r="AD195" s="1131"/>
      <c r="AE195" s="1131"/>
      <c r="AF195" s="874"/>
      <c r="AG195" s="875"/>
      <c r="AH195" s="1132"/>
    </row>
    <row r="196">
      <c r="A196" s="1131"/>
      <c r="B196" s="1131"/>
      <c r="C196" s="1131"/>
      <c r="D196" s="1131"/>
      <c r="E196" s="1131"/>
      <c r="F196" s="1131"/>
      <c r="G196" s="1132"/>
      <c r="H196" s="1131"/>
      <c r="I196" s="1133"/>
      <c r="J196" s="1131"/>
      <c r="K196" s="1131"/>
      <c r="L196" s="1131"/>
      <c r="M196" s="1131"/>
      <c r="N196" s="1131"/>
      <c r="O196" s="874"/>
      <c r="P196" s="875"/>
      <c r="Q196" s="1131"/>
      <c r="R196" s="1131"/>
      <c r="S196" s="1131"/>
      <c r="T196" s="1131"/>
      <c r="U196" s="1131"/>
      <c r="V196" s="1131"/>
      <c r="W196" s="1131"/>
      <c r="X196" s="1132"/>
      <c r="Y196" s="1131"/>
      <c r="Z196" s="1131"/>
      <c r="AA196" s="1131"/>
      <c r="AB196" s="1131"/>
      <c r="AC196" s="1131"/>
      <c r="AD196" s="1131"/>
      <c r="AE196" s="1131"/>
      <c r="AF196" s="874"/>
      <c r="AG196" s="875"/>
      <c r="AH196" s="1132"/>
    </row>
    <row r="197">
      <c r="A197" s="1131"/>
      <c r="B197" s="1131"/>
      <c r="C197" s="1131"/>
      <c r="D197" s="1131"/>
      <c r="E197" s="1131"/>
      <c r="F197" s="1131"/>
      <c r="G197" s="1132"/>
      <c r="H197" s="1131"/>
      <c r="I197" s="1133"/>
      <c r="J197" s="1131"/>
      <c r="K197" s="1131"/>
      <c r="L197" s="1131"/>
      <c r="M197" s="1131"/>
      <c r="N197" s="1131"/>
      <c r="O197" s="874"/>
      <c r="P197" s="875"/>
      <c r="Q197" s="1131"/>
      <c r="R197" s="1131"/>
      <c r="S197" s="1131"/>
      <c r="T197" s="1131"/>
      <c r="U197" s="1131"/>
      <c r="V197" s="1131"/>
      <c r="W197" s="1131"/>
      <c r="X197" s="1132"/>
      <c r="Y197" s="1131"/>
      <c r="Z197" s="1131"/>
      <c r="AA197" s="1131"/>
      <c r="AB197" s="1131"/>
      <c r="AC197" s="1131"/>
      <c r="AD197" s="1131"/>
      <c r="AE197" s="1131"/>
      <c r="AF197" s="874"/>
      <c r="AG197" s="875"/>
      <c r="AH197" s="1132"/>
    </row>
    <row r="198">
      <c r="A198" s="1131"/>
      <c r="B198" s="1131"/>
      <c r="C198" s="1131"/>
      <c r="D198" s="1131"/>
      <c r="E198" s="1131"/>
      <c r="F198" s="1131"/>
      <c r="G198" s="1132"/>
      <c r="H198" s="1131"/>
      <c r="I198" s="1133"/>
      <c r="J198" s="1131"/>
      <c r="K198" s="1131"/>
      <c r="L198" s="1131"/>
      <c r="M198" s="1131"/>
      <c r="N198" s="1131"/>
      <c r="O198" s="874"/>
      <c r="P198" s="875"/>
      <c r="Q198" s="1131"/>
      <c r="R198" s="1131"/>
      <c r="S198" s="1131"/>
      <c r="T198" s="1131"/>
      <c r="U198" s="1131"/>
      <c r="V198" s="1131"/>
      <c r="W198" s="1131"/>
      <c r="X198" s="1132"/>
      <c r="Y198" s="1131"/>
      <c r="Z198" s="1131"/>
      <c r="AA198" s="1131"/>
      <c r="AB198" s="1131"/>
      <c r="AC198" s="1131"/>
      <c r="AD198" s="1131"/>
      <c r="AE198" s="1131"/>
      <c r="AF198" s="874"/>
      <c r="AG198" s="875"/>
      <c r="AH198" s="1132"/>
    </row>
    <row r="199">
      <c r="A199" s="1131"/>
      <c r="B199" s="1131"/>
      <c r="C199" s="1131"/>
      <c r="D199" s="1131"/>
      <c r="E199" s="1131"/>
      <c r="F199" s="1131"/>
      <c r="G199" s="1132"/>
      <c r="H199" s="1131"/>
      <c r="I199" s="1133"/>
      <c r="J199" s="1131"/>
      <c r="K199" s="1131"/>
      <c r="L199" s="1131"/>
      <c r="M199" s="1131"/>
      <c r="N199" s="1131"/>
      <c r="O199" s="874"/>
      <c r="P199" s="875"/>
      <c r="Q199" s="1131"/>
      <c r="R199" s="1131"/>
      <c r="S199" s="1131"/>
      <c r="T199" s="1131"/>
      <c r="U199" s="1131"/>
      <c r="V199" s="1131"/>
      <c r="W199" s="1131"/>
      <c r="X199" s="1132"/>
      <c r="Y199" s="1131"/>
      <c r="Z199" s="1131"/>
      <c r="AA199" s="1131"/>
      <c r="AB199" s="1131"/>
      <c r="AC199" s="1131"/>
      <c r="AD199" s="1131"/>
      <c r="AE199" s="1131"/>
      <c r="AF199" s="874"/>
      <c r="AG199" s="875"/>
      <c r="AH199" s="1132"/>
    </row>
    <row r="200">
      <c r="A200" s="1131"/>
      <c r="B200" s="1131"/>
      <c r="C200" s="1131"/>
      <c r="D200" s="1131"/>
      <c r="E200" s="1131"/>
      <c r="F200" s="1131"/>
      <c r="G200" s="1132"/>
      <c r="H200" s="1131"/>
      <c r="I200" s="1133"/>
      <c r="J200" s="1131"/>
      <c r="K200" s="1131"/>
      <c r="L200" s="1131"/>
      <c r="M200" s="1131"/>
      <c r="N200" s="1131"/>
      <c r="O200" s="874"/>
      <c r="P200" s="875"/>
      <c r="Q200" s="1131"/>
      <c r="R200" s="1131"/>
      <c r="S200" s="1131"/>
      <c r="T200" s="1131"/>
      <c r="U200" s="1131"/>
      <c r="V200" s="1131"/>
      <c r="W200" s="1131"/>
      <c r="X200" s="1132"/>
      <c r="Y200" s="1131"/>
      <c r="Z200" s="1131"/>
      <c r="AA200" s="1131"/>
      <c r="AB200" s="1131"/>
      <c r="AC200" s="1131"/>
      <c r="AD200" s="1131"/>
      <c r="AE200" s="1131"/>
      <c r="AF200" s="874"/>
      <c r="AG200" s="875"/>
      <c r="AH200" s="1132"/>
    </row>
    <row r="201">
      <c r="A201" s="1131"/>
      <c r="B201" s="1131"/>
      <c r="C201" s="1131"/>
      <c r="D201" s="1131"/>
      <c r="E201" s="1131"/>
      <c r="F201" s="1131"/>
      <c r="G201" s="1132"/>
      <c r="H201" s="1131"/>
      <c r="I201" s="1133"/>
      <c r="J201" s="1131"/>
      <c r="K201" s="1131"/>
      <c r="L201" s="1131"/>
      <c r="M201" s="1131"/>
      <c r="N201" s="1131"/>
      <c r="O201" s="874"/>
      <c r="P201" s="875"/>
      <c r="Q201" s="1131"/>
      <c r="R201" s="1131"/>
      <c r="S201" s="1131"/>
      <c r="T201" s="1131"/>
      <c r="U201" s="1131"/>
      <c r="V201" s="1131"/>
      <c r="W201" s="1131"/>
      <c r="X201" s="1132"/>
      <c r="Y201" s="1131"/>
      <c r="Z201" s="1131"/>
      <c r="AA201" s="1131"/>
      <c r="AB201" s="1131"/>
      <c r="AC201" s="1131"/>
      <c r="AD201" s="1131"/>
      <c r="AE201" s="1131"/>
      <c r="AF201" s="874"/>
      <c r="AG201" s="875"/>
      <c r="AH201" s="1132"/>
    </row>
    <row r="202">
      <c r="A202" s="1131"/>
      <c r="B202" s="1131"/>
      <c r="C202" s="1131"/>
      <c r="D202" s="1131"/>
      <c r="E202" s="1131"/>
      <c r="F202" s="1131"/>
      <c r="G202" s="1132"/>
      <c r="H202" s="1131"/>
      <c r="I202" s="1133"/>
      <c r="J202" s="1131"/>
      <c r="K202" s="1131"/>
      <c r="L202" s="1131"/>
      <c r="M202" s="1131"/>
      <c r="N202" s="1131"/>
      <c r="O202" s="874"/>
      <c r="P202" s="875"/>
      <c r="Q202" s="1131"/>
      <c r="R202" s="1131"/>
      <c r="S202" s="1131"/>
      <c r="T202" s="1131"/>
      <c r="U202" s="1131"/>
      <c r="V202" s="1131"/>
      <c r="W202" s="1131"/>
      <c r="X202" s="1132"/>
      <c r="Y202" s="1131"/>
      <c r="Z202" s="1131"/>
      <c r="AA202" s="1131"/>
      <c r="AB202" s="1131"/>
      <c r="AC202" s="1131"/>
      <c r="AD202" s="1131"/>
      <c r="AE202" s="1131"/>
      <c r="AF202" s="874"/>
      <c r="AG202" s="875"/>
      <c r="AH202" s="1132"/>
    </row>
    <row r="203">
      <c r="A203" s="1131"/>
      <c r="B203" s="1131"/>
      <c r="C203" s="1131"/>
      <c r="D203" s="1131"/>
      <c r="E203" s="1131"/>
      <c r="F203" s="1131"/>
      <c r="G203" s="1132"/>
      <c r="H203" s="1131"/>
      <c r="I203" s="1133"/>
      <c r="J203" s="1131"/>
      <c r="K203" s="1131"/>
      <c r="L203" s="1131"/>
      <c r="M203" s="1131"/>
      <c r="N203" s="1131"/>
      <c r="O203" s="874"/>
      <c r="P203" s="875"/>
      <c r="Q203" s="1131"/>
      <c r="R203" s="1131"/>
      <c r="S203" s="1131"/>
      <c r="T203" s="1131"/>
      <c r="U203" s="1131"/>
      <c r="V203" s="1131"/>
      <c r="W203" s="1131"/>
      <c r="X203" s="1132"/>
      <c r="Y203" s="1131"/>
      <c r="Z203" s="1131"/>
      <c r="AA203" s="1131"/>
      <c r="AB203" s="1131"/>
      <c r="AC203" s="1131"/>
      <c r="AD203" s="1131"/>
      <c r="AE203" s="1131"/>
      <c r="AF203" s="874"/>
      <c r="AG203" s="875"/>
      <c r="AH203" s="1132"/>
    </row>
    <row r="204">
      <c r="A204" s="1131"/>
      <c r="B204" s="1131"/>
      <c r="C204" s="1131"/>
      <c r="D204" s="1131"/>
      <c r="E204" s="1131"/>
      <c r="F204" s="1131"/>
      <c r="G204" s="1132"/>
      <c r="H204" s="1131"/>
      <c r="I204" s="1133"/>
      <c r="J204" s="1131"/>
      <c r="K204" s="1131"/>
      <c r="L204" s="1131"/>
      <c r="M204" s="1131"/>
      <c r="N204" s="1131"/>
      <c r="O204" s="874"/>
      <c r="P204" s="875"/>
      <c r="Q204" s="1131"/>
      <c r="R204" s="1131"/>
      <c r="S204" s="1131"/>
      <c r="T204" s="1131"/>
      <c r="U204" s="1131"/>
      <c r="V204" s="1131"/>
      <c r="W204" s="1131"/>
      <c r="X204" s="1132"/>
      <c r="Y204" s="1131"/>
      <c r="Z204" s="1131"/>
      <c r="AA204" s="1131"/>
      <c r="AB204" s="1131"/>
      <c r="AC204" s="1131"/>
      <c r="AD204" s="1131"/>
      <c r="AE204" s="1131"/>
      <c r="AF204" s="874"/>
      <c r="AG204" s="875"/>
      <c r="AH204" s="1132"/>
    </row>
    <row r="205">
      <c r="A205" s="1131"/>
      <c r="B205" s="1131"/>
      <c r="C205" s="1131"/>
      <c r="D205" s="1131"/>
      <c r="E205" s="1131"/>
      <c r="F205" s="1131"/>
      <c r="G205" s="1132"/>
      <c r="H205" s="1131"/>
      <c r="I205" s="1133"/>
      <c r="J205" s="1131"/>
      <c r="K205" s="1131"/>
      <c r="L205" s="1131"/>
      <c r="M205" s="1131"/>
      <c r="N205" s="1131"/>
      <c r="O205" s="874"/>
      <c r="P205" s="875"/>
      <c r="Q205" s="1131"/>
      <c r="R205" s="1131"/>
      <c r="S205" s="1131"/>
      <c r="T205" s="1131"/>
      <c r="U205" s="1131"/>
      <c r="V205" s="1131"/>
      <c r="W205" s="1131"/>
      <c r="X205" s="1132"/>
      <c r="Y205" s="1131"/>
      <c r="Z205" s="1131"/>
      <c r="AA205" s="1131"/>
      <c r="AB205" s="1131"/>
      <c r="AC205" s="1131"/>
      <c r="AD205" s="1131"/>
      <c r="AE205" s="1131"/>
      <c r="AF205" s="874"/>
      <c r="AG205" s="875"/>
      <c r="AH205" s="1132"/>
    </row>
    <row r="206">
      <c r="A206" s="1131"/>
      <c r="B206" s="1131"/>
      <c r="C206" s="1131"/>
      <c r="D206" s="1131"/>
      <c r="E206" s="1131"/>
      <c r="F206" s="1131"/>
      <c r="G206" s="1132"/>
      <c r="H206" s="1131"/>
      <c r="I206" s="1133"/>
      <c r="J206" s="1131"/>
      <c r="K206" s="1131"/>
      <c r="L206" s="1131"/>
      <c r="M206" s="1131"/>
      <c r="N206" s="1131"/>
      <c r="O206" s="874"/>
      <c r="P206" s="875"/>
      <c r="Q206" s="1131"/>
      <c r="R206" s="1131"/>
      <c r="S206" s="1131"/>
      <c r="T206" s="1131"/>
      <c r="U206" s="1131"/>
      <c r="V206" s="1131"/>
      <c r="W206" s="1131"/>
      <c r="X206" s="1132"/>
      <c r="Y206" s="1131"/>
      <c r="Z206" s="1131"/>
      <c r="AA206" s="1131"/>
      <c r="AB206" s="1131"/>
      <c r="AC206" s="1131"/>
      <c r="AD206" s="1131"/>
      <c r="AE206" s="1131"/>
      <c r="AF206" s="874"/>
      <c r="AG206" s="875"/>
      <c r="AH206" s="1132"/>
    </row>
    <row r="207">
      <c r="A207" s="1131"/>
      <c r="B207" s="1131"/>
      <c r="C207" s="1131"/>
      <c r="D207" s="1131"/>
      <c r="E207" s="1131"/>
      <c r="F207" s="1131"/>
      <c r="G207" s="1132"/>
      <c r="H207" s="1131"/>
      <c r="I207" s="1133"/>
      <c r="J207" s="1131"/>
      <c r="K207" s="1131"/>
      <c r="L207" s="1131"/>
      <c r="M207" s="1131"/>
      <c r="N207" s="1131"/>
      <c r="O207" s="874"/>
      <c r="P207" s="875"/>
      <c r="Q207" s="1131"/>
      <c r="R207" s="1131"/>
      <c r="S207" s="1131"/>
      <c r="T207" s="1131"/>
      <c r="U207" s="1131"/>
      <c r="V207" s="1131"/>
      <c r="W207" s="1131"/>
      <c r="X207" s="1132"/>
      <c r="Y207" s="1131"/>
      <c r="Z207" s="1131"/>
      <c r="AA207" s="1131"/>
      <c r="AB207" s="1131"/>
      <c r="AC207" s="1131"/>
      <c r="AD207" s="1131"/>
      <c r="AE207" s="1131"/>
      <c r="AF207" s="874"/>
      <c r="AG207" s="875"/>
      <c r="AH207" s="1132"/>
    </row>
    <row r="208">
      <c r="A208" s="1131"/>
      <c r="B208" s="1131"/>
      <c r="C208" s="1131"/>
      <c r="D208" s="1131"/>
      <c r="E208" s="1131"/>
      <c r="F208" s="1131"/>
      <c r="G208" s="1132"/>
      <c r="H208" s="1131"/>
      <c r="I208" s="1133"/>
      <c r="J208" s="1131"/>
      <c r="K208" s="1131"/>
      <c r="L208" s="1131"/>
      <c r="M208" s="1131"/>
      <c r="N208" s="1131"/>
      <c r="O208" s="874"/>
      <c r="P208" s="875"/>
      <c r="Q208" s="1131"/>
      <c r="R208" s="1131"/>
      <c r="S208" s="1131"/>
      <c r="T208" s="1131"/>
      <c r="U208" s="1131"/>
      <c r="V208" s="1131"/>
      <c r="W208" s="1131"/>
      <c r="X208" s="1132"/>
      <c r="Y208" s="1131"/>
      <c r="Z208" s="1131"/>
      <c r="AA208" s="1131"/>
      <c r="AB208" s="1131"/>
      <c r="AC208" s="1131"/>
      <c r="AD208" s="1131"/>
      <c r="AE208" s="1131"/>
      <c r="AF208" s="874"/>
      <c r="AG208" s="875"/>
      <c r="AH208" s="1132"/>
    </row>
    <row r="209">
      <c r="A209" s="1131"/>
      <c r="B209" s="1131"/>
      <c r="C209" s="1131"/>
      <c r="D209" s="1131"/>
      <c r="E209" s="1131"/>
      <c r="F209" s="1131"/>
      <c r="G209" s="1132"/>
      <c r="H209" s="1131"/>
      <c r="I209" s="1133"/>
      <c r="J209" s="1131"/>
      <c r="K209" s="1131"/>
      <c r="L209" s="1131"/>
      <c r="M209" s="1131"/>
      <c r="N209" s="1131"/>
      <c r="O209" s="874"/>
      <c r="P209" s="875"/>
      <c r="Q209" s="1131"/>
      <c r="R209" s="1131"/>
      <c r="S209" s="1131"/>
      <c r="T209" s="1131"/>
      <c r="U209" s="1131"/>
      <c r="V209" s="1131"/>
      <c r="W209" s="1131"/>
      <c r="X209" s="1132"/>
      <c r="Y209" s="1131"/>
      <c r="Z209" s="1131"/>
      <c r="AA209" s="1131"/>
      <c r="AB209" s="1131"/>
      <c r="AC209" s="1131"/>
      <c r="AD209" s="1131"/>
      <c r="AE209" s="1131"/>
      <c r="AF209" s="874"/>
      <c r="AG209" s="875"/>
      <c r="AH209" s="1132"/>
    </row>
    <row r="210">
      <c r="A210" s="1131"/>
      <c r="B210" s="1131"/>
      <c r="C210" s="1131"/>
      <c r="D210" s="1131"/>
      <c r="E210" s="1131"/>
      <c r="F210" s="1131"/>
      <c r="G210" s="1132"/>
      <c r="H210" s="1131"/>
      <c r="I210" s="1133"/>
      <c r="J210" s="1131"/>
      <c r="K210" s="1131"/>
      <c r="L210" s="1131"/>
      <c r="M210" s="1131"/>
      <c r="N210" s="1131"/>
      <c r="O210" s="874"/>
      <c r="P210" s="875"/>
      <c r="Q210" s="1131"/>
      <c r="R210" s="1131"/>
      <c r="S210" s="1131"/>
      <c r="T210" s="1131"/>
      <c r="U210" s="1131"/>
      <c r="V210" s="1131"/>
      <c r="W210" s="1131"/>
      <c r="X210" s="1132"/>
      <c r="Y210" s="1131"/>
      <c r="Z210" s="1131"/>
      <c r="AA210" s="1131"/>
      <c r="AB210" s="1131"/>
      <c r="AC210" s="1131"/>
      <c r="AD210" s="1131"/>
      <c r="AE210" s="1131"/>
      <c r="AF210" s="874"/>
      <c r="AG210" s="875"/>
      <c r="AH210" s="1132"/>
    </row>
    <row r="211">
      <c r="A211" s="1131"/>
      <c r="B211" s="1131"/>
      <c r="C211" s="1131"/>
      <c r="D211" s="1131"/>
      <c r="E211" s="1131"/>
      <c r="F211" s="1131"/>
      <c r="G211" s="1132"/>
      <c r="H211" s="1131"/>
      <c r="I211" s="1133"/>
      <c r="J211" s="1131"/>
      <c r="K211" s="1131"/>
      <c r="L211" s="1131"/>
      <c r="M211" s="1131"/>
      <c r="N211" s="1131"/>
      <c r="O211" s="874"/>
      <c r="P211" s="875"/>
      <c r="Q211" s="1131"/>
      <c r="R211" s="1131"/>
      <c r="S211" s="1131"/>
      <c r="T211" s="1131"/>
      <c r="U211" s="1131"/>
      <c r="V211" s="1131"/>
      <c r="W211" s="1131"/>
      <c r="X211" s="1132"/>
      <c r="Y211" s="1131"/>
      <c r="Z211" s="1131"/>
      <c r="AA211" s="1131"/>
      <c r="AB211" s="1131"/>
      <c r="AC211" s="1131"/>
      <c r="AD211" s="1131"/>
      <c r="AE211" s="1131"/>
      <c r="AF211" s="874"/>
      <c r="AG211" s="875"/>
      <c r="AH211" s="1132"/>
    </row>
    <row r="212">
      <c r="A212" s="1131"/>
      <c r="B212" s="1131"/>
      <c r="C212" s="1131"/>
      <c r="D212" s="1131"/>
      <c r="E212" s="1131"/>
      <c r="F212" s="1131"/>
      <c r="G212" s="1132"/>
      <c r="H212" s="1131"/>
      <c r="I212" s="1133"/>
      <c r="J212" s="1131"/>
      <c r="K212" s="1131"/>
      <c r="L212" s="1131"/>
      <c r="M212" s="1131"/>
      <c r="N212" s="1131"/>
      <c r="O212" s="874"/>
      <c r="P212" s="875"/>
      <c r="Q212" s="1131"/>
      <c r="R212" s="1131"/>
      <c r="S212" s="1131"/>
      <c r="T212" s="1131"/>
      <c r="U212" s="1131"/>
      <c r="V212" s="1131"/>
      <c r="W212" s="1131"/>
      <c r="X212" s="1132"/>
      <c r="Y212" s="1131"/>
      <c r="Z212" s="1131"/>
      <c r="AA212" s="1131"/>
      <c r="AB212" s="1131"/>
      <c r="AC212" s="1131"/>
      <c r="AD212" s="1131"/>
      <c r="AE212" s="1131"/>
      <c r="AF212" s="874"/>
      <c r="AG212" s="875"/>
      <c r="AH212" s="1132"/>
    </row>
    <row r="213">
      <c r="A213" s="1131"/>
      <c r="B213" s="1131"/>
      <c r="C213" s="1131"/>
      <c r="D213" s="1131"/>
      <c r="E213" s="1131"/>
      <c r="F213" s="1131"/>
      <c r="G213" s="1132"/>
      <c r="H213" s="1131"/>
      <c r="I213" s="1133"/>
      <c r="J213" s="1131"/>
      <c r="K213" s="1131"/>
      <c r="L213" s="1131"/>
      <c r="M213" s="1131"/>
      <c r="N213" s="1131"/>
      <c r="O213" s="874"/>
      <c r="P213" s="875"/>
      <c r="Q213" s="1131"/>
      <c r="R213" s="1131"/>
      <c r="S213" s="1131"/>
      <c r="T213" s="1131"/>
      <c r="U213" s="1131"/>
      <c r="V213" s="1131"/>
      <c r="W213" s="1131"/>
      <c r="X213" s="1132"/>
      <c r="Y213" s="1131"/>
      <c r="Z213" s="1131"/>
      <c r="AA213" s="1131"/>
      <c r="AB213" s="1131"/>
      <c r="AC213" s="1131"/>
      <c r="AD213" s="1131"/>
      <c r="AE213" s="1131"/>
      <c r="AF213" s="874"/>
      <c r="AG213" s="875"/>
      <c r="AH213" s="1132"/>
    </row>
    <row r="214">
      <c r="A214" s="1131"/>
      <c r="B214" s="1131"/>
      <c r="C214" s="1131"/>
      <c r="D214" s="1131"/>
      <c r="E214" s="1131"/>
      <c r="F214" s="1131"/>
      <c r="G214" s="1132"/>
      <c r="H214" s="1131"/>
      <c r="I214" s="1133"/>
      <c r="J214" s="1131"/>
      <c r="K214" s="1131"/>
      <c r="L214" s="1131"/>
      <c r="M214" s="1131"/>
      <c r="N214" s="1131"/>
      <c r="O214" s="874"/>
      <c r="P214" s="875"/>
      <c r="Q214" s="1131"/>
      <c r="R214" s="1131"/>
      <c r="S214" s="1131"/>
      <c r="T214" s="1131"/>
      <c r="U214" s="1131"/>
      <c r="V214" s="1131"/>
      <c r="W214" s="1131"/>
      <c r="X214" s="1132"/>
      <c r="Y214" s="1131"/>
      <c r="Z214" s="1131"/>
      <c r="AA214" s="1131"/>
      <c r="AB214" s="1131"/>
      <c r="AC214" s="1131"/>
      <c r="AD214" s="1131"/>
      <c r="AE214" s="1131"/>
      <c r="AF214" s="874"/>
      <c r="AG214" s="875"/>
      <c r="AH214" s="1132"/>
    </row>
    <row r="215">
      <c r="A215" s="1131"/>
      <c r="B215" s="1131"/>
      <c r="C215" s="1131"/>
      <c r="D215" s="1131"/>
      <c r="E215" s="1131"/>
      <c r="F215" s="1131"/>
      <c r="G215" s="1132"/>
      <c r="H215" s="1131"/>
      <c r="I215" s="1133"/>
      <c r="J215" s="1131"/>
      <c r="K215" s="1131"/>
      <c r="L215" s="1131"/>
      <c r="M215" s="1131"/>
      <c r="N215" s="1131"/>
      <c r="O215" s="874"/>
      <c r="P215" s="875"/>
      <c r="Q215" s="1131"/>
      <c r="R215" s="1131"/>
      <c r="S215" s="1131"/>
      <c r="T215" s="1131"/>
      <c r="U215" s="1131"/>
      <c r="V215" s="1131"/>
      <c r="W215" s="1131"/>
      <c r="X215" s="1132"/>
      <c r="Y215" s="1131"/>
      <c r="Z215" s="1131"/>
      <c r="AA215" s="1131"/>
      <c r="AB215" s="1131"/>
      <c r="AC215" s="1131"/>
      <c r="AD215" s="1131"/>
      <c r="AE215" s="1131"/>
      <c r="AF215" s="874"/>
      <c r="AG215" s="875"/>
      <c r="AH215" s="1132"/>
    </row>
    <row r="216">
      <c r="A216" s="1131"/>
      <c r="B216" s="1131"/>
      <c r="C216" s="1131"/>
      <c r="D216" s="1131"/>
      <c r="E216" s="1131"/>
      <c r="F216" s="1131"/>
      <c r="G216" s="1132"/>
      <c r="H216" s="1131"/>
      <c r="I216" s="1133"/>
      <c r="J216" s="1131"/>
      <c r="K216" s="1131"/>
      <c r="L216" s="1131"/>
      <c r="M216" s="1131"/>
      <c r="N216" s="1131"/>
      <c r="O216" s="874"/>
      <c r="P216" s="875"/>
      <c r="Q216" s="1131"/>
      <c r="R216" s="1131"/>
      <c r="S216" s="1131"/>
      <c r="T216" s="1131"/>
      <c r="U216" s="1131"/>
      <c r="V216" s="1131"/>
      <c r="W216" s="1131"/>
      <c r="X216" s="1132"/>
      <c r="Y216" s="1131"/>
      <c r="Z216" s="1131"/>
      <c r="AA216" s="1131"/>
      <c r="AB216" s="1131"/>
      <c r="AC216" s="1131"/>
      <c r="AD216" s="1131"/>
      <c r="AE216" s="1131"/>
      <c r="AF216" s="874"/>
      <c r="AG216" s="875"/>
      <c r="AH216" s="1132"/>
    </row>
    <row r="217">
      <c r="A217" s="1131"/>
      <c r="B217" s="1131"/>
      <c r="C217" s="1131"/>
      <c r="D217" s="1131"/>
      <c r="E217" s="1131"/>
      <c r="F217" s="1131"/>
      <c r="G217" s="1132"/>
      <c r="H217" s="1131"/>
      <c r="I217" s="1133"/>
      <c r="J217" s="1131"/>
      <c r="K217" s="1131"/>
      <c r="L217" s="1131"/>
      <c r="M217" s="1131"/>
      <c r="N217" s="1131"/>
      <c r="O217" s="874"/>
      <c r="P217" s="875"/>
      <c r="Q217" s="1131"/>
      <c r="R217" s="1131"/>
      <c r="S217" s="1131"/>
      <c r="T217" s="1131"/>
      <c r="U217" s="1131"/>
      <c r="V217" s="1131"/>
      <c r="W217" s="1131"/>
      <c r="X217" s="1132"/>
      <c r="Y217" s="1131"/>
      <c r="Z217" s="1131"/>
      <c r="AA217" s="1131"/>
      <c r="AB217" s="1131"/>
      <c r="AC217" s="1131"/>
      <c r="AD217" s="1131"/>
      <c r="AE217" s="1131"/>
      <c r="AF217" s="874"/>
      <c r="AG217" s="875"/>
      <c r="AH217" s="1132"/>
    </row>
    <row r="218">
      <c r="A218" s="1131"/>
      <c r="B218" s="1131"/>
      <c r="C218" s="1131"/>
      <c r="D218" s="1131"/>
      <c r="E218" s="1131"/>
      <c r="F218" s="1131"/>
      <c r="G218" s="1132"/>
      <c r="H218" s="1131"/>
      <c r="I218" s="1133"/>
      <c r="J218" s="1131"/>
      <c r="K218" s="1131"/>
      <c r="L218" s="1131"/>
      <c r="M218" s="1131"/>
      <c r="N218" s="1131"/>
      <c r="O218" s="874"/>
      <c r="P218" s="875"/>
      <c r="Q218" s="1131"/>
      <c r="R218" s="1131"/>
      <c r="S218" s="1131"/>
      <c r="T218" s="1131"/>
      <c r="U218" s="1131"/>
      <c r="V218" s="1131"/>
      <c r="W218" s="1131"/>
      <c r="X218" s="1132"/>
      <c r="Y218" s="1131"/>
      <c r="Z218" s="1131"/>
      <c r="AA218" s="1131"/>
      <c r="AB218" s="1131"/>
      <c r="AC218" s="1131"/>
      <c r="AD218" s="1131"/>
      <c r="AE218" s="1131"/>
      <c r="AF218" s="874"/>
      <c r="AG218" s="875"/>
      <c r="AH218" s="1132"/>
    </row>
    <row r="219">
      <c r="A219" s="1131"/>
      <c r="B219" s="1131"/>
      <c r="C219" s="1131"/>
      <c r="D219" s="1131"/>
      <c r="E219" s="1131"/>
      <c r="F219" s="1131"/>
      <c r="G219" s="1132"/>
      <c r="H219" s="1131"/>
      <c r="I219" s="1133"/>
      <c r="J219" s="1131"/>
      <c r="K219" s="1131"/>
      <c r="L219" s="1131"/>
      <c r="M219" s="1131"/>
      <c r="N219" s="1131"/>
      <c r="O219" s="874"/>
      <c r="P219" s="875"/>
      <c r="Q219" s="1131"/>
      <c r="R219" s="1131"/>
      <c r="S219" s="1131"/>
      <c r="T219" s="1131"/>
      <c r="U219" s="1131"/>
      <c r="V219" s="1131"/>
      <c r="W219" s="1131"/>
      <c r="X219" s="1132"/>
      <c r="Y219" s="1131"/>
      <c r="Z219" s="1131"/>
      <c r="AA219" s="1131"/>
      <c r="AB219" s="1131"/>
      <c r="AC219" s="1131"/>
      <c r="AD219" s="1131"/>
      <c r="AE219" s="1131"/>
      <c r="AF219" s="874"/>
      <c r="AG219" s="875"/>
      <c r="AH219" s="1132"/>
    </row>
    <row r="220">
      <c r="A220" s="1131"/>
      <c r="B220" s="1131"/>
      <c r="C220" s="1131"/>
      <c r="D220" s="1131"/>
      <c r="E220" s="1131"/>
      <c r="F220" s="1131"/>
      <c r="G220" s="1132"/>
      <c r="H220" s="1131"/>
      <c r="I220" s="1133"/>
      <c r="J220" s="1131"/>
      <c r="K220" s="1131"/>
      <c r="L220" s="1131"/>
      <c r="M220" s="1131"/>
      <c r="N220" s="1131"/>
      <c r="O220" s="874"/>
      <c r="P220" s="875"/>
      <c r="Q220" s="1131"/>
      <c r="R220" s="1131"/>
      <c r="S220" s="1131"/>
      <c r="T220" s="1131"/>
      <c r="U220" s="1131"/>
      <c r="V220" s="1131"/>
      <c r="W220" s="1131"/>
      <c r="X220" s="1132"/>
      <c r="Y220" s="1131"/>
      <c r="Z220" s="1131"/>
      <c r="AA220" s="1131"/>
      <c r="AB220" s="1131"/>
      <c r="AC220" s="1131"/>
      <c r="AD220" s="1131"/>
      <c r="AE220" s="1131"/>
      <c r="AF220" s="874"/>
      <c r="AG220" s="875"/>
      <c r="AH220" s="1132"/>
    </row>
    <row r="221">
      <c r="A221" s="1131"/>
      <c r="B221" s="1131"/>
      <c r="C221" s="1131"/>
      <c r="D221" s="1131"/>
      <c r="E221" s="1131"/>
      <c r="F221" s="1131"/>
      <c r="G221" s="1132"/>
      <c r="H221" s="1131"/>
      <c r="I221" s="1133"/>
      <c r="J221" s="1131"/>
      <c r="K221" s="1131"/>
      <c r="L221" s="1131"/>
      <c r="M221" s="1131"/>
      <c r="N221" s="1131"/>
      <c r="O221" s="874"/>
      <c r="P221" s="875"/>
      <c r="Q221" s="1131"/>
      <c r="R221" s="1131"/>
      <c r="S221" s="1131"/>
      <c r="T221" s="1131"/>
      <c r="U221" s="1131"/>
      <c r="V221" s="1131"/>
      <c r="W221" s="1131"/>
      <c r="X221" s="1132"/>
      <c r="Y221" s="1131"/>
      <c r="Z221" s="1131"/>
      <c r="AA221" s="1131"/>
      <c r="AB221" s="1131"/>
      <c r="AC221" s="1131"/>
      <c r="AD221" s="1131"/>
      <c r="AE221" s="1131"/>
      <c r="AF221" s="874"/>
      <c r="AG221" s="875"/>
      <c r="AH221" s="1132"/>
    </row>
    <row r="222">
      <c r="A222" s="1131"/>
      <c r="B222" s="1131"/>
      <c r="C222" s="1131"/>
      <c r="D222" s="1131"/>
      <c r="E222" s="1131"/>
      <c r="F222" s="1131"/>
      <c r="G222" s="1132"/>
      <c r="H222" s="1131"/>
      <c r="I222" s="1133"/>
      <c r="J222" s="1131"/>
      <c r="K222" s="1131"/>
      <c r="L222" s="1131"/>
      <c r="M222" s="1131"/>
      <c r="N222" s="1131"/>
      <c r="O222" s="874"/>
      <c r="P222" s="875"/>
      <c r="Q222" s="1131"/>
      <c r="R222" s="1131"/>
      <c r="S222" s="1131"/>
      <c r="T222" s="1131"/>
      <c r="U222" s="1131"/>
      <c r="V222" s="1131"/>
      <c r="W222" s="1131"/>
      <c r="X222" s="1132"/>
      <c r="Y222" s="1131"/>
      <c r="Z222" s="1131"/>
      <c r="AA222" s="1131"/>
      <c r="AB222" s="1131"/>
      <c r="AC222" s="1131"/>
      <c r="AD222" s="1131"/>
      <c r="AE222" s="1131"/>
      <c r="AF222" s="874"/>
      <c r="AG222" s="875"/>
      <c r="AH222" s="1132"/>
    </row>
    <row r="223">
      <c r="A223" s="1131"/>
      <c r="B223" s="1131"/>
      <c r="C223" s="1131"/>
      <c r="D223" s="1131"/>
      <c r="E223" s="1131"/>
      <c r="F223" s="1131"/>
      <c r="G223" s="1132"/>
      <c r="H223" s="1131"/>
      <c r="I223" s="1133"/>
      <c r="J223" s="1131"/>
      <c r="K223" s="1131"/>
      <c r="L223" s="1131"/>
      <c r="M223" s="1131"/>
      <c r="N223" s="1131"/>
      <c r="O223" s="874"/>
      <c r="P223" s="875"/>
      <c r="Q223" s="1131"/>
      <c r="R223" s="1131"/>
      <c r="S223" s="1131"/>
      <c r="T223" s="1131"/>
      <c r="U223" s="1131"/>
      <c r="V223" s="1131"/>
      <c r="W223" s="1131"/>
      <c r="X223" s="1132"/>
      <c r="Y223" s="1131"/>
      <c r="Z223" s="1131"/>
      <c r="AA223" s="1131"/>
      <c r="AB223" s="1131"/>
      <c r="AC223" s="1131"/>
      <c r="AD223" s="1131"/>
      <c r="AE223" s="1131"/>
      <c r="AF223" s="874"/>
      <c r="AG223" s="875"/>
      <c r="AH223" s="1132"/>
    </row>
    <row r="224">
      <c r="A224" s="1131"/>
      <c r="B224" s="1131"/>
      <c r="C224" s="1131"/>
      <c r="D224" s="1131"/>
      <c r="E224" s="1131"/>
      <c r="F224" s="1131"/>
      <c r="G224" s="1132"/>
      <c r="H224" s="1131"/>
      <c r="I224" s="1133"/>
      <c r="J224" s="1131"/>
      <c r="K224" s="1131"/>
      <c r="L224" s="1131"/>
      <c r="M224" s="1131"/>
      <c r="N224" s="1131"/>
      <c r="O224" s="874"/>
      <c r="P224" s="875"/>
      <c r="Q224" s="1131"/>
      <c r="R224" s="1131"/>
      <c r="S224" s="1131"/>
      <c r="T224" s="1131"/>
      <c r="U224" s="1131"/>
      <c r="V224" s="1131"/>
      <c r="W224" s="1131"/>
      <c r="X224" s="1132"/>
      <c r="Y224" s="1131"/>
      <c r="Z224" s="1131"/>
      <c r="AA224" s="1131"/>
      <c r="AB224" s="1131"/>
      <c r="AC224" s="1131"/>
      <c r="AD224" s="1131"/>
      <c r="AE224" s="1131"/>
      <c r="AF224" s="874"/>
      <c r="AG224" s="875"/>
      <c r="AH224" s="1132"/>
    </row>
    <row r="225">
      <c r="A225" s="1131"/>
      <c r="B225" s="1131"/>
      <c r="C225" s="1131"/>
      <c r="D225" s="1131"/>
      <c r="E225" s="1131"/>
      <c r="F225" s="1131"/>
      <c r="G225" s="1132"/>
      <c r="H225" s="1131"/>
      <c r="I225" s="1133"/>
      <c r="J225" s="1131"/>
      <c r="K225" s="1131"/>
      <c r="L225" s="1131"/>
      <c r="M225" s="1131"/>
      <c r="N225" s="1131"/>
      <c r="O225" s="874"/>
      <c r="P225" s="875"/>
      <c r="Q225" s="1131"/>
      <c r="R225" s="1131"/>
      <c r="S225" s="1131"/>
      <c r="T225" s="1131"/>
      <c r="U225" s="1131"/>
      <c r="V225" s="1131"/>
      <c r="W225" s="1131"/>
      <c r="X225" s="1132"/>
      <c r="Y225" s="1131"/>
      <c r="Z225" s="1131"/>
      <c r="AA225" s="1131"/>
      <c r="AB225" s="1131"/>
      <c r="AC225" s="1131"/>
      <c r="AD225" s="1131"/>
      <c r="AE225" s="1131"/>
      <c r="AF225" s="874"/>
      <c r="AG225" s="875"/>
      <c r="AH225" s="1132"/>
    </row>
    <row r="226">
      <c r="A226" s="1131"/>
      <c r="B226" s="1131"/>
      <c r="C226" s="1131"/>
      <c r="D226" s="1131"/>
      <c r="E226" s="1131"/>
      <c r="F226" s="1131"/>
      <c r="G226" s="1132"/>
      <c r="H226" s="1131"/>
      <c r="I226" s="1133"/>
      <c r="J226" s="1131"/>
      <c r="K226" s="1131"/>
      <c r="L226" s="1131"/>
      <c r="M226" s="1131"/>
      <c r="N226" s="1131"/>
      <c r="O226" s="874"/>
      <c r="P226" s="875"/>
      <c r="Q226" s="1131"/>
      <c r="R226" s="1131"/>
      <c r="S226" s="1131"/>
      <c r="T226" s="1131"/>
      <c r="U226" s="1131"/>
      <c r="V226" s="1131"/>
      <c r="W226" s="1131"/>
      <c r="X226" s="1132"/>
      <c r="Y226" s="1131"/>
      <c r="Z226" s="1131"/>
      <c r="AA226" s="1131"/>
      <c r="AB226" s="1131"/>
      <c r="AC226" s="1131"/>
      <c r="AD226" s="1131"/>
      <c r="AE226" s="1131"/>
      <c r="AF226" s="874"/>
      <c r="AG226" s="875"/>
      <c r="AH226" s="1132"/>
    </row>
    <row r="227">
      <c r="A227" s="1131"/>
      <c r="B227" s="1131"/>
      <c r="C227" s="1131"/>
      <c r="D227" s="1131"/>
      <c r="E227" s="1131"/>
      <c r="F227" s="1131"/>
      <c r="G227" s="1132"/>
      <c r="H227" s="1131"/>
      <c r="I227" s="1133"/>
      <c r="J227" s="1131"/>
      <c r="K227" s="1131"/>
      <c r="L227" s="1131"/>
      <c r="M227" s="1131"/>
      <c r="N227" s="1131"/>
      <c r="O227" s="874"/>
      <c r="P227" s="875"/>
      <c r="Q227" s="1131"/>
      <c r="R227" s="1131"/>
      <c r="S227" s="1131"/>
      <c r="T227" s="1131"/>
      <c r="U227" s="1131"/>
      <c r="V227" s="1131"/>
      <c r="W227" s="1131"/>
      <c r="X227" s="1132"/>
      <c r="Y227" s="1131"/>
      <c r="Z227" s="1131"/>
      <c r="AA227" s="1131"/>
      <c r="AB227" s="1131"/>
      <c r="AC227" s="1131"/>
      <c r="AD227" s="1131"/>
      <c r="AE227" s="1131"/>
      <c r="AF227" s="874"/>
      <c r="AG227" s="875"/>
      <c r="AH227" s="1132"/>
    </row>
    <row r="228">
      <c r="A228" s="1131"/>
      <c r="B228" s="1131"/>
      <c r="C228" s="1131"/>
      <c r="D228" s="1131"/>
      <c r="E228" s="1131"/>
      <c r="F228" s="1131"/>
      <c r="G228" s="1132"/>
      <c r="H228" s="1131"/>
      <c r="I228" s="1133"/>
      <c r="J228" s="1131"/>
      <c r="K228" s="1131"/>
      <c r="L228" s="1131"/>
      <c r="M228" s="1131"/>
      <c r="N228" s="1131"/>
      <c r="O228" s="874"/>
      <c r="P228" s="875"/>
      <c r="Q228" s="1131"/>
      <c r="R228" s="1131"/>
      <c r="S228" s="1131"/>
      <c r="T228" s="1131"/>
      <c r="U228" s="1131"/>
      <c r="V228" s="1131"/>
      <c r="W228" s="1131"/>
      <c r="X228" s="1132"/>
      <c r="Y228" s="1131"/>
      <c r="Z228" s="1131"/>
      <c r="AA228" s="1131"/>
      <c r="AB228" s="1131"/>
      <c r="AC228" s="1131"/>
      <c r="AD228" s="1131"/>
      <c r="AE228" s="1131"/>
      <c r="AF228" s="874"/>
      <c r="AG228" s="875"/>
      <c r="AH228" s="1132"/>
    </row>
    <row r="229">
      <c r="A229" s="1131"/>
      <c r="B229" s="1131"/>
      <c r="C229" s="1131"/>
      <c r="D229" s="1131"/>
      <c r="E229" s="1131"/>
      <c r="F229" s="1131"/>
      <c r="G229" s="1132"/>
      <c r="H229" s="1131"/>
      <c r="I229" s="1133"/>
      <c r="J229" s="1131"/>
      <c r="K229" s="1131"/>
      <c r="L229" s="1131"/>
      <c r="M229" s="1131"/>
      <c r="N229" s="1131"/>
      <c r="O229" s="874"/>
      <c r="P229" s="875"/>
      <c r="Q229" s="1131"/>
      <c r="R229" s="1131"/>
      <c r="S229" s="1131"/>
      <c r="T229" s="1131"/>
      <c r="U229" s="1131"/>
      <c r="V229" s="1131"/>
      <c r="W229" s="1131"/>
      <c r="X229" s="1132"/>
      <c r="Y229" s="1131"/>
      <c r="Z229" s="1131"/>
      <c r="AA229" s="1131"/>
      <c r="AB229" s="1131"/>
      <c r="AC229" s="1131"/>
      <c r="AD229" s="1131"/>
      <c r="AE229" s="1131"/>
      <c r="AF229" s="874"/>
      <c r="AG229" s="875"/>
      <c r="AH229" s="1132"/>
    </row>
    <row r="230">
      <c r="A230" s="1131"/>
      <c r="B230" s="1131"/>
      <c r="C230" s="1131"/>
      <c r="D230" s="1131"/>
      <c r="E230" s="1131"/>
      <c r="F230" s="1131"/>
      <c r="G230" s="1132"/>
      <c r="H230" s="1131"/>
      <c r="I230" s="1133"/>
      <c r="J230" s="1131"/>
      <c r="K230" s="1131"/>
      <c r="L230" s="1131"/>
      <c r="M230" s="1131"/>
      <c r="N230" s="1131"/>
      <c r="O230" s="874"/>
      <c r="P230" s="875"/>
      <c r="Q230" s="1131"/>
      <c r="R230" s="1131"/>
      <c r="S230" s="1131"/>
      <c r="T230" s="1131"/>
      <c r="U230" s="1131"/>
      <c r="V230" s="1131"/>
      <c r="W230" s="1131"/>
      <c r="X230" s="1132"/>
      <c r="Y230" s="1131"/>
      <c r="Z230" s="1131"/>
      <c r="AA230" s="1131"/>
      <c r="AB230" s="1131"/>
      <c r="AC230" s="1131"/>
      <c r="AD230" s="1131"/>
      <c r="AE230" s="1131"/>
      <c r="AF230" s="874"/>
      <c r="AG230" s="875"/>
      <c r="AH230" s="1132"/>
    </row>
    <row r="231">
      <c r="A231" s="1131"/>
      <c r="B231" s="1131"/>
      <c r="C231" s="1131"/>
      <c r="D231" s="1131"/>
      <c r="E231" s="1131"/>
      <c r="F231" s="1131"/>
      <c r="G231" s="1132"/>
      <c r="H231" s="1131"/>
      <c r="I231" s="1133"/>
      <c r="J231" s="1131"/>
      <c r="K231" s="1131"/>
      <c r="L231" s="1131"/>
      <c r="M231" s="1131"/>
      <c r="N231" s="1131"/>
      <c r="O231" s="874"/>
      <c r="P231" s="875"/>
      <c r="Q231" s="1131"/>
      <c r="R231" s="1131"/>
      <c r="S231" s="1131"/>
      <c r="T231" s="1131"/>
      <c r="U231" s="1131"/>
      <c r="V231" s="1131"/>
      <c r="W231" s="1131"/>
      <c r="X231" s="1132"/>
      <c r="Y231" s="1131"/>
      <c r="Z231" s="1131"/>
      <c r="AA231" s="1131"/>
      <c r="AB231" s="1131"/>
      <c r="AC231" s="1131"/>
      <c r="AD231" s="1131"/>
      <c r="AE231" s="1131"/>
      <c r="AF231" s="874"/>
      <c r="AG231" s="875"/>
      <c r="AH231" s="1132"/>
    </row>
    <row r="232">
      <c r="A232" s="1131"/>
      <c r="B232" s="1131"/>
      <c r="C232" s="1131"/>
      <c r="D232" s="1131"/>
      <c r="E232" s="1131"/>
      <c r="F232" s="1131"/>
      <c r="G232" s="1132"/>
      <c r="H232" s="1131"/>
      <c r="I232" s="1133"/>
      <c r="J232" s="1131"/>
      <c r="K232" s="1131"/>
      <c r="L232" s="1131"/>
      <c r="M232" s="1131"/>
      <c r="N232" s="1131"/>
      <c r="O232" s="874"/>
      <c r="P232" s="875"/>
      <c r="Q232" s="1131"/>
      <c r="R232" s="1131"/>
      <c r="S232" s="1131"/>
      <c r="T232" s="1131"/>
      <c r="U232" s="1131"/>
      <c r="V232" s="1131"/>
      <c r="W232" s="1131"/>
      <c r="X232" s="1132"/>
      <c r="Y232" s="1131"/>
      <c r="Z232" s="1131"/>
      <c r="AA232" s="1131"/>
      <c r="AB232" s="1131"/>
      <c r="AC232" s="1131"/>
      <c r="AD232" s="1131"/>
      <c r="AE232" s="1131"/>
      <c r="AF232" s="874"/>
      <c r="AG232" s="875"/>
      <c r="AH232" s="1132"/>
    </row>
    <row r="233">
      <c r="A233" s="1131"/>
      <c r="B233" s="1131"/>
      <c r="C233" s="1131"/>
      <c r="D233" s="1131"/>
      <c r="E233" s="1131"/>
      <c r="F233" s="1131"/>
      <c r="G233" s="1132"/>
      <c r="H233" s="1131"/>
      <c r="I233" s="1133"/>
      <c r="J233" s="1131"/>
      <c r="K233" s="1131"/>
      <c r="L233" s="1131"/>
      <c r="M233" s="1131"/>
      <c r="N233" s="1131"/>
      <c r="O233" s="874"/>
      <c r="P233" s="875"/>
      <c r="Q233" s="1131"/>
      <c r="R233" s="1131"/>
      <c r="S233" s="1131"/>
      <c r="T233" s="1131"/>
      <c r="U233" s="1131"/>
      <c r="V233" s="1131"/>
      <c r="W233" s="1131"/>
      <c r="X233" s="1132"/>
      <c r="Y233" s="1131"/>
      <c r="Z233" s="1131"/>
      <c r="AA233" s="1131"/>
      <c r="AB233" s="1131"/>
      <c r="AC233" s="1131"/>
      <c r="AD233" s="1131"/>
      <c r="AE233" s="1131"/>
      <c r="AF233" s="874"/>
      <c r="AG233" s="875"/>
      <c r="AH233" s="1132"/>
    </row>
    <row r="234">
      <c r="A234" s="1131"/>
      <c r="B234" s="1131"/>
      <c r="C234" s="1131"/>
      <c r="D234" s="1131"/>
      <c r="E234" s="1131"/>
      <c r="F234" s="1131"/>
      <c r="G234" s="1132"/>
      <c r="H234" s="1131"/>
      <c r="I234" s="1133"/>
      <c r="J234" s="1131"/>
      <c r="K234" s="1131"/>
      <c r="L234" s="1131"/>
      <c r="M234" s="1131"/>
      <c r="N234" s="1131"/>
      <c r="O234" s="874"/>
      <c r="P234" s="875"/>
      <c r="Q234" s="1131"/>
      <c r="R234" s="1131"/>
      <c r="S234" s="1131"/>
      <c r="T234" s="1131"/>
      <c r="U234" s="1131"/>
      <c r="V234" s="1131"/>
      <c r="W234" s="1131"/>
      <c r="X234" s="1132"/>
      <c r="Y234" s="1131"/>
      <c r="Z234" s="1131"/>
      <c r="AA234" s="1131"/>
      <c r="AB234" s="1131"/>
      <c r="AC234" s="1131"/>
      <c r="AD234" s="1131"/>
      <c r="AE234" s="1131"/>
      <c r="AF234" s="874"/>
      <c r="AG234" s="875"/>
      <c r="AH234" s="1132"/>
    </row>
    <row r="235">
      <c r="A235" s="1131"/>
      <c r="B235" s="1131"/>
      <c r="C235" s="1131"/>
      <c r="D235" s="1131"/>
      <c r="E235" s="1131"/>
      <c r="F235" s="1131"/>
      <c r="G235" s="1132"/>
      <c r="H235" s="1131"/>
      <c r="I235" s="1133"/>
      <c r="J235" s="1131"/>
      <c r="K235" s="1131"/>
      <c r="L235" s="1131"/>
      <c r="M235" s="1131"/>
      <c r="N235" s="1131"/>
      <c r="O235" s="874"/>
      <c r="P235" s="875"/>
      <c r="Q235" s="1131"/>
      <c r="R235" s="1131"/>
      <c r="S235" s="1131"/>
      <c r="T235" s="1131"/>
      <c r="U235" s="1131"/>
      <c r="V235" s="1131"/>
      <c r="W235" s="1131"/>
      <c r="X235" s="1132"/>
      <c r="Y235" s="1131"/>
      <c r="Z235" s="1131"/>
      <c r="AA235" s="1131"/>
      <c r="AB235" s="1131"/>
      <c r="AC235" s="1131"/>
      <c r="AD235" s="1131"/>
      <c r="AE235" s="1131"/>
      <c r="AF235" s="874"/>
      <c r="AG235" s="875"/>
      <c r="AH235" s="1132"/>
    </row>
    <row r="236">
      <c r="A236" s="1131"/>
      <c r="B236" s="1131"/>
      <c r="C236" s="1131"/>
      <c r="D236" s="1131"/>
      <c r="E236" s="1131"/>
      <c r="F236" s="1131"/>
      <c r="G236" s="1132"/>
      <c r="H236" s="1131"/>
      <c r="I236" s="1133"/>
      <c r="J236" s="1131"/>
      <c r="K236" s="1131"/>
      <c r="L236" s="1131"/>
      <c r="M236" s="1131"/>
      <c r="N236" s="1131"/>
      <c r="O236" s="874"/>
      <c r="P236" s="875"/>
      <c r="Q236" s="1131"/>
      <c r="R236" s="1131"/>
      <c r="S236" s="1131"/>
      <c r="T236" s="1131"/>
      <c r="U236" s="1131"/>
      <c r="V236" s="1131"/>
      <c r="W236" s="1131"/>
      <c r="X236" s="1132"/>
      <c r="Y236" s="1131"/>
      <c r="Z236" s="1131"/>
      <c r="AA236" s="1131"/>
      <c r="AB236" s="1131"/>
      <c r="AC236" s="1131"/>
      <c r="AD236" s="1131"/>
      <c r="AE236" s="1131"/>
      <c r="AF236" s="874"/>
      <c r="AG236" s="875"/>
      <c r="AH236" s="1132"/>
    </row>
    <row r="237">
      <c r="A237" s="1131"/>
      <c r="B237" s="1131"/>
      <c r="C237" s="1131"/>
      <c r="D237" s="1131"/>
      <c r="E237" s="1131"/>
      <c r="F237" s="1131"/>
      <c r="G237" s="1132"/>
      <c r="H237" s="1131"/>
      <c r="I237" s="1133"/>
      <c r="J237" s="1131"/>
      <c r="K237" s="1131"/>
      <c r="L237" s="1131"/>
      <c r="M237" s="1131"/>
      <c r="N237" s="1131"/>
      <c r="O237" s="874"/>
      <c r="P237" s="875"/>
      <c r="Q237" s="1131"/>
      <c r="R237" s="1131"/>
      <c r="S237" s="1131"/>
      <c r="T237" s="1131"/>
      <c r="U237" s="1131"/>
      <c r="V237" s="1131"/>
      <c r="W237" s="1131"/>
      <c r="X237" s="1132"/>
      <c r="Y237" s="1131"/>
      <c r="Z237" s="1131"/>
      <c r="AA237" s="1131"/>
      <c r="AB237" s="1131"/>
      <c r="AC237" s="1131"/>
      <c r="AD237" s="1131"/>
      <c r="AE237" s="1131"/>
      <c r="AF237" s="874"/>
      <c r="AG237" s="875"/>
      <c r="AH237" s="1132"/>
    </row>
    <row r="238">
      <c r="A238" s="1131"/>
      <c r="B238" s="1131"/>
      <c r="C238" s="1131"/>
      <c r="D238" s="1131"/>
      <c r="E238" s="1131"/>
      <c r="F238" s="1131"/>
      <c r="G238" s="1132"/>
      <c r="H238" s="1131"/>
      <c r="I238" s="1133"/>
      <c r="J238" s="1131"/>
      <c r="K238" s="1131"/>
      <c r="L238" s="1131"/>
      <c r="M238" s="1131"/>
      <c r="N238" s="1131"/>
      <c r="O238" s="874"/>
      <c r="P238" s="875"/>
      <c r="Q238" s="1131"/>
      <c r="R238" s="1131"/>
      <c r="S238" s="1131"/>
      <c r="T238" s="1131"/>
      <c r="U238" s="1131"/>
      <c r="V238" s="1131"/>
      <c r="W238" s="1131"/>
      <c r="X238" s="1132"/>
      <c r="Y238" s="1131"/>
      <c r="Z238" s="1131"/>
      <c r="AA238" s="1131"/>
      <c r="AB238" s="1131"/>
      <c r="AC238" s="1131"/>
      <c r="AD238" s="1131"/>
      <c r="AE238" s="1131"/>
      <c r="AF238" s="874"/>
      <c r="AG238" s="875"/>
      <c r="AH238" s="1132"/>
    </row>
    <row r="239">
      <c r="A239" s="1131"/>
      <c r="B239" s="1131"/>
      <c r="C239" s="1131"/>
      <c r="D239" s="1131"/>
      <c r="E239" s="1131"/>
      <c r="F239" s="1131"/>
      <c r="G239" s="1132"/>
      <c r="H239" s="1131"/>
      <c r="I239" s="1133"/>
      <c r="J239" s="1131"/>
      <c r="K239" s="1131"/>
      <c r="L239" s="1131"/>
      <c r="M239" s="1131"/>
      <c r="N239" s="1131"/>
      <c r="O239" s="874"/>
      <c r="P239" s="875"/>
      <c r="Q239" s="1131"/>
      <c r="R239" s="1131"/>
      <c r="S239" s="1131"/>
      <c r="T239" s="1131"/>
      <c r="U239" s="1131"/>
      <c r="V239" s="1131"/>
      <c r="W239" s="1131"/>
      <c r="X239" s="1132"/>
      <c r="Y239" s="1131"/>
      <c r="Z239" s="1131"/>
      <c r="AA239" s="1131"/>
      <c r="AB239" s="1131"/>
      <c r="AC239" s="1131"/>
      <c r="AD239" s="1131"/>
      <c r="AE239" s="1131"/>
      <c r="AF239" s="874"/>
      <c r="AG239" s="875"/>
      <c r="AH239" s="1132"/>
    </row>
    <row r="240">
      <c r="A240" s="1131"/>
      <c r="B240" s="1131"/>
      <c r="C240" s="1131"/>
      <c r="D240" s="1131"/>
      <c r="E240" s="1131"/>
      <c r="F240" s="1131"/>
      <c r="G240" s="1132"/>
      <c r="H240" s="1131"/>
      <c r="I240" s="1133"/>
      <c r="J240" s="1131"/>
      <c r="K240" s="1131"/>
      <c r="L240" s="1131"/>
      <c r="M240" s="1131"/>
      <c r="N240" s="1131"/>
      <c r="O240" s="874"/>
      <c r="P240" s="875"/>
      <c r="Q240" s="1131"/>
      <c r="R240" s="1131"/>
      <c r="S240" s="1131"/>
      <c r="T240" s="1131"/>
      <c r="U240" s="1131"/>
      <c r="V240" s="1131"/>
      <c r="W240" s="1131"/>
      <c r="X240" s="1132"/>
      <c r="Y240" s="1131"/>
      <c r="Z240" s="1131"/>
      <c r="AA240" s="1131"/>
      <c r="AB240" s="1131"/>
      <c r="AC240" s="1131"/>
      <c r="AD240" s="1131"/>
      <c r="AE240" s="1131"/>
      <c r="AF240" s="874"/>
      <c r="AG240" s="875"/>
      <c r="AH240" s="1132"/>
    </row>
    <row r="241">
      <c r="A241" s="1131"/>
      <c r="B241" s="1131"/>
      <c r="C241" s="1131"/>
      <c r="D241" s="1131"/>
      <c r="E241" s="1131"/>
      <c r="F241" s="1131"/>
      <c r="G241" s="1132"/>
      <c r="H241" s="1131"/>
      <c r="I241" s="1133"/>
      <c r="J241" s="1131"/>
      <c r="K241" s="1131"/>
      <c r="L241" s="1131"/>
      <c r="M241" s="1131"/>
      <c r="N241" s="1131"/>
      <c r="O241" s="874"/>
      <c r="P241" s="875"/>
      <c r="Q241" s="1131"/>
      <c r="R241" s="1131"/>
      <c r="S241" s="1131"/>
      <c r="T241" s="1131"/>
      <c r="U241" s="1131"/>
      <c r="V241" s="1131"/>
      <c r="W241" s="1131"/>
      <c r="X241" s="1132"/>
      <c r="Y241" s="1131"/>
      <c r="Z241" s="1131"/>
      <c r="AA241" s="1131"/>
      <c r="AB241" s="1131"/>
      <c r="AC241" s="1131"/>
      <c r="AD241" s="1131"/>
      <c r="AE241" s="1131"/>
      <c r="AF241" s="874"/>
      <c r="AG241" s="875"/>
      <c r="AH241" s="1132"/>
    </row>
    <row r="242">
      <c r="A242" s="1131"/>
      <c r="B242" s="1131"/>
      <c r="C242" s="1131"/>
      <c r="D242" s="1131"/>
      <c r="E242" s="1131"/>
      <c r="F242" s="1131"/>
      <c r="G242" s="1132"/>
      <c r="H242" s="1131"/>
      <c r="I242" s="1133"/>
      <c r="J242" s="1131"/>
      <c r="K242" s="1131"/>
      <c r="L242" s="1131"/>
      <c r="M242" s="1131"/>
      <c r="N242" s="1131"/>
      <c r="O242" s="874"/>
      <c r="P242" s="875"/>
      <c r="Q242" s="1131"/>
      <c r="R242" s="1131"/>
      <c r="S242" s="1131"/>
      <c r="T242" s="1131"/>
      <c r="U242" s="1131"/>
      <c r="V242" s="1131"/>
      <c r="W242" s="1131"/>
      <c r="X242" s="1132"/>
      <c r="Y242" s="1131"/>
      <c r="Z242" s="1131"/>
      <c r="AA242" s="1131"/>
      <c r="AB242" s="1131"/>
      <c r="AC242" s="1131"/>
      <c r="AD242" s="1131"/>
      <c r="AE242" s="1131"/>
      <c r="AF242" s="874"/>
      <c r="AG242" s="875"/>
      <c r="AH242" s="1132"/>
    </row>
    <row r="243">
      <c r="A243" s="1131"/>
      <c r="B243" s="1131"/>
      <c r="C243" s="1131"/>
      <c r="D243" s="1131"/>
      <c r="E243" s="1131"/>
      <c r="F243" s="1131"/>
      <c r="G243" s="1132"/>
      <c r="H243" s="1131"/>
      <c r="I243" s="1133"/>
      <c r="J243" s="1131"/>
      <c r="K243" s="1131"/>
      <c r="L243" s="1131"/>
      <c r="M243" s="1131"/>
      <c r="N243" s="1131"/>
      <c r="O243" s="874"/>
      <c r="P243" s="875"/>
      <c r="Q243" s="1131"/>
      <c r="R243" s="1131"/>
      <c r="S243" s="1131"/>
      <c r="T243" s="1131"/>
      <c r="U243" s="1131"/>
      <c r="V243" s="1131"/>
      <c r="W243" s="1131"/>
      <c r="X243" s="1132"/>
      <c r="Y243" s="1131"/>
      <c r="Z243" s="1131"/>
      <c r="AA243" s="1131"/>
      <c r="AB243" s="1131"/>
      <c r="AC243" s="1131"/>
      <c r="AD243" s="1131"/>
      <c r="AE243" s="1131"/>
      <c r="AF243" s="874"/>
      <c r="AG243" s="875"/>
      <c r="AH243" s="1132"/>
    </row>
    <row r="244">
      <c r="A244" s="1131"/>
      <c r="B244" s="1131"/>
      <c r="C244" s="1131"/>
      <c r="D244" s="1131"/>
      <c r="E244" s="1131"/>
      <c r="F244" s="1131"/>
      <c r="G244" s="1132"/>
      <c r="H244" s="1131"/>
      <c r="I244" s="1133"/>
      <c r="J244" s="1131"/>
      <c r="K244" s="1131"/>
      <c r="L244" s="1131"/>
      <c r="M244" s="1131"/>
      <c r="N244" s="1131"/>
      <c r="O244" s="874"/>
      <c r="P244" s="875"/>
      <c r="Q244" s="1131"/>
      <c r="R244" s="1131"/>
      <c r="S244" s="1131"/>
      <c r="T244" s="1131"/>
      <c r="U244" s="1131"/>
      <c r="V244" s="1131"/>
      <c r="W244" s="1131"/>
      <c r="X244" s="1132"/>
      <c r="Y244" s="1131"/>
      <c r="Z244" s="1131"/>
      <c r="AA244" s="1131"/>
      <c r="AB244" s="1131"/>
      <c r="AC244" s="1131"/>
      <c r="AD244" s="1131"/>
      <c r="AE244" s="1131"/>
      <c r="AF244" s="874"/>
      <c r="AG244" s="875"/>
      <c r="AH244" s="1132"/>
    </row>
    <row r="245">
      <c r="A245" s="1131"/>
      <c r="B245" s="1131"/>
      <c r="C245" s="1131"/>
      <c r="D245" s="1131"/>
      <c r="E245" s="1131"/>
      <c r="F245" s="1131"/>
      <c r="G245" s="1132"/>
      <c r="H245" s="1131"/>
      <c r="I245" s="1133"/>
      <c r="J245" s="1131"/>
      <c r="K245" s="1131"/>
      <c r="L245" s="1131"/>
      <c r="M245" s="1131"/>
      <c r="N245" s="1131"/>
      <c r="O245" s="874"/>
      <c r="P245" s="875"/>
      <c r="Q245" s="1131"/>
      <c r="R245" s="1131"/>
      <c r="S245" s="1131"/>
      <c r="T245" s="1131"/>
      <c r="U245" s="1131"/>
      <c r="V245" s="1131"/>
      <c r="W245" s="1131"/>
      <c r="X245" s="1132"/>
      <c r="Y245" s="1131"/>
      <c r="Z245" s="1131"/>
      <c r="AA245" s="1131"/>
      <c r="AB245" s="1131"/>
      <c r="AC245" s="1131"/>
      <c r="AD245" s="1131"/>
      <c r="AE245" s="1131"/>
      <c r="AF245" s="874"/>
      <c r="AG245" s="875"/>
      <c r="AH245" s="1132"/>
    </row>
    <row r="246">
      <c r="A246" s="1131"/>
      <c r="B246" s="1131"/>
      <c r="C246" s="1131"/>
      <c r="D246" s="1131"/>
      <c r="E246" s="1131"/>
      <c r="F246" s="1131"/>
      <c r="G246" s="1132"/>
      <c r="H246" s="1131"/>
      <c r="I246" s="1133"/>
      <c r="J246" s="1131"/>
      <c r="K246" s="1131"/>
      <c r="L246" s="1131"/>
      <c r="M246" s="1131"/>
      <c r="N246" s="1131"/>
      <c r="O246" s="874"/>
      <c r="P246" s="875"/>
      <c r="Q246" s="1131"/>
      <c r="R246" s="1131"/>
      <c r="S246" s="1131"/>
      <c r="T246" s="1131"/>
      <c r="U246" s="1131"/>
      <c r="V246" s="1131"/>
      <c r="W246" s="1131"/>
      <c r="X246" s="1132"/>
      <c r="Y246" s="1131"/>
      <c r="Z246" s="1131"/>
      <c r="AA246" s="1131"/>
      <c r="AB246" s="1131"/>
      <c r="AC246" s="1131"/>
      <c r="AD246" s="1131"/>
      <c r="AE246" s="1131"/>
      <c r="AF246" s="874"/>
      <c r="AG246" s="875"/>
      <c r="AH246" s="1132"/>
    </row>
    <row r="247">
      <c r="A247" s="1131"/>
      <c r="B247" s="1131"/>
      <c r="C247" s="1131"/>
      <c r="D247" s="1131"/>
      <c r="E247" s="1131"/>
      <c r="F247" s="1131"/>
      <c r="G247" s="1132"/>
      <c r="H247" s="1131"/>
      <c r="I247" s="1133"/>
      <c r="J247" s="1131"/>
      <c r="K247" s="1131"/>
      <c r="L247" s="1131"/>
      <c r="M247" s="1131"/>
      <c r="N247" s="1131"/>
      <c r="O247" s="874"/>
      <c r="P247" s="875"/>
      <c r="Q247" s="1131"/>
      <c r="R247" s="1131"/>
      <c r="S247" s="1131"/>
      <c r="T247" s="1131"/>
      <c r="U247" s="1131"/>
      <c r="V247" s="1131"/>
      <c r="W247" s="1131"/>
      <c r="X247" s="1132"/>
      <c r="Y247" s="1131"/>
      <c r="Z247" s="1131"/>
      <c r="AA247" s="1131"/>
      <c r="AB247" s="1131"/>
      <c r="AC247" s="1131"/>
      <c r="AD247" s="1131"/>
      <c r="AE247" s="1131"/>
      <c r="AF247" s="874"/>
      <c r="AG247" s="875"/>
      <c r="AH247" s="1132"/>
    </row>
    <row r="248">
      <c r="A248" s="1131"/>
      <c r="B248" s="1131"/>
      <c r="C248" s="1131"/>
      <c r="D248" s="1131"/>
      <c r="E248" s="1131"/>
      <c r="F248" s="1131"/>
      <c r="G248" s="1132"/>
      <c r="H248" s="1131"/>
      <c r="I248" s="1133"/>
      <c r="J248" s="1131"/>
      <c r="K248" s="1131"/>
      <c r="L248" s="1131"/>
      <c r="M248" s="1131"/>
      <c r="N248" s="1131"/>
      <c r="O248" s="874"/>
      <c r="P248" s="875"/>
      <c r="Q248" s="1131"/>
      <c r="R248" s="1131"/>
      <c r="S248" s="1131"/>
      <c r="T248" s="1131"/>
      <c r="U248" s="1131"/>
      <c r="V248" s="1131"/>
      <c r="W248" s="1131"/>
      <c r="X248" s="1132"/>
      <c r="Y248" s="1131"/>
      <c r="Z248" s="1131"/>
      <c r="AA248" s="1131"/>
      <c r="AB248" s="1131"/>
      <c r="AC248" s="1131"/>
      <c r="AD248" s="1131"/>
      <c r="AE248" s="1131"/>
      <c r="AF248" s="874"/>
      <c r="AG248" s="875"/>
      <c r="AH248" s="1132"/>
    </row>
    <row r="249">
      <c r="A249" s="1131"/>
      <c r="B249" s="1131"/>
      <c r="C249" s="1131"/>
      <c r="D249" s="1131"/>
      <c r="E249" s="1131"/>
      <c r="F249" s="1131"/>
      <c r="G249" s="1132"/>
      <c r="H249" s="1131"/>
      <c r="I249" s="1133"/>
      <c r="J249" s="1131"/>
      <c r="K249" s="1131"/>
      <c r="L249" s="1131"/>
      <c r="M249" s="1131"/>
      <c r="N249" s="1131"/>
      <c r="O249" s="874"/>
      <c r="P249" s="875"/>
      <c r="Q249" s="1131"/>
      <c r="R249" s="1131"/>
      <c r="S249" s="1131"/>
      <c r="T249" s="1131"/>
      <c r="U249" s="1131"/>
      <c r="V249" s="1131"/>
      <c r="W249" s="1131"/>
      <c r="X249" s="1132"/>
      <c r="Y249" s="1131"/>
      <c r="Z249" s="1131"/>
      <c r="AA249" s="1131"/>
      <c r="AB249" s="1131"/>
      <c r="AC249" s="1131"/>
      <c r="AD249" s="1131"/>
      <c r="AE249" s="1131"/>
      <c r="AF249" s="874"/>
      <c r="AG249" s="875"/>
      <c r="AH249" s="1132"/>
    </row>
    <row r="250">
      <c r="A250" s="1131"/>
      <c r="B250" s="1131"/>
      <c r="C250" s="1131"/>
      <c r="D250" s="1131"/>
      <c r="E250" s="1131"/>
      <c r="F250" s="1131"/>
      <c r="G250" s="1132"/>
      <c r="H250" s="1131"/>
      <c r="I250" s="1133"/>
      <c r="J250" s="1131"/>
      <c r="K250" s="1131"/>
      <c r="L250" s="1131"/>
      <c r="M250" s="1131"/>
      <c r="N250" s="1131"/>
      <c r="O250" s="874"/>
      <c r="P250" s="875"/>
      <c r="Q250" s="1131"/>
      <c r="R250" s="1131"/>
      <c r="S250" s="1131"/>
      <c r="T250" s="1131"/>
      <c r="U250" s="1131"/>
      <c r="V250" s="1131"/>
      <c r="W250" s="1131"/>
      <c r="X250" s="1132"/>
      <c r="Y250" s="1131"/>
      <c r="Z250" s="1131"/>
      <c r="AA250" s="1131"/>
      <c r="AB250" s="1131"/>
      <c r="AC250" s="1131"/>
      <c r="AD250" s="1131"/>
      <c r="AE250" s="1131"/>
      <c r="AF250" s="874"/>
      <c r="AG250" s="875"/>
      <c r="AH250" s="1132"/>
    </row>
    <row r="251">
      <c r="A251" s="1131"/>
      <c r="B251" s="1131"/>
      <c r="C251" s="1131"/>
      <c r="D251" s="1131"/>
      <c r="E251" s="1131"/>
      <c r="F251" s="1131"/>
      <c r="G251" s="1132"/>
      <c r="H251" s="1131"/>
      <c r="I251" s="1133"/>
      <c r="J251" s="1131"/>
      <c r="K251" s="1131"/>
      <c r="L251" s="1131"/>
      <c r="M251" s="1131"/>
      <c r="N251" s="1131"/>
      <c r="O251" s="874"/>
      <c r="P251" s="875"/>
      <c r="Q251" s="1131"/>
      <c r="R251" s="1131"/>
      <c r="S251" s="1131"/>
      <c r="T251" s="1131"/>
      <c r="U251" s="1131"/>
      <c r="V251" s="1131"/>
      <c r="W251" s="1131"/>
      <c r="X251" s="1132"/>
      <c r="Y251" s="1131"/>
      <c r="Z251" s="1131"/>
      <c r="AA251" s="1131"/>
      <c r="AB251" s="1131"/>
      <c r="AC251" s="1131"/>
      <c r="AD251" s="1131"/>
      <c r="AE251" s="1131"/>
      <c r="AF251" s="874"/>
      <c r="AG251" s="875"/>
      <c r="AH251" s="1132"/>
    </row>
    <row r="252">
      <c r="A252" s="1131"/>
      <c r="B252" s="1131"/>
      <c r="C252" s="1131"/>
      <c r="D252" s="1131"/>
      <c r="E252" s="1131"/>
      <c r="F252" s="1131"/>
      <c r="G252" s="1132"/>
      <c r="H252" s="1131"/>
      <c r="I252" s="1133"/>
      <c r="J252" s="1131"/>
      <c r="K252" s="1131"/>
      <c r="L252" s="1131"/>
      <c r="M252" s="1131"/>
      <c r="N252" s="1131"/>
      <c r="O252" s="874"/>
      <c r="P252" s="875"/>
      <c r="Q252" s="1131"/>
      <c r="R252" s="1131"/>
      <c r="S252" s="1131"/>
      <c r="T252" s="1131"/>
      <c r="U252" s="1131"/>
      <c r="V252" s="1131"/>
      <c r="W252" s="1131"/>
      <c r="X252" s="1132"/>
      <c r="Y252" s="1131"/>
      <c r="Z252" s="1131"/>
      <c r="AA252" s="1131"/>
      <c r="AB252" s="1131"/>
      <c r="AC252" s="1131"/>
      <c r="AD252" s="1131"/>
      <c r="AE252" s="1131"/>
      <c r="AF252" s="874"/>
      <c r="AG252" s="875"/>
      <c r="AH252" s="1132"/>
    </row>
    <row r="253">
      <c r="A253" s="1131"/>
      <c r="B253" s="1131"/>
      <c r="C253" s="1131"/>
      <c r="D253" s="1131"/>
      <c r="E253" s="1131"/>
      <c r="F253" s="1131"/>
      <c r="G253" s="1132"/>
      <c r="H253" s="1131"/>
      <c r="I253" s="1133"/>
      <c r="J253" s="1131"/>
      <c r="K253" s="1131"/>
      <c r="L253" s="1131"/>
      <c r="M253" s="1131"/>
      <c r="N253" s="1131"/>
      <c r="O253" s="874"/>
      <c r="P253" s="875"/>
      <c r="Q253" s="1131"/>
      <c r="R253" s="1131"/>
      <c r="S253" s="1131"/>
      <c r="T253" s="1131"/>
      <c r="U253" s="1131"/>
      <c r="V253" s="1131"/>
      <c r="W253" s="1131"/>
      <c r="X253" s="1132"/>
      <c r="Y253" s="1131"/>
      <c r="Z253" s="1131"/>
      <c r="AA253" s="1131"/>
      <c r="AB253" s="1131"/>
      <c r="AC253" s="1131"/>
      <c r="AD253" s="1131"/>
      <c r="AE253" s="1131"/>
      <c r="AF253" s="874"/>
      <c r="AG253" s="875"/>
      <c r="AH253" s="1132"/>
    </row>
    <row r="254">
      <c r="A254" s="1131"/>
      <c r="B254" s="1131"/>
      <c r="C254" s="1131"/>
      <c r="D254" s="1131"/>
      <c r="E254" s="1131"/>
      <c r="F254" s="1131"/>
      <c r="G254" s="1132"/>
      <c r="H254" s="1131"/>
      <c r="I254" s="1133"/>
      <c r="J254" s="1131"/>
      <c r="K254" s="1131"/>
      <c r="L254" s="1131"/>
      <c r="M254" s="1131"/>
      <c r="N254" s="1131"/>
      <c r="O254" s="874"/>
      <c r="P254" s="875"/>
      <c r="Q254" s="1131"/>
      <c r="R254" s="1131"/>
      <c r="S254" s="1131"/>
      <c r="T254" s="1131"/>
      <c r="U254" s="1131"/>
      <c r="V254" s="1131"/>
      <c r="W254" s="1131"/>
      <c r="X254" s="1132"/>
      <c r="Y254" s="1131"/>
      <c r="Z254" s="1131"/>
      <c r="AA254" s="1131"/>
      <c r="AB254" s="1131"/>
      <c r="AC254" s="1131"/>
      <c r="AD254" s="1131"/>
      <c r="AE254" s="1131"/>
      <c r="AF254" s="874"/>
      <c r="AG254" s="875"/>
      <c r="AH254" s="1132"/>
    </row>
    <row r="255">
      <c r="A255" s="1131"/>
      <c r="B255" s="1131"/>
      <c r="C255" s="1131"/>
      <c r="D255" s="1131"/>
      <c r="E255" s="1131"/>
      <c r="F255" s="1131"/>
      <c r="G255" s="1132"/>
      <c r="H255" s="1131"/>
      <c r="I255" s="1133"/>
      <c r="J255" s="1131"/>
      <c r="K255" s="1131"/>
      <c r="L255" s="1131"/>
      <c r="M255" s="1131"/>
      <c r="N255" s="1131"/>
      <c r="O255" s="874"/>
      <c r="P255" s="875"/>
      <c r="Q255" s="1131"/>
      <c r="R255" s="1131"/>
      <c r="S255" s="1131"/>
      <c r="T255" s="1131"/>
      <c r="U255" s="1131"/>
      <c r="V255" s="1131"/>
      <c r="W255" s="1131"/>
      <c r="X255" s="1132"/>
      <c r="Y255" s="1131"/>
      <c r="Z255" s="1131"/>
      <c r="AA255" s="1131"/>
      <c r="AB255" s="1131"/>
      <c r="AC255" s="1131"/>
      <c r="AD255" s="1131"/>
      <c r="AE255" s="1131"/>
      <c r="AF255" s="874"/>
      <c r="AG255" s="875"/>
      <c r="AH255" s="1132"/>
    </row>
    <row r="256">
      <c r="A256" s="1131"/>
      <c r="B256" s="1131"/>
      <c r="C256" s="1131"/>
      <c r="D256" s="1131"/>
      <c r="E256" s="1131"/>
      <c r="F256" s="1131"/>
      <c r="G256" s="1132"/>
      <c r="H256" s="1131"/>
      <c r="I256" s="1133"/>
      <c r="J256" s="1131"/>
      <c r="K256" s="1131"/>
      <c r="L256" s="1131"/>
      <c r="M256" s="1131"/>
      <c r="N256" s="1131"/>
      <c r="O256" s="874"/>
      <c r="P256" s="875"/>
      <c r="Q256" s="1131"/>
      <c r="R256" s="1131"/>
      <c r="S256" s="1131"/>
      <c r="T256" s="1131"/>
      <c r="U256" s="1131"/>
      <c r="V256" s="1131"/>
      <c r="W256" s="1131"/>
      <c r="X256" s="1132"/>
      <c r="Y256" s="1131"/>
      <c r="Z256" s="1131"/>
      <c r="AA256" s="1131"/>
      <c r="AB256" s="1131"/>
      <c r="AC256" s="1131"/>
      <c r="AD256" s="1131"/>
      <c r="AE256" s="1131"/>
      <c r="AF256" s="874"/>
      <c r="AG256" s="875"/>
      <c r="AH256" s="1132"/>
    </row>
    <row r="257">
      <c r="A257" s="1131"/>
      <c r="B257" s="1131"/>
      <c r="C257" s="1131"/>
      <c r="D257" s="1131"/>
      <c r="E257" s="1131"/>
      <c r="F257" s="1131"/>
      <c r="G257" s="1132"/>
      <c r="H257" s="1131"/>
      <c r="I257" s="1133"/>
      <c r="J257" s="1131"/>
      <c r="K257" s="1131"/>
      <c r="L257" s="1131"/>
      <c r="M257" s="1131"/>
      <c r="N257" s="1131"/>
      <c r="O257" s="874"/>
      <c r="P257" s="875"/>
      <c r="Q257" s="1131"/>
      <c r="R257" s="1131"/>
      <c r="S257" s="1131"/>
      <c r="T257" s="1131"/>
      <c r="U257" s="1131"/>
      <c r="V257" s="1131"/>
      <c r="W257" s="1131"/>
      <c r="X257" s="1132"/>
      <c r="Y257" s="1131"/>
      <c r="Z257" s="1131"/>
      <c r="AA257" s="1131"/>
      <c r="AB257" s="1131"/>
      <c r="AC257" s="1131"/>
      <c r="AD257" s="1131"/>
      <c r="AE257" s="1131"/>
      <c r="AF257" s="874"/>
      <c r="AG257" s="875"/>
      <c r="AH257" s="1132"/>
    </row>
    <row r="258">
      <c r="A258" s="1131"/>
      <c r="B258" s="1131"/>
      <c r="C258" s="1131"/>
      <c r="D258" s="1131"/>
      <c r="E258" s="1131"/>
      <c r="F258" s="1131"/>
      <c r="G258" s="1132"/>
      <c r="H258" s="1131"/>
      <c r="I258" s="1133"/>
      <c r="J258" s="1131"/>
      <c r="K258" s="1131"/>
      <c r="L258" s="1131"/>
      <c r="M258" s="1131"/>
      <c r="N258" s="1131"/>
      <c r="O258" s="874"/>
      <c r="P258" s="875"/>
      <c r="Q258" s="1131"/>
      <c r="R258" s="1131"/>
      <c r="S258" s="1131"/>
      <c r="T258" s="1131"/>
      <c r="U258" s="1131"/>
      <c r="V258" s="1131"/>
      <c r="W258" s="1131"/>
      <c r="X258" s="1132"/>
      <c r="Y258" s="1131"/>
      <c r="Z258" s="1131"/>
      <c r="AA258" s="1131"/>
      <c r="AB258" s="1131"/>
      <c r="AC258" s="1131"/>
      <c r="AD258" s="1131"/>
      <c r="AE258" s="1131"/>
      <c r="AF258" s="874"/>
      <c r="AG258" s="875"/>
      <c r="AH258" s="1132"/>
    </row>
    <row r="259">
      <c r="A259" s="1131"/>
      <c r="B259" s="1131"/>
      <c r="C259" s="1131"/>
      <c r="D259" s="1131"/>
      <c r="E259" s="1131"/>
      <c r="F259" s="1131"/>
      <c r="G259" s="1132"/>
      <c r="H259" s="1131"/>
      <c r="I259" s="1133"/>
      <c r="J259" s="1131"/>
      <c r="K259" s="1131"/>
      <c r="L259" s="1131"/>
      <c r="M259" s="1131"/>
      <c r="N259" s="1131"/>
      <c r="O259" s="874"/>
      <c r="P259" s="875"/>
      <c r="Q259" s="1131"/>
      <c r="R259" s="1131"/>
      <c r="S259" s="1131"/>
      <c r="T259" s="1131"/>
      <c r="U259" s="1131"/>
      <c r="V259" s="1131"/>
      <c r="W259" s="1131"/>
      <c r="X259" s="1132"/>
      <c r="Y259" s="1131"/>
      <c r="Z259" s="1131"/>
      <c r="AA259" s="1131"/>
      <c r="AB259" s="1131"/>
      <c r="AC259" s="1131"/>
      <c r="AD259" s="1131"/>
      <c r="AE259" s="1131"/>
      <c r="AF259" s="874"/>
      <c r="AG259" s="875"/>
      <c r="AH259" s="1132"/>
    </row>
    <row r="260">
      <c r="A260" s="1131"/>
      <c r="B260" s="1131"/>
      <c r="C260" s="1131"/>
      <c r="D260" s="1131"/>
      <c r="E260" s="1131"/>
      <c r="F260" s="1131"/>
      <c r="G260" s="1132"/>
      <c r="H260" s="1131"/>
      <c r="I260" s="1133"/>
      <c r="J260" s="1131"/>
      <c r="K260" s="1131"/>
      <c r="L260" s="1131"/>
      <c r="M260" s="1131"/>
      <c r="N260" s="1131"/>
      <c r="O260" s="874"/>
      <c r="P260" s="875"/>
      <c r="Q260" s="1131"/>
      <c r="R260" s="1131"/>
      <c r="S260" s="1131"/>
      <c r="T260" s="1131"/>
      <c r="U260" s="1131"/>
      <c r="V260" s="1131"/>
      <c r="W260" s="1131"/>
      <c r="X260" s="1132"/>
      <c r="Y260" s="1131"/>
      <c r="Z260" s="1131"/>
      <c r="AA260" s="1131"/>
      <c r="AB260" s="1131"/>
      <c r="AC260" s="1131"/>
      <c r="AD260" s="1131"/>
      <c r="AE260" s="1131"/>
      <c r="AF260" s="874"/>
      <c r="AG260" s="875"/>
      <c r="AH260" s="1132"/>
    </row>
    <row r="261">
      <c r="A261" s="1131"/>
      <c r="B261" s="1131"/>
      <c r="C261" s="1131"/>
      <c r="D261" s="1131"/>
      <c r="E261" s="1131"/>
      <c r="F261" s="1131"/>
      <c r="G261" s="1132"/>
      <c r="H261" s="1131"/>
      <c r="I261" s="1133"/>
      <c r="J261" s="1131"/>
      <c r="K261" s="1131"/>
      <c r="L261" s="1131"/>
      <c r="M261" s="1131"/>
      <c r="N261" s="1131"/>
      <c r="O261" s="874"/>
      <c r="P261" s="875"/>
      <c r="Q261" s="1131"/>
      <c r="R261" s="1131"/>
      <c r="S261" s="1131"/>
      <c r="T261" s="1131"/>
      <c r="U261" s="1131"/>
      <c r="V261" s="1131"/>
      <c r="W261" s="1131"/>
      <c r="X261" s="1132"/>
      <c r="Y261" s="1131"/>
      <c r="Z261" s="1131"/>
      <c r="AA261" s="1131"/>
      <c r="AB261" s="1131"/>
      <c r="AC261" s="1131"/>
      <c r="AD261" s="1131"/>
      <c r="AE261" s="1131"/>
      <c r="AF261" s="874"/>
      <c r="AG261" s="875"/>
      <c r="AH261" s="1132"/>
    </row>
    <row r="262">
      <c r="A262" s="1131"/>
      <c r="B262" s="1131"/>
      <c r="C262" s="1131"/>
      <c r="D262" s="1131"/>
      <c r="E262" s="1131"/>
      <c r="F262" s="1131"/>
      <c r="G262" s="1132"/>
      <c r="H262" s="1131"/>
      <c r="I262" s="1133"/>
      <c r="J262" s="1131"/>
      <c r="K262" s="1131"/>
      <c r="L262" s="1131"/>
      <c r="M262" s="1131"/>
      <c r="N262" s="1131"/>
      <c r="O262" s="874"/>
      <c r="P262" s="875"/>
      <c r="Q262" s="1131"/>
      <c r="R262" s="1131"/>
      <c r="S262" s="1131"/>
      <c r="T262" s="1131"/>
      <c r="U262" s="1131"/>
      <c r="V262" s="1131"/>
      <c r="W262" s="1131"/>
      <c r="X262" s="1132"/>
      <c r="Y262" s="1131"/>
      <c r="Z262" s="1131"/>
      <c r="AA262" s="1131"/>
      <c r="AB262" s="1131"/>
      <c r="AC262" s="1131"/>
      <c r="AD262" s="1131"/>
      <c r="AE262" s="1131"/>
      <c r="AF262" s="874"/>
      <c r="AG262" s="875"/>
      <c r="AH262" s="1132"/>
    </row>
    <row r="263">
      <c r="A263" s="1131"/>
      <c r="B263" s="1131"/>
      <c r="C263" s="1131"/>
      <c r="D263" s="1131"/>
      <c r="E263" s="1131"/>
      <c r="F263" s="1131"/>
      <c r="G263" s="1132"/>
      <c r="H263" s="1131"/>
      <c r="I263" s="1133"/>
      <c r="J263" s="1131"/>
      <c r="K263" s="1131"/>
      <c r="L263" s="1131"/>
      <c r="M263" s="1131"/>
      <c r="N263" s="1131"/>
      <c r="O263" s="874"/>
      <c r="P263" s="875"/>
      <c r="Q263" s="1131"/>
      <c r="R263" s="1131"/>
      <c r="S263" s="1131"/>
      <c r="T263" s="1131"/>
      <c r="U263" s="1131"/>
      <c r="V263" s="1131"/>
      <c r="W263" s="1131"/>
      <c r="X263" s="1132"/>
      <c r="Y263" s="1131"/>
      <c r="Z263" s="1131"/>
      <c r="AA263" s="1131"/>
      <c r="AB263" s="1131"/>
      <c r="AC263" s="1131"/>
      <c r="AD263" s="1131"/>
      <c r="AE263" s="1131"/>
      <c r="AF263" s="874"/>
      <c r="AG263" s="875"/>
      <c r="AH263" s="1132"/>
    </row>
    <row r="264">
      <c r="A264" s="1131"/>
      <c r="B264" s="1131"/>
      <c r="C264" s="1131"/>
      <c r="D264" s="1131"/>
      <c r="E264" s="1131"/>
      <c r="F264" s="1131"/>
      <c r="G264" s="1132"/>
      <c r="H264" s="1131"/>
      <c r="I264" s="1133"/>
      <c r="J264" s="1131"/>
      <c r="K264" s="1131"/>
      <c r="L264" s="1131"/>
      <c r="M264" s="1131"/>
      <c r="N264" s="1131"/>
      <c r="O264" s="874"/>
      <c r="P264" s="875"/>
      <c r="Q264" s="1131"/>
      <c r="R264" s="1131"/>
      <c r="S264" s="1131"/>
      <c r="T264" s="1131"/>
      <c r="U264" s="1131"/>
      <c r="V264" s="1131"/>
      <c r="W264" s="1131"/>
      <c r="X264" s="1132"/>
      <c r="Y264" s="1131"/>
      <c r="Z264" s="1131"/>
      <c r="AA264" s="1131"/>
      <c r="AB264" s="1131"/>
      <c r="AC264" s="1131"/>
      <c r="AD264" s="1131"/>
      <c r="AE264" s="1131"/>
      <c r="AF264" s="874"/>
      <c r="AG264" s="875"/>
      <c r="AH264" s="1132"/>
    </row>
    <row r="265">
      <c r="A265" s="1131"/>
      <c r="B265" s="1131"/>
      <c r="C265" s="1131"/>
      <c r="D265" s="1131"/>
      <c r="E265" s="1131"/>
      <c r="F265" s="1131"/>
      <c r="G265" s="1132"/>
      <c r="H265" s="1131"/>
      <c r="I265" s="1133"/>
      <c r="J265" s="1131"/>
      <c r="K265" s="1131"/>
      <c r="L265" s="1131"/>
      <c r="M265" s="1131"/>
      <c r="N265" s="1131"/>
      <c r="O265" s="874"/>
      <c r="P265" s="875"/>
      <c r="Q265" s="1131"/>
      <c r="R265" s="1131"/>
      <c r="S265" s="1131"/>
      <c r="T265" s="1131"/>
      <c r="U265" s="1131"/>
      <c r="V265" s="1131"/>
      <c r="W265" s="1131"/>
      <c r="X265" s="1132"/>
      <c r="Y265" s="1131"/>
      <c r="Z265" s="1131"/>
      <c r="AA265" s="1131"/>
      <c r="AB265" s="1131"/>
      <c r="AC265" s="1131"/>
      <c r="AD265" s="1131"/>
      <c r="AE265" s="1131"/>
      <c r="AF265" s="874"/>
      <c r="AG265" s="875"/>
      <c r="AH265" s="1132"/>
    </row>
    <row r="266">
      <c r="A266" s="1131"/>
      <c r="B266" s="1131"/>
      <c r="C266" s="1131"/>
      <c r="D266" s="1131"/>
      <c r="E266" s="1131"/>
      <c r="F266" s="1131"/>
      <c r="G266" s="1132"/>
      <c r="H266" s="1131"/>
      <c r="I266" s="1133"/>
      <c r="J266" s="1131"/>
      <c r="K266" s="1131"/>
      <c r="L266" s="1131"/>
      <c r="M266" s="1131"/>
      <c r="N266" s="1131"/>
      <c r="O266" s="874"/>
      <c r="P266" s="875"/>
      <c r="Q266" s="1131"/>
      <c r="R266" s="1131"/>
      <c r="S266" s="1131"/>
      <c r="T266" s="1131"/>
      <c r="U266" s="1131"/>
      <c r="V266" s="1131"/>
      <c r="W266" s="1131"/>
      <c r="X266" s="1132"/>
      <c r="Y266" s="1131"/>
      <c r="Z266" s="1131"/>
      <c r="AA266" s="1131"/>
      <c r="AB266" s="1131"/>
      <c r="AC266" s="1131"/>
      <c r="AD266" s="1131"/>
      <c r="AE266" s="1131"/>
      <c r="AF266" s="874"/>
      <c r="AG266" s="875"/>
      <c r="AH266" s="1132"/>
    </row>
    <row r="267">
      <c r="A267" s="1131"/>
      <c r="B267" s="1131"/>
      <c r="C267" s="1131"/>
      <c r="D267" s="1131"/>
      <c r="E267" s="1131"/>
      <c r="F267" s="1131"/>
      <c r="G267" s="1132"/>
      <c r="H267" s="1131"/>
      <c r="I267" s="1133"/>
      <c r="J267" s="1131"/>
      <c r="K267" s="1131"/>
      <c r="L267" s="1131"/>
      <c r="M267" s="1131"/>
      <c r="N267" s="1131"/>
      <c r="O267" s="874"/>
      <c r="P267" s="875"/>
      <c r="Q267" s="1131"/>
      <c r="R267" s="1131"/>
      <c r="S267" s="1131"/>
      <c r="T267" s="1131"/>
      <c r="U267" s="1131"/>
      <c r="V267" s="1131"/>
      <c r="W267" s="1131"/>
      <c r="X267" s="1132"/>
      <c r="Y267" s="1131"/>
      <c r="Z267" s="1131"/>
      <c r="AA267" s="1131"/>
      <c r="AB267" s="1131"/>
      <c r="AC267" s="1131"/>
      <c r="AD267" s="1131"/>
      <c r="AE267" s="1131"/>
      <c r="AF267" s="874"/>
      <c r="AG267" s="875"/>
      <c r="AH267" s="1132"/>
    </row>
    <row r="268">
      <c r="A268" s="1131"/>
      <c r="B268" s="1131"/>
      <c r="C268" s="1131"/>
      <c r="D268" s="1131"/>
      <c r="E268" s="1131"/>
      <c r="F268" s="1131"/>
      <c r="G268" s="1132"/>
      <c r="H268" s="1131"/>
      <c r="I268" s="1133"/>
      <c r="J268" s="1131"/>
      <c r="K268" s="1131"/>
      <c r="L268" s="1131"/>
      <c r="M268" s="1131"/>
      <c r="N268" s="1131"/>
      <c r="O268" s="874"/>
      <c r="P268" s="875"/>
      <c r="Q268" s="1131"/>
      <c r="R268" s="1131"/>
      <c r="S268" s="1131"/>
      <c r="T268" s="1131"/>
      <c r="U268" s="1131"/>
      <c r="V268" s="1131"/>
      <c r="W268" s="1131"/>
      <c r="X268" s="1132"/>
      <c r="Y268" s="1131"/>
      <c r="Z268" s="1131"/>
      <c r="AA268" s="1131"/>
      <c r="AB268" s="1131"/>
      <c r="AC268" s="1131"/>
      <c r="AD268" s="1131"/>
      <c r="AE268" s="1131"/>
      <c r="AF268" s="874"/>
      <c r="AG268" s="875"/>
      <c r="AH268" s="1132"/>
    </row>
    <row r="269">
      <c r="A269" s="1131"/>
      <c r="B269" s="1131"/>
      <c r="C269" s="1131"/>
      <c r="D269" s="1131"/>
      <c r="E269" s="1131"/>
      <c r="F269" s="1131"/>
      <c r="G269" s="1132"/>
      <c r="H269" s="1131"/>
      <c r="I269" s="1133"/>
      <c r="J269" s="1131"/>
      <c r="K269" s="1131"/>
      <c r="L269" s="1131"/>
      <c r="M269" s="1131"/>
      <c r="N269" s="1131"/>
      <c r="O269" s="874"/>
      <c r="P269" s="875"/>
      <c r="Q269" s="1131"/>
      <c r="R269" s="1131"/>
      <c r="S269" s="1131"/>
      <c r="T269" s="1131"/>
      <c r="U269" s="1131"/>
      <c r="V269" s="1131"/>
      <c r="W269" s="1131"/>
      <c r="X269" s="1132"/>
      <c r="Y269" s="1131"/>
      <c r="Z269" s="1131"/>
      <c r="AA269" s="1131"/>
      <c r="AB269" s="1131"/>
      <c r="AC269" s="1131"/>
      <c r="AD269" s="1131"/>
      <c r="AE269" s="1131"/>
      <c r="AF269" s="874"/>
      <c r="AG269" s="875"/>
      <c r="AH269" s="1132"/>
    </row>
    <row r="270">
      <c r="A270" s="1131"/>
      <c r="B270" s="1131"/>
      <c r="C270" s="1131"/>
      <c r="D270" s="1131"/>
      <c r="E270" s="1131"/>
      <c r="F270" s="1131"/>
      <c r="G270" s="1132"/>
      <c r="H270" s="1131"/>
      <c r="I270" s="1133"/>
      <c r="J270" s="1131"/>
      <c r="K270" s="1131"/>
      <c r="L270" s="1131"/>
      <c r="M270" s="1131"/>
      <c r="N270" s="1131"/>
      <c r="O270" s="874"/>
      <c r="P270" s="875"/>
      <c r="Q270" s="1131"/>
      <c r="R270" s="1131"/>
      <c r="S270" s="1131"/>
      <c r="T270" s="1131"/>
      <c r="U270" s="1131"/>
      <c r="V270" s="1131"/>
      <c r="W270" s="1131"/>
      <c r="X270" s="1132"/>
      <c r="Y270" s="1131"/>
      <c r="Z270" s="1131"/>
      <c r="AA270" s="1131"/>
      <c r="AB270" s="1131"/>
      <c r="AC270" s="1131"/>
      <c r="AD270" s="1131"/>
      <c r="AE270" s="1131"/>
      <c r="AF270" s="874"/>
      <c r="AG270" s="875"/>
      <c r="AH270" s="1132"/>
    </row>
    <row r="271">
      <c r="A271" s="1131"/>
      <c r="B271" s="1131"/>
      <c r="C271" s="1131"/>
      <c r="D271" s="1131"/>
      <c r="E271" s="1131"/>
      <c r="F271" s="1131"/>
      <c r="G271" s="1132"/>
      <c r="H271" s="1131"/>
      <c r="I271" s="1133"/>
      <c r="J271" s="1131"/>
      <c r="K271" s="1131"/>
      <c r="L271" s="1131"/>
      <c r="M271" s="1131"/>
      <c r="N271" s="1131"/>
      <c r="O271" s="874"/>
      <c r="P271" s="875"/>
      <c r="Q271" s="1131"/>
      <c r="R271" s="1131"/>
      <c r="S271" s="1131"/>
      <c r="T271" s="1131"/>
      <c r="U271" s="1131"/>
      <c r="V271" s="1131"/>
      <c r="W271" s="1131"/>
      <c r="X271" s="1132"/>
      <c r="Y271" s="1131"/>
      <c r="Z271" s="1131"/>
      <c r="AA271" s="1131"/>
      <c r="AB271" s="1131"/>
      <c r="AC271" s="1131"/>
      <c r="AD271" s="1131"/>
      <c r="AE271" s="1131"/>
      <c r="AF271" s="874"/>
      <c r="AG271" s="875"/>
      <c r="AH271" s="1132"/>
    </row>
    <row r="272">
      <c r="A272" s="1131"/>
      <c r="B272" s="1131"/>
      <c r="C272" s="1131"/>
      <c r="D272" s="1131"/>
      <c r="E272" s="1131"/>
      <c r="F272" s="1131"/>
      <c r="G272" s="1132"/>
      <c r="H272" s="1131"/>
      <c r="I272" s="1133"/>
      <c r="J272" s="1131"/>
      <c r="K272" s="1131"/>
      <c r="L272" s="1131"/>
      <c r="M272" s="1131"/>
      <c r="N272" s="1131"/>
      <c r="O272" s="874"/>
      <c r="P272" s="875"/>
      <c r="Q272" s="1131"/>
      <c r="R272" s="1131"/>
      <c r="S272" s="1131"/>
      <c r="T272" s="1131"/>
      <c r="U272" s="1131"/>
      <c r="V272" s="1131"/>
      <c r="W272" s="1131"/>
      <c r="X272" s="1132"/>
      <c r="Y272" s="1131"/>
      <c r="Z272" s="1131"/>
      <c r="AA272" s="1131"/>
      <c r="AB272" s="1131"/>
      <c r="AC272" s="1131"/>
      <c r="AD272" s="1131"/>
      <c r="AE272" s="1131"/>
      <c r="AF272" s="874"/>
      <c r="AG272" s="875"/>
      <c r="AH272" s="1132"/>
    </row>
    <row r="273">
      <c r="A273" s="1131"/>
      <c r="B273" s="1131"/>
      <c r="C273" s="1131"/>
      <c r="D273" s="1131"/>
      <c r="E273" s="1131"/>
      <c r="F273" s="1131"/>
      <c r="G273" s="1132"/>
      <c r="H273" s="1131"/>
      <c r="I273" s="1133"/>
      <c r="J273" s="1131"/>
      <c r="K273" s="1131"/>
      <c r="L273" s="1131"/>
      <c r="M273" s="1131"/>
      <c r="N273" s="1131"/>
      <c r="O273" s="874"/>
      <c r="P273" s="875"/>
      <c r="Q273" s="1131"/>
      <c r="R273" s="1131"/>
      <c r="S273" s="1131"/>
      <c r="T273" s="1131"/>
      <c r="U273" s="1131"/>
      <c r="V273" s="1131"/>
      <c r="W273" s="1131"/>
      <c r="X273" s="1132"/>
      <c r="Y273" s="1131"/>
      <c r="Z273" s="1131"/>
      <c r="AA273" s="1131"/>
      <c r="AB273" s="1131"/>
      <c r="AC273" s="1131"/>
      <c r="AD273" s="1131"/>
      <c r="AE273" s="1131"/>
      <c r="AF273" s="874"/>
      <c r="AG273" s="875"/>
      <c r="AH273" s="1132"/>
    </row>
    <row r="274">
      <c r="A274" s="1131"/>
      <c r="B274" s="1131"/>
      <c r="C274" s="1131"/>
      <c r="D274" s="1131"/>
      <c r="E274" s="1131"/>
      <c r="F274" s="1131"/>
      <c r="G274" s="1132"/>
      <c r="H274" s="1131"/>
      <c r="I274" s="1133"/>
      <c r="J274" s="1131"/>
      <c r="K274" s="1131"/>
      <c r="L274" s="1131"/>
      <c r="M274" s="1131"/>
      <c r="N274" s="1131"/>
      <c r="O274" s="874"/>
      <c r="P274" s="875"/>
      <c r="Q274" s="1131"/>
      <c r="R274" s="1131"/>
      <c r="S274" s="1131"/>
      <c r="T274" s="1131"/>
      <c r="U274" s="1131"/>
      <c r="V274" s="1131"/>
      <c r="W274" s="1131"/>
      <c r="X274" s="1132"/>
      <c r="Y274" s="1131"/>
      <c r="Z274" s="1131"/>
      <c r="AA274" s="1131"/>
      <c r="AB274" s="1131"/>
      <c r="AC274" s="1131"/>
      <c r="AD274" s="1131"/>
      <c r="AE274" s="1131"/>
      <c r="AF274" s="874"/>
      <c r="AG274" s="875"/>
      <c r="AH274" s="1132"/>
    </row>
    <row r="275">
      <c r="A275" s="1131"/>
      <c r="B275" s="1131"/>
      <c r="C275" s="1131"/>
      <c r="D275" s="1131"/>
      <c r="E275" s="1131"/>
      <c r="F275" s="1131"/>
      <c r="G275" s="1132"/>
      <c r="H275" s="1131"/>
      <c r="I275" s="1133"/>
      <c r="J275" s="1131"/>
      <c r="K275" s="1131"/>
      <c r="L275" s="1131"/>
      <c r="M275" s="1131"/>
      <c r="N275" s="1131"/>
      <c r="O275" s="874"/>
      <c r="P275" s="875"/>
      <c r="Q275" s="1131"/>
      <c r="R275" s="1131"/>
      <c r="S275" s="1131"/>
      <c r="T275" s="1131"/>
      <c r="U275" s="1131"/>
      <c r="V275" s="1131"/>
      <c r="W275" s="1131"/>
      <c r="X275" s="1132"/>
      <c r="Y275" s="1131"/>
      <c r="Z275" s="1131"/>
      <c r="AA275" s="1131"/>
      <c r="AB275" s="1131"/>
      <c r="AC275" s="1131"/>
      <c r="AD275" s="1131"/>
      <c r="AE275" s="1131"/>
      <c r="AF275" s="874"/>
      <c r="AG275" s="875"/>
      <c r="AH275" s="1132"/>
    </row>
    <row r="276">
      <c r="A276" s="1131"/>
      <c r="B276" s="1131"/>
      <c r="C276" s="1131"/>
      <c r="D276" s="1131"/>
      <c r="E276" s="1131"/>
      <c r="F276" s="1131"/>
      <c r="G276" s="1132"/>
      <c r="H276" s="1131"/>
      <c r="I276" s="1133"/>
      <c r="J276" s="1131"/>
      <c r="K276" s="1131"/>
      <c r="L276" s="1131"/>
      <c r="M276" s="1131"/>
      <c r="N276" s="1131"/>
      <c r="O276" s="874"/>
      <c r="P276" s="875"/>
      <c r="Q276" s="1131"/>
      <c r="R276" s="1131"/>
      <c r="S276" s="1131"/>
      <c r="T276" s="1131"/>
      <c r="U276" s="1131"/>
      <c r="V276" s="1131"/>
      <c r="W276" s="1131"/>
      <c r="X276" s="1132"/>
      <c r="Y276" s="1131"/>
      <c r="Z276" s="1131"/>
      <c r="AA276" s="1131"/>
      <c r="AB276" s="1131"/>
      <c r="AC276" s="1131"/>
      <c r="AD276" s="1131"/>
      <c r="AE276" s="1131"/>
      <c r="AF276" s="874"/>
      <c r="AG276" s="875"/>
      <c r="AH276" s="1132"/>
    </row>
    <row r="277">
      <c r="A277" s="1131"/>
      <c r="B277" s="1131"/>
      <c r="C277" s="1131"/>
      <c r="D277" s="1131"/>
      <c r="E277" s="1131"/>
      <c r="F277" s="1131"/>
      <c r="G277" s="1132"/>
      <c r="H277" s="1131"/>
      <c r="I277" s="1133"/>
      <c r="J277" s="1131"/>
      <c r="K277" s="1131"/>
      <c r="L277" s="1131"/>
      <c r="M277" s="1131"/>
      <c r="N277" s="1131"/>
      <c r="O277" s="874"/>
      <c r="P277" s="875"/>
      <c r="Q277" s="1131"/>
      <c r="R277" s="1131"/>
      <c r="S277" s="1131"/>
      <c r="T277" s="1131"/>
      <c r="U277" s="1131"/>
      <c r="V277" s="1131"/>
      <c r="W277" s="1131"/>
      <c r="X277" s="1132"/>
      <c r="Y277" s="1131"/>
      <c r="Z277" s="1131"/>
      <c r="AA277" s="1131"/>
      <c r="AB277" s="1131"/>
      <c r="AC277" s="1131"/>
      <c r="AD277" s="1131"/>
      <c r="AE277" s="1131"/>
      <c r="AF277" s="874"/>
      <c r="AG277" s="875"/>
      <c r="AH277" s="1132"/>
    </row>
    <row r="278">
      <c r="A278" s="1131"/>
      <c r="B278" s="1131"/>
      <c r="C278" s="1131"/>
      <c r="D278" s="1131"/>
      <c r="E278" s="1131"/>
      <c r="F278" s="1131"/>
      <c r="G278" s="1132"/>
      <c r="H278" s="1131"/>
      <c r="I278" s="1133"/>
      <c r="J278" s="1131"/>
      <c r="K278" s="1131"/>
      <c r="L278" s="1131"/>
      <c r="M278" s="1131"/>
      <c r="N278" s="1131"/>
      <c r="O278" s="874"/>
      <c r="P278" s="875"/>
      <c r="Q278" s="1131"/>
      <c r="R278" s="1131"/>
      <c r="S278" s="1131"/>
      <c r="T278" s="1131"/>
      <c r="U278" s="1131"/>
      <c r="V278" s="1131"/>
      <c r="W278" s="1131"/>
      <c r="X278" s="1132"/>
      <c r="Y278" s="1131"/>
      <c r="Z278" s="1131"/>
      <c r="AA278" s="1131"/>
      <c r="AB278" s="1131"/>
      <c r="AC278" s="1131"/>
      <c r="AD278" s="1131"/>
      <c r="AE278" s="1131"/>
      <c r="AF278" s="874"/>
      <c r="AG278" s="875"/>
      <c r="AH278" s="1132"/>
    </row>
    <row r="279">
      <c r="A279" s="1131"/>
      <c r="B279" s="1131"/>
      <c r="C279" s="1131"/>
      <c r="D279" s="1131"/>
      <c r="E279" s="1131"/>
      <c r="F279" s="1131"/>
      <c r="G279" s="1132"/>
      <c r="H279" s="1131"/>
      <c r="I279" s="1133"/>
      <c r="J279" s="1131"/>
      <c r="K279" s="1131"/>
      <c r="L279" s="1131"/>
      <c r="M279" s="1131"/>
      <c r="N279" s="1131"/>
      <c r="O279" s="874"/>
      <c r="P279" s="875"/>
      <c r="Q279" s="1131"/>
      <c r="R279" s="1131"/>
      <c r="S279" s="1131"/>
      <c r="T279" s="1131"/>
      <c r="U279" s="1131"/>
      <c r="V279" s="1131"/>
      <c r="W279" s="1131"/>
      <c r="X279" s="1132"/>
      <c r="Y279" s="1131"/>
      <c r="Z279" s="1131"/>
      <c r="AA279" s="1131"/>
      <c r="AB279" s="1131"/>
      <c r="AC279" s="1131"/>
      <c r="AD279" s="1131"/>
      <c r="AE279" s="1131"/>
      <c r="AF279" s="874"/>
      <c r="AG279" s="875"/>
      <c r="AH279" s="1132"/>
    </row>
    <row r="280">
      <c r="A280" s="1131"/>
      <c r="B280" s="1131"/>
      <c r="C280" s="1131"/>
      <c r="D280" s="1131"/>
      <c r="E280" s="1131"/>
      <c r="F280" s="1131"/>
      <c r="G280" s="1132"/>
      <c r="H280" s="1131"/>
      <c r="I280" s="1133"/>
      <c r="J280" s="1131"/>
      <c r="K280" s="1131"/>
      <c r="L280" s="1131"/>
      <c r="M280" s="1131"/>
      <c r="N280" s="1131"/>
      <c r="O280" s="874"/>
      <c r="P280" s="875"/>
      <c r="Q280" s="1131"/>
      <c r="R280" s="1131"/>
      <c r="S280" s="1131"/>
      <c r="T280" s="1131"/>
      <c r="U280" s="1131"/>
      <c r="V280" s="1131"/>
      <c r="W280" s="1131"/>
      <c r="X280" s="1132"/>
      <c r="Y280" s="1131"/>
      <c r="Z280" s="1131"/>
      <c r="AA280" s="1131"/>
      <c r="AB280" s="1131"/>
      <c r="AC280" s="1131"/>
      <c r="AD280" s="1131"/>
      <c r="AE280" s="1131"/>
      <c r="AF280" s="874"/>
      <c r="AG280" s="875"/>
      <c r="AH280" s="1132"/>
    </row>
    <row r="281">
      <c r="A281" s="1131"/>
      <c r="B281" s="1131"/>
      <c r="C281" s="1131"/>
      <c r="D281" s="1131"/>
      <c r="E281" s="1131"/>
      <c r="F281" s="1131"/>
      <c r="G281" s="1132"/>
      <c r="H281" s="1131"/>
      <c r="I281" s="1133"/>
      <c r="J281" s="1131"/>
      <c r="K281" s="1131"/>
      <c r="L281" s="1131"/>
      <c r="M281" s="1131"/>
      <c r="N281" s="1131"/>
      <c r="O281" s="874"/>
      <c r="P281" s="875"/>
      <c r="Q281" s="1131"/>
      <c r="R281" s="1131"/>
      <c r="S281" s="1131"/>
      <c r="T281" s="1131"/>
      <c r="U281" s="1131"/>
      <c r="V281" s="1131"/>
      <c r="W281" s="1131"/>
      <c r="X281" s="1132"/>
      <c r="Y281" s="1131"/>
      <c r="Z281" s="1131"/>
      <c r="AA281" s="1131"/>
      <c r="AB281" s="1131"/>
      <c r="AC281" s="1131"/>
      <c r="AD281" s="1131"/>
      <c r="AE281" s="1131"/>
      <c r="AF281" s="874"/>
      <c r="AG281" s="875"/>
      <c r="AH281" s="1132"/>
    </row>
    <row r="282">
      <c r="A282" s="1131"/>
      <c r="B282" s="1131"/>
      <c r="C282" s="1131"/>
      <c r="D282" s="1131"/>
      <c r="E282" s="1131"/>
      <c r="F282" s="1131"/>
      <c r="G282" s="1132"/>
      <c r="H282" s="1131"/>
      <c r="I282" s="1133"/>
      <c r="J282" s="1131"/>
      <c r="K282" s="1131"/>
      <c r="L282" s="1131"/>
      <c r="M282" s="1131"/>
      <c r="N282" s="1131"/>
      <c r="O282" s="874"/>
      <c r="P282" s="875"/>
      <c r="Q282" s="1131"/>
      <c r="R282" s="1131"/>
      <c r="S282" s="1131"/>
      <c r="T282" s="1131"/>
      <c r="U282" s="1131"/>
      <c r="V282" s="1131"/>
      <c r="W282" s="1131"/>
      <c r="X282" s="1132"/>
      <c r="Y282" s="1131"/>
      <c r="Z282" s="1131"/>
      <c r="AA282" s="1131"/>
      <c r="AB282" s="1131"/>
      <c r="AC282" s="1131"/>
      <c r="AD282" s="1131"/>
      <c r="AE282" s="1131"/>
      <c r="AF282" s="874"/>
      <c r="AG282" s="875"/>
      <c r="AH282" s="1132"/>
    </row>
    <row r="283">
      <c r="A283" s="1131"/>
      <c r="B283" s="1131"/>
      <c r="C283" s="1131"/>
      <c r="D283" s="1131"/>
      <c r="E283" s="1131"/>
      <c r="F283" s="1131"/>
      <c r="G283" s="1132"/>
      <c r="H283" s="1131"/>
      <c r="I283" s="1133"/>
      <c r="J283" s="1131"/>
      <c r="K283" s="1131"/>
      <c r="L283" s="1131"/>
      <c r="M283" s="1131"/>
      <c r="N283" s="1131"/>
      <c r="O283" s="874"/>
      <c r="P283" s="875"/>
      <c r="Q283" s="1131"/>
      <c r="R283" s="1131"/>
      <c r="S283" s="1131"/>
      <c r="T283" s="1131"/>
      <c r="U283" s="1131"/>
      <c r="V283" s="1131"/>
      <c r="W283" s="1131"/>
      <c r="X283" s="1132"/>
      <c r="Y283" s="1131"/>
      <c r="Z283" s="1131"/>
      <c r="AA283" s="1131"/>
      <c r="AB283" s="1131"/>
      <c r="AC283" s="1131"/>
      <c r="AD283" s="1131"/>
      <c r="AE283" s="1131"/>
      <c r="AF283" s="874"/>
      <c r="AG283" s="875"/>
      <c r="AH283" s="1132"/>
    </row>
    <row r="284">
      <c r="A284" s="1131"/>
      <c r="B284" s="1131"/>
      <c r="C284" s="1131"/>
      <c r="D284" s="1131"/>
      <c r="E284" s="1131"/>
      <c r="F284" s="1131"/>
      <c r="G284" s="1132"/>
      <c r="H284" s="1131"/>
      <c r="I284" s="1133"/>
      <c r="J284" s="1131"/>
      <c r="K284" s="1131"/>
      <c r="L284" s="1131"/>
      <c r="M284" s="1131"/>
      <c r="N284" s="1131"/>
      <c r="O284" s="874"/>
      <c r="P284" s="875"/>
      <c r="Q284" s="1131"/>
      <c r="R284" s="1131"/>
      <c r="S284" s="1131"/>
      <c r="T284" s="1131"/>
      <c r="U284" s="1131"/>
      <c r="V284" s="1131"/>
      <c r="W284" s="1131"/>
      <c r="X284" s="1132"/>
      <c r="Y284" s="1131"/>
      <c r="Z284" s="1131"/>
      <c r="AA284" s="1131"/>
      <c r="AB284" s="1131"/>
      <c r="AC284" s="1131"/>
      <c r="AD284" s="1131"/>
      <c r="AE284" s="1131"/>
      <c r="AF284" s="874"/>
      <c r="AG284" s="875"/>
      <c r="AH284" s="1132"/>
    </row>
    <row r="285">
      <c r="A285" s="1131"/>
      <c r="B285" s="1131"/>
      <c r="C285" s="1131"/>
      <c r="D285" s="1131"/>
      <c r="E285" s="1131"/>
      <c r="F285" s="1131"/>
      <c r="G285" s="1132"/>
      <c r="H285" s="1131"/>
      <c r="I285" s="1133"/>
      <c r="J285" s="1131"/>
      <c r="K285" s="1131"/>
      <c r="L285" s="1131"/>
      <c r="M285" s="1131"/>
      <c r="N285" s="1131"/>
      <c r="O285" s="874"/>
      <c r="P285" s="875"/>
      <c r="Q285" s="1131"/>
      <c r="R285" s="1131"/>
      <c r="S285" s="1131"/>
      <c r="T285" s="1131"/>
      <c r="U285" s="1131"/>
      <c r="V285" s="1131"/>
      <c r="W285" s="1131"/>
      <c r="X285" s="1132"/>
      <c r="Y285" s="1131"/>
      <c r="Z285" s="1131"/>
      <c r="AA285" s="1131"/>
      <c r="AB285" s="1131"/>
      <c r="AC285" s="1131"/>
      <c r="AD285" s="1131"/>
      <c r="AE285" s="1131"/>
      <c r="AF285" s="874"/>
      <c r="AG285" s="875"/>
      <c r="AH285" s="1132"/>
    </row>
    <row r="286">
      <c r="A286" s="1131"/>
      <c r="B286" s="1131"/>
      <c r="C286" s="1131"/>
      <c r="D286" s="1131"/>
      <c r="E286" s="1131"/>
      <c r="F286" s="1131"/>
      <c r="G286" s="1132"/>
      <c r="H286" s="1131"/>
      <c r="I286" s="1133"/>
      <c r="J286" s="1131"/>
      <c r="K286" s="1131"/>
      <c r="L286" s="1131"/>
      <c r="M286" s="1131"/>
      <c r="N286" s="1131"/>
      <c r="O286" s="874"/>
      <c r="P286" s="875"/>
      <c r="Q286" s="1131"/>
      <c r="R286" s="1131"/>
      <c r="S286" s="1131"/>
      <c r="T286" s="1131"/>
      <c r="U286" s="1131"/>
      <c r="V286" s="1131"/>
      <c r="W286" s="1131"/>
      <c r="X286" s="1132"/>
      <c r="Y286" s="1131"/>
      <c r="Z286" s="1131"/>
      <c r="AA286" s="1131"/>
      <c r="AB286" s="1131"/>
      <c r="AC286" s="1131"/>
      <c r="AD286" s="1131"/>
      <c r="AE286" s="1131"/>
      <c r="AF286" s="874"/>
      <c r="AG286" s="875"/>
      <c r="AH286" s="1132"/>
    </row>
    <row r="287">
      <c r="A287" s="1131"/>
      <c r="B287" s="1131"/>
      <c r="C287" s="1131"/>
      <c r="D287" s="1131"/>
      <c r="E287" s="1131"/>
      <c r="F287" s="1131"/>
      <c r="G287" s="1132"/>
      <c r="H287" s="1131"/>
      <c r="I287" s="1133"/>
      <c r="J287" s="1131"/>
      <c r="K287" s="1131"/>
      <c r="L287" s="1131"/>
      <c r="M287" s="1131"/>
      <c r="N287" s="1131"/>
      <c r="O287" s="874"/>
      <c r="P287" s="875"/>
      <c r="Q287" s="1131"/>
      <c r="R287" s="1131"/>
      <c r="S287" s="1131"/>
      <c r="T287" s="1131"/>
      <c r="U287" s="1131"/>
      <c r="V287" s="1131"/>
      <c r="W287" s="1131"/>
      <c r="X287" s="1132"/>
      <c r="Y287" s="1131"/>
      <c r="Z287" s="1131"/>
      <c r="AA287" s="1131"/>
      <c r="AB287" s="1131"/>
      <c r="AC287" s="1131"/>
      <c r="AD287" s="1131"/>
      <c r="AE287" s="1131"/>
      <c r="AF287" s="874"/>
      <c r="AG287" s="875"/>
      <c r="AH287" s="1132"/>
    </row>
    <row r="288">
      <c r="A288" s="1131"/>
      <c r="B288" s="1131"/>
      <c r="C288" s="1131"/>
      <c r="D288" s="1131"/>
      <c r="E288" s="1131"/>
      <c r="F288" s="1131"/>
      <c r="G288" s="1132"/>
      <c r="H288" s="1131"/>
      <c r="I288" s="1133"/>
      <c r="J288" s="1131"/>
      <c r="K288" s="1131"/>
      <c r="L288" s="1131"/>
      <c r="M288" s="1131"/>
      <c r="N288" s="1131"/>
      <c r="O288" s="874"/>
      <c r="P288" s="875"/>
      <c r="Q288" s="1131"/>
      <c r="R288" s="1131"/>
      <c r="S288" s="1131"/>
      <c r="T288" s="1131"/>
      <c r="U288" s="1131"/>
      <c r="V288" s="1131"/>
      <c r="W288" s="1131"/>
      <c r="X288" s="1132"/>
      <c r="Y288" s="1131"/>
      <c r="Z288" s="1131"/>
      <c r="AA288" s="1131"/>
      <c r="AB288" s="1131"/>
      <c r="AC288" s="1131"/>
      <c r="AD288" s="1131"/>
      <c r="AE288" s="1131"/>
      <c r="AF288" s="874"/>
      <c r="AG288" s="875"/>
      <c r="AH288" s="1132"/>
    </row>
    <row r="289">
      <c r="A289" s="1131"/>
      <c r="B289" s="1131"/>
      <c r="C289" s="1131"/>
      <c r="D289" s="1131"/>
      <c r="E289" s="1131"/>
      <c r="F289" s="1131"/>
      <c r="G289" s="1132"/>
      <c r="H289" s="1131"/>
      <c r="I289" s="1133"/>
      <c r="J289" s="1131"/>
      <c r="K289" s="1131"/>
      <c r="L289" s="1131"/>
      <c r="M289" s="1131"/>
      <c r="N289" s="1131"/>
      <c r="O289" s="874"/>
      <c r="P289" s="875"/>
      <c r="Q289" s="1131"/>
      <c r="R289" s="1131"/>
      <c r="S289" s="1131"/>
      <c r="T289" s="1131"/>
      <c r="U289" s="1131"/>
      <c r="V289" s="1131"/>
      <c r="W289" s="1131"/>
      <c r="X289" s="1132"/>
      <c r="Y289" s="1131"/>
      <c r="Z289" s="1131"/>
      <c r="AA289" s="1131"/>
      <c r="AB289" s="1131"/>
      <c r="AC289" s="1131"/>
      <c r="AD289" s="1131"/>
      <c r="AE289" s="1131"/>
      <c r="AF289" s="874"/>
      <c r="AG289" s="875"/>
      <c r="AH289" s="1132"/>
    </row>
    <row r="290">
      <c r="A290" s="1131"/>
      <c r="B290" s="1131"/>
      <c r="C290" s="1131"/>
      <c r="D290" s="1131"/>
      <c r="E290" s="1131"/>
      <c r="F290" s="1131"/>
      <c r="G290" s="1132"/>
      <c r="H290" s="1131"/>
      <c r="I290" s="1133"/>
      <c r="J290" s="1131"/>
      <c r="K290" s="1131"/>
      <c r="L290" s="1131"/>
      <c r="M290" s="1131"/>
      <c r="N290" s="1131"/>
      <c r="O290" s="874"/>
      <c r="P290" s="875"/>
      <c r="Q290" s="1131"/>
      <c r="R290" s="1131"/>
      <c r="S290" s="1131"/>
      <c r="T290" s="1131"/>
      <c r="U290" s="1131"/>
      <c r="V290" s="1131"/>
      <c r="W290" s="1131"/>
      <c r="X290" s="1132"/>
      <c r="Y290" s="1131"/>
      <c r="Z290" s="1131"/>
      <c r="AA290" s="1131"/>
      <c r="AB290" s="1131"/>
      <c r="AC290" s="1131"/>
      <c r="AD290" s="1131"/>
      <c r="AE290" s="1131"/>
      <c r="AF290" s="874"/>
      <c r="AG290" s="875"/>
      <c r="AH290" s="1132"/>
    </row>
    <row r="291">
      <c r="A291" s="1131"/>
      <c r="B291" s="1131"/>
      <c r="C291" s="1131"/>
      <c r="D291" s="1131"/>
      <c r="E291" s="1131"/>
      <c r="F291" s="1131"/>
      <c r="G291" s="1132"/>
      <c r="H291" s="1131"/>
      <c r="I291" s="1133"/>
      <c r="J291" s="1131"/>
      <c r="K291" s="1131"/>
      <c r="L291" s="1131"/>
      <c r="M291" s="1131"/>
      <c r="N291" s="1131"/>
      <c r="O291" s="874"/>
      <c r="P291" s="875"/>
      <c r="Q291" s="1131"/>
      <c r="R291" s="1131"/>
      <c r="S291" s="1131"/>
      <c r="T291" s="1131"/>
      <c r="U291" s="1131"/>
      <c r="V291" s="1131"/>
      <c r="W291" s="1131"/>
      <c r="X291" s="1132"/>
      <c r="Y291" s="1131"/>
      <c r="Z291" s="1131"/>
      <c r="AA291" s="1131"/>
      <c r="AB291" s="1131"/>
      <c r="AC291" s="1131"/>
      <c r="AD291" s="1131"/>
      <c r="AE291" s="1131"/>
      <c r="AF291" s="874"/>
      <c r="AG291" s="875"/>
      <c r="AH291" s="1132"/>
    </row>
    <row r="292">
      <c r="A292" s="1131"/>
      <c r="B292" s="1131"/>
      <c r="C292" s="1131"/>
      <c r="D292" s="1131"/>
      <c r="E292" s="1131"/>
      <c r="F292" s="1131"/>
      <c r="G292" s="1132"/>
      <c r="H292" s="1131"/>
      <c r="I292" s="1133"/>
      <c r="J292" s="1131"/>
      <c r="K292" s="1131"/>
      <c r="L292" s="1131"/>
      <c r="M292" s="1131"/>
      <c r="N292" s="1131"/>
      <c r="O292" s="874"/>
      <c r="P292" s="875"/>
      <c r="Q292" s="1131"/>
      <c r="R292" s="1131"/>
      <c r="S292" s="1131"/>
      <c r="T292" s="1131"/>
      <c r="U292" s="1131"/>
      <c r="V292" s="1131"/>
      <c r="W292" s="1131"/>
      <c r="X292" s="1132"/>
      <c r="Y292" s="1131"/>
      <c r="Z292" s="1131"/>
      <c r="AA292" s="1131"/>
      <c r="AB292" s="1131"/>
      <c r="AC292" s="1131"/>
      <c r="AD292" s="1131"/>
      <c r="AE292" s="1131"/>
      <c r="AF292" s="874"/>
      <c r="AG292" s="875"/>
      <c r="AH292" s="1132"/>
    </row>
    <row r="293">
      <c r="A293" s="1131"/>
      <c r="B293" s="1131"/>
      <c r="C293" s="1131"/>
      <c r="D293" s="1131"/>
      <c r="E293" s="1131"/>
      <c r="F293" s="1131"/>
      <c r="G293" s="1132"/>
      <c r="H293" s="1131"/>
      <c r="I293" s="1133"/>
      <c r="J293" s="1131"/>
      <c r="K293" s="1131"/>
      <c r="L293" s="1131"/>
      <c r="M293" s="1131"/>
      <c r="N293" s="1131"/>
      <c r="O293" s="874"/>
      <c r="P293" s="875"/>
      <c r="Q293" s="1131"/>
      <c r="R293" s="1131"/>
      <c r="S293" s="1131"/>
      <c r="T293" s="1131"/>
      <c r="U293" s="1131"/>
      <c r="V293" s="1131"/>
      <c r="W293" s="1131"/>
      <c r="X293" s="1132"/>
      <c r="Y293" s="1131"/>
      <c r="Z293" s="1131"/>
      <c r="AA293" s="1131"/>
      <c r="AB293" s="1131"/>
      <c r="AC293" s="1131"/>
      <c r="AD293" s="1131"/>
      <c r="AE293" s="1131"/>
      <c r="AF293" s="874"/>
      <c r="AG293" s="875"/>
      <c r="AH293" s="1132"/>
    </row>
    <row r="294">
      <c r="A294" s="1131"/>
      <c r="B294" s="1131"/>
      <c r="C294" s="1131"/>
      <c r="D294" s="1131"/>
      <c r="E294" s="1131"/>
      <c r="F294" s="1131"/>
      <c r="G294" s="1132"/>
      <c r="H294" s="1131"/>
      <c r="I294" s="1133"/>
      <c r="J294" s="1131"/>
      <c r="K294" s="1131"/>
      <c r="L294" s="1131"/>
      <c r="M294" s="1131"/>
      <c r="N294" s="1131"/>
      <c r="O294" s="874"/>
      <c r="P294" s="875"/>
      <c r="Q294" s="1131"/>
      <c r="R294" s="1131"/>
      <c r="S294" s="1131"/>
      <c r="T294" s="1131"/>
      <c r="U294" s="1131"/>
      <c r="V294" s="1131"/>
      <c r="W294" s="1131"/>
      <c r="X294" s="1132"/>
      <c r="Y294" s="1131"/>
      <c r="Z294" s="1131"/>
      <c r="AA294" s="1131"/>
      <c r="AB294" s="1131"/>
      <c r="AC294" s="1131"/>
      <c r="AD294" s="1131"/>
      <c r="AE294" s="1131"/>
      <c r="AF294" s="874"/>
      <c r="AG294" s="875"/>
      <c r="AH294" s="1132"/>
    </row>
    <row r="295">
      <c r="A295" s="1131"/>
      <c r="B295" s="1131"/>
      <c r="C295" s="1131"/>
      <c r="D295" s="1131"/>
      <c r="E295" s="1131"/>
      <c r="F295" s="1131"/>
      <c r="G295" s="1132"/>
      <c r="H295" s="1131"/>
      <c r="I295" s="1133"/>
      <c r="J295" s="1131"/>
      <c r="K295" s="1131"/>
      <c r="L295" s="1131"/>
      <c r="M295" s="1131"/>
      <c r="N295" s="1131"/>
      <c r="O295" s="874"/>
      <c r="P295" s="875"/>
      <c r="Q295" s="1131"/>
      <c r="R295" s="1131"/>
      <c r="S295" s="1131"/>
      <c r="T295" s="1131"/>
      <c r="U295" s="1131"/>
      <c r="V295" s="1131"/>
      <c r="W295" s="1131"/>
      <c r="X295" s="1132"/>
      <c r="Y295" s="1131"/>
      <c r="Z295" s="1131"/>
      <c r="AA295" s="1131"/>
      <c r="AB295" s="1131"/>
      <c r="AC295" s="1131"/>
      <c r="AD295" s="1131"/>
      <c r="AE295" s="1131"/>
      <c r="AF295" s="874"/>
      <c r="AG295" s="875"/>
      <c r="AH295" s="1132"/>
    </row>
    <row r="296">
      <c r="A296" s="1131"/>
      <c r="B296" s="1131"/>
      <c r="C296" s="1131"/>
      <c r="D296" s="1131"/>
      <c r="E296" s="1131"/>
      <c r="F296" s="1131"/>
      <c r="G296" s="1132"/>
      <c r="H296" s="1131"/>
      <c r="I296" s="1133"/>
      <c r="J296" s="1131"/>
      <c r="K296" s="1131"/>
      <c r="L296" s="1131"/>
      <c r="M296" s="1131"/>
      <c r="N296" s="1131"/>
      <c r="O296" s="874"/>
      <c r="P296" s="875"/>
      <c r="Q296" s="1131"/>
      <c r="R296" s="1131"/>
      <c r="S296" s="1131"/>
      <c r="T296" s="1131"/>
      <c r="U296" s="1131"/>
      <c r="V296" s="1131"/>
      <c r="W296" s="1131"/>
      <c r="X296" s="1132"/>
      <c r="Y296" s="1131"/>
      <c r="Z296" s="1131"/>
      <c r="AA296" s="1131"/>
      <c r="AB296" s="1131"/>
      <c r="AC296" s="1131"/>
      <c r="AD296" s="1131"/>
      <c r="AE296" s="1131"/>
      <c r="AF296" s="874"/>
      <c r="AG296" s="875"/>
      <c r="AH296" s="1132"/>
    </row>
    <row r="297">
      <c r="A297" s="1131"/>
      <c r="B297" s="1131"/>
      <c r="C297" s="1131"/>
      <c r="D297" s="1131"/>
      <c r="E297" s="1131"/>
      <c r="F297" s="1131"/>
      <c r="G297" s="1132"/>
      <c r="H297" s="1131"/>
      <c r="I297" s="1133"/>
      <c r="J297" s="1131"/>
      <c r="K297" s="1131"/>
      <c r="L297" s="1131"/>
      <c r="M297" s="1131"/>
      <c r="N297" s="1131"/>
      <c r="O297" s="874"/>
      <c r="P297" s="875"/>
      <c r="Q297" s="1131"/>
      <c r="R297" s="1131"/>
      <c r="S297" s="1131"/>
      <c r="T297" s="1131"/>
      <c r="U297" s="1131"/>
      <c r="V297" s="1131"/>
      <c r="W297" s="1131"/>
      <c r="X297" s="1132"/>
      <c r="Y297" s="1131"/>
      <c r="Z297" s="1131"/>
      <c r="AA297" s="1131"/>
      <c r="AB297" s="1131"/>
      <c r="AC297" s="1131"/>
      <c r="AD297" s="1131"/>
      <c r="AE297" s="1131"/>
      <c r="AF297" s="874"/>
      <c r="AG297" s="875"/>
      <c r="AH297" s="1132"/>
    </row>
    <row r="298">
      <c r="A298" s="1131"/>
      <c r="B298" s="1131"/>
      <c r="C298" s="1131"/>
      <c r="D298" s="1131"/>
      <c r="E298" s="1131"/>
      <c r="F298" s="1131"/>
      <c r="G298" s="1132"/>
      <c r="H298" s="1131"/>
      <c r="I298" s="1133"/>
      <c r="J298" s="1131"/>
      <c r="K298" s="1131"/>
      <c r="L298" s="1131"/>
      <c r="M298" s="1131"/>
      <c r="N298" s="1131"/>
      <c r="O298" s="874"/>
      <c r="P298" s="875"/>
      <c r="Q298" s="1131"/>
      <c r="R298" s="1131"/>
      <c r="S298" s="1131"/>
      <c r="T298" s="1131"/>
      <c r="U298" s="1131"/>
      <c r="V298" s="1131"/>
      <c r="W298" s="1131"/>
      <c r="X298" s="1132"/>
      <c r="Y298" s="1131"/>
      <c r="Z298" s="1131"/>
      <c r="AA298" s="1131"/>
      <c r="AB298" s="1131"/>
      <c r="AC298" s="1131"/>
      <c r="AD298" s="1131"/>
      <c r="AE298" s="1131"/>
      <c r="AF298" s="874"/>
      <c r="AG298" s="875"/>
      <c r="AH298" s="1132"/>
    </row>
    <row r="299">
      <c r="A299" s="1131"/>
      <c r="B299" s="1131"/>
      <c r="C299" s="1131"/>
      <c r="D299" s="1131"/>
      <c r="E299" s="1131"/>
      <c r="F299" s="1131"/>
      <c r="G299" s="1132"/>
      <c r="H299" s="1131"/>
      <c r="I299" s="1133"/>
      <c r="J299" s="1131"/>
      <c r="K299" s="1131"/>
      <c r="L299" s="1131"/>
      <c r="M299" s="1131"/>
      <c r="N299" s="1131"/>
      <c r="O299" s="874"/>
      <c r="P299" s="875"/>
      <c r="Q299" s="1131"/>
      <c r="R299" s="1131"/>
      <c r="S299" s="1131"/>
      <c r="T299" s="1131"/>
      <c r="U299" s="1131"/>
      <c r="V299" s="1131"/>
      <c r="W299" s="1131"/>
      <c r="X299" s="1132"/>
      <c r="Y299" s="1131"/>
      <c r="Z299" s="1131"/>
      <c r="AA299" s="1131"/>
      <c r="AB299" s="1131"/>
      <c r="AC299" s="1131"/>
      <c r="AD299" s="1131"/>
      <c r="AE299" s="1131"/>
      <c r="AF299" s="874"/>
      <c r="AG299" s="875"/>
      <c r="AH299" s="1132"/>
    </row>
    <row r="300">
      <c r="A300" s="1131"/>
      <c r="B300" s="1131"/>
      <c r="C300" s="1131"/>
      <c r="D300" s="1131"/>
      <c r="E300" s="1131"/>
      <c r="F300" s="1131"/>
      <c r="G300" s="1132"/>
      <c r="H300" s="1131"/>
      <c r="I300" s="1133"/>
      <c r="J300" s="1131"/>
      <c r="K300" s="1131"/>
      <c r="L300" s="1131"/>
      <c r="M300" s="1131"/>
      <c r="N300" s="1131"/>
      <c r="O300" s="874"/>
      <c r="P300" s="875"/>
      <c r="Q300" s="1131"/>
      <c r="R300" s="1131"/>
      <c r="S300" s="1131"/>
      <c r="T300" s="1131"/>
      <c r="U300" s="1131"/>
      <c r="V300" s="1131"/>
      <c r="W300" s="1131"/>
      <c r="X300" s="1132"/>
      <c r="Y300" s="1131"/>
      <c r="Z300" s="1131"/>
      <c r="AA300" s="1131"/>
      <c r="AB300" s="1131"/>
      <c r="AC300" s="1131"/>
      <c r="AD300" s="1131"/>
      <c r="AE300" s="1131"/>
      <c r="AF300" s="874"/>
      <c r="AG300" s="875"/>
      <c r="AH300" s="1132"/>
    </row>
    <row r="301">
      <c r="A301" s="1131"/>
      <c r="B301" s="1131"/>
      <c r="C301" s="1131"/>
      <c r="D301" s="1131"/>
      <c r="E301" s="1131"/>
      <c r="F301" s="1131"/>
      <c r="G301" s="1132"/>
      <c r="H301" s="1131"/>
      <c r="I301" s="1133"/>
      <c r="J301" s="1131"/>
      <c r="K301" s="1131"/>
      <c r="L301" s="1131"/>
      <c r="M301" s="1131"/>
      <c r="N301" s="1131"/>
      <c r="O301" s="874"/>
      <c r="P301" s="875"/>
      <c r="Q301" s="1131"/>
      <c r="R301" s="1131"/>
      <c r="S301" s="1131"/>
      <c r="T301" s="1131"/>
      <c r="U301" s="1131"/>
      <c r="V301" s="1131"/>
      <c r="W301" s="1131"/>
      <c r="X301" s="1132"/>
      <c r="Y301" s="1131"/>
      <c r="Z301" s="1131"/>
      <c r="AA301" s="1131"/>
      <c r="AB301" s="1131"/>
      <c r="AC301" s="1131"/>
      <c r="AD301" s="1131"/>
      <c r="AE301" s="1131"/>
      <c r="AF301" s="874"/>
      <c r="AG301" s="875"/>
      <c r="AH301" s="1132"/>
    </row>
    <row r="302">
      <c r="A302" s="1131"/>
      <c r="B302" s="1131"/>
      <c r="C302" s="1131"/>
      <c r="D302" s="1131"/>
      <c r="E302" s="1131"/>
      <c r="F302" s="1131"/>
      <c r="G302" s="1132"/>
      <c r="H302" s="1131"/>
      <c r="I302" s="1133"/>
      <c r="J302" s="1131"/>
      <c r="K302" s="1131"/>
      <c r="L302" s="1131"/>
      <c r="M302" s="1131"/>
      <c r="N302" s="1131"/>
      <c r="O302" s="874"/>
      <c r="P302" s="875"/>
      <c r="Q302" s="1131"/>
      <c r="R302" s="1131"/>
      <c r="S302" s="1131"/>
      <c r="T302" s="1131"/>
      <c r="U302" s="1131"/>
      <c r="V302" s="1131"/>
      <c r="W302" s="1131"/>
      <c r="X302" s="1132"/>
      <c r="Y302" s="1131"/>
      <c r="Z302" s="1131"/>
      <c r="AA302" s="1131"/>
      <c r="AB302" s="1131"/>
      <c r="AC302" s="1131"/>
      <c r="AD302" s="1131"/>
      <c r="AE302" s="1131"/>
      <c r="AF302" s="874"/>
      <c r="AG302" s="875"/>
      <c r="AH302" s="1132"/>
    </row>
    <row r="303">
      <c r="A303" s="1131"/>
      <c r="B303" s="1131"/>
      <c r="C303" s="1131"/>
      <c r="D303" s="1131"/>
      <c r="E303" s="1131"/>
      <c r="F303" s="1131"/>
      <c r="G303" s="1132"/>
      <c r="H303" s="1131"/>
      <c r="I303" s="1133"/>
      <c r="J303" s="1131"/>
      <c r="K303" s="1131"/>
      <c r="L303" s="1131"/>
      <c r="M303" s="1131"/>
      <c r="N303" s="1131"/>
      <c r="O303" s="874"/>
      <c r="P303" s="875"/>
      <c r="Q303" s="1131"/>
      <c r="R303" s="1131"/>
      <c r="S303" s="1131"/>
      <c r="T303" s="1131"/>
      <c r="U303" s="1131"/>
      <c r="V303" s="1131"/>
      <c r="W303" s="1131"/>
      <c r="X303" s="1132"/>
      <c r="Y303" s="1131"/>
      <c r="Z303" s="1131"/>
      <c r="AA303" s="1131"/>
      <c r="AB303" s="1131"/>
      <c r="AC303" s="1131"/>
      <c r="AD303" s="1131"/>
      <c r="AE303" s="1131"/>
      <c r="AF303" s="874"/>
      <c r="AG303" s="875"/>
      <c r="AH303" s="1132"/>
    </row>
    <row r="304">
      <c r="A304" s="1131"/>
      <c r="B304" s="1131"/>
      <c r="C304" s="1131"/>
      <c r="D304" s="1131"/>
      <c r="E304" s="1131"/>
      <c r="F304" s="1131"/>
      <c r="G304" s="1132"/>
      <c r="H304" s="1131"/>
      <c r="I304" s="1133"/>
      <c r="J304" s="1131"/>
      <c r="K304" s="1131"/>
      <c r="L304" s="1131"/>
      <c r="M304" s="1131"/>
      <c r="N304" s="1131"/>
      <c r="O304" s="874"/>
      <c r="P304" s="875"/>
      <c r="Q304" s="1131"/>
      <c r="R304" s="1131"/>
      <c r="S304" s="1131"/>
      <c r="T304" s="1131"/>
      <c r="U304" s="1131"/>
      <c r="V304" s="1131"/>
      <c r="W304" s="1131"/>
      <c r="X304" s="1132"/>
      <c r="Y304" s="1131"/>
      <c r="Z304" s="1131"/>
      <c r="AA304" s="1131"/>
      <c r="AB304" s="1131"/>
      <c r="AC304" s="1131"/>
      <c r="AD304" s="1131"/>
      <c r="AE304" s="1131"/>
      <c r="AF304" s="874"/>
      <c r="AG304" s="875"/>
      <c r="AH304" s="1132"/>
    </row>
    <row r="305">
      <c r="A305" s="1131"/>
      <c r="B305" s="1131"/>
      <c r="C305" s="1131"/>
      <c r="D305" s="1131"/>
      <c r="E305" s="1131"/>
      <c r="F305" s="1131"/>
      <c r="G305" s="1132"/>
      <c r="H305" s="1131"/>
      <c r="I305" s="1133"/>
      <c r="J305" s="1131"/>
      <c r="K305" s="1131"/>
      <c r="L305" s="1131"/>
      <c r="M305" s="1131"/>
      <c r="N305" s="1131"/>
      <c r="O305" s="874"/>
      <c r="P305" s="875"/>
      <c r="Q305" s="1131"/>
      <c r="R305" s="1131"/>
      <c r="S305" s="1131"/>
      <c r="T305" s="1131"/>
      <c r="U305" s="1131"/>
      <c r="V305" s="1131"/>
      <c r="W305" s="1131"/>
      <c r="X305" s="1132"/>
      <c r="Y305" s="1131"/>
      <c r="Z305" s="1131"/>
      <c r="AA305" s="1131"/>
      <c r="AB305" s="1131"/>
      <c r="AC305" s="1131"/>
      <c r="AD305" s="1131"/>
      <c r="AE305" s="1131"/>
      <c r="AF305" s="874"/>
      <c r="AG305" s="875"/>
      <c r="AH305" s="1132"/>
    </row>
    <row r="306">
      <c r="A306" s="1131"/>
      <c r="B306" s="1131"/>
      <c r="C306" s="1131"/>
      <c r="D306" s="1131"/>
      <c r="E306" s="1131"/>
      <c r="F306" s="1131"/>
      <c r="G306" s="1132"/>
      <c r="H306" s="1131"/>
      <c r="I306" s="1133"/>
      <c r="J306" s="1131"/>
      <c r="K306" s="1131"/>
      <c r="L306" s="1131"/>
      <c r="M306" s="1131"/>
      <c r="N306" s="1131"/>
      <c r="O306" s="874"/>
      <c r="P306" s="875"/>
      <c r="Q306" s="1131"/>
      <c r="R306" s="1131"/>
      <c r="S306" s="1131"/>
      <c r="T306" s="1131"/>
      <c r="U306" s="1131"/>
      <c r="V306" s="1131"/>
      <c r="W306" s="1131"/>
      <c r="X306" s="1132"/>
      <c r="Y306" s="1131"/>
      <c r="Z306" s="1131"/>
      <c r="AA306" s="1131"/>
      <c r="AB306" s="1131"/>
      <c r="AC306" s="1131"/>
      <c r="AD306" s="1131"/>
      <c r="AE306" s="1131"/>
      <c r="AF306" s="874"/>
      <c r="AG306" s="875"/>
      <c r="AH306" s="1132"/>
    </row>
    <row r="307">
      <c r="A307" s="1131"/>
      <c r="B307" s="1131"/>
      <c r="C307" s="1131"/>
      <c r="D307" s="1131"/>
      <c r="E307" s="1131"/>
      <c r="F307" s="1131"/>
      <c r="G307" s="1132"/>
      <c r="H307" s="1131"/>
      <c r="I307" s="1133"/>
      <c r="J307" s="1131"/>
      <c r="K307" s="1131"/>
      <c r="L307" s="1131"/>
      <c r="M307" s="1131"/>
      <c r="N307" s="1131"/>
      <c r="O307" s="874"/>
      <c r="P307" s="875"/>
      <c r="Q307" s="1131"/>
      <c r="R307" s="1131"/>
      <c r="S307" s="1131"/>
      <c r="T307" s="1131"/>
      <c r="U307" s="1131"/>
      <c r="V307" s="1131"/>
      <c r="W307" s="1131"/>
      <c r="X307" s="1132"/>
      <c r="Y307" s="1131"/>
      <c r="Z307" s="1131"/>
      <c r="AA307" s="1131"/>
      <c r="AB307" s="1131"/>
      <c r="AC307" s="1131"/>
      <c r="AD307" s="1131"/>
      <c r="AE307" s="1131"/>
      <c r="AF307" s="874"/>
      <c r="AG307" s="875"/>
      <c r="AH307" s="1132"/>
    </row>
    <row r="308">
      <c r="A308" s="1131"/>
      <c r="B308" s="1131"/>
      <c r="C308" s="1131"/>
      <c r="D308" s="1131"/>
      <c r="E308" s="1131"/>
      <c r="F308" s="1131"/>
      <c r="G308" s="1132"/>
      <c r="H308" s="1131"/>
      <c r="I308" s="1133"/>
      <c r="J308" s="1131"/>
      <c r="K308" s="1131"/>
      <c r="L308" s="1131"/>
      <c r="M308" s="1131"/>
      <c r="N308" s="1131"/>
      <c r="O308" s="874"/>
      <c r="P308" s="875"/>
      <c r="Q308" s="1131"/>
      <c r="R308" s="1131"/>
      <c r="S308" s="1131"/>
      <c r="T308" s="1131"/>
      <c r="U308" s="1131"/>
      <c r="V308" s="1131"/>
      <c r="W308" s="1131"/>
      <c r="X308" s="1132"/>
      <c r="Y308" s="1131"/>
      <c r="Z308" s="1131"/>
      <c r="AA308" s="1131"/>
      <c r="AB308" s="1131"/>
      <c r="AC308" s="1131"/>
      <c r="AD308" s="1131"/>
      <c r="AE308" s="1131"/>
      <c r="AF308" s="874"/>
      <c r="AG308" s="875"/>
      <c r="AH308" s="1132"/>
    </row>
    <row r="309">
      <c r="A309" s="1131"/>
      <c r="B309" s="1131"/>
      <c r="C309" s="1131"/>
      <c r="D309" s="1131"/>
      <c r="E309" s="1131"/>
      <c r="F309" s="1131"/>
      <c r="G309" s="1132"/>
      <c r="H309" s="1131"/>
      <c r="I309" s="1133"/>
      <c r="J309" s="1131"/>
      <c r="K309" s="1131"/>
      <c r="L309" s="1131"/>
      <c r="M309" s="1131"/>
      <c r="N309" s="1131"/>
      <c r="O309" s="874"/>
      <c r="P309" s="875"/>
      <c r="Q309" s="1131"/>
      <c r="R309" s="1131"/>
      <c r="S309" s="1131"/>
      <c r="T309" s="1131"/>
      <c r="U309" s="1131"/>
      <c r="V309" s="1131"/>
      <c r="W309" s="1131"/>
      <c r="X309" s="1132"/>
      <c r="Y309" s="1131"/>
      <c r="Z309" s="1131"/>
      <c r="AA309" s="1131"/>
      <c r="AB309" s="1131"/>
      <c r="AC309" s="1131"/>
      <c r="AD309" s="1131"/>
      <c r="AE309" s="1131"/>
      <c r="AF309" s="874"/>
      <c r="AG309" s="875"/>
      <c r="AH309" s="1132"/>
    </row>
    <row r="310">
      <c r="A310" s="1131"/>
      <c r="B310" s="1131"/>
      <c r="C310" s="1131"/>
      <c r="D310" s="1131"/>
      <c r="E310" s="1131"/>
      <c r="F310" s="1131"/>
      <c r="G310" s="1132"/>
      <c r="H310" s="1131"/>
      <c r="I310" s="1133"/>
      <c r="J310" s="1131"/>
      <c r="K310" s="1131"/>
      <c r="L310" s="1131"/>
      <c r="M310" s="1131"/>
      <c r="N310" s="1131"/>
      <c r="O310" s="874"/>
      <c r="P310" s="875"/>
      <c r="Q310" s="1131"/>
      <c r="R310" s="1131"/>
      <c r="S310" s="1131"/>
      <c r="T310" s="1131"/>
      <c r="U310" s="1131"/>
      <c r="V310" s="1131"/>
      <c r="W310" s="1131"/>
      <c r="X310" s="1132"/>
      <c r="Y310" s="1131"/>
      <c r="Z310" s="1131"/>
      <c r="AA310" s="1131"/>
      <c r="AB310" s="1131"/>
      <c r="AC310" s="1131"/>
      <c r="AD310" s="1131"/>
      <c r="AE310" s="1131"/>
      <c r="AF310" s="874"/>
      <c r="AG310" s="875"/>
      <c r="AH310" s="1132"/>
    </row>
    <row r="311">
      <c r="A311" s="1131"/>
      <c r="B311" s="1131"/>
      <c r="C311" s="1131"/>
      <c r="D311" s="1131"/>
      <c r="E311" s="1131"/>
      <c r="F311" s="1131"/>
      <c r="G311" s="1132"/>
      <c r="H311" s="1131"/>
      <c r="I311" s="1133"/>
      <c r="J311" s="1131"/>
      <c r="K311" s="1131"/>
      <c r="L311" s="1131"/>
      <c r="M311" s="1131"/>
      <c r="N311" s="1131"/>
      <c r="O311" s="874"/>
      <c r="P311" s="875"/>
      <c r="Q311" s="1131"/>
      <c r="R311" s="1131"/>
      <c r="S311" s="1131"/>
      <c r="T311" s="1131"/>
      <c r="U311" s="1131"/>
      <c r="V311" s="1131"/>
      <c r="W311" s="1131"/>
      <c r="X311" s="1132"/>
      <c r="Y311" s="1131"/>
      <c r="Z311" s="1131"/>
      <c r="AA311" s="1131"/>
      <c r="AB311" s="1131"/>
      <c r="AC311" s="1131"/>
      <c r="AD311" s="1131"/>
      <c r="AE311" s="1131"/>
      <c r="AF311" s="874"/>
      <c r="AG311" s="875"/>
      <c r="AH311" s="1132"/>
    </row>
    <row r="312">
      <c r="A312" s="1131"/>
      <c r="B312" s="1131"/>
      <c r="C312" s="1131"/>
      <c r="D312" s="1131"/>
      <c r="E312" s="1131"/>
      <c r="F312" s="1131"/>
      <c r="G312" s="1132"/>
      <c r="H312" s="1131"/>
      <c r="I312" s="1133"/>
      <c r="J312" s="1131"/>
      <c r="K312" s="1131"/>
      <c r="L312" s="1131"/>
      <c r="M312" s="1131"/>
      <c r="N312" s="1131"/>
      <c r="O312" s="874"/>
      <c r="P312" s="875"/>
      <c r="Q312" s="1131"/>
      <c r="R312" s="1131"/>
      <c r="S312" s="1131"/>
      <c r="T312" s="1131"/>
      <c r="U312" s="1131"/>
      <c r="V312" s="1131"/>
      <c r="W312" s="1131"/>
      <c r="X312" s="1132"/>
      <c r="Y312" s="1131"/>
      <c r="Z312" s="1131"/>
      <c r="AA312" s="1131"/>
      <c r="AB312" s="1131"/>
      <c r="AC312" s="1131"/>
      <c r="AD312" s="1131"/>
      <c r="AE312" s="1131"/>
      <c r="AF312" s="874"/>
      <c r="AG312" s="875"/>
      <c r="AH312" s="1132"/>
    </row>
    <row r="313">
      <c r="A313" s="1131"/>
      <c r="B313" s="1131"/>
      <c r="C313" s="1131"/>
      <c r="D313" s="1131"/>
      <c r="E313" s="1131"/>
      <c r="F313" s="1131"/>
      <c r="G313" s="1132"/>
      <c r="H313" s="1131"/>
      <c r="I313" s="1133"/>
      <c r="J313" s="1131"/>
      <c r="K313" s="1131"/>
      <c r="L313" s="1131"/>
      <c r="M313" s="1131"/>
      <c r="N313" s="1131"/>
      <c r="O313" s="874"/>
      <c r="P313" s="875"/>
      <c r="Q313" s="1131"/>
      <c r="R313" s="1131"/>
      <c r="S313" s="1131"/>
      <c r="T313" s="1131"/>
      <c r="U313" s="1131"/>
      <c r="V313" s="1131"/>
      <c r="W313" s="1131"/>
      <c r="X313" s="1132"/>
      <c r="Y313" s="1131"/>
      <c r="Z313" s="1131"/>
      <c r="AA313" s="1131"/>
      <c r="AB313" s="1131"/>
      <c r="AC313" s="1131"/>
      <c r="AD313" s="1131"/>
      <c r="AE313" s="1131"/>
      <c r="AF313" s="874"/>
      <c r="AG313" s="875"/>
      <c r="AH313" s="1132"/>
    </row>
    <row r="314">
      <c r="A314" s="1131"/>
      <c r="B314" s="1131"/>
      <c r="C314" s="1131"/>
      <c r="D314" s="1131"/>
      <c r="E314" s="1131"/>
      <c r="F314" s="1131"/>
      <c r="G314" s="1132"/>
      <c r="H314" s="1131"/>
      <c r="I314" s="1133"/>
      <c r="J314" s="1131"/>
      <c r="K314" s="1131"/>
      <c r="L314" s="1131"/>
      <c r="M314" s="1131"/>
      <c r="N314" s="1131"/>
      <c r="O314" s="874"/>
      <c r="P314" s="875"/>
      <c r="Q314" s="1131"/>
      <c r="R314" s="1131"/>
      <c r="S314" s="1131"/>
      <c r="T314" s="1131"/>
      <c r="U314" s="1131"/>
      <c r="V314" s="1131"/>
      <c r="W314" s="1131"/>
      <c r="X314" s="1132"/>
      <c r="Y314" s="1131"/>
      <c r="Z314" s="1131"/>
      <c r="AA314" s="1131"/>
      <c r="AB314" s="1131"/>
      <c r="AC314" s="1131"/>
      <c r="AD314" s="1131"/>
      <c r="AE314" s="1131"/>
      <c r="AF314" s="874"/>
      <c r="AG314" s="875"/>
      <c r="AH314" s="1132"/>
    </row>
    <row r="315">
      <c r="A315" s="1131"/>
      <c r="B315" s="1131"/>
      <c r="C315" s="1131"/>
      <c r="D315" s="1131"/>
      <c r="E315" s="1131"/>
      <c r="F315" s="1131"/>
      <c r="G315" s="1132"/>
      <c r="H315" s="1131"/>
      <c r="I315" s="1133"/>
      <c r="J315" s="1131"/>
      <c r="K315" s="1131"/>
      <c r="L315" s="1131"/>
      <c r="M315" s="1131"/>
      <c r="N315" s="1131"/>
      <c r="O315" s="874"/>
      <c r="P315" s="875"/>
      <c r="Q315" s="1131"/>
      <c r="R315" s="1131"/>
      <c r="S315" s="1131"/>
      <c r="T315" s="1131"/>
      <c r="U315" s="1131"/>
      <c r="V315" s="1131"/>
      <c r="W315" s="1131"/>
      <c r="X315" s="1132"/>
      <c r="Y315" s="1131"/>
      <c r="Z315" s="1131"/>
      <c r="AA315" s="1131"/>
      <c r="AB315" s="1131"/>
      <c r="AC315" s="1131"/>
      <c r="AD315" s="1131"/>
      <c r="AE315" s="1131"/>
      <c r="AF315" s="874"/>
      <c r="AG315" s="875"/>
      <c r="AH315" s="1132"/>
    </row>
    <row r="316">
      <c r="A316" s="1131"/>
      <c r="B316" s="1131"/>
      <c r="C316" s="1131"/>
      <c r="D316" s="1131"/>
      <c r="E316" s="1131"/>
      <c r="F316" s="1131"/>
      <c r="G316" s="1132"/>
      <c r="H316" s="1131"/>
      <c r="I316" s="1133"/>
      <c r="J316" s="1131"/>
      <c r="K316" s="1131"/>
      <c r="L316" s="1131"/>
      <c r="M316" s="1131"/>
      <c r="N316" s="1131"/>
      <c r="O316" s="874"/>
      <c r="P316" s="875"/>
      <c r="Q316" s="1131"/>
      <c r="R316" s="1131"/>
      <c r="S316" s="1131"/>
      <c r="T316" s="1131"/>
      <c r="U316" s="1131"/>
      <c r="V316" s="1131"/>
      <c r="W316" s="1131"/>
      <c r="X316" s="1132"/>
      <c r="Y316" s="1131"/>
      <c r="Z316" s="1131"/>
      <c r="AA316" s="1131"/>
      <c r="AB316" s="1131"/>
      <c r="AC316" s="1131"/>
      <c r="AD316" s="1131"/>
      <c r="AE316" s="1131"/>
      <c r="AF316" s="874"/>
      <c r="AG316" s="875"/>
      <c r="AH316" s="1132"/>
    </row>
    <row r="317">
      <c r="A317" s="1131"/>
      <c r="B317" s="1131"/>
      <c r="C317" s="1131"/>
      <c r="D317" s="1131"/>
      <c r="E317" s="1131"/>
      <c r="F317" s="1131"/>
      <c r="G317" s="1132"/>
      <c r="H317" s="1131"/>
      <c r="I317" s="1133"/>
      <c r="J317" s="1131"/>
      <c r="K317" s="1131"/>
      <c r="L317" s="1131"/>
      <c r="M317" s="1131"/>
      <c r="N317" s="1131"/>
      <c r="O317" s="874"/>
      <c r="P317" s="875"/>
      <c r="Q317" s="1131"/>
      <c r="R317" s="1131"/>
      <c r="S317" s="1131"/>
      <c r="T317" s="1131"/>
      <c r="U317" s="1131"/>
      <c r="V317" s="1131"/>
      <c r="W317" s="1131"/>
      <c r="X317" s="1132"/>
      <c r="Y317" s="1131"/>
      <c r="Z317" s="1131"/>
      <c r="AA317" s="1131"/>
      <c r="AB317" s="1131"/>
      <c r="AC317" s="1131"/>
      <c r="AD317" s="1131"/>
      <c r="AE317" s="1131"/>
      <c r="AF317" s="874"/>
      <c r="AG317" s="875"/>
      <c r="AH317" s="1132"/>
    </row>
    <row r="318">
      <c r="A318" s="1131"/>
      <c r="B318" s="1131"/>
      <c r="C318" s="1131"/>
      <c r="D318" s="1131"/>
      <c r="E318" s="1131"/>
      <c r="F318" s="1131"/>
      <c r="G318" s="1132"/>
      <c r="H318" s="1131"/>
      <c r="I318" s="1133"/>
      <c r="J318" s="1131"/>
      <c r="K318" s="1131"/>
      <c r="L318" s="1131"/>
      <c r="M318" s="1131"/>
      <c r="N318" s="1131"/>
      <c r="O318" s="874"/>
      <c r="P318" s="875"/>
      <c r="Q318" s="1131"/>
      <c r="R318" s="1131"/>
      <c r="S318" s="1131"/>
      <c r="T318" s="1131"/>
      <c r="U318" s="1131"/>
      <c r="V318" s="1131"/>
      <c r="W318" s="1131"/>
      <c r="X318" s="1132"/>
      <c r="Y318" s="1131"/>
      <c r="Z318" s="1131"/>
      <c r="AA318" s="1131"/>
      <c r="AB318" s="1131"/>
      <c r="AC318" s="1131"/>
      <c r="AD318" s="1131"/>
      <c r="AE318" s="1131"/>
      <c r="AF318" s="874"/>
      <c r="AG318" s="875"/>
      <c r="AH318" s="1132"/>
    </row>
    <row r="319">
      <c r="A319" s="1131"/>
      <c r="B319" s="1131"/>
      <c r="C319" s="1131"/>
      <c r="D319" s="1131"/>
      <c r="E319" s="1131"/>
      <c r="F319" s="1131"/>
      <c r="G319" s="1132"/>
      <c r="H319" s="1131"/>
      <c r="I319" s="1133"/>
      <c r="J319" s="1131"/>
      <c r="K319" s="1131"/>
      <c r="L319" s="1131"/>
      <c r="M319" s="1131"/>
      <c r="N319" s="1131"/>
      <c r="O319" s="874"/>
      <c r="P319" s="875"/>
      <c r="Q319" s="1131"/>
      <c r="R319" s="1131"/>
      <c r="S319" s="1131"/>
      <c r="T319" s="1131"/>
      <c r="U319" s="1131"/>
      <c r="V319" s="1131"/>
      <c r="W319" s="1131"/>
      <c r="X319" s="1132"/>
      <c r="Y319" s="1131"/>
      <c r="Z319" s="1131"/>
      <c r="AA319" s="1131"/>
      <c r="AB319" s="1131"/>
      <c r="AC319" s="1131"/>
      <c r="AD319" s="1131"/>
      <c r="AE319" s="1131"/>
      <c r="AF319" s="874"/>
      <c r="AG319" s="875"/>
      <c r="AH319" s="1132"/>
    </row>
    <row r="320">
      <c r="A320" s="1131"/>
      <c r="B320" s="1131"/>
      <c r="C320" s="1131"/>
      <c r="D320" s="1131"/>
      <c r="E320" s="1131"/>
      <c r="F320" s="1131"/>
      <c r="G320" s="1132"/>
      <c r="H320" s="1131"/>
      <c r="I320" s="1133"/>
      <c r="J320" s="1131"/>
      <c r="K320" s="1131"/>
      <c r="L320" s="1131"/>
      <c r="M320" s="1131"/>
      <c r="N320" s="1131"/>
      <c r="O320" s="874"/>
      <c r="P320" s="875"/>
      <c r="Q320" s="1131"/>
      <c r="R320" s="1131"/>
      <c r="S320" s="1131"/>
      <c r="T320" s="1131"/>
      <c r="U320" s="1131"/>
      <c r="V320" s="1131"/>
      <c r="W320" s="1131"/>
      <c r="X320" s="1132"/>
      <c r="Y320" s="1131"/>
      <c r="Z320" s="1131"/>
      <c r="AA320" s="1131"/>
      <c r="AB320" s="1131"/>
      <c r="AC320" s="1131"/>
      <c r="AD320" s="1131"/>
      <c r="AE320" s="1131"/>
      <c r="AF320" s="874"/>
      <c r="AG320" s="875"/>
      <c r="AH320" s="1132"/>
    </row>
    <row r="321">
      <c r="A321" s="1131"/>
      <c r="B321" s="1131"/>
      <c r="C321" s="1131"/>
      <c r="D321" s="1131"/>
      <c r="E321" s="1131"/>
      <c r="F321" s="1131"/>
      <c r="G321" s="1132"/>
      <c r="H321" s="1131"/>
      <c r="I321" s="1133"/>
      <c r="J321" s="1131"/>
      <c r="K321" s="1131"/>
      <c r="L321" s="1131"/>
      <c r="M321" s="1131"/>
      <c r="N321" s="1131"/>
      <c r="O321" s="874"/>
      <c r="P321" s="875"/>
      <c r="Q321" s="1131"/>
      <c r="R321" s="1131"/>
      <c r="S321" s="1131"/>
      <c r="T321" s="1131"/>
      <c r="U321" s="1131"/>
      <c r="V321" s="1131"/>
      <c r="W321" s="1131"/>
      <c r="X321" s="1132"/>
      <c r="Y321" s="1131"/>
      <c r="Z321" s="1131"/>
      <c r="AA321" s="1131"/>
      <c r="AB321" s="1131"/>
      <c r="AC321" s="1131"/>
      <c r="AD321" s="1131"/>
      <c r="AE321" s="1131"/>
      <c r="AF321" s="874"/>
      <c r="AG321" s="875"/>
      <c r="AH321" s="1132"/>
    </row>
    <row r="322">
      <c r="A322" s="1131"/>
      <c r="B322" s="1131"/>
      <c r="C322" s="1131"/>
      <c r="D322" s="1131"/>
      <c r="E322" s="1131"/>
      <c r="F322" s="1131"/>
      <c r="G322" s="1132"/>
      <c r="H322" s="1131"/>
      <c r="I322" s="1133"/>
      <c r="J322" s="1131"/>
      <c r="K322" s="1131"/>
      <c r="L322" s="1131"/>
      <c r="M322" s="1131"/>
      <c r="N322" s="1131"/>
      <c r="O322" s="874"/>
      <c r="P322" s="875"/>
      <c r="Q322" s="1131"/>
      <c r="R322" s="1131"/>
      <c r="S322" s="1131"/>
      <c r="T322" s="1131"/>
      <c r="U322" s="1131"/>
      <c r="V322" s="1131"/>
      <c r="W322" s="1131"/>
      <c r="X322" s="1132"/>
      <c r="Y322" s="1131"/>
      <c r="Z322" s="1131"/>
      <c r="AA322" s="1131"/>
      <c r="AB322" s="1131"/>
      <c r="AC322" s="1131"/>
      <c r="AD322" s="1131"/>
      <c r="AE322" s="1131"/>
      <c r="AF322" s="874"/>
      <c r="AG322" s="875"/>
      <c r="AH322" s="1132"/>
    </row>
    <row r="323">
      <c r="A323" s="1131"/>
      <c r="B323" s="1131"/>
      <c r="C323" s="1131"/>
      <c r="D323" s="1131"/>
      <c r="E323" s="1131"/>
      <c r="F323" s="1131"/>
      <c r="G323" s="1132"/>
      <c r="H323" s="1131"/>
      <c r="I323" s="1133"/>
      <c r="J323" s="1131"/>
      <c r="K323" s="1131"/>
      <c r="L323" s="1131"/>
      <c r="M323" s="1131"/>
      <c r="N323" s="1131"/>
      <c r="O323" s="874"/>
      <c r="P323" s="875"/>
      <c r="Q323" s="1131"/>
      <c r="R323" s="1131"/>
      <c r="S323" s="1131"/>
      <c r="T323" s="1131"/>
      <c r="U323" s="1131"/>
      <c r="V323" s="1131"/>
      <c r="W323" s="1131"/>
      <c r="X323" s="1132"/>
      <c r="Y323" s="1131"/>
      <c r="Z323" s="1131"/>
      <c r="AA323" s="1131"/>
      <c r="AB323" s="1131"/>
      <c r="AC323" s="1131"/>
      <c r="AD323" s="1131"/>
      <c r="AE323" s="1131"/>
      <c r="AF323" s="874"/>
      <c r="AG323" s="875"/>
      <c r="AH323" s="1132"/>
    </row>
    <row r="324">
      <c r="A324" s="1131"/>
      <c r="B324" s="1131"/>
      <c r="C324" s="1131"/>
      <c r="D324" s="1131"/>
      <c r="E324" s="1131"/>
      <c r="F324" s="1131"/>
      <c r="G324" s="1132"/>
      <c r="H324" s="1131"/>
      <c r="I324" s="1133"/>
      <c r="J324" s="1131"/>
      <c r="K324" s="1131"/>
      <c r="L324" s="1131"/>
      <c r="M324" s="1131"/>
      <c r="N324" s="1131"/>
      <c r="O324" s="874"/>
      <c r="P324" s="875"/>
      <c r="Q324" s="1131"/>
      <c r="R324" s="1131"/>
      <c r="S324" s="1131"/>
      <c r="T324" s="1131"/>
      <c r="U324" s="1131"/>
      <c r="V324" s="1131"/>
      <c r="W324" s="1131"/>
      <c r="X324" s="1132"/>
      <c r="Y324" s="1131"/>
      <c r="Z324" s="1131"/>
      <c r="AA324" s="1131"/>
      <c r="AB324" s="1131"/>
      <c r="AC324" s="1131"/>
      <c r="AD324" s="1131"/>
      <c r="AE324" s="1131"/>
      <c r="AF324" s="874"/>
      <c r="AG324" s="875"/>
      <c r="AH324" s="1132"/>
    </row>
    <row r="325">
      <c r="A325" s="1131"/>
      <c r="B325" s="1131"/>
      <c r="C325" s="1131"/>
      <c r="D325" s="1131"/>
      <c r="E325" s="1131"/>
      <c r="F325" s="1131"/>
      <c r="G325" s="1132"/>
      <c r="H325" s="1131"/>
      <c r="I325" s="1133"/>
      <c r="J325" s="1131"/>
      <c r="K325" s="1131"/>
      <c r="L325" s="1131"/>
      <c r="M325" s="1131"/>
      <c r="N325" s="1131"/>
      <c r="O325" s="874"/>
      <c r="P325" s="875"/>
      <c r="Q325" s="1131"/>
      <c r="R325" s="1131"/>
      <c r="S325" s="1131"/>
      <c r="T325" s="1131"/>
      <c r="U325" s="1131"/>
      <c r="V325" s="1131"/>
      <c r="W325" s="1131"/>
      <c r="X325" s="1132"/>
      <c r="Y325" s="1131"/>
      <c r="Z325" s="1131"/>
      <c r="AA325" s="1131"/>
      <c r="AB325" s="1131"/>
      <c r="AC325" s="1131"/>
      <c r="AD325" s="1131"/>
      <c r="AE325" s="1131"/>
      <c r="AF325" s="874"/>
      <c r="AG325" s="875"/>
      <c r="AH325" s="1132"/>
    </row>
    <row r="326">
      <c r="A326" s="1131"/>
      <c r="B326" s="1131"/>
      <c r="C326" s="1131"/>
      <c r="D326" s="1131"/>
      <c r="E326" s="1131"/>
      <c r="F326" s="1131"/>
      <c r="G326" s="1132"/>
      <c r="H326" s="1131"/>
      <c r="I326" s="1133"/>
      <c r="J326" s="1131"/>
      <c r="K326" s="1131"/>
      <c r="L326" s="1131"/>
      <c r="M326" s="1131"/>
      <c r="N326" s="1131"/>
      <c r="O326" s="874"/>
      <c r="P326" s="875"/>
      <c r="Q326" s="1131"/>
      <c r="R326" s="1131"/>
      <c r="S326" s="1131"/>
      <c r="T326" s="1131"/>
      <c r="U326" s="1131"/>
      <c r="V326" s="1131"/>
      <c r="W326" s="1131"/>
      <c r="X326" s="1132"/>
      <c r="Y326" s="1131"/>
      <c r="Z326" s="1131"/>
      <c r="AA326" s="1131"/>
      <c r="AB326" s="1131"/>
      <c r="AC326" s="1131"/>
      <c r="AD326" s="1131"/>
      <c r="AE326" s="1131"/>
      <c r="AF326" s="874"/>
      <c r="AG326" s="875"/>
      <c r="AH326" s="1132"/>
    </row>
    <row r="327">
      <c r="A327" s="1131"/>
      <c r="B327" s="1131"/>
      <c r="C327" s="1131"/>
      <c r="D327" s="1131"/>
      <c r="E327" s="1131"/>
      <c r="F327" s="1131"/>
      <c r="G327" s="1132"/>
      <c r="H327" s="1131"/>
      <c r="I327" s="1133"/>
      <c r="J327" s="1131"/>
      <c r="K327" s="1131"/>
      <c r="L327" s="1131"/>
      <c r="M327" s="1131"/>
      <c r="N327" s="1131"/>
      <c r="O327" s="874"/>
      <c r="P327" s="875"/>
      <c r="Q327" s="1131"/>
      <c r="R327" s="1131"/>
      <c r="S327" s="1131"/>
      <c r="T327" s="1131"/>
      <c r="U327" s="1131"/>
      <c r="V327" s="1131"/>
      <c r="W327" s="1131"/>
      <c r="X327" s="1132"/>
      <c r="Y327" s="1131"/>
      <c r="Z327" s="1131"/>
      <c r="AA327" s="1131"/>
      <c r="AB327" s="1131"/>
      <c r="AC327" s="1131"/>
      <c r="AD327" s="1131"/>
      <c r="AE327" s="1131"/>
      <c r="AF327" s="874"/>
      <c r="AG327" s="875"/>
      <c r="AH327" s="1132"/>
    </row>
    <row r="328">
      <c r="A328" s="1131"/>
      <c r="B328" s="1131"/>
      <c r="C328" s="1131"/>
      <c r="D328" s="1131"/>
      <c r="E328" s="1131"/>
      <c r="F328" s="1131"/>
      <c r="G328" s="1132"/>
      <c r="H328" s="1131"/>
      <c r="I328" s="1133"/>
      <c r="J328" s="1131"/>
      <c r="K328" s="1131"/>
      <c r="L328" s="1131"/>
      <c r="M328" s="1131"/>
      <c r="N328" s="1131"/>
      <c r="O328" s="874"/>
      <c r="P328" s="875"/>
      <c r="Q328" s="1131"/>
      <c r="R328" s="1131"/>
      <c r="S328" s="1131"/>
      <c r="T328" s="1131"/>
      <c r="U328" s="1131"/>
      <c r="V328" s="1131"/>
      <c r="W328" s="1131"/>
      <c r="X328" s="1132"/>
      <c r="Y328" s="1131"/>
      <c r="Z328" s="1131"/>
      <c r="AA328" s="1131"/>
      <c r="AB328" s="1131"/>
      <c r="AC328" s="1131"/>
      <c r="AD328" s="1131"/>
      <c r="AE328" s="1131"/>
      <c r="AF328" s="874"/>
      <c r="AG328" s="875"/>
      <c r="AH328" s="1132"/>
    </row>
    <row r="329">
      <c r="A329" s="1131"/>
      <c r="B329" s="1131"/>
      <c r="C329" s="1131"/>
      <c r="D329" s="1131"/>
      <c r="E329" s="1131"/>
      <c r="F329" s="1131"/>
      <c r="G329" s="1132"/>
      <c r="H329" s="1131"/>
      <c r="I329" s="1133"/>
      <c r="J329" s="1131"/>
      <c r="K329" s="1131"/>
      <c r="L329" s="1131"/>
      <c r="M329" s="1131"/>
      <c r="N329" s="1131"/>
      <c r="O329" s="874"/>
      <c r="P329" s="875"/>
      <c r="Q329" s="1131"/>
      <c r="R329" s="1131"/>
      <c r="S329" s="1131"/>
      <c r="T329" s="1131"/>
      <c r="U329" s="1131"/>
      <c r="V329" s="1131"/>
      <c r="W329" s="1131"/>
      <c r="X329" s="1132"/>
      <c r="Y329" s="1131"/>
      <c r="Z329" s="1131"/>
      <c r="AA329" s="1131"/>
      <c r="AB329" s="1131"/>
      <c r="AC329" s="1131"/>
      <c r="AD329" s="1131"/>
      <c r="AE329" s="1131"/>
      <c r="AF329" s="874"/>
      <c r="AG329" s="875"/>
      <c r="AH329" s="1132"/>
    </row>
    <row r="330">
      <c r="A330" s="1131"/>
      <c r="B330" s="1131"/>
      <c r="C330" s="1131"/>
      <c r="D330" s="1131"/>
      <c r="E330" s="1131"/>
      <c r="F330" s="1131"/>
      <c r="G330" s="1132"/>
      <c r="H330" s="1131"/>
      <c r="I330" s="1133"/>
      <c r="J330" s="1131"/>
      <c r="K330" s="1131"/>
      <c r="L330" s="1131"/>
      <c r="M330" s="1131"/>
      <c r="N330" s="1131"/>
      <c r="O330" s="874"/>
      <c r="P330" s="875"/>
      <c r="Q330" s="1131"/>
      <c r="R330" s="1131"/>
      <c r="S330" s="1131"/>
      <c r="T330" s="1131"/>
      <c r="U330" s="1131"/>
      <c r="V330" s="1131"/>
      <c r="W330" s="1131"/>
      <c r="X330" s="1132"/>
      <c r="Y330" s="1131"/>
      <c r="Z330" s="1131"/>
      <c r="AA330" s="1131"/>
      <c r="AB330" s="1131"/>
      <c r="AC330" s="1131"/>
      <c r="AD330" s="1131"/>
      <c r="AE330" s="1131"/>
      <c r="AF330" s="874"/>
      <c r="AG330" s="875"/>
      <c r="AH330" s="1132"/>
    </row>
    <row r="331">
      <c r="A331" s="1131"/>
      <c r="B331" s="1131"/>
      <c r="C331" s="1131"/>
      <c r="D331" s="1131"/>
      <c r="E331" s="1131"/>
      <c r="F331" s="1131"/>
      <c r="G331" s="1132"/>
      <c r="H331" s="1131"/>
      <c r="I331" s="1133"/>
      <c r="J331" s="1131"/>
      <c r="K331" s="1131"/>
      <c r="L331" s="1131"/>
      <c r="M331" s="1131"/>
      <c r="N331" s="1131"/>
      <c r="O331" s="874"/>
      <c r="P331" s="875"/>
      <c r="Q331" s="1131"/>
      <c r="R331" s="1131"/>
      <c r="S331" s="1131"/>
      <c r="T331" s="1131"/>
      <c r="U331" s="1131"/>
      <c r="V331" s="1131"/>
      <c r="W331" s="1131"/>
      <c r="X331" s="1132"/>
      <c r="Y331" s="1131"/>
      <c r="Z331" s="1131"/>
      <c r="AA331" s="1131"/>
      <c r="AB331" s="1131"/>
      <c r="AC331" s="1131"/>
      <c r="AD331" s="1131"/>
      <c r="AE331" s="1131"/>
      <c r="AF331" s="874"/>
      <c r="AG331" s="875"/>
      <c r="AH331" s="1132"/>
    </row>
    <row r="332">
      <c r="A332" s="1131"/>
      <c r="B332" s="1131"/>
      <c r="C332" s="1131"/>
      <c r="D332" s="1131"/>
      <c r="E332" s="1131"/>
      <c r="F332" s="1131"/>
      <c r="G332" s="1132"/>
      <c r="H332" s="1131"/>
      <c r="I332" s="1133"/>
      <c r="J332" s="1131"/>
      <c r="K332" s="1131"/>
      <c r="L332" s="1131"/>
      <c r="M332" s="1131"/>
      <c r="N332" s="1131"/>
      <c r="O332" s="874"/>
      <c r="P332" s="875"/>
      <c r="Q332" s="1131"/>
      <c r="R332" s="1131"/>
      <c r="S332" s="1131"/>
      <c r="T332" s="1131"/>
      <c r="U332" s="1131"/>
      <c r="V332" s="1131"/>
      <c r="W332" s="1131"/>
      <c r="X332" s="1132"/>
      <c r="Y332" s="1131"/>
      <c r="Z332" s="1131"/>
      <c r="AA332" s="1131"/>
      <c r="AB332" s="1131"/>
      <c r="AC332" s="1131"/>
      <c r="AD332" s="1131"/>
      <c r="AE332" s="1131"/>
      <c r="AF332" s="874"/>
      <c r="AG332" s="875"/>
      <c r="AH332" s="1132"/>
    </row>
    <row r="333">
      <c r="A333" s="1131"/>
      <c r="B333" s="1131"/>
      <c r="C333" s="1131"/>
      <c r="D333" s="1131"/>
      <c r="E333" s="1131"/>
      <c r="F333" s="1131"/>
      <c r="G333" s="1132"/>
      <c r="H333" s="1131"/>
      <c r="I333" s="1133"/>
      <c r="J333" s="1131"/>
      <c r="K333" s="1131"/>
      <c r="L333" s="1131"/>
      <c r="M333" s="1131"/>
      <c r="N333" s="1131"/>
      <c r="O333" s="874"/>
      <c r="P333" s="875"/>
      <c r="Q333" s="1131"/>
      <c r="R333" s="1131"/>
      <c r="S333" s="1131"/>
      <c r="T333" s="1131"/>
      <c r="U333" s="1131"/>
      <c r="V333" s="1131"/>
      <c r="W333" s="1131"/>
      <c r="X333" s="1132"/>
      <c r="Y333" s="1131"/>
      <c r="Z333" s="1131"/>
      <c r="AA333" s="1131"/>
      <c r="AB333" s="1131"/>
      <c r="AC333" s="1131"/>
      <c r="AD333" s="1131"/>
      <c r="AE333" s="1131"/>
      <c r="AF333" s="874"/>
      <c r="AG333" s="875"/>
      <c r="AH333" s="1132"/>
    </row>
    <row r="334">
      <c r="A334" s="1131"/>
      <c r="B334" s="1131"/>
      <c r="C334" s="1131"/>
      <c r="D334" s="1131"/>
      <c r="E334" s="1131"/>
      <c r="F334" s="1131"/>
      <c r="G334" s="1132"/>
      <c r="H334" s="1131"/>
      <c r="I334" s="1133"/>
      <c r="J334" s="1131"/>
      <c r="K334" s="1131"/>
      <c r="L334" s="1131"/>
      <c r="M334" s="1131"/>
      <c r="N334" s="1131"/>
      <c r="O334" s="874"/>
      <c r="P334" s="875"/>
      <c r="Q334" s="1131"/>
      <c r="R334" s="1131"/>
      <c r="S334" s="1131"/>
      <c r="T334" s="1131"/>
      <c r="U334" s="1131"/>
      <c r="V334" s="1131"/>
      <c r="W334" s="1131"/>
      <c r="X334" s="1132"/>
      <c r="Y334" s="1131"/>
      <c r="Z334" s="1131"/>
      <c r="AA334" s="1131"/>
      <c r="AB334" s="1131"/>
      <c r="AC334" s="1131"/>
      <c r="AD334" s="1131"/>
      <c r="AE334" s="1131"/>
      <c r="AF334" s="874"/>
      <c r="AG334" s="875"/>
      <c r="AH334" s="1132"/>
    </row>
    <row r="335">
      <c r="A335" s="1131"/>
      <c r="B335" s="1131"/>
      <c r="C335" s="1131"/>
      <c r="D335" s="1131"/>
      <c r="E335" s="1131"/>
      <c r="F335" s="1131"/>
      <c r="G335" s="1132"/>
      <c r="H335" s="1131"/>
      <c r="I335" s="1133"/>
      <c r="J335" s="1131"/>
      <c r="K335" s="1131"/>
      <c r="L335" s="1131"/>
      <c r="M335" s="1131"/>
      <c r="N335" s="1131"/>
      <c r="O335" s="874"/>
      <c r="P335" s="875"/>
      <c r="Q335" s="1131"/>
      <c r="R335" s="1131"/>
      <c r="S335" s="1131"/>
      <c r="T335" s="1131"/>
      <c r="U335" s="1131"/>
      <c r="V335" s="1131"/>
      <c r="W335" s="1131"/>
      <c r="X335" s="1132"/>
      <c r="Y335" s="1131"/>
      <c r="Z335" s="1131"/>
      <c r="AA335" s="1131"/>
      <c r="AB335" s="1131"/>
      <c r="AC335" s="1131"/>
      <c r="AD335" s="1131"/>
      <c r="AE335" s="1131"/>
      <c r="AF335" s="874"/>
      <c r="AG335" s="875"/>
      <c r="AH335" s="1132"/>
    </row>
    <row r="336">
      <c r="A336" s="1131"/>
      <c r="B336" s="1131"/>
      <c r="C336" s="1131"/>
      <c r="D336" s="1131"/>
      <c r="E336" s="1131"/>
      <c r="F336" s="1131"/>
      <c r="G336" s="1132"/>
      <c r="H336" s="1131"/>
      <c r="I336" s="1133"/>
      <c r="J336" s="1131"/>
      <c r="K336" s="1131"/>
      <c r="L336" s="1131"/>
      <c r="M336" s="1131"/>
      <c r="N336" s="1131"/>
      <c r="O336" s="874"/>
      <c r="P336" s="875"/>
      <c r="Q336" s="1131"/>
      <c r="R336" s="1131"/>
      <c r="S336" s="1131"/>
      <c r="T336" s="1131"/>
      <c r="U336" s="1131"/>
      <c r="V336" s="1131"/>
      <c r="W336" s="1131"/>
      <c r="X336" s="1132"/>
      <c r="Y336" s="1131"/>
      <c r="Z336" s="1131"/>
      <c r="AA336" s="1131"/>
      <c r="AB336" s="1131"/>
      <c r="AC336" s="1131"/>
      <c r="AD336" s="1131"/>
      <c r="AE336" s="1131"/>
      <c r="AF336" s="874"/>
      <c r="AG336" s="875"/>
      <c r="AH336" s="1132"/>
    </row>
    <row r="337">
      <c r="A337" s="1131"/>
      <c r="B337" s="1131"/>
      <c r="C337" s="1131"/>
      <c r="D337" s="1131"/>
      <c r="E337" s="1131"/>
      <c r="F337" s="1131"/>
      <c r="G337" s="1132"/>
      <c r="H337" s="1131"/>
      <c r="I337" s="1133"/>
      <c r="J337" s="1131"/>
      <c r="K337" s="1131"/>
      <c r="L337" s="1131"/>
      <c r="M337" s="1131"/>
      <c r="N337" s="1131"/>
      <c r="O337" s="874"/>
      <c r="P337" s="875"/>
      <c r="Q337" s="1131"/>
      <c r="R337" s="1131"/>
      <c r="S337" s="1131"/>
      <c r="T337" s="1131"/>
      <c r="U337" s="1131"/>
      <c r="V337" s="1131"/>
      <c r="W337" s="1131"/>
      <c r="X337" s="1132"/>
      <c r="Y337" s="1131"/>
      <c r="Z337" s="1131"/>
      <c r="AA337" s="1131"/>
      <c r="AB337" s="1131"/>
      <c r="AC337" s="1131"/>
      <c r="AD337" s="1131"/>
      <c r="AE337" s="1131"/>
      <c r="AF337" s="874"/>
      <c r="AG337" s="875"/>
      <c r="AH337" s="1132"/>
    </row>
    <row r="338">
      <c r="A338" s="1131"/>
      <c r="B338" s="1131"/>
      <c r="C338" s="1131"/>
      <c r="D338" s="1131"/>
      <c r="E338" s="1131"/>
      <c r="F338" s="1131"/>
      <c r="G338" s="1132"/>
      <c r="H338" s="1131"/>
      <c r="I338" s="1133"/>
      <c r="J338" s="1131"/>
      <c r="K338" s="1131"/>
      <c r="L338" s="1131"/>
      <c r="M338" s="1131"/>
      <c r="N338" s="1131"/>
      <c r="O338" s="874"/>
      <c r="P338" s="875"/>
      <c r="Q338" s="1131"/>
      <c r="R338" s="1131"/>
      <c r="S338" s="1131"/>
      <c r="T338" s="1131"/>
      <c r="U338" s="1131"/>
      <c r="V338" s="1131"/>
      <c r="W338" s="1131"/>
      <c r="X338" s="1132"/>
      <c r="Y338" s="1131"/>
      <c r="Z338" s="1131"/>
      <c r="AA338" s="1131"/>
      <c r="AB338" s="1131"/>
      <c r="AC338" s="1131"/>
      <c r="AD338" s="1131"/>
      <c r="AE338" s="1131"/>
      <c r="AF338" s="874"/>
      <c r="AG338" s="875"/>
      <c r="AH338" s="1132"/>
    </row>
    <row r="339">
      <c r="A339" s="1131"/>
      <c r="B339" s="1131"/>
      <c r="C339" s="1131"/>
      <c r="D339" s="1131"/>
      <c r="E339" s="1131"/>
      <c r="F339" s="1131"/>
      <c r="G339" s="1132"/>
      <c r="H339" s="1131"/>
      <c r="I339" s="1133"/>
      <c r="J339" s="1131"/>
      <c r="K339" s="1131"/>
      <c r="L339" s="1131"/>
      <c r="M339" s="1131"/>
      <c r="N339" s="1131"/>
      <c r="O339" s="874"/>
      <c r="P339" s="875"/>
      <c r="Q339" s="1131"/>
      <c r="R339" s="1131"/>
      <c r="S339" s="1131"/>
      <c r="T339" s="1131"/>
      <c r="U339" s="1131"/>
      <c r="V339" s="1131"/>
      <c r="W339" s="1131"/>
      <c r="X339" s="1132"/>
      <c r="Y339" s="1131"/>
      <c r="Z339" s="1131"/>
      <c r="AA339" s="1131"/>
      <c r="AB339" s="1131"/>
      <c r="AC339" s="1131"/>
      <c r="AD339" s="1131"/>
      <c r="AE339" s="1131"/>
      <c r="AF339" s="874"/>
      <c r="AG339" s="875"/>
      <c r="AH339" s="1132"/>
    </row>
    <row r="340">
      <c r="A340" s="1131"/>
      <c r="B340" s="1131"/>
      <c r="C340" s="1131"/>
      <c r="D340" s="1131"/>
      <c r="E340" s="1131"/>
      <c r="F340" s="1131"/>
      <c r="G340" s="1132"/>
      <c r="H340" s="1131"/>
      <c r="I340" s="1133"/>
      <c r="J340" s="1131"/>
      <c r="K340" s="1131"/>
      <c r="L340" s="1131"/>
      <c r="M340" s="1131"/>
      <c r="N340" s="1131"/>
      <c r="O340" s="874"/>
      <c r="P340" s="875"/>
      <c r="Q340" s="1131"/>
      <c r="R340" s="1131"/>
      <c r="S340" s="1131"/>
      <c r="T340" s="1131"/>
      <c r="U340" s="1131"/>
      <c r="V340" s="1131"/>
      <c r="W340" s="1131"/>
      <c r="X340" s="1132"/>
      <c r="Y340" s="1131"/>
      <c r="Z340" s="1131"/>
      <c r="AA340" s="1131"/>
      <c r="AB340" s="1131"/>
      <c r="AC340" s="1131"/>
      <c r="AD340" s="1131"/>
      <c r="AE340" s="1131"/>
      <c r="AF340" s="874"/>
      <c r="AG340" s="875"/>
      <c r="AH340" s="1132"/>
    </row>
    <row r="341">
      <c r="A341" s="1131"/>
      <c r="B341" s="1131"/>
      <c r="C341" s="1131"/>
      <c r="D341" s="1131"/>
      <c r="E341" s="1131"/>
      <c r="F341" s="1131"/>
      <c r="G341" s="1132"/>
      <c r="H341" s="1131"/>
      <c r="I341" s="1133"/>
      <c r="J341" s="1131"/>
      <c r="K341" s="1131"/>
      <c r="L341" s="1131"/>
      <c r="M341" s="1131"/>
      <c r="N341" s="1131"/>
      <c r="O341" s="874"/>
      <c r="P341" s="875"/>
      <c r="Q341" s="1131"/>
      <c r="R341" s="1131"/>
      <c r="S341" s="1131"/>
      <c r="T341" s="1131"/>
      <c r="U341" s="1131"/>
      <c r="V341" s="1131"/>
      <c r="W341" s="1131"/>
      <c r="X341" s="1132"/>
      <c r="Y341" s="1131"/>
      <c r="Z341" s="1131"/>
      <c r="AA341" s="1131"/>
      <c r="AB341" s="1131"/>
      <c r="AC341" s="1131"/>
      <c r="AD341" s="1131"/>
      <c r="AE341" s="1131"/>
      <c r="AF341" s="874"/>
      <c r="AG341" s="875"/>
      <c r="AH341" s="1132"/>
    </row>
    <row r="342">
      <c r="A342" s="1131"/>
      <c r="B342" s="1131"/>
      <c r="C342" s="1131"/>
      <c r="D342" s="1131"/>
      <c r="E342" s="1131"/>
      <c r="F342" s="1131"/>
      <c r="G342" s="1132"/>
      <c r="H342" s="1131"/>
      <c r="I342" s="1133"/>
      <c r="J342" s="1131"/>
      <c r="K342" s="1131"/>
      <c r="L342" s="1131"/>
      <c r="M342" s="1131"/>
      <c r="N342" s="1131"/>
      <c r="O342" s="874"/>
      <c r="P342" s="875"/>
      <c r="Q342" s="1131"/>
      <c r="R342" s="1131"/>
      <c r="S342" s="1131"/>
      <c r="T342" s="1131"/>
      <c r="U342" s="1131"/>
      <c r="V342" s="1131"/>
      <c r="W342" s="1131"/>
      <c r="X342" s="1132"/>
      <c r="Y342" s="1131"/>
      <c r="Z342" s="1131"/>
      <c r="AA342" s="1131"/>
      <c r="AB342" s="1131"/>
      <c r="AC342" s="1131"/>
      <c r="AD342" s="1131"/>
      <c r="AE342" s="1131"/>
      <c r="AF342" s="874"/>
      <c r="AG342" s="875"/>
      <c r="AH342" s="1132"/>
    </row>
    <row r="343">
      <c r="A343" s="1131"/>
      <c r="B343" s="1131"/>
      <c r="C343" s="1131"/>
      <c r="D343" s="1131"/>
      <c r="E343" s="1131"/>
      <c r="F343" s="1131"/>
      <c r="G343" s="1132"/>
      <c r="H343" s="1131"/>
      <c r="I343" s="1133"/>
      <c r="J343" s="1131"/>
      <c r="K343" s="1131"/>
      <c r="L343" s="1131"/>
      <c r="M343" s="1131"/>
      <c r="N343" s="1131"/>
      <c r="O343" s="874"/>
      <c r="P343" s="875"/>
      <c r="Q343" s="1131"/>
      <c r="R343" s="1131"/>
      <c r="S343" s="1131"/>
      <c r="T343" s="1131"/>
      <c r="U343" s="1131"/>
      <c r="V343" s="1131"/>
      <c r="W343" s="1131"/>
      <c r="X343" s="1132"/>
      <c r="Y343" s="1131"/>
      <c r="Z343" s="1131"/>
      <c r="AA343" s="1131"/>
      <c r="AB343" s="1131"/>
      <c r="AC343" s="1131"/>
      <c r="AD343" s="1131"/>
      <c r="AE343" s="1131"/>
      <c r="AF343" s="874"/>
      <c r="AG343" s="875"/>
      <c r="AH343" s="1132"/>
    </row>
    <row r="344">
      <c r="A344" s="1131"/>
      <c r="B344" s="1131"/>
      <c r="C344" s="1131"/>
      <c r="D344" s="1131"/>
      <c r="E344" s="1131"/>
      <c r="F344" s="1131"/>
      <c r="G344" s="1132"/>
      <c r="H344" s="1131"/>
      <c r="I344" s="1133"/>
      <c r="J344" s="1131"/>
      <c r="K344" s="1131"/>
      <c r="L344" s="1131"/>
      <c r="M344" s="1131"/>
      <c r="N344" s="1131"/>
      <c r="O344" s="874"/>
      <c r="P344" s="875"/>
      <c r="Q344" s="1131"/>
      <c r="R344" s="1131"/>
      <c r="S344" s="1131"/>
      <c r="T344" s="1131"/>
      <c r="U344" s="1131"/>
      <c r="V344" s="1131"/>
      <c r="W344" s="1131"/>
      <c r="X344" s="1132"/>
      <c r="Y344" s="1131"/>
      <c r="Z344" s="1131"/>
      <c r="AA344" s="1131"/>
      <c r="AB344" s="1131"/>
      <c r="AC344" s="1131"/>
      <c r="AD344" s="1131"/>
      <c r="AE344" s="1131"/>
      <c r="AF344" s="874"/>
      <c r="AG344" s="875"/>
      <c r="AH344" s="1132"/>
    </row>
    <row r="345">
      <c r="A345" s="1131"/>
      <c r="B345" s="1131"/>
      <c r="C345" s="1131"/>
      <c r="D345" s="1131"/>
      <c r="E345" s="1131"/>
      <c r="F345" s="1131"/>
      <c r="G345" s="1132"/>
      <c r="H345" s="1131"/>
      <c r="I345" s="1133"/>
      <c r="J345" s="1131"/>
      <c r="K345" s="1131"/>
      <c r="L345" s="1131"/>
      <c r="M345" s="1131"/>
      <c r="N345" s="1131"/>
      <c r="O345" s="874"/>
      <c r="P345" s="875"/>
      <c r="Q345" s="1131"/>
      <c r="R345" s="1131"/>
      <c r="S345" s="1131"/>
      <c r="T345" s="1131"/>
      <c r="U345" s="1131"/>
      <c r="V345" s="1131"/>
      <c r="W345" s="1131"/>
      <c r="X345" s="1132"/>
      <c r="Y345" s="1131"/>
      <c r="Z345" s="1131"/>
      <c r="AA345" s="1131"/>
      <c r="AB345" s="1131"/>
      <c r="AC345" s="1131"/>
      <c r="AD345" s="1131"/>
      <c r="AE345" s="1131"/>
      <c r="AF345" s="874"/>
      <c r="AG345" s="875"/>
      <c r="AH345" s="1132"/>
    </row>
    <row r="346">
      <c r="A346" s="1131"/>
      <c r="B346" s="1131"/>
      <c r="C346" s="1131"/>
      <c r="D346" s="1131"/>
      <c r="E346" s="1131"/>
      <c r="F346" s="1131"/>
      <c r="G346" s="1132"/>
      <c r="H346" s="1131"/>
      <c r="I346" s="1133"/>
      <c r="J346" s="1131"/>
      <c r="K346" s="1131"/>
      <c r="L346" s="1131"/>
      <c r="M346" s="1131"/>
      <c r="N346" s="1131"/>
      <c r="O346" s="874"/>
      <c r="P346" s="875"/>
      <c r="Q346" s="1131"/>
      <c r="R346" s="1131"/>
      <c r="S346" s="1131"/>
      <c r="T346" s="1131"/>
      <c r="U346" s="1131"/>
      <c r="V346" s="1131"/>
      <c r="W346" s="1131"/>
      <c r="X346" s="1132"/>
      <c r="Y346" s="1131"/>
      <c r="Z346" s="1131"/>
      <c r="AA346" s="1131"/>
      <c r="AB346" s="1131"/>
      <c r="AC346" s="1131"/>
      <c r="AD346" s="1131"/>
      <c r="AE346" s="1131"/>
      <c r="AF346" s="874"/>
      <c r="AG346" s="875"/>
      <c r="AH346" s="1132"/>
    </row>
    <row r="347">
      <c r="A347" s="1131"/>
      <c r="B347" s="1131"/>
      <c r="C347" s="1131"/>
      <c r="D347" s="1131"/>
      <c r="E347" s="1131"/>
      <c r="F347" s="1131"/>
      <c r="G347" s="1132"/>
      <c r="H347" s="1131"/>
      <c r="I347" s="1133"/>
      <c r="J347" s="1131"/>
      <c r="K347" s="1131"/>
      <c r="L347" s="1131"/>
      <c r="M347" s="1131"/>
      <c r="N347" s="1131"/>
      <c r="O347" s="874"/>
      <c r="P347" s="875"/>
      <c r="Q347" s="1131"/>
      <c r="R347" s="1131"/>
      <c r="S347" s="1131"/>
      <c r="T347" s="1131"/>
      <c r="U347" s="1131"/>
      <c r="V347" s="1131"/>
      <c r="W347" s="1131"/>
      <c r="X347" s="1132"/>
      <c r="Y347" s="1131"/>
      <c r="Z347" s="1131"/>
      <c r="AA347" s="1131"/>
      <c r="AB347" s="1131"/>
      <c r="AC347" s="1131"/>
      <c r="AD347" s="1131"/>
      <c r="AE347" s="1131"/>
      <c r="AF347" s="874"/>
      <c r="AG347" s="875"/>
      <c r="AH347" s="1132"/>
    </row>
    <row r="348">
      <c r="A348" s="1131"/>
      <c r="B348" s="1131"/>
      <c r="C348" s="1131"/>
      <c r="D348" s="1131"/>
      <c r="E348" s="1131"/>
      <c r="F348" s="1131"/>
      <c r="G348" s="1132"/>
      <c r="H348" s="1131"/>
      <c r="I348" s="1133"/>
      <c r="J348" s="1131"/>
      <c r="K348" s="1131"/>
      <c r="L348" s="1131"/>
      <c r="M348" s="1131"/>
      <c r="N348" s="1131"/>
      <c r="O348" s="874"/>
      <c r="P348" s="875"/>
      <c r="Q348" s="1131"/>
      <c r="R348" s="1131"/>
      <c r="S348" s="1131"/>
      <c r="T348" s="1131"/>
      <c r="U348" s="1131"/>
      <c r="V348" s="1131"/>
      <c r="W348" s="1131"/>
      <c r="X348" s="1132"/>
      <c r="Y348" s="1131"/>
      <c r="Z348" s="1131"/>
      <c r="AA348" s="1131"/>
      <c r="AB348" s="1131"/>
      <c r="AC348" s="1131"/>
      <c r="AD348" s="1131"/>
      <c r="AE348" s="1131"/>
      <c r="AF348" s="874"/>
      <c r="AG348" s="875"/>
      <c r="AH348" s="1132"/>
    </row>
    <row r="349">
      <c r="A349" s="1131"/>
      <c r="B349" s="1131"/>
      <c r="C349" s="1131"/>
      <c r="D349" s="1131"/>
      <c r="E349" s="1131"/>
      <c r="F349" s="1131"/>
      <c r="G349" s="1132"/>
      <c r="H349" s="1131"/>
      <c r="I349" s="1133"/>
      <c r="J349" s="1131"/>
      <c r="K349" s="1131"/>
      <c r="L349" s="1131"/>
      <c r="M349" s="1131"/>
      <c r="N349" s="1131"/>
      <c r="O349" s="874"/>
      <c r="P349" s="875"/>
      <c r="Q349" s="1131"/>
      <c r="R349" s="1131"/>
      <c r="S349" s="1131"/>
      <c r="T349" s="1131"/>
      <c r="U349" s="1131"/>
      <c r="V349" s="1131"/>
      <c r="W349" s="1131"/>
      <c r="X349" s="1132"/>
      <c r="Y349" s="1131"/>
      <c r="Z349" s="1131"/>
      <c r="AA349" s="1131"/>
      <c r="AB349" s="1131"/>
      <c r="AC349" s="1131"/>
      <c r="AD349" s="1131"/>
      <c r="AE349" s="1131"/>
      <c r="AF349" s="874"/>
      <c r="AG349" s="875"/>
      <c r="AH349" s="1132"/>
    </row>
    <row r="350">
      <c r="A350" s="1131"/>
      <c r="B350" s="1131"/>
      <c r="C350" s="1131"/>
      <c r="D350" s="1131"/>
      <c r="E350" s="1131"/>
      <c r="F350" s="1131"/>
      <c r="G350" s="1132"/>
      <c r="H350" s="1131"/>
      <c r="I350" s="1133"/>
      <c r="J350" s="1131"/>
      <c r="K350" s="1131"/>
      <c r="L350" s="1131"/>
      <c r="M350" s="1131"/>
      <c r="N350" s="1131"/>
      <c r="O350" s="874"/>
      <c r="P350" s="875"/>
      <c r="Q350" s="1131"/>
      <c r="R350" s="1131"/>
      <c r="S350" s="1131"/>
      <c r="T350" s="1131"/>
      <c r="U350" s="1131"/>
      <c r="V350" s="1131"/>
      <c r="W350" s="1131"/>
      <c r="X350" s="1132"/>
      <c r="Y350" s="1131"/>
      <c r="Z350" s="1131"/>
      <c r="AA350" s="1131"/>
      <c r="AB350" s="1131"/>
      <c r="AC350" s="1131"/>
      <c r="AD350" s="1131"/>
      <c r="AE350" s="1131"/>
      <c r="AF350" s="874"/>
      <c r="AG350" s="875"/>
      <c r="AH350" s="1132"/>
    </row>
    <row r="351">
      <c r="A351" s="1131"/>
      <c r="B351" s="1131"/>
      <c r="C351" s="1131"/>
      <c r="D351" s="1131"/>
      <c r="E351" s="1131"/>
      <c r="F351" s="1131"/>
      <c r="G351" s="1132"/>
      <c r="H351" s="1131"/>
      <c r="I351" s="1133"/>
      <c r="J351" s="1131"/>
      <c r="K351" s="1131"/>
      <c r="L351" s="1131"/>
      <c r="M351" s="1131"/>
      <c r="N351" s="1131"/>
      <c r="O351" s="874"/>
      <c r="P351" s="875"/>
      <c r="Q351" s="1131"/>
      <c r="R351" s="1131"/>
      <c r="S351" s="1131"/>
      <c r="T351" s="1131"/>
      <c r="U351" s="1131"/>
      <c r="V351" s="1131"/>
      <c r="W351" s="1131"/>
      <c r="X351" s="1132"/>
      <c r="Y351" s="1131"/>
      <c r="Z351" s="1131"/>
      <c r="AA351" s="1131"/>
      <c r="AB351" s="1131"/>
      <c r="AC351" s="1131"/>
      <c r="AD351" s="1131"/>
      <c r="AE351" s="1131"/>
      <c r="AF351" s="874"/>
      <c r="AG351" s="875"/>
      <c r="AH351" s="1132"/>
    </row>
    <row r="352">
      <c r="A352" s="1131"/>
      <c r="B352" s="1131"/>
      <c r="C352" s="1131"/>
      <c r="D352" s="1131"/>
      <c r="E352" s="1131"/>
      <c r="F352" s="1131"/>
      <c r="G352" s="1132"/>
      <c r="H352" s="1131"/>
      <c r="I352" s="1133"/>
      <c r="J352" s="1131"/>
      <c r="K352" s="1131"/>
      <c r="L352" s="1131"/>
      <c r="M352" s="1131"/>
      <c r="N352" s="1131"/>
      <c r="O352" s="874"/>
      <c r="P352" s="875"/>
      <c r="Q352" s="1131"/>
      <c r="R352" s="1131"/>
      <c r="S352" s="1131"/>
      <c r="T352" s="1131"/>
      <c r="U352" s="1131"/>
      <c r="V352" s="1131"/>
      <c r="W352" s="1131"/>
      <c r="X352" s="1132"/>
      <c r="Y352" s="1131"/>
      <c r="Z352" s="1131"/>
      <c r="AA352" s="1131"/>
      <c r="AB352" s="1131"/>
      <c r="AC352" s="1131"/>
      <c r="AD352" s="1131"/>
      <c r="AE352" s="1131"/>
      <c r="AF352" s="874"/>
      <c r="AG352" s="875"/>
      <c r="AH352" s="1132"/>
    </row>
    <row r="353">
      <c r="A353" s="1131"/>
      <c r="B353" s="1131"/>
      <c r="C353" s="1131"/>
      <c r="D353" s="1131"/>
      <c r="E353" s="1131"/>
      <c r="F353" s="1131"/>
      <c r="G353" s="1132"/>
      <c r="H353" s="1131"/>
      <c r="I353" s="1133"/>
      <c r="J353" s="1131"/>
      <c r="K353" s="1131"/>
      <c r="L353" s="1131"/>
      <c r="M353" s="1131"/>
      <c r="N353" s="1131"/>
      <c r="O353" s="874"/>
      <c r="P353" s="875"/>
      <c r="Q353" s="1131"/>
      <c r="R353" s="1131"/>
      <c r="S353" s="1131"/>
      <c r="T353" s="1131"/>
      <c r="U353" s="1131"/>
      <c r="V353" s="1131"/>
      <c r="W353" s="1131"/>
      <c r="X353" s="1132"/>
      <c r="Y353" s="1131"/>
      <c r="Z353" s="1131"/>
      <c r="AA353" s="1131"/>
      <c r="AB353" s="1131"/>
      <c r="AC353" s="1131"/>
      <c r="AD353" s="1131"/>
      <c r="AE353" s="1131"/>
      <c r="AF353" s="874"/>
      <c r="AG353" s="875"/>
      <c r="AH353" s="1132"/>
    </row>
    <row r="354">
      <c r="A354" s="1131"/>
      <c r="B354" s="1131"/>
      <c r="C354" s="1131"/>
      <c r="D354" s="1131"/>
      <c r="E354" s="1131"/>
      <c r="F354" s="1131"/>
      <c r="G354" s="1132"/>
      <c r="H354" s="1131"/>
      <c r="I354" s="1133"/>
      <c r="J354" s="1131"/>
      <c r="K354" s="1131"/>
      <c r="L354" s="1131"/>
      <c r="M354" s="1131"/>
      <c r="N354" s="1131"/>
      <c r="O354" s="874"/>
      <c r="P354" s="875"/>
      <c r="Q354" s="1131"/>
      <c r="R354" s="1131"/>
      <c r="S354" s="1131"/>
      <c r="T354" s="1131"/>
      <c r="U354" s="1131"/>
      <c r="V354" s="1131"/>
      <c r="W354" s="1131"/>
      <c r="X354" s="1132"/>
      <c r="Y354" s="1131"/>
      <c r="Z354" s="1131"/>
      <c r="AA354" s="1131"/>
      <c r="AB354" s="1131"/>
      <c r="AC354" s="1131"/>
      <c r="AD354" s="1131"/>
      <c r="AE354" s="1131"/>
      <c r="AF354" s="874"/>
      <c r="AG354" s="875"/>
      <c r="AH354" s="1132"/>
    </row>
    <row r="355">
      <c r="A355" s="1131"/>
      <c r="B355" s="1131"/>
      <c r="C355" s="1131"/>
      <c r="D355" s="1131"/>
      <c r="E355" s="1131"/>
      <c r="F355" s="1131"/>
      <c r="G355" s="1132"/>
      <c r="H355" s="1131"/>
      <c r="I355" s="1133"/>
      <c r="J355" s="1131"/>
      <c r="K355" s="1131"/>
      <c r="L355" s="1131"/>
      <c r="M355" s="1131"/>
      <c r="N355" s="1131"/>
      <c r="O355" s="874"/>
      <c r="P355" s="875"/>
      <c r="Q355" s="1131"/>
      <c r="R355" s="1131"/>
      <c r="S355" s="1131"/>
      <c r="T355" s="1131"/>
      <c r="U355" s="1131"/>
      <c r="V355" s="1131"/>
      <c r="W355" s="1131"/>
      <c r="X355" s="1132"/>
      <c r="Y355" s="1131"/>
      <c r="Z355" s="1131"/>
      <c r="AA355" s="1131"/>
      <c r="AB355" s="1131"/>
      <c r="AC355" s="1131"/>
      <c r="AD355" s="1131"/>
      <c r="AE355" s="1131"/>
      <c r="AF355" s="874"/>
      <c r="AG355" s="875"/>
      <c r="AH355" s="1132"/>
    </row>
    <row r="356">
      <c r="A356" s="1131"/>
      <c r="B356" s="1131"/>
      <c r="C356" s="1131"/>
      <c r="D356" s="1131"/>
      <c r="E356" s="1131"/>
      <c r="F356" s="1131"/>
      <c r="G356" s="1132"/>
      <c r="H356" s="1131"/>
      <c r="I356" s="1133"/>
      <c r="J356" s="1131"/>
      <c r="K356" s="1131"/>
      <c r="L356" s="1131"/>
      <c r="M356" s="1131"/>
      <c r="N356" s="1131"/>
      <c r="O356" s="874"/>
      <c r="P356" s="875"/>
      <c r="Q356" s="1131"/>
      <c r="R356" s="1131"/>
      <c r="S356" s="1131"/>
      <c r="T356" s="1131"/>
      <c r="U356" s="1131"/>
      <c r="V356" s="1131"/>
      <c r="W356" s="1131"/>
      <c r="X356" s="1132"/>
      <c r="Y356" s="1131"/>
      <c r="Z356" s="1131"/>
      <c r="AA356" s="1131"/>
      <c r="AB356" s="1131"/>
      <c r="AC356" s="1131"/>
      <c r="AD356" s="1131"/>
      <c r="AE356" s="1131"/>
      <c r="AF356" s="874"/>
      <c r="AG356" s="875"/>
      <c r="AH356" s="1132"/>
    </row>
    <row r="357">
      <c r="A357" s="1131"/>
      <c r="B357" s="1131"/>
      <c r="C357" s="1131"/>
      <c r="D357" s="1131"/>
      <c r="E357" s="1131"/>
      <c r="F357" s="1131"/>
      <c r="G357" s="1132"/>
      <c r="H357" s="1131"/>
      <c r="I357" s="1133"/>
      <c r="J357" s="1131"/>
      <c r="K357" s="1131"/>
      <c r="L357" s="1131"/>
      <c r="M357" s="1131"/>
      <c r="N357" s="1131"/>
      <c r="O357" s="874"/>
      <c r="P357" s="875"/>
      <c r="Q357" s="1131"/>
      <c r="R357" s="1131"/>
      <c r="S357" s="1131"/>
      <c r="T357" s="1131"/>
      <c r="U357" s="1131"/>
      <c r="V357" s="1131"/>
      <c r="W357" s="1131"/>
      <c r="X357" s="1132"/>
      <c r="Y357" s="1131"/>
      <c r="Z357" s="1131"/>
      <c r="AA357" s="1131"/>
      <c r="AB357" s="1131"/>
      <c r="AC357" s="1131"/>
      <c r="AD357" s="1131"/>
      <c r="AE357" s="1131"/>
      <c r="AF357" s="874"/>
      <c r="AG357" s="875"/>
      <c r="AH357" s="1132"/>
    </row>
    <row r="358">
      <c r="A358" s="1131"/>
      <c r="B358" s="1131"/>
      <c r="C358" s="1131"/>
      <c r="D358" s="1131"/>
      <c r="E358" s="1131"/>
      <c r="F358" s="1131"/>
      <c r="G358" s="1132"/>
      <c r="H358" s="1131"/>
      <c r="I358" s="1133"/>
      <c r="J358" s="1131"/>
      <c r="K358" s="1131"/>
      <c r="L358" s="1131"/>
      <c r="M358" s="1131"/>
      <c r="N358" s="1131"/>
      <c r="O358" s="874"/>
      <c r="P358" s="875"/>
      <c r="Q358" s="1131"/>
      <c r="R358" s="1131"/>
      <c r="S358" s="1131"/>
      <c r="T358" s="1131"/>
      <c r="U358" s="1131"/>
      <c r="V358" s="1131"/>
      <c r="W358" s="1131"/>
      <c r="X358" s="1132"/>
      <c r="Y358" s="1131"/>
      <c r="Z358" s="1131"/>
      <c r="AA358" s="1131"/>
      <c r="AB358" s="1131"/>
      <c r="AC358" s="1131"/>
      <c r="AD358" s="1131"/>
      <c r="AE358" s="1131"/>
      <c r="AF358" s="874"/>
      <c r="AG358" s="875"/>
      <c r="AH358" s="1132"/>
    </row>
    <row r="359">
      <c r="A359" s="1131"/>
      <c r="B359" s="1131"/>
      <c r="C359" s="1131"/>
      <c r="D359" s="1131"/>
      <c r="E359" s="1131"/>
      <c r="F359" s="1131"/>
      <c r="G359" s="1132"/>
      <c r="H359" s="1131"/>
      <c r="I359" s="1133"/>
      <c r="J359" s="1131"/>
      <c r="K359" s="1131"/>
      <c r="L359" s="1131"/>
      <c r="M359" s="1131"/>
      <c r="N359" s="1131"/>
      <c r="O359" s="874"/>
      <c r="P359" s="875"/>
      <c r="Q359" s="1131"/>
      <c r="R359" s="1131"/>
      <c r="S359" s="1131"/>
      <c r="T359" s="1131"/>
      <c r="U359" s="1131"/>
      <c r="V359" s="1131"/>
      <c r="W359" s="1131"/>
      <c r="X359" s="1132"/>
      <c r="Y359" s="1131"/>
      <c r="Z359" s="1131"/>
      <c r="AA359" s="1131"/>
      <c r="AB359" s="1131"/>
      <c r="AC359" s="1131"/>
      <c r="AD359" s="1131"/>
      <c r="AE359" s="1131"/>
      <c r="AF359" s="874"/>
      <c r="AG359" s="875"/>
      <c r="AH359" s="1132"/>
    </row>
    <row r="360">
      <c r="A360" s="1131"/>
      <c r="B360" s="1131"/>
      <c r="C360" s="1131"/>
      <c r="D360" s="1131"/>
      <c r="E360" s="1131"/>
      <c r="F360" s="1131"/>
      <c r="G360" s="1132"/>
      <c r="H360" s="1131"/>
      <c r="I360" s="1133"/>
      <c r="J360" s="1131"/>
      <c r="K360" s="1131"/>
      <c r="L360" s="1131"/>
      <c r="M360" s="1131"/>
      <c r="N360" s="1131"/>
      <c r="O360" s="874"/>
      <c r="P360" s="875"/>
      <c r="Q360" s="1131"/>
      <c r="R360" s="1131"/>
      <c r="S360" s="1131"/>
      <c r="T360" s="1131"/>
      <c r="U360" s="1131"/>
      <c r="V360" s="1131"/>
      <c r="W360" s="1131"/>
      <c r="X360" s="1132"/>
      <c r="Y360" s="1131"/>
      <c r="Z360" s="1131"/>
      <c r="AA360" s="1131"/>
      <c r="AB360" s="1131"/>
      <c r="AC360" s="1131"/>
      <c r="AD360" s="1131"/>
      <c r="AE360" s="1131"/>
      <c r="AF360" s="874"/>
      <c r="AG360" s="875"/>
      <c r="AH360" s="1132"/>
    </row>
    <row r="361">
      <c r="A361" s="1131"/>
      <c r="B361" s="1131"/>
      <c r="C361" s="1131"/>
      <c r="D361" s="1131"/>
      <c r="E361" s="1131"/>
      <c r="F361" s="1131"/>
      <c r="G361" s="1132"/>
      <c r="H361" s="1131"/>
      <c r="I361" s="1133"/>
      <c r="J361" s="1131"/>
      <c r="K361" s="1131"/>
      <c r="L361" s="1131"/>
      <c r="M361" s="1131"/>
      <c r="N361" s="1131"/>
      <c r="O361" s="874"/>
      <c r="P361" s="875"/>
      <c r="Q361" s="1131"/>
      <c r="R361" s="1131"/>
      <c r="S361" s="1131"/>
      <c r="T361" s="1131"/>
      <c r="U361" s="1131"/>
      <c r="V361" s="1131"/>
      <c r="W361" s="1131"/>
      <c r="X361" s="1132"/>
      <c r="Y361" s="1131"/>
      <c r="Z361" s="1131"/>
      <c r="AA361" s="1131"/>
      <c r="AB361" s="1131"/>
      <c r="AC361" s="1131"/>
      <c r="AD361" s="1131"/>
      <c r="AE361" s="1131"/>
      <c r="AF361" s="874"/>
      <c r="AG361" s="875"/>
      <c r="AH361" s="1132"/>
    </row>
    <row r="362">
      <c r="A362" s="1131"/>
      <c r="B362" s="1131"/>
      <c r="C362" s="1131"/>
      <c r="D362" s="1131"/>
      <c r="E362" s="1131"/>
      <c r="F362" s="1131"/>
      <c r="G362" s="1132"/>
      <c r="H362" s="1131"/>
      <c r="I362" s="1133"/>
      <c r="J362" s="1131"/>
      <c r="K362" s="1131"/>
      <c r="L362" s="1131"/>
      <c r="M362" s="1131"/>
      <c r="N362" s="1131"/>
      <c r="O362" s="874"/>
      <c r="P362" s="875"/>
      <c r="Q362" s="1131"/>
      <c r="R362" s="1131"/>
      <c r="S362" s="1131"/>
      <c r="T362" s="1131"/>
      <c r="U362" s="1131"/>
      <c r="V362" s="1131"/>
      <c r="W362" s="1131"/>
      <c r="X362" s="1132"/>
      <c r="Y362" s="1131"/>
      <c r="Z362" s="1131"/>
      <c r="AA362" s="1131"/>
      <c r="AB362" s="1131"/>
      <c r="AC362" s="1131"/>
      <c r="AD362" s="1131"/>
      <c r="AE362" s="1131"/>
      <c r="AF362" s="874"/>
      <c r="AG362" s="875"/>
      <c r="AH362" s="1132"/>
    </row>
    <row r="363">
      <c r="A363" s="1131"/>
      <c r="B363" s="1131"/>
      <c r="C363" s="1131"/>
      <c r="D363" s="1131"/>
      <c r="E363" s="1131"/>
      <c r="F363" s="1131"/>
      <c r="G363" s="1132"/>
      <c r="H363" s="1131"/>
      <c r="I363" s="1133"/>
      <c r="J363" s="1131"/>
      <c r="K363" s="1131"/>
      <c r="L363" s="1131"/>
      <c r="M363" s="1131"/>
      <c r="N363" s="1131"/>
      <c r="O363" s="874"/>
      <c r="P363" s="875"/>
      <c r="Q363" s="1131"/>
      <c r="R363" s="1131"/>
      <c r="S363" s="1131"/>
      <c r="T363" s="1131"/>
      <c r="U363" s="1131"/>
      <c r="V363" s="1131"/>
      <c r="W363" s="1131"/>
      <c r="X363" s="1132"/>
      <c r="Y363" s="1131"/>
      <c r="Z363" s="1131"/>
      <c r="AA363" s="1131"/>
      <c r="AB363" s="1131"/>
      <c r="AC363" s="1131"/>
      <c r="AD363" s="1131"/>
      <c r="AE363" s="1131"/>
      <c r="AF363" s="874"/>
      <c r="AG363" s="875"/>
      <c r="AH363" s="1132"/>
    </row>
    <row r="364">
      <c r="A364" s="1131"/>
      <c r="B364" s="1131"/>
      <c r="C364" s="1131"/>
      <c r="D364" s="1131"/>
      <c r="E364" s="1131"/>
      <c r="F364" s="1131"/>
      <c r="G364" s="1132"/>
      <c r="H364" s="1131"/>
      <c r="I364" s="1133"/>
      <c r="J364" s="1131"/>
      <c r="K364" s="1131"/>
      <c r="L364" s="1131"/>
      <c r="M364" s="1131"/>
      <c r="N364" s="1131"/>
      <c r="O364" s="874"/>
      <c r="P364" s="875"/>
      <c r="Q364" s="1131"/>
      <c r="R364" s="1131"/>
      <c r="S364" s="1131"/>
      <c r="T364" s="1131"/>
      <c r="U364" s="1131"/>
      <c r="V364" s="1131"/>
      <c r="W364" s="1131"/>
      <c r="X364" s="1132"/>
      <c r="Y364" s="1131"/>
      <c r="Z364" s="1131"/>
      <c r="AA364" s="1131"/>
      <c r="AB364" s="1131"/>
      <c r="AC364" s="1131"/>
      <c r="AD364" s="1131"/>
      <c r="AE364" s="1131"/>
      <c r="AF364" s="874"/>
      <c r="AG364" s="875"/>
      <c r="AH364" s="1132"/>
    </row>
    <row r="365">
      <c r="A365" s="1131"/>
      <c r="B365" s="1131"/>
      <c r="C365" s="1131"/>
      <c r="D365" s="1131"/>
      <c r="E365" s="1131"/>
      <c r="F365" s="1131"/>
      <c r="G365" s="1132"/>
      <c r="H365" s="1131"/>
      <c r="I365" s="1133"/>
      <c r="J365" s="1131"/>
      <c r="K365" s="1131"/>
      <c r="L365" s="1131"/>
      <c r="M365" s="1131"/>
      <c r="N365" s="1131"/>
      <c r="O365" s="874"/>
      <c r="P365" s="875"/>
      <c r="Q365" s="1131"/>
      <c r="R365" s="1131"/>
      <c r="S365" s="1131"/>
      <c r="T365" s="1131"/>
      <c r="U365" s="1131"/>
      <c r="V365" s="1131"/>
      <c r="W365" s="1131"/>
      <c r="X365" s="1132"/>
      <c r="Y365" s="1131"/>
      <c r="Z365" s="1131"/>
      <c r="AA365" s="1131"/>
      <c r="AB365" s="1131"/>
      <c r="AC365" s="1131"/>
      <c r="AD365" s="1131"/>
      <c r="AE365" s="1131"/>
      <c r="AF365" s="874"/>
      <c r="AG365" s="875"/>
      <c r="AH365" s="1132"/>
    </row>
    <row r="366">
      <c r="A366" s="1131"/>
      <c r="B366" s="1131"/>
      <c r="C366" s="1131"/>
      <c r="D366" s="1131"/>
      <c r="E366" s="1131"/>
      <c r="F366" s="1131"/>
      <c r="G366" s="1132"/>
      <c r="H366" s="1131"/>
      <c r="I366" s="1133"/>
      <c r="J366" s="1131"/>
      <c r="K366" s="1131"/>
      <c r="L366" s="1131"/>
      <c r="M366" s="1131"/>
      <c r="N366" s="1131"/>
      <c r="O366" s="874"/>
      <c r="P366" s="875"/>
      <c r="Q366" s="1131"/>
      <c r="R366" s="1131"/>
      <c r="S366" s="1131"/>
      <c r="T366" s="1131"/>
      <c r="U366" s="1131"/>
      <c r="V366" s="1131"/>
      <c r="W366" s="1131"/>
      <c r="X366" s="1132"/>
      <c r="Y366" s="1131"/>
      <c r="Z366" s="1131"/>
      <c r="AA366" s="1131"/>
      <c r="AB366" s="1131"/>
      <c r="AC366" s="1131"/>
      <c r="AD366" s="1131"/>
      <c r="AE366" s="1131"/>
      <c r="AF366" s="874"/>
      <c r="AG366" s="875"/>
      <c r="AH366" s="1132"/>
    </row>
    <row r="367">
      <c r="A367" s="1131"/>
      <c r="B367" s="1131"/>
      <c r="C367" s="1131"/>
      <c r="D367" s="1131"/>
      <c r="E367" s="1131"/>
      <c r="F367" s="1131"/>
      <c r="G367" s="1132"/>
      <c r="H367" s="1131"/>
      <c r="I367" s="1133"/>
      <c r="J367" s="1131"/>
      <c r="K367" s="1131"/>
      <c r="L367" s="1131"/>
      <c r="M367" s="1131"/>
      <c r="N367" s="1131"/>
      <c r="O367" s="874"/>
      <c r="P367" s="875"/>
      <c r="Q367" s="1131"/>
      <c r="R367" s="1131"/>
      <c r="S367" s="1131"/>
      <c r="T367" s="1131"/>
      <c r="U367" s="1131"/>
      <c r="V367" s="1131"/>
      <c r="W367" s="1131"/>
      <c r="X367" s="1132"/>
      <c r="Y367" s="1131"/>
      <c r="Z367" s="1131"/>
      <c r="AA367" s="1131"/>
      <c r="AB367" s="1131"/>
      <c r="AC367" s="1131"/>
      <c r="AD367" s="1131"/>
      <c r="AE367" s="1131"/>
      <c r="AF367" s="874"/>
      <c r="AG367" s="875"/>
      <c r="AH367" s="1132"/>
    </row>
    <row r="368">
      <c r="A368" s="1131"/>
      <c r="B368" s="1131"/>
      <c r="C368" s="1131"/>
      <c r="D368" s="1131"/>
      <c r="E368" s="1131"/>
      <c r="F368" s="1131"/>
      <c r="G368" s="1132"/>
      <c r="H368" s="1131"/>
      <c r="I368" s="1133"/>
      <c r="J368" s="1131"/>
      <c r="K368" s="1131"/>
      <c r="L368" s="1131"/>
      <c r="M368" s="1131"/>
      <c r="N368" s="1131"/>
      <c r="O368" s="874"/>
      <c r="P368" s="875"/>
      <c r="Q368" s="1131"/>
      <c r="R368" s="1131"/>
      <c r="S368" s="1131"/>
      <c r="T368" s="1131"/>
      <c r="U368" s="1131"/>
      <c r="V368" s="1131"/>
      <c r="W368" s="1131"/>
      <c r="X368" s="1132"/>
      <c r="Y368" s="1131"/>
      <c r="Z368" s="1131"/>
      <c r="AA368" s="1131"/>
      <c r="AB368" s="1131"/>
      <c r="AC368" s="1131"/>
      <c r="AD368" s="1131"/>
      <c r="AE368" s="1131"/>
      <c r="AF368" s="874"/>
      <c r="AG368" s="875"/>
      <c r="AH368" s="1132"/>
    </row>
    <row r="369">
      <c r="A369" s="1131"/>
      <c r="B369" s="1131"/>
      <c r="C369" s="1131"/>
      <c r="D369" s="1131"/>
      <c r="E369" s="1131"/>
      <c r="F369" s="1131"/>
      <c r="G369" s="1132"/>
      <c r="H369" s="1131"/>
      <c r="I369" s="1133"/>
      <c r="J369" s="1131"/>
      <c r="K369" s="1131"/>
      <c r="L369" s="1131"/>
      <c r="M369" s="1131"/>
      <c r="N369" s="1131"/>
      <c r="O369" s="874"/>
      <c r="P369" s="875"/>
      <c r="Q369" s="1131"/>
      <c r="R369" s="1131"/>
      <c r="S369" s="1131"/>
      <c r="T369" s="1131"/>
      <c r="U369" s="1131"/>
      <c r="V369" s="1131"/>
      <c r="W369" s="1131"/>
      <c r="X369" s="1132"/>
      <c r="Y369" s="1131"/>
      <c r="Z369" s="1131"/>
      <c r="AA369" s="1131"/>
      <c r="AB369" s="1131"/>
      <c r="AC369" s="1131"/>
      <c r="AD369" s="1131"/>
      <c r="AE369" s="1131"/>
      <c r="AF369" s="874"/>
      <c r="AG369" s="875"/>
      <c r="AH369" s="1132"/>
    </row>
    <row r="370">
      <c r="A370" s="1131"/>
      <c r="B370" s="1131"/>
      <c r="C370" s="1131"/>
      <c r="D370" s="1131"/>
      <c r="E370" s="1131"/>
      <c r="F370" s="1131"/>
      <c r="G370" s="1132"/>
      <c r="H370" s="1131"/>
      <c r="I370" s="1133"/>
      <c r="J370" s="1131"/>
      <c r="K370" s="1131"/>
      <c r="L370" s="1131"/>
      <c r="M370" s="1131"/>
      <c r="N370" s="1131"/>
      <c r="O370" s="874"/>
      <c r="P370" s="875"/>
      <c r="Q370" s="1131"/>
      <c r="R370" s="1131"/>
      <c r="S370" s="1131"/>
      <c r="T370" s="1131"/>
      <c r="U370" s="1131"/>
      <c r="V370" s="1131"/>
      <c r="W370" s="1131"/>
      <c r="X370" s="1132"/>
      <c r="Y370" s="1131"/>
      <c r="Z370" s="1131"/>
      <c r="AA370" s="1131"/>
      <c r="AB370" s="1131"/>
      <c r="AC370" s="1131"/>
      <c r="AD370" s="1131"/>
      <c r="AE370" s="1131"/>
      <c r="AF370" s="874"/>
      <c r="AG370" s="875"/>
      <c r="AH370" s="1132"/>
    </row>
    <row r="371">
      <c r="A371" s="1131"/>
      <c r="B371" s="1131"/>
      <c r="C371" s="1131"/>
      <c r="D371" s="1131"/>
      <c r="E371" s="1131"/>
      <c r="F371" s="1131"/>
      <c r="G371" s="1132"/>
      <c r="H371" s="1131"/>
      <c r="I371" s="1133"/>
      <c r="J371" s="1131"/>
      <c r="K371" s="1131"/>
      <c r="L371" s="1131"/>
      <c r="M371" s="1131"/>
      <c r="N371" s="1131"/>
      <c r="O371" s="874"/>
      <c r="P371" s="875"/>
      <c r="Q371" s="1131"/>
      <c r="R371" s="1131"/>
      <c r="S371" s="1131"/>
      <c r="T371" s="1131"/>
      <c r="U371" s="1131"/>
      <c r="V371" s="1131"/>
      <c r="W371" s="1131"/>
      <c r="X371" s="1132"/>
      <c r="Y371" s="1131"/>
      <c r="Z371" s="1131"/>
      <c r="AA371" s="1131"/>
      <c r="AB371" s="1131"/>
      <c r="AC371" s="1131"/>
      <c r="AD371" s="1131"/>
      <c r="AE371" s="1131"/>
      <c r="AF371" s="874"/>
      <c r="AG371" s="875"/>
      <c r="AH371" s="1132"/>
    </row>
    <row r="372">
      <c r="A372" s="1131"/>
      <c r="B372" s="1131"/>
      <c r="C372" s="1131"/>
      <c r="D372" s="1131"/>
      <c r="E372" s="1131"/>
      <c r="F372" s="1131"/>
      <c r="G372" s="1132"/>
      <c r="H372" s="1131"/>
      <c r="I372" s="1133"/>
      <c r="J372" s="1131"/>
      <c r="K372" s="1131"/>
      <c r="L372" s="1131"/>
      <c r="M372" s="1131"/>
      <c r="N372" s="1131"/>
      <c r="O372" s="874"/>
      <c r="P372" s="875"/>
      <c r="Q372" s="1131"/>
      <c r="R372" s="1131"/>
      <c r="S372" s="1131"/>
      <c r="T372" s="1131"/>
      <c r="U372" s="1131"/>
      <c r="V372" s="1131"/>
      <c r="W372" s="1131"/>
      <c r="X372" s="1132"/>
      <c r="Y372" s="1131"/>
      <c r="Z372" s="1131"/>
      <c r="AA372" s="1131"/>
      <c r="AB372" s="1131"/>
      <c r="AC372" s="1131"/>
      <c r="AD372" s="1131"/>
      <c r="AE372" s="1131"/>
      <c r="AF372" s="874"/>
      <c r="AG372" s="875"/>
      <c r="AH372" s="1132"/>
    </row>
    <row r="373">
      <c r="A373" s="1131"/>
      <c r="B373" s="1131"/>
      <c r="C373" s="1131"/>
      <c r="D373" s="1131"/>
      <c r="E373" s="1131"/>
      <c r="F373" s="1131"/>
      <c r="G373" s="1132"/>
      <c r="H373" s="1131"/>
      <c r="I373" s="1133"/>
      <c r="J373" s="1131"/>
      <c r="K373" s="1131"/>
      <c r="L373" s="1131"/>
      <c r="M373" s="1131"/>
      <c r="N373" s="1131"/>
      <c r="O373" s="874"/>
      <c r="P373" s="875"/>
      <c r="Q373" s="1131"/>
      <c r="R373" s="1131"/>
      <c r="S373" s="1131"/>
      <c r="T373" s="1131"/>
      <c r="U373" s="1131"/>
      <c r="V373" s="1131"/>
      <c r="W373" s="1131"/>
      <c r="X373" s="1132"/>
      <c r="Y373" s="1131"/>
      <c r="Z373" s="1131"/>
      <c r="AA373" s="1131"/>
      <c r="AB373" s="1131"/>
      <c r="AC373" s="1131"/>
      <c r="AD373" s="1131"/>
      <c r="AE373" s="1131"/>
      <c r="AF373" s="874"/>
      <c r="AG373" s="875"/>
      <c r="AH373" s="1132"/>
    </row>
    <row r="374">
      <c r="A374" s="1131"/>
      <c r="B374" s="1131"/>
      <c r="C374" s="1131"/>
      <c r="D374" s="1131"/>
      <c r="E374" s="1131"/>
      <c r="F374" s="1131"/>
      <c r="G374" s="1132"/>
      <c r="H374" s="1131"/>
      <c r="I374" s="1133"/>
      <c r="J374" s="1131"/>
      <c r="K374" s="1131"/>
      <c r="L374" s="1131"/>
      <c r="M374" s="1131"/>
      <c r="N374" s="1131"/>
      <c r="O374" s="874"/>
      <c r="P374" s="875"/>
      <c r="Q374" s="1131"/>
      <c r="R374" s="1131"/>
      <c r="S374" s="1131"/>
      <c r="T374" s="1131"/>
      <c r="U374" s="1131"/>
      <c r="V374" s="1131"/>
      <c r="W374" s="1131"/>
      <c r="X374" s="1132"/>
      <c r="Y374" s="1131"/>
      <c r="Z374" s="1131"/>
      <c r="AA374" s="1131"/>
      <c r="AB374" s="1131"/>
      <c r="AC374" s="1131"/>
      <c r="AD374" s="1131"/>
      <c r="AE374" s="1131"/>
      <c r="AF374" s="874"/>
      <c r="AG374" s="875"/>
      <c r="AH374" s="1132"/>
    </row>
    <row r="375">
      <c r="A375" s="1131"/>
      <c r="B375" s="1131"/>
      <c r="C375" s="1131"/>
      <c r="D375" s="1131"/>
      <c r="E375" s="1131"/>
      <c r="F375" s="1131"/>
      <c r="G375" s="1132"/>
      <c r="H375" s="1131"/>
      <c r="I375" s="1133"/>
      <c r="J375" s="1131"/>
      <c r="K375" s="1131"/>
      <c r="L375" s="1131"/>
      <c r="M375" s="1131"/>
      <c r="N375" s="1131"/>
      <c r="O375" s="874"/>
      <c r="P375" s="875"/>
      <c r="Q375" s="1131"/>
      <c r="R375" s="1131"/>
      <c r="S375" s="1131"/>
      <c r="T375" s="1131"/>
      <c r="U375" s="1131"/>
      <c r="V375" s="1131"/>
      <c r="W375" s="1131"/>
      <c r="X375" s="1132"/>
      <c r="Y375" s="1131"/>
      <c r="Z375" s="1131"/>
      <c r="AA375" s="1131"/>
      <c r="AB375" s="1131"/>
      <c r="AC375" s="1131"/>
      <c r="AD375" s="1131"/>
      <c r="AE375" s="1131"/>
      <c r="AF375" s="874"/>
      <c r="AG375" s="875"/>
      <c r="AH375" s="1132"/>
    </row>
    <row r="376">
      <c r="A376" s="1131"/>
      <c r="B376" s="1131"/>
      <c r="C376" s="1131"/>
      <c r="D376" s="1131"/>
      <c r="E376" s="1131"/>
      <c r="F376" s="1131"/>
      <c r="G376" s="1132"/>
      <c r="H376" s="1131"/>
      <c r="I376" s="1133"/>
      <c r="J376" s="1131"/>
      <c r="K376" s="1131"/>
      <c r="L376" s="1131"/>
      <c r="M376" s="1131"/>
      <c r="N376" s="1131"/>
      <c r="O376" s="874"/>
      <c r="P376" s="875"/>
      <c r="Q376" s="1131"/>
      <c r="R376" s="1131"/>
      <c r="S376" s="1131"/>
      <c r="T376" s="1131"/>
      <c r="U376" s="1131"/>
      <c r="V376" s="1131"/>
      <c r="W376" s="1131"/>
      <c r="X376" s="1132"/>
      <c r="Y376" s="1131"/>
      <c r="Z376" s="1131"/>
      <c r="AA376" s="1131"/>
      <c r="AB376" s="1131"/>
      <c r="AC376" s="1131"/>
      <c r="AD376" s="1131"/>
      <c r="AE376" s="1131"/>
      <c r="AF376" s="874"/>
      <c r="AG376" s="875"/>
      <c r="AH376" s="1132"/>
    </row>
    <row r="377">
      <c r="A377" s="1131"/>
      <c r="B377" s="1131"/>
      <c r="C377" s="1131"/>
      <c r="D377" s="1131"/>
      <c r="E377" s="1131"/>
      <c r="F377" s="1131"/>
      <c r="G377" s="1132"/>
      <c r="H377" s="1131"/>
      <c r="I377" s="1133"/>
      <c r="J377" s="1131"/>
      <c r="K377" s="1131"/>
      <c r="L377" s="1131"/>
      <c r="M377" s="1131"/>
      <c r="N377" s="1131"/>
      <c r="O377" s="874"/>
      <c r="P377" s="875"/>
      <c r="Q377" s="1131"/>
      <c r="R377" s="1131"/>
      <c r="S377" s="1131"/>
      <c r="T377" s="1131"/>
      <c r="U377" s="1131"/>
      <c r="V377" s="1131"/>
      <c r="W377" s="1131"/>
      <c r="X377" s="1132"/>
      <c r="Y377" s="1131"/>
      <c r="Z377" s="1131"/>
      <c r="AA377" s="1131"/>
      <c r="AB377" s="1131"/>
      <c r="AC377" s="1131"/>
      <c r="AD377" s="1131"/>
      <c r="AE377" s="1131"/>
      <c r="AF377" s="874"/>
      <c r="AG377" s="875"/>
      <c r="AH377" s="1132"/>
    </row>
    <row r="378">
      <c r="A378" s="1131"/>
      <c r="B378" s="1131"/>
      <c r="C378" s="1131"/>
      <c r="D378" s="1131"/>
      <c r="E378" s="1131"/>
      <c r="F378" s="1131"/>
      <c r="G378" s="1132"/>
      <c r="H378" s="1131"/>
      <c r="I378" s="1133"/>
      <c r="J378" s="1131"/>
      <c r="K378" s="1131"/>
      <c r="L378" s="1131"/>
      <c r="M378" s="1131"/>
      <c r="N378" s="1131"/>
      <c r="O378" s="874"/>
      <c r="P378" s="875"/>
      <c r="Q378" s="1131"/>
      <c r="R378" s="1131"/>
      <c r="S378" s="1131"/>
      <c r="T378" s="1131"/>
      <c r="U378" s="1131"/>
      <c r="V378" s="1131"/>
      <c r="W378" s="1131"/>
      <c r="X378" s="1132"/>
      <c r="Y378" s="1131"/>
      <c r="Z378" s="1131"/>
      <c r="AA378" s="1131"/>
      <c r="AB378" s="1131"/>
      <c r="AC378" s="1131"/>
      <c r="AD378" s="1131"/>
      <c r="AE378" s="1131"/>
      <c r="AF378" s="874"/>
      <c r="AG378" s="875"/>
      <c r="AH378" s="1132"/>
    </row>
    <row r="379">
      <c r="A379" s="1131"/>
      <c r="B379" s="1131"/>
      <c r="C379" s="1131"/>
      <c r="D379" s="1131"/>
      <c r="E379" s="1131"/>
      <c r="F379" s="1131"/>
      <c r="G379" s="1132"/>
      <c r="H379" s="1131"/>
      <c r="I379" s="1133"/>
      <c r="J379" s="1131"/>
      <c r="K379" s="1131"/>
      <c r="L379" s="1131"/>
      <c r="M379" s="1131"/>
      <c r="N379" s="1131"/>
      <c r="O379" s="874"/>
      <c r="P379" s="875"/>
      <c r="Q379" s="1131"/>
      <c r="R379" s="1131"/>
      <c r="S379" s="1131"/>
      <c r="T379" s="1131"/>
      <c r="U379" s="1131"/>
      <c r="V379" s="1131"/>
      <c r="W379" s="1131"/>
      <c r="X379" s="1132"/>
      <c r="Y379" s="1131"/>
      <c r="Z379" s="1131"/>
      <c r="AA379" s="1131"/>
      <c r="AB379" s="1131"/>
      <c r="AC379" s="1131"/>
      <c r="AD379" s="1131"/>
      <c r="AE379" s="1131"/>
      <c r="AF379" s="874"/>
      <c r="AG379" s="875"/>
      <c r="AH379" s="1132"/>
    </row>
    <row r="380">
      <c r="A380" s="1131"/>
      <c r="B380" s="1131"/>
      <c r="C380" s="1131"/>
      <c r="D380" s="1131"/>
      <c r="E380" s="1131"/>
      <c r="F380" s="1131"/>
      <c r="G380" s="1132"/>
      <c r="H380" s="1131"/>
      <c r="I380" s="1133"/>
      <c r="J380" s="1131"/>
      <c r="K380" s="1131"/>
      <c r="L380" s="1131"/>
      <c r="M380" s="1131"/>
      <c r="N380" s="1131"/>
      <c r="O380" s="874"/>
      <c r="P380" s="875"/>
      <c r="Q380" s="1131"/>
      <c r="R380" s="1131"/>
      <c r="S380" s="1131"/>
      <c r="T380" s="1131"/>
      <c r="U380" s="1131"/>
      <c r="V380" s="1131"/>
      <c r="W380" s="1131"/>
      <c r="X380" s="1132"/>
      <c r="Y380" s="1131"/>
      <c r="Z380" s="1131"/>
      <c r="AA380" s="1131"/>
      <c r="AB380" s="1131"/>
      <c r="AC380" s="1131"/>
      <c r="AD380" s="1131"/>
      <c r="AE380" s="1131"/>
      <c r="AF380" s="874"/>
      <c r="AG380" s="875"/>
      <c r="AH380" s="1132"/>
    </row>
    <row r="381">
      <c r="A381" s="1131"/>
      <c r="B381" s="1131"/>
      <c r="C381" s="1131"/>
      <c r="D381" s="1131"/>
      <c r="E381" s="1131"/>
      <c r="F381" s="1131"/>
      <c r="G381" s="1132"/>
      <c r="H381" s="1131"/>
      <c r="I381" s="1133"/>
      <c r="J381" s="1131"/>
      <c r="K381" s="1131"/>
      <c r="L381" s="1131"/>
      <c r="M381" s="1131"/>
      <c r="N381" s="1131"/>
      <c r="O381" s="874"/>
      <c r="P381" s="875"/>
      <c r="Q381" s="1131"/>
      <c r="R381" s="1131"/>
      <c r="S381" s="1131"/>
      <c r="T381" s="1131"/>
      <c r="U381" s="1131"/>
      <c r="V381" s="1131"/>
      <c r="W381" s="1131"/>
      <c r="X381" s="1132"/>
      <c r="Y381" s="1131"/>
      <c r="Z381" s="1131"/>
      <c r="AA381" s="1131"/>
      <c r="AB381" s="1131"/>
      <c r="AC381" s="1131"/>
      <c r="AD381" s="1131"/>
      <c r="AE381" s="1131"/>
      <c r="AF381" s="874"/>
      <c r="AG381" s="875"/>
      <c r="AH381" s="1132"/>
    </row>
    <row r="382">
      <c r="A382" s="1131"/>
      <c r="B382" s="1131"/>
      <c r="C382" s="1131"/>
      <c r="D382" s="1131"/>
      <c r="E382" s="1131"/>
      <c r="F382" s="1131"/>
      <c r="G382" s="1132"/>
      <c r="H382" s="1131"/>
      <c r="I382" s="1133"/>
      <c r="J382" s="1131"/>
      <c r="K382" s="1131"/>
      <c r="L382" s="1131"/>
      <c r="M382" s="1131"/>
      <c r="N382" s="1131"/>
      <c r="O382" s="874"/>
      <c r="P382" s="875"/>
      <c r="Q382" s="1131"/>
      <c r="R382" s="1131"/>
      <c r="S382" s="1131"/>
      <c r="T382" s="1131"/>
      <c r="U382" s="1131"/>
      <c r="V382" s="1131"/>
      <c r="W382" s="1131"/>
      <c r="X382" s="1132"/>
      <c r="Y382" s="1131"/>
      <c r="Z382" s="1131"/>
      <c r="AA382" s="1131"/>
      <c r="AB382" s="1131"/>
      <c r="AC382" s="1131"/>
      <c r="AD382" s="1131"/>
      <c r="AE382" s="1131"/>
      <c r="AF382" s="874"/>
      <c r="AG382" s="875"/>
      <c r="AH382" s="1132"/>
    </row>
    <row r="383">
      <c r="A383" s="1131"/>
      <c r="B383" s="1131"/>
      <c r="C383" s="1131"/>
      <c r="D383" s="1131"/>
      <c r="E383" s="1131"/>
      <c r="F383" s="1131"/>
      <c r="G383" s="1132"/>
      <c r="H383" s="1131"/>
      <c r="I383" s="1133"/>
      <c r="J383" s="1131"/>
      <c r="K383" s="1131"/>
      <c r="L383" s="1131"/>
      <c r="M383" s="1131"/>
      <c r="N383" s="1131"/>
      <c r="O383" s="874"/>
      <c r="P383" s="875"/>
      <c r="Q383" s="1131"/>
      <c r="R383" s="1131"/>
      <c r="S383" s="1131"/>
      <c r="T383" s="1131"/>
      <c r="U383" s="1131"/>
      <c r="V383" s="1131"/>
      <c r="W383" s="1131"/>
      <c r="X383" s="1132"/>
      <c r="Y383" s="1131"/>
      <c r="Z383" s="1131"/>
      <c r="AA383" s="1131"/>
      <c r="AB383" s="1131"/>
      <c r="AC383" s="1131"/>
      <c r="AD383" s="1131"/>
      <c r="AE383" s="1131"/>
      <c r="AF383" s="874"/>
      <c r="AG383" s="875"/>
      <c r="AH383" s="1132"/>
    </row>
    <row r="384">
      <c r="A384" s="1131"/>
      <c r="B384" s="1131"/>
      <c r="C384" s="1131"/>
      <c r="D384" s="1131"/>
      <c r="E384" s="1131"/>
      <c r="F384" s="1131"/>
      <c r="G384" s="1132"/>
      <c r="H384" s="1131"/>
      <c r="I384" s="1133"/>
      <c r="J384" s="1131"/>
      <c r="K384" s="1131"/>
      <c r="L384" s="1131"/>
      <c r="M384" s="1131"/>
      <c r="N384" s="1131"/>
      <c r="O384" s="874"/>
      <c r="P384" s="875"/>
      <c r="Q384" s="1131"/>
      <c r="R384" s="1131"/>
      <c r="S384" s="1131"/>
      <c r="T384" s="1131"/>
      <c r="U384" s="1131"/>
      <c r="V384" s="1131"/>
      <c r="W384" s="1131"/>
      <c r="X384" s="1132"/>
      <c r="Y384" s="1131"/>
      <c r="Z384" s="1131"/>
      <c r="AA384" s="1131"/>
      <c r="AB384" s="1131"/>
      <c r="AC384" s="1131"/>
      <c r="AD384" s="1131"/>
      <c r="AE384" s="1131"/>
      <c r="AF384" s="874"/>
      <c r="AG384" s="875"/>
      <c r="AH384" s="1132"/>
    </row>
    <row r="385">
      <c r="A385" s="1131"/>
      <c r="B385" s="1131"/>
      <c r="C385" s="1131"/>
      <c r="D385" s="1131"/>
      <c r="E385" s="1131"/>
      <c r="F385" s="1131"/>
      <c r="G385" s="1132"/>
      <c r="H385" s="1131"/>
      <c r="I385" s="1133"/>
      <c r="J385" s="1131"/>
      <c r="K385" s="1131"/>
      <c r="L385" s="1131"/>
      <c r="M385" s="1131"/>
      <c r="N385" s="1131"/>
      <c r="O385" s="874"/>
      <c r="P385" s="875"/>
      <c r="Q385" s="1131"/>
      <c r="R385" s="1131"/>
      <c r="S385" s="1131"/>
      <c r="T385" s="1131"/>
      <c r="U385" s="1131"/>
      <c r="V385" s="1131"/>
      <c r="W385" s="1131"/>
      <c r="X385" s="1132"/>
      <c r="Y385" s="1131"/>
      <c r="Z385" s="1131"/>
      <c r="AA385" s="1131"/>
      <c r="AB385" s="1131"/>
      <c r="AC385" s="1131"/>
      <c r="AD385" s="1131"/>
      <c r="AE385" s="1131"/>
      <c r="AF385" s="874"/>
      <c r="AG385" s="875"/>
      <c r="AH385" s="1132"/>
    </row>
    <row r="386">
      <c r="A386" s="1131"/>
      <c r="B386" s="1131"/>
      <c r="C386" s="1131"/>
      <c r="D386" s="1131"/>
      <c r="E386" s="1131"/>
      <c r="F386" s="1131"/>
      <c r="G386" s="1132"/>
      <c r="H386" s="1131"/>
      <c r="I386" s="1133"/>
      <c r="J386" s="1131"/>
      <c r="K386" s="1131"/>
      <c r="L386" s="1131"/>
      <c r="M386" s="1131"/>
      <c r="N386" s="1131"/>
      <c r="O386" s="874"/>
      <c r="P386" s="875"/>
      <c r="Q386" s="1131"/>
      <c r="R386" s="1131"/>
      <c r="S386" s="1131"/>
      <c r="T386" s="1131"/>
      <c r="U386" s="1131"/>
      <c r="V386" s="1131"/>
      <c r="W386" s="1131"/>
      <c r="X386" s="1132"/>
      <c r="Y386" s="1131"/>
      <c r="Z386" s="1131"/>
      <c r="AA386" s="1131"/>
      <c r="AB386" s="1131"/>
      <c r="AC386" s="1131"/>
      <c r="AD386" s="1131"/>
      <c r="AE386" s="1131"/>
      <c r="AF386" s="874"/>
      <c r="AG386" s="875"/>
      <c r="AH386" s="1132"/>
    </row>
    <row r="387">
      <c r="A387" s="1131"/>
      <c r="B387" s="1131"/>
      <c r="C387" s="1131"/>
      <c r="D387" s="1131"/>
      <c r="E387" s="1131"/>
      <c r="F387" s="1131"/>
      <c r="G387" s="1132"/>
      <c r="H387" s="1131"/>
      <c r="I387" s="1133"/>
      <c r="J387" s="1131"/>
      <c r="K387" s="1131"/>
      <c r="L387" s="1131"/>
      <c r="M387" s="1131"/>
      <c r="N387" s="1131"/>
      <c r="O387" s="874"/>
      <c r="P387" s="875"/>
      <c r="Q387" s="1131"/>
      <c r="R387" s="1131"/>
      <c r="S387" s="1131"/>
      <c r="T387" s="1131"/>
      <c r="U387" s="1131"/>
      <c r="V387" s="1131"/>
      <c r="W387" s="1131"/>
      <c r="X387" s="1132"/>
      <c r="Y387" s="1131"/>
      <c r="Z387" s="1131"/>
      <c r="AA387" s="1131"/>
      <c r="AB387" s="1131"/>
      <c r="AC387" s="1131"/>
      <c r="AD387" s="1131"/>
      <c r="AE387" s="1131"/>
      <c r="AF387" s="874"/>
      <c r="AG387" s="875"/>
      <c r="AH387" s="1132"/>
    </row>
    <row r="388">
      <c r="A388" s="1131"/>
      <c r="B388" s="1131"/>
      <c r="C388" s="1131"/>
      <c r="D388" s="1131"/>
      <c r="E388" s="1131"/>
      <c r="F388" s="1131"/>
      <c r="G388" s="1132"/>
      <c r="H388" s="1131"/>
      <c r="I388" s="1133"/>
      <c r="J388" s="1131"/>
      <c r="K388" s="1131"/>
      <c r="L388" s="1131"/>
      <c r="M388" s="1131"/>
      <c r="N388" s="1131"/>
      <c r="O388" s="874"/>
      <c r="P388" s="875"/>
      <c r="Q388" s="1131"/>
      <c r="R388" s="1131"/>
      <c r="S388" s="1131"/>
      <c r="T388" s="1131"/>
      <c r="U388" s="1131"/>
      <c r="V388" s="1131"/>
      <c r="W388" s="1131"/>
      <c r="X388" s="1132"/>
      <c r="Y388" s="1131"/>
      <c r="Z388" s="1131"/>
      <c r="AA388" s="1131"/>
      <c r="AB388" s="1131"/>
      <c r="AC388" s="1131"/>
      <c r="AD388" s="1131"/>
      <c r="AE388" s="1131"/>
      <c r="AF388" s="874"/>
      <c r="AG388" s="875"/>
      <c r="AH388" s="1132"/>
    </row>
    <row r="389">
      <c r="A389" s="1131"/>
      <c r="B389" s="1131"/>
      <c r="C389" s="1131"/>
      <c r="D389" s="1131"/>
      <c r="E389" s="1131"/>
      <c r="F389" s="1131"/>
      <c r="G389" s="1132"/>
      <c r="H389" s="1131"/>
      <c r="I389" s="1133"/>
      <c r="J389" s="1131"/>
      <c r="K389" s="1131"/>
      <c r="L389" s="1131"/>
      <c r="M389" s="1131"/>
      <c r="N389" s="1131"/>
      <c r="O389" s="874"/>
      <c r="P389" s="875"/>
      <c r="Q389" s="1131"/>
      <c r="R389" s="1131"/>
      <c r="S389" s="1131"/>
      <c r="T389" s="1131"/>
      <c r="U389" s="1131"/>
      <c r="V389" s="1131"/>
      <c r="W389" s="1131"/>
      <c r="X389" s="1132"/>
      <c r="Y389" s="1131"/>
      <c r="Z389" s="1131"/>
      <c r="AA389" s="1131"/>
      <c r="AB389" s="1131"/>
      <c r="AC389" s="1131"/>
      <c r="AD389" s="1131"/>
      <c r="AE389" s="1131"/>
      <c r="AF389" s="874"/>
      <c r="AG389" s="875"/>
      <c r="AH389" s="1132"/>
    </row>
    <row r="390">
      <c r="A390" s="1131"/>
      <c r="B390" s="1131"/>
      <c r="C390" s="1131"/>
      <c r="D390" s="1131"/>
      <c r="E390" s="1131"/>
      <c r="F390" s="1131"/>
      <c r="G390" s="1132"/>
      <c r="H390" s="1131"/>
      <c r="I390" s="1133"/>
      <c r="J390" s="1131"/>
      <c r="K390" s="1131"/>
      <c r="L390" s="1131"/>
      <c r="M390" s="1131"/>
      <c r="N390" s="1131"/>
      <c r="O390" s="874"/>
      <c r="P390" s="875"/>
      <c r="Q390" s="1131"/>
      <c r="R390" s="1131"/>
      <c r="S390" s="1131"/>
      <c r="T390" s="1131"/>
      <c r="U390" s="1131"/>
      <c r="V390" s="1131"/>
      <c r="W390" s="1131"/>
      <c r="X390" s="1132"/>
      <c r="Y390" s="1131"/>
      <c r="Z390" s="1131"/>
      <c r="AA390" s="1131"/>
      <c r="AB390" s="1131"/>
      <c r="AC390" s="1131"/>
      <c r="AD390" s="1131"/>
      <c r="AE390" s="1131"/>
      <c r="AF390" s="874"/>
      <c r="AG390" s="875"/>
      <c r="AH390" s="1132"/>
    </row>
    <row r="391">
      <c r="A391" s="1131"/>
      <c r="B391" s="1131"/>
      <c r="C391" s="1131"/>
      <c r="D391" s="1131"/>
      <c r="E391" s="1131"/>
      <c r="F391" s="1131"/>
      <c r="G391" s="1132"/>
      <c r="H391" s="1131"/>
      <c r="I391" s="1133"/>
      <c r="J391" s="1131"/>
      <c r="K391" s="1131"/>
      <c r="L391" s="1131"/>
      <c r="M391" s="1131"/>
      <c r="N391" s="1131"/>
      <c r="O391" s="874"/>
      <c r="P391" s="875"/>
      <c r="Q391" s="1131"/>
      <c r="R391" s="1131"/>
      <c r="S391" s="1131"/>
      <c r="T391" s="1131"/>
      <c r="U391" s="1131"/>
      <c r="V391" s="1131"/>
      <c r="W391" s="1131"/>
      <c r="X391" s="1132"/>
      <c r="Y391" s="1131"/>
      <c r="Z391" s="1131"/>
      <c r="AA391" s="1131"/>
      <c r="AB391" s="1131"/>
      <c r="AC391" s="1131"/>
      <c r="AD391" s="1131"/>
      <c r="AE391" s="1131"/>
      <c r="AF391" s="874"/>
      <c r="AG391" s="875"/>
      <c r="AH391" s="1132"/>
    </row>
    <row r="392">
      <c r="A392" s="1131"/>
      <c r="B392" s="1131"/>
      <c r="C392" s="1131"/>
      <c r="D392" s="1131"/>
      <c r="E392" s="1131"/>
      <c r="F392" s="1131"/>
      <c r="G392" s="1132"/>
      <c r="H392" s="1131"/>
      <c r="I392" s="1133"/>
      <c r="J392" s="1131"/>
      <c r="K392" s="1131"/>
      <c r="L392" s="1131"/>
      <c r="M392" s="1131"/>
      <c r="N392" s="1131"/>
      <c r="O392" s="874"/>
      <c r="P392" s="875"/>
      <c r="Q392" s="1131"/>
      <c r="R392" s="1131"/>
      <c r="S392" s="1131"/>
      <c r="T392" s="1131"/>
      <c r="U392" s="1131"/>
      <c r="V392" s="1131"/>
      <c r="W392" s="1131"/>
      <c r="X392" s="1132"/>
      <c r="Y392" s="1131"/>
      <c r="Z392" s="1131"/>
      <c r="AA392" s="1131"/>
      <c r="AB392" s="1131"/>
      <c r="AC392" s="1131"/>
      <c r="AD392" s="1131"/>
      <c r="AE392" s="1131"/>
      <c r="AF392" s="874"/>
      <c r="AG392" s="875"/>
      <c r="AH392" s="1132"/>
    </row>
    <row r="393">
      <c r="A393" s="1131"/>
      <c r="B393" s="1131"/>
      <c r="C393" s="1131"/>
      <c r="D393" s="1131"/>
      <c r="E393" s="1131"/>
      <c r="F393" s="1131"/>
      <c r="G393" s="1132"/>
      <c r="H393" s="1131"/>
      <c r="I393" s="1133"/>
      <c r="J393" s="1131"/>
      <c r="K393" s="1131"/>
      <c r="L393" s="1131"/>
      <c r="M393" s="1131"/>
      <c r="N393" s="1131"/>
      <c r="O393" s="874"/>
      <c r="P393" s="875"/>
      <c r="Q393" s="1131"/>
      <c r="R393" s="1131"/>
      <c r="S393" s="1131"/>
      <c r="T393" s="1131"/>
      <c r="U393" s="1131"/>
      <c r="V393" s="1131"/>
      <c r="W393" s="1131"/>
      <c r="X393" s="1132"/>
      <c r="Y393" s="1131"/>
      <c r="Z393" s="1131"/>
      <c r="AA393" s="1131"/>
      <c r="AB393" s="1131"/>
      <c r="AC393" s="1131"/>
      <c r="AD393" s="1131"/>
      <c r="AE393" s="1131"/>
      <c r="AF393" s="874"/>
      <c r="AG393" s="875"/>
      <c r="AH393" s="1132"/>
    </row>
    <row r="394">
      <c r="A394" s="1131"/>
      <c r="B394" s="1131"/>
      <c r="C394" s="1131"/>
      <c r="D394" s="1131"/>
      <c r="E394" s="1131"/>
      <c r="F394" s="1131"/>
      <c r="G394" s="1132"/>
      <c r="H394" s="1131"/>
      <c r="I394" s="1133"/>
      <c r="J394" s="1131"/>
      <c r="K394" s="1131"/>
      <c r="L394" s="1131"/>
      <c r="M394" s="1131"/>
      <c r="N394" s="1131"/>
      <c r="O394" s="874"/>
      <c r="P394" s="875"/>
      <c r="Q394" s="1131"/>
      <c r="R394" s="1131"/>
      <c r="S394" s="1131"/>
      <c r="T394" s="1131"/>
      <c r="U394" s="1131"/>
      <c r="V394" s="1131"/>
      <c r="W394" s="1131"/>
      <c r="X394" s="1132"/>
      <c r="Y394" s="1131"/>
      <c r="Z394" s="1131"/>
      <c r="AA394" s="1131"/>
      <c r="AB394" s="1131"/>
      <c r="AC394" s="1131"/>
      <c r="AD394" s="1131"/>
      <c r="AE394" s="1131"/>
      <c r="AF394" s="874"/>
      <c r="AG394" s="875"/>
      <c r="AH394" s="1132"/>
    </row>
    <row r="395">
      <c r="A395" s="1131"/>
      <c r="B395" s="1131"/>
      <c r="C395" s="1131"/>
      <c r="D395" s="1131"/>
      <c r="E395" s="1131"/>
      <c r="F395" s="1131"/>
      <c r="G395" s="1132"/>
      <c r="H395" s="1131"/>
      <c r="I395" s="1133"/>
      <c r="J395" s="1131"/>
      <c r="K395" s="1131"/>
      <c r="L395" s="1131"/>
      <c r="M395" s="1131"/>
      <c r="N395" s="1131"/>
      <c r="O395" s="874"/>
      <c r="P395" s="875"/>
      <c r="Q395" s="1131"/>
      <c r="R395" s="1131"/>
      <c r="S395" s="1131"/>
      <c r="T395" s="1131"/>
      <c r="U395" s="1131"/>
      <c r="V395" s="1131"/>
      <c r="W395" s="1131"/>
      <c r="X395" s="1132"/>
      <c r="Y395" s="1131"/>
      <c r="Z395" s="1131"/>
      <c r="AA395" s="1131"/>
      <c r="AB395" s="1131"/>
      <c r="AC395" s="1131"/>
      <c r="AD395" s="1131"/>
      <c r="AE395" s="1131"/>
      <c r="AF395" s="874"/>
      <c r="AG395" s="875"/>
      <c r="AH395" s="1132"/>
    </row>
    <row r="396">
      <c r="A396" s="1131"/>
      <c r="B396" s="1131"/>
      <c r="C396" s="1131"/>
      <c r="D396" s="1131"/>
      <c r="E396" s="1131"/>
      <c r="F396" s="1131"/>
      <c r="G396" s="1132"/>
      <c r="H396" s="1131"/>
      <c r="I396" s="1133"/>
      <c r="J396" s="1131"/>
      <c r="K396" s="1131"/>
      <c r="L396" s="1131"/>
      <c r="M396" s="1131"/>
      <c r="N396" s="1131"/>
      <c r="O396" s="874"/>
      <c r="P396" s="875"/>
      <c r="Q396" s="1131"/>
      <c r="R396" s="1131"/>
      <c r="S396" s="1131"/>
      <c r="T396" s="1131"/>
      <c r="U396" s="1131"/>
      <c r="V396" s="1131"/>
      <c r="W396" s="1131"/>
      <c r="X396" s="1132"/>
      <c r="Y396" s="1131"/>
      <c r="Z396" s="1131"/>
      <c r="AA396" s="1131"/>
      <c r="AB396" s="1131"/>
      <c r="AC396" s="1131"/>
      <c r="AD396" s="1131"/>
      <c r="AE396" s="1131"/>
      <c r="AF396" s="874"/>
      <c r="AG396" s="875"/>
      <c r="AH396" s="1132"/>
    </row>
    <row r="397">
      <c r="A397" s="1131"/>
      <c r="B397" s="1131"/>
      <c r="C397" s="1131"/>
      <c r="D397" s="1131"/>
      <c r="E397" s="1131"/>
      <c r="F397" s="1131"/>
      <c r="G397" s="1132"/>
      <c r="H397" s="1131"/>
      <c r="I397" s="1133"/>
      <c r="J397" s="1131"/>
      <c r="K397" s="1131"/>
      <c r="L397" s="1131"/>
      <c r="M397" s="1131"/>
      <c r="N397" s="1131"/>
      <c r="O397" s="874"/>
      <c r="P397" s="875"/>
      <c r="Q397" s="1131"/>
      <c r="R397" s="1131"/>
      <c r="S397" s="1131"/>
      <c r="T397" s="1131"/>
      <c r="U397" s="1131"/>
      <c r="V397" s="1131"/>
      <c r="W397" s="1131"/>
      <c r="X397" s="1132"/>
      <c r="Y397" s="1131"/>
      <c r="Z397" s="1131"/>
      <c r="AA397" s="1131"/>
      <c r="AB397" s="1131"/>
      <c r="AC397" s="1131"/>
      <c r="AD397" s="1131"/>
      <c r="AE397" s="1131"/>
      <c r="AF397" s="874"/>
      <c r="AG397" s="875"/>
      <c r="AH397" s="1132"/>
    </row>
    <row r="398">
      <c r="A398" s="1131"/>
      <c r="B398" s="1131"/>
      <c r="C398" s="1131"/>
      <c r="D398" s="1131"/>
      <c r="E398" s="1131"/>
      <c r="F398" s="1131"/>
      <c r="G398" s="1132"/>
      <c r="H398" s="1131"/>
      <c r="I398" s="1133"/>
      <c r="J398" s="1131"/>
      <c r="K398" s="1131"/>
      <c r="L398" s="1131"/>
      <c r="M398" s="1131"/>
      <c r="N398" s="1131"/>
      <c r="O398" s="874"/>
      <c r="P398" s="875"/>
      <c r="Q398" s="1131"/>
      <c r="R398" s="1131"/>
      <c r="S398" s="1131"/>
      <c r="T398" s="1131"/>
      <c r="U398" s="1131"/>
      <c r="V398" s="1131"/>
      <c r="W398" s="1131"/>
      <c r="X398" s="1132"/>
      <c r="Y398" s="1131"/>
      <c r="Z398" s="1131"/>
      <c r="AA398" s="1131"/>
      <c r="AB398" s="1131"/>
      <c r="AC398" s="1131"/>
      <c r="AD398" s="1131"/>
      <c r="AE398" s="1131"/>
      <c r="AF398" s="874"/>
      <c r="AG398" s="875"/>
      <c r="AH398" s="1132"/>
    </row>
    <row r="399">
      <c r="A399" s="1131"/>
      <c r="B399" s="1131"/>
      <c r="C399" s="1131"/>
      <c r="D399" s="1131"/>
      <c r="E399" s="1131"/>
      <c r="F399" s="1131"/>
      <c r="G399" s="1132"/>
      <c r="H399" s="1131"/>
      <c r="I399" s="1133"/>
      <c r="J399" s="1131"/>
      <c r="K399" s="1131"/>
      <c r="L399" s="1131"/>
      <c r="M399" s="1131"/>
      <c r="N399" s="1131"/>
      <c r="O399" s="874"/>
      <c r="P399" s="875"/>
      <c r="Q399" s="1131"/>
      <c r="R399" s="1131"/>
      <c r="S399" s="1131"/>
      <c r="T399" s="1131"/>
      <c r="U399" s="1131"/>
      <c r="V399" s="1131"/>
      <c r="W399" s="1131"/>
      <c r="X399" s="1132"/>
      <c r="Y399" s="1131"/>
      <c r="Z399" s="1131"/>
      <c r="AA399" s="1131"/>
      <c r="AB399" s="1131"/>
      <c r="AC399" s="1131"/>
      <c r="AD399" s="1131"/>
      <c r="AE399" s="1131"/>
      <c r="AF399" s="874"/>
      <c r="AG399" s="875"/>
      <c r="AH399" s="1132"/>
    </row>
    <row r="400">
      <c r="A400" s="1131"/>
      <c r="B400" s="1131"/>
      <c r="C400" s="1131"/>
      <c r="D400" s="1131"/>
      <c r="E400" s="1131"/>
      <c r="F400" s="1131"/>
      <c r="G400" s="1132"/>
      <c r="H400" s="1131"/>
      <c r="I400" s="1133"/>
      <c r="J400" s="1131"/>
      <c r="K400" s="1131"/>
      <c r="L400" s="1131"/>
      <c r="M400" s="1131"/>
      <c r="N400" s="1131"/>
      <c r="O400" s="874"/>
      <c r="P400" s="875"/>
      <c r="Q400" s="1131"/>
      <c r="R400" s="1131"/>
      <c r="S400" s="1131"/>
      <c r="T400" s="1131"/>
      <c r="U400" s="1131"/>
      <c r="V400" s="1131"/>
      <c r="W400" s="1131"/>
      <c r="X400" s="1132"/>
      <c r="Y400" s="1131"/>
      <c r="Z400" s="1131"/>
      <c r="AA400" s="1131"/>
      <c r="AB400" s="1131"/>
      <c r="AC400" s="1131"/>
      <c r="AD400" s="1131"/>
      <c r="AE400" s="1131"/>
      <c r="AF400" s="874"/>
      <c r="AG400" s="875"/>
      <c r="AH400" s="1132"/>
    </row>
    <row r="401">
      <c r="A401" s="1131"/>
      <c r="B401" s="1131"/>
      <c r="C401" s="1131"/>
      <c r="D401" s="1131"/>
      <c r="E401" s="1131"/>
      <c r="F401" s="1131"/>
      <c r="G401" s="1132"/>
      <c r="H401" s="1131"/>
      <c r="I401" s="1133"/>
      <c r="J401" s="1131"/>
      <c r="K401" s="1131"/>
      <c r="L401" s="1131"/>
      <c r="M401" s="1131"/>
      <c r="N401" s="1131"/>
      <c r="O401" s="874"/>
      <c r="P401" s="875"/>
      <c r="Q401" s="1131"/>
      <c r="R401" s="1131"/>
      <c r="S401" s="1131"/>
      <c r="T401" s="1131"/>
      <c r="U401" s="1131"/>
      <c r="V401" s="1131"/>
      <c r="W401" s="1131"/>
      <c r="X401" s="1132"/>
      <c r="Y401" s="1131"/>
      <c r="Z401" s="1131"/>
      <c r="AA401" s="1131"/>
      <c r="AB401" s="1131"/>
      <c r="AC401" s="1131"/>
      <c r="AD401" s="1131"/>
      <c r="AE401" s="1131"/>
      <c r="AF401" s="874"/>
      <c r="AG401" s="875"/>
      <c r="AH401" s="1132"/>
    </row>
    <row r="402">
      <c r="A402" s="1131"/>
      <c r="B402" s="1131"/>
      <c r="C402" s="1131"/>
      <c r="D402" s="1131"/>
      <c r="E402" s="1131"/>
      <c r="F402" s="1131"/>
      <c r="G402" s="1132"/>
      <c r="H402" s="1131"/>
      <c r="I402" s="1133"/>
      <c r="J402" s="1131"/>
      <c r="K402" s="1131"/>
      <c r="L402" s="1131"/>
      <c r="M402" s="1131"/>
      <c r="N402" s="1131"/>
      <c r="O402" s="874"/>
      <c r="P402" s="875"/>
      <c r="Q402" s="1131"/>
      <c r="R402" s="1131"/>
      <c r="S402" s="1131"/>
      <c r="T402" s="1131"/>
      <c r="U402" s="1131"/>
      <c r="V402" s="1131"/>
      <c r="W402" s="1131"/>
      <c r="X402" s="1132"/>
      <c r="Y402" s="1131"/>
      <c r="Z402" s="1131"/>
      <c r="AA402" s="1131"/>
      <c r="AB402" s="1131"/>
      <c r="AC402" s="1131"/>
      <c r="AD402" s="1131"/>
      <c r="AE402" s="1131"/>
      <c r="AF402" s="874"/>
      <c r="AG402" s="875"/>
      <c r="AH402" s="1132"/>
    </row>
    <row r="403">
      <c r="A403" s="1131"/>
      <c r="B403" s="1131"/>
      <c r="C403" s="1131"/>
      <c r="D403" s="1131"/>
      <c r="E403" s="1131"/>
      <c r="F403" s="1131"/>
      <c r="G403" s="1132"/>
      <c r="H403" s="1131"/>
      <c r="I403" s="1133"/>
      <c r="J403" s="1131"/>
      <c r="K403" s="1131"/>
      <c r="L403" s="1131"/>
      <c r="M403" s="1131"/>
      <c r="N403" s="1131"/>
      <c r="O403" s="874"/>
      <c r="P403" s="875"/>
      <c r="Q403" s="1131"/>
      <c r="R403" s="1131"/>
      <c r="S403" s="1131"/>
      <c r="T403" s="1131"/>
      <c r="U403" s="1131"/>
      <c r="V403" s="1131"/>
      <c r="W403" s="1131"/>
      <c r="X403" s="1132"/>
      <c r="Y403" s="1131"/>
      <c r="Z403" s="1131"/>
      <c r="AA403" s="1131"/>
      <c r="AB403" s="1131"/>
      <c r="AC403" s="1131"/>
      <c r="AD403" s="1131"/>
      <c r="AE403" s="1131"/>
      <c r="AF403" s="874"/>
      <c r="AG403" s="875"/>
      <c r="AH403" s="1132"/>
    </row>
    <row r="404">
      <c r="A404" s="1131"/>
      <c r="B404" s="1131"/>
      <c r="C404" s="1131"/>
      <c r="D404" s="1131"/>
      <c r="E404" s="1131"/>
      <c r="F404" s="1131"/>
      <c r="G404" s="1132"/>
      <c r="H404" s="1131"/>
      <c r="I404" s="1133"/>
      <c r="J404" s="1131"/>
      <c r="K404" s="1131"/>
      <c r="L404" s="1131"/>
      <c r="M404" s="1131"/>
      <c r="N404" s="1131"/>
      <c r="O404" s="874"/>
      <c r="P404" s="875"/>
      <c r="Q404" s="1131"/>
      <c r="R404" s="1131"/>
      <c r="S404" s="1131"/>
      <c r="T404" s="1131"/>
      <c r="U404" s="1131"/>
      <c r="V404" s="1131"/>
      <c r="W404" s="1131"/>
      <c r="X404" s="1132"/>
      <c r="Y404" s="1131"/>
      <c r="Z404" s="1131"/>
      <c r="AA404" s="1131"/>
      <c r="AB404" s="1131"/>
      <c r="AC404" s="1131"/>
      <c r="AD404" s="1131"/>
      <c r="AE404" s="1131"/>
      <c r="AF404" s="874"/>
      <c r="AG404" s="875"/>
      <c r="AH404" s="1132"/>
    </row>
    <row r="405">
      <c r="A405" s="1131"/>
      <c r="B405" s="1131"/>
      <c r="C405" s="1131"/>
      <c r="D405" s="1131"/>
      <c r="E405" s="1131"/>
      <c r="F405" s="1131"/>
      <c r="G405" s="1132"/>
      <c r="H405" s="1131"/>
      <c r="I405" s="1133"/>
      <c r="J405" s="1131"/>
      <c r="K405" s="1131"/>
      <c r="L405" s="1131"/>
      <c r="M405" s="1131"/>
      <c r="N405" s="1131"/>
      <c r="O405" s="874"/>
      <c r="P405" s="875"/>
      <c r="Q405" s="1131"/>
      <c r="R405" s="1131"/>
      <c r="S405" s="1131"/>
      <c r="T405" s="1131"/>
      <c r="U405" s="1131"/>
      <c r="V405" s="1131"/>
      <c r="W405" s="1131"/>
      <c r="X405" s="1132"/>
      <c r="Y405" s="1131"/>
      <c r="Z405" s="1131"/>
      <c r="AA405" s="1131"/>
      <c r="AB405" s="1131"/>
      <c r="AC405" s="1131"/>
      <c r="AD405" s="1131"/>
      <c r="AE405" s="1131"/>
      <c r="AF405" s="874"/>
      <c r="AG405" s="875"/>
      <c r="AH405" s="1132"/>
    </row>
    <row r="406">
      <c r="A406" s="1131"/>
      <c r="B406" s="1131"/>
      <c r="C406" s="1131"/>
      <c r="D406" s="1131"/>
      <c r="E406" s="1131"/>
      <c r="F406" s="1131"/>
      <c r="G406" s="1132"/>
      <c r="H406" s="1131"/>
      <c r="I406" s="1133"/>
      <c r="J406" s="1131"/>
      <c r="K406" s="1131"/>
      <c r="L406" s="1131"/>
      <c r="M406" s="1131"/>
      <c r="N406" s="1131"/>
      <c r="O406" s="874"/>
      <c r="P406" s="875"/>
      <c r="Q406" s="1131"/>
      <c r="R406" s="1131"/>
      <c r="S406" s="1131"/>
      <c r="T406" s="1131"/>
      <c r="U406" s="1131"/>
      <c r="V406" s="1131"/>
      <c r="W406" s="1131"/>
      <c r="X406" s="1132"/>
      <c r="Y406" s="1131"/>
      <c r="Z406" s="1131"/>
      <c r="AA406" s="1131"/>
      <c r="AB406" s="1131"/>
      <c r="AC406" s="1131"/>
      <c r="AD406" s="1131"/>
      <c r="AE406" s="1131"/>
      <c r="AF406" s="874"/>
      <c r="AG406" s="875"/>
      <c r="AH406" s="1132"/>
    </row>
    <row r="407">
      <c r="A407" s="1131"/>
      <c r="B407" s="1131"/>
      <c r="C407" s="1131"/>
      <c r="D407" s="1131"/>
      <c r="E407" s="1131"/>
      <c r="F407" s="1131"/>
      <c r="G407" s="1132"/>
      <c r="H407" s="1131"/>
      <c r="I407" s="1133"/>
      <c r="J407" s="1131"/>
      <c r="K407" s="1131"/>
      <c r="L407" s="1131"/>
      <c r="M407" s="1131"/>
      <c r="N407" s="1131"/>
      <c r="O407" s="874"/>
      <c r="P407" s="875"/>
      <c r="Q407" s="1131"/>
      <c r="R407" s="1131"/>
      <c r="S407" s="1131"/>
      <c r="T407" s="1131"/>
      <c r="U407" s="1131"/>
      <c r="V407" s="1131"/>
      <c r="W407" s="1131"/>
      <c r="X407" s="1132"/>
      <c r="Y407" s="1131"/>
      <c r="Z407" s="1131"/>
      <c r="AA407" s="1131"/>
      <c r="AB407" s="1131"/>
      <c r="AC407" s="1131"/>
      <c r="AD407" s="1131"/>
      <c r="AE407" s="1131"/>
      <c r="AF407" s="874"/>
      <c r="AG407" s="875"/>
      <c r="AH407" s="1132"/>
    </row>
    <row r="408">
      <c r="A408" s="1131"/>
      <c r="B408" s="1131"/>
      <c r="C408" s="1131"/>
      <c r="D408" s="1131"/>
      <c r="E408" s="1131"/>
      <c r="F408" s="1131"/>
      <c r="G408" s="1132"/>
      <c r="H408" s="1131"/>
      <c r="I408" s="1133"/>
      <c r="J408" s="1131"/>
      <c r="K408" s="1131"/>
      <c r="L408" s="1131"/>
      <c r="M408" s="1131"/>
      <c r="N408" s="1131"/>
      <c r="O408" s="874"/>
      <c r="P408" s="875"/>
      <c r="Q408" s="1131"/>
      <c r="R408" s="1131"/>
      <c r="S408" s="1131"/>
      <c r="T408" s="1131"/>
      <c r="U408" s="1131"/>
      <c r="V408" s="1131"/>
      <c r="W408" s="1131"/>
      <c r="X408" s="1132"/>
      <c r="Y408" s="1131"/>
      <c r="Z408" s="1131"/>
      <c r="AA408" s="1131"/>
      <c r="AB408" s="1131"/>
      <c r="AC408" s="1131"/>
      <c r="AD408" s="1131"/>
      <c r="AE408" s="1131"/>
      <c r="AF408" s="874"/>
      <c r="AG408" s="875"/>
      <c r="AH408" s="1132"/>
    </row>
    <row r="409">
      <c r="A409" s="1131"/>
      <c r="B409" s="1131"/>
      <c r="C409" s="1131"/>
      <c r="D409" s="1131"/>
      <c r="E409" s="1131"/>
      <c r="F409" s="1131"/>
      <c r="G409" s="1132"/>
      <c r="H409" s="1131"/>
      <c r="I409" s="1133"/>
      <c r="J409" s="1131"/>
      <c r="K409" s="1131"/>
      <c r="L409" s="1131"/>
      <c r="M409" s="1131"/>
      <c r="N409" s="1131"/>
      <c r="O409" s="874"/>
      <c r="P409" s="875"/>
      <c r="Q409" s="1131"/>
      <c r="R409" s="1131"/>
      <c r="S409" s="1131"/>
      <c r="T409" s="1131"/>
      <c r="U409" s="1131"/>
      <c r="V409" s="1131"/>
      <c r="W409" s="1131"/>
      <c r="X409" s="1132"/>
      <c r="Y409" s="1131"/>
      <c r="Z409" s="1131"/>
      <c r="AA409" s="1131"/>
      <c r="AB409" s="1131"/>
      <c r="AC409" s="1131"/>
      <c r="AD409" s="1131"/>
      <c r="AE409" s="1131"/>
      <c r="AF409" s="874"/>
      <c r="AG409" s="875"/>
      <c r="AH409" s="1132"/>
    </row>
    <row r="410">
      <c r="A410" s="1131"/>
      <c r="B410" s="1131"/>
      <c r="C410" s="1131"/>
      <c r="D410" s="1131"/>
      <c r="E410" s="1131"/>
      <c r="F410" s="1131"/>
      <c r="G410" s="1132"/>
      <c r="H410" s="1131"/>
      <c r="I410" s="1133"/>
      <c r="J410" s="1131"/>
      <c r="K410" s="1131"/>
      <c r="L410" s="1131"/>
      <c r="M410" s="1131"/>
      <c r="N410" s="1131"/>
      <c r="O410" s="874"/>
      <c r="P410" s="875"/>
      <c r="Q410" s="1131"/>
      <c r="R410" s="1131"/>
      <c r="S410" s="1131"/>
      <c r="T410" s="1131"/>
      <c r="U410" s="1131"/>
      <c r="V410" s="1131"/>
      <c r="W410" s="1131"/>
      <c r="X410" s="1132"/>
      <c r="Y410" s="1131"/>
      <c r="Z410" s="1131"/>
      <c r="AA410" s="1131"/>
      <c r="AB410" s="1131"/>
      <c r="AC410" s="1131"/>
      <c r="AD410" s="1131"/>
      <c r="AE410" s="1131"/>
      <c r="AF410" s="874"/>
      <c r="AG410" s="875"/>
      <c r="AH410" s="1132"/>
    </row>
    <row r="411">
      <c r="A411" s="1131"/>
      <c r="B411" s="1131"/>
      <c r="C411" s="1131"/>
      <c r="D411" s="1131"/>
      <c r="E411" s="1131"/>
      <c r="F411" s="1131"/>
      <c r="G411" s="1132"/>
      <c r="H411" s="1131"/>
      <c r="I411" s="1133"/>
      <c r="J411" s="1131"/>
      <c r="K411" s="1131"/>
      <c r="L411" s="1131"/>
      <c r="M411" s="1131"/>
      <c r="N411" s="1131"/>
      <c r="O411" s="874"/>
      <c r="P411" s="875"/>
      <c r="Q411" s="1131"/>
      <c r="R411" s="1131"/>
      <c r="S411" s="1131"/>
      <c r="T411" s="1131"/>
      <c r="U411" s="1131"/>
      <c r="V411" s="1131"/>
      <c r="W411" s="1131"/>
      <c r="X411" s="1132"/>
      <c r="Y411" s="1131"/>
      <c r="Z411" s="1131"/>
      <c r="AA411" s="1131"/>
      <c r="AB411" s="1131"/>
      <c r="AC411" s="1131"/>
      <c r="AD411" s="1131"/>
      <c r="AE411" s="1131"/>
      <c r="AF411" s="874"/>
      <c r="AG411" s="875"/>
      <c r="AH411" s="1132"/>
    </row>
    <row r="412">
      <c r="A412" s="1131"/>
      <c r="B412" s="1131"/>
      <c r="C412" s="1131"/>
      <c r="D412" s="1131"/>
      <c r="E412" s="1131"/>
      <c r="F412" s="1131"/>
      <c r="G412" s="1132"/>
      <c r="H412" s="1131"/>
      <c r="I412" s="1133"/>
      <c r="J412" s="1131"/>
      <c r="K412" s="1131"/>
      <c r="L412" s="1131"/>
      <c r="M412" s="1131"/>
      <c r="N412" s="1131"/>
      <c r="O412" s="874"/>
      <c r="P412" s="875"/>
      <c r="Q412" s="1131"/>
      <c r="R412" s="1131"/>
      <c r="S412" s="1131"/>
      <c r="T412" s="1131"/>
      <c r="U412" s="1131"/>
      <c r="V412" s="1131"/>
      <c r="W412" s="1131"/>
      <c r="X412" s="1132"/>
      <c r="Y412" s="1131"/>
      <c r="Z412" s="1131"/>
      <c r="AA412" s="1131"/>
      <c r="AB412" s="1131"/>
      <c r="AC412" s="1131"/>
      <c r="AD412" s="1131"/>
      <c r="AE412" s="1131"/>
      <c r="AF412" s="874"/>
      <c r="AG412" s="875"/>
      <c r="AH412" s="1132"/>
    </row>
    <row r="413">
      <c r="A413" s="1131"/>
      <c r="B413" s="1131"/>
      <c r="C413" s="1131"/>
      <c r="D413" s="1131"/>
      <c r="E413" s="1131"/>
      <c r="F413" s="1131"/>
      <c r="G413" s="1132"/>
      <c r="H413" s="1131"/>
      <c r="I413" s="1133"/>
      <c r="J413" s="1131"/>
      <c r="K413" s="1131"/>
      <c r="L413" s="1131"/>
      <c r="M413" s="1131"/>
      <c r="N413" s="1131"/>
      <c r="O413" s="874"/>
      <c r="P413" s="875"/>
      <c r="Q413" s="1131"/>
      <c r="R413" s="1131"/>
      <c r="S413" s="1131"/>
      <c r="T413" s="1131"/>
      <c r="U413" s="1131"/>
      <c r="V413" s="1131"/>
      <c r="W413" s="1131"/>
      <c r="X413" s="1132"/>
      <c r="Y413" s="1131"/>
      <c r="Z413" s="1131"/>
      <c r="AA413" s="1131"/>
      <c r="AB413" s="1131"/>
      <c r="AC413" s="1131"/>
      <c r="AD413" s="1131"/>
      <c r="AE413" s="1131"/>
      <c r="AF413" s="874"/>
      <c r="AG413" s="875"/>
      <c r="AH413" s="1132"/>
    </row>
    <row r="414">
      <c r="A414" s="1131"/>
      <c r="B414" s="1131"/>
      <c r="C414" s="1131"/>
      <c r="D414" s="1131"/>
      <c r="E414" s="1131"/>
      <c r="F414" s="1131"/>
      <c r="G414" s="1132"/>
      <c r="H414" s="1131"/>
      <c r="I414" s="1133"/>
      <c r="J414" s="1131"/>
      <c r="K414" s="1131"/>
      <c r="L414" s="1131"/>
      <c r="M414" s="1131"/>
      <c r="N414" s="1131"/>
      <c r="O414" s="874"/>
      <c r="P414" s="875"/>
      <c r="Q414" s="1131"/>
      <c r="R414" s="1131"/>
      <c r="S414" s="1131"/>
      <c r="T414" s="1131"/>
      <c r="U414" s="1131"/>
      <c r="V414" s="1131"/>
      <c r="W414" s="1131"/>
      <c r="X414" s="1132"/>
      <c r="Y414" s="1131"/>
      <c r="Z414" s="1131"/>
      <c r="AA414" s="1131"/>
      <c r="AB414" s="1131"/>
      <c r="AC414" s="1131"/>
      <c r="AD414" s="1131"/>
      <c r="AE414" s="1131"/>
      <c r="AF414" s="874"/>
      <c r="AG414" s="875"/>
      <c r="AH414" s="1132"/>
    </row>
    <row r="415">
      <c r="A415" s="1131"/>
      <c r="B415" s="1131"/>
      <c r="C415" s="1131"/>
      <c r="D415" s="1131"/>
      <c r="E415" s="1131"/>
      <c r="F415" s="1131"/>
      <c r="G415" s="1132"/>
      <c r="H415" s="1131"/>
      <c r="I415" s="1133"/>
      <c r="J415" s="1131"/>
      <c r="K415" s="1131"/>
      <c r="L415" s="1131"/>
      <c r="M415" s="1131"/>
      <c r="N415" s="1131"/>
      <c r="O415" s="874"/>
      <c r="P415" s="875"/>
      <c r="Q415" s="1131"/>
      <c r="R415" s="1131"/>
      <c r="S415" s="1131"/>
      <c r="T415" s="1131"/>
      <c r="U415" s="1131"/>
      <c r="V415" s="1131"/>
      <c r="W415" s="1131"/>
      <c r="X415" s="1132"/>
      <c r="Y415" s="1131"/>
      <c r="Z415" s="1131"/>
      <c r="AA415" s="1131"/>
      <c r="AB415" s="1131"/>
      <c r="AC415" s="1131"/>
      <c r="AD415" s="1131"/>
      <c r="AE415" s="1131"/>
      <c r="AF415" s="874"/>
      <c r="AG415" s="875"/>
      <c r="AH415" s="1132"/>
    </row>
    <row r="416">
      <c r="A416" s="1131"/>
      <c r="B416" s="1131"/>
      <c r="C416" s="1131"/>
      <c r="D416" s="1131"/>
      <c r="E416" s="1131"/>
      <c r="F416" s="1131"/>
      <c r="G416" s="1132"/>
      <c r="H416" s="1131"/>
      <c r="I416" s="1133"/>
      <c r="J416" s="1131"/>
      <c r="K416" s="1131"/>
      <c r="L416" s="1131"/>
      <c r="M416" s="1131"/>
      <c r="N416" s="1131"/>
      <c r="O416" s="874"/>
      <c r="P416" s="875"/>
      <c r="Q416" s="1131"/>
      <c r="R416" s="1131"/>
      <c r="S416" s="1131"/>
      <c r="T416" s="1131"/>
      <c r="U416" s="1131"/>
      <c r="V416" s="1131"/>
      <c r="W416" s="1131"/>
      <c r="X416" s="1132"/>
      <c r="Y416" s="1131"/>
      <c r="Z416" s="1131"/>
      <c r="AA416" s="1131"/>
      <c r="AB416" s="1131"/>
      <c r="AC416" s="1131"/>
      <c r="AD416" s="1131"/>
      <c r="AE416" s="1131"/>
      <c r="AF416" s="874"/>
      <c r="AG416" s="875"/>
      <c r="AH416" s="1132"/>
    </row>
    <row r="417">
      <c r="A417" s="1131"/>
      <c r="B417" s="1131"/>
      <c r="C417" s="1131"/>
      <c r="D417" s="1131"/>
      <c r="E417" s="1131"/>
      <c r="F417" s="1131"/>
      <c r="G417" s="1132"/>
      <c r="H417" s="1131"/>
      <c r="I417" s="1133"/>
      <c r="J417" s="1131"/>
      <c r="K417" s="1131"/>
      <c r="L417" s="1131"/>
      <c r="M417" s="1131"/>
      <c r="N417" s="1131"/>
      <c r="O417" s="874"/>
      <c r="P417" s="875"/>
      <c r="Q417" s="1131"/>
      <c r="R417" s="1131"/>
      <c r="S417" s="1131"/>
      <c r="T417" s="1131"/>
      <c r="U417" s="1131"/>
      <c r="V417" s="1131"/>
      <c r="W417" s="1131"/>
      <c r="X417" s="1132"/>
      <c r="Y417" s="1131"/>
      <c r="Z417" s="1131"/>
      <c r="AA417" s="1131"/>
      <c r="AB417" s="1131"/>
      <c r="AC417" s="1131"/>
      <c r="AD417" s="1131"/>
      <c r="AE417" s="1131"/>
      <c r="AF417" s="874"/>
      <c r="AG417" s="875"/>
      <c r="AH417" s="1132"/>
    </row>
    <row r="418">
      <c r="A418" s="1131"/>
      <c r="B418" s="1131"/>
      <c r="C418" s="1131"/>
      <c r="D418" s="1131"/>
      <c r="E418" s="1131"/>
      <c r="F418" s="1131"/>
      <c r="G418" s="1132"/>
      <c r="H418" s="1131"/>
      <c r="I418" s="1133"/>
      <c r="J418" s="1131"/>
      <c r="K418" s="1131"/>
      <c r="L418" s="1131"/>
      <c r="M418" s="1131"/>
      <c r="N418" s="1131"/>
      <c r="O418" s="874"/>
      <c r="P418" s="875"/>
      <c r="Q418" s="1131"/>
      <c r="R418" s="1131"/>
      <c r="S418" s="1131"/>
      <c r="T418" s="1131"/>
      <c r="U418" s="1131"/>
      <c r="V418" s="1131"/>
      <c r="W418" s="1131"/>
      <c r="X418" s="1132"/>
      <c r="Y418" s="1131"/>
      <c r="Z418" s="1131"/>
      <c r="AA418" s="1131"/>
      <c r="AB418" s="1131"/>
      <c r="AC418" s="1131"/>
      <c r="AD418" s="1131"/>
      <c r="AE418" s="1131"/>
      <c r="AF418" s="874"/>
      <c r="AG418" s="875"/>
      <c r="AH418" s="1132"/>
    </row>
    <row r="419">
      <c r="A419" s="1131"/>
      <c r="B419" s="1131"/>
      <c r="C419" s="1131"/>
      <c r="D419" s="1131"/>
      <c r="E419" s="1131"/>
      <c r="F419" s="1131"/>
      <c r="G419" s="1132"/>
      <c r="H419" s="1131"/>
      <c r="I419" s="1133"/>
      <c r="J419" s="1131"/>
      <c r="K419" s="1131"/>
      <c r="L419" s="1131"/>
      <c r="M419" s="1131"/>
      <c r="N419" s="1131"/>
      <c r="O419" s="874"/>
      <c r="P419" s="875"/>
      <c r="Q419" s="1131"/>
      <c r="R419" s="1131"/>
      <c r="S419" s="1131"/>
      <c r="T419" s="1131"/>
      <c r="U419" s="1131"/>
      <c r="V419" s="1131"/>
      <c r="W419" s="1131"/>
      <c r="X419" s="1132"/>
      <c r="Y419" s="1131"/>
      <c r="Z419" s="1131"/>
      <c r="AA419" s="1131"/>
      <c r="AB419" s="1131"/>
      <c r="AC419" s="1131"/>
      <c r="AD419" s="1131"/>
      <c r="AE419" s="1131"/>
      <c r="AF419" s="874"/>
      <c r="AG419" s="875"/>
      <c r="AH419" s="1132"/>
    </row>
    <row r="420">
      <c r="A420" s="1131"/>
      <c r="B420" s="1131"/>
      <c r="C420" s="1131"/>
      <c r="D420" s="1131"/>
      <c r="E420" s="1131"/>
      <c r="F420" s="1131"/>
      <c r="G420" s="1132"/>
      <c r="H420" s="1131"/>
      <c r="I420" s="1133"/>
      <c r="J420" s="1131"/>
      <c r="K420" s="1131"/>
      <c r="L420" s="1131"/>
      <c r="M420" s="1131"/>
      <c r="N420" s="1131"/>
      <c r="O420" s="874"/>
      <c r="P420" s="875"/>
      <c r="Q420" s="1131"/>
      <c r="R420" s="1131"/>
      <c r="S420" s="1131"/>
      <c r="T420" s="1131"/>
      <c r="U420" s="1131"/>
      <c r="V420" s="1131"/>
      <c r="W420" s="1131"/>
      <c r="X420" s="1132"/>
      <c r="Y420" s="1131"/>
      <c r="Z420" s="1131"/>
      <c r="AA420" s="1131"/>
      <c r="AB420" s="1131"/>
      <c r="AC420" s="1131"/>
      <c r="AD420" s="1131"/>
      <c r="AE420" s="1131"/>
      <c r="AF420" s="874"/>
      <c r="AG420" s="875"/>
      <c r="AH420" s="1132"/>
    </row>
    <row r="421">
      <c r="A421" s="1131"/>
      <c r="B421" s="1131"/>
      <c r="C421" s="1131"/>
      <c r="D421" s="1131"/>
      <c r="E421" s="1131"/>
      <c r="F421" s="1131"/>
      <c r="G421" s="1132"/>
      <c r="H421" s="1131"/>
      <c r="I421" s="1133"/>
      <c r="J421" s="1131"/>
      <c r="K421" s="1131"/>
      <c r="L421" s="1131"/>
      <c r="M421" s="1131"/>
      <c r="N421" s="1131"/>
      <c r="O421" s="874"/>
      <c r="P421" s="875"/>
      <c r="Q421" s="1131"/>
      <c r="R421" s="1131"/>
      <c r="S421" s="1131"/>
      <c r="T421" s="1131"/>
      <c r="U421" s="1131"/>
      <c r="V421" s="1131"/>
      <c r="W421" s="1131"/>
      <c r="X421" s="1132"/>
      <c r="Y421" s="1131"/>
      <c r="Z421" s="1131"/>
      <c r="AA421" s="1131"/>
      <c r="AB421" s="1131"/>
      <c r="AC421" s="1131"/>
      <c r="AD421" s="1131"/>
      <c r="AE421" s="1131"/>
      <c r="AF421" s="874"/>
      <c r="AG421" s="875"/>
      <c r="AH421" s="1132"/>
    </row>
    <row r="422">
      <c r="A422" s="1131"/>
      <c r="B422" s="1131"/>
      <c r="C422" s="1131"/>
      <c r="D422" s="1131"/>
      <c r="E422" s="1131"/>
      <c r="F422" s="1131"/>
      <c r="G422" s="1132"/>
      <c r="H422" s="1131"/>
      <c r="I422" s="1133"/>
      <c r="J422" s="1131"/>
      <c r="K422" s="1131"/>
      <c r="L422" s="1131"/>
      <c r="M422" s="1131"/>
      <c r="N422" s="1131"/>
      <c r="O422" s="874"/>
      <c r="P422" s="875"/>
      <c r="Q422" s="1131"/>
      <c r="R422" s="1131"/>
      <c r="S422" s="1131"/>
      <c r="T422" s="1131"/>
      <c r="U422" s="1131"/>
      <c r="V422" s="1131"/>
      <c r="W422" s="1131"/>
      <c r="X422" s="1132"/>
      <c r="Y422" s="1131"/>
      <c r="Z422" s="1131"/>
      <c r="AA422" s="1131"/>
      <c r="AB422" s="1131"/>
      <c r="AC422" s="1131"/>
      <c r="AD422" s="1131"/>
      <c r="AE422" s="1131"/>
      <c r="AF422" s="874"/>
      <c r="AG422" s="875"/>
      <c r="AH422" s="1132"/>
    </row>
    <row r="423">
      <c r="A423" s="1131"/>
      <c r="B423" s="1131"/>
      <c r="C423" s="1131"/>
      <c r="D423" s="1131"/>
      <c r="E423" s="1131"/>
      <c r="F423" s="1131"/>
      <c r="G423" s="1132"/>
      <c r="H423" s="1131"/>
      <c r="I423" s="1133"/>
      <c r="J423" s="1131"/>
      <c r="K423" s="1131"/>
      <c r="L423" s="1131"/>
      <c r="M423" s="1131"/>
      <c r="N423" s="1131"/>
      <c r="O423" s="874"/>
      <c r="P423" s="875"/>
      <c r="Q423" s="1131"/>
      <c r="R423" s="1131"/>
      <c r="S423" s="1131"/>
      <c r="T423" s="1131"/>
      <c r="U423" s="1131"/>
      <c r="V423" s="1131"/>
      <c r="W423" s="1131"/>
      <c r="X423" s="1132"/>
      <c r="Y423" s="1131"/>
      <c r="Z423" s="1131"/>
      <c r="AA423" s="1131"/>
      <c r="AB423" s="1131"/>
      <c r="AC423" s="1131"/>
      <c r="AD423" s="1131"/>
      <c r="AE423" s="1131"/>
      <c r="AF423" s="874"/>
      <c r="AG423" s="875"/>
      <c r="AH423" s="1132"/>
    </row>
    <row r="424">
      <c r="A424" s="1131"/>
      <c r="B424" s="1131"/>
      <c r="C424" s="1131"/>
      <c r="D424" s="1131"/>
      <c r="E424" s="1131"/>
      <c r="F424" s="1131"/>
      <c r="G424" s="1132"/>
      <c r="H424" s="1131"/>
      <c r="I424" s="1133"/>
      <c r="J424" s="1131"/>
      <c r="K424" s="1131"/>
      <c r="L424" s="1131"/>
      <c r="M424" s="1131"/>
      <c r="N424" s="1131"/>
      <c r="O424" s="874"/>
      <c r="P424" s="875"/>
      <c r="Q424" s="1131"/>
      <c r="R424" s="1131"/>
      <c r="S424" s="1131"/>
      <c r="T424" s="1131"/>
      <c r="U424" s="1131"/>
      <c r="V424" s="1131"/>
      <c r="W424" s="1131"/>
      <c r="X424" s="1132"/>
      <c r="Y424" s="1131"/>
      <c r="Z424" s="1131"/>
      <c r="AA424" s="1131"/>
      <c r="AB424" s="1131"/>
      <c r="AC424" s="1131"/>
      <c r="AD424" s="1131"/>
      <c r="AE424" s="1131"/>
      <c r="AF424" s="874"/>
      <c r="AG424" s="875"/>
      <c r="AH424" s="1132"/>
    </row>
    <row r="425">
      <c r="A425" s="1131"/>
      <c r="B425" s="1131"/>
      <c r="C425" s="1131"/>
      <c r="D425" s="1131"/>
      <c r="E425" s="1131"/>
      <c r="F425" s="1131"/>
      <c r="G425" s="1132"/>
      <c r="H425" s="1131"/>
      <c r="I425" s="1133"/>
      <c r="J425" s="1131"/>
      <c r="K425" s="1131"/>
      <c r="L425" s="1131"/>
      <c r="M425" s="1131"/>
      <c r="N425" s="1131"/>
      <c r="O425" s="874"/>
      <c r="P425" s="875"/>
      <c r="Q425" s="1131"/>
      <c r="R425" s="1131"/>
      <c r="S425" s="1131"/>
      <c r="T425" s="1131"/>
      <c r="U425" s="1131"/>
      <c r="V425" s="1131"/>
      <c r="W425" s="1131"/>
      <c r="X425" s="1132"/>
      <c r="Y425" s="1131"/>
      <c r="Z425" s="1131"/>
      <c r="AA425" s="1131"/>
      <c r="AB425" s="1131"/>
      <c r="AC425" s="1131"/>
      <c r="AD425" s="1131"/>
      <c r="AE425" s="1131"/>
      <c r="AF425" s="874"/>
      <c r="AG425" s="875"/>
      <c r="AH425" s="1132"/>
    </row>
    <row r="426">
      <c r="A426" s="1131"/>
      <c r="B426" s="1131"/>
      <c r="C426" s="1131"/>
      <c r="D426" s="1131"/>
      <c r="E426" s="1131"/>
      <c r="F426" s="1131"/>
      <c r="G426" s="1132"/>
      <c r="H426" s="1131"/>
      <c r="I426" s="1133"/>
      <c r="J426" s="1131"/>
      <c r="K426" s="1131"/>
      <c r="L426" s="1131"/>
      <c r="M426" s="1131"/>
      <c r="N426" s="1131"/>
      <c r="O426" s="874"/>
      <c r="P426" s="875"/>
      <c r="Q426" s="1131"/>
      <c r="R426" s="1131"/>
      <c r="S426" s="1131"/>
      <c r="T426" s="1131"/>
      <c r="U426" s="1131"/>
      <c r="V426" s="1131"/>
      <c r="W426" s="1131"/>
      <c r="X426" s="1132"/>
      <c r="Y426" s="1131"/>
      <c r="Z426" s="1131"/>
      <c r="AA426" s="1131"/>
      <c r="AB426" s="1131"/>
      <c r="AC426" s="1131"/>
      <c r="AD426" s="1131"/>
      <c r="AE426" s="1131"/>
      <c r="AF426" s="874"/>
      <c r="AG426" s="875"/>
      <c r="AH426" s="1132"/>
    </row>
    <row r="427">
      <c r="A427" s="1131"/>
      <c r="B427" s="1131"/>
      <c r="C427" s="1131"/>
      <c r="D427" s="1131"/>
      <c r="E427" s="1131"/>
      <c r="F427" s="1131"/>
      <c r="G427" s="1132"/>
      <c r="H427" s="1131"/>
      <c r="I427" s="1133"/>
      <c r="J427" s="1131"/>
      <c r="K427" s="1131"/>
      <c r="L427" s="1131"/>
      <c r="M427" s="1131"/>
      <c r="N427" s="1131"/>
      <c r="O427" s="874"/>
      <c r="P427" s="875"/>
      <c r="Q427" s="1131"/>
      <c r="R427" s="1131"/>
      <c r="S427" s="1131"/>
      <c r="T427" s="1131"/>
      <c r="U427" s="1131"/>
      <c r="V427" s="1131"/>
      <c r="W427" s="1131"/>
      <c r="X427" s="1132"/>
      <c r="Y427" s="1131"/>
      <c r="Z427" s="1131"/>
      <c r="AA427" s="1131"/>
      <c r="AB427" s="1131"/>
      <c r="AC427" s="1131"/>
      <c r="AD427" s="1131"/>
      <c r="AE427" s="1131"/>
      <c r="AF427" s="874"/>
      <c r="AG427" s="875"/>
      <c r="AH427" s="1132"/>
    </row>
    <row r="428">
      <c r="A428" s="1131"/>
      <c r="B428" s="1131"/>
      <c r="C428" s="1131"/>
      <c r="D428" s="1131"/>
      <c r="E428" s="1131"/>
      <c r="F428" s="1131"/>
      <c r="G428" s="1132"/>
      <c r="H428" s="1131"/>
      <c r="I428" s="1133"/>
      <c r="J428" s="1131"/>
      <c r="K428" s="1131"/>
      <c r="L428" s="1131"/>
      <c r="M428" s="1131"/>
      <c r="N428" s="1131"/>
      <c r="O428" s="874"/>
      <c r="P428" s="875"/>
      <c r="Q428" s="1131"/>
      <c r="R428" s="1131"/>
      <c r="S428" s="1131"/>
      <c r="T428" s="1131"/>
      <c r="U428" s="1131"/>
      <c r="V428" s="1131"/>
      <c r="W428" s="1131"/>
      <c r="X428" s="1132"/>
      <c r="Y428" s="1131"/>
      <c r="Z428" s="1131"/>
      <c r="AA428" s="1131"/>
      <c r="AB428" s="1131"/>
      <c r="AC428" s="1131"/>
      <c r="AD428" s="1131"/>
      <c r="AE428" s="1131"/>
      <c r="AF428" s="874"/>
      <c r="AG428" s="875"/>
      <c r="AH428" s="1132"/>
    </row>
    <row r="429">
      <c r="A429" s="1131"/>
      <c r="B429" s="1131"/>
      <c r="C429" s="1131"/>
      <c r="D429" s="1131"/>
      <c r="E429" s="1131"/>
      <c r="F429" s="1131"/>
      <c r="G429" s="1132"/>
      <c r="H429" s="1131"/>
      <c r="I429" s="1133"/>
      <c r="J429" s="1131"/>
      <c r="K429" s="1131"/>
      <c r="L429" s="1131"/>
      <c r="M429" s="1131"/>
      <c r="N429" s="1131"/>
      <c r="O429" s="874"/>
      <c r="P429" s="875"/>
      <c r="Q429" s="1131"/>
      <c r="R429" s="1131"/>
      <c r="S429" s="1131"/>
      <c r="T429" s="1131"/>
      <c r="U429" s="1131"/>
      <c r="V429" s="1131"/>
      <c r="W429" s="1131"/>
      <c r="X429" s="1132"/>
      <c r="Y429" s="1131"/>
      <c r="Z429" s="1131"/>
      <c r="AA429" s="1131"/>
      <c r="AB429" s="1131"/>
      <c r="AC429" s="1131"/>
      <c r="AD429" s="1131"/>
      <c r="AE429" s="1131"/>
      <c r="AF429" s="874"/>
      <c r="AG429" s="875"/>
      <c r="AH429" s="1132"/>
    </row>
    <row r="430">
      <c r="A430" s="1131"/>
      <c r="B430" s="1131"/>
      <c r="C430" s="1131"/>
      <c r="D430" s="1131"/>
      <c r="E430" s="1131"/>
      <c r="F430" s="1131"/>
      <c r="G430" s="1132"/>
      <c r="H430" s="1131"/>
      <c r="I430" s="1133"/>
      <c r="J430" s="1131"/>
      <c r="K430" s="1131"/>
      <c r="L430" s="1131"/>
      <c r="M430" s="1131"/>
      <c r="N430" s="1131"/>
      <c r="O430" s="874"/>
      <c r="P430" s="875"/>
      <c r="Q430" s="1131"/>
      <c r="R430" s="1131"/>
      <c r="S430" s="1131"/>
      <c r="T430" s="1131"/>
      <c r="U430" s="1131"/>
      <c r="V430" s="1131"/>
      <c r="W430" s="1131"/>
      <c r="X430" s="1132"/>
      <c r="Y430" s="1131"/>
      <c r="Z430" s="1131"/>
      <c r="AA430" s="1131"/>
      <c r="AB430" s="1131"/>
      <c r="AC430" s="1131"/>
      <c r="AD430" s="1131"/>
      <c r="AE430" s="1131"/>
      <c r="AF430" s="874"/>
      <c r="AG430" s="875"/>
      <c r="AH430" s="1132"/>
    </row>
    <row r="431">
      <c r="A431" s="1131"/>
      <c r="B431" s="1131"/>
      <c r="C431" s="1131"/>
      <c r="D431" s="1131"/>
      <c r="E431" s="1131"/>
      <c r="F431" s="1131"/>
      <c r="G431" s="1132"/>
      <c r="H431" s="1131"/>
      <c r="I431" s="1133"/>
      <c r="J431" s="1131"/>
      <c r="K431" s="1131"/>
      <c r="L431" s="1131"/>
      <c r="M431" s="1131"/>
      <c r="N431" s="1131"/>
      <c r="O431" s="874"/>
      <c r="P431" s="875"/>
      <c r="Q431" s="1131"/>
      <c r="R431" s="1131"/>
      <c r="S431" s="1131"/>
      <c r="T431" s="1131"/>
      <c r="U431" s="1131"/>
      <c r="V431" s="1131"/>
      <c r="W431" s="1131"/>
      <c r="X431" s="1132"/>
      <c r="Y431" s="1131"/>
      <c r="Z431" s="1131"/>
      <c r="AA431" s="1131"/>
      <c r="AB431" s="1131"/>
      <c r="AC431" s="1131"/>
      <c r="AD431" s="1131"/>
      <c r="AE431" s="1131"/>
      <c r="AF431" s="874"/>
      <c r="AG431" s="875"/>
      <c r="AH431" s="1132"/>
    </row>
    <row r="432">
      <c r="A432" s="1131"/>
      <c r="B432" s="1131"/>
      <c r="C432" s="1131"/>
      <c r="D432" s="1131"/>
      <c r="E432" s="1131"/>
      <c r="F432" s="1131"/>
      <c r="G432" s="1132"/>
      <c r="H432" s="1131"/>
      <c r="I432" s="1133"/>
      <c r="J432" s="1131"/>
      <c r="K432" s="1131"/>
      <c r="L432" s="1131"/>
      <c r="M432" s="1131"/>
      <c r="N432" s="1131"/>
      <c r="O432" s="874"/>
      <c r="P432" s="875"/>
      <c r="Q432" s="1131"/>
      <c r="R432" s="1131"/>
      <c r="S432" s="1131"/>
      <c r="T432" s="1131"/>
      <c r="U432" s="1131"/>
      <c r="V432" s="1131"/>
      <c r="W432" s="1131"/>
      <c r="X432" s="1132"/>
      <c r="Y432" s="1131"/>
      <c r="Z432" s="1131"/>
      <c r="AA432" s="1131"/>
      <c r="AB432" s="1131"/>
      <c r="AC432" s="1131"/>
      <c r="AD432" s="1131"/>
      <c r="AE432" s="1131"/>
      <c r="AF432" s="874"/>
      <c r="AG432" s="875"/>
      <c r="AH432" s="1132"/>
    </row>
    <row r="433">
      <c r="A433" s="1131"/>
      <c r="B433" s="1131"/>
      <c r="C433" s="1131"/>
      <c r="D433" s="1131"/>
      <c r="E433" s="1131"/>
      <c r="F433" s="1131"/>
      <c r="G433" s="1132"/>
      <c r="H433" s="1131"/>
      <c r="I433" s="1133"/>
      <c r="J433" s="1131"/>
      <c r="K433" s="1131"/>
      <c r="L433" s="1131"/>
      <c r="M433" s="1131"/>
      <c r="N433" s="1131"/>
      <c r="O433" s="874"/>
      <c r="P433" s="875"/>
      <c r="Q433" s="1131"/>
      <c r="R433" s="1131"/>
      <c r="S433" s="1131"/>
      <c r="T433" s="1131"/>
      <c r="U433" s="1131"/>
      <c r="V433" s="1131"/>
      <c r="W433" s="1131"/>
      <c r="X433" s="1132"/>
      <c r="Y433" s="1131"/>
      <c r="Z433" s="1131"/>
      <c r="AA433" s="1131"/>
      <c r="AB433" s="1131"/>
      <c r="AC433" s="1131"/>
      <c r="AD433" s="1131"/>
      <c r="AE433" s="1131"/>
      <c r="AF433" s="874"/>
      <c r="AG433" s="875"/>
      <c r="AH433" s="1132"/>
    </row>
    <row r="434">
      <c r="A434" s="1131"/>
      <c r="B434" s="1131"/>
      <c r="C434" s="1131"/>
      <c r="D434" s="1131"/>
      <c r="E434" s="1131"/>
      <c r="F434" s="1131"/>
      <c r="G434" s="1132"/>
      <c r="H434" s="1131"/>
      <c r="I434" s="1133"/>
      <c r="J434" s="1131"/>
      <c r="K434" s="1131"/>
      <c r="L434" s="1131"/>
      <c r="M434" s="1131"/>
      <c r="N434" s="1131"/>
      <c r="O434" s="874"/>
      <c r="P434" s="875"/>
      <c r="Q434" s="1131"/>
      <c r="R434" s="1131"/>
      <c r="S434" s="1131"/>
      <c r="T434" s="1131"/>
      <c r="U434" s="1131"/>
      <c r="V434" s="1131"/>
      <c r="W434" s="1131"/>
      <c r="X434" s="1132"/>
      <c r="Y434" s="1131"/>
      <c r="Z434" s="1131"/>
      <c r="AA434" s="1131"/>
      <c r="AB434" s="1131"/>
      <c r="AC434" s="1131"/>
      <c r="AD434" s="1131"/>
      <c r="AE434" s="1131"/>
      <c r="AF434" s="874"/>
      <c r="AG434" s="875"/>
      <c r="AH434" s="1132"/>
    </row>
    <row r="435">
      <c r="A435" s="1131"/>
      <c r="B435" s="1131"/>
      <c r="C435" s="1131"/>
      <c r="D435" s="1131"/>
      <c r="E435" s="1131"/>
      <c r="F435" s="1131"/>
      <c r="G435" s="1132"/>
      <c r="H435" s="1131"/>
      <c r="I435" s="1133"/>
      <c r="J435" s="1131"/>
      <c r="K435" s="1131"/>
      <c r="L435" s="1131"/>
      <c r="M435" s="1131"/>
      <c r="N435" s="1131"/>
      <c r="O435" s="874"/>
      <c r="P435" s="875"/>
      <c r="Q435" s="1131"/>
      <c r="R435" s="1131"/>
      <c r="S435" s="1131"/>
      <c r="T435" s="1131"/>
      <c r="U435" s="1131"/>
      <c r="V435" s="1131"/>
      <c r="W435" s="1131"/>
      <c r="X435" s="1132"/>
      <c r="Y435" s="1131"/>
      <c r="Z435" s="1131"/>
      <c r="AA435" s="1131"/>
      <c r="AB435" s="1131"/>
      <c r="AC435" s="1131"/>
      <c r="AD435" s="1131"/>
      <c r="AE435" s="1131"/>
      <c r="AF435" s="874"/>
      <c r="AG435" s="875"/>
      <c r="AH435" s="1132"/>
    </row>
    <row r="436">
      <c r="A436" s="1131"/>
      <c r="B436" s="1131"/>
      <c r="C436" s="1131"/>
      <c r="D436" s="1131"/>
      <c r="E436" s="1131"/>
      <c r="F436" s="1131"/>
      <c r="G436" s="1132"/>
      <c r="H436" s="1131"/>
      <c r="I436" s="1133"/>
      <c r="J436" s="1131"/>
      <c r="K436" s="1131"/>
      <c r="L436" s="1131"/>
      <c r="M436" s="1131"/>
      <c r="N436" s="1131"/>
      <c r="O436" s="874"/>
      <c r="P436" s="875"/>
      <c r="Q436" s="1131"/>
      <c r="R436" s="1131"/>
      <c r="S436" s="1131"/>
      <c r="T436" s="1131"/>
      <c r="U436" s="1131"/>
      <c r="V436" s="1131"/>
      <c r="W436" s="1131"/>
      <c r="X436" s="1132"/>
      <c r="Y436" s="1131"/>
      <c r="Z436" s="1131"/>
      <c r="AA436" s="1131"/>
      <c r="AB436" s="1131"/>
      <c r="AC436" s="1131"/>
      <c r="AD436" s="1131"/>
      <c r="AE436" s="1131"/>
      <c r="AF436" s="874"/>
      <c r="AG436" s="875"/>
      <c r="AH436" s="1132"/>
    </row>
    <row r="437">
      <c r="A437" s="1131"/>
      <c r="B437" s="1131"/>
      <c r="C437" s="1131"/>
      <c r="D437" s="1131"/>
      <c r="E437" s="1131"/>
      <c r="F437" s="1131"/>
      <c r="G437" s="1132"/>
      <c r="H437" s="1131"/>
      <c r="I437" s="1133"/>
      <c r="J437" s="1131"/>
      <c r="K437" s="1131"/>
      <c r="L437" s="1131"/>
      <c r="M437" s="1131"/>
      <c r="N437" s="1131"/>
      <c r="O437" s="874"/>
      <c r="P437" s="875"/>
      <c r="Q437" s="1131"/>
      <c r="R437" s="1131"/>
      <c r="S437" s="1131"/>
      <c r="T437" s="1131"/>
      <c r="U437" s="1131"/>
      <c r="V437" s="1131"/>
      <c r="W437" s="1131"/>
      <c r="X437" s="1132"/>
      <c r="Y437" s="1131"/>
      <c r="Z437" s="1131"/>
      <c r="AA437" s="1131"/>
      <c r="AB437" s="1131"/>
      <c r="AC437" s="1131"/>
      <c r="AD437" s="1131"/>
      <c r="AE437" s="1131"/>
      <c r="AF437" s="874"/>
      <c r="AG437" s="875"/>
      <c r="AH437" s="1132"/>
    </row>
    <row r="438">
      <c r="A438" s="1131"/>
      <c r="B438" s="1131"/>
      <c r="C438" s="1131"/>
      <c r="D438" s="1131"/>
      <c r="E438" s="1131"/>
      <c r="F438" s="1131"/>
      <c r="G438" s="1132"/>
      <c r="H438" s="1131"/>
      <c r="I438" s="1133"/>
      <c r="J438" s="1131"/>
      <c r="K438" s="1131"/>
      <c r="L438" s="1131"/>
      <c r="M438" s="1131"/>
      <c r="N438" s="1131"/>
      <c r="O438" s="874"/>
      <c r="P438" s="875"/>
      <c r="Q438" s="1131"/>
      <c r="R438" s="1131"/>
      <c r="S438" s="1131"/>
      <c r="T438" s="1131"/>
      <c r="U438" s="1131"/>
      <c r="V438" s="1131"/>
      <c r="W438" s="1131"/>
      <c r="X438" s="1132"/>
      <c r="Y438" s="1131"/>
      <c r="Z438" s="1131"/>
      <c r="AA438" s="1131"/>
      <c r="AB438" s="1131"/>
      <c r="AC438" s="1131"/>
      <c r="AD438" s="1131"/>
      <c r="AE438" s="1131"/>
      <c r="AF438" s="874"/>
      <c r="AG438" s="875"/>
      <c r="AH438" s="1132"/>
    </row>
    <row r="439">
      <c r="A439" s="1131"/>
      <c r="B439" s="1131"/>
      <c r="C439" s="1131"/>
      <c r="D439" s="1131"/>
      <c r="E439" s="1131"/>
      <c r="F439" s="1131"/>
      <c r="G439" s="1132"/>
      <c r="H439" s="1131"/>
      <c r="I439" s="1133"/>
      <c r="J439" s="1131"/>
      <c r="K439" s="1131"/>
      <c r="L439" s="1131"/>
      <c r="M439" s="1131"/>
      <c r="N439" s="1131"/>
      <c r="O439" s="874"/>
      <c r="P439" s="875"/>
      <c r="Q439" s="1131"/>
      <c r="R439" s="1131"/>
      <c r="S439" s="1131"/>
      <c r="T439" s="1131"/>
      <c r="U439" s="1131"/>
      <c r="V439" s="1131"/>
      <c r="W439" s="1131"/>
      <c r="X439" s="1132"/>
      <c r="Y439" s="1131"/>
      <c r="Z439" s="1131"/>
      <c r="AA439" s="1131"/>
      <c r="AB439" s="1131"/>
      <c r="AC439" s="1131"/>
      <c r="AD439" s="1131"/>
      <c r="AE439" s="1131"/>
      <c r="AF439" s="874"/>
      <c r="AG439" s="875"/>
      <c r="AH439" s="1132"/>
    </row>
    <row r="440">
      <c r="A440" s="1131"/>
      <c r="B440" s="1131"/>
      <c r="C440" s="1131"/>
      <c r="D440" s="1131"/>
      <c r="E440" s="1131"/>
      <c r="F440" s="1131"/>
      <c r="G440" s="1132"/>
      <c r="H440" s="1131"/>
      <c r="I440" s="1133"/>
      <c r="J440" s="1131"/>
      <c r="K440" s="1131"/>
      <c r="L440" s="1131"/>
      <c r="M440" s="1131"/>
      <c r="N440" s="1131"/>
      <c r="O440" s="874"/>
      <c r="P440" s="875"/>
      <c r="Q440" s="1131"/>
      <c r="R440" s="1131"/>
      <c r="S440" s="1131"/>
      <c r="T440" s="1131"/>
      <c r="U440" s="1131"/>
      <c r="V440" s="1131"/>
      <c r="W440" s="1131"/>
      <c r="X440" s="1132"/>
      <c r="Y440" s="1131"/>
      <c r="Z440" s="1131"/>
      <c r="AA440" s="1131"/>
      <c r="AB440" s="1131"/>
      <c r="AC440" s="1131"/>
      <c r="AD440" s="1131"/>
      <c r="AE440" s="1131"/>
      <c r="AF440" s="874"/>
      <c r="AG440" s="875"/>
      <c r="AH440" s="1132"/>
    </row>
    <row r="441">
      <c r="A441" s="1131"/>
      <c r="B441" s="1131"/>
      <c r="C441" s="1131"/>
      <c r="D441" s="1131"/>
      <c r="E441" s="1131"/>
      <c r="F441" s="1131"/>
      <c r="G441" s="1132"/>
      <c r="H441" s="1131"/>
      <c r="I441" s="1133"/>
      <c r="J441" s="1131"/>
      <c r="K441" s="1131"/>
      <c r="L441" s="1131"/>
      <c r="M441" s="1131"/>
      <c r="N441" s="1131"/>
      <c r="O441" s="874"/>
      <c r="P441" s="875"/>
      <c r="Q441" s="1131"/>
      <c r="R441" s="1131"/>
      <c r="S441" s="1131"/>
      <c r="T441" s="1131"/>
      <c r="U441" s="1131"/>
      <c r="V441" s="1131"/>
      <c r="W441" s="1131"/>
      <c r="X441" s="1132"/>
      <c r="Y441" s="1131"/>
      <c r="Z441" s="1131"/>
      <c r="AA441" s="1131"/>
      <c r="AB441" s="1131"/>
      <c r="AC441" s="1131"/>
      <c r="AD441" s="1131"/>
      <c r="AE441" s="1131"/>
      <c r="AF441" s="874"/>
      <c r="AG441" s="875"/>
      <c r="AH441" s="1132"/>
    </row>
    <row r="442">
      <c r="A442" s="1131"/>
      <c r="B442" s="1131"/>
      <c r="C442" s="1131"/>
      <c r="D442" s="1131"/>
      <c r="E442" s="1131"/>
      <c r="F442" s="1131"/>
      <c r="G442" s="1132"/>
      <c r="H442" s="1131"/>
      <c r="I442" s="1133"/>
      <c r="J442" s="1131"/>
      <c r="K442" s="1131"/>
      <c r="L442" s="1131"/>
      <c r="M442" s="1131"/>
      <c r="N442" s="1131"/>
      <c r="O442" s="874"/>
      <c r="P442" s="875"/>
      <c r="Q442" s="1131"/>
      <c r="R442" s="1131"/>
      <c r="S442" s="1131"/>
      <c r="T442" s="1131"/>
      <c r="U442" s="1131"/>
      <c r="V442" s="1131"/>
      <c r="W442" s="1131"/>
      <c r="X442" s="1132"/>
      <c r="Y442" s="1131"/>
      <c r="Z442" s="1131"/>
      <c r="AA442" s="1131"/>
      <c r="AB442" s="1131"/>
      <c r="AC442" s="1131"/>
      <c r="AD442" s="1131"/>
      <c r="AE442" s="1131"/>
      <c r="AF442" s="874"/>
      <c r="AG442" s="875"/>
      <c r="AH442" s="1132"/>
    </row>
    <row r="443">
      <c r="A443" s="1131"/>
      <c r="B443" s="1131"/>
      <c r="C443" s="1131"/>
      <c r="D443" s="1131"/>
      <c r="E443" s="1131"/>
      <c r="F443" s="1131"/>
      <c r="G443" s="1132"/>
      <c r="H443" s="1131"/>
      <c r="I443" s="1133"/>
      <c r="J443" s="1131"/>
      <c r="K443" s="1131"/>
      <c r="L443" s="1131"/>
      <c r="M443" s="1131"/>
      <c r="N443" s="1131"/>
      <c r="O443" s="874"/>
      <c r="P443" s="875"/>
      <c r="Q443" s="1131"/>
      <c r="R443" s="1131"/>
      <c r="S443" s="1131"/>
      <c r="T443" s="1131"/>
      <c r="U443" s="1131"/>
      <c r="V443" s="1131"/>
      <c r="W443" s="1131"/>
      <c r="X443" s="1132"/>
      <c r="Y443" s="1131"/>
      <c r="Z443" s="1131"/>
      <c r="AA443" s="1131"/>
      <c r="AB443" s="1131"/>
      <c r="AC443" s="1131"/>
      <c r="AD443" s="1131"/>
      <c r="AE443" s="1131"/>
      <c r="AF443" s="874"/>
      <c r="AG443" s="875"/>
      <c r="AH443" s="1132"/>
    </row>
    <row r="444">
      <c r="A444" s="1131"/>
      <c r="B444" s="1131"/>
      <c r="C444" s="1131"/>
      <c r="D444" s="1131"/>
      <c r="E444" s="1131"/>
      <c r="F444" s="1131"/>
      <c r="G444" s="1132"/>
      <c r="H444" s="1131"/>
      <c r="I444" s="1133"/>
      <c r="J444" s="1131"/>
      <c r="K444" s="1131"/>
      <c r="L444" s="1131"/>
      <c r="M444" s="1131"/>
      <c r="N444" s="1131"/>
      <c r="O444" s="874"/>
      <c r="P444" s="875"/>
      <c r="Q444" s="1131"/>
      <c r="R444" s="1131"/>
      <c r="S444" s="1131"/>
      <c r="T444" s="1131"/>
      <c r="U444" s="1131"/>
      <c r="V444" s="1131"/>
      <c r="W444" s="1131"/>
      <c r="X444" s="1132"/>
      <c r="Y444" s="1131"/>
      <c r="Z444" s="1131"/>
      <c r="AA444" s="1131"/>
      <c r="AB444" s="1131"/>
      <c r="AC444" s="1131"/>
      <c r="AD444" s="1131"/>
      <c r="AE444" s="1131"/>
      <c r="AF444" s="874"/>
      <c r="AG444" s="875"/>
      <c r="AH444" s="1132"/>
    </row>
    <row r="445">
      <c r="A445" s="1131"/>
      <c r="B445" s="1131"/>
      <c r="C445" s="1131"/>
      <c r="D445" s="1131"/>
      <c r="E445" s="1131"/>
      <c r="F445" s="1131"/>
      <c r="G445" s="1132"/>
      <c r="H445" s="1131"/>
      <c r="I445" s="1133"/>
      <c r="J445" s="1131"/>
      <c r="K445" s="1131"/>
      <c r="L445" s="1131"/>
      <c r="M445" s="1131"/>
      <c r="N445" s="1131"/>
      <c r="O445" s="874"/>
      <c r="P445" s="875"/>
      <c r="Q445" s="1131"/>
      <c r="R445" s="1131"/>
      <c r="S445" s="1131"/>
      <c r="T445" s="1131"/>
      <c r="U445" s="1131"/>
      <c r="V445" s="1131"/>
      <c r="W445" s="1131"/>
      <c r="X445" s="1132"/>
      <c r="Y445" s="1131"/>
      <c r="Z445" s="1131"/>
      <c r="AA445" s="1131"/>
      <c r="AB445" s="1131"/>
      <c r="AC445" s="1131"/>
      <c r="AD445" s="1131"/>
      <c r="AE445" s="1131"/>
      <c r="AF445" s="874"/>
      <c r="AG445" s="875"/>
      <c r="AH445" s="1132"/>
    </row>
    <row r="446">
      <c r="A446" s="1131"/>
      <c r="B446" s="1131"/>
      <c r="C446" s="1131"/>
      <c r="D446" s="1131"/>
      <c r="E446" s="1131"/>
      <c r="F446" s="1131"/>
      <c r="G446" s="1132"/>
      <c r="H446" s="1131"/>
      <c r="I446" s="1133"/>
      <c r="J446" s="1131"/>
      <c r="K446" s="1131"/>
      <c r="L446" s="1131"/>
      <c r="M446" s="1131"/>
      <c r="N446" s="1131"/>
      <c r="O446" s="874"/>
      <c r="P446" s="875"/>
      <c r="Q446" s="1131"/>
      <c r="R446" s="1131"/>
      <c r="S446" s="1131"/>
      <c r="T446" s="1131"/>
      <c r="U446" s="1131"/>
      <c r="V446" s="1131"/>
      <c r="W446" s="1131"/>
      <c r="X446" s="1132"/>
      <c r="Y446" s="1131"/>
      <c r="Z446" s="1131"/>
      <c r="AA446" s="1131"/>
      <c r="AB446" s="1131"/>
      <c r="AC446" s="1131"/>
      <c r="AD446" s="1131"/>
      <c r="AE446" s="1131"/>
      <c r="AF446" s="874"/>
      <c r="AG446" s="875"/>
      <c r="AH446" s="1132"/>
    </row>
    <row r="447">
      <c r="A447" s="1131"/>
      <c r="B447" s="1131"/>
      <c r="C447" s="1131"/>
      <c r="D447" s="1131"/>
      <c r="E447" s="1131"/>
      <c r="F447" s="1131"/>
      <c r="G447" s="1132"/>
      <c r="H447" s="1131"/>
      <c r="I447" s="1133"/>
      <c r="J447" s="1131"/>
      <c r="K447" s="1131"/>
      <c r="L447" s="1131"/>
      <c r="M447" s="1131"/>
      <c r="N447" s="1131"/>
      <c r="O447" s="874"/>
      <c r="P447" s="875"/>
      <c r="Q447" s="1131"/>
      <c r="R447" s="1131"/>
      <c r="S447" s="1131"/>
      <c r="T447" s="1131"/>
      <c r="U447" s="1131"/>
      <c r="V447" s="1131"/>
      <c r="W447" s="1131"/>
      <c r="X447" s="1132"/>
      <c r="Y447" s="1131"/>
      <c r="Z447" s="1131"/>
      <c r="AA447" s="1131"/>
      <c r="AB447" s="1131"/>
      <c r="AC447" s="1131"/>
      <c r="AD447" s="1131"/>
      <c r="AE447" s="1131"/>
      <c r="AF447" s="874"/>
      <c r="AG447" s="875"/>
      <c r="AH447" s="1132"/>
    </row>
    <row r="448">
      <c r="A448" s="1131"/>
      <c r="B448" s="1131"/>
      <c r="C448" s="1131"/>
      <c r="D448" s="1131"/>
      <c r="E448" s="1131"/>
      <c r="F448" s="1131"/>
      <c r="G448" s="1132"/>
      <c r="H448" s="1131"/>
      <c r="I448" s="1133"/>
      <c r="J448" s="1131"/>
      <c r="K448" s="1131"/>
      <c r="L448" s="1131"/>
      <c r="M448" s="1131"/>
      <c r="N448" s="1131"/>
      <c r="O448" s="874"/>
      <c r="P448" s="875"/>
      <c r="Q448" s="1131"/>
      <c r="R448" s="1131"/>
      <c r="S448" s="1131"/>
      <c r="T448" s="1131"/>
      <c r="U448" s="1131"/>
      <c r="V448" s="1131"/>
      <c r="W448" s="1131"/>
      <c r="X448" s="1132"/>
      <c r="Y448" s="1131"/>
      <c r="Z448" s="1131"/>
      <c r="AA448" s="1131"/>
      <c r="AB448" s="1131"/>
      <c r="AC448" s="1131"/>
      <c r="AD448" s="1131"/>
      <c r="AE448" s="1131"/>
      <c r="AF448" s="874"/>
      <c r="AG448" s="875"/>
      <c r="AH448" s="1132"/>
    </row>
    <row r="449">
      <c r="A449" s="1131"/>
      <c r="B449" s="1131"/>
      <c r="C449" s="1131"/>
      <c r="D449" s="1131"/>
      <c r="E449" s="1131"/>
      <c r="F449" s="1131"/>
      <c r="G449" s="1132"/>
      <c r="H449" s="1131"/>
      <c r="I449" s="1133"/>
      <c r="J449" s="1131"/>
      <c r="K449" s="1131"/>
      <c r="L449" s="1131"/>
      <c r="M449" s="1131"/>
      <c r="N449" s="1131"/>
      <c r="O449" s="874"/>
      <c r="P449" s="875"/>
      <c r="Q449" s="1131"/>
      <c r="R449" s="1131"/>
      <c r="S449" s="1131"/>
      <c r="T449" s="1131"/>
      <c r="U449" s="1131"/>
      <c r="V449" s="1131"/>
      <c r="W449" s="1131"/>
      <c r="X449" s="1132"/>
      <c r="Y449" s="1131"/>
      <c r="Z449" s="1131"/>
      <c r="AA449" s="1131"/>
      <c r="AB449" s="1131"/>
      <c r="AC449" s="1131"/>
      <c r="AD449" s="1131"/>
      <c r="AE449" s="1131"/>
      <c r="AF449" s="874"/>
      <c r="AG449" s="875"/>
      <c r="AH449" s="1132"/>
    </row>
    <row r="450">
      <c r="A450" s="1131"/>
      <c r="B450" s="1131"/>
      <c r="C450" s="1131"/>
      <c r="D450" s="1131"/>
      <c r="E450" s="1131"/>
      <c r="F450" s="1131"/>
      <c r="G450" s="1132"/>
      <c r="H450" s="1131"/>
      <c r="I450" s="1133"/>
      <c r="J450" s="1131"/>
      <c r="K450" s="1131"/>
      <c r="L450" s="1131"/>
      <c r="M450" s="1131"/>
      <c r="N450" s="1131"/>
      <c r="O450" s="874"/>
      <c r="P450" s="875"/>
      <c r="Q450" s="1131"/>
      <c r="R450" s="1131"/>
      <c r="S450" s="1131"/>
      <c r="T450" s="1131"/>
      <c r="U450" s="1131"/>
      <c r="V450" s="1131"/>
      <c r="W450" s="1131"/>
      <c r="X450" s="1132"/>
      <c r="Y450" s="1131"/>
      <c r="Z450" s="1131"/>
      <c r="AA450" s="1131"/>
      <c r="AB450" s="1131"/>
      <c r="AC450" s="1131"/>
      <c r="AD450" s="1131"/>
      <c r="AE450" s="1131"/>
      <c r="AF450" s="874"/>
      <c r="AG450" s="875"/>
      <c r="AH450" s="1132"/>
    </row>
    <row r="451">
      <c r="A451" s="1131"/>
      <c r="B451" s="1131"/>
      <c r="C451" s="1131"/>
      <c r="D451" s="1131"/>
      <c r="E451" s="1131"/>
      <c r="F451" s="1131"/>
      <c r="G451" s="1132"/>
      <c r="H451" s="1131"/>
      <c r="I451" s="1133"/>
      <c r="J451" s="1131"/>
      <c r="K451" s="1131"/>
      <c r="L451" s="1131"/>
      <c r="M451" s="1131"/>
      <c r="N451" s="1131"/>
      <c r="O451" s="874"/>
      <c r="P451" s="875"/>
      <c r="Q451" s="1131"/>
      <c r="R451" s="1131"/>
      <c r="S451" s="1131"/>
      <c r="T451" s="1131"/>
      <c r="U451" s="1131"/>
      <c r="V451" s="1131"/>
      <c r="W451" s="1131"/>
      <c r="X451" s="1132"/>
      <c r="Y451" s="1131"/>
      <c r="Z451" s="1131"/>
      <c r="AA451" s="1131"/>
      <c r="AB451" s="1131"/>
      <c r="AC451" s="1131"/>
      <c r="AD451" s="1131"/>
      <c r="AE451" s="1131"/>
      <c r="AF451" s="874"/>
      <c r="AG451" s="875"/>
      <c r="AH451" s="1132"/>
    </row>
    <row r="452">
      <c r="A452" s="1131"/>
      <c r="B452" s="1131"/>
      <c r="C452" s="1131"/>
      <c r="D452" s="1131"/>
      <c r="E452" s="1131"/>
      <c r="F452" s="1131"/>
      <c r="G452" s="1132"/>
      <c r="H452" s="1131"/>
      <c r="I452" s="1133"/>
      <c r="J452" s="1131"/>
      <c r="K452" s="1131"/>
      <c r="L452" s="1131"/>
      <c r="M452" s="1131"/>
      <c r="N452" s="1131"/>
      <c r="O452" s="874"/>
      <c r="P452" s="875"/>
      <c r="Q452" s="1131"/>
      <c r="R452" s="1131"/>
      <c r="S452" s="1131"/>
      <c r="T452" s="1131"/>
      <c r="U452" s="1131"/>
      <c r="V452" s="1131"/>
      <c r="W452" s="1131"/>
      <c r="X452" s="1132"/>
      <c r="Y452" s="1131"/>
      <c r="Z452" s="1131"/>
      <c r="AA452" s="1131"/>
      <c r="AB452" s="1131"/>
      <c r="AC452" s="1131"/>
      <c r="AD452" s="1131"/>
      <c r="AE452" s="1131"/>
      <c r="AF452" s="874"/>
      <c r="AG452" s="875"/>
      <c r="AH452" s="1132"/>
    </row>
    <row r="453">
      <c r="A453" s="1131"/>
      <c r="B453" s="1131"/>
      <c r="C453" s="1131"/>
      <c r="D453" s="1131"/>
      <c r="E453" s="1131"/>
      <c r="F453" s="1131"/>
      <c r="G453" s="1132"/>
      <c r="H453" s="1131"/>
      <c r="I453" s="1133"/>
      <c r="J453" s="1131"/>
      <c r="K453" s="1131"/>
      <c r="L453" s="1131"/>
      <c r="M453" s="1131"/>
      <c r="N453" s="1131"/>
      <c r="O453" s="874"/>
      <c r="P453" s="875"/>
      <c r="Q453" s="1131"/>
      <c r="R453" s="1131"/>
      <c r="S453" s="1131"/>
      <c r="T453" s="1131"/>
      <c r="U453" s="1131"/>
      <c r="V453" s="1131"/>
      <c r="W453" s="1131"/>
      <c r="X453" s="1132"/>
      <c r="Y453" s="1131"/>
      <c r="Z453" s="1131"/>
      <c r="AA453" s="1131"/>
      <c r="AB453" s="1131"/>
      <c r="AC453" s="1131"/>
      <c r="AD453" s="1131"/>
      <c r="AE453" s="1131"/>
      <c r="AF453" s="874"/>
      <c r="AG453" s="875"/>
      <c r="AH453" s="1132"/>
    </row>
    <row r="454">
      <c r="A454" s="1131"/>
      <c r="B454" s="1131"/>
      <c r="C454" s="1131"/>
      <c r="D454" s="1131"/>
      <c r="E454" s="1131"/>
      <c r="F454" s="1131"/>
      <c r="G454" s="1132"/>
      <c r="H454" s="1131"/>
      <c r="I454" s="1133"/>
      <c r="J454" s="1131"/>
      <c r="K454" s="1131"/>
      <c r="L454" s="1131"/>
      <c r="M454" s="1131"/>
      <c r="N454" s="1131"/>
      <c r="O454" s="874"/>
      <c r="P454" s="875"/>
      <c r="Q454" s="1131"/>
      <c r="R454" s="1131"/>
      <c r="S454" s="1131"/>
      <c r="T454" s="1131"/>
      <c r="U454" s="1131"/>
      <c r="V454" s="1131"/>
      <c r="W454" s="1131"/>
      <c r="X454" s="1132"/>
      <c r="Y454" s="1131"/>
      <c r="Z454" s="1131"/>
      <c r="AA454" s="1131"/>
      <c r="AB454" s="1131"/>
      <c r="AC454" s="1131"/>
      <c r="AD454" s="1131"/>
      <c r="AE454" s="1131"/>
      <c r="AF454" s="874"/>
      <c r="AG454" s="875"/>
      <c r="AH454" s="1132"/>
    </row>
    <row r="455">
      <c r="A455" s="1131"/>
      <c r="B455" s="1131"/>
      <c r="C455" s="1131"/>
      <c r="D455" s="1131"/>
      <c r="E455" s="1131"/>
      <c r="F455" s="1131"/>
      <c r="G455" s="1132"/>
      <c r="H455" s="1131"/>
      <c r="I455" s="1133"/>
      <c r="J455" s="1131"/>
      <c r="K455" s="1131"/>
      <c r="L455" s="1131"/>
      <c r="M455" s="1131"/>
      <c r="N455" s="1131"/>
      <c r="O455" s="874"/>
      <c r="P455" s="875"/>
      <c r="Q455" s="1131"/>
      <c r="R455" s="1131"/>
      <c r="S455" s="1131"/>
      <c r="T455" s="1131"/>
      <c r="U455" s="1131"/>
      <c r="V455" s="1131"/>
      <c r="W455" s="1131"/>
      <c r="X455" s="1132"/>
      <c r="Y455" s="1131"/>
      <c r="Z455" s="1131"/>
      <c r="AA455" s="1131"/>
      <c r="AB455" s="1131"/>
      <c r="AC455" s="1131"/>
      <c r="AD455" s="1131"/>
      <c r="AE455" s="1131"/>
      <c r="AF455" s="874"/>
      <c r="AG455" s="875"/>
      <c r="AH455" s="1132"/>
    </row>
    <row r="456">
      <c r="A456" s="1131"/>
      <c r="B456" s="1131"/>
      <c r="C456" s="1131"/>
      <c r="D456" s="1131"/>
      <c r="E456" s="1131"/>
      <c r="F456" s="1131"/>
      <c r="G456" s="1132"/>
      <c r="H456" s="1131"/>
      <c r="I456" s="1133"/>
      <c r="J456" s="1131"/>
      <c r="K456" s="1131"/>
      <c r="L456" s="1131"/>
      <c r="M456" s="1131"/>
      <c r="N456" s="1131"/>
      <c r="O456" s="874"/>
      <c r="P456" s="875"/>
      <c r="Q456" s="1131"/>
      <c r="R456" s="1131"/>
      <c r="S456" s="1131"/>
      <c r="T456" s="1131"/>
      <c r="U456" s="1131"/>
      <c r="V456" s="1131"/>
      <c r="W456" s="1131"/>
      <c r="X456" s="1132"/>
      <c r="Y456" s="1131"/>
      <c r="Z456" s="1131"/>
      <c r="AA456" s="1131"/>
      <c r="AB456" s="1131"/>
      <c r="AC456" s="1131"/>
      <c r="AD456" s="1131"/>
      <c r="AE456" s="1131"/>
      <c r="AF456" s="874"/>
      <c r="AG456" s="875"/>
      <c r="AH456" s="1132"/>
    </row>
    <row r="457">
      <c r="A457" s="1131"/>
      <c r="B457" s="1131"/>
      <c r="C457" s="1131"/>
      <c r="D457" s="1131"/>
      <c r="E457" s="1131"/>
      <c r="F457" s="1131"/>
      <c r="G457" s="1132"/>
      <c r="H457" s="1131"/>
      <c r="I457" s="1133"/>
      <c r="J457" s="1131"/>
      <c r="K457" s="1131"/>
      <c r="L457" s="1131"/>
      <c r="M457" s="1131"/>
      <c r="N457" s="1131"/>
      <c r="O457" s="874"/>
      <c r="P457" s="875"/>
      <c r="Q457" s="1131"/>
      <c r="R457" s="1131"/>
      <c r="S457" s="1131"/>
      <c r="T457" s="1131"/>
      <c r="U457" s="1131"/>
      <c r="V457" s="1131"/>
      <c r="W457" s="1131"/>
      <c r="X457" s="1132"/>
      <c r="Y457" s="1131"/>
      <c r="Z457" s="1131"/>
      <c r="AA457" s="1131"/>
      <c r="AB457" s="1131"/>
      <c r="AC457" s="1131"/>
      <c r="AD457" s="1131"/>
      <c r="AE457" s="1131"/>
      <c r="AF457" s="874"/>
      <c r="AG457" s="875"/>
      <c r="AH457" s="1132"/>
    </row>
    <row r="458">
      <c r="A458" s="1131"/>
      <c r="B458" s="1131"/>
      <c r="C458" s="1131"/>
      <c r="D458" s="1131"/>
      <c r="E458" s="1131"/>
      <c r="F458" s="1131"/>
      <c r="G458" s="1132"/>
      <c r="H458" s="1131"/>
      <c r="I458" s="1133"/>
      <c r="J458" s="1131"/>
      <c r="K458" s="1131"/>
      <c r="L458" s="1131"/>
      <c r="M458" s="1131"/>
      <c r="N458" s="1131"/>
      <c r="O458" s="874"/>
      <c r="P458" s="875"/>
      <c r="Q458" s="1131"/>
      <c r="R458" s="1131"/>
      <c r="S458" s="1131"/>
      <c r="T458" s="1131"/>
      <c r="U458" s="1131"/>
      <c r="V458" s="1131"/>
      <c r="W458" s="1131"/>
      <c r="X458" s="1132"/>
      <c r="Y458" s="1131"/>
      <c r="Z458" s="1131"/>
      <c r="AA458" s="1131"/>
      <c r="AB458" s="1131"/>
      <c r="AC458" s="1131"/>
      <c r="AD458" s="1131"/>
      <c r="AE458" s="1131"/>
      <c r="AF458" s="874"/>
      <c r="AG458" s="875"/>
      <c r="AH458" s="1132"/>
    </row>
    <row r="459">
      <c r="A459" s="1131"/>
      <c r="B459" s="1131"/>
      <c r="C459" s="1131"/>
      <c r="D459" s="1131"/>
      <c r="E459" s="1131"/>
      <c r="F459" s="1131"/>
      <c r="G459" s="1132"/>
      <c r="H459" s="1131"/>
      <c r="I459" s="1133"/>
      <c r="J459" s="1131"/>
      <c r="K459" s="1131"/>
      <c r="L459" s="1131"/>
      <c r="M459" s="1131"/>
      <c r="N459" s="1131"/>
      <c r="O459" s="874"/>
      <c r="P459" s="875"/>
      <c r="Q459" s="1131"/>
      <c r="R459" s="1131"/>
      <c r="S459" s="1131"/>
      <c r="T459" s="1131"/>
      <c r="U459" s="1131"/>
      <c r="V459" s="1131"/>
      <c r="W459" s="1131"/>
      <c r="X459" s="1132"/>
      <c r="Y459" s="1131"/>
      <c r="Z459" s="1131"/>
      <c r="AA459" s="1131"/>
      <c r="AB459" s="1131"/>
      <c r="AC459" s="1131"/>
      <c r="AD459" s="1131"/>
      <c r="AE459" s="1131"/>
      <c r="AF459" s="874"/>
      <c r="AG459" s="875"/>
      <c r="AH459" s="1132"/>
    </row>
    <row r="460">
      <c r="A460" s="1131"/>
      <c r="B460" s="1131"/>
      <c r="C460" s="1131"/>
      <c r="D460" s="1131"/>
      <c r="E460" s="1131"/>
      <c r="F460" s="1131"/>
      <c r="G460" s="1132"/>
      <c r="H460" s="1131"/>
      <c r="I460" s="1133"/>
      <c r="J460" s="1131"/>
      <c r="K460" s="1131"/>
      <c r="L460" s="1131"/>
      <c r="M460" s="1131"/>
      <c r="N460" s="1131"/>
      <c r="O460" s="874"/>
      <c r="P460" s="875"/>
      <c r="Q460" s="1131"/>
      <c r="R460" s="1131"/>
      <c r="S460" s="1131"/>
      <c r="T460" s="1131"/>
      <c r="U460" s="1131"/>
      <c r="V460" s="1131"/>
      <c r="W460" s="1131"/>
      <c r="X460" s="1132"/>
      <c r="Y460" s="1131"/>
      <c r="Z460" s="1131"/>
      <c r="AA460" s="1131"/>
      <c r="AB460" s="1131"/>
      <c r="AC460" s="1131"/>
      <c r="AD460" s="1131"/>
      <c r="AE460" s="1131"/>
      <c r="AF460" s="874"/>
      <c r="AG460" s="875"/>
      <c r="AH460" s="1132"/>
    </row>
    <row r="461">
      <c r="A461" s="1131"/>
      <c r="B461" s="1131"/>
      <c r="C461" s="1131"/>
      <c r="D461" s="1131"/>
      <c r="E461" s="1131"/>
      <c r="F461" s="1131"/>
      <c r="G461" s="1132"/>
      <c r="H461" s="1131"/>
      <c r="I461" s="1133"/>
      <c r="J461" s="1131"/>
      <c r="K461" s="1131"/>
      <c r="L461" s="1131"/>
      <c r="M461" s="1131"/>
      <c r="N461" s="1131"/>
      <c r="O461" s="874"/>
      <c r="P461" s="875"/>
      <c r="Q461" s="1131"/>
      <c r="R461" s="1131"/>
      <c r="S461" s="1131"/>
      <c r="T461" s="1131"/>
      <c r="U461" s="1131"/>
      <c r="V461" s="1131"/>
      <c r="W461" s="1131"/>
      <c r="X461" s="1132"/>
      <c r="Y461" s="1131"/>
      <c r="Z461" s="1131"/>
      <c r="AA461" s="1131"/>
      <c r="AB461" s="1131"/>
      <c r="AC461" s="1131"/>
      <c r="AD461" s="1131"/>
      <c r="AE461" s="1131"/>
      <c r="AF461" s="874"/>
      <c r="AG461" s="875"/>
      <c r="AH461" s="1132"/>
    </row>
    <row r="462">
      <c r="A462" s="1131"/>
      <c r="B462" s="1131"/>
      <c r="C462" s="1131"/>
      <c r="D462" s="1131"/>
      <c r="E462" s="1131"/>
      <c r="F462" s="1131"/>
      <c r="G462" s="1132"/>
      <c r="H462" s="1131"/>
      <c r="I462" s="1133"/>
      <c r="J462" s="1131"/>
      <c r="K462" s="1131"/>
      <c r="L462" s="1131"/>
      <c r="M462" s="1131"/>
      <c r="N462" s="1131"/>
      <c r="O462" s="874"/>
      <c r="P462" s="875"/>
      <c r="Q462" s="1131"/>
      <c r="R462" s="1131"/>
      <c r="S462" s="1131"/>
      <c r="T462" s="1131"/>
      <c r="U462" s="1131"/>
      <c r="V462" s="1131"/>
      <c r="W462" s="1131"/>
      <c r="X462" s="1132"/>
      <c r="Y462" s="1131"/>
      <c r="Z462" s="1131"/>
      <c r="AA462" s="1131"/>
      <c r="AB462" s="1131"/>
      <c r="AC462" s="1131"/>
      <c r="AD462" s="1131"/>
      <c r="AE462" s="1131"/>
      <c r="AF462" s="874"/>
      <c r="AG462" s="875"/>
      <c r="AH462" s="1132"/>
    </row>
    <row r="463">
      <c r="A463" s="1131"/>
      <c r="B463" s="1131"/>
      <c r="C463" s="1131"/>
      <c r="D463" s="1131"/>
      <c r="E463" s="1131"/>
      <c r="F463" s="1131"/>
      <c r="G463" s="1132"/>
      <c r="H463" s="1131"/>
      <c r="I463" s="1133"/>
      <c r="J463" s="1131"/>
      <c r="K463" s="1131"/>
      <c r="L463" s="1131"/>
      <c r="M463" s="1131"/>
      <c r="N463" s="1131"/>
      <c r="O463" s="874"/>
      <c r="P463" s="875"/>
      <c r="Q463" s="1131"/>
      <c r="R463" s="1131"/>
      <c r="S463" s="1131"/>
      <c r="T463" s="1131"/>
      <c r="U463" s="1131"/>
      <c r="V463" s="1131"/>
      <c r="W463" s="1131"/>
      <c r="X463" s="1132"/>
      <c r="Y463" s="1131"/>
      <c r="Z463" s="1131"/>
      <c r="AA463" s="1131"/>
      <c r="AB463" s="1131"/>
      <c r="AC463" s="1131"/>
      <c r="AD463" s="1131"/>
      <c r="AE463" s="1131"/>
      <c r="AF463" s="874"/>
      <c r="AG463" s="875"/>
      <c r="AH463" s="1132"/>
    </row>
    <row r="464">
      <c r="A464" s="1131"/>
      <c r="B464" s="1131"/>
      <c r="C464" s="1131"/>
      <c r="D464" s="1131"/>
      <c r="E464" s="1131"/>
      <c r="F464" s="1131"/>
      <c r="G464" s="1132"/>
      <c r="H464" s="1131"/>
      <c r="I464" s="1133"/>
      <c r="J464" s="1131"/>
      <c r="K464" s="1131"/>
      <c r="L464" s="1131"/>
      <c r="M464" s="1131"/>
      <c r="N464" s="1131"/>
      <c r="O464" s="874"/>
      <c r="P464" s="875"/>
      <c r="Q464" s="1131"/>
      <c r="R464" s="1131"/>
      <c r="S464" s="1131"/>
      <c r="T464" s="1131"/>
      <c r="U464" s="1131"/>
      <c r="V464" s="1131"/>
      <c r="W464" s="1131"/>
      <c r="X464" s="1132"/>
      <c r="Y464" s="1131"/>
      <c r="Z464" s="1131"/>
      <c r="AA464" s="1131"/>
      <c r="AB464" s="1131"/>
      <c r="AC464" s="1131"/>
      <c r="AD464" s="1131"/>
      <c r="AE464" s="1131"/>
      <c r="AF464" s="874"/>
      <c r="AG464" s="875"/>
      <c r="AH464" s="1132"/>
    </row>
    <row r="465">
      <c r="A465" s="1131"/>
      <c r="B465" s="1131"/>
      <c r="C465" s="1131"/>
      <c r="D465" s="1131"/>
      <c r="E465" s="1131"/>
      <c r="F465" s="1131"/>
      <c r="G465" s="1132"/>
      <c r="H465" s="1131"/>
      <c r="I465" s="1133"/>
      <c r="J465" s="1131"/>
      <c r="K465" s="1131"/>
      <c r="L465" s="1131"/>
      <c r="M465" s="1131"/>
      <c r="N465" s="1131"/>
      <c r="O465" s="874"/>
      <c r="P465" s="875"/>
      <c r="Q465" s="1131"/>
      <c r="R465" s="1131"/>
      <c r="S465" s="1131"/>
      <c r="T465" s="1131"/>
      <c r="U465" s="1131"/>
      <c r="V465" s="1131"/>
      <c r="W465" s="1131"/>
      <c r="X465" s="1132"/>
      <c r="Y465" s="1131"/>
      <c r="Z465" s="1131"/>
      <c r="AA465" s="1131"/>
      <c r="AB465" s="1131"/>
      <c r="AC465" s="1131"/>
      <c r="AD465" s="1131"/>
      <c r="AE465" s="1131"/>
      <c r="AF465" s="874"/>
      <c r="AG465" s="875"/>
      <c r="AH465" s="1132"/>
    </row>
    <row r="466">
      <c r="A466" s="1131"/>
      <c r="B466" s="1131"/>
      <c r="C466" s="1131"/>
      <c r="D466" s="1131"/>
      <c r="E466" s="1131"/>
      <c r="F466" s="1131"/>
      <c r="G466" s="1132"/>
      <c r="H466" s="1131"/>
      <c r="I466" s="1133"/>
      <c r="J466" s="1131"/>
      <c r="K466" s="1131"/>
      <c r="L466" s="1131"/>
      <c r="M466" s="1131"/>
      <c r="N466" s="1131"/>
      <c r="O466" s="874"/>
      <c r="P466" s="875"/>
      <c r="Q466" s="1131"/>
      <c r="R466" s="1131"/>
      <c r="S466" s="1131"/>
      <c r="T466" s="1131"/>
      <c r="U466" s="1131"/>
      <c r="V466" s="1131"/>
      <c r="W466" s="1131"/>
      <c r="X466" s="1132"/>
      <c r="Y466" s="1131"/>
      <c r="Z466" s="1131"/>
      <c r="AA466" s="1131"/>
      <c r="AB466" s="1131"/>
      <c r="AC466" s="1131"/>
      <c r="AD466" s="1131"/>
      <c r="AE466" s="1131"/>
      <c r="AF466" s="874"/>
      <c r="AG466" s="875"/>
      <c r="AH466" s="1132"/>
    </row>
    <row r="467">
      <c r="A467" s="1131"/>
      <c r="B467" s="1131"/>
      <c r="C467" s="1131"/>
      <c r="D467" s="1131"/>
      <c r="E467" s="1131"/>
      <c r="F467" s="1131"/>
      <c r="G467" s="1132"/>
      <c r="H467" s="1131"/>
      <c r="I467" s="1133"/>
      <c r="J467" s="1131"/>
      <c r="K467" s="1131"/>
      <c r="L467" s="1131"/>
      <c r="M467" s="1131"/>
      <c r="N467" s="1131"/>
      <c r="O467" s="874"/>
      <c r="P467" s="875"/>
      <c r="Q467" s="1131"/>
      <c r="R467" s="1131"/>
      <c r="S467" s="1131"/>
      <c r="T467" s="1131"/>
      <c r="U467" s="1131"/>
      <c r="V467" s="1131"/>
      <c r="W467" s="1131"/>
      <c r="X467" s="1132"/>
      <c r="Y467" s="1131"/>
      <c r="Z467" s="1131"/>
      <c r="AA467" s="1131"/>
      <c r="AB467" s="1131"/>
      <c r="AC467" s="1131"/>
      <c r="AD467" s="1131"/>
      <c r="AE467" s="1131"/>
      <c r="AF467" s="874"/>
      <c r="AG467" s="875"/>
      <c r="AH467" s="1132"/>
    </row>
    <row r="468">
      <c r="A468" s="1131"/>
      <c r="B468" s="1131"/>
      <c r="C468" s="1131"/>
      <c r="D468" s="1131"/>
      <c r="E468" s="1131"/>
      <c r="F468" s="1131"/>
      <c r="G468" s="1132"/>
      <c r="H468" s="1131"/>
      <c r="I468" s="1133"/>
      <c r="J468" s="1131"/>
      <c r="K468" s="1131"/>
      <c r="L468" s="1131"/>
      <c r="M468" s="1131"/>
      <c r="N468" s="1131"/>
      <c r="O468" s="874"/>
      <c r="P468" s="875"/>
      <c r="Q468" s="1131"/>
      <c r="R468" s="1131"/>
      <c r="S468" s="1131"/>
      <c r="T468" s="1131"/>
      <c r="U468" s="1131"/>
      <c r="V468" s="1131"/>
      <c r="W468" s="1131"/>
      <c r="X468" s="1132"/>
      <c r="Y468" s="1131"/>
      <c r="Z468" s="1131"/>
      <c r="AA468" s="1131"/>
      <c r="AB468" s="1131"/>
      <c r="AC468" s="1131"/>
      <c r="AD468" s="1131"/>
      <c r="AE468" s="1131"/>
      <c r="AF468" s="874"/>
      <c r="AG468" s="875"/>
      <c r="AH468" s="1132"/>
    </row>
    <row r="469">
      <c r="A469" s="1131"/>
      <c r="B469" s="1131"/>
      <c r="C469" s="1131"/>
      <c r="D469" s="1131"/>
      <c r="E469" s="1131"/>
      <c r="F469" s="1131"/>
      <c r="G469" s="1132"/>
      <c r="H469" s="1131"/>
      <c r="I469" s="1133"/>
      <c r="J469" s="1131"/>
      <c r="K469" s="1131"/>
      <c r="L469" s="1131"/>
      <c r="M469" s="1131"/>
      <c r="N469" s="1131"/>
      <c r="O469" s="874"/>
      <c r="P469" s="875"/>
      <c r="Q469" s="1131"/>
      <c r="R469" s="1131"/>
      <c r="S469" s="1131"/>
      <c r="T469" s="1131"/>
      <c r="U469" s="1131"/>
      <c r="V469" s="1131"/>
      <c r="W469" s="1131"/>
      <c r="X469" s="1132"/>
      <c r="Y469" s="1131"/>
      <c r="Z469" s="1131"/>
      <c r="AA469" s="1131"/>
      <c r="AB469" s="1131"/>
      <c r="AC469" s="1131"/>
      <c r="AD469" s="1131"/>
      <c r="AE469" s="1131"/>
      <c r="AF469" s="874"/>
      <c r="AG469" s="875"/>
      <c r="AH469" s="1132"/>
    </row>
    <row r="470">
      <c r="A470" s="1131"/>
      <c r="B470" s="1131"/>
      <c r="C470" s="1131"/>
      <c r="D470" s="1131"/>
      <c r="E470" s="1131"/>
      <c r="F470" s="1131"/>
      <c r="G470" s="1132"/>
      <c r="H470" s="1131"/>
      <c r="I470" s="1133"/>
      <c r="J470" s="1131"/>
      <c r="K470" s="1131"/>
      <c r="L470" s="1131"/>
      <c r="M470" s="1131"/>
      <c r="N470" s="1131"/>
      <c r="O470" s="874"/>
      <c r="P470" s="875"/>
      <c r="Q470" s="1131"/>
      <c r="R470" s="1131"/>
      <c r="S470" s="1131"/>
      <c r="T470" s="1131"/>
      <c r="U470" s="1131"/>
      <c r="V470" s="1131"/>
      <c r="W470" s="1131"/>
      <c r="X470" s="1132"/>
      <c r="Y470" s="1131"/>
      <c r="Z470" s="1131"/>
      <c r="AA470" s="1131"/>
      <c r="AB470" s="1131"/>
      <c r="AC470" s="1131"/>
      <c r="AD470" s="1131"/>
      <c r="AE470" s="1131"/>
      <c r="AF470" s="874"/>
      <c r="AG470" s="875"/>
      <c r="AH470" s="1132"/>
    </row>
    <row r="471">
      <c r="A471" s="1131"/>
      <c r="B471" s="1131"/>
      <c r="C471" s="1131"/>
      <c r="D471" s="1131"/>
      <c r="E471" s="1131"/>
      <c r="F471" s="1131"/>
      <c r="G471" s="1132"/>
      <c r="H471" s="1131"/>
      <c r="I471" s="1133"/>
      <c r="J471" s="1131"/>
      <c r="K471" s="1131"/>
      <c r="L471" s="1131"/>
      <c r="M471" s="1131"/>
      <c r="N471" s="1131"/>
      <c r="O471" s="874"/>
      <c r="P471" s="875"/>
      <c r="Q471" s="1131"/>
      <c r="R471" s="1131"/>
      <c r="S471" s="1131"/>
      <c r="T471" s="1131"/>
      <c r="U471" s="1131"/>
      <c r="V471" s="1131"/>
      <c r="W471" s="1131"/>
      <c r="X471" s="1132"/>
      <c r="Y471" s="1131"/>
      <c r="Z471" s="1131"/>
      <c r="AA471" s="1131"/>
      <c r="AB471" s="1131"/>
      <c r="AC471" s="1131"/>
      <c r="AD471" s="1131"/>
      <c r="AE471" s="1131"/>
      <c r="AF471" s="874"/>
      <c r="AG471" s="875"/>
      <c r="AH471" s="1132"/>
    </row>
    <row r="472">
      <c r="A472" s="1131"/>
      <c r="B472" s="1131"/>
      <c r="C472" s="1131"/>
      <c r="D472" s="1131"/>
      <c r="E472" s="1131"/>
      <c r="F472" s="1131"/>
      <c r="G472" s="1132"/>
      <c r="H472" s="1131"/>
      <c r="I472" s="1133"/>
      <c r="J472" s="1131"/>
      <c r="K472" s="1131"/>
      <c r="L472" s="1131"/>
      <c r="M472" s="1131"/>
      <c r="N472" s="1131"/>
      <c r="O472" s="874"/>
      <c r="P472" s="875"/>
      <c r="Q472" s="1131"/>
      <c r="R472" s="1131"/>
      <c r="S472" s="1131"/>
      <c r="T472" s="1131"/>
      <c r="U472" s="1131"/>
      <c r="V472" s="1131"/>
      <c r="W472" s="1131"/>
      <c r="X472" s="1132"/>
      <c r="Y472" s="1131"/>
      <c r="Z472" s="1131"/>
      <c r="AA472" s="1131"/>
      <c r="AB472" s="1131"/>
      <c r="AC472" s="1131"/>
      <c r="AD472" s="1131"/>
      <c r="AE472" s="1131"/>
      <c r="AF472" s="874"/>
      <c r="AG472" s="875"/>
      <c r="AH472" s="1132"/>
    </row>
    <row r="473">
      <c r="A473" s="1131"/>
      <c r="B473" s="1131"/>
      <c r="C473" s="1131"/>
      <c r="D473" s="1131"/>
      <c r="E473" s="1131"/>
      <c r="F473" s="1131"/>
      <c r="G473" s="1132"/>
      <c r="H473" s="1131"/>
      <c r="I473" s="1133"/>
      <c r="J473" s="1131"/>
      <c r="K473" s="1131"/>
      <c r="L473" s="1131"/>
      <c r="M473" s="1131"/>
      <c r="N473" s="1131"/>
      <c r="O473" s="874"/>
      <c r="P473" s="875"/>
      <c r="Q473" s="1131"/>
      <c r="R473" s="1131"/>
      <c r="S473" s="1131"/>
      <c r="T473" s="1131"/>
      <c r="U473" s="1131"/>
      <c r="V473" s="1131"/>
      <c r="W473" s="1131"/>
      <c r="X473" s="1132"/>
      <c r="Y473" s="1131"/>
      <c r="Z473" s="1131"/>
      <c r="AA473" s="1131"/>
      <c r="AB473" s="1131"/>
      <c r="AC473" s="1131"/>
      <c r="AD473" s="1131"/>
      <c r="AE473" s="1131"/>
      <c r="AF473" s="874"/>
      <c r="AG473" s="875"/>
      <c r="AH473" s="1132"/>
    </row>
    <row r="474">
      <c r="A474" s="1131"/>
      <c r="B474" s="1131"/>
      <c r="C474" s="1131"/>
      <c r="D474" s="1131"/>
      <c r="E474" s="1131"/>
      <c r="F474" s="1131"/>
      <c r="G474" s="1132"/>
      <c r="H474" s="1131"/>
      <c r="I474" s="1133"/>
      <c r="J474" s="1131"/>
      <c r="K474" s="1131"/>
      <c r="L474" s="1131"/>
      <c r="M474" s="1131"/>
      <c r="N474" s="1131"/>
      <c r="O474" s="874"/>
      <c r="P474" s="875"/>
      <c r="Q474" s="1131"/>
      <c r="R474" s="1131"/>
      <c r="S474" s="1131"/>
      <c r="T474" s="1131"/>
      <c r="U474" s="1131"/>
      <c r="V474" s="1131"/>
      <c r="W474" s="1131"/>
      <c r="X474" s="1132"/>
      <c r="Y474" s="1131"/>
      <c r="Z474" s="1131"/>
      <c r="AA474" s="1131"/>
      <c r="AB474" s="1131"/>
      <c r="AC474" s="1131"/>
      <c r="AD474" s="1131"/>
      <c r="AE474" s="1131"/>
      <c r="AF474" s="874"/>
      <c r="AG474" s="875"/>
      <c r="AH474" s="1132"/>
    </row>
    <row r="475">
      <c r="A475" s="1131"/>
      <c r="B475" s="1131"/>
      <c r="C475" s="1131"/>
      <c r="D475" s="1131"/>
      <c r="E475" s="1131"/>
      <c r="F475" s="1131"/>
      <c r="G475" s="1132"/>
      <c r="H475" s="1131"/>
      <c r="I475" s="1133"/>
      <c r="J475" s="1131"/>
      <c r="K475" s="1131"/>
      <c r="L475" s="1131"/>
      <c r="M475" s="1131"/>
      <c r="N475" s="1131"/>
      <c r="O475" s="874"/>
      <c r="P475" s="875"/>
      <c r="Q475" s="1131"/>
      <c r="R475" s="1131"/>
      <c r="S475" s="1131"/>
      <c r="T475" s="1131"/>
      <c r="U475" s="1131"/>
      <c r="V475" s="1131"/>
      <c r="W475" s="1131"/>
      <c r="X475" s="1132"/>
      <c r="Y475" s="1131"/>
      <c r="Z475" s="1131"/>
      <c r="AA475" s="1131"/>
      <c r="AB475" s="1131"/>
      <c r="AC475" s="1131"/>
      <c r="AD475" s="1131"/>
      <c r="AE475" s="1131"/>
      <c r="AF475" s="874"/>
      <c r="AG475" s="875"/>
      <c r="AH475" s="1132"/>
    </row>
    <row r="476">
      <c r="A476" s="1131"/>
      <c r="B476" s="1131"/>
      <c r="C476" s="1131"/>
      <c r="D476" s="1131"/>
      <c r="E476" s="1131"/>
      <c r="F476" s="1131"/>
      <c r="G476" s="1132"/>
      <c r="H476" s="1131"/>
      <c r="I476" s="1133"/>
      <c r="J476" s="1131"/>
      <c r="K476" s="1131"/>
      <c r="L476" s="1131"/>
      <c r="M476" s="1131"/>
      <c r="N476" s="1131"/>
      <c r="O476" s="874"/>
      <c r="P476" s="875"/>
      <c r="Q476" s="1131"/>
      <c r="R476" s="1131"/>
      <c r="S476" s="1131"/>
      <c r="T476" s="1131"/>
      <c r="U476" s="1131"/>
      <c r="V476" s="1131"/>
      <c r="W476" s="1131"/>
      <c r="X476" s="1132"/>
      <c r="Y476" s="1131"/>
      <c r="Z476" s="1131"/>
      <c r="AA476" s="1131"/>
      <c r="AB476" s="1131"/>
      <c r="AC476" s="1131"/>
      <c r="AD476" s="1131"/>
      <c r="AE476" s="1131"/>
      <c r="AF476" s="874"/>
      <c r="AG476" s="875"/>
      <c r="AH476" s="1132"/>
    </row>
    <row r="477">
      <c r="A477" s="1131"/>
      <c r="B477" s="1131"/>
      <c r="C477" s="1131"/>
      <c r="D477" s="1131"/>
      <c r="E477" s="1131"/>
      <c r="F477" s="1131"/>
      <c r="G477" s="1132"/>
      <c r="H477" s="1131"/>
      <c r="I477" s="1133"/>
      <c r="J477" s="1131"/>
      <c r="K477" s="1131"/>
      <c r="L477" s="1131"/>
      <c r="M477" s="1131"/>
      <c r="N477" s="1131"/>
      <c r="O477" s="874"/>
      <c r="P477" s="875"/>
      <c r="Q477" s="1131"/>
      <c r="R477" s="1131"/>
      <c r="S477" s="1131"/>
      <c r="T477" s="1131"/>
      <c r="U477" s="1131"/>
      <c r="V477" s="1131"/>
      <c r="W477" s="1131"/>
      <c r="X477" s="1132"/>
      <c r="Y477" s="1131"/>
      <c r="Z477" s="1131"/>
      <c r="AA477" s="1131"/>
      <c r="AB477" s="1131"/>
      <c r="AC477" s="1131"/>
      <c r="AD477" s="1131"/>
      <c r="AE477" s="1131"/>
      <c r="AF477" s="874"/>
      <c r="AG477" s="875"/>
      <c r="AH477" s="1132"/>
    </row>
    <row r="478">
      <c r="A478" s="1131"/>
      <c r="B478" s="1131"/>
      <c r="C478" s="1131"/>
      <c r="D478" s="1131"/>
      <c r="E478" s="1131"/>
      <c r="F478" s="1131"/>
      <c r="G478" s="1132"/>
      <c r="H478" s="1131"/>
      <c r="I478" s="1133"/>
      <c r="J478" s="1131"/>
      <c r="K478" s="1131"/>
      <c r="L478" s="1131"/>
      <c r="M478" s="1131"/>
      <c r="N478" s="1131"/>
      <c r="O478" s="874"/>
      <c r="P478" s="875"/>
      <c r="Q478" s="1131"/>
      <c r="R478" s="1131"/>
      <c r="S478" s="1131"/>
      <c r="T478" s="1131"/>
      <c r="U478" s="1131"/>
      <c r="V478" s="1131"/>
      <c r="W478" s="1131"/>
      <c r="X478" s="1132"/>
      <c r="Y478" s="1131"/>
      <c r="Z478" s="1131"/>
      <c r="AA478" s="1131"/>
      <c r="AB478" s="1131"/>
      <c r="AC478" s="1131"/>
      <c r="AD478" s="1131"/>
      <c r="AE478" s="1131"/>
      <c r="AF478" s="874"/>
      <c r="AG478" s="875"/>
      <c r="AH478" s="1132"/>
    </row>
    <row r="479">
      <c r="A479" s="1131"/>
      <c r="B479" s="1131"/>
      <c r="C479" s="1131"/>
      <c r="D479" s="1131"/>
      <c r="E479" s="1131"/>
      <c r="F479" s="1131"/>
      <c r="G479" s="1132"/>
      <c r="H479" s="1131"/>
      <c r="I479" s="1133"/>
      <c r="J479" s="1131"/>
      <c r="K479" s="1131"/>
      <c r="L479" s="1131"/>
      <c r="M479" s="1131"/>
      <c r="N479" s="1131"/>
      <c r="O479" s="874"/>
      <c r="P479" s="875"/>
      <c r="Q479" s="1131"/>
      <c r="R479" s="1131"/>
      <c r="S479" s="1131"/>
      <c r="T479" s="1131"/>
      <c r="U479" s="1131"/>
      <c r="V479" s="1131"/>
      <c r="W479" s="1131"/>
      <c r="X479" s="1132"/>
      <c r="Y479" s="1131"/>
      <c r="Z479" s="1131"/>
      <c r="AA479" s="1131"/>
      <c r="AB479" s="1131"/>
      <c r="AC479" s="1131"/>
      <c r="AD479" s="1131"/>
      <c r="AE479" s="1131"/>
      <c r="AF479" s="874"/>
      <c r="AG479" s="875"/>
      <c r="AH479" s="1132"/>
    </row>
    <row r="480">
      <c r="A480" s="1131"/>
      <c r="B480" s="1131"/>
      <c r="C480" s="1131"/>
      <c r="D480" s="1131"/>
      <c r="E480" s="1131"/>
      <c r="F480" s="1131"/>
      <c r="G480" s="1132"/>
      <c r="H480" s="1131"/>
      <c r="I480" s="1133"/>
      <c r="J480" s="1131"/>
      <c r="K480" s="1131"/>
      <c r="L480" s="1131"/>
      <c r="M480" s="1131"/>
      <c r="N480" s="1131"/>
      <c r="O480" s="874"/>
      <c r="P480" s="875"/>
      <c r="Q480" s="1131"/>
      <c r="R480" s="1131"/>
      <c r="S480" s="1131"/>
      <c r="T480" s="1131"/>
      <c r="U480" s="1131"/>
      <c r="V480" s="1131"/>
      <c r="W480" s="1131"/>
      <c r="X480" s="1132"/>
      <c r="Y480" s="1131"/>
      <c r="Z480" s="1131"/>
      <c r="AA480" s="1131"/>
      <c r="AB480" s="1131"/>
      <c r="AC480" s="1131"/>
      <c r="AD480" s="1131"/>
      <c r="AE480" s="1131"/>
      <c r="AF480" s="874"/>
      <c r="AG480" s="875"/>
      <c r="AH480" s="1132"/>
    </row>
    <row r="481">
      <c r="A481" s="1131"/>
      <c r="B481" s="1131"/>
      <c r="C481" s="1131"/>
      <c r="D481" s="1131"/>
      <c r="E481" s="1131"/>
      <c r="F481" s="1131"/>
      <c r="G481" s="1132"/>
      <c r="H481" s="1131"/>
      <c r="I481" s="1133"/>
      <c r="J481" s="1131"/>
      <c r="K481" s="1131"/>
      <c r="L481" s="1131"/>
      <c r="M481" s="1131"/>
      <c r="N481" s="1131"/>
      <c r="O481" s="874"/>
      <c r="P481" s="875"/>
      <c r="Q481" s="1131"/>
      <c r="R481" s="1131"/>
      <c r="S481" s="1131"/>
      <c r="T481" s="1131"/>
      <c r="U481" s="1131"/>
      <c r="V481" s="1131"/>
      <c r="W481" s="1131"/>
      <c r="X481" s="1132"/>
      <c r="Y481" s="1131"/>
      <c r="Z481" s="1131"/>
      <c r="AA481" s="1131"/>
      <c r="AB481" s="1131"/>
      <c r="AC481" s="1131"/>
      <c r="AD481" s="1131"/>
      <c r="AE481" s="1131"/>
      <c r="AF481" s="874"/>
      <c r="AG481" s="875"/>
      <c r="AH481" s="1132"/>
    </row>
    <row r="482">
      <c r="A482" s="1131"/>
      <c r="B482" s="1131"/>
      <c r="C482" s="1131"/>
      <c r="D482" s="1131"/>
      <c r="E482" s="1131"/>
      <c r="F482" s="1131"/>
      <c r="G482" s="1132"/>
      <c r="H482" s="1131"/>
      <c r="I482" s="1133"/>
      <c r="J482" s="1131"/>
      <c r="K482" s="1131"/>
      <c r="L482" s="1131"/>
      <c r="M482" s="1131"/>
      <c r="N482" s="1131"/>
      <c r="O482" s="874"/>
      <c r="P482" s="875"/>
      <c r="Q482" s="1131"/>
      <c r="R482" s="1131"/>
      <c r="S482" s="1131"/>
      <c r="T482" s="1131"/>
      <c r="U482" s="1131"/>
      <c r="V482" s="1131"/>
      <c r="W482" s="1131"/>
      <c r="X482" s="1132"/>
      <c r="Y482" s="1131"/>
      <c r="Z482" s="1131"/>
      <c r="AA482" s="1131"/>
      <c r="AB482" s="1131"/>
      <c r="AC482" s="1131"/>
      <c r="AD482" s="1131"/>
      <c r="AE482" s="1131"/>
      <c r="AF482" s="874"/>
      <c r="AG482" s="875"/>
      <c r="AH482" s="1132"/>
    </row>
    <row r="483">
      <c r="A483" s="1131"/>
      <c r="B483" s="1131"/>
      <c r="C483" s="1131"/>
      <c r="D483" s="1131"/>
      <c r="E483" s="1131"/>
      <c r="F483" s="1131"/>
      <c r="G483" s="1132"/>
      <c r="H483" s="1131"/>
      <c r="I483" s="1133"/>
      <c r="J483" s="1131"/>
      <c r="K483" s="1131"/>
      <c r="L483" s="1131"/>
      <c r="M483" s="1131"/>
      <c r="N483" s="1131"/>
      <c r="O483" s="874"/>
      <c r="P483" s="875"/>
      <c r="Q483" s="1131"/>
      <c r="R483" s="1131"/>
      <c r="S483" s="1131"/>
      <c r="T483" s="1131"/>
      <c r="U483" s="1131"/>
      <c r="V483" s="1131"/>
      <c r="W483" s="1131"/>
      <c r="X483" s="1132"/>
      <c r="Y483" s="1131"/>
      <c r="Z483" s="1131"/>
      <c r="AA483" s="1131"/>
      <c r="AB483" s="1131"/>
      <c r="AC483" s="1131"/>
      <c r="AD483" s="1131"/>
      <c r="AE483" s="1131"/>
      <c r="AF483" s="874"/>
      <c r="AG483" s="875"/>
      <c r="AH483" s="1132"/>
    </row>
    <row r="484">
      <c r="A484" s="1131"/>
      <c r="B484" s="1131"/>
      <c r="C484" s="1131"/>
      <c r="D484" s="1131"/>
      <c r="E484" s="1131"/>
      <c r="F484" s="1131"/>
      <c r="G484" s="1132"/>
      <c r="H484" s="1131"/>
      <c r="I484" s="1133"/>
      <c r="J484" s="1131"/>
      <c r="K484" s="1131"/>
      <c r="L484" s="1131"/>
      <c r="M484" s="1131"/>
      <c r="N484" s="1131"/>
      <c r="O484" s="874"/>
      <c r="P484" s="875"/>
      <c r="Q484" s="1131"/>
      <c r="R484" s="1131"/>
      <c r="S484" s="1131"/>
      <c r="T484" s="1131"/>
      <c r="U484" s="1131"/>
      <c r="V484" s="1131"/>
      <c r="W484" s="1131"/>
      <c r="X484" s="1132"/>
      <c r="Y484" s="1131"/>
      <c r="Z484" s="1131"/>
      <c r="AA484" s="1131"/>
      <c r="AB484" s="1131"/>
      <c r="AC484" s="1131"/>
      <c r="AD484" s="1131"/>
      <c r="AE484" s="1131"/>
      <c r="AF484" s="874"/>
      <c r="AG484" s="875"/>
      <c r="AH484" s="1132"/>
    </row>
    <row r="485">
      <c r="A485" s="1131"/>
      <c r="B485" s="1131"/>
      <c r="C485" s="1131"/>
      <c r="D485" s="1131"/>
      <c r="E485" s="1131"/>
      <c r="F485" s="1131"/>
      <c r="G485" s="1132"/>
      <c r="H485" s="1131"/>
      <c r="I485" s="1133"/>
      <c r="J485" s="1131"/>
      <c r="K485" s="1131"/>
      <c r="L485" s="1131"/>
      <c r="M485" s="1131"/>
      <c r="N485" s="1131"/>
      <c r="O485" s="874"/>
      <c r="P485" s="875"/>
      <c r="Q485" s="1131"/>
      <c r="R485" s="1131"/>
      <c r="S485" s="1131"/>
      <c r="T485" s="1131"/>
      <c r="U485" s="1131"/>
      <c r="V485" s="1131"/>
      <c r="W485" s="1131"/>
      <c r="X485" s="1132"/>
      <c r="Y485" s="1131"/>
      <c r="Z485" s="1131"/>
      <c r="AA485" s="1131"/>
      <c r="AB485" s="1131"/>
      <c r="AC485" s="1131"/>
      <c r="AD485" s="1131"/>
      <c r="AE485" s="1131"/>
      <c r="AF485" s="874"/>
      <c r="AG485" s="875"/>
      <c r="AH485" s="1132"/>
    </row>
    <row r="486">
      <c r="A486" s="1131"/>
      <c r="B486" s="1131"/>
      <c r="C486" s="1131"/>
      <c r="D486" s="1131"/>
      <c r="E486" s="1131"/>
      <c r="F486" s="1131"/>
      <c r="G486" s="1132"/>
      <c r="H486" s="1131"/>
      <c r="I486" s="1133"/>
      <c r="J486" s="1131"/>
      <c r="K486" s="1131"/>
      <c r="L486" s="1131"/>
      <c r="M486" s="1131"/>
      <c r="N486" s="1131"/>
      <c r="O486" s="874"/>
      <c r="P486" s="875"/>
      <c r="Q486" s="1131"/>
      <c r="R486" s="1131"/>
      <c r="S486" s="1131"/>
      <c r="T486" s="1131"/>
      <c r="U486" s="1131"/>
      <c r="V486" s="1131"/>
      <c r="W486" s="1131"/>
      <c r="X486" s="1132"/>
      <c r="Y486" s="1131"/>
      <c r="Z486" s="1131"/>
      <c r="AA486" s="1131"/>
      <c r="AB486" s="1131"/>
      <c r="AC486" s="1131"/>
      <c r="AD486" s="1131"/>
      <c r="AE486" s="1131"/>
      <c r="AF486" s="874"/>
      <c r="AG486" s="875"/>
      <c r="AH486" s="1132"/>
    </row>
    <row r="487">
      <c r="A487" s="1131"/>
      <c r="B487" s="1131"/>
      <c r="C487" s="1131"/>
      <c r="D487" s="1131"/>
      <c r="E487" s="1131"/>
      <c r="F487" s="1131"/>
      <c r="G487" s="1132"/>
      <c r="H487" s="1131"/>
      <c r="I487" s="1133"/>
      <c r="J487" s="1131"/>
      <c r="K487" s="1131"/>
      <c r="L487" s="1131"/>
      <c r="M487" s="1131"/>
      <c r="N487" s="1131"/>
      <c r="O487" s="874"/>
      <c r="P487" s="875"/>
      <c r="Q487" s="1131"/>
      <c r="R487" s="1131"/>
      <c r="S487" s="1131"/>
      <c r="T487" s="1131"/>
      <c r="U487" s="1131"/>
      <c r="V487" s="1131"/>
      <c r="W487" s="1131"/>
      <c r="X487" s="1132"/>
      <c r="Y487" s="1131"/>
      <c r="Z487" s="1131"/>
      <c r="AA487" s="1131"/>
      <c r="AB487" s="1131"/>
      <c r="AC487" s="1131"/>
      <c r="AD487" s="1131"/>
      <c r="AE487" s="1131"/>
      <c r="AF487" s="874"/>
      <c r="AG487" s="875"/>
      <c r="AH487" s="1132"/>
    </row>
    <row r="488">
      <c r="A488" s="1131"/>
      <c r="B488" s="1131"/>
      <c r="C488" s="1131"/>
      <c r="D488" s="1131"/>
      <c r="E488" s="1131"/>
      <c r="F488" s="1131"/>
      <c r="G488" s="1132"/>
      <c r="H488" s="1131"/>
      <c r="I488" s="1133"/>
      <c r="J488" s="1131"/>
      <c r="K488" s="1131"/>
      <c r="L488" s="1131"/>
      <c r="M488" s="1131"/>
      <c r="N488" s="1131"/>
      <c r="O488" s="874"/>
      <c r="P488" s="875"/>
      <c r="Q488" s="1131"/>
      <c r="R488" s="1131"/>
      <c r="S488" s="1131"/>
      <c r="T488" s="1131"/>
      <c r="U488" s="1131"/>
      <c r="V488" s="1131"/>
      <c r="W488" s="1131"/>
      <c r="X488" s="1132"/>
      <c r="Y488" s="1131"/>
      <c r="Z488" s="1131"/>
      <c r="AA488" s="1131"/>
      <c r="AB488" s="1131"/>
      <c r="AC488" s="1131"/>
      <c r="AD488" s="1131"/>
      <c r="AE488" s="1131"/>
      <c r="AF488" s="874"/>
      <c r="AG488" s="875"/>
      <c r="AH488" s="1132"/>
    </row>
    <row r="489">
      <c r="A489" s="1131"/>
      <c r="B489" s="1131"/>
      <c r="C489" s="1131"/>
      <c r="D489" s="1131"/>
      <c r="E489" s="1131"/>
      <c r="F489" s="1131"/>
      <c r="G489" s="1132"/>
      <c r="H489" s="1131"/>
      <c r="I489" s="1133"/>
      <c r="J489" s="1131"/>
      <c r="K489" s="1131"/>
      <c r="L489" s="1131"/>
      <c r="M489" s="1131"/>
      <c r="N489" s="1131"/>
      <c r="O489" s="874"/>
      <c r="P489" s="875"/>
      <c r="Q489" s="1131"/>
      <c r="R489" s="1131"/>
      <c r="S489" s="1131"/>
      <c r="T489" s="1131"/>
      <c r="U489" s="1131"/>
      <c r="V489" s="1131"/>
      <c r="W489" s="1131"/>
      <c r="X489" s="1132"/>
      <c r="Y489" s="1131"/>
      <c r="Z489" s="1131"/>
      <c r="AA489" s="1131"/>
      <c r="AB489" s="1131"/>
      <c r="AC489" s="1131"/>
      <c r="AD489" s="1131"/>
      <c r="AE489" s="1131"/>
      <c r="AF489" s="874"/>
      <c r="AG489" s="875"/>
      <c r="AH489" s="1132"/>
    </row>
    <row r="490">
      <c r="A490" s="1131"/>
      <c r="B490" s="1131"/>
      <c r="C490" s="1131"/>
      <c r="D490" s="1131"/>
      <c r="E490" s="1131"/>
      <c r="F490" s="1131"/>
      <c r="G490" s="1132"/>
      <c r="H490" s="1131"/>
      <c r="I490" s="1133"/>
      <c r="J490" s="1131"/>
      <c r="K490" s="1131"/>
      <c r="L490" s="1131"/>
      <c r="M490" s="1131"/>
      <c r="N490" s="1131"/>
      <c r="O490" s="874"/>
      <c r="P490" s="875"/>
      <c r="Q490" s="1131"/>
      <c r="R490" s="1131"/>
      <c r="S490" s="1131"/>
      <c r="T490" s="1131"/>
      <c r="U490" s="1131"/>
      <c r="V490" s="1131"/>
      <c r="W490" s="1131"/>
      <c r="X490" s="1132"/>
      <c r="Y490" s="1131"/>
      <c r="Z490" s="1131"/>
      <c r="AA490" s="1131"/>
      <c r="AB490" s="1131"/>
      <c r="AC490" s="1131"/>
      <c r="AD490" s="1131"/>
      <c r="AE490" s="1131"/>
      <c r="AF490" s="874"/>
      <c r="AG490" s="875"/>
      <c r="AH490" s="1132"/>
    </row>
    <row r="491">
      <c r="A491" s="1131"/>
      <c r="B491" s="1131"/>
      <c r="C491" s="1131"/>
      <c r="D491" s="1131"/>
      <c r="E491" s="1131"/>
      <c r="F491" s="1131"/>
      <c r="G491" s="1132"/>
      <c r="H491" s="1131"/>
      <c r="I491" s="1133"/>
      <c r="J491" s="1131"/>
      <c r="K491" s="1131"/>
      <c r="L491" s="1131"/>
      <c r="M491" s="1131"/>
      <c r="N491" s="1131"/>
      <c r="O491" s="874"/>
      <c r="P491" s="875"/>
      <c r="Q491" s="1131"/>
      <c r="R491" s="1131"/>
      <c r="S491" s="1131"/>
      <c r="T491" s="1131"/>
      <c r="U491" s="1131"/>
      <c r="V491" s="1131"/>
      <c r="W491" s="1131"/>
      <c r="X491" s="1132"/>
      <c r="Y491" s="1131"/>
      <c r="Z491" s="1131"/>
      <c r="AA491" s="1131"/>
      <c r="AB491" s="1131"/>
      <c r="AC491" s="1131"/>
      <c r="AD491" s="1131"/>
      <c r="AE491" s="1131"/>
      <c r="AF491" s="874"/>
      <c r="AG491" s="875"/>
      <c r="AH491" s="1132"/>
    </row>
    <row r="492">
      <c r="A492" s="1131"/>
      <c r="B492" s="1131"/>
      <c r="C492" s="1131"/>
      <c r="D492" s="1131"/>
      <c r="E492" s="1131"/>
      <c r="F492" s="1131"/>
      <c r="G492" s="1132"/>
      <c r="H492" s="1131"/>
      <c r="I492" s="1133"/>
      <c r="J492" s="1131"/>
      <c r="K492" s="1131"/>
      <c r="L492" s="1131"/>
      <c r="M492" s="1131"/>
      <c r="N492" s="1131"/>
      <c r="O492" s="874"/>
      <c r="P492" s="875"/>
      <c r="Q492" s="1131"/>
      <c r="R492" s="1131"/>
      <c r="S492" s="1131"/>
      <c r="T492" s="1131"/>
      <c r="U492" s="1131"/>
      <c r="V492" s="1131"/>
      <c r="W492" s="1131"/>
      <c r="X492" s="1132"/>
      <c r="Y492" s="1131"/>
      <c r="Z492" s="1131"/>
      <c r="AA492" s="1131"/>
      <c r="AB492" s="1131"/>
      <c r="AC492" s="1131"/>
      <c r="AD492" s="1131"/>
      <c r="AE492" s="1131"/>
      <c r="AF492" s="874"/>
      <c r="AG492" s="875"/>
      <c r="AH492" s="1132"/>
    </row>
    <row r="493">
      <c r="A493" s="1131"/>
      <c r="B493" s="1131"/>
      <c r="C493" s="1131"/>
      <c r="D493" s="1131"/>
      <c r="E493" s="1131"/>
      <c r="F493" s="1131"/>
      <c r="G493" s="1132"/>
      <c r="H493" s="1131"/>
      <c r="I493" s="1133"/>
      <c r="J493" s="1131"/>
      <c r="K493" s="1131"/>
      <c r="L493" s="1131"/>
      <c r="M493" s="1131"/>
      <c r="N493" s="1131"/>
      <c r="O493" s="874"/>
      <c r="P493" s="875"/>
      <c r="Q493" s="1131"/>
      <c r="R493" s="1131"/>
      <c r="S493" s="1131"/>
      <c r="T493" s="1131"/>
      <c r="U493" s="1131"/>
      <c r="V493" s="1131"/>
      <c r="W493" s="1131"/>
      <c r="X493" s="1132"/>
      <c r="Y493" s="1131"/>
      <c r="Z493" s="1131"/>
      <c r="AA493" s="1131"/>
      <c r="AB493" s="1131"/>
      <c r="AC493" s="1131"/>
      <c r="AD493" s="1131"/>
      <c r="AE493" s="1131"/>
      <c r="AF493" s="874"/>
      <c r="AG493" s="875"/>
      <c r="AH493" s="1132"/>
    </row>
    <row r="494">
      <c r="A494" s="1131"/>
      <c r="B494" s="1131"/>
      <c r="C494" s="1131"/>
      <c r="D494" s="1131"/>
      <c r="E494" s="1131"/>
      <c r="F494" s="1131"/>
      <c r="G494" s="1132"/>
      <c r="H494" s="1131"/>
      <c r="I494" s="1133"/>
      <c r="J494" s="1131"/>
      <c r="K494" s="1131"/>
      <c r="L494" s="1131"/>
      <c r="M494" s="1131"/>
      <c r="N494" s="1131"/>
      <c r="O494" s="874"/>
      <c r="P494" s="875"/>
      <c r="Q494" s="1131"/>
      <c r="R494" s="1131"/>
      <c r="S494" s="1131"/>
      <c r="T494" s="1131"/>
      <c r="U494" s="1131"/>
      <c r="V494" s="1131"/>
      <c r="W494" s="1131"/>
      <c r="X494" s="1132"/>
      <c r="Y494" s="1131"/>
      <c r="Z494" s="1131"/>
      <c r="AA494" s="1131"/>
      <c r="AB494" s="1131"/>
      <c r="AC494" s="1131"/>
      <c r="AD494" s="1131"/>
      <c r="AE494" s="1131"/>
      <c r="AF494" s="874"/>
      <c r="AG494" s="875"/>
      <c r="AH494" s="1132"/>
    </row>
    <row r="495">
      <c r="A495" s="1131"/>
      <c r="B495" s="1131"/>
      <c r="C495" s="1131"/>
      <c r="D495" s="1131"/>
      <c r="E495" s="1131"/>
      <c r="F495" s="1131"/>
      <c r="G495" s="1132"/>
      <c r="H495" s="1131"/>
      <c r="I495" s="1133"/>
      <c r="J495" s="1131"/>
      <c r="K495" s="1131"/>
      <c r="L495" s="1131"/>
      <c r="M495" s="1131"/>
      <c r="N495" s="1131"/>
      <c r="O495" s="874"/>
      <c r="P495" s="875"/>
      <c r="Q495" s="1131"/>
      <c r="R495" s="1131"/>
      <c r="S495" s="1131"/>
      <c r="T495" s="1131"/>
      <c r="U495" s="1131"/>
      <c r="V495" s="1131"/>
      <c r="W495" s="1131"/>
      <c r="X495" s="1132"/>
      <c r="Y495" s="1131"/>
      <c r="Z495" s="1131"/>
      <c r="AA495" s="1131"/>
      <c r="AB495" s="1131"/>
      <c r="AC495" s="1131"/>
      <c r="AD495" s="1131"/>
      <c r="AE495" s="1131"/>
      <c r="AF495" s="874"/>
      <c r="AG495" s="875"/>
      <c r="AH495" s="1132"/>
    </row>
    <row r="496">
      <c r="A496" s="1131"/>
      <c r="B496" s="1131"/>
      <c r="C496" s="1131"/>
      <c r="D496" s="1131"/>
      <c r="E496" s="1131"/>
      <c r="F496" s="1131"/>
      <c r="G496" s="1132"/>
      <c r="H496" s="1131"/>
      <c r="I496" s="1133"/>
      <c r="J496" s="1131"/>
      <c r="K496" s="1131"/>
      <c r="L496" s="1131"/>
      <c r="M496" s="1131"/>
      <c r="N496" s="1131"/>
      <c r="O496" s="874"/>
      <c r="P496" s="875"/>
      <c r="Q496" s="1131"/>
      <c r="R496" s="1131"/>
      <c r="S496" s="1131"/>
      <c r="T496" s="1131"/>
      <c r="U496" s="1131"/>
      <c r="V496" s="1131"/>
      <c r="W496" s="1131"/>
      <c r="X496" s="1132"/>
      <c r="Y496" s="1131"/>
      <c r="Z496" s="1131"/>
      <c r="AA496" s="1131"/>
      <c r="AB496" s="1131"/>
      <c r="AC496" s="1131"/>
      <c r="AD496" s="1131"/>
      <c r="AE496" s="1131"/>
      <c r="AF496" s="874"/>
      <c r="AG496" s="875"/>
      <c r="AH496" s="1132"/>
    </row>
    <row r="497">
      <c r="A497" s="1131"/>
      <c r="B497" s="1131"/>
      <c r="C497" s="1131"/>
      <c r="D497" s="1131"/>
      <c r="E497" s="1131"/>
      <c r="F497" s="1131"/>
      <c r="G497" s="1132"/>
      <c r="H497" s="1131"/>
      <c r="I497" s="1133"/>
      <c r="J497" s="1131"/>
      <c r="K497" s="1131"/>
      <c r="L497" s="1131"/>
      <c r="M497" s="1131"/>
      <c r="N497" s="1131"/>
      <c r="O497" s="874"/>
      <c r="P497" s="875"/>
      <c r="Q497" s="1131"/>
      <c r="R497" s="1131"/>
      <c r="S497" s="1131"/>
      <c r="T497" s="1131"/>
      <c r="U497" s="1131"/>
      <c r="V497" s="1131"/>
      <c r="W497" s="1131"/>
      <c r="X497" s="1132"/>
      <c r="Y497" s="1131"/>
      <c r="Z497" s="1131"/>
      <c r="AA497" s="1131"/>
      <c r="AB497" s="1131"/>
      <c r="AC497" s="1131"/>
      <c r="AD497" s="1131"/>
      <c r="AE497" s="1131"/>
      <c r="AF497" s="874"/>
      <c r="AG497" s="875"/>
      <c r="AH497" s="1132"/>
    </row>
    <row r="498">
      <c r="A498" s="1131"/>
      <c r="B498" s="1131"/>
      <c r="C498" s="1131"/>
      <c r="D498" s="1131"/>
      <c r="E498" s="1131"/>
      <c r="F498" s="1131"/>
      <c r="G498" s="1132"/>
      <c r="H498" s="1131"/>
      <c r="I498" s="1133"/>
      <c r="J498" s="1131"/>
      <c r="K498" s="1131"/>
      <c r="L498" s="1131"/>
      <c r="M498" s="1131"/>
      <c r="N498" s="1131"/>
      <c r="O498" s="874"/>
      <c r="P498" s="875"/>
      <c r="Q498" s="1131"/>
      <c r="R498" s="1131"/>
      <c r="S498" s="1131"/>
      <c r="T498" s="1131"/>
      <c r="U498" s="1131"/>
      <c r="V498" s="1131"/>
      <c r="W498" s="1131"/>
      <c r="X498" s="1132"/>
      <c r="Y498" s="1131"/>
      <c r="Z498" s="1131"/>
      <c r="AA498" s="1131"/>
      <c r="AB498" s="1131"/>
      <c r="AC498" s="1131"/>
      <c r="AD498" s="1131"/>
      <c r="AE498" s="1131"/>
      <c r="AF498" s="874"/>
      <c r="AG498" s="875"/>
      <c r="AH498" s="1132"/>
    </row>
    <row r="499">
      <c r="A499" s="1131"/>
      <c r="B499" s="1131"/>
      <c r="C499" s="1131"/>
      <c r="D499" s="1131"/>
      <c r="E499" s="1131"/>
      <c r="F499" s="1131"/>
      <c r="G499" s="1132"/>
      <c r="H499" s="1131"/>
      <c r="I499" s="1133"/>
      <c r="J499" s="1131"/>
      <c r="K499" s="1131"/>
      <c r="L499" s="1131"/>
      <c r="M499" s="1131"/>
      <c r="N499" s="1131"/>
      <c r="O499" s="874"/>
      <c r="P499" s="875"/>
      <c r="Q499" s="1131"/>
      <c r="R499" s="1131"/>
      <c r="S499" s="1131"/>
      <c r="T499" s="1131"/>
      <c r="U499" s="1131"/>
      <c r="V499" s="1131"/>
      <c r="W499" s="1131"/>
      <c r="X499" s="1132"/>
      <c r="Y499" s="1131"/>
      <c r="Z499" s="1131"/>
      <c r="AA499" s="1131"/>
      <c r="AB499" s="1131"/>
      <c r="AC499" s="1131"/>
      <c r="AD499" s="1131"/>
      <c r="AE499" s="1131"/>
      <c r="AF499" s="874"/>
      <c r="AG499" s="875"/>
      <c r="AH499" s="1132"/>
    </row>
    <row r="500">
      <c r="A500" s="1131"/>
      <c r="B500" s="1131"/>
      <c r="C500" s="1131"/>
      <c r="D500" s="1131"/>
      <c r="E500" s="1131"/>
      <c r="F500" s="1131"/>
      <c r="G500" s="1132"/>
      <c r="H500" s="1131"/>
      <c r="I500" s="1133"/>
      <c r="J500" s="1131"/>
      <c r="K500" s="1131"/>
      <c r="L500" s="1131"/>
      <c r="M500" s="1131"/>
      <c r="N500" s="1131"/>
      <c r="O500" s="874"/>
      <c r="P500" s="875"/>
      <c r="Q500" s="1131"/>
      <c r="R500" s="1131"/>
      <c r="S500" s="1131"/>
      <c r="T500" s="1131"/>
      <c r="U500" s="1131"/>
      <c r="V500" s="1131"/>
      <c r="W500" s="1131"/>
      <c r="X500" s="1132"/>
      <c r="Y500" s="1131"/>
      <c r="Z500" s="1131"/>
      <c r="AA500" s="1131"/>
      <c r="AB500" s="1131"/>
      <c r="AC500" s="1131"/>
      <c r="AD500" s="1131"/>
      <c r="AE500" s="1131"/>
      <c r="AF500" s="874"/>
      <c r="AG500" s="875"/>
      <c r="AH500" s="1132"/>
    </row>
    <row r="501">
      <c r="A501" s="1131"/>
      <c r="B501" s="1131"/>
      <c r="C501" s="1131"/>
      <c r="D501" s="1131"/>
      <c r="E501" s="1131"/>
      <c r="F501" s="1131"/>
      <c r="G501" s="1132"/>
      <c r="H501" s="1131"/>
      <c r="I501" s="1133"/>
      <c r="J501" s="1131"/>
      <c r="K501" s="1131"/>
      <c r="L501" s="1131"/>
      <c r="M501" s="1131"/>
      <c r="N501" s="1131"/>
      <c r="O501" s="874"/>
      <c r="P501" s="875"/>
      <c r="Q501" s="1131"/>
      <c r="R501" s="1131"/>
      <c r="S501" s="1131"/>
      <c r="T501" s="1131"/>
      <c r="U501" s="1131"/>
      <c r="V501" s="1131"/>
      <c r="W501" s="1131"/>
      <c r="X501" s="1132"/>
      <c r="Y501" s="1131"/>
      <c r="Z501" s="1131"/>
      <c r="AA501" s="1131"/>
      <c r="AB501" s="1131"/>
      <c r="AC501" s="1131"/>
      <c r="AD501" s="1131"/>
      <c r="AE501" s="1131"/>
      <c r="AF501" s="874"/>
      <c r="AG501" s="875"/>
      <c r="AH501" s="1132"/>
    </row>
    <row r="502">
      <c r="A502" s="1131"/>
      <c r="B502" s="1131"/>
      <c r="C502" s="1131"/>
      <c r="D502" s="1131"/>
      <c r="E502" s="1131"/>
      <c r="F502" s="1131"/>
      <c r="G502" s="1132"/>
      <c r="H502" s="1131"/>
      <c r="I502" s="1133"/>
      <c r="J502" s="1131"/>
      <c r="K502" s="1131"/>
      <c r="L502" s="1131"/>
      <c r="M502" s="1131"/>
      <c r="N502" s="1131"/>
      <c r="O502" s="874"/>
      <c r="P502" s="875"/>
      <c r="Q502" s="1131"/>
      <c r="R502" s="1131"/>
      <c r="S502" s="1131"/>
      <c r="T502" s="1131"/>
      <c r="U502" s="1131"/>
      <c r="V502" s="1131"/>
      <c r="W502" s="1131"/>
      <c r="X502" s="1132"/>
      <c r="Y502" s="1131"/>
      <c r="Z502" s="1131"/>
      <c r="AA502" s="1131"/>
      <c r="AB502" s="1131"/>
      <c r="AC502" s="1131"/>
      <c r="AD502" s="1131"/>
      <c r="AE502" s="1131"/>
      <c r="AF502" s="874"/>
      <c r="AG502" s="875"/>
      <c r="AH502" s="1132"/>
    </row>
    <row r="503">
      <c r="A503" s="1131"/>
      <c r="B503" s="1131"/>
      <c r="C503" s="1131"/>
      <c r="D503" s="1131"/>
      <c r="E503" s="1131"/>
      <c r="F503" s="1131"/>
      <c r="G503" s="1132"/>
      <c r="H503" s="1131"/>
      <c r="I503" s="1133"/>
      <c r="J503" s="1131"/>
      <c r="K503" s="1131"/>
      <c r="L503" s="1131"/>
      <c r="M503" s="1131"/>
      <c r="N503" s="1131"/>
      <c r="O503" s="874"/>
      <c r="P503" s="875"/>
      <c r="Q503" s="1131"/>
      <c r="R503" s="1131"/>
      <c r="S503" s="1131"/>
      <c r="T503" s="1131"/>
      <c r="U503" s="1131"/>
      <c r="V503" s="1131"/>
      <c r="W503" s="1131"/>
      <c r="X503" s="1132"/>
      <c r="Y503" s="1131"/>
      <c r="Z503" s="1131"/>
      <c r="AA503" s="1131"/>
      <c r="AB503" s="1131"/>
      <c r="AC503" s="1131"/>
      <c r="AD503" s="1131"/>
      <c r="AE503" s="1131"/>
      <c r="AF503" s="874"/>
      <c r="AG503" s="875"/>
      <c r="AH503" s="1132"/>
    </row>
    <row r="504">
      <c r="A504" s="1131"/>
      <c r="B504" s="1131"/>
      <c r="C504" s="1131"/>
      <c r="D504" s="1131"/>
      <c r="E504" s="1131"/>
      <c r="F504" s="1131"/>
      <c r="G504" s="1132"/>
      <c r="H504" s="1131"/>
      <c r="I504" s="1133"/>
      <c r="J504" s="1131"/>
      <c r="K504" s="1131"/>
      <c r="L504" s="1131"/>
      <c r="M504" s="1131"/>
      <c r="N504" s="1131"/>
      <c r="O504" s="874"/>
      <c r="P504" s="875"/>
      <c r="Q504" s="1131"/>
      <c r="R504" s="1131"/>
      <c r="S504" s="1131"/>
      <c r="T504" s="1131"/>
      <c r="U504" s="1131"/>
      <c r="V504" s="1131"/>
      <c r="W504" s="1131"/>
      <c r="X504" s="1132"/>
      <c r="Y504" s="1131"/>
      <c r="Z504" s="1131"/>
      <c r="AA504" s="1131"/>
      <c r="AB504" s="1131"/>
      <c r="AC504" s="1131"/>
      <c r="AD504" s="1131"/>
      <c r="AE504" s="1131"/>
      <c r="AF504" s="874"/>
      <c r="AG504" s="875"/>
      <c r="AH504" s="1132"/>
    </row>
    <row r="505">
      <c r="A505" s="1131"/>
      <c r="B505" s="1131"/>
      <c r="C505" s="1131"/>
      <c r="D505" s="1131"/>
      <c r="E505" s="1131"/>
      <c r="F505" s="1131"/>
      <c r="G505" s="1132"/>
      <c r="H505" s="1131"/>
      <c r="I505" s="1133"/>
      <c r="J505" s="1131"/>
      <c r="K505" s="1131"/>
      <c r="L505" s="1131"/>
      <c r="M505" s="1131"/>
      <c r="N505" s="1131"/>
      <c r="O505" s="874"/>
      <c r="P505" s="875"/>
      <c r="Q505" s="1131"/>
      <c r="R505" s="1131"/>
      <c r="S505" s="1131"/>
      <c r="T505" s="1131"/>
      <c r="U505" s="1131"/>
      <c r="V505" s="1131"/>
      <c r="W505" s="1131"/>
      <c r="X505" s="1132"/>
      <c r="Y505" s="1131"/>
      <c r="Z505" s="1131"/>
      <c r="AA505" s="1131"/>
      <c r="AB505" s="1131"/>
      <c r="AC505" s="1131"/>
      <c r="AD505" s="1131"/>
      <c r="AE505" s="1131"/>
      <c r="AF505" s="874"/>
      <c r="AG505" s="875"/>
      <c r="AH505" s="1132"/>
    </row>
    <row r="506">
      <c r="A506" s="1131"/>
      <c r="B506" s="1131"/>
      <c r="C506" s="1131"/>
      <c r="D506" s="1131"/>
      <c r="E506" s="1131"/>
      <c r="F506" s="1131"/>
      <c r="G506" s="1132"/>
      <c r="H506" s="1131"/>
      <c r="I506" s="1133"/>
      <c r="J506" s="1131"/>
      <c r="K506" s="1131"/>
      <c r="L506" s="1131"/>
      <c r="M506" s="1131"/>
      <c r="N506" s="1131"/>
      <c r="O506" s="874"/>
      <c r="P506" s="875"/>
      <c r="Q506" s="1131"/>
      <c r="R506" s="1131"/>
      <c r="S506" s="1131"/>
      <c r="T506" s="1131"/>
      <c r="U506" s="1131"/>
      <c r="V506" s="1131"/>
      <c r="W506" s="1131"/>
      <c r="X506" s="1132"/>
      <c r="Y506" s="1131"/>
      <c r="Z506" s="1131"/>
      <c r="AA506" s="1131"/>
      <c r="AB506" s="1131"/>
      <c r="AC506" s="1131"/>
      <c r="AD506" s="1131"/>
      <c r="AE506" s="1131"/>
      <c r="AF506" s="874"/>
      <c r="AG506" s="875"/>
      <c r="AH506" s="1132"/>
    </row>
    <row r="507">
      <c r="A507" s="1131"/>
      <c r="B507" s="1131"/>
      <c r="C507" s="1131"/>
      <c r="D507" s="1131"/>
      <c r="E507" s="1131"/>
      <c r="F507" s="1131"/>
      <c r="G507" s="1132"/>
      <c r="H507" s="1131"/>
      <c r="I507" s="1133"/>
      <c r="J507" s="1131"/>
      <c r="K507" s="1131"/>
      <c r="L507" s="1131"/>
      <c r="M507" s="1131"/>
      <c r="N507" s="1131"/>
      <c r="O507" s="874"/>
      <c r="P507" s="875"/>
      <c r="Q507" s="1131"/>
      <c r="R507" s="1131"/>
      <c r="S507" s="1131"/>
      <c r="T507" s="1131"/>
      <c r="U507" s="1131"/>
      <c r="V507" s="1131"/>
      <c r="W507" s="1131"/>
      <c r="X507" s="1132"/>
      <c r="Y507" s="1131"/>
      <c r="Z507" s="1131"/>
      <c r="AA507" s="1131"/>
      <c r="AB507" s="1131"/>
      <c r="AC507" s="1131"/>
      <c r="AD507" s="1131"/>
      <c r="AE507" s="1131"/>
      <c r="AF507" s="874"/>
      <c r="AG507" s="875"/>
      <c r="AH507" s="1132"/>
    </row>
    <row r="508">
      <c r="A508" s="1131"/>
      <c r="B508" s="1131"/>
      <c r="C508" s="1131"/>
      <c r="D508" s="1131"/>
      <c r="E508" s="1131"/>
      <c r="F508" s="1131"/>
      <c r="G508" s="1132"/>
      <c r="H508" s="1131"/>
      <c r="I508" s="1133"/>
      <c r="J508" s="1131"/>
      <c r="K508" s="1131"/>
      <c r="L508" s="1131"/>
      <c r="M508" s="1131"/>
      <c r="N508" s="1131"/>
      <c r="O508" s="874"/>
      <c r="P508" s="875"/>
      <c r="Q508" s="1131"/>
      <c r="R508" s="1131"/>
      <c r="S508" s="1131"/>
      <c r="T508" s="1131"/>
      <c r="U508" s="1131"/>
      <c r="V508" s="1131"/>
      <c r="W508" s="1131"/>
      <c r="X508" s="1132"/>
      <c r="Y508" s="1131"/>
      <c r="Z508" s="1131"/>
      <c r="AA508" s="1131"/>
      <c r="AB508" s="1131"/>
      <c r="AC508" s="1131"/>
      <c r="AD508" s="1131"/>
      <c r="AE508" s="1131"/>
      <c r="AF508" s="874"/>
      <c r="AG508" s="875"/>
      <c r="AH508" s="1132"/>
    </row>
    <row r="509">
      <c r="A509" s="1131"/>
      <c r="B509" s="1131"/>
      <c r="C509" s="1131"/>
      <c r="D509" s="1131"/>
      <c r="E509" s="1131"/>
      <c r="F509" s="1131"/>
      <c r="G509" s="1132"/>
      <c r="H509" s="1131"/>
      <c r="I509" s="1133"/>
      <c r="J509" s="1131"/>
      <c r="K509" s="1131"/>
      <c r="L509" s="1131"/>
      <c r="M509" s="1131"/>
      <c r="N509" s="1131"/>
      <c r="O509" s="874"/>
      <c r="P509" s="875"/>
      <c r="Q509" s="1131"/>
      <c r="R509" s="1131"/>
      <c r="S509" s="1131"/>
      <c r="T509" s="1131"/>
      <c r="U509" s="1131"/>
      <c r="V509" s="1131"/>
      <c r="W509" s="1131"/>
      <c r="X509" s="1132"/>
      <c r="Y509" s="1131"/>
      <c r="Z509" s="1131"/>
      <c r="AA509" s="1131"/>
      <c r="AB509" s="1131"/>
      <c r="AC509" s="1131"/>
      <c r="AD509" s="1131"/>
      <c r="AE509" s="1131"/>
      <c r="AF509" s="874"/>
      <c r="AG509" s="875"/>
      <c r="AH509" s="1132"/>
    </row>
    <row r="510">
      <c r="A510" s="1131"/>
      <c r="B510" s="1131"/>
      <c r="C510" s="1131"/>
      <c r="D510" s="1131"/>
      <c r="E510" s="1131"/>
      <c r="F510" s="1131"/>
      <c r="G510" s="1132"/>
      <c r="H510" s="1131"/>
      <c r="I510" s="1133"/>
      <c r="J510" s="1131"/>
      <c r="K510" s="1131"/>
      <c r="L510" s="1131"/>
      <c r="M510" s="1131"/>
      <c r="N510" s="1131"/>
      <c r="O510" s="874"/>
      <c r="P510" s="875"/>
      <c r="Q510" s="1131"/>
      <c r="R510" s="1131"/>
      <c r="S510" s="1131"/>
      <c r="T510" s="1131"/>
      <c r="U510" s="1131"/>
      <c r="V510" s="1131"/>
      <c r="W510" s="1131"/>
      <c r="X510" s="1132"/>
      <c r="Y510" s="1131"/>
      <c r="Z510" s="1131"/>
      <c r="AA510" s="1131"/>
      <c r="AB510" s="1131"/>
      <c r="AC510" s="1131"/>
      <c r="AD510" s="1131"/>
      <c r="AE510" s="1131"/>
      <c r="AF510" s="874"/>
      <c r="AG510" s="875"/>
      <c r="AH510" s="1132"/>
    </row>
    <row r="511">
      <c r="A511" s="1131"/>
      <c r="B511" s="1131"/>
      <c r="C511" s="1131"/>
      <c r="D511" s="1131"/>
      <c r="E511" s="1131"/>
      <c r="F511" s="1131"/>
      <c r="G511" s="1132"/>
      <c r="H511" s="1131"/>
      <c r="I511" s="1133"/>
      <c r="J511" s="1131"/>
      <c r="K511" s="1131"/>
      <c r="L511" s="1131"/>
      <c r="M511" s="1131"/>
      <c r="N511" s="1131"/>
      <c r="O511" s="874"/>
      <c r="P511" s="875"/>
      <c r="Q511" s="1131"/>
      <c r="R511" s="1131"/>
      <c r="S511" s="1131"/>
      <c r="T511" s="1131"/>
      <c r="U511" s="1131"/>
      <c r="V511" s="1131"/>
      <c r="W511" s="1131"/>
      <c r="X511" s="1132"/>
      <c r="Y511" s="1131"/>
      <c r="Z511" s="1131"/>
      <c r="AA511" s="1131"/>
      <c r="AB511" s="1131"/>
      <c r="AC511" s="1131"/>
      <c r="AD511" s="1131"/>
      <c r="AE511" s="1131"/>
      <c r="AF511" s="874"/>
      <c r="AG511" s="875"/>
      <c r="AH511" s="1132"/>
    </row>
    <row r="512">
      <c r="A512" s="1131"/>
      <c r="B512" s="1131"/>
      <c r="C512" s="1131"/>
      <c r="D512" s="1131"/>
      <c r="E512" s="1131"/>
      <c r="F512" s="1131"/>
      <c r="G512" s="1132"/>
      <c r="H512" s="1131"/>
      <c r="I512" s="1133"/>
      <c r="J512" s="1131"/>
      <c r="K512" s="1131"/>
      <c r="L512" s="1131"/>
      <c r="M512" s="1131"/>
      <c r="N512" s="1131"/>
      <c r="O512" s="874"/>
      <c r="P512" s="875"/>
      <c r="Q512" s="1131"/>
      <c r="R512" s="1131"/>
      <c r="S512" s="1131"/>
      <c r="T512" s="1131"/>
      <c r="U512" s="1131"/>
      <c r="V512" s="1131"/>
      <c r="W512" s="1131"/>
      <c r="X512" s="1132"/>
      <c r="Y512" s="1131"/>
      <c r="Z512" s="1131"/>
      <c r="AA512" s="1131"/>
      <c r="AB512" s="1131"/>
      <c r="AC512" s="1131"/>
      <c r="AD512" s="1131"/>
      <c r="AE512" s="1131"/>
      <c r="AF512" s="874"/>
      <c r="AG512" s="875"/>
      <c r="AH512" s="1132"/>
    </row>
    <row r="513">
      <c r="A513" s="1131"/>
      <c r="B513" s="1131"/>
      <c r="C513" s="1131"/>
      <c r="D513" s="1131"/>
      <c r="E513" s="1131"/>
      <c r="F513" s="1131"/>
      <c r="G513" s="1132"/>
      <c r="H513" s="1131"/>
      <c r="I513" s="1133"/>
      <c r="J513" s="1131"/>
      <c r="K513" s="1131"/>
      <c r="L513" s="1131"/>
      <c r="M513" s="1131"/>
      <c r="N513" s="1131"/>
      <c r="O513" s="874"/>
      <c r="P513" s="875"/>
      <c r="Q513" s="1131"/>
      <c r="R513" s="1131"/>
      <c r="S513" s="1131"/>
      <c r="T513" s="1131"/>
      <c r="U513" s="1131"/>
      <c r="V513" s="1131"/>
      <c r="W513" s="1131"/>
      <c r="X513" s="1132"/>
      <c r="Y513" s="1131"/>
      <c r="Z513" s="1131"/>
      <c r="AA513" s="1131"/>
      <c r="AB513" s="1131"/>
      <c r="AC513" s="1131"/>
      <c r="AD513" s="1131"/>
      <c r="AE513" s="1131"/>
      <c r="AF513" s="874"/>
      <c r="AG513" s="875"/>
      <c r="AH513" s="1132"/>
    </row>
    <row r="514">
      <c r="A514" s="1131"/>
      <c r="B514" s="1131"/>
      <c r="C514" s="1131"/>
      <c r="D514" s="1131"/>
      <c r="E514" s="1131"/>
      <c r="F514" s="1131"/>
      <c r="G514" s="1132"/>
      <c r="H514" s="1131"/>
      <c r="I514" s="1133"/>
      <c r="J514" s="1131"/>
      <c r="K514" s="1131"/>
      <c r="L514" s="1131"/>
      <c r="M514" s="1131"/>
      <c r="N514" s="1131"/>
      <c r="O514" s="874"/>
      <c r="P514" s="875"/>
      <c r="Q514" s="1131"/>
      <c r="R514" s="1131"/>
      <c r="S514" s="1131"/>
      <c r="T514" s="1131"/>
      <c r="U514" s="1131"/>
      <c r="V514" s="1131"/>
      <c r="W514" s="1131"/>
      <c r="X514" s="1132"/>
      <c r="Y514" s="1131"/>
      <c r="Z514" s="1131"/>
      <c r="AA514" s="1131"/>
      <c r="AB514" s="1131"/>
      <c r="AC514" s="1131"/>
      <c r="AD514" s="1131"/>
      <c r="AE514" s="1131"/>
      <c r="AF514" s="874"/>
      <c r="AG514" s="875"/>
      <c r="AH514" s="1132"/>
    </row>
    <row r="515">
      <c r="A515" s="1131"/>
      <c r="B515" s="1131"/>
      <c r="C515" s="1131"/>
      <c r="D515" s="1131"/>
      <c r="E515" s="1131"/>
      <c r="F515" s="1131"/>
      <c r="G515" s="1132"/>
      <c r="H515" s="1131"/>
      <c r="I515" s="1133"/>
      <c r="J515" s="1131"/>
      <c r="K515" s="1131"/>
      <c r="L515" s="1131"/>
      <c r="M515" s="1131"/>
      <c r="N515" s="1131"/>
      <c r="O515" s="874"/>
      <c r="P515" s="875"/>
      <c r="Q515" s="1131"/>
      <c r="R515" s="1131"/>
      <c r="S515" s="1131"/>
      <c r="T515" s="1131"/>
      <c r="U515" s="1131"/>
      <c r="V515" s="1131"/>
      <c r="W515" s="1131"/>
      <c r="X515" s="1132"/>
      <c r="Y515" s="1131"/>
      <c r="Z515" s="1131"/>
      <c r="AA515" s="1131"/>
      <c r="AB515" s="1131"/>
      <c r="AC515" s="1131"/>
      <c r="AD515" s="1131"/>
      <c r="AE515" s="1131"/>
      <c r="AF515" s="874"/>
      <c r="AG515" s="875"/>
      <c r="AH515" s="1132"/>
    </row>
    <row r="516">
      <c r="A516" s="1131"/>
      <c r="B516" s="1131"/>
      <c r="C516" s="1131"/>
      <c r="D516" s="1131"/>
      <c r="E516" s="1131"/>
      <c r="F516" s="1131"/>
      <c r="G516" s="1132"/>
      <c r="H516" s="1131"/>
      <c r="I516" s="1133"/>
      <c r="J516" s="1131"/>
      <c r="K516" s="1131"/>
      <c r="L516" s="1131"/>
      <c r="M516" s="1131"/>
      <c r="N516" s="1131"/>
      <c r="O516" s="874"/>
      <c r="P516" s="875"/>
      <c r="Q516" s="1131"/>
      <c r="R516" s="1131"/>
      <c r="S516" s="1131"/>
      <c r="T516" s="1131"/>
      <c r="U516" s="1131"/>
      <c r="V516" s="1131"/>
      <c r="W516" s="1131"/>
      <c r="X516" s="1132"/>
      <c r="Y516" s="1131"/>
      <c r="Z516" s="1131"/>
      <c r="AA516" s="1131"/>
      <c r="AB516" s="1131"/>
      <c r="AC516" s="1131"/>
      <c r="AD516" s="1131"/>
      <c r="AE516" s="1131"/>
      <c r="AF516" s="874"/>
      <c r="AG516" s="875"/>
      <c r="AH516" s="1132"/>
    </row>
    <row r="517">
      <c r="A517" s="1131"/>
      <c r="B517" s="1131"/>
      <c r="C517" s="1131"/>
      <c r="D517" s="1131"/>
      <c r="E517" s="1131"/>
      <c r="F517" s="1131"/>
      <c r="G517" s="1132"/>
      <c r="H517" s="1131"/>
      <c r="I517" s="1133"/>
      <c r="J517" s="1131"/>
      <c r="K517" s="1131"/>
      <c r="L517" s="1131"/>
      <c r="M517" s="1131"/>
      <c r="N517" s="1131"/>
      <c r="O517" s="874"/>
      <c r="P517" s="875"/>
      <c r="Q517" s="1131"/>
      <c r="R517" s="1131"/>
      <c r="S517" s="1131"/>
      <c r="T517" s="1131"/>
      <c r="U517" s="1131"/>
      <c r="V517" s="1131"/>
      <c r="W517" s="1131"/>
      <c r="X517" s="1132"/>
      <c r="Y517" s="1131"/>
      <c r="Z517" s="1131"/>
      <c r="AA517" s="1131"/>
      <c r="AB517" s="1131"/>
      <c r="AC517" s="1131"/>
      <c r="AD517" s="1131"/>
      <c r="AE517" s="1131"/>
      <c r="AF517" s="874"/>
      <c r="AG517" s="875"/>
      <c r="AH517" s="1132"/>
    </row>
    <row r="518">
      <c r="A518" s="1131"/>
      <c r="B518" s="1131"/>
      <c r="C518" s="1131"/>
      <c r="D518" s="1131"/>
      <c r="E518" s="1131"/>
      <c r="F518" s="1131"/>
      <c r="G518" s="1132"/>
      <c r="H518" s="1131"/>
      <c r="I518" s="1133"/>
      <c r="J518" s="1131"/>
      <c r="K518" s="1131"/>
      <c r="L518" s="1131"/>
      <c r="M518" s="1131"/>
      <c r="N518" s="1131"/>
      <c r="O518" s="874"/>
      <c r="P518" s="875"/>
      <c r="Q518" s="1131"/>
      <c r="R518" s="1131"/>
      <c r="S518" s="1131"/>
      <c r="T518" s="1131"/>
      <c r="U518" s="1131"/>
      <c r="V518" s="1131"/>
      <c r="W518" s="1131"/>
      <c r="X518" s="1132"/>
      <c r="Y518" s="1131"/>
      <c r="Z518" s="1131"/>
      <c r="AA518" s="1131"/>
      <c r="AB518" s="1131"/>
      <c r="AC518" s="1131"/>
      <c r="AD518" s="1131"/>
      <c r="AE518" s="1131"/>
      <c r="AF518" s="874"/>
      <c r="AG518" s="875"/>
      <c r="AH518" s="1132"/>
    </row>
    <row r="519">
      <c r="A519" s="1131"/>
      <c r="B519" s="1131"/>
      <c r="C519" s="1131"/>
      <c r="D519" s="1131"/>
      <c r="E519" s="1131"/>
      <c r="F519" s="1131"/>
      <c r="G519" s="1132"/>
      <c r="H519" s="1131"/>
      <c r="I519" s="1133"/>
      <c r="J519" s="1131"/>
      <c r="K519" s="1131"/>
      <c r="L519" s="1131"/>
      <c r="M519" s="1131"/>
      <c r="N519" s="1131"/>
      <c r="O519" s="874"/>
      <c r="P519" s="875"/>
      <c r="Q519" s="1131"/>
      <c r="R519" s="1131"/>
      <c r="S519" s="1131"/>
      <c r="T519" s="1131"/>
      <c r="U519" s="1131"/>
      <c r="V519" s="1131"/>
      <c r="W519" s="1131"/>
      <c r="X519" s="1132"/>
      <c r="Y519" s="1131"/>
      <c r="Z519" s="1131"/>
      <c r="AA519" s="1131"/>
      <c r="AB519" s="1131"/>
      <c r="AC519" s="1131"/>
      <c r="AD519" s="1131"/>
      <c r="AE519" s="1131"/>
      <c r="AF519" s="874"/>
      <c r="AG519" s="875"/>
      <c r="AH519" s="1132"/>
    </row>
    <row r="520">
      <c r="A520" s="1131"/>
      <c r="B520" s="1131"/>
      <c r="C520" s="1131"/>
      <c r="D520" s="1131"/>
      <c r="E520" s="1131"/>
      <c r="F520" s="1131"/>
      <c r="G520" s="1132"/>
      <c r="H520" s="1131"/>
      <c r="I520" s="1133"/>
      <c r="J520" s="1131"/>
      <c r="K520" s="1131"/>
      <c r="L520" s="1131"/>
      <c r="M520" s="1131"/>
      <c r="N520" s="1131"/>
      <c r="O520" s="874"/>
      <c r="P520" s="875"/>
      <c r="Q520" s="1131"/>
      <c r="R520" s="1131"/>
      <c r="S520" s="1131"/>
      <c r="T520" s="1131"/>
      <c r="U520" s="1131"/>
      <c r="V520" s="1131"/>
      <c r="W520" s="1131"/>
      <c r="X520" s="1132"/>
      <c r="Y520" s="1131"/>
      <c r="Z520" s="1131"/>
      <c r="AA520" s="1131"/>
      <c r="AB520" s="1131"/>
      <c r="AC520" s="1131"/>
      <c r="AD520" s="1131"/>
      <c r="AE520" s="1131"/>
      <c r="AF520" s="874"/>
      <c r="AG520" s="875"/>
      <c r="AH520" s="1132"/>
    </row>
    <row r="521">
      <c r="A521" s="1131"/>
      <c r="B521" s="1131"/>
      <c r="C521" s="1131"/>
      <c r="D521" s="1131"/>
      <c r="E521" s="1131"/>
      <c r="F521" s="1131"/>
      <c r="G521" s="1132"/>
      <c r="H521" s="1131"/>
      <c r="I521" s="1133"/>
      <c r="J521" s="1131"/>
      <c r="K521" s="1131"/>
      <c r="L521" s="1131"/>
      <c r="M521" s="1131"/>
      <c r="N521" s="1131"/>
      <c r="O521" s="874"/>
      <c r="P521" s="875"/>
      <c r="Q521" s="1131"/>
      <c r="R521" s="1131"/>
      <c r="S521" s="1131"/>
      <c r="T521" s="1131"/>
      <c r="U521" s="1131"/>
      <c r="V521" s="1131"/>
      <c r="W521" s="1131"/>
      <c r="X521" s="1132"/>
      <c r="Y521" s="1131"/>
      <c r="Z521" s="1131"/>
      <c r="AA521" s="1131"/>
      <c r="AB521" s="1131"/>
      <c r="AC521" s="1131"/>
      <c r="AD521" s="1131"/>
      <c r="AE521" s="1131"/>
      <c r="AF521" s="874"/>
      <c r="AG521" s="875"/>
      <c r="AH521" s="1132"/>
    </row>
    <row r="522">
      <c r="A522" s="1131"/>
      <c r="B522" s="1131"/>
      <c r="C522" s="1131"/>
      <c r="D522" s="1131"/>
      <c r="E522" s="1131"/>
      <c r="F522" s="1131"/>
      <c r="G522" s="1132"/>
      <c r="H522" s="1131"/>
      <c r="I522" s="1133"/>
      <c r="J522" s="1131"/>
      <c r="K522" s="1131"/>
      <c r="L522" s="1131"/>
      <c r="M522" s="1131"/>
      <c r="N522" s="1131"/>
      <c r="O522" s="874"/>
      <c r="P522" s="875"/>
      <c r="Q522" s="1131"/>
      <c r="R522" s="1131"/>
      <c r="S522" s="1131"/>
      <c r="T522" s="1131"/>
      <c r="U522" s="1131"/>
      <c r="V522" s="1131"/>
      <c r="W522" s="1131"/>
      <c r="X522" s="1132"/>
      <c r="Y522" s="1131"/>
      <c r="Z522" s="1131"/>
      <c r="AA522" s="1131"/>
      <c r="AB522" s="1131"/>
      <c r="AC522" s="1131"/>
      <c r="AD522" s="1131"/>
      <c r="AE522" s="1131"/>
      <c r="AF522" s="874"/>
      <c r="AG522" s="875"/>
      <c r="AH522" s="1132"/>
    </row>
    <row r="523">
      <c r="A523" s="1131"/>
      <c r="B523" s="1131"/>
      <c r="C523" s="1131"/>
      <c r="D523" s="1131"/>
      <c r="E523" s="1131"/>
      <c r="F523" s="1131"/>
      <c r="G523" s="1132"/>
      <c r="H523" s="1131"/>
      <c r="I523" s="1133"/>
      <c r="J523" s="1131"/>
      <c r="K523" s="1131"/>
      <c r="L523" s="1131"/>
      <c r="M523" s="1131"/>
      <c r="N523" s="1131"/>
      <c r="O523" s="874"/>
      <c r="P523" s="875"/>
      <c r="Q523" s="1131"/>
      <c r="R523" s="1131"/>
      <c r="S523" s="1131"/>
      <c r="T523" s="1131"/>
      <c r="U523" s="1131"/>
      <c r="V523" s="1131"/>
      <c r="W523" s="1131"/>
      <c r="X523" s="1132"/>
      <c r="Y523" s="1131"/>
      <c r="Z523" s="1131"/>
      <c r="AA523" s="1131"/>
      <c r="AB523" s="1131"/>
      <c r="AC523" s="1131"/>
      <c r="AD523" s="1131"/>
      <c r="AE523" s="1131"/>
      <c r="AF523" s="874"/>
      <c r="AG523" s="875"/>
      <c r="AH523" s="1132"/>
    </row>
    <row r="524">
      <c r="A524" s="1131"/>
      <c r="B524" s="1131"/>
      <c r="C524" s="1131"/>
      <c r="D524" s="1131"/>
      <c r="E524" s="1131"/>
      <c r="F524" s="1131"/>
      <c r="G524" s="1132"/>
      <c r="H524" s="1131"/>
      <c r="I524" s="1133"/>
      <c r="J524" s="1131"/>
      <c r="K524" s="1131"/>
      <c r="L524" s="1131"/>
      <c r="M524" s="1131"/>
      <c r="N524" s="1131"/>
      <c r="O524" s="874"/>
      <c r="P524" s="875"/>
      <c r="Q524" s="1131"/>
      <c r="R524" s="1131"/>
      <c r="S524" s="1131"/>
      <c r="T524" s="1131"/>
      <c r="U524" s="1131"/>
      <c r="V524" s="1131"/>
      <c r="W524" s="1131"/>
      <c r="X524" s="1132"/>
      <c r="Y524" s="1131"/>
      <c r="Z524" s="1131"/>
      <c r="AA524" s="1131"/>
      <c r="AB524" s="1131"/>
      <c r="AC524" s="1131"/>
      <c r="AD524" s="1131"/>
      <c r="AE524" s="1131"/>
      <c r="AF524" s="874"/>
      <c r="AG524" s="875"/>
      <c r="AH524" s="1132"/>
    </row>
    <row r="525">
      <c r="A525" s="1131"/>
      <c r="B525" s="1131"/>
      <c r="C525" s="1131"/>
      <c r="D525" s="1131"/>
      <c r="E525" s="1131"/>
      <c r="F525" s="1131"/>
      <c r="G525" s="1132"/>
      <c r="H525" s="1131"/>
      <c r="I525" s="1133"/>
      <c r="J525" s="1131"/>
      <c r="K525" s="1131"/>
      <c r="L525" s="1131"/>
      <c r="M525" s="1131"/>
      <c r="N525" s="1131"/>
      <c r="O525" s="874"/>
      <c r="P525" s="875"/>
      <c r="Q525" s="1131"/>
      <c r="R525" s="1131"/>
      <c r="S525" s="1131"/>
      <c r="T525" s="1131"/>
      <c r="U525" s="1131"/>
      <c r="V525" s="1131"/>
      <c r="W525" s="1131"/>
      <c r="X525" s="1132"/>
      <c r="Y525" s="1131"/>
      <c r="Z525" s="1131"/>
      <c r="AA525" s="1131"/>
      <c r="AB525" s="1131"/>
      <c r="AC525" s="1131"/>
      <c r="AD525" s="1131"/>
      <c r="AE525" s="1131"/>
      <c r="AF525" s="874"/>
      <c r="AG525" s="875"/>
      <c r="AH525" s="1132"/>
    </row>
    <row r="526">
      <c r="A526" s="1131"/>
      <c r="B526" s="1131"/>
      <c r="C526" s="1131"/>
      <c r="D526" s="1131"/>
      <c r="E526" s="1131"/>
      <c r="F526" s="1131"/>
      <c r="G526" s="1132"/>
      <c r="H526" s="1131"/>
      <c r="I526" s="1133"/>
      <c r="J526" s="1131"/>
      <c r="K526" s="1131"/>
      <c r="L526" s="1131"/>
      <c r="M526" s="1131"/>
      <c r="N526" s="1131"/>
      <c r="O526" s="874"/>
      <c r="P526" s="875"/>
      <c r="Q526" s="1131"/>
      <c r="R526" s="1131"/>
      <c r="S526" s="1131"/>
      <c r="T526" s="1131"/>
      <c r="U526" s="1131"/>
      <c r="V526" s="1131"/>
      <c r="W526" s="1131"/>
      <c r="X526" s="1132"/>
      <c r="Y526" s="1131"/>
      <c r="Z526" s="1131"/>
      <c r="AA526" s="1131"/>
      <c r="AB526" s="1131"/>
      <c r="AC526" s="1131"/>
      <c r="AD526" s="1131"/>
      <c r="AE526" s="1131"/>
      <c r="AF526" s="874"/>
      <c r="AG526" s="875"/>
      <c r="AH526" s="1132"/>
    </row>
    <row r="527">
      <c r="A527" s="1131"/>
      <c r="B527" s="1131"/>
      <c r="C527" s="1131"/>
      <c r="D527" s="1131"/>
      <c r="E527" s="1131"/>
      <c r="F527" s="1131"/>
      <c r="G527" s="1132"/>
      <c r="H527" s="1131"/>
      <c r="I527" s="1133"/>
      <c r="J527" s="1131"/>
      <c r="K527" s="1131"/>
      <c r="L527" s="1131"/>
      <c r="M527" s="1131"/>
      <c r="N527" s="1131"/>
      <c r="O527" s="874"/>
      <c r="P527" s="875"/>
      <c r="Q527" s="1131"/>
      <c r="R527" s="1131"/>
      <c r="S527" s="1131"/>
      <c r="T527" s="1131"/>
      <c r="U527" s="1131"/>
      <c r="V527" s="1131"/>
      <c r="W527" s="1131"/>
      <c r="X527" s="1132"/>
      <c r="Y527" s="1131"/>
      <c r="Z527" s="1131"/>
      <c r="AA527" s="1131"/>
      <c r="AB527" s="1131"/>
      <c r="AC527" s="1131"/>
      <c r="AD527" s="1131"/>
      <c r="AE527" s="1131"/>
      <c r="AF527" s="874"/>
      <c r="AG527" s="875"/>
      <c r="AH527" s="1132"/>
    </row>
    <row r="528">
      <c r="A528" s="1131"/>
      <c r="B528" s="1131"/>
      <c r="C528" s="1131"/>
      <c r="D528" s="1131"/>
      <c r="E528" s="1131"/>
      <c r="F528" s="1131"/>
      <c r="G528" s="1132"/>
      <c r="H528" s="1131"/>
      <c r="I528" s="1133"/>
      <c r="J528" s="1131"/>
      <c r="K528" s="1131"/>
      <c r="L528" s="1131"/>
      <c r="M528" s="1131"/>
      <c r="N528" s="1131"/>
      <c r="O528" s="874"/>
      <c r="P528" s="875"/>
      <c r="Q528" s="1131"/>
      <c r="R528" s="1131"/>
      <c r="S528" s="1131"/>
      <c r="T528" s="1131"/>
      <c r="U528" s="1131"/>
      <c r="V528" s="1131"/>
      <c r="W528" s="1131"/>
      <c r="X528" s="1132"/>
      <c r="Y528" s="1131"/>
      <c r="Z528" s="1131"/>
      <c r="AA528" s="1131"/>
      <c r="AB528" s="1131"/>
      <c r="AC528" s="1131"/>
      <c r="AD528" s="1131"/>
      <c r="AE528" s="1131"/>
      <c r="AF528" s="874"/>
      <c r="AG528" s="875"/>
      <c r="AH528" s="1132"/>
    </row>
    <row r="529">
      <c r="A529" s="1131"/>
      <c r="B529" s="1131"/>
      <c r="C529" s="1131"/>
      <c r="D529" s="1131"/>
      <c r="E529" s="1131"/>
      <c r="F529" s="1131"/>
      <c r="G529" s="1132"/>
      <c r="H529" s="1131"/>
      <c r="I529" s="1133"/>
      <c r="J529" s="1131"/>
      <c r="K529" s="1131"/>
      <c r="L529" s="1131"/>
      <c r="M529" s="1131"/>
      <c r="N529" s="1131"/>
      <c r="O529" s="874"/>
      <c r="P529" s="875"/>
      <c r="Q529" s="1131"/>
      <c r="R529" s="1131"/>
      <c r="S529" s="1131"/>
      <c r="T529" s="1131"/>
      <c r="U529" s="1131"/>
      <c r="V529" s="1131"/>
      <c r="W529" s="1131"/>
      <c r="X529" s="1132"/>
      <c r="Y529" s="1131"/>
      <c r="Z529" s="1131"/>
      <c r="AA529" s="1131"/>
      <c r="AB529" s="1131"/>
      <c r="AC529" s="1131"/>
      <c r="AD529" s="1131"/>
      <c r="AE529" s="1131"/>
      <c r="AF529" s="874"/>
      <c r="AG529" s="875"/>
      <c r="AH529" s="1132"/>
    </row>
    <row r="530">
      <c r="A530" s="1131"/>
      <c r="B530" s="1131"/>
      <c r="C530" s="1131"/>
      <c r="D530" s="1131"/>
      <c r="E530" s="1131"/>
      <c r="F530" s="1131"/>
      <c r="G530" s="1132"/>
      <c r="H530" s="1131"/>
      <c r="I530" s="1133"/>
      <c r="J530" s="1131"/>
      <c r="K530" s="1131"/>
      <c r="L530" s="1131"/>
      <c r="M530" s="1131"/>
      <c r="N530" s="1131"/>
      <c r="O530" s="874"/>
      <c r="P530" s="875"/>
      <c r="Q530" s="1131"/>
      <c r="R530" s="1131"/>
      <c r="S530" s="1131"/>
      <c r="T530" s="1131"/>
      <c r="U530" s="1131"/>
      <c r="V530" s="1131"/>
      <c r="W530" s="1131"/>
      <c r="X530" s="1132"/>
      <c r="Y530" s="1131"/>
      <c r="Z530" s="1131"/>
      <c r="AA530" s="1131"/>
      <c r="AB530" s="1131"/>
      <c r="AC530" s="1131"/>
      <c r="AD530" s="1131"/>
      <c r="AE530" s="1131"/>
      <c r="AF530" s="874"/>
      <c r="AG530" s="875"/>
      <c r="AH530" s="1132"/>
    </row>
    <row r="531">
      <c r="A531" s="1131"/>
      <c r="B531" s="1131"/>
      <c r="C531" s="1131"/>
      <c r="D531" s="1131"/>
      <c r="E531" s="1131"/>
      <c r="F531" s="1131"/>
      <c r="G531" s="1132"/>
      <c r="H531" s="1131"/>
      <c r="I531" s="1133"/>
      <c r="J531" s="1131"/>
      <c r="K531" s="1131"/>
      <c r="L531" s="1131"/>
      <c r="M531" s="1131"/>
      <c r="N531" s="1131"/>
      <c r="O531" s="874"/>
      <c r="P531" s="875"/>
      <c r="Q531" s="1131"/>
      <c r="R531" s="1131"/>
      <c r="S531" s="1131"/>
      <c r="T531" s="1131"/>
      <c r="U531" s="1131"/>
      <c r="V531" s="1131"/>
      <c r="W531" s="1131"/>
      <c r="X531" s="1132"/>
      <c r="Y531" s="1131"/>
      <c r="Z531" s="1131"/>
      <c r="AA531" s="1131"/>
      <c r="AB531" s="1131"/>
      <c r="AC531" s="1131"/>
      <c r="AD531" s="1131"/>
      <c r="AE531" s="1131"/>
      <c r="AF531" s="874"/>
      <c r="AG531" s="875"/>
      <c r="AH531" s="1132"/>
    </row>
    <row r="532">
      <c r="A532" s="1131"/>
      <c r="B532" s="1131"/>
      <c r="C532" s="1131"/>
      <c r="D532" s="1131"/>
      <c r="E532" s="1131"/>
      <c r="F532" s="1131"/>
      <c r="G532" s="1132"/>
      <c r="H532" s="1131"/>
      <c r="I532" s="1133"/>
      <c r="J532" s="1131"/>
      <c r="K532" s="1131"/>
      <c r="L532" s="1131"/>
      <c r="M532" s="1131"/>
      <c r="N532" s="1131"/>
      <c r="O532" s="874"/>
      <c r="P532" s="875"/>
      <c r="Q532" s="1131"/>
      <c r="R532" s="1131"/>
      <c r="S532" s="1131"/>
      <c r="T532" s="1131"/>
      <c r="U532" s="1131"/>
      <c r="V532" s="1131"/>
      <c r="W532" s="1131"/>
      <c r="X532" s="1132"/>
      <c r="Y532" s="1131"/>
      <c r="Z532" s="1131"/>
      <c r="AA532" s="1131"/>
      <c r="AB532" s="1131"/>
      <c r="AC532" s="1131"/>
      <c r="AD532" s="1131"/>
      <c r="AE532" s="1131"/>
      <c r="AF532" s="874"/>
      <c r="AG532" s="875"/>
      <c r="AH532" s="1132"/>
    </row>
    <row r="533">
      <c r="A533" s="1131"/>
      <c r="B533" s="1131"/>
      <c r="C533" s="1131"/>
      <c r="D533" s="1131"/>
      <c r="E533" s="1131"/>
      <c r="F533" s="1131"/>
      <c r="G533" s="1132"/>
      <c r="H533" s="1131"/>
      <c r="I533" s="1133"/>
      <c r="J533" s="1131"/>
      <c r="K533" s="1131"/>
      <c r="L533" s="1131"/>
      <c r="M533" s="1131"/>
      <c r="N533" s="1131"/>
      <c r="O533" s="874"/>
      <c r="P533" s="875"/>
      <c r="Q533" s="1131"/>
      <c r="R533" s="1131"/>
      <c r="S533" s="1131"/>
      <c r="T533" s="1131"/>
      <c r="U533" s="1131"/>
      <c r="V533" s="1131"/>
      <c r="W533" s="1131"/>
      <c r="X533" s="1132"/>
      <c r="Y533" s="1131"/>
      <c r="Z533" s="1131"/>
      <c r="AA533" s="1131"/>
      <c r="AB533" s="1131"/>
      <c r="AC533" s="1131"/>
      <c r="AD533" s="1131"/>
      <c r="AE533" s="1131"/>
      <c r="AF533" s="874"/>
      <c r="AG533" s="875"/>
      <c r="AH533" s="1132"/>
    </row>
    <row r="534">
      <c r="A534" s="1131"/>
      <c r="B534" s="1131"/>
      <c r="C534" s="1131"/>
      <c r="D534" s="1131"/>
      <c r="E534" s="1131"/>
      <c r="F534" s="1131"/>
      <c r="G534" s="1132"/>
      <c r="H534" s="1131"/>
      <c r="I534" s="1133"/>
      <c r="J534" s="1131"/>
      <c r="K534" s="1131"/>
      <c r="L534" s="1131"/>
      <c r="M534" s="1131"/>
      <c r="N534" s="1131"/>
      <c r="O534" s="874"/>
      <c r="P534" s="875"/>
      <c r="Q534" s="1131"/>
      <c r="R534" s="1131"/>
      <c r="S534" s="1131"/>
      <c r="T534" s="1131"/>
      <c r="U534" s="1131"/>
      <c r="V534" s="1131"/>
      <c r="W534" s="1131"/>
      <c r="X534" s="1132"/>
      <c r="Y534" s="1131"/>
      <c r="Z534" s="1131"/>
      <c r="AA534" s="1131"/>
      <c r="AB534" s="1131"/>
      <c r="AC534" s="1131"/>
      <c r="AD534" s="1131"/>
      <c r="AE534" s="1131"/>
      <c r="AF534" s="874"/>
      <c r="AG534" s="875"/>
      <c r="AH534" s="1132"/>
    </row>
    <row r="535">
      <c r="A535" s="1131"/>
      <c r="B535" s="1131"/>
      <c r="C535" s="1131"/>
      <c r="D535" s="1131"/>
      <c r="E535" s="1131"/>
      <c r="F535" s="1131"/>
      <c r="G535" s="1132"/>
      <c r="H535" s="1131"/>
      <c r="I535" s="1133"/>
      <c r="J535" s="1131"/>
      <c r="K535" s="1131"/>
      <c r="L535" s="1131"/>
      <c r="M535" s="1131"/>
      <c r="N535" s="1131"/>
      <c r="O535" s="874"/>
      <c r="P535" s="875"/>
      <c r="Q535" s="1131"/>
      <c r="R535" s="1131"/>
      <c r="S535" s="1131"/>
      <c r="T535" s="1131"/>
      <c r="U535" s="1131"/>
      <c r="V535" s="1131"/>
      <c r="W535" s="1131"/>
      <c r="X535" s="1132"/>
      <c r="Y535" s="1131"/>
      <c r="Z535" s="1131"/>
      <c r="AA535" s="1131"/>
      <c r="AB535" s="1131"/>
      <c r="AC535" s="1131"/>
      <c r="AD535" s="1131"/>
      <c r="AE535" s="1131"/>
      <c r="AF535" s="874"/>
      <c r="AG535" s="875"/>
      <c r="AH535" s="1132"/>
    </row>
    <row r="536">
      <c r="A536" s="1131"/>
      <c r="B536" s="1131"/>
      <c r="C536" s="1131"/>
      <c r="D536" s="1131"/>
      <c r="E536" s="1131"/>
      <c r="F536" s="1131"/>
      <c r="G536" s="1132"/>
      <c r="H536" s="1131"/>
      <c r="I536" s="1133"/>
      <c r="J536" s="1131"/>
      <c r="K536" s="1131"/>
      <c r="L536" s="1131"/>
      <c r="M536" s="1131"/>
      <c r="N536" s="1131"/>
      <c r="O536" s="874"/>
      <c r="P536" s="875"/>
      <c r="Q536" s="1131"/>
      <c r="R536" s="1131"/>
      <c r="S536" s="1131"/>
      <c r="T536" s="1131"/>
      <c r="U536" s="1131"/>
      <c r="V536" s="1131"/>
      <c r="W536" s="1131"/>
      <c r="X536" s="1132"/>
      <c r="Y536" s="1131"/>
      <c r="Z536" s="1131"/>
      <c r="AA536" s="1131"/>
      <c r="AB536" s="1131"/>
      <c r="AC536" s="1131"/>
      <c r="AD536" s="1131"/>
      <c r="AE536" s="1131"/>
      <c r="AF536" s="874"/>
      <c r="AG536" s="875"/>
      <c r="AH536" s="1132"/>
    </row>
    <row r="537">
      <c r="A537" s="1131"/>
      <c r="B537" s="1131"/>
      <c r="C537" s="1131"/>
      <c r="D537" s="1131"/>
      <c r="E537" s="1131"/>
      <c r="F537" s="1131"/>
      <c r="G537" s="1132"/>
      <c r="H537" s="1131"/>
      <c r="I537" s="1133"/>
      <c r="J537" s="1131"/>
      <c r="K537" s="1131"/>
      <c r="L537" s="1131"/>
      <c r="M537" s="1131"/>
      <c r="N537" s="1131"/>
      <c r="O537" s="874"/>
      <c r="P537" s="875"/>
      <c r="Q537" s="1131"/>
      <c r="R537" s="1131"/>
      <c r="S537" s="1131"/>
      <c r="T537" s="1131"/>
      <c r="U537" s="1131"/>
      <c r="V537" s="1131"/>
      <c r="W537" s="1131"/>
      <c r="X537" s="1132"/>
      <c r="Y537" s="1131"/>
      <c r="Z537" s="1131"/>
      <c r="AA537" s="1131"/>
      <c r="AB537" s="1131"/>
      <c r="AC537" s="1131"/>
      <c r="AD537" s="1131"/>
      <c r="AE537" s="1131"/>
      <c r="AF537" s="874"/>
      <c r="AG537" s="875"/>
      <c r="AH537" s="1132"/>
    </row>
    <row r="538">
      <c r="A538" s="1131"/>
      <c r="B538" s="1131"/>
      <c r="C538" s="1131"/>
      <c r="D538" s="1131"/>
      <c r="E538" s="1131"/>
      <c r="F538" s="1131"/>
      <c r="G538" s="1132"/>
      <c r="H538" s="1131"/>
      <c r="I538" s="1133"/>
      <c r="J538" s="1131"/>
      <c r="K538" s="1131"/>
      <c r="L538" s="1131"/>
      <c r="M538" s="1131"/>
      <c r="N538" s="1131"/>
      <c r="O538" s="874"/>
      <c r="P538" s="875"/>
      <c r="Q538" s="1131"/>
      <c r="R538" s="1131"/>
      <c r="S538" s="1131"/>
      <c r="T538" s="1131"/>
      <c r="U538" s="1131"/>
      <c r="V538" s="1131"/>
      <c r="W538" s="1131"/>
      <c r="X538" s="1132"/>
      <c r="Y538" s="1131"/>
      <c r="Z538" s="1131"/>
      <c r="AA538" s="1131"/>
      <c r="AB538" s="1131"/>
      <c r="AC538" s="1131"/>
      <c r="AD538" s="1131"/>
      <c r="AE538" s="1131"/>
      <c r="AF538" s="874"/>
      <c r="AG538" s="875"/>
      <c r="AH538" s="1132"/>
    </row>
    <row r="539">
      <c r="A539" s="1131"/>
      <c r="B539" s="1131"/>
      <c r="C539" s="1131"/>
      <c r="D539" s="1131"/>
      <c r="E539" s="1131"/>
      <c r="F539" s="1131"/>
      <c r="G539" s="1132"/>
      <c r="H539" s="1131"/>
      <c r="I539" s="1133"/>
      <c r="J539" s="1131"/>
      <c r="K539" s="1131"/>
      <c r="L539" s="1131"/>
      <c r="M539" s="1131"/>
      <c r="N539" s="1131"/>
      <c r="O539" s="874"/>
      <c r="P539" s="875"/>
      <c r="Q539" s="1131"/>
      <c r="R539" s="1131"/>
      <c r="S539" s="1131"/>
      <c r="T539" s="1131"/>
      <c r="U539" s="1131"/>
      <c r="V539" s="1131"/>
      <c r="W539" s="1131"/>
      <c r="X539" s="1132"/>
      <c r="Y539" s="1131"/>
      <c r="Z539" s="1131"/>
      <c r="AA539" s="1131"/>
      <c r="AB539" s="1131"/>
      <c r="AC539" s="1131"/>
      <c r="AD539" s="1131"/>
      <c r="AE539" s="1131"/>
      <c r="AF539" s="874"/>
      <c r="AG539" s="875"/>
      <c r="AH539" s="1132"/>
    </row>
    <row r="540">
      <c r="A540" s="1131"/>
      <c r="B540" s="1131"/>
      <c r="C540" s="1131"/>
      <c r="D540" s="1131"/>
      <c r="E540" s="1131"/>
      <c r="F540" s="1131"/>
      <c r="G540" s="1132"/>
      <c r="H540" s="1131"/>
      <c r="I540" s="1133"/>
      <c r="J540" s="1131"/>
      <c r="K540" s="1131"/>
      <c r="L540" s="1131"/>
      <c r="M540" s="1131"/>
      <c r="N540" s="1131"/>
      <c r="O540" s="874"/>
      <c r="P540" s="875"/>
      <c r="Q540" s="1131"/>
      <c r="R540" s="1131"/>
      <c r="S540" s="1131"/>
      <c r="T540" s="1131"/>
      <c r="U540" s="1131"/>
      <c r="V540" s="1131"/>
      <c r="W540" s="1131"/>
      <c r="X540" s="1132"/>
      <c r="Y540" s="1131"/>
      <c r="Z540" s="1131"/>
      <c r="AA540" s="1131"/>
      <c r="AB540" s="1131"/>
      <c r="AC540" s="1131"/>
      <c r="AD540" s="1131"/>
      <c r="AE540" s="1131"/>
      <c r="AF540" s="874"/>
      <c r="AG540" s="875"/>
      <c r="AH540" s="1132"/>
    </row>
    <row r="541">
      <c r="A541" s="1131"/>
      <c r="B541" s="1131"/>
      <c r="C541" s="1131"/>
      <c r="D541" s="1131"/>
      <c r="E541" s="1131"/>
      <c r="F541" s="1131"/>
      <c r="G541" s="1132"/>
      <c r="H541" s="1131"/>
      <c r="I541" s="1133"/>
      <c r="J541" s="1131"/>
      <c r="K541" s="1131"/>
      <c r="L541" s="1131"/>
      <c r="M541" s="1131"/>
      <c r="N541" s="1131"/>
      <c r="O541" s="874"/>
      <c r="P541" s="875"/>
      <c r="Q541" s="1131"/>
      <c r="R541" s="1131"/>
      <c r="S541" s="1131"/>
      <c r="T541" s="1131"/>
      <c r="U541" s="1131"/>
      <c r="V541" s="1131"/>
      <c r="W541" s="1131"/>
      <c r="X541" s="1132"/>
      <c r="Y541" s="1131"/>
      <c r="Z541" s="1131"/>
      <c r="AA541" s="1131"/>
      <c r="AB541" s="1131"/>
      <c r="AC541" s="1131"/>
      <c r="AD541" s="1131"/>
      <c r="AE541" s="1131"/>
      <c r="AF541" s="874"/>
      <c r="AG541" s="875"/>
      <c r="AH541" s="1132"/>
    </row>
    <row r="542">
      <c r="A542" s="1131"/>
      <c r="B542" s="1131"/>
      <c r="C542" s="1131"/>
      <c r="D542" s="1131"/>
      <c r="E542" s="1131"/>
      <c r="F542" s="1131"/>
      <c r="G542" s="1132"/>
      <c r="H542" s="1131"/>
      <c r="I542" s="1133"/>
      <c r="J542" s="1131"/>
      <c r="K542" s="1131"/>
      <c r="L542" s="1131"/>
      <c r="M542" s="1131"/>
      <c r="N542" s="1131"/>
      <c r="O542" s="874"/>
      <c r="P542" s="875"/>
      <c r="Q542" s="1131"/>
      <c r="R542" s="1131"/>
      <c r="S542" s="1131"/>
      <c r="T542" s="1131"/>
      <c r="U542" s="1131"/>
      <c r="V542" s="1131"/>
      <c r="W542" s="1131"/>
      <c r="X542" s="1132"/>
      <c r="Y542" s="1131"/>
      <c r="Z542" s="1131"/>
      <c r="AA542" s="1131"/>
      <c r="AB542" s="1131"/>
      <c r="AC542" s="1131"/>
      <c r="AD542" s="1131"/>
      <c r="AE542" s="1131"/>
      <c r="AF542" s="874"/>
      <c r="AG542" s="875"/>
      <c r="AH542" s="1132"/>
    </row>
    <row r="543">
      <c r="A543" s="1131"/>
      <c r="B543" s="1131"/>
      <c r="C543" s="1131"/>
      <c r="D543" s="1131"/>
      <c r="E543" s="1131"/>
      <c r="F543" s="1131"/>
      <c r="G543" s="1132"/>
      <c r="H543" s="1131"/>
      <c r="I543" s="1133"/>
      <c r="J543" s="1131"/>
      <c r="K543" s="1131"/>
      <c r="L543" s="1131"/>
      <c r="M543" s="1131"/>
      <c r="N543" s="1131"/>
      <c r="O543" s="874"/>
      <c r="P543" s="875"/>
      <c r="Q543" s="1131"/>
      <c r="R543" s="1131"/>
      <c r="S543" s="1131"/>
      <c r="T543" s="1131"/>
      <c r="U543" s="1131"/>
      <c r="V543" s="1131"/>
      <c r="W543" s="1131"/>
      <c r="X543" s="1132"/>
      <c r="Y543" s="1131"/>
      <c r="Z543" s="1131"/>
      <c r="AA543" s="1131"/>
      <c r="AB543" s="1131"/>
      <c r="AC543" s="1131"/>
      <c r="AD543" s="1131"/>
      <c r="AE543" s="1131"/>
      <c r="AF543" s="874"/>
      <c r="AG543" s="875"/>
      <c r="AH543" s="1132"/>
    </row>
    <row r="544">
      <c r="A544" s="1131"/>
      <c r="B544" s="1131"/>
      <c r="C544" s="1131"/>
      <c r="D544" s="1131"/>
      <c r="E544" s="1131"/>
      <c r="F544" s="1131"/>
      <c r="G544" s="1132"/>
      <c r="H544" s="1131"/>
      <c r="I544" s="1133"/>
      <c r="J544" s="1131"/>
      <c r="K544" s="1131"/>
      <c r="L544" s="1131"/>
      <c r="M544" s="1131"/>
      <c r="N544" s="1131"/>
      <c r="O544" s="874"/>
      <c r="P544" s="875"/>
      <c r="Q544" s="1131"/>
      <c r="R544" s="1131"/>
      <c r="S544" s="1131"/>
      <c r="T544" s="1131"/>
      <c r="U544" s="1131"/>
      <c r="V544" s="1131"/>
      <c r="W544" s="1131"/>
      <c r="X544" s="1132"/>
      <c r="Y544" s="1131"/>
      <c r="Z544" s="1131"/>
      <c r="AA544" s="1131"/>
      <c r="AB544" s="1131"/>
      <c r="AC544" s="1131"/>
      <c r="AD544" s="1131"/>
      <c r="AE544" s="1131"/>
      <c r="AF544" s="874"/>
      <c r="AG544" s="875"/>
      <c r="AH544" s="1132"/>
    </row>
    <row r="545">
      <c r="A545" s="1131"/>
      <c r="B545" s="1131"/>
      <c r="C545" s="1131"/>
      <c r="D545" s="1131"/>
      <c r="E545" s="1131"/>
      <c r="F545" s="1131"/>
      <c r="G545" s="1132"/>
      <c r="H545" s="1131"/>
      <c r="I545" s="1133"/>
      <c r="J545" s="1131"/>
      <c r="K545" s="1131"/>
      <c r="L545" s="1131"/>
      <c r="M545" s="1131"/>
      <c r="N545" s="1131"/>
      <c r="O545" s="874"/>
      <c r="P545" s="875"/>
      <c r="Q545" s="1131"/>
      <c r="R545" s="1131"/>
      <c r="S545" s="1131"/>
      <c r="T545" s="1131"/>
      <c r="U545" s="1131"/>
      <c r="V545" s="1131"/>
      <c r="W545" s="1131"/>
      <c r="X545" s="1132"/>
      <c r="Y545" s="1131"/>
      <c r="Z545" s="1131"/>
      <c r="AA545" s="1131"/>
      <c r="AB545" s="1131"/>
      <c r="AC545" s="1131"/>
      <c r="AD545" s="1131"/>
      <c r="AE545" s="1131"/>
      <c r="AF545" s="874"/>
      <c r="AG545" s="875"/>
      <c r="AH545" s="1132"/>
    </row>
    <row r="546">
      <c r="A546" s="1131"/>
      <c r="B546" s="1131"/>
      <c r="C546" s="1131"/>
      <c r="D546" s="1131"/>
      <c r="E546" s="1131"/>
      <c r="F546" s="1131"/>
      <c r="G546" s="1132"/>
      <c r="H546" s="1131"/>
      <c r="I546" s="1133"/>
      <c r="J546" s="1131"/>
      <c r="K546" s="1131"/>
      <c r="L546" s="1131"/>
      <c r="M546" s="1131"/>
      <c r="N546" s="1131"/>
      <c r="O546" s="874"/>
      <c r="P546" s="875"/>
      <c r="Q546" s="1131"/>
      <c r="R546" s="1131"/>
      <c r="S546" s="1131"/>
      <c r="T546" s="1131"/>
      <c r="U546" s="1131"/>
      <c r="V546" s="1131"/>
      <c r="W546" s="1131"/>
      <c r="X546" s="1132"/>
      <c r="Y546" s="1131"/>
      <c r="Z546" s="1131"/>
      <c r="AA546" s="1131"/>
      <c r="AB546" s="1131"/>
      <c r="AC546" s="1131"/>
      <c r="AD546" s="1131"/>
      <c r="AE546" s="1131"/>
      <c r="AF546" s="874"/>
      <c r="AG546" s="875"/>
      <c r="AH546" s="1132"/>
    </row>
    <row r="547">
      <c r="A547" s="1131"/>
      <c r="B547" s="1131"/>
      <c r="C547" s="1131"/>
      <c r="D547" s="1131"/>
      <c r="E547" s="1131"/>
      <c r="F547" s="1131"/>
      <c r="G547" s="1132"/>
      <c r="H547" s="1131"/>
      <c r="I547" s="1133"/>
      <c r="J547" s="1131"/>
      <c r="K547" s="1131"/>
      <c r="L547" s="1131"/>
      <c r="M547" s="1131"/>
      <c r="N547" s="1131"/>
      <c r="O547" s="874"/>
      <c r="P547" s="875"/>
      <c r="Q547" s="1131"/>
      <c r="R547" s="1131"/>
      <c r="S547" s="1131"/>
      <c r="T547" s="1131"/>
      <c r="U547" s="1131"/>
      <c r="V547" s="1131"/>
      <c r="W547" s="1131"/>
      <c r="X547" s="1132"/>
      <c r="Y547" s="1131"/>
      <c r="Z547" s="1131"/>
      <c r="AA547" s="1131"/>
      <c r="AB547" s="1131"/>
      <c r="AC547" s="1131"/>
      <c r="AD547" s="1131"/>
      <c r="AE547" s="1131"/>
      <c r="AF547" s="874"/>
      <c r="AG547" s="875"/>
      <c r="AH547" s="1132"/>
    </row>
    <row r="548">
      <c r="A548" s="1131"/>
      <c r="B548" s="1131"/>
      <c r="C548" s="1131"/>
      <c r="D548" s="1131"/>
      <c r="E548" s="1131"/>
      <c r="F548" s="1131"/>
      <c r="G548" s="1132"/>
      <c r="H548" s="1131"/>
      <c r="I548" s="1133"/>
      <c r="J548" s="1131"/>
      <c r="K548" s="1131"/>
      <c r="L548" s="1131"/>
      <c r="M548" s="1131"/>
      <c r="N548" s="1131"/>
      <c r="O548" s="874"/>
      <c r="P548" s="875"/>
      <c r="Q548" s="1131"/>
      <c r="R548" s="1131"/>
      <c r="S548" s="1131"/>
      <c r="T548" s="1131"/>
      <c r="U548" s="1131"/>
      <c r="V548" s="1131"/>
      <c r="W548" s="1131"/>
      <c r="X548" s="1132"/>
      <c r="Y548" s="1131"/>
      <c r="Z548" s="1131"/>
      <c r="AA548" s="1131"/>
      <c r="AB548" s="1131"/>
      <c r="AC548" s="1131"/>
      <c r="AD548" s="1131"/>
      <c r="AE548" s="1131"/>
      <c r="AF548" s="874"/>
      <c r="AG548" s="875"/>
      <c r="AH548" s="1132"/>
    </row>
    <row r="549">
      <c r="A549" s="1131"/>
      <c r="B549" s="1131"/>
      <c r="C549" s="1131"/>
      <c r="D549" s="1131"/>
      <c r="E549" s="1131"/>
      <c r="F549" s="1131"/>
      <c r="G549" s="1132"/>
      <c r="H549" s="1131"/>
      <c r="I549" s="1133"/>
      <c r="J549" s="1131"/>
      <c r="K549" s="1131"/>
      <c r="L549" s="1131"/>
      <c r="M549" s="1131"/>
      <c r="N549" s="1131"/>
      <c r="O549" s="874"/>
      <c r="P549" s="875"/>
      <c r="Q549" s="1131"/>
      <c r="R549" s="1131"/>
      <c r="S549" s="1131"/>
      <c r="T549" s="1131"/>
      <c r="U549" s="1131"/>
      <c r="V549" s="1131"/>
      <c r="W549" s="1131"/>
      <c r="X549" s="1132"/>
      <c r="Y549" s="1131"/>
      <c r="Z549" s="1131"/>
      <c r="AA549" s="1131"/>
      <c r="AB549" s="1131"/>
      <c r="AC549" s="1131"/>
      <c r="AD549" s="1131"/>
      <c r="AE549" s="1131"/>
      <c r="AF549" s="874"/>
      <c r="AG549" s="875"/>
      <c r="AH549" s="1132"/>
    </row>
    <row r="550">
      <c r="A550" s="1131"/>
      <c r="B550" s="1131"/>
      <c r="C550" s="1131"/>
      <c r="D550" s="1131"/>
      <c r="E550" s="1131"/>
      <c r="F550" s="1131"/>
      <c r="G550" s="1132"/>
      <c r="H550" s="1131"/>
      <c r="I550" s="1133"/>
      <c r="J550" s="1131"/>
      <c r="K550" s="1131"/>
      <c r="L550" s="1131"/>
      <c r="M550" s="1131"/>
      <c r="N550" s="1131"/>
      <c r="O550" s="874"/>
      <c r="P550" s="875"/>
      <c r="Q550" s="1131"/>
      <c r="R550" s="1131"/>
      <c r="S550" s="1131"/>
      <c r="T550" s="1131"/>
      <c r="U550" s="1131"/>
      <c r="V550" s="1131"/>
      <c r="W550" s="1131"/>
      <c r="X550" s="1132"/>
      <c r="Y550" s="1131"/>
      <c r="Z550" s="1131"/>
      <c r="AA550" s="1131"/>
      <c r="AB550" s="1131"/>
      <c r="AC550" s="1131"/>
      <c r="AD550" s="1131"/>
      <c r="AE550" s="1131"/>
      <c r="AF550" s="874"/>
      <c r="AG550" s="875"/>
      <c r="AH550" s="1132"/>
    </row>
    <row r="551">
      <c r="A551" s="1131"/>
      <c r="B551" s="1131"/>
      <c r="C551" s="1131"/>
      <c r="D551" s="1131"/>
      <c r="E551" s="1131"/>
      <c r="F551" s="1131"/>
      <c r="G551" s="1132"/>
      <c r="H551" s="1131"/>
      <c r="I551" s="1133"/>
      <c r="J551" s="1131"/>
      <c r="K551" s="1131"/>
      <c r="L551" s="1131"/>
      <c r="M551" s="1131"/>
      <c r="N551" s="1131"/>
      <c r="O551" s="874"/>
      <c r="P551" s="875"/>
      <c r="Q551" s="1131"/>
      <c r="R551" s="1131"/>
      <c r="S551" s="1131"/>
      <c r="T551" s="1131"/>
      <c r="U551" s="1131"/>
      <c r="V551" s="1131"/>
      <c r="W551" s="1131"/>
      <c r="X551" s="1132"/>
      <c r="Y551" s="1131"/>
      <c r="Z551" s="1131"/>
      <c r="AA551" s="1131"/>
      <c r="AB551" s="1131"/>
      <c r="AC551" s="1131"/>
      <c r="AD551" s="1131"/>
      <c r="AE551" s="1131"/>
      <c r="AF551" s="874"/>
      <c r="AG551" s="875"/>
      <c r="AH551" s="1132"/>
    </row>
    <row r="552">
      <c r="A552" s="1131"/>
      <c r="B552" s="1131"/>
      <c r="C552" s="1131"/>
      <c r="D552" s="1131"/>
      <c r="E552" s="1131"/>
      <c r="F552" s="1131"/>
      <c r="G552" s="1132"/>
      <c r="H552" s="1131"/>
      <c r="I552" s="1133"/>
      <c r="J552" s="1131"/>
      <c r="K552" s="1131"/>
      <c r="L552" s="1131"/>
      <c r="M552" s="1131"/>
      <c r="N552" s="1131"/>
      <c r="O552" s="874"/>
      <c r="P552" s="875"/>
      <c r="Q552" s="1131"/>
      <c r="R552" s="1131"/>
      <c r="S552" s="1131"/>
      <c r="T552" s="1131"/>
      <c r="U552" s="1131"/>
      <c r="V552" s="1131"/>
      <c r="W552" s="1131"/>
      <c r="X552" s="1132"/>
      <c r="Y552" s="1131"/>
      <c r="Z552" s="1131"/>
      <c r="AA552" s="1131"/>
      <c r="AB552" s="1131"/>
      <c r="AC552" s="1131"/>
      <c r="AD552" s="1131"/>
      <c r="AE552" s="1131"/>
      <c r="AF552" s="874"/>
      <c r="AG552" s="875"/>
      <c r="AH552" s="1132"/>
    </row>
    <row r="553">
      <c r="A553" s="1131"/>
      <c r="B553" s="1131"/>
      <c r="C553" s="1131"/>
      <c r="D553" s="1131"/>
      <c r="E553" s="1131"/>
      <c r="F553" s="1131"/>
      <c r="G553" s="1132"/>
      <c r="H553" s="1131"/>
      <c r="I553" s="1133"/>
      <c r="J553" s="1131"/>
      <c r="K553" s="1131"/>
      <c r="L553" s="1131"/>
      <c r="M553" s="1131"/>
      <c r="N553" s="1131"/>
      <c r="O553" s="874"/>
      <c r="P553" s="875"/>
      <c r="Q553" s="1131"/>
      <c r="R553" s="1131"/>
      <c r="S553" s="1131"/>
      <c r="T553" s="1131"/>
      <c r="U553" s="1131"/>
      <c r="V553" s="1131"/>
      <c r="W553" s="1131"/>
      <c r="X553" s="1132"/>
      <c r="Y553" s="1131"/>
      <c r="Z553" s="1131"/>
      <c r="AA553" s="1131"/>
      <c r="AB553" s="1131"/>
      <c r="AC553" s="1131"/>
      <c r="AD553" s="1131"/>
      <c r="AE553" s="1131"/>
      <c r="AF553" s="874"/>
      <c r="AG553" s="875"/>
      <c r="AH553" s="1132"/>
    </row>
    <row r="554">
      <c r="A554" s="1131"/>
      <c r="B554" s="1131"/>
      <c r="C554" s="1131"/>
      <c r="D554" s="1131"/>
      <c r="E554" s="1131"/>
      <c r="F554" s="1131"/>
      <c r="G554" s="1132"/>
      <c r="H554" s="1131"/>
      <c r="I554" s="1133"/>
      <c r="J554" s="1131"/>
      <c r="K554" s="1131"/>
      <c r="L554" s="1131"/>
      <c r="M554" s="1131"/>
      <c r="N554" s="1131"/>
      <c r="O554" s="874"/>
      <c r="P554" s="875"/>
      <c r="Q554" s="1131"/>
      <c r="R554" s="1131"/>
      <c r="S554" s="1131"/>
      <c r="T554" s="1131"/>
      <c r="U554" s="1131"/>
      <c r="V554" s="1131"/>
      <c r="W554" s="1131"/>
      <c r="X554" s="1132"/>
      <c r="Y554" s="1131"/>
      <c r="Z554" s="1131"/>
      <c r="AA554" s="1131"/>
      <c r="AB554" s="1131"/>
      <c r="AC554" s="1131"/>
      <c r="AD554" s="1131"/>
      <c r="AE554" s="1131"/>
      <c r="AF554" s="874"/>
      <c r="AG554" s="875"/>
      <c r="AH554" s="1132"/>
    </row>
    <row r="555">
      <c r="A555" s="1131"/>
      <c r="B555" s="1131"/>
      <c r="C555" s="1131"/>
      <c r="D555" s="1131"/>
      <c r="E555" s="1131"/>
      <c r="F555" s="1131"/>
      <c r="G555" s="1132"/>
      <c r="H555" s="1131"/>
      <c r="I555" s="1133"/>
      <c r="J555" s="1131"/>
      <c r="K555" s="1131"/>
      <c r="L555" s="1131"/>
      <c r="M555" s="1131"/>
      <c r="N555" s="1131"/>
      <c r="O555" s="874"/>
      <c r="P555" s="875"/>
      <c r="Q555" s="1131"/>
      <c r="R555" s="1131"/>
      <c r="S555" s="1131"/>
      <c r="T555" s="1131"/>
      <c r="U555" s="1131"/>
      <c r="V555" s="1131"/>
      <c r="W555" s="1131"/>
      <c r="X555" s="1132"/>
      <c r="Y555" s="1131"/>
      <c r="Z555" s="1131"/>
      <c r="AA555" s="1131"/>
      <c r="AB555" s="1131"/>
      <c r="AC555" s="1131"/>
      <c r="AD555" s="1131"/>
      <c r="AE555" s="1131"/>
      <c r="AF555" s="874"/>
      <c r="AG555" s="875"/>
      <c r="AH555" s="1132"/>
    </row>
    <row r="556">
      <c r="A556" s="1131"/>
      <c r="B556" s="1131"/>
      <c r="C556" s="1131"/>
      <c r="D556" s="1131"/>
      <c r="E556" s="1131"/>
      <c r="F556" s="1131"/>
      <c r="G556" s="1132"/>
      <c r="H556" s="1131"/>
      <c r="I556" s="1133"/>
      <c r="J556" s="1131"/>
      <c r="K556" s="1131"/>
      <c r="L556" s="1131"/>
      <c r="M556" s="1131"/>
      <c r="N556" s="1131"/>
      <c r="O556" s="874"/>
      <c r="P556" s="875"/>
      <c r="Q556" s="1131"/>
      <c r="R556" s="1131"/>
      <c r="S556" s="1131"/>
      <c r="T556" s="1131"/>
      <c r="U556" s="1131"/>
      <c r="V556" s="1131"/>
      <c r="W556" s="1131"/>
      <c r="X556" s="1132"/>
      <c r="Y556" s="1131"/>
      <c r="Z556" s="1131"/>
      <c r="AA556" s="1131"/>
      <c r="AB556" s="1131"/>
      <c r="AC556" s="1131"/>
      <c r="AD556" s="1131"/>
      <c r="AE556" s="1131"/>
      <c r="AF556" s="874"/>
      <c r="AG556" s="875"/>
      <c r="AH556" s="1132"/>
    </row>
    <row r="557">
      <c r="A557" s="1131"/>
      <c r="B557" s="1131"/>
      <c r="C557" s="1131"/>
      <c r="D557" s="1131"/>
      <c r="E557" s="1131"/>
      <c r="F557" s="1131"/>
      <c r="G557" s="1132"/>
      <c r="H557" s="1131"/>
      <c r="I557" s="1133"/>
      <c r="J557" s="1131"/>
      <c r="K557" s="1131"/>
      <c r="L557" s="1131"/>
      <c r="M557" s="1131"/>
      <c r="N557" s="1131"/>
      <c r="O557" s="874"/>
      <c r="P557" s="875"/>
      <c r="Q557" s="1131"/>
      <c r="R557" s="1131"/>
      <c r="S557" s="1131"/>
      <c r="T557" s="1131"/>
      <c r="U557" s="1131"/>
      <c r="V557" s="1131"/>
      <c r="W557" s="1131"/>
      <c r="X557" s="1132"/>
      <c r="Y557" s="1131"/>
      <c r="Z557" s="1131"/>
      <c r="AA557" s="1131"/>
      <c r="AB557" s="1131"/>
      <c r="AC557" s="1131"/>
      <c r="AD557" s="1131"/>
      <c r="AE557" s="1131"/>
      <c r="AF557" s="874"/>
      <c r="AG557" s="875"/>
      <c r="AH557" s="1132"/>
    </row>
    <row r="558">
      <c r="A558" s="1131"/>
      <c r="B558" s="1131"/>
      <c r="C558" s="1131"/>
      <c r="D558" s="1131"/>
      <c r="E558" s="1131"/>
      <c r="F558" s="1131"/>
      <c r="G558" s="1132"/>
      <c r="H558" s="1131"/>
      <c r="I558" s="1133"/>
      <c r="J558" s="1131"/>
      <c r="K558" s="1131"/>
      <c r="L558" s="1131"/>
      <c r="M558" s="1131"/>
      <c r="N558" s="1131"/>
      <c r="O558" s="874"/>
      <c r="P558" s="875"/>
      <c r="Q558" s="1131"/>
      <c r="R558" s="1131"/>
      <c r="S558" s="1131"/>
      <c r="T558" s="1131"/>
      <c r="U558" s="1131"/>
      <c r="V558" s="1131"/>
      <c r="W558" s="1131"/>
      <c r="X558" s="1132"/>
      <c r="Y558" s="1131"/>
      <c r="Z558" s="1131"/>
      <c r="AA558" s="1131"/>
      <c r="AB558" s="1131"/>
      <c r="AC558" s="1131"/>
      <c r="AD558" s="1131"/>
      <c r="AE558" s="1131"/>
      <c r="AF558" s="874"/>
      <c r="AG558" s="875"/>
      <c r="AH558" s="1132"/>
    </row>
    <row r="559">
      <c r="A559" s="1131"/>
      <c r="B559" s="1131"/>
      <c r="C559" s="1131"/>
      <c r="D559" s="1131"/>
      <c r="E559" s="1131"/>
      <c r="F559" s="1131"/>
      <c r="G559" s="1132"/>
      <c r="H559" s="1131"/>
      <c r="I559" s="1133"/>
      <c r="J559" s="1131"/>
      <c r="K559" s="1131"/>
      <c r="L559" s="1131"/>
      <c r="M559" s="1131"/>
      <c r="N559" s="1131"/>
      <c r="O559" s="874"/>
      <c r="P559" s="875"/>
      <c r="Q559" s="1131"/>
      <c r="R559" s="1131"/>
      <c r="S559" s="1131"/>
      <c r="T559" s="1131"/>
      <c r="U559" s="1131"/>
      <c r="V559" s="1131"/>
      <c r="W559" s="1131"/>
      <c r="X559" s="1132"/>
      <c r="Y559" s="1131"/>
      <c r="Z559" s="1131"/>
      <c r="AA559" s="1131"/>
      <c r="AB559" s="1131"/>
      <c r="AC559" s="1131"/>
      <c r="AD559" s="1131"/>
      <c r="AE559" s="1131"/>
      <c r="AF559" s="874"/>
      <c r="AG559" s="875"/>
      <c r="AH559" s="1132"/>
    </row>
    <row r="560">
      <c r="A560" s="1131"/>
      <c r="B560" s="1131"/>
      <c r="C560" s="1131"/>
      <c r="D560" s="1131"/>
      <c r="E560" s="1131"/>
      <c r="F560" s="1131"/>
      <c r="G560" s="1132"/>
      <c r="H560" s="1131"/>
      <c r="I560" s="1133"/>
      <c r="J560" s="1131"/>
      <c r="K560" s="1131"/>
      <c r="L560" s="1131"/>
      <c r="M560" s="1131"/>
      <c r="N560" s="1131"/>
      <c r="O560" s="874"/>
      <c r="P560" s="875"/>
      <c r="Q560" s="1131"/>
      <c r="R560" s="1131"/>
      <c r="S560" s="1131"/>
      <c r="T560" s="1131"/>
      <c r="U560" s="1131"/>
      <c r="V560" s="1131"/>
      <c r="W560" s="1131"/>
      <c r="X560" s="1132"/>
      <c r="Y560" s="1131"/>
      <c r="Z560" s="1131"/>
      <c r="AA560" s="1131"/>
      <c r="AB560" s="1131"/>
      <c r="AC560" s="1131"/>
      <c r="AD560" s="1131"/>
      <c r="AE560" s="1131"/>
      <c r="AF560" s="874"/>
      <c r="AG560" s="875"/>
      <c r="AH560" s="1132"/>
    </row>
    <row r="561">
      <c r="A561" s="1131"/>
      <c r="B561" s="1131"/>
      <c r="C561" s="1131"/>
      <c r="D561" s="1131"/>
      <c r="E561" s="1131"/>
      <c r="F561" s="1131"/>
      <c r="G561" s="1132"/>
      <c r="H561" s="1131"/>
      <c r="I561" s="1133"/>
      <c r="J561" s="1131"/>
      <c r="K561" s="1131"/>
      <c r="L561" s="1131"/>
      <c r="M561" s="1131"/>
      <c r="N561" s="1131"/>
      <c r="O561" s="874"/>
      <c r="P561" s="875"/>
      <c r="Q561" s="1131"/>
      <c r="R561" s="1131"/>
      <c r="S561" s="1131"/>
      <c r="T561" s="1131"/>
      <c r="U561" s="1131"/>
      <c r="V561" s="1131"/>
      <c r="W561" s="1131"/>
      <c r="X561" s="1132"/>
      <c r="Y561" s="1131"/>
      <c r="Z561" s="1131"/>
      <c r="AA561" s="1131"/>
      <c r="AB561" s="1131"/>
      <c r="AC561" s="1131"/>
      <c r="AD561" s="1131"/>
      <c r="AE561" s="1131"/>
      <c r="AF561" s="874"/>
      <c r="AG561" s="875"/>
      <c r="AH561" s="1132"/>
    </row>
    <row r="562">
      <c r="A562" s="1131"/>
      <c r="B562" s="1131"/>
      <c r="C562" s="1131"/>
      <c r="D562" s="1131"/>
      <c r="E562" s="1131"/>
      <c r="F562" s="1131"/>
      <c r="G562" s="1132"/>
      <c r="H562" s="1131"/>
      <c r="I562" s="1133"/>
      <c r="J562" s="1131"/>
      <c r="K562" s="1131"/>
      <c r="L562" s="1131"/>
      <c r="M562" s="1131"/>
      <c r="N562" s="1131"/>
      <c r="O562" s="874"/>
      <c r="P562" s="875"/>
      <c r="Q562" s="1131"/>
      <c r="R562" s="1131"/>
      <c r="S562" s="1131"/>
      <c r="T562" s="1131"/>
      <c r="U562" s="1131"/>
      <c r="V562" s="1131"/>
      <c r="W562" s="1131"/>
      <c r="X562" s="1132"/>
      <c r="Y562" s="1131"/>
      <c r="Z562" s="1131"/>
      <c r="AA562" s="1131"/>
      <c r="AB562" s="1131"/>
      <c r="AC562" s="1131"/>
      <c r="AD562" s="1131"/>
      <c r="AE562" s="1131"/>
      <c r="AF562" s="874"/>
      <c r="AG562" s="875"/>
      <c r="AH562" s="1132"/>
    </row>
    <row r="563">
      <c r="A563" s="1131"/>
      <c r="B563" s="1131"/>
      <c r="C563" s="1131"/>
      <c r="D563" s="1131"/>
      <c r="E563" s="1131"/>
      <c r="F563" s="1131"/>
      <c r="G563" s="1132"/>
      <c r="H563" s="1131"/>
      <c r="I563" s="1133"/>
      <c r="J563" s="1131"/>
      <c r="K563" s="1131"/>
      <c r="L563" s="1131"/>
      <c r="M563" s="1131"/>
      <c r="N563" s="1131"/>
      <c r="O563" s="874"/>
      <c r="P563" s="875"/>
      <c r="Q563" s="1131"/>
      <c r="R563" s="1131"/>
      <c r="S563" s="1131"/>
      <c r="T563" s="1131"/>
      <c r="U563" s="1131"/>
      <c r="V563" s="1131"/>
      <c r="W563" s="1131"/>
      <c r="X563" s="1132"/>
      <c r="Y563" s="1131"/>
      <c r="Z563" s="1131"/>
      <c r="AA563" s="1131"/>
      <c r="AB563" s="1131"/>
      <c r="AC563" s="1131"/>
      <c r="AD563" s="1131"/>
      <c r="AE563" s="1131"/>
      <c r="AF563" s="874"/>
      <c r="AG563" s="875"/>
      <c r="AH563" s="1132"/>
    </row>
    <row r="564">
      <c r="A564" s="1131"/>
      <c r="B564" s="1131"/>
      <c r="C564" s="1131"/>
      <c r="D564" s="1131"/>
      <c r="E564" s="1131"/>
      <c r="F564" s="1131"/>
      <c r="G564" s="1132"/>
      <c r="H564" s="1131"/>
      <c r="I564" s="1133"/>
      <c r="J564" s="1131"/>
      <c r="K564" s="1131"/>
      <c r="L564" s="1131"/>
      <c r="M564" s="1131"/>
      <c r="N564" s="1131"/>
      <c r="O564" s="874"/>
      <c r="P564" s="875"/>
      <c r="Q564" s="1131"/>
      <c r="R564" s="1131"/>
      <c r="S564" s="1131"/>
      <c r="T564" s="1131"/>
      <c r="U564" s="1131"/>
      <c r="V564" s="1131"/>
      <c r="W564" s="1131"/>
      <c r="X564" s="1132"/>
      <c r="Y564" s="1131"/>
      <c r="Z564" s="1131"/>
      <c r="AA564" s="1131"/>
      <c r="AB564" s="1131"/>
      <c r="AC564" s="1131"/>
      <c r="AD564" s="1131"/>
      <c r="AE564" s="1131"/>
      <c r="AF564" s="874"/>
      <c r="AG564" s="875"/>
      <c r="AH564" s="1132"/>
    </row>
    <row r="565">
      <c r="A565" s="1131"/>
      <c r="B565" s="1131"/>
      <c r="C565" s="1131"/>
      <c r="D565" s="1131"/>
      <c r="E565" s="1131"/>
      <c r="F565" s="1131"/>
      <c r="G565" s="1132"/>
      <c r="H565" s="1131"/>
      <c r="I565" s="1133"/>
      <c r="J565" s="1131"/>
      <c r="K565" s="1131"/>
      <c r="L565" s="1131"/>
      <c r="M565" s="1131"/>
      <c r="N565" s="1131"/>
      <c r="O565" s="874"/>
      <c r="P565" s="875"/>
      <c r="Q565" s="1131"/>
      <c r="R565" s="1131"/>
      <c r="S565" s="1131"/>
      <c r="T565" s="1131"/>
      <c r="U565" s="1131"/>
      <c r="V565" s="1131"/>
      <c r="W565" s="1131"/>
      <c r="X565" s="1132"/>
      <c r="Y565" s="1131"/>
      <c r="Z565" s="1131"/>
      <c r="AA565" s="1131"/>
      <c r="AB565" s="1131"/>
      <c r="AC565" s="1131"/>
      <c r="AD565" s="1131"/>
      <c r="AE565" s="1131"/>
      <c r="AF565" s="874"/>
      <c r="AG565" s="875"/>
      <c r="AH565" s="1132"/>
    </row>
    <row r="566">
      <c r="A566" s="1131"/>
      <c r="B566" s="1131"/>
      <c r="C566" s="1131"/>
      <c r="D566" s="1131"/>
      <c r="E566" s="1131"/>
      <c r="F566" s="1131"/>
      <c r="G566" s="1132"/>
      <c r="H566" s="1131"/>
      <c r="I566" s="1133"/>
      <c r="J566" s="1131"/>
      <c r="K566" s="1131"/>
      <c r="L566" s="1131"/>
      <c r="M566" s="1131"/>
      <c r="N566" s="1131"/>
      <c r="O566" s="874"/>
      <c r="P566" s="875"/>
      <c r="Q566" s="1131"/>
      <c r="R566" s="1131"/>
      <c r="S566" s="1131"/>
      <c r="T566" s="1131"/>
      <c r="U566" s="1131"/>
      <c r="V566" s="1131"/>
      <c r="W566" s="1131"/>
      <c r="X566" s="1132"/>
      <c r="Y566" s="1131"/>
      <c r="Z566" s="1131"/>
      <c r="AA566" s="1131"/>
      <c r="AB566" s="1131"/>
      <c r="AC566" s="1131"/>
      <c r="AD566" s="1131"/>
      <c r="AE566" s="1131"/>
      <c r="AF566" s="874"/>
      <c r="AG566" s="875"/>
      <c r="AH566" s="1132"/>
    </row>
    <row r="567">
      <c r="A567" s="1131"/>
      <c r="B567" s="1131"/>
      <c r="C567" s="1131"/>
      <c r="D567" s="1131"/>
      <c r="E567" s="1131"/>
      <c r="F567" s="1131"/>
      <c r="G567" s="1132"/>
      <c r="H567" s="1131"/>
      <c r="I567" s="1133"/>
      <c r="J567" s="1131"/>
      <c r="K567" s="1131"/>
      <c r="L567" s="1131"/>
      <c r="M567" s="1131"/>
      <c r="N567" s="1131"/>
      <c r="O567" s="874"/>
      <c r="P567" s="875"/>
      <c r="Q567" s="1131"/>
      <c r="R567" s="1131"/>
      <c r="S567" s="1131"/>
      <c r="T567" s="1131"/>
      <c r="U567" s="1131"/>
      <c r="V567" s="1131"/>
      <c r="W567" s="1131"/>
      <c r="X567" s="1132"/>
      <c r="Y567" s="1131"/>
      <c r="Z567" s="1131"/>
      <c r="AA567" s="1131"/>
      <c r="AB567" s="1131"/>
      <c r="AC567" s="1131"/>
      <c r="AD567" s="1131"/>
      <c r="AE567" s="1131"/>
      <c r="AF567" s="874"/>
      <c r="AG567" s="875"/>
      <c r="AH567" s="1132"/>
    </row>
    <row r="568">
      <c r="A568" s="1131"/>
      <c r="B568" s="1131"/>
      <c r="C568" s="1131"/>
      <c r="D568" s="1131"/>
      <c r="E568" s="1131"/>
      <c r="F568" s="1131"/>
      <c r="G568" s="1132"/>
      <c r="H568" s="1131"/>
      <c r="I568" s="1133"/>
      <c r="J568" s="1131"/>
      <c r="K568" s="1131"/>
      <c r="L568" s="1131"/>
      <c r="M568" s="1131"/>
      <c r="N568" s="1131"/>
      <c r="O568" s="874"/>
      <c r="P568" s="875"/>
      <c r="Q568" s="1131"/>
      <c r="R568" s="1131"/>
      <c r="S568" s="1131"/>
      <c r="T568" s="1131"/>
      <c r="U568" s="1131"/>
      <c r="V568" s="1131"/>
      <c r="W568" s="1131"/>
      <c r="X568" s="1132"/>
      <c r="Y568" s="1131"/>
      <c r="Z568" s="1131"/>
      <c r="AA568" s="1131"/>
      <c r="AB568" s="1131"/>
      <c r="AC568" s="1131"/>
      <c r="AD568" s="1131"/>
      <c r="AE568" s="1131"/>
      <c r="AF568" s="874"/>
      <c r="AG568" s="875"/>
      <c r="AH568" s="1132"/>
    </row>
    <row r="569">
      <c r="A569" s="1131"/>
      <c r="B569" s="1131"/>
      <c r="C569" s="1131"/>
      <c r="D569" s="1131"/>
      <c r="E569" s="1131"/>
      <c r="F569" s="1131"/>
      <c r="G569" s="1132"/>
      <c r="H569" s="1131"/>
      <c r="I569" s="1133"/>
      <c r="J569" s="1131"/>
      <c r="K569" s="1131"/>
      <c r="L569" s="1131"/>
      <c r="M569" s="1131"/>
      <c r="N569" s="1131"/>
      <c r="O569" s="874"/>
      <c r="P569" s="875"/>
      <c r="Q569" s="1131"/>
      <c r="R569" s="1131"/>
      <c r="S569" s="1131"/>
      <c r="T569" s="1131"/>
      <c r="U569" s="1131"/>
      <c r="V569" s="1131"/>
      <c r="W569" s="1131"/>
      <c r="X569" s="1132"/>
      <c r="Y569" s="1131"/>
      <c r="Z569" s="1131"/>
      <c r="AA569" s="1131"/>
      <c r="AB569" s="1131"/>
      <c r="AC569" s="1131"/>
      <c r="AD569" s="1131"/>
      <c r="AE569" s="1131"/>
      <c r="AF569" s="874"/>
      <c r="AG569" s="875"/>
      <c r="AH569" s="1132"/>
    </row>
    <row r="570">
      <c r="A570" s="1131"/>
      <c r="B570" s="1131"/>
      <c r="C570" s="1131"/>
      <c r="D570" s="1131"/>
      <c r="E570" s="1131"/>
      <c r="F570" s="1131"/>
      <c r="G570" s="1132"/>
      <c r="H570" s="1131"/>
      <c r="I570" s="1133"/>
      <c r="J570" s="1131"/>
      <c r="K570" s="1131"/>
      <c r="L570" s="1131"/>
      <c r="M570" s="1131"/>
      <c r="N570" s="1131"/>
      <c r="O570" s="874"/>
      <c r="P570" s="875"/>
      <c r="Q570" s="1131"/>
      <c r="R570" s="1131"/>
      <c r="S570" s="1131"/>
      <c r="T570" s="1131"/>
      <c r="U570" s="1131"/>
      <c r="V570" s="1131"/>
      <c r="W570" s="1131"/>
      <c r="X570" s="1132"/>
      <c r="Y570" s="1131"/>
      <c r="Z570" s="1131"/>
      <c r="AA570" s="1131"/>
      <c r="AB570" s="1131"/>
      <c r="AC570" s="1131"/>
      <c r="AD570" s="1131"/>
      <c r="AE570" s="1131"/>
      <c r="AF570" s="874"/>
      <c r="AG570" s="875"/>
      <c r="AH570" s="1132"/>
    </row>
    <row r="571">
      <c r="A571" s="1131"/>
      <c r="B571" s="1131"/>
      <c r="C571" s="1131"/>
      <c r="D571" s="1131"/>
      <c r="E571" s="1131"/>
      <c r="F571" s="1131"/>
      <c r="G571" s="1132"/>
      <c r="H571" s="1131"/>
      <c r="I571" s="1133"/>
      <c r="J571" s="1131"/>
      <c r="K571" s="1131"/>
      <c r="L571" s="1131"/>
      <c r="M571" s="1131"/>
      <c r="N571" s="1131"/>
      <c r="O571" s="874"/>
      <c r="P571" s="875"/>
      <c r="Q571" s="1131"/>
      <c r="R571" s="1131"/>
      <c r="S571" s="1131"/>
      <c r="T571" s="1131"/>
      <c r="U571" s="1131"/>
      <c r="V571" s="1131"/>
      <c r="W571" s="1131"/>
      <c r="X571" s="1132"/>
      <c r="Y571" s="1131"/>
      <c r="Z571" s="1131"/>
      <c r="AA571" s="1131"/>
      <c r="AB571" s="1131"/>
      <c r="AC571" s="1131"/>
      <c r="AD571" s="1131"/>
      <c r="AE571" s="1131"/>
      <c r="AF571" s="874"/>
      <c r="AG571" s="875"/>
      <c r="AH571" s="1132"/>
    </row>
    <row r="572">
      <c r="A572" s="1131"/>
      <c r="B572" s="1131"/>
      <c r="C572" s="1131"/>
      <c r="D572" s="1131"/>
      <c r="E572" s="1131"/>
      <c r="F572" s="1131"/>
      <c r="G572" s="1132"/>
      <c r="H572" s="1131"/>
      <c r="I572" s="1133"/>
      <c r="J572" s="1131"/>
      <c r="K572" s="1131"/>
      <c r="L572" s="1131"/>
      <c r="M572" s="1131"/>
      <c r="N572" s="1131"/>
      <c r="O572" s="874"/>
      <c r="P572" s="875"/>
      <c r="Q572" s="1131"/>
      <c r="R572" s="1131"/>
      <c r="S572" s="1131"/>
      <c r="T572" s="1131"/>
      <c r="U572" s="1131"/>
      <c r="V572" s="1131"/>
      <c r="W572" s="1131"/>
      <c r="X572" s="1132"/>
      <c r="Y572" s="1131"/>
      <c r="Z572" s="1131"/>
      <c r="AA572" s="1131"/>
      <c r="AB572" s="1131"/>
      <c r="AC572" s="1131"/>
      <c r="AD572" s="1131"/>
      <c r="AE572" s="1131"/>
      <c r="AF572" s="874"/>
      <c r="AG572" s="875"/>
      <c r="AH572" s="1132"/>
    </row>
    <row r="573">
      <c r="A573" s="1131"/>
      <c r="B573" s="1131"/>
      <c r="C573" s="1131"/>
      <c r="D573" s="1131"/>
      <c r="E573" s="1131"/>
      <c r="F573" s="1131"/>
      <c r="G573" s="1132"/>
      <c r="H573" s="1131"/>
      <c r="I573" s="1133"/>
      <c r="J573" s="1131"/>
      <c r="K573" s="1131"/>
      <c r="L573" s="1131"/>
      <c r="M573" s="1131"/>
      <c r="N573" s="1131"/>
      <c r="O573" s="874"/>
      <c r="P573" s="875"/>
      <c r="Q573" s="1131"/>
      <c r="R573" s="1131"/>
      <c r="S573" s="1131"/>
      <c r="T573" s="1131"/>
      <c r="U573" s="1131"/>
      <c r="V573" s="1131"/>
      <c r="W573" s="1131"/>
      <c r="X573" s="1132"/>
      <c r="Y573" s="1131"/>
      <c r="Z573" s="1131"/>
      <c r="AA573" s="1131"/>
      <c r="AB573" s="1131"/>
      <c r="AC573" s="1131"/>
      <c r="AD573" s="1131"/>
      <c r="AE573" s="1131"/>
      <c r="AF573" s="874"/>
      <c r="AG573" s="875"/>
      <c r="AH573" s="1132"/>
    </row>
    <row r="574">
      <c r="A574" s="1131"/>
      <c r="B574" s="1131"/>
      <c r="C574" s="1131"/>
      <c r="D574" s="1131"/>
      <c r="E574" s="1131"/>
      <c r="F574" s="1131"/>
      <c r="G574" s="1132"/>
      <c r="H574" s="1131"/>
      <c r="I574" s="1133"/>
      <c r="J574" s="1131"/>
      <c r="K574" s="1131"/>
      <c r="L574" s="1131"/>
      <c r="M574" s="1131"/>
      <c r="N574" s="1131"/>
      <c r="O574" s="874"/>
      <c r="P574" s="875"/>
      <c r="Q574" s="1131"/>
      <c r="R574" s="1131"/>
      <c r="S574" s="1131"/>
      <c r="T574" s="1131"/>
      <c r="U574" s="1131"/>
      <c r="V574" s="1131"/>
      <c r="W574" s="1131"/>
      <c r="X574" s="1132"/>
      <c r="Y574" s="1131"/>
      <c r="Z574" s="1131"/>
      <c r="AA574" s="1131"/>
      <c r="AB574" s="1131"/>
      <c r="AC574" s="1131"/>
      <c r="AD574" s="1131"/>
      <c r="AE574" s="1131"/>
      <c r="AF574" s="874"/>
      <c r="AG574" s="875"/>
      <c r="AH574" s="1132"/>
    </row>
    <row r="575">
      <c r="A575" s="1131"/>
      <c r="B575" s="1131"/>
      <c r="C575" s="1131"/>
      <c r="D575" s="1131"/>
      <c r="E575" s="1131"/>
      <c r="F575" s="1131"/>
      <c r="G575" s="1132"/>
      <c r="H575" s="1131"/>
      <c r="I575" s="1133"/>
      <c r="J575" s="1131"/>
      <c r="K575" s="1131"/>
      <c r="L575" s="1131"/>
      <c r="M575" s="1131"/>
      <c r="N575" s="1131"/>
      <c r="O575" s="874"/>
      <c r="P575" s="875"/>
      <c r="Q575" s="1131"/>
      <c r="R575" s="1131"/>
      <c r="S575" s="1131"/>
      <c r="T575" s="1131"/>
      <c r="U575" s="1131"/>
      <c r="V575" s="1131"/>
      <c r="W575" s="1131"/>
      <c r="X575" s="1132"/>
      <c r="Y575" s="1131"/>
      <c r="Z575" s="1131"/>
      <c r="AA575" s="1131"/>
      <c r="AB575" s="1131"/>
      <c r="AC575" s="1131"/>
      <c r="AD575" s="1131"/>
      <c r="AE575" s="1131"/>
      <c r="AF575" s="874"/>
      <c r="AG575" s="875"/>
      <c r="AH575" s="1132"/>
    </row>
    <row r="576">
      <c r="A576" s="1131"/>
      <c r="B576" s="1131"/>
      <c r="C576" s="1131"/>
      <c r="D576" s="1131"/>
      <c r="E576" s="1131"/>
      <c r="F576" s="1131"/>
      <c r="G576" s="1132"/>
      <c r="H576" s="1131"/>
      <c r="I576" s="1133"/>
      <c r="J576" s="1131"/>
      <c r="K576" s="1131"/>
      <c r="L576" s="1131"/>
      <c r="M576" s="1131"/>
      <c r="N576" s="1131"/>
      <c r="O576" s="874"/>
      <c r="P576" s="875"/>
      <c r="Q576" s="1131"/>
      <c r="R576" s="1131"/>
      <c r="S576" s="1131"/>
      <c r="T576" s="1131"/>
      <c r="U576" s="1131"/>
      <c r="V576" s="1131"/>
      <c r="W576" s="1131"/>
      <c r="X576" s="1132"/>
      <c r="Y576" s="1131"/>
      <c r="Z576" s="1131"/>
      <c r="AA576" s="1131"/>
      <c r="AB576" s="1131"/>
      <c r="AC576" s="1131"/>
      <c r="AD576" s="1131"/>
      <c r="AE576" s="1131"/>
      <c r="AF576" s="874"/>
      <c r="AG576" s="875"/>
      <c r="AH576" s="1132"/>
    </row>
    <row r="577">
      <c r="A577" s="1131"/>
      <c r="B577" s="1131"/>
      <c r="C577" s="1131"/>
      <c r="D577" s="1131"/>
      <c r="E577" s="1131"/>
      <c r="F577" s="1131"/>
      <c r="G577" s="1132"/>
      <c r="H577" s="1131"/>
      <c r="I577" s="1133"/>
      <c r="J577" s="1131"/>
      <c r="K577" s="1131"/>
      <c r="L577" s="1131"/>
      <c r="M577" s="1131"/>
      <c r="N577" s="1131"/>
      <c r="O577" s="874"/>
      <c r="P577" s="875"/>
      <c r="Q577" s="1131"/>
      <c r="R577" s="1131"/>
      <c r="S577" s="1131"/>
      <c r="T577" s="1131"/>
      <c r="U577" s="1131"/>
      <c r="V577" s="1131"/>
      <c r="W577" s="1131"/>
      <c r="X577" s="1132"/>
      <c r="Y577" s="1131"/>
      <c r="Z577" s="1131"/>
      <c r="AA577" s="1131"/>
      <c r="AB577" s="1131"/>
      <c r="AC577" s="1131"/>
      <c r="AD577" s="1131"/>
      <c r="AE577" s="1131"/>
      <c r="AF577" s="874"/>
      <c r="AG577" s="875"/>
      <c r="AH577" s="1132"/>
    </row>
    <row r="578">
      <c r="A578" s="1131"/>
      <c r="B578" s="1131"/>
      <c r="C578" s="1131"/>
      <c r="D578" s="1131"/>
      <c r="E578" s="1131"/>
      <c r="F578" s="1131"/>
      <c r="G578" s="1132"/>
      <c r="H578" s="1131"/>
      <c r="I578" s="1133"/>
      <c r="J578" s="1131"/>
      <c r="K578" s="1131"/>
      <c r="L578" s="1131"/>
      <c r="M578" s="1131"/>
      <c r="N578" s="1131"/>
      <c r="O578" s="874"/>
      <c r="P578" s="875"/>
      <c r="Q578" s="1131"/>
      <c r="R578" s="1131"/>
      <c r="S578" s="1131"/>
      <c r="T578" s="1131"/>
      <c r="U578" s="1131"/>
      <c r="V578" s="1131"/>
      <c r="W578" s="1131"/>
      <c r="X578" s="1132"/>
      <c r="Y578" s="1131"/>
      <c r="Z578" s="1131"/>
      <c r="AA578" s="1131"/>
      <c r="AB578" s="1131"/>
      <c r="AC578" s="1131"/>
      <c r="AD578" s="1131"/>
      <c r="AE578" s="1131"/>
      <c r="AF578" s="874"/>
      <c r="AG578" s="875"/>
      <c r="AH578" s="1132"/>
    </row>
    <row r="579">
      <c r="A579" s="1131"/>
      <c r="B579" s="1131"/>
      <c r="C579" s="1131"/>
      <c r="D579" s="1131"/>
      <c r="E579" s="1131"/>
      <c r="F579" s="1131"/>
      <c r="G579" s="1132"/>
      <c r="H579" s="1131"/>
      <c r="I579" s="1133"/>
      <c r="J579" s="1131"/>
      <c r="K579" s="1131"/>
      <c r="L579" s="1131"/>
      <c r="M579" s="1131"/>
      <c r="N579" s="1131"/>
      <c r="O579" s="874"/>
      <c r="P579" s="875"/>
      <c r="Q579" s="1131"/>
      <c r="R579" s="1131"/>
      <c r="S579" s="1131"/>
      <c r="T579" s="1131"/>
      <c r="U579" s="1131"/>
      <c r="V579" s="1131"/>
      <c r="W579" s="1131"/>
      <c r="X579" s="1132"/>
      <c r="Y579" s="1131"/>
      <c r="Z579" s="1131"/>
      <c r="AA579" s="1131"/>
      <c r="AB579" s="1131"/>
      <c r="AC579" s="1131"/>
      <c r="AD579" s="1131"/>
      <c r="AE579" s="1131"/>
      <c r="AF579" s="874"/>
      <c r="AG579" s="875"/>
      <c r="AH579" s="1132"/>
    </row>
    <row r="580">
      <c r="A580" s="1131"/>
      <c r="B580" s="1131"/>
      <c r="C580" s="1131"/>
      <c r="D580" s="1131"/>
      <c r="E580" s="1131"/>
      <c r="F580" s="1131"/>
      <c r="G580" s="1132"/>
      <c r="H580" s="1131"/>
      <c r="I580" s="1133"/>
      <c r="J580" s="1131"/>
      <c r="K580" s="1131"/>
      <c r="L580" s="1131"/>
      <c r="M580" s="1131"/>
      <c r="N580" s="1131"/>
      <c r="O580" s="874"/>
      <c r="P580" s="875"/>
      <c r="Q580" s="1131"/>
      <c r="R580" s="1131"/>
      <c r="S580" s="1131"/>
      <c r="T580" s="1131"/>
      <c r="U580" s="1131"/>
      <c r="V580" s="1131"/>
      <c r="W580" s="1131"/>
      <c r="X580" s="1132"/>
      <c r="Y580" s="1131"/>
      <c r="Z580" s="1131"/>
      <c r="AA580" s="1131"/>
      <c r="AB580" s="1131"/>
      <c r="AC580" s="1131"/>
      <c r="AD580" s="1131"/>
      <c r="AE580" s="1131"/>
      <c r="AF580" s="874"/>
      <c r="AG580" s="875"/>
      <c r="AH580" s="1132"/>
    </row>
    <row r="581">
      <c r="A581" s="1131"/>
      <c r="B581" s="1131"/>
      <c r="C581" s="1131"/>
      <c r="D581" s="1131"/>
      <c r="E581" s="1131"/>
      <c r="F581" s="1131"/>
      <c r="G581" s="1132"/>
      <c r="H581" s="1131"/>
      <c r="I581" s="1133"/>
      <c r="J581" s="1131"/>
      <c r="K581" s="1131"/>
      <c r="L581" s="1131"/>
      <c r="M581" s="1131"/>
      <c r="N581" s="1131"/>
      <c r="O581" s="874"/>
      <c r="P581" s="875"/>
      <c r="Q581" s="1131"/>
      <c r="R581" s="1131"/>
      <c r="S581" s="1131"/>
      <c r="T581" s="1131"/>
      <c r="U581" s="1131"/>
      <c r="V581" s="1131"/>
      <c r="W581" s="1131"/>
      <c r="X581" s="1132"/>
      <c r="Y581" s="1131"/>
      <c r="Z581" s="1131"/>
      <c r="AA581" s="1131"/>
      <c r="AB581" s="1131"/>
      <c r="AC581" s="1131"/>
      <c r="AD581" s="1131"/>
      <c r="AE581" s="1131"/>
      <c r="AF581" s="874"/>
      <c r="AG581" s="875"/>
      <c r="AH581" s="1132"/>
    </row>
    <row r="582">
      <c r="A582" s="1131"/>
      <c r="B582" s="1131"/>
      <c r="C582" s="1131"/>
      <c r="D582" s="1131"/>
      <c r="E582" s="1131"/>
      <c r="F582" s="1131"/>
      <c r="G582" s="1132"/>
      <c r="H582" s="1131"/>
      <c r="I582" s="1133"/>
      <c r="J582" s="1131"/>
      <c r="K582" s="1131"/>
      <c r="L582" s="1131"/>
      <c r="M582" s="1131"/>
      <c r="N582" s="1131"/>
      <c r="O582" s="874"/>
      <c r="P582" s="875"/>
      <c r="Q582" s="1131"/>
      <c r="R582" s="1131"/>
      <c r="S582" s="1131"/>
      <c r="T582" s="1131"/>
      <c r="U582" s="1131"/>
      <c r="V582" s="1131"/>
      <c r="W582" s="1131"/>
      <c r="X582" s="1132"/>
      <c r="Y582" s="1131"/>
      <c r="Z582" s="1131"/>
      <c r="AA582" s="1131"/>
      <c r="AB582" s="1131"/>
      <c r="AC582" s="1131"/>
      <c r="AD582" s="1131"/>
      <c r="AE582" s="1131"/>
      <c r="AF582" s="874"/>
      <c r="AG582" s="875"/>
      <c r="AH582" s="1132"/>
    </row>
    <row r="583">
      <c r="A583" s="1131"/>
      <c r="B583" s="1131"/>
      <c r="C583" s="1131"/>
      <c r="D583" s="1131"/>
      <c r="E583" s="1131"/>
      <c r="F583" s="1131"/>
      <c r="G583" s="1132"/>
      <c r="H583" s="1131"/>
      <c r="I583" s="1133"/>
      <c r="J583" s="1131"/>
      <c r="K583" s="1131"/>
      <c r="L583" s="1131"/>
      <c r="M583" s="1131"/>
      <c r="N583" s="1131"/>
      <c r="O583" s="874"/>
      <c r="P583" s="875"/>
      <c r="Q583" s="1131"/>
      <c r="R583" s="1131"/>
      <c r="S583" s="1131"/>
      <c r="T583" s="1131"/>
      <c r="U583" s="1131"/>
      <c r="V583" s="1131"/>
      <c r="W583" s="1131"/>
      <c r="X583" s="1132"/>
      <c r="Y583" s="1131"/>
      <c r="Z583" s="1131"/>
      <c r="AA583" s="1131"/>
      <c r="AB583" s="1131"/>
      <c r="AC583" s="1131"/>
      <c r="AD583" s="1131"/>
      <c r="AE583" s="1131"/>
      <c r="AF583" s="874"/>
      <c r="AG583" s="875"/>
      <c r="AH583" s="1132"/>
    </row>
    <row r="584">
      <c r="A584" s="1131"/>
      <c r="B584" s="1131"/>
      <c r="C584" s="1131"/>
      <c r="D584" s="1131"/>
      <c r="E584" s="1131"/>
      <c r="F584" s="1131"/>
      <c r="G584" s="1132"/>
      <c r="H584" s="1131"/>
      <c r="I584" s="1133"/>
      <c r="J584" s="1131"/>
      <c r="K584" s="1131"/>
      <c r="L584" s="1131"/>
      <c r="M584" s="1131"/>
      <c r="N584" s="1131"/>
      <c r="O584" s="874"/>
      <c r="P584" s="875"/>
      <c r="Q584" s="1131"/>
      <c r="R584" s="1131"/>
      <c r="S584" s="1131"/>
      <c r="T584" s="1131"/>
      <c r="U584" s="1131"/>
      <c r="V584" s="1131"/>
      <c r="W584" s="1131"/>
      <c r="X584" s="1132"/>
      <c r="Y584" s="1131"/>
      <c r="Z584" s="1131"/>
      <c r="AA584" s="1131"/>
      <c r="AB584" s="1131"/>
      <c r="AC584" s="1131"/>
      <c r="AD584" s="1131"/>
      <c r="AE584" s="1131"/>
      <c r="AF584" s="874"/>
      <c r="AG584" s="875"/>
      <c r="AH584" s="1132"/>
    </row>
    <row r="585">
      <c r="A585" s="1131"/>
      <c r="B585" s="1131"/>
      <c r="C585" s="1131"/>
      <c r="D585" s="1131"/>
      <c r="E585" s="1131"/>
      <c r="F585" s="1131"/>
      <c r="G585" s="1132"/>
      <c r="H585" s="1131"/>
      <c r="I585" s="1133"/>
      <c r="J585" s="1131"/>
      <c r="K585" s="1131"/>
      <c r="L585" s="1131"/>
      <c r="M585" s="1131"/>
      <c r="N585" s="1131"/>
      <c r="O585" s="874"/>
      <c r="P585" s="875"/>
      <c r="Q585" s="1131"/>
      <c r="R585" s="1131"/>
      <c r="S585" s="1131"/>
      <c r="T585" s="1131"/>
      <c r="U585" s="1131"/>
      <c r="V585" s="1131"/>
      <c r="W585" s="1131"/>
      <c r="X585" s="1132"/>
      <c r="Y585" s="1131"/>
      <c r="Z585" s="1131"/>
      <c r="AA585" s="1131"/>
      <c r="AB585" s="1131"/>
      <c r="AC585" s="1131"/>
      <c r="AD585" s="1131"/>
      <c r="AE585" s="1131"/>
      <c r="AF585" s="874"/>
      <c r="AG585" s="875"/>
      <c r="AH585" s="1132"/>
    </row>
    <row r="586">
      <c r="A586" s="1131"/>
      <c r="B586" s="1131"/>
      <c r="C586" s="1131"/>
      <c r="D586" s="1131"/>
      <c r="E586" s="1131"/>
      <c r="F586" s="1131"/>
      <c r="G586" s="1132"/>
      <c r="H586" s="1131"/>
      <c r="I586" s="1133"/>
      <c r="J586" s="1131"/>
      <c r="K586" s="1131"/>
      <c r="L586" s="1131"/>
      <c r="M586" s="1131"/>
      <c r="N586" s="1131"/>
      <c r="O586" s="874"/>
      <c r="P586" s="875"/>
      <c r="Q586" s="1131"/>
      <c r="R586" s="1131"/>
      <c r="S586" s="1131"/>
      <c r="T586" s="1131"/>
      <c r="U586" s="1131"/>
      <c r="V586" s="1131"/>
      <c r="W586" s="1131"/>
      <c r="X586" s="1132"/>
      <c r="Y586" s="1131"/>
      <c r="Z586" s="1131"/>
      <c r="AA586" s="1131"/>
      <c r="AB586" s="1131"/>
      <c r="AC586" s="1131"/>
      <c r="AD586" s="1131"/>
      <c r="AE586" s="1131"/>
      <c r="AF586" s="874"/>
      <c r="AG586" s="875"/>
      <c r="AH586" s="1132"/>
    </row>
    <row r="587">
      <c r="A587" s="1131"/>
      <c r="B587" s="1131"/>
      <c r="C587" s="1131"/>
      <c r="D587" s="1131"/>
      <c r="E587" s="1131"/>
      <c r="F587" s="1131"/>
      <c r="G587" s="1132"/>
      <c r="H587" s="1131"/>
      <c r="I587" s="1133"/>
      <c r="J587" s="1131"/>
      <c r="K587" s="1131"/>
      <c r="L587" s="1131"/>
      <c r="M587" s="1131"/>
      <c r="N587" s="1131"/>
      <c r="O587" s="874"/>
      <c r="P587" s="875"/>
      <c r="Q587" s="1131"/>
      <c r="R587" s="1131"/>
      <c r="S587" s="1131"/>
      <c r="T587" s="1131"/>
      <c r="U587" s="1131"/>
      <c r="V587" s="1131"/>
      <c r="W587" s="1131"/>
      <c r="X587" s="1132"/>
      <c r="Y587" s="1131"/>
      <c r="Z587" s="1131"/>
      <c r="AA587" s="1131"/>
      <c r="AB587" s="1131"/>
      <c r="AC587" s="1131"/>
      <c r="AD587" s="1131"/>
      <c r="AE587" s="1131"/>
      <c r="AF587" s="874"/>
      <c r="AG587" s="875"/>
      <c r="AH587" s="1132"/>
    </row>
    <row r="588">
      <c r="A588" s="1131"/>
      <c r="B588" s="1131"/>
      <c r="C588" s="1131"/>
      <c r="D588" s="1131"/>
      <c r="E588" s="1131"/>
      <c r="F588" s="1131"/>
      <c r="G588" s="1132"/>
      <c r="H588" s="1131"/>
      <c r="I588" s="1133"/>
      <c r="J588" s="1131"/>
      <c r="K588" s="1131"/>
      <c r="L588" s="1131"/>
      <c r="M588" s="1131"/>
      <c r="N588" s="1131"/>
      <c r="O588" s="874"/>
      <c r="P588" s="875"/>
      <c r="Q588" s="1131"/>
      <c r="R588" s="1131"/>
      <c r="S588" s="1131"/>
      <c r="T588" s="1131"/>
      <c r="U588" s="1131"/>
      <c r="V588" s="1131"/>
      <c r="W588" s="1131"/>
      <c r="X588" s="1132"/>
      <c r="Y588" s="1131"/>
      <c r="Z588" s="1131"/>
      <c r="AA588" s="1131"/>
      <c r="AB588" s="1131"/>
      <c r="AC588" s="1131"/>
      <c r="AD588" s="1131"/>
      <c r="AE588" s="1131"/>
      <c r="AF588" s="874"/>
      <c r="AG588" s="875"/>
      <c r="AH588" s="1132"/>
    </row>
    <row r="589">
      <c r="A589" s="1131"/>
      <c r="B589" s="1131"/>
      <c r="C589" s="1131"/>
      <c r="D589" s="1131"/>
      <c r="E589" s="1131"/>
      <c r="F589" s="1131"/>
      <c r="G589" s="1132"/>
      <c r="H589" s="1131"/>
      <c r="I589" s="1133"/>
      <c r="J589" s="1131"/>
      <c r="K589" s="1131"/>
      <c r="L589" s="1131"/>
      <c r="M589" s="1131"/>
      <c r="N589" s="1131"/>
      <c r="O589" s="874"/>
      <c r="P589" s="875"/>
      <c r="Q589" s="1131"/>
      <c r="R589" s="1131"/>
      <c r="S589" s="1131"/>
      <c r="T589" s="1131"/>
      <c r="U589" s="1131"/>
      <c r="V589" s="1131"/>
      <c r="W589" s="1131"/>
      <c r="X589" s="1132"/>
      <c r="Y589" s="1131"/>
      <c r="Z589" s="1131"/>
      <c r="AA589" s="1131"/>
      <c r="AB589" s="1131"/>
      <c r="AC589" s="1131"/>
      <c r="AD589" s="1131"/>
      <c r="AE589" s="1131"/>
      <c r="AF589" s="874"/>
      <c r="AG589" s="875"/>
      <c r="AH589" s="1132"/>
    </row>
    <row r="590">
      <c r="A590" s="1131"/>
      <c r="B590" s="1131"/>
      <c r="C590" s="1131"/>
      <c r="D590" s="1131"/>
      <c r="E590" s="1131"/>
      <c r="F590" s="1131"/>
      <c r="G590" s="1132"/>
      <c r="H590" s="1131"/>
      <c r="I590" s="1133"/>
      <c r="J590" s="1131"/>
      <c r="K590" s="1131"/>
      <c r="L590" s="1131"/>
      <c r="M590" s="1131"/>
      <c r="N590" s="1131"/>
      <c r="O590" s="874"/>
      <c r="P590" s="875"/>
      <c r="Q590" s="1131"/>
      <c r="R590" s="1131"/>
      <c r="S590" s="1131"/>
      <c r="T590" s="1131"/>
      <c r="U590" s="1131"/>
      <c r="V590" s="1131"/>
      <c r="W590" s="1131"/>
      <c r="X590" s="1132"/>
      <c r="Y590" s="1131"/>
      <c r="Z590" s="1131"/>
      <c r="AA590" s="1131"/>
      <c r="AB590" s="1131"/>
      <c r="AC590" s="1131"/>
      <c r="AD590" s="1131"/>
      <c r="AE590" s="1131"/>
      <c r="AF590" s="874"/>
      <c r="AG590" s="875"/>
      <c r="AH590" s="1132"/>
    </row>
    <row r="591">
      <c r="A591" s="1131"/>
      <c r="B591" s="1131"/>
      <c r="C591" s="1131"/>
      <c r="D591" s="1131"/>
      <c r="E591" s="1131"/>
      <c r="F591" s="1131"/>
      <c r="G591" s="1132"/>
      <c r="H591" s="1131"/>
      <c r="I591" s="1133"/>
      <c r="J591" s="1131"/>
      <c r="K591" s="1131"/>
      <c r="L591" s="1131"/>
      <c r="M591" s="1131"/>
      <c r="N591" s="1131"/>
      <c r="O591" s="874"/>
      <c r="P591" s="875"/>
      <c r="Q591" s="1131"/>
      <c r="R591" s="1131"/>
      <c r="S591" s="1131"/>
      <c r="T591" s="1131"/>
      <c r="U591" s="1131"/>
      <c r="V591" s="1131"/>
      <c r="W591" s="1131"/>
      <c r="X591" s="1132"/>
      <c r="Y591" s="1131"/>
      <c r="Z591" s="1131"/>
      <c r="AA591" s="1131"/>
      <c r="AB591" s="1131"/>
      <c r="AC591" s="1131"/>
      <c r="AD591" s="1131"/>
      <c r="AE591" s="1131"/>
      <c r="AF591" s="874"/>
      <c r="AG591" s="875"/>
      <c r="AH591" s="1132"/>
    </row>
    <row r="592">
      <c r="A592" s="1131"/>
      <c r="B592" s="1131"/>
      <c r="C592" s="1131"/>
      <c r="D592" s="1131"/>
      <c r="E592" s="1131"/>
      <c r="F592" s="1131"/>
      <c r="G592" s="1132"/>
      <c r="H592" s="1131"/>
      <c r="I592" s="1133"/>
      <c r="J592" s="1131"/>
      <c r="K592" s="1131"/>
      <c r="L592" s="1131"/>
      <c r="M592" s="1131"/>
      <c r="N592" s="1131"/>
      <c r="O592" s="874"/>
      <c r="P592" s="875"/>
      <c r="Q592" s="1131"/>
      <c r="R592" s="1131"/>
      <c r="S592" s="1131"/>
      <c r="T592" s="1131"/>
      <c r="U592" s="1131"/>
      <c r="V592" s="1131"/>
      <c r="W592" s="1131"/>
      <c r="X592" s="1132"/>
      <c r="Y592" s="1131"/>
      <c r="Z592" s="1131"/>
      <c r="AA592" s="1131"/>
      <c r="AB592" s="1131"/>
      <c r="AC592" s="1131"/>
      <c r="AD592" s="1131"/>
      <c r="AE592" s="1131"/>
      <c r="AF592" s="874"/>
      <c r="AG592" s="875"/>
      <c r="AH592" s="1132"/>
    </row>
    <row r="593">
      <c r="A593" s="1131"/>
      <c r="B593" s="1131"/>
      <c r="C593" s="1131"/>
      <c r="D593" s="1131"/>
      <c r="E593" s="1131"/>
      <c r="F593" s="1131"/>
      <c r="G593" s="1132"/>
      <c r="H593" s="1131"/>
      <c r="I593" s="1133"/>
      <c r="J593" s="1131"/>
      <c r="K593" s="1131"/>
      <c r="L593" s="1131"/>
      <c r="M593" s="1131"/>
      <c r="N593" s="1131"/>
      <c r="O593" s="874"/>
      <c r="P593" s="875"/>
      <c r="Q593" s="1131"/>
      <c r="R593" s="1131"/>
      <c r="S593" s="1131"/>
      <c r="T593" s="1131"/>
      <c r="U593" s="1131"/>
      <c r="V593" s="1131"/>
      <c r="W593" s="1131"/>
      <c r="X593" s="1132"/>
      <c r="Y593" s="1131"/>
      <c r="Z593" s="1131"/>
      <c r="AA593" s="1131"/>
      <c r="AB593" s="1131"/>
      <c r="AC593" s="1131"/>
      <c r="AD593" s="1131"/>
      <c r="AE593" s="1131"/>
      <c r="AF593" s="874"/>
      <c r="AG593" s="875"/>
      <c r="AH593" s="1132"/>
    </row>
    <row r="594">
      <c r="A594" s="1131"/>
      <c r="B594" s="1131"/>
      <c r="C594" s="1131"/>
      <c r="D594" s="1131"/>
      <c r="E594" s="1131"/>
      <c r="F594" s="1131"/>
      <c r="G594" s="1132"/>
      <c r="H594" s="1131"/>
      <c r="I594" s="1133"/>
      <c r="J594" s="1131"/>
      <c r="K594" s="1131"/>
      <c r="L594" s="1131"/>
      <c r="M594" s="1131"/>
      <c r="N594" s="1131"/>
      <c r="O594" s="874"/>
      <c r="P594" s="875"/>
      <c r="Q594" s="1131"/>
      <c r="R594" s="1131"/>
      <c r="S594" s="1131"/>
      <c r="T594" s="1131"/>
      <c r="U594" s="1131"/>
      <c r="V594" s="1131"/>
      <c r="W594" s="1131"/>
      <c r="X594" s="1132"/>
      <c r="Y594" s="1131"/>
      <c r="Z594" s="1131"/>
      <c r="AA594" s="1131"/>
      <c r="AB594" s="1131"/>
      <c r="AC594" s="1131"/>
      <c r="AD594" s="1131"/>
      <c r="AE594" s="1131"/>
      <c r="AF594" s="874"/>
      <c r="AG594" s="875"/>
      <c r="AH594" s="1132"/>
    </row>
    <row r="595">
      <c r="A595" s="1131"/>
      <c r="B595" s="1131"/>
      <c r="C595" s="1131"/>
      <c r="D595" s="1131"/>
      <c r="E595" s="1131"/>
      <c r="F595" s="1131"/>
      <c r="G595" s="1132"/>
      <c r="H595" s="1131"/>
      <c r="I595" s="1133"/>
      <c r="J595" s="1131"/>
      <c r="K595" s="1131"/>
      <c r="L595" s="1131"/>
      <c r="M595" s="1131"/>
      <c r="N595" s="1131"/>
      <c r="O595" s="874"/>
      <c r="P595" s="875"/>
      <c r="Q595" s="1131"/>
      <c r="R595" s="1131"/>
      <c r="S595" s="1131"/>
      <c r="T595" s="1131"/>
      <c r="U595" s="1131"/>
      <c r="V595" s="1131"/>
      <c r="W595" s="1131"/>
      <c r="X595" s="1132"/>
      <c r="Y595" s="1131"/>
      <c r="Z595" s="1131"/>
      <c r="AA595" s="1131"/>
      <c r="AB595" s="1131"/>
      <c r="AC595" s="1131"/>
      <c r="AD595" s="1131"/>
      <c r="AE595" s="1131"/>
      <c r="AF595" s="874"/>
      <c r="AG595" s="875"/>
      <c r="AH595" s="1132"/>
    </row>
    <row r="596">
      <c r="A596" s="1131"/>
      <c r="B596" s="1131"/>
      <c r="C596" s="1131"/>
      <c r="D596" s="1131"/>
      <c r="E596" s="1131"/>
      <c r="F596" s="1131"/>
      <c r="G596" s="1132"/>
      <c r="H596" s="1131"/>
      <c r="I596" s="1133"/>
      <c r="J596" s="1131"/>
      <c r="K596" s="1131"/>
      <c r="L596" s="1131"/>
      <c r="M596" s="1131"/>
      <c r="N596" s="1131"/>
      <c r="O596" s="874"/>
      <c r="P596" s="875"/>
      <c r="Q596" s="1131"/>
      <c r="R596" s="1131"/>
      <c r="S596" s="1131"/>
      <c r="T596" s="1131"/>
      <c r="U596" s="1131"/>
      <c r="V596" s="1131"/>
      <c r="W596" s="1131"/>
      <c r="X596" s="1132"/>
      <c r="Y596" s="1131"/>
      <c r="Z596" s="1131"/>
      <c r="AA596" s="1131"/>
      <c r="AB596" s="1131"/>
      <c r="AC596" s="1131"/>
      <c r="AD596" s="1131"/>
      <c r="AE596" s="1131"/>
      <c r="AF596" s="874"/>
      <c r="AG596" s="875"/>
      <c r="AH596" s="1132"/>
    </row>
    <row r="597">
      <c r="A597" s="1131"/>
      <c r="B597" s="1131"/>
      <c r="C597" s="1131"/>
      <c r="D597" s="1131"/>
      <c r="E597" s="1131"/>
      <c r="F597" s="1131"/>
      <c r="G597" s="1132"/>
      <c r="H597" s="1131"/>
      <c r="I597" s="1133"/>
      <c r="J597" s="1131"/>
      <c r="K597" s="1131"/>
      <c r="L597" s="1131"/>
      <c r="M597" s="1131"/>
      <c r="N597" s="1131"/>
      <c r="O597" s="874"/>
      <c r="P597" s="875"/>
      <c r="Q597" s="1131"/>
      <c r="R597" s="1131"/>
      <c r="S597" s="1131"/>
      <c r="T597" s="1131"/>
      <c r="U597" s="1131"/>
      <c r="V597" s="1131"/>
      <c r="W597" s="1131"/>
      <c r="X597" s="1132"/>
      <c r="Y597" s="1131"/>
      <c r="Z597" s="1131"/>
      <c r="AA597" s="1131"/>
      <c r="AB597" s="1131"/>
      <c r="AC597" s="1131"/>
      <c r="AD597" s="1131"/>
      <c r="AE597" s="1131"/>
      <c r="AF597" s="874"/>
      <c r="AG597" s="875"/>
      <c r="AH597" s="1132"/>
    </row>
    <row r="598">
      <c r="A598" s="1131"/>
      <c r="B598" s="1131"/>
      <c r="C598" s="1131"/>
      <c r="D598" s="1131"/>
      <c r="E598" s="1131"/>
      <c r="F598" s="1131"/>
      <c r="G598" s="1132"/>
      <c r="H598" s="1131"/>
      <c r="I598" s="1133"/>
      <c r="J598" s="1131"/>
      <c r="K598" s="1131"/>
      <c r="L598" s="1131"/>
      <c r="M598" s="1131"/>
      <c r="N598" s="1131"/>
      <c r="O598" s="874"/>
      <c r="P598" s="875"/>
      <c r="Q598" s="1131"/>
      <c r="R598" s="1131"/>
      <c r="S598" s="1131"/>
      <c r="T598" s="1131"/>
      <c r="U598" s="1131"/>
      <c r="V598" s="1131"/>
      <c r="W598" s="1131"/>
      <c r="X598" s="1132"/>
      <c r="Y598" s="1131"/>
      <c r="Z598" s="1131"/>
      <c r="AA598" s="1131"/>
      <c r="AB598" s="1131"/>
      <c r="AC598" s="1131"/>
      <c r="AD598" s="1131"/>
      <c r="AE598" s="1131"/>
      <c r="AF598" s="874"/>
      <c r="AG598" s="875"/>
      <c r="AH598" s="1132"/>
    </row>
    <row r="599">
      <c r="A599" s="1131"/>
      <c r="B599" s="1131"/>
      <c r="C599" s="1131"/>
      <c r="D599" s="1131"/>
      <c r="E599" s="1131"/>
      <c r="F599" s="1131"/>
      <c r="G599" s="1132"/>
      <c r="H599" s="1131"/>
      <c r="I599" s="1133"/>
      <c r="J599" s="1131"/>
      <c r="K599" s="1131"/>
      <c r="L599" s="1131"/>
      <c r="M599" s="1131"/>
      <c r="N599" s="1131"/>
      <c r="O599" s="874"/>
      <c r="P599" s="875"/>
      <c r="Q599" s="1131"/>
      <c r="R599" s="1131"/>
      <c r="S599" s="1131"/>
      <c r="T599" s="1131"/>
      <c r="U599" s="1131"/>
      <c r="V599" s="1131"/>
      <c r="W599" s="1131"/>
      <c r="X599" s="1132"/>
      <c r="Y599" s="1131"/>
      <c r="Z599" s="1131"/>
      <c r="AA599" s="1131"/>
      <c r="AB599" s="1131"/>
      <c r="AC599" s="1131"/>
      <c r="AD599" s="1131"/>
      <c r="AE599" s="1131"/>
      <c r="AF599" s="874"/>
      <c r="AG599" s="875"/>
      <c r="AH599" s="1132"/>
    </row>
    <row r="600">
      <c r="A600" s="1131"/>
      <c r="B600" s="1131"/>
      <c r="C600" s="1131"/>
      <c r="D600" s="1131"/>
      <c r="E600" s="1131"/>
      <c r="F600" s="1131"/>
      <c r="G600" s="1132"/>
      <c r="H600" s="1131"/>
      <c r="I600" s="1133"/>
      <c r="J600" s="1131"/>
      <c r="K600" s="1131"/>
      <c r="L600" s="1131"/>
      <c r="M600" s="1131"/>
      <c r="N600" s="1131"/>
      <c r="O600" s="874"/>
      <c r="P600" s="875"/>
      <c r="Q600" s="1131"/>
      <c r="R600" s="1131"/>
      <c r="S600" s="1131"/>
      <c r="T600" s="1131"/>
      <c r="U600" s="1131"/>
      <c r="V600" s="1131"/>
      <c r="W600" s="1131"/>
      <c r="X600" s="1132"/>
      <c r="Y600" s="1131"/>
      <c r="Z600" s="1131"/>
      <c r="AA600" s="1131"/>
      <c r="AB600" s="1131"/>
      <c r="AC600" s="1131"/>
      <c r="AD600" s="1131"/>
      <c r="AE600" s="1131"/>
      <c r="AF600" s="874"/>
      <c r="AG600" s="875"/>
      <c r="AH600" s="1132"/>
    </row>
    <row r="601">
      <c r="A601" s="1131"/>
      <c r="B601" s="1131"/>
      <c r="C601" s="1131"/>
      <c r="D601" s="1131"/>
      <c r="E601" s="1131"/>
      <c r="F601" s="1131"/>
      <c r="G601" s="1132"/>
      <c r="H601" s="1131"/>
      <c r="I601" s="1133"/>
      <c r="J601" s="1131"/>
      <c r="K601" s="1131"/>
      <c r="L601" s="1131"/>
      <c r="M601" s="1131"/>
      <c r="N601" s="1131"/>
      <c r="O601" s="874"/>
      <c r="P601" s="875"/>
      <c r="Q601" s="1131"/>
      <c r="R601" s="1131"/>
      <c r="S601" s="1131"/>
      <c r="T601" s="1131"/>
      <c r="U601" s="1131"/>
      <c r="V601" s="1131"/>
      <c r="W601" s="1131"/>
      <c r="X601" s="1132"/>
      <c r="Y601" s="1131"/>
      <c r="Z601" s="1131"/>
      <c r="AA601" s="1131"/>
      <c r="AB601" s="1131"/>
      <c r="AC601" s="1131"/>
      <c r="AD601" s="1131"/>
      <c r="AE601" s="1131"/>
      <c r="AF601" s="874"/>
      <c r="AG601" s="875"/>
      <c r="AH601" s="1132"/>
    </row>
    <row r="602">
      <c r="A602" s="1131"/>
      <c r="B602" s="1131"/>
      <c r="C602" s="1131"/>
      <c r="D602" s="1131"/>
      <c r="E602" s="1131"/>
      <c r="F602" s="1131"/>
      <c r="G602" s="1132"/>
      <c r="H602" s="1131"/>
      <c r="I602" s="1133"/>
      <c r="J602" s="1131"/>
      <c r="K602" s="1131"/>
      <c r="L602" s="1131"/>
      <c r="M602" s="1131"/>
      <c r="N602" s="1131"/>
      <c r="O602" s="874"/>
      <c r="P602" s="875"/>
      <c r="Q602" s="1131"/>
      <c r="R602" s="1131"/>
      <c r="S602" s="1131"/>
      <c r="T602" s="1131"/>
      <c r="U602" s="1131"/>
      <c r="V602" s="1131"/>
      <c r="W602" s="1131"/>
      <c r="X602" s="1132"/>
      <c r="Y602" s="1131"/>
      <c r="Z602" s="1131"/>
      <c r="AA602" s="1131"/>
      <c r="AB602" s="1131"/>
      <c r="AC602" s="1131"/>
      <c r="AD602" s="1131"/>
      <c r="AE602" s="1131"/>
      <c r="AF602" s="874"/>
      <c r="AG602" s="875"/>
      <c r="AH602" s="1132"/>
    </row>
    <row r="603">
      <c r="A603" s="1131"/>
      <c r="B603" s="1131"/>
      <c r="C603" s="1131"/>
      <c r="D603" s="1131"/>
      <c r="E603" s="1131"/>
      <c r="F603" s="1131"/>
      <c r="G603" s="1132"/>
      <c r="H603" s="1131"/>
      <c r="I603" s="1133"/>
      <c r="J603" s="1131"/>
      <c r="K603" s="1131"/>
      <c r="L603" s="1131"/>
      <c r="M603" s="1131"/>
      <c r="N603" s="1131"/>
      <c r="O603" s="874"/>
      <c r="P603" s="875"/>
      <c r="Q603" s="1131"/>
      <c r="R603" s="1131"/>
      <c r="S603" s="1131"/>
      <c r="T603" s="1131"/>
      <c r="U603" s="1131"/>
      <c r="V603" s="1131"/>
      <c r="W603" s="1131"/>
      <c r="X603" s="1132"/>
      <c r="Y603" s="1131"/>
      <c r="Z603" s="1131"/>
      <c r="AA603" s="1131"/>
      <c r="AB603" s="1131"/>
      <c r="AC603" s="1131"/>
      <c r="AD603" s="1131"/>
      <c r="AE603" s="1131"/>
      <c r="AF603" s="874"/>
      <c r="AG603" s="875"/>
      <c r="AH603" s="1132"/>
    </row>
    <row r="604">
      <c r="A604" s="1131"/>
      <c r="B604" s="1131"/>
      <c r="C604" s="1131"/>
      <c r="D604" s="1131"/>
      <c r="E604" s="1131"/>
      <c r="F604" s="1131"/>
      <c r="G604" s="1132"/>
      <c r="H604" s="1131"/>
      <c r="I604" s="1133"/>
      <c r="J604" s="1131"/>
      <c r="K604" s="1131"/>
      <c r="L604" s="1131"/>
      <c r="M604" s="1131"/>
      <c r="N604" s="1131"/>
      <c r="O604" s="874"/>
      <c r="P604" s="875"/>
      <c r="Q604" s="1131"/>
      <c r="R604" s="1131"/>
      <c r="S604" s="1131"/>
      <c r="T604" s="1131"/>
      <c r="U604" s="1131"/>
      <c r="V604" s="1131"/>
      <c r="W604" s="1131"/>
      <c r="X604" s="1132"/>
      <c r="Y604" s="1131"/>
      <c r="Z604" s="1131"/>
      <c r="AA604" s="1131"/>
      <c r="AB604" s="1131"/>
      <c r="AC604" s="1131"/>
      <c r="AD604" s="1131"/>
      <c r="AE604" s="1131"/>
      <c r="AF604" s="874"/>
      <c r="AG604" s="875"/>
      <c r="AH604" s="1132"/>
    </row>
    <row r="605">
      <c r="A605" s="1131"/>
      <c r="B605" s="1131"/>
      <c r="C605" s="1131"/>
      <c r="D605" s="1131"/>
      <c r="E605" s="1131"/>
      <c r="F605" s="1131"/>
      <c r="G605" s="1132"/>
      <c r="H605" s="1131"/>
      <c r="I605" s="1133"/>
      <c r="J605" s="1131"/>
      <c r="K605" s="1131"/>
      <c r="L605" s="1131"/>
      <c r="M605" s="1131"/>
      <c r="N605" s="1131"/>
      <c r="O605" s="874"/>
      <c r="P605" s="875"/>
      <c r="Q605" s="1131"/>
      <c r="R605" s="1131"/>
      <c r="S605" s="1131"/>
      <c r="T605" s="1131"/>
      <c r="U605" s="1131"/>
      <c r="V605" s="1131"/>
      <c r="W605" s="1131"/>
      <c r="X605" s="1132"/>
      <c r="Y605" s="1131"/>
      <c r="Z605" s="1131"/>
      <c r="AA605" s="1131"/>
      <c r="AB605" s="1131"/>
      <c r="AC605" s="1131"/>
      <c r="AD605" s="1131"/>
      <c r="AE605" s="1131"/>
      <c r="AF605" s="874"/>
      <c r="AG605" s="875"/>
      <c r="AH605" s="1132"/>
    </row>
    <row r="606">
      <c r="A606" s="1131"/>
      <c r="B606" s="1131"/>
      <c r="C606" s="1131"/>
      <c r="D606" s="1131"/>
      <c r="E606" s="1131"/>
      <c r="F606" s="1131"/>
      <c r="G606" s="1132"/>
      <c r="H606" s="1131"/>
      <c r="I606" s="1133"/>
      <c r="J606" s="1131"/>
      <c r="K606" s="1131"/>
      <c r="L606" s="1131"/>
      <c r="M606" s="1131"/>
      <c r="N606" s="1131"/>
      <c r="O606" s="874"/>
      <c r="P606" s="875"/>
      <c r="Q606" s="1131"/>
      <c r="R606" s="1131"/>
      <c r="S606" s="1131"/>
      <c r="T606" s="1131"/>
      <c r="U606" s="1131"/>
      <c r="V606" s="1131"/>
      <c r="W606" s="1131"/>
      <c r="X606" s="1132"/>
      <c r="Y606" s="1131"/>
      <c r="Z606" s="1131"/>
      <c r="AA606" s="1131"/>
      <c r="AB606" s="1131"/>
      <c r="AC606" s="1131"/>
      <c r="AD606" s="1131"/>
      <c r="AE606" s="1131"/>
      <c r="AF606" s="874"/>
      <c r="AG606" s="875"/>
      <c r="AH606" s="1132"/>
    </row>
    <row r="607">
      <c r="A607" s="1131"/>
      <c r="B607" s="1131"/>
      <c r="C607" s="1131"/>
      <c r="D607" s="1131"/>
      <c r="E607" s="1131"/>
      <c r="F607" s="1131"/>
      <c r="G607" s="1132"/>
      <c r="H607" s="1131"/>
      <c r="I607" s="1133"/>
      <c r="J607" s="1131"/>
      <c r="K607" s="1131"/>
      <c r="L607" s="1131"/>
      <c r="M607" s="1131"/>
      <c r="N607" s="1131"/>
      <c r="O607" s="874"/>
      <c r="P607" s="875"/>
      <c r="Q607" s="1131"/>
      <c r="R607" s="1131"/>
      <c r="S607" s="1131"/>
      <c r="T607" s="1131"/>
      <c r="U607" s="1131"/>
      <c r="V607" s="1131"/>
      <c r="W607" s="1131"/>
      <c r="X607" s="1132"/>
      <c r="Y607" s="1131"/>
      <c r="Z607" s="1131"/>
      <c r="AA607" s="1131"/>
      <c r="AB607" s="1131"/>
      <c r="AC607" s="1131"/>
      <c r="AD607" s="1131"/>
      <c r="AE607" s="1131"/>
      <c r="AF607" s="874"/>
      <c r="AG607" s="875"/>
      <c r="AH607" s="1132"/>
    </row>
    <row r="608">
      <c r="A608" s="1131"/>
      <c r="B608" s="1131"/>
      <c r="C608" s="1131"/>
      <c r="D608" s="1131"/>
      <c r="E608" s="1131"/>
      <c r="F608" s="1131"/>
      <c r="G608" s="1132"/>
      <c r="H608" s="1131"/>
      <c r="I608" s="1133"/>
      <c r="J608" s="1131"/>
      <c r="K608" s="1131"/>
      <c r="L608" s="1131"/>
      <c r="M608" s="1131"/>
      <c r="N608" s="1131"/>
      <c r="O608" s="874"/>
      <c r="P608" s="875"/>
      <c r="Q608" s="1131"/>
      <c r="R608" s="1131"/>
      <c r="S608" s="1131"/>
      <c r="T608" s="1131"/>
      <c r="U608" s="1131"/>
      <c r="V608" s="1131"/>
      <c r="W608" s="1131"/>
      <c r="X608" s="1132"/>
      <c r="Y608" s="1131"/>
      <c r="Z608" s="1131"/>
      <c r="AA608" s="1131"/>
      <c r="AB608" s="1131"/>
      <c r="AC608" s="1131"/>
      <c r="AD608" s="1131"/>
      <c r="AE608" s="1131"/>
      <c r="AF608" s="874"/>
      <c r="AG608" s="875"/>
      <c r="AH608" s="1132"/>
    </row>
    <row r="609">
      <c r="A609" s="1131"/>
      <c r="B609" s="1131"/>
      <c r="C609" s="1131"/>
      <c r="D609" s="1131"/>
      <c r="E609" s="1131"/>
      <c r="F609" s="1131"/>
      <c r="G609" s="1132"/>
      <c r="H609" s="1131"/>
      <c r="I609" s="1133"/>
      <c r="J609" s="1131"/>
      <c r="K609" s="1131"/>
      <c r="L609" s="1131"/>
      <c r="M609" s="1131"/>
      <c r="N609" s="1131"/>
      <c r="O609" s="874"/>
      <c r="P609" s="875"/>
      <c r="Q609" s="1131"/>
      <c r="R609" s="1131"/>
      <c r="S609" s="1131"/>
      <c r="T609" s="1131"/>
      <c r="U609" s="1131"/>
      <c r="V609" s="1131"/>
      <c r="W609" s="1131"/>
      <c r="X609" s="1132"/>
      <c r="Y609" s="1131"/>
      <c r="Z609" s="1131"/>
      <c r="AA609" s="1131"/>
      <c r="AB609" s="1131"/>
      <c r="AC609" s="1131"/>
      <c r="AD609" s="1131"/>
      <c r="AE609" s="1131"/>
      <c r="AF609" s="874"/>
      <c r="AG609" s="875"/>
      <c r="AH609" s="1132"/>
    </row>
    <row r="610">
      <c r="A610" s="1131"/>
      <c r="B610" s="1131"/>
      <c r="C610" s="1131"/>
      <c r="D610" s="1131"/>
      <c r="E610" s="1131"/>
      <c r="F610" s="1131"/>
      <c r="G610" s="1132"/>
      <c r="H610" s="1131"/>
      <c r="I610" s="1133"/>
      <c r="J610" s="1131"/>
      <c r="K610" s="1131"/>
      <c r="L610" s="1131"/>
      <c r="M610" s="1131"/>
      <c r="N610" s="1131"/>
      <c r="O610" s="874"/>
      <c r="P610" s="875"/>
      <c r="Q610" s="1131"/>
      <c r="R610" s="1131"/>
      <c r="S610" s="1131"/>
      <c r="T610" s="1131"/>
      <c r="U610" s="1131"/>
      <c r="V610" s="1131"/>
      <c r="W610" s="1131"/>
      <c r="X610" s="1132"/>
      <c r="Y610" s="1131"/>
      <c r="Z610" s="1131"/>
      <c r="AA610" s="1131"/>
      <c r="AB610" s="1131"/>
      <c r="AC610" s="1131"/>
      <c r="AD610" s="1131"/>
      <c r="AE610" s="1131"/>
      <c r="AF610" s="874"/>
      <c r="AG610" s="875"/>
      <c r="AH610" s="1132"/>
    </row>
    <row r="611">
      <c r="A611" s="1131"/>
      <c r="B611" s="1131"/>
      <c r="C611" s="1131"/>
      <c r="D611" s="1131"/>
      <c r="E611" s="1131"/>
      <c r="F611" s="1131"/>
      <c r="G611" s="1132"/>
      <c r="H611" s="1131"/>
      <c r="I611" s="1133"/>
      <c r="J611" s="1131"/>
      <c r="K611" s="1131"/>
      <c r="L611" s="1131"/>
      <c r="M611" s="1131"/>
      <c r="N611" s="1131"/>
      <c r="O611" s="874"/>
      <c r="P611" s="875"/>
      <c r="Q611" s="1131"/>
      <c r="R611" s="1131"/>
      <c r="S611" s="1131"/>
      <c r="T611" s="1131"/>
      <c r="U611" s="1131"/>
      <c r="V611" s="1131"/>
      <c r="W611" s="1131"/>
      <c r="X611" s="1132"/>
      <c r="Y611" s="1131"/>
      <c r="Z611" s="1131"/>
      <c r="AA611" s="1131"/>
      <c r="AB611" s="1131"/>
      <c r="AC611" s="1131"/>
      <c r="AD611" s="1131"/>
      <c r="AE611" s="1131"/>
      <c r="AF611" s="874"/>
      <c r="AG611" s="875"/>
      <c r="AH611" s="1132"/>
    </row>
    <row r="612">
      <c r="A612" s="1131"/>
      <c r="B612" s="1131"/>
      <c r="C612" s="1131"/>
      <c r="D612" s="1131"/>
      <c r="E612" s="1131"/>
      <c r="F612" s="1131"/>
      <c r="G612" s="1132"/>
      <c r="H612" s="1131"/>
      <c r="I612" s="1133"/>
      <c r="J612" s="1131"/>
      <c r="K612" s="1131"/>
      <c r="L612" s="1131"/>
      <c r="M612" s="1131"/>
      <c r="N612" s="1131"/>
      <c r="O612" s="874"/>
      <c r="P612" s="875"/>
      <c r="Q612" s="1131"/>
      <c r="R612" s="1131"/>
      <c r="S612" s="1131"/>
      <c r="T612" s="1131"/>
      <c r="U612" s="1131"/>
      <c r="V612" s="1131"/>
      <c r="W612" s="1131"/>
      <c r="X612" s="1132"/>
      <c r="Y612" s="1131"/>
      <c r="Z612" s="1131"/>
      <c r="AA612" s="1131"/>
      <c r="AB612" s="1131"/>
      <c r="AC612" s="1131"/>
      <c r="AD612" s="1131"/>
      <c r="AE612" s="1131"/>
      <c r="AF612" s="874"/>
      <c r="AG612" s="875"/>
      <c r="AH612" s="1132"/>
    </row>
    <row r="613">
      <c r="A613" s="1131"/>
      <c r="B613" s="1131"/>
      <c r="C613" s="1131"/>
      <c r="D613" s="1131"/>
      <c r="E613" s="1131"/>
      <c r="F613" s="1131"/>
      <c r="G613" s="1132"/>
      <c r="H613" s="1131"/>
      <c r="I613" s="1133"/>
      <c r="J613" s="1131"/>
      <c r="K613" s="1131"/>
      <c r="L613" s="1131"/>
      <c r="M613" s="1131"/>
      <c r="N613" s="1131"/>
      <c r="O613" s="874"/>
      <c r="P613" s="875"/>
      <c r="Q613" s="1131"/>
      <c r="R613" s="1131"/>
      <c r="S613" s="1131"/>
      <c r="T613" s="1131"/>
      <c r="U613" s="1131"/>
      <c r="V613" s="1131"/>
      <c r="W613" s="1131"/>
      <c r="X613" s="1132"/>
      <c r="Y613" s="1131"/>
      <c r="Z613" s="1131"/>
      <c r="AA613" s="1131"/>
      <c r="AB613" s="1131"/>
      <c r="AC613" s="1131"/>
      <c r="AD613" s="1131"/>
      <c r="AE613" s="1131"/>
      <c r="AF613" s="874"/>
      <c r="AG613" s="875"/>
      <c r="AH613" s="1132"/>
    </row>
    <row r="614">
      <c r="A614" s="1131"/>
      <c r="B614" s="1131"/>
      <c r="C614" s="1131"/>
      <c r="D614" s="1131"/>
      <c r="E614" s="1131"/>
      <c r="F614" s="1131"/>
      <c r="G614" s="1132"/>
      <c r="H614" s="1131"/>
      <c r="I614" s="1133"/>
      <c r="J614" s="1131"/>
      <c r="K614" s="1131"/>
      <c r="L614" s="1131"/>
      <c r="M614" s="1131"/>
      <c r="N614" s="1131"/>
      <c r="O614" s="874"/>
      <c r="P614" s="875"/>
      <c r="Q614" s="1131"/>
      <c r="R614" s="1131"/>
      <c r="S614" s="1131"/>
      <c r="T614" s="1131"/>
      <c r="U614" s="1131"/>
      <c r="V614" s="1131"/>
      <c r="W614" s="1131"/>
      <c r="X614" s="1132"/>
      <c r="Y614" s="1131"/>
      <c r="Z614" s="1131"/>
      <c r="AA614" s="1131"/>
      <c r="AB614" s="1131"/>
      <c r="AC614" s="1131"/>
      <c r="AD614" s="1131"/>
      <c r="AE614" s="1131"/>
      <c r="AF614" s="874"/>
      <c r="AG614" s="875"/>
      <c r="AH614" s="1132"/>
    </row>
    <row r="615">
      <c r="A615" s="1131"/>
      <c r="B615" s="1131"/>
      <c r="C615" s="1131"/>
      <c r="D615" s="1131"/>
      <c r="E615" s="1131"/>
      <c r="F615" s="1131"/>
      <c r="G615" s="1132"/>
      <c r="H615" s="1131"/>
      <c r="I615" s="1133"/>
      <c r="J615" s="1131"/>
      <c r="K615" s="1131"/>
      <c r="L615" s="1131"/>
      <c r="M615" s="1131"/>
      <c r="N615" s="1131"/>
      <c r="O615" s="874"/>
      <c r="P615" s="875"/>
      <c r="Q615" s="1131"/>
      <c r="R615" s="1131"/>
      <c r="S615" s="1131"/>
      <c r="T615" s="1131"/>
      <c r="U615" s="1131"/>
      <c r="V615" s="1131"/>
      <c r="W615" s="1131"/>
      <c r="X615" s="1132"/>
      <c r="Y615" s="1131"/>
      <c r="Z615" s="1131"/>
      <c r="AA615" s="1131"/>
      <c r="AB615" s="1131"/>
      <c r="AC615" s="1131"/>
      <c r="AD615" s="1131"/>
      <c r="AE615" s="1131"/>
      <c r="AF615" s="874"/>
      <c r="AG615" s="875"/>
      <c r="AH615" s="1132"/>
    </row>
    <row r="616">
      <c r="A616" s="1131"/>
      <c r="B616" s="1131"/>
      <c r="C616" s="1131"/>
      <c r="D616" s="1131"/>
      <c r="E616" s="1131"/>
      <c r="F616" s="1131"/>
      <c r="G616" s="1132"/>
      <c r="H616" s="1131"/>
      <c r="I616" s="1133"/>
      <c r="J616" s="1131"/>
      <c r="K616" s="1131"/>
      <c r="L616" s="1131"/>
      <c r="M616" s="1131"/>
      <c r="N616" s="1131"/>
      <c r="O616" s="874"/>
      <c r="P616" s="875"/>
      <c r="Q616" s="1131"/>
      <c r="R616" s="1131"/>
      <c r="S616" s="1131"/>
      <c r="T616" s="1131"/>
      <c r="U616" s="1131"/>
      <c r="V616" s="1131"/>
      <c r="W616" s="1131"/>
      <c r="X616" s="1132"/>
      <c r="Y616" s="1131"/>
      <c r="Z616" s="1131"/>
      <c r="AA616" s="1131"/>
      <c r="AB616" s="1131"/>
      <c r="AC616" s="1131"/>
      <c r="AD616" s="1131"/>
      <c r="AE616" s="1131"/>
      <c r="AF616" s="874"/>
      <c r="AG616" s="875"/>
      <c r="AH616" s="1132"/>
    </row>
    <row r="617">
      <c r="A617" s="1131"/>
      <c r="B617" s="1131"/>
      <c r="C617" s="1131"/>
      <c r="D617" s="1131"/>
      <c r="E617" s="1131"/>
      <c r="F617" s="1131"/>
      <c r="G617" s="1132"/>
      <c r="H617" s="1131"/>
      <c r="I617" s="1133"/>
      <c r="J617" s="1131"/>
      <c r="K617" s="1131"/>
      <c r="L617" s="1131"/>
      <c r="M617" s="1131"/>
      <c r="N617" s="1131"/>
      <c r="O617" s="874"/>
      <c r="P617" s="875"/>
      <c r="Q617" s="1131"/>
      <c r="R617" s="1131"/>
      <c r="S617" s="1131"/>
      <c r="T617" s="1131"/>
      <c r="U617" s="1131"/>
      <c r="V617" s="1131"/>
      <c r="W617" s="1131"/>
      <c r="X617" s="1132"/>
      <c r="Y617" s="1131"/>
      <c r="Z617" s="1131"/>
      <c r="AA617" s="1131"/>
      <c r="AB617" s="1131"/>
      <c r="AC617" s="1131"/>
      <c r="AD617" s="1131"/>
      <c r="AE617" s="1131"/>
      <c r="AF617" s="874"/>
      <c r="AG617" s="875"/>
      <c r="AH617" s="1132"/>
    </row>
    <row r="618">
      <c r="A618" s="1131"/>
      <c r="B618" s="1131"/>
      <c r="C618" s="1131"/>
      <c r="D618" s="1131"/>
      <c r="E618" s="1131"/>
      <c r="F618" s="1131"/>
      <c r="G618" s="1132"/>
      <c r="H618" s="1131"/>
      <c r="I618" s="1133"/>
      <c r="J618" s="1131"/>
      <c r="K618" s="1131"/>
      <c r="L618" s="1131"/>
      <c r="M618" s="1131"/>
      <c r="N618" s="1131"/>
      <c r="O618" s="874"/>
      <c r="P618" s="875"/>
      <c r="Q618" s="1131"/>
      <c r="R618" s="1131"/>
      <c r="S618" s="1131"/>
      <c r="T618" s="1131"/>
      <c r="U618" s="1131"/>
      <c r="V618" s="1131"/>
      <c r="W618" s="1131"/>
      <c r="X618" s="1132"/>
      <c r="Y618" s="1131"/>
      <c r="Z618" s="1131"/>
      <c r="AA618" s="1131"/>
      <c r="AB618" s="1131"/>
      <c r="AC618" s="1131"/>
      <c r="AD618" s="1131"/>
      <c r="AE618" s="1131"/>
      <c r="AF618" s="874"/>
      <c r="AG618" s="875"/>
      <c r="AH618" s="1132"/>
    </row>
    <row r="619">
      <c r="A619" s="1131"/>
      <c r="B619" s="1131"/>
      <c r="C619" s="1131"/>
      <c r="D619" s="1131"/>
      <c r="E619" s="1131"/>
      <c r="F619" s="1131"/>
      <c r="G619" s="1132"/>
      <c r="H619" s="1131"/>
      <c r="I619" s="1133"/>
      <c r="J619" s="1131"/>
      <c r="K619" s="1131"/>
      <c r="L619" s="1131"/>
      <c r="M619" s="1131"/>
      <c r="N619" s="1131"/>
      <c r="O619" s="874"/>
      <c r="P619" s="875"/>
      <c r="Q619" s="1131"/>
      <c r="R619" s="1131"/>
      <c r="S619" s="1131"/>
      <c r="T619" s="1131"/>
      <c r="U619" s="1131"/>
      <c r="V619" s="1131"/>
      <c r="W619" s="1131"/>
      <c r="X619" s="1132"/>
      <c r="Y619" s="1131"/>
      <c r="Z619" s="1131"/>
      <c r="AA619" s="1131"/>
      <c r="AB619" s="1131"/>
      <c r="AC619" s="1131"/>
      <c r="AD619" s="1131"/>
      <c r="AE619" s="1131"/>
      <c r="AF619" s="874"/>
      <c r="AG619" s="875"/>
      <c r="AH619" s="1132"/>
    </row>
    <row r="620">
      <c r="A620" s="1131"/>
      <c r="B620" s="1131"/>
      <c r="C620" s="1131"/>
      <c r="D620" s="1131"/>
      <c r="E620" s="1131"/>
      <c r="F620" s="1131"/>
      <c r="G620" s="1132"/>
      <c r="H620" s="1131"/>
      <c r="I620" s="1133"/>
      <c r="J620" s="1131"/>
      <c r="K620" s="1131"/>
      <c r="L620" s="1131"/>
      <c r="M620" s="1131"/>
      <c r="N620" s="1131"/>
      <c r="O620" s="874"/>
      <c r="P620" s="875"/>
      <c r="Q620" s="1131"/>
      <c r="R620" s="1131"/>
      <c r="S620" s="1131"/>
      <c r="T620" s="1131"/>
      <c r="U620" s="1131"/>
      <c r="V620" s="1131"/>
      <c r="W620" s="1131"/>
      <c r="X620" s="1132"/>
      <c r="Y620" s="1131"/>
      <c r="Z620" s="1131"/>
      <c r="AA620" s="1131"/>
      <c r="AB620" s="1131"/>
      <c r="AC620" s="1131"/>
      <c r="AD620" s="1131"/>
      <c r="AE620" s="1131"/>
      <c r="AF620" s="874"/>
      <c r="AG620" s="875"/>
      <c r="AH620" s="1132"/>
    </row>
    <row r="621">
      <c r="A621" s="1131"/>
      <c r="B621" s="1131"/>
      <c r="C621" s="1131"/>
      <c r="D621" s="1131"/>
      <c r="E621" s="1131"/>
      <c r="F621" s="1131"/>
      <c r="G621" s="1132"/>
      <c r="H621" s="1131"/>
      <c r="I621" s="1133"/>
      <c r="J621" s="1131"/>
      <c r="K621" s="1131"/>
      <c r="L621" s="1131"/>
      <c r="M621" s="1131"/>
      <c r="N621" s="1131"/>
      <c r="O621" s="874"/>
      <c r="P621" s="875"/>
      <c r="Q621" s="1131"/>
      <c r="R621" s="1131"/>
      <c r="S621" s="1131"/>
      <c r="T621" s="1131"/>
      <c r="U621" s="1131"/>
      <c r="V621" s="1131"/>
      <c r="W621" s="1131"/>
      <c r="X621" s="1132"/>
      <c r="Y621" s="1131"/>
      <c r="Z621" s="1131"/>
      <c r="AA621" s="1131"/>
      <c r="AB621" s="1131"/>
      <c r="AC621" s="1131"/>
      <c r="AD621" s="1131"/>
      <c r="AE621" s="1131"/>
      <c r="AF621" s="874"/>
      <c r="AG621" s="875"/>
      <c r="AH621" s="1132"/>
    </row>
    <row r="622">
      <c r="A622" s="1131"/>
      <c r="B622" s="1131"/>
      <c r="C622" s="1131"/>
      <c r="D622" s="1131"/>
      <c r="E622" s="1131"/>
      <c r="F622" s="1131"/>
      <c r="G622" s="1132"/>
      <c r="H622" s="1131"/>
      <c r="I622" s="1133"/>
      <c r="J622" s="1131"/>
      <c r="K622" s="1131"/>
      <c r="L622" s="1131"/>
      <c r="M622" s="1131"/>
      <c r="N622" s="1131"/>
      <c r="O622" s="874"/>
      <c r="P622" s="875"/>
      <c r="Q622" s="1131"/>
      <c r="R622" s="1131"/>
      <c r="S622" s="1131"/>
      <c r="T622" s="1131"/>
      <c r="U622" s="1131"/>
      <c r="V622" s="1131"/>
      <c r="W622" s="1131"/>
      <c r="X622" s="1132"/>
      <c r="Y622" s="1131"/>
      <c r="Z622" s="1131"/>
      <c r="AA622" s="1131"/>
      <c r="AB622" s="1131"/>
      <c r="AC622" s="1131"/>
      <c r="AD622" s="1131"/>
      <c r="AE622" s="1131"/>
      <c r="AF622" s="874"/>
      <c r="AG622" s="875"/>
      <c r="AH622" s="1132"/>
    </row>
    <row r="623">
      <c r="A623" s="1131"/>
      <c r="B623" s="1131"/>
      <c r="C623" s="1131"/>
      <c r="D623" s="1131"/>
      <c r="E623" s="1131"/>
      <c r="F623" s="1131"/>
      <c r="G623" s="1132"/>
      <c r="H623" s="1131"/>
      <c r="I623" s="1133"/>
      <c r="J623" s="1131"/>
      <c r="K623" s="1131"/>
      <c r="L623" s="1131"/>
      <c r="M623" s="1131"/>
      <c r="N623" s="1131"/>
      <c r="O623" s="874"/>
      <c r="P623" s="875"/>
      <c r="Q623" s="1131"/>
      <c r="R623" s="1131"/>
      <c r="S623" s="1131"/>
      <c r="T623" s="1131"/>
      <c r="U623" s="1131"/>
      <c r="V623" s="1131"/>
      <c r="W623" s="1131"/>
      <c r="X623" s="1132"/>
      <c r="Y623" s="1131"/>
      <c r="Z623" s="1131"/>
      <c r="AA623" s="1131"/>
      <c r="AB623" s="1131"/>
      <c r="AC623" s="1131"/>
      <c r="AD623" s="1131"/>
      <c r="AE623" s="1131"/>
      <c r="AF623" s="874"/>
      <c r="AG623" s="875"/>
      <c r="AH623" s="1132"/>
    </row>
    <row r="624">
      <c r="A624" s="1131"/>
      <c r="B624" s="1131"/>
      <c r="C624" s="1131"/>
      <c r="D624" s="1131"/>
      <c r="E624" s="1131"/>
      <c r="F624" s="1131"/>
      <c r="G624" s="1132"/>
      <c r="H624" s="1131"/>
      <c r="I624" s="1133"/>
      <c r="J624" s="1131"/>
      <c r="K624" s="1131"/>
      <c r="L624" s="1131"/>
      <c r="M624" s="1131"/>
      <c r="N624" s="1131"/>
      <c r="O624" s="874"/>
      <c r="P624" s="875"/>
      <c r="Q624" s="1131"/>
      <c r="R624" s="1131"/>
      <c r="S624" s="1131"/>
      <c r="T624" s="1131"/>
      <c r="U624" s="1131"/>
      <c r="V624" s="1131"/>
      <c r="W624" s="1131"/>
      <c r="X624" s="1132"/>
      <c r="Y624" s="1131"/>
      <c r="Z624" s="1131"/>
      <c r="AA624" s="1131"/>
      <c r="AB624" s="1131"/>
      <c r="AC624" s="1131"/>
      <c r="AD624" s="1131"/>
      <c r="AE624" s="1131"/>
      <c r="AF624" s="874"/>
      <c r="AG624" s="875"/>
      <c r="AH624" s="1132"/>
    </row>
    <row r="625">
      <c r="A625" s="1131"/>
      <c r="B625" s="1131"/>
      <c r="C625" s="1131"/>
      <c r="D625" s="1131"/>
      <c r="E625" s="1131"/>
      <c r="F625" s="1131"/>
      <c r="G625" s="1132"/>
      <c r="H625" s="1131"/>
      <c r="I625" s="1133"/>
      <c r="J625" s="1131"/>
      <c r="K625" s="1131"/>
      <c r="L625" s="1131"/>
      <c r="M625" s="1131"/>
      <c r="N625" s="1131"/>
      <c r="O625" s="874"/>
      <c r="P625" s="875"/>
      <c r="Q625" s="1131"/>
      <c r="R625" s="1131"/>
      <c r="S625" s="1131"/>
      <c r="T625" s="1131"/>
      <c r="U625" s="1131"/>
      <c r="V625" s="1131"/>
      <c r="W625" s="1131"/>
      <c r="X625" s="1132"/>
      <c r="Y625" s="1131"/>
      <c r="Z625" s="1131"/>
      <c r="AA625" s="1131"/>
      <c r="AB625" s="1131"/>
      <c r="AC625" s="1131"/>
      <c r="AD625" s="1131"/>
      <c r="AE625" s="1131"/>
      <c r="AF625" s="874"/>
      <c r="AG625" s="875"/>
      <c r="AH625" s="1132"/>
    </row>
    <row r="626">
      <c r="A626" s="1131"/>
      <c r="B626" s="1131"/>
      <c r="C626" s="1131"/>
      <c r="D626" s="1131"/>
      <c r="E626" s="1131"/>
      <c r="F626" s="1131"/>
      <c r="G626" s="1132"/>
      <c r="H626" s="1131"/>
      <c r="I626" s="1133"/>
      <c r="J626" s="1131"/>
      <c r="K626" s="1131"/>
      <c r="L626" s="1131"/>
      <c r="M626" s="1131"/>
      <c r="N626" s="1131"/>
      <c r="O626" s="874"/>
      <c r="P626" s="875"/>
      <c r="Q626" s="1131"/>
      <c r="R626" s="1131"/>
      <c r="S626" s="1131"/>
      <c r="T626" s="1131"/>
      <c r="U626" s="1131"/>
      <c r="V626" s="1131"/>
      <c r="W626" s="1131"/>
      <c r="X626" s="1132"/>
      <c r="Y626" s="1131"/>
      <c r="Z626" s="1131"/>
      <c r="AA626" s="1131"/>
      <c r="AB626" s="1131"/>
      <c r="AC626" s="1131"/>
      <c r="AD626" s="1131"/>
      <c r="AE626" s="1131"/>
      <c r="AF626" s="874"/>
      <c r="AG626" s="875"/>
      <c r="AH626" s="1132"/>
    </row>
    <row r="627">
      <c r="A627" s="1131"/>
      <c r="B627" s="1131"/>
      <c r="C627" s="1131"/>
      <c r="D627" s="1131"/>
      <c r="E627" s="1131"/>
      <c r="F627" s="1131"/>
      <c r="G627" s="1132"/>
      <c r="H627" s="1131"/>
      <c r="I627" s="1133"/>
      <c r="J627" s="1131"/>
      <c r="K627" s="1131"/>
      <c r="L627" s="1131"/>
      <c r="M627" s="1131"/>
      <c r="N627" s="1131"/>
      <c r="O627" s="874"/>
      <c r="P627" s="875"/>
      <c r="Q627" s="1131"/>
      <c r="R627" s="1131"/>
      <c r="S627" s="1131"/>
      <c r="T627" s="1131"/>
      <c r="U627" s="1131"/>
      <c r="V627" s="1131"/>
      <c r="W627" s="1131"/>
      <c r="X627" s="1132"/>
      <c r="Y627" s="1131"/>
      <c r="Z627" s="1131"/>
      <c r="AA627" s="1131"/>
      <c r="AB627" s="1131"/>
      <c r="AC627" s="1131"/>
      <c r="AD627" s="1131"/>
      <c r="AE627" s="1131"/>
      <c r="AF627" s="874"/>
      <c r="AG627" s="875"/>
      <c r="AH627" s="1132"/>
    </row>
    <row r="628">
      <c r="A628" s="1131"/>
      <c r="B628" s="1131"/>
      <c r="C628" s="1131"/>
      <c r="D628" s="1131"/>
      <c r="E628" s="1131"/>
      <c r="F628" s="1131"/>
      <c r="G628" s="1132"/>
      <c r="H628" s="1131"/>
      <c r="I628" s="1133"/>
      <c r="J628" s="1131"/>
      <c r="K628" s="1131"/>
      <c r="L628" s="1131"/>
      <c r="M628" s="1131"/>
      <c r="N628" s="1131"/>
      <c r="O628" s="874"/>
      <c r="P628" s="875"/>
      <c r="Q628" s="1131"/>
      <c r="R628" s="1131"/>
      <c r="S628" s="1131"/>
      <c r="T628" s="1131"/>
      <c r="U628" s="1131"/>
      <c r="V628" s="1131"/>
      <c r="W628" s="1131"/>
      <c r="X628" s="1132"/>
      <c r="Y628" s="1131"/>
      <c r="Z628" s="1131"/>
      <c r="AA628" s="1131"/>
      <c r="AB628" s="1131"/>
      <c r="AC628" s="1131"/>
      <c r="AD628" s="1131"/>
      <c r="AE628" s="1131"/>
      <c r="AF628" s="874"/>
      <c r="AG628" s="875"/>
      <c r="AH628" s="1132"/>
    </row>
    <row r="629">
      <c r="A629" s="1131"/>
      <c r="B629" s="1131"/>
      <c r="C629" s="1131"/>
      <c r="D629" s="1131"/>
      <c r="E629" s="1131"/>
      <c r="F629" s="1131"/>
      <c r="G629" s="1132"/>
      <c r="H629" s="1131"/>
      <c r="I629" s="1133"/>
      <c r="J629" s="1131"/>
      <c r="K629" s="1131"/>
      <c r="L629" s="1131"/>
      <c r="M629" s="1131"/>
      <c r="N629" s="1131"/>
      <c r="O629" s="874"/>
      <c r="P629" s="875"/>
      <c r="Q629" s="1131"/>
      <c r="R629" s="1131"/>
      <c r="S629" s="1131"/>
      <c r="T629" s="1131"/>
      <c r="U629" s="1131"/>
      <c r="V629" s="1131"/>
      <c r="W629" s="1131"/>
      <c r="X629" s="1132"/>
      <c r="Y629" s="1131"/>
      <c r="Z629" s="1131"/>
      <c r="AA629" s="1131"/>
      <c r="AB629" s="1131"/>
      <c r="AC629" s="1131"/>
      <c r="AD629" s="1131"/>
      <c r="AE629" s="1131"/>
      <c r="AF629" s="874"/>
      <c r="AG629" s="875"/>
      <c r="AH629" s="1132"/>
    </row>
    <row r="630">
      <c r="A630" s="1131"/>
      <c r="B630" s="1131"/>
      <c r="C630" s="1131"/>
      <c r="D630" s="1131"/>
      <c r="E630" s="1131"/>
      <c r="F630" s="1131"/>
      <c r="G630" s="1132"/>
      <c r="H630" s="1131"/>
      <c r="I630" s="1133"/>
      <c r="J630" s="1131"/>
      <c r="K630" s="1131"/>
      <c r="L630" s="1131"/>
      <c r="M630" s="1131"/>
      <c r="N630" s="1131"/>
      <c r="O630" s="874"/>
      <c r="P630" s="875"/>
      <c r="Q630" s="1131"/>
      <c r="R630" s="1131"/>
      <c r="S630" s="1131"/>
      <c r="T630" s="1131"/>
      <c r="U630" s="1131"/>
      <c r="V630" s="1131"/>
      <c r="W630" s="1131"/>
      <c r="X630" s="1132"/>
      <c r="Y630" s="1131"/>
      <c r="Z630" s="1131"/>
      <c r="AA630" s="1131"/>
      <c r="AB630" s="1131"/>
      <c r="AC630" s="1131"/>
      <c r="AD630" s="1131"/>
      <c r="AE630" s="1131"/>
      <c r="AF630" s="874"/>
      <c r="AG630" s="875"/>
      <c r="AH630" s="1132"/>
    </row>
    <row r="631">
      <c r="A631" s="1131"/>
      <c r="B631" s="1131"/>
      <c r="C631" s="1131"/>
      <c r="D631" s="1131"/>
      <c r="E631" s="1131"/>
      <c r="F631" s="1131"/>
      <c r="G631" s="1132"/>
      <c r="H631" s="1131"/>
      <c r="I631" s="1133"/>
      <c r="J631" s="1131"/>
      <c r="K631" s="1131"/>
      <c r="L631" s="1131"/>
      <c r="M631" s="1131"/>
      <c r="N631" s="1131"/>
      <c r="O631" s="874"/>
      <c r="P631" s="875"/>
      <c r="Q631" s="1131"/>
      <c r="R631" s="1131"/>
      <c r="S631" s="1131"/>
      <c r="T631" s="1131"/>
      <c r="U631" s="1131"/>
      <c r="V631" s="1131"/>
      <c r="W631" s="1131"/>
      <c r="X631" s="1132"/>
      <c r="Y631" s="1131"/>
      <c r="Z631" s="1131"/>
      <c r="AA631" s="1131"/>
      <c r="AB631" s="1131"/>
      <c r="AC631" s="1131"/>
      <c r="AD631" s="1131"/>
      <c r="AE631" s="1131"/>
      <c r="AF631" s="874"/>
      <c r="AG631" s="875"/>
      <c r="AH631" s="1132"/>
    </row>
    <row r="632">
      <c r="A632" s="1131"/>
      <c r="B632" s="1131"/>
      <c r="C632" s="1131"/>
      <c r="D632" s="1131"/>
      <c r="E632" s="1131"/>
      <c r="F632" s="1131"/>
      <c r="G632" s="1132"/>
      <c r="H632" s="1131"/>
      <c r="I632" s="1133"/>
      <c r="J632" s="1131"/>
      <c r="K632" s="1131"/>
      <c r="L632" s="1131"/>
      <c r="M632" s="1131"/>
      <c r="N632" s="1131"/>
      <c r="O632" s="874"/>
      <c r="P632" s="875"/>
      <c r="Q632" s="1131"/>
      <c r="R632" s="1131"/>
      <c r="S632" s="1131"/>
      <c r="T632" s="1131"/>
      <c r="U632" s="1131"/>
      <c r="V632" s="1131"/>
      <c r="W632" s="1131"/>
      <c r="X632" s="1132"/>
      <c r="Y632" s="1131"/>
      <c r="Z632" s="1131"/>
      <c r="AA632" s="1131"/>
      <c r="AB632" s="1131"/>
      <c r="AC632" s="1131"/>
      <c r="AD632" s="1131"/>
      <c r="AE632" s="1131"/>
      <c r="AF632" s="874"/>
      <c r="AG632" s="875"/>
      <c r="AH632" s="1132"/>
    </row>
    <row r="633">
      <c r="A633" s="1131"/>
      <c r="B633" s="1131"/>
      <c r="C633" s="1131"/>
      <c r="D633" s="1131"/>
      <c r="E633" s="1131"/>
      <c r="F633" s="1131"/>
      <c r="G633" s="1132"/>
      <c r="H633" s="1131"/>
      <c r="I633" s="1133"/>
      <c r="J633" s="1131"/>
      <c r="K633" s="1131"/>
      <c r="L633" s="1131"/>
      <c r="M633" s="1131"/>
      <c r="N633" s="1131"/>
      <c r="O633" s="874"/>
      <c r="P633" s="875"/>
      <c r="Q633" s="1131"/>
      <c r="R633" s="1131"/>
      <c r="S633" s="1131"/>
      <c r="T633" s="1131"/>
      <c r="U633" s="1131"/>
      <c r="V633" s="1131"/>
      <c r="W633" s="1131"/>
      <c r="X633" s="1132"/>
      <c r="Y633" s="1131"/>
      <c r="Z633" s="1131"/>
      <c r="AA633" s="1131"/>
      <c r="AB633" s="1131"/>
      <c r="AC633" s="1131"/>
      <c r="AD633" s="1131"/>
      <c r="AE633" s="1131"/>
      <c r="AF633" s="874"/>
      <c r="AG633" s="875"/>
      <c r="AH633" s="1132"/>
    </row>
    <row r="634">
      <c r="A634" s="1131"/>
      <c r="B634" s="1131"/>
      <c r="C634" s="1131"/>
      <c r="D634" s="1131"/>
      <c r="E634" s="1131"/>
      <c r="F634" s="1131"/>
      <c r="G634" s="1132"/>
      <c r="H634" s="1131"/>
      <c r="I634" s="1133"/>
      <c r="J634" s="1131"/>
      <c r="K634" s="1131"/>
      <c r="L634" s="1131"/>
      <c r="M634" s="1131"/>
      <c r="N634" s="1131"/>
      <c r="O634" s="874"/>
      <c r="P634" s="875"/>
      <c r="Q634" s="1131"/>
      <c r="R634" s="1131"/>
      <c r="S634" s="1131"/>
      <c r="T634" s="1131"/>
      <c r="U634" s="1131"/>
      <c r="V634" s="1131"/>
      <c r="W634" s="1131"/>
      <c r="X634" s="1132"/>
      <c r="Y634" s="1131"/>
      <c r="Z634" s="1131"/>
      <c r="AA634" s="1131"/>
      <c r="AB634" s="1131"/>
      <c r="AC634" s="1131"/>
      <c r="AD634" s="1131"/>
      <c r="AE634" s="1131"/>
      <c r="AF634" s="874"/>
      <c r="AG634" s="875"/>
      <c r="AH634" s="1132"/>
    </row>
    <row r="635">
      <c r="A635" s="1131"/>
      <c r="B635" s="1131"/>
      <c r="C635" s="1131"/>
      <c r="D635" s="1131"/>
      <c r="E635" s="1131"/>
      <c r="F635" s="1131"/>
      <c r="G635" s="1132"/>
      <c r="H635" s="1131"/>
      <c r="I635" s="1133"/>
      <c r="J635" s="1131"/>
      <c r="K635" s="1131"/>
      <c r="L635" s="1131"/>
      <c r="M635" s="1131"/>
      <c r="N635" s="1131"/>
      <c r="O635" s="874"/>
      <c r="P635" s="875"/>
      <c r="Q635" s="1131"/>
      <c r="R635" s="1131"/>
      <c r="S635" s="1131"/>
      <c r="T635" s="1131"/>
      <c r="U635" s="1131"/>
      <c r="V635" s="1131"/>
      <c r="W635" s="1131"/>
      <c r="X635" s="1132"/>
      <c r="Y635" s="1131"/>
      <c r="Z635" s="1131"/>
      <c r="AA635" s="1131"/>
      <c r="AB635" s="1131"/>
      <c r="AC635" s="1131"/>
      <c r="AD635" s="1131"/>
      <c r="AE635" s="1131"/>
      <c r="AF635" s="874"/>
      <c r="AG635" s="875"/>
      <c r="AH635" s="1132"/>
    </row>
    <row r="636">
      <c r="A636" s="1131"/>
      <c r="B636" s="1131"/>
      <c r="C636" s="1131"/>
      <c r="D636" s="1131"/>
      <c r="E636" s="1131"/>
      <c r="F636" s="1131"/>
      <c r="G636" s="1132"/>
      <c r="H636" s="1131"/>
      <c r="I636" s="1133"/>
      <c r="J636" s="1131"/>
      <c r="K636" s="1131"/>
      <c r="L636" s="1131"/>
      <c r="M636" s="1131"/>
      <c r="N636" s="1131"/>
      <c r="O636" s="874"/>
      <c r="P636" s="875"/>
      <c r="Q636" s="1131"/>
      <c r="R636" s="1131"/>
      <c r="S636" s="1131"/>
      <c r="T636" s="1131"/>
      <c r="U636" s="1131"/>
      <c r="V636" s="1131"/>
      <c r="W636" s="1131"/>
      <c r="X636" s="1132"/>
      <c r="Y636" s="1131"/>
      <c r="Z636" s="1131"/>
      <c r="AA636" s="1131"/>
      <c r="AB636" s="1131"/>
      <c r="AC636" s="1131"/>
      <c r="AD636" s="1131"/>
      <c r="AE636" s="1131"/>
      <c r="AF636" s="874"/>
      <c r="AG636" s="875"/>
      <c r="AH636" s="1132"/>
    </row>
    <row r="637">
      <c r="A637" s="1131"/>
      <c r="B637" s="1131"/>
      <c r="C637" s="1131"/>
      <c r="D637" s="1131"/>
      <c r="E637" s="1131"/>
      <c r="F637" s="1131"/>
      <c r="G637" s="1132"/>
      <c r="H637" s="1131"/>
      <c r="I637" s="1133"/>
      <c r="J637" s="1131"/>
      <c r="K637" s="1131"/>
      <c r="L637" s="1131"/>
      <c r="M637" s="1131"/>
      <c r="N637" s="1131"/>
      <c r="O637" s="874"/>
      <c r="P637" s="875"/>
      <c r="Q637" s="1131"/>
      <c r="R637" s="1131"/>
      <c r="S637" s="1131"/>
      <c r="T637" s="1131"/>
      <c r="U637" s="1131"/>
      <c r="V637" s="1131"/>
      <c r="W637" s="1131"/>
      <c r="X637" s="1132"/>
      <c r="Y637" s="1131"/>
      <c r="Z637" s="1131"/>
      <c r="AA637" s="1131"/>
      <c r="AB637" s="1131"/>
      <c r="AC637" s="1131"/>
      <c r="AD637" s="1131"/>
      <c r="AE637" s="1131"/>
      <c r="AF637" s="874"/>
      <c r="AG637" s="875"/>
      <c r="AH637" s="1132"/>
    </row>
    <row r="638">
      <c r="A638" s="1131"/>
      <c r="B638" s="1131"/>
      <c r="C638" s="1131"/>
      <c r="D638" s="1131"/>
      <c r="E638" s="1131"/>
      <c r="F638" s="1131"/>
      <c r="G638" s="1132"/>
      <c r="H638" s="1131"/>
      <c r="I638" s="1133"/>
      <c r="J638" s="1131"/>
      <c r="K638" s="1131"/>
      <c r="L638" s="1131"/>
      <c r="M638" s="1131"/>
      <c r="N638" s="1131"/>
      <c r="O638" s="874"/>
      <c r="P638" s="875"/>
      <c r="Q638" s="1131"/>
      <c r="R638" s="1131"/>
      <c r="S638" s="1131"/>
      <c r="T638" s="1131"/>
      <c r="U638" s="1131"/>
      <c r="V638" s="1131"/>
      <c r="W638" s="1131"/>
      <c r="X638" s="1132"/>
      <c r="Y638" s="1131"/>
      <c r="Z638" s="1131"/>
      <c r="AA638" s="1131"/>
      <c r="AB638" s="1131"/>
      <c r="AC638" s="1131"/>
      <c r="AD638" s="1131"/>
      <c r="AE638" s="1131"/>
      <c r="AF638" s="874"/>
      <c r="AG638" s="875"/>
      <c r="AH638" s="1132"/>
    </row>
    <row r="639">
      <c r="A639" s="1131"/>
      <c r="B639" s="1131"/>
      <c r="C639" s="1131"/>
      <c r="D639" s="1131"/>
      <c r="E639" s="1131"/>
      <c r="F639" s="1131"/>
      <c r="G639" s="1132"/>
      <c r="H639" s="1131"/>
      <c r="I639" s="1133"/>
      <c r="J639" s="1131"/>
      <c r="K639" s="1131"/>
      <c r="L639" s="1131"/>
      <c r="M639" s="1131"/>
      <c r="N639" s="1131"/>
      <c r="O639" s="874"/>
      <c r="P639" s="875"/>
      <c r="Q639" s="1131"/>
      <c r="R639" s="1131"/>
      <c r="S639" s="1131"/>
      <c r="T639" s="1131"/>
      <c r="U639" s="1131"/>
      <c r="V639" s="1131"/>
      <c r="W639" s="1131"/>
      <c r="X639" s="1132"/>
      <c r="Y639" s="1131"/>
      <c r="Z639" s="1131"/>
      <c r="AA639" s="1131"/>
      <c r="AB639" s="1131"/>
      <c r="AC639" s="1131"/>
      <c r="AD639" s="1131"/>
      <c r="AE639" s="1131"/>
      <c r="AF639" s="874"/>
      <c r="AG639" s="875"/>
      <c r="AH639" s="1132"/>
    </row>
    <row r="640">
      <c r="A640" s="1131"/>
      <c r="B640" s="1131"/>
      <c r="C640" s="1131"/>
      <c r="D640" s="1131"/>
      <c r="E640" s="1131"/>
      <c r="F640" s="1131"/>
      <c r="G640" s="1132"/>
      <c r="H640" s="1131"/>
      <c r="I640" s="1133"/>
      <c r="J640" s="1131"/>
      <c r="K640" s="1131"/>
      <c r="L640" s="1131"/>
      <c r="M640" s="1131"/>
      <c r="N640" s="1131"/>
      <c r="O640" s="874"/>
      <c r="P640" s="875"/>
      <c r="Q640" s="1131"/>
      <c r="R640" s="1131"/>
      <c r="S640" s="1131"/>
      <c r="T640" s="1131"/>
      <c r="U640" s="1131"/>
      <c r="V640" s="1131"/>
      <c r="W640" s="1131"/>
      <c r="X640" s="1132"/>
      <c r="Y640" s="1131"/>
      <c r="Z640" s="1131"/>
      <c r="AA640" s="1131"/>
      <c r="AB640" s="1131"/>
      <c r="AC640" s="1131"/>
      <c r="AD640" s="1131"/>
      <c r="AE640" s="1131"/>
      <c r="AF640" s="874"/>
      <c r="AG640" s="875"/>
      <c r="AH640" s="1132"/>
    </row>
    <row r="641">
      <c r="A641" s="1131"/>
      <c r="B641" s="1131"/>
      <c r="C641" s="1131"/>
      <c r="D641" s="1131"/>
      <c r="E641" s="1131"/>
      <c r="F641" s="1131"/>
      <c r="G641" s="1132"/>
      <c r="H641" s="1131"/>
      <c r="I641" s="1133"/>
      <c r="J641" s="1131"/>
      <c r="K641" s="1131"/>
      <c r="L641" s="1131"/>
      <c r="M641" s="1131"/>
      <c r="N641" s="1131"/>
      <c r="O641" s="874"/>
      <c r="P641" s="875"/>
      <c r="Q641" s="1131"/>
      <c r="R641" s="1131"/>
      <c r="S641" s="1131"/>
      <c r="T641" s="1131"/>
      <c r="U641" s="1131"/>
      <c r="V641" s="1131"/>
      <c r="W641" s="1131"/>
      <c r="X641" s="1132"/>
      <c r="Y641" s="1131"/>
      <c r="Z641" s="1131"/>
      <c r="AA641" s="1131"/>
      <c r="AB641" s="1131"/>
      <c r="AC641" s="1131"/>
      <c r="AD641" s="1131"/>
      <c r="AE641" s="1131"/>
      <c r="AF641" s="874"/>
      <c r="AG641" s="875"/>
      <c r="AH641" s="1132"/>
    </row>
    <row r="642">
      <c r="A642" s="1131"/>
      <c r="B642" s="1131"/>
      <c r="C642" s="1131"/>
      <c r="D642" s="1131"/>
      <c r="E642" s="1131"/>
      <c r="F642" s="1131"/>
      <c r="G642" s="1132"/>
      <c r="H642" s="1131"/>
      <c r="I642" s="1133"/>
      <c r="J642" s="1131"/>
      <c r="K642" s="1131"/>
      <c r="L642" s="1131"/>
      <c r="M642" s="1131"/>
      <c r="N642" s="1131"/>
      <c r="O642" s="874"/>
      <c r="P642" s="875"/>
      <c r="Q642" s="1131"/>
      <c r="R642" s="1131"/>
      <c r="S642" s="1131"/>
      <c r="T642" s="1131"/>
      <c r="U642" s="1131"/>
      <c r="V642" s="1131"/>
      <c r="W642" s="1131"/>
      <c r="X642" s="1132"/>
      <c r="Y642" s="1131"/>
      <c r="Z642" s="1131"/>
      <c r="AA642" s="1131"/>
      <c r="AB642" s="1131"/>
      <c r="AC642" s="1131"/>
      <c r="AD642" s="1131"/>
      <c r="AE642" s="1131"/>
      <c r="AF642" s="874"/>
      <c r="AG642" s="875"/>
      <c r="AH642" s="1132"/>
    </row>
    <row r="643">
      <c r="A643" s="1131"/>
      <c r="B643" s="1131"/>
      <c r="C643" s="1131"/>
      <c r="D643" s="1131"/>
      <c r="E643" s="1131"/>
      <c r="F643" s="1131"/>
      <c r="G643" s="1132"/>
      <c r="H643" s="1131"/>
      <c r="I643" s="1133"/>
      <c r="J643" s="1131"/>
      <c r="K643" s="1131"/>
      <c r="L643" s="1131"/>
      <c r="M643" s="1131"/>
      <c r="N643" s="1131"/>
      <c r="O643" s="874"/>
      <c r="P643" s="875"/>
      <c r="Q643" s="1131"/>
      <c r="R643" s="1131"/>
      <c r="S643" s="1131"/>
      <c r="T643" s="1131"/>
      <c r="U643" s="1131"/>
      <c r="V643" s="1131"/>
      <c r="W643" s="1131"/>
      <c r="X643" s="1132"/>
      <c r="Y643" s="1131"/>
      <c r="Z643" s="1131"/>
      <c r="AA643" s="1131"/>
      <c r="AB643" s="1131"/>
      <c r="AC643" s="1131"/>
      <c r="AD643" s="1131"/>
      <c r="AE643" s="1131"/>
      <c r="AF643" s="874"/>
      <c r="AG643" s="875"/>
      <c r="AH643" s="1132"/>
    </row>
    <row r="644">
      <c r="A644" s="1131"/>
      <c r="B644" s="1131"/>
      <c r="C644" s="1131"/>
      <c r="D644" s="1131"/>
      <c r="E644" s="1131"/>
      <c r="F644" s="1131"/>
      <c r="G644" s="1132"/>
      <c r="H644" s="1131"/>
      <c r="I644" s="1133"/>
      <c r="J644" s="1131"/>
      <c r="K644" s="1131"/>
      <c r="L644" s="1131"/>
      <c r="M644" s="1131"/>
      <c r="N644" s="1131"/>
      <c r="O644" s="874"/>
      <c r="P644" s="875"/>
      <c r="Q644" s="1131"/>
      <c r="R644" s="1131"/>
      <c r="S644" s="1131"/>
      <c r="T644" s="1131"/>
      <c r="U644" s="1131"/>
      <c r="V644" s="1131"/>
      <c r="W644" s="1131"/>
      <c r="X644" s="1132"/>
      <c r="Y644" s="1131"/>
      <c r="Z644" s="1131"/>
      <c r="AA644" s="1131"/>
      <c r="AB644" s="1131"/>
      <c r="AC644" s="1131"/>
      <c r="AD644" s="1131"/>
      <c r="AE644" s="1131"/>
      <c r="AF644" s="874"/>
      <c r="AG644" s="875"/>
      <c r="AH644" s="1132"/>
    </row>
    <row r="645">
      <c r="A645" s="1131"/>
      <c r="B645" s="1131"/>
      <c r="C645" s="1131"/>
      <c r="D645" s="1131"/>
      <c r="E645" s="1131"/>
      <c r="F645" s="1131"/>
      <c r="G645" s="1132"/>
      <c r="H645" s="1131"/>
      <c r="I645" s="1133"/>
      <c r="J645" s="1131"/>
      <c r="K645" s="1131"/>
      <c r="L645" s="1131"/>
      <c r="M645" s="1131"/>
      <c r="N645" s="1131"/>
      <c r="O645" s="874"/>
      <c r="P645" s="875"/>
      <c r="Q645" s="1131"/>
      <c r="R645" s="1131"/>
      <c r="S645" s="1131"/>
      <c r="T645" s="1131"/>
      <c r="U645" s="1131"/>
      <c r="V645" s="1131"/>
      <c r="W645" s="1131"/>
      <c r="X645" s="1132"/>
      <c r="Y645" s="1131"/>
      <c r="Z645" s="1131"/>
      <c r="AA645" s="1131"/>
      <c r="AB645" s="1131"/>
      <c r="AC645" s="1131"/>
      <c r="AD645" s="1131"/>
      <c r="AE645" s="1131"/>
      <c r="AF645" s="874"/>
      <c r="AG645" s="875"/>
      <c r="AH645" s="1132"/>
    </row>
    <row r="646">
      <c r="A646" s="1131"/>
      <c r="B646" s="1131"/>
      <c r="C646" s="1131"/>
      <c r="D646" s="1131"/>
      <c r="E646" s="1131"/>
      <c r="F646" s="1131"/>
      <c r="G646" s="1132"/>
      <c r="H646" s="1131"/>
      <c r="I646" s="1133"/>
      <c r="J646" s="1131"/>
      <c r="K646" s="1131"/>
      <c r="L646" s="1131"/>
      <c r="M646" s="1131"/>
      <c r="N646" s="1131"/>
      <c r="O646" s="874"/>
      <c r="P646" s="875"/>
      <c r="Q646" s="1131"/>
      <c r="R646" s="1131"/>
      <c r="S646" s="1131"/>
      <c r="T646" s="1131"/>
      <c r="U646" s="1131"/>
      <c r="V646" s="1131"/>
      <c r="W646" s="1131"/>
      <c r="X646" s="1132"/>
      <c r="Y646" s="1131"/>
      <c r="Z646" s="1131"/>
      <c r="AA646" s="1131"/>
      <c r="AB646" s="1131"/>
      <c r="AC646" s="1131"/>
      <c r="AD646" s="1131"/>
      <c r="AE646" s="1131"/>
      <c r="AF646" s="874"/>
      <c r="AG646" s="875"/>
      <c r="AH646" s="1132"/>
    </row>
    <row r="647">
      <c r="A647" s="1131"/>
      <c r="B647" s="1131"/>
      <c r="C647" s="1131"/>
      <c r="D647" s="1131"/>
      <c r="E647" s="1131"/>
      <c r="F647" s="1131"/>
      <c r="G647" s="1132"/>
      <c r="H647" s="1131"/>
      <c r="I647" s="1133"/>
      <c r="J647" s="1131"/>
      <c r="K647" s="1131"/>
      <c r="L647" s="1131"/>
      <c r="M647" s="1131"/>
      <c r="N647" s="1131"/>
      <c r="O647" s="874"/>
      <c r="P647" s="875"/>
      <c r="Q647" s="1131"/>
      <c r="R647" s="1131"/>
      <c r="S647" s="1131"/>
      <c r="T647" s="1131"/>
      <c r="U647" s="1131"/>
      <c r="V647" s="1131"/>
      <c r="W647" s="1131"/>
      <c r="X647" s="1132"/>
      <c r="Y647" s="1131"/>
      <c r="Z647" s="1131"/>
      <c r="AA647" s="1131"/>
      <c r="AB647" s="1131"/>
      <c r="AC647" s="1131"/>
      <c r="AD647" s="1131"/>
      <c r="AE647" s="1131"/>
      <c r="AF647" s="874"/>
      <c r="AG647" s="875"/>
      <c r="AH647" s="1132"/>
    </row>
    <row r="648">
      <c r="A648" s="1131"/>
      <c r="B648" s="1131"/>
      <c r="C648" s="1131"/>
      <c r="D648" s="1131"/>
      <c r="E648" s="1131"/>
      <c r="F648" s="1131"/>
      <c r="G648" s="1132"/>
      <c r="H648" s="1131"/>
      <c r="I648" s="1133"/>
      <c r="J648" s="1131"/>
      <c r="K648" s="1131"/>
      <c r="L648" s="1131"/>
      <c r="M648" s="1131"/>
      <c r="N648" s="1131"/>
      <c r="O648" s="874"/>
      <c r="P648" s="875"/>
      <c r="Q648" s="1131"/>
      <c r="R648" s="1131"/>
      <c r="S648" s="1131"/>
      <c r="T648" s="1131"/>
      <c r="U648" s="1131"/>
      <c r="V648" s="1131"/>
      <c r="W648" s="1131"/>
      <c r="X648" s="1132"/>
      <c r="Y648" s="1131"/>
      <c r="Z648" s="1131"/>
      <c r="AA648" s="1131"/>
      <c r="AB648" s="1131"/>
      <c r="AC648" s="1131"/>
      <c r="AD648" s="1131"/>
      <c r="AE648" s="1131"/>
      <c r="AF648" s="874"/>
      <c r="AG648" s="875"/>
      <c r="AH648" s="1132"/>
    </row>
    <row r="649">
      <c r="A649" s="1131"/>
      <c r="B649" s="1131"/>
      <c r="C649" s="1131"/>
      <c r="D649" s="1131"/>
      <c r="E649" s="1131"/>
      <c r="F649" s="1131"/>
      <c r="G649" s="1132"/>
      <c r="H649" s="1131"/>
      <c r="I649" s="1133"/>
      <c r="J649" s="1131"/>
      <c r="K649" s="1131"/>
      <c r="L649" s="1131"/>
      <c r="M649" s="1131"/>
      <c r="N649" s="1131"/>
      <c r="O649" s="874"/>
      <c r="P649" s="875"/>
      <c r="Q649" s="1131"/>
      <c r="R649" s="1131"/>
      <c r="S649" s="1131"/>
      <c r="T649" s="1131"/>
      <c r="U649" s="1131"/>
      <c r="V649" s="1131"/>
      <c r="W649" s="1131"/>
      <c r="X649" s="1132"/>
      <c r="Y649" s="1131"/>
      <c r="Z649" s="1131"/>
      <c r="AA649" s="1131"/>
      <c r="AB649" s="1131"/>
      <c r="AC649" s="1131"/>
      <c r="AD649" s="1131"/>
      <c r="AE649" s="1131"/>
      <c r="AF649" s="874"/>
      <c r="AG649" s="875"/>
      <c r="AH649" s="1132"/>
    </row>
    <row r="650">
      <c r="A650" s="1131"/>
      <c r="B650" s="1131"/>
      <c r="C650" s="1131"/>
      <c r="D650" s="1131"/>
      <c r="E650" s="1131"/>
      <c r="F650" s="1131"/>
      <c r="G650" s="1132"/>
      <c r="H650" s="1131"/>
      <c r="I650" s="1133"/>
      <c r="J650" s="1131"/>
      <c r="K650" s="1131"/>
      <c r="L650" s="1131"/>
      <c r="M650" s="1131"/>
      <c r="N650" s="1131"/>
      <c r="O650" s="874"/>
      <c r="P650" s="875"/>
      <c r="Q650" s="1131"/>
      <c r="R650" s="1131"/>
      <c r="S650" s="1131"/>
      <c r="T650" s="1131"/>
      <c r="U650" s="1131"/>
      <c r="V650" s="1131"/>
      <c r="W650" s="1131"/>
      <c r="X650" s="1132"/>
      <c r="Y650" s="1131"/>
      <c r="Z650" s="1131"/>
      <c r="AA650" s="1131"/>
      <c r="AB650" s="1131"/>
      <c r="AC650" s="1131"/>
      <c r="AD650" s="1131"/>
      <c r="AE650" s="1131"/>
      <c r="AF650" s="874"/>
      <c r="AG650" s="875"/>
      <c r="AH650" s="1132"/>
    </row>
    <row r="651">
      <c r="A651" s="1131"/>
      <c r="B651" s="1131"/>
      <c r="C651" s="1131"/>
      <c r="D651" s="1131"/>
      <c r="E651" s="1131"/>
      <c r="F651" s="1131"/>
      <c r="G651" s="1132"/>
      <c r="H651" s="1131"/>
      <c r="I651" s="1133"/>
      <c r="J651" s="1131"/>
      <c r="K651" s="1131"/>
      <c r="L651" s="1131"/>
      <c r="M651" s="1131"/>
      <c r="N651" s="1131"/>
      <c r="O651" s="874"/>
      <c r="P651" s="875"/>
      <c r="Q651" s="1131"/>
      <c r="R651" s="1131"/>
      <c r="S651" s="1131"/>
      <c r="T651" s="1131"/>
      <c r="U651" s="1131"/>
      <c r="V651" s="1131"/>
      <c r="W651" s="1131"/>
      <c r="X651" s="1132"/>
      <c r="Y651" s="1131"/>
      <c r="Z651" s="1131"/>
      <c r="AA651" s="1131"/>
      <c r="AB651" s="1131"/>
      <c r="AC651" s="1131"/>
      <c r="AD651" s="1131"/>
      <c r="AE651" s="1131"/>
      <c r="AF651" s="874"/>
      <c r="AG651" s="875"/>
      <c r="AH651" s="1132"/>
    </row>
    <row r="652">
      <c r="A652" s="1131"/>
      <c r="B652" s="1131"/>
      <c r="C652" s="1131"/>
      <c r="D652" s="1131"/>
      <c r="E652" s="1131"/>
      <c r="F652" s="1131"/>
      <c r="G652" s="1132"/>
      <c r="H652" s="1131"/>
      <c r="I652" s="1133"/>
      <c r="J652" s="1131"/>
      <c r="K652" s="1131"/>
      <c r="L652" s="1131"/>
      <c r="M652" s="1131"/>
      <c r="N652" s="1131"/>
      <c r="O652" s="874"/>
      <c r="P652" s="875"/>
      <c r="Q652" s="1131"/>
      <c r="R652" s="1131"/>
      <c r="S652" s="1131"/>
      <c r="T652" s="1131"/>
      <c r="U652" s="1131"/>
      <c r="V652" s="1131"/>
      <c r="W652" s="1131"/>
      <c r="X652" s="1132"/>
      <c r="Y652" s="1131"/>
      <c r="Z652" s="1131"/>
      <c r="AA652" s="1131"/>
      <c r="AB652" s="1131"/>
      <c r="AC652" s="1131"/>
      <c r="AD652" s="1131"/>
      <c r="AE652" s="1131"/>
      <c r="AF652" s="874"/>
      <c r="AG652" s="875"/>
      <c r="AH652" s="1132"/>
    </row>
    <row r="653">
      <c r="A653" s="1131"/>
      <c r="B653" s="1131"/>
      <c r="C653" s="1131"/>
      <c r="D653" s="1131"/>
      <c r="E653" s="1131"/>
      <c r="F653" s="1131"/>
      <c r="G653" s="1132"/>
      <c r="H653" s="1131"/>
      <c r="I653" s="1133"/>
      <c r="J653" s="1131"/>
      <c r="K653" s="1131"/>
      <c r="L653" s="1131"/>
      <c r="M653" s="1131"/>
      <c r="N653" s="1131"/>
      <c r="O653" s="874"/>
      <c r="P653" s="875"/>
      <c r="Q653" s="1131"/>
      <c r="R653" s="1131"/>
      <c r="S653" s="1131"/>
      <c r="T653" s="1131"/>
      <c r="U653" s="1131"/>
      <c r="V653" s="1131"/>
      <c r="W653" s="1131"/>
      <c r="X653" s="1132"/>
      <c r="Y653" s="1131"/>
      <c r="Z653" s="1131"/>
      <c r="AA653" s="1131"/>
      <c r="AB653" s="1131"/>
      <c r="AC653" s="1131"/>
      <c r="AD653" s="1131"/>
      <c r="AE653" s="1131"/>
      <c r="AF653" s="874"/>
      <c r="AG653" s="875"/>
      <c r="AH653" s="1132"/>
    </row>
    <row r="654">
      <c r="A654" s="1131"/>
      <c r="B654" s="1131"/>
      <c r="C654" s="1131"/>
      <c r="D654" s="1131"/>
      <c r="E654" s="1131"/>
      <c r="F654" s="1131"/>
      <c r="G654" s="1132"/>
      <c r="H654" s="1131"/>
      <c r="I654" s="1133"/>
      <c r="J654" s="1131"/>
      <c r="K654" s="1131"/>
      <c r="L654" s="1131"/>
      <c r="M654" s="1131"/>
      <c r="N654" s="1131"/>
      <c r="O654" s="874"/>
      <c r="P654" s="875"/>
      <c r="Q654" s="1131"/>
      <c r="R654" s="1131"/>
      <c r="S654" s="1131"/>
      <c r="T654" s="1131"/>
      <c r="U654" s="1131"/>
      <c r="V654" s="1131"/>
      <c r="W654" s="1131"/>
      <c r="X654" s="1132"/>
      <c r="Y654" s="1131"/>
      <c r="Z654" s="1131"/>
      <c r="AA654" s="1131"/>
      <c r="AB654" s="1131"/>
      <c r="AC654" s="1131"/>
      <c r="AD654" s="1131"/>
      <c r="AE654" s="1131"/>
      <c r="AF654" s="874"/>
      <c r="AG654" s="875"/>
      <c r="AH654" s="1132"/>
    </row>
    <row r="655">
      <c r="A655" s="1131"/>
      <c r="B655" s="1131"/>
      <c r="C655" s="1131"/>
      <c r="D655" s="1131"/>
      <c r="E655" s="1131"/>
      <c r="F655" s="1131"/>
      <c r="G655" s="1132"/>
      <c r="H655" s="1131"/>
      <c r="I655" s="1133"/>
      <c r="J655" s="1131"/>
      <c r="K655" s="1131"/>
      <c r="L655" s="1131"/>
      <c r="M655" s="1131"/>
      <c r="N655" s="1131"/>
      <c r="O655" s="874"/>
      <c r="P655" s="875"/>
      <c r="Q655" s="1131"/>
      <c r="R655" s="1131"/>
      <c r="S655" s="1131"/>
      <c r="T655" s="1131"/>
      <c r="U655" s="1131"/>
      <c r="V655" s="1131"/>
      <c r="W655" s="1131"/>
      <c r="X655" s="1132"/>
      <c r="Y655" s="1131"/>
      <c r="Z655" s="1131"/>
      <c r="AA655" s="1131"/>
      <c r="AB655" s="1131"/>
      <c r="AC655" s="1131"/>
      <c r="AD655" s="1131"/>
      <c r="AE655" s="1131"/>
      <c r="AF655" s="874"/>
      <c r="AG655" s="875"/>
      <c r="AH655" s="1132"/>
    </row>
    <row r="656">
      <c r="A656" s="1131"/>
      <c r="B656" s="1131"/>
      <c r="C656" s="1131"/>
      <c r="D656" s="1131"/>
      <c r="E656" s="1131"/>
      <c r="F656" s="1131"/>
      <c r="G656" s="1132"/>
      <c r="H656" s="1131"/>
      <c r="I656" s="1133"/>
      <c r="J656" s="1131"/>
      <c r="K656" s="1131"/>
      <c r="L656" s="1131"/>
      <c r="M656" s="1131"/>
      <c r="N656" s="1131"/>
      <c r="O656" s="874"/>
      <c r="P656" s="875"/>
      <c r="Q656" s="1131"/>
      <c r="R656" s="1131"/>
      <c r="S656" s="1131"/>
      <c r="T656" s="1131"/>
      <c r="U656" s="1131"/>
      <c r="V656" s="1131"/>
      <c r="W656" s="1131"/>
      <c r="X656" s="1132"/>
      <c r="Y656" s="1131"/>
      <c r="Z656" s="1131"/>
      <c r="AA656" s="1131"/>
      <c r="AB656" s="1131"/>
      <c r="AC656" s="1131"/>
      <c r="AD656" s="1131"/>
      <c r="AE656" s="1131"/>
      <c r="AF656" s="874"/>
      <c r="AG656" s="875"/>
      <c r="AH656" s="1132"/>
    </row>
    <row r="657">
      <c r="A657" s="1131"/>
      <c r="B657" s="1131"/>
      <c r="C657" s="1131"/>
      <c r="D657" s="1131"/>
      <c r="E657" s="1131"/>
      <c r="F657" s="1131"/>
      <c r="G657" s="1132"/>
      <c r="H657" s="1131"/>
      <c r="I657" s="1133"/>
      <c r="J657" s="1131"/>
      <c r="K657" s="1131"/>
      <c r="L657" s="1131"/>
      <c r="M657" s="1131"/>
      <c r="N657" s="1131"/>
      <c r="O657" s="874"/>
      <c r="P657" s="875"/>
      <c r="Q657" s="1131"/>
      <c r="R657" s="1131"/>
      <c r="S657" s="1131"/>
      <c r="T657" s="1131"/>
      <c r="U657" s="1131"/>
      <c r="V657" s="1131"/>
      <c r="W657" s="1131"/>
      <c r="X657" s="1132"/>
      <c r="Y657" s="1131"/>
      <c r="Z657" s="1131"/>
      <c r="AA657" s="1131"/>
      <c r="AB657" s="1131"/>
      <c r="AC657" s="1131"/>
      <c r="AD657" s="1131"/>
      <c r="AE657" s="1131"/>
      <c r="AF657" s="874"/>
      <c r="AG657" s="875"/>
      <c r="AH657" s="1132"/>
    </row>
    <row r="658">
      <c r="A658" s="1131"/>
      <c r="B658" s="1131"/>
      <c r="C658" s="1131"/>
      <c r="D658" s="1131"/>
      <c r="E658" s="1131"/>
      <c r="F658" s="1131"/>
      <c r="G658" s="1132"/>
      <c r="H658" s="1131"/>
      <c r="I658" s="1133"/>
      <c r="J658" s="1131"/>
      <c r="K658" s="1131"/>
      <c r="L658" s="1131"/>
      <c r="M658" s="1131"/>
      <c r="N658" s="1131"/>
      <c r="O658" s="874"/>
      <c r="P658" s="875"/>
      <c r="Q658" s="1131"/>
      <c r="R658" s="1131"/>
      <c r="S658" s="1131"/>
      <c r="T658" s="1131"/>
      <c r="U658" s="1131"/>
      <c r="V658" s="1131"/>
      <c r="W658" s="1131"/>
      <c r="X658" s="1132"/>
      <c r="Y658" s="1131"/>
      <c r="Z658" s="1131"/>
      <c r="AA658" s="1131"/>
      <c r="AB658" s="1131"/>
      <c r="AC658" s="1131"/>
      <c r="AD658" s="1131"/>
      <c r="AE658" s="1131"/>
      <c r="AF658" s="874"/>
      <c r="AG658" s="875"/>
      <c r="AH658" s="1132"/>
    </row>
    <row r="659">
      <c r="A659" s="1131"/>
      <c r="B659" s="1131"/>
      <c r="C659" s="1131"/>
      <c r="D659" s="1131"/>
      <c r="E659" s="1131"/>
      <c r="F659" s="1131"/>
      <c r="G659" s="1132"/>
      <c r="H659" s="1131"/>
      <c r="I659" s="1133"/>
      <c r="J659" s="1131"/>
      <c r="K659" s="1131"/>
      <c r="L659" s="1131"/>
      <c r="M659" s="1131"/>
      <c r="N659" s="1131"/>
      <c r="O659" s="874"/>
      <c r="P659" s="875"/>
      <c r="Q659" s="1131"/>
      <c r="R659" s="1131"/>
      <c r="S659" s="1131"/>
      <c r="T659" s="1131"/>
      <c r="U659" s="1131"/>
      <c r="V659" s="1131"/>
      <c r="W659" s="1131"/>
      <c r="X659" s="1132"/>
      <c r="Y659" s="1131"/>
      <c r="Z659" s="1131"/>
      <c r="AA659" s="1131"/>
      <c r="AB659" s="1131"/>
      <c r="AC659" s="1131"/>
      <c r="AD659" s="1131"/>
      <c r="AE659" s="1131"/>
      <c r="AF659" s="874"/>
      <c r="AG659" s="875"/>
      <c r="AH659" s="1132"/>
    </row>
    <row r="660">
      <c r="A660" s="1131"/>
      <c r="B660" s="1131"/>
      <c r="C660" s="1131"/>
      <c r="D660" s="1131"/>
      <c r="E660" s="1131"/>
      <c r="F660" s="1131"/>
      <c r="G660" s="1132"/>
      <c r="H660" s="1131"/>
      <c r="I660" s="1133"/>
      <c r="J660" s="1131"/>
      <c r="K660" s="1131"/>
      <c r="L660" s="1131"/>
      <c r="M660" s="1131"/>
      <c r="N660" s="1131"/>
      <c r="O660" s="874"/>
      <c r="P660" s="875"/>
      <c r="Q660" s="1131"/>
      <c r="R660" s="1131"/>
      <c r="S660" s="1131"/>
      <c r="T660" s="1131"/>
      <c r="U660" s="1131"/>
      <c r="V660" s="1131"/>
      <c r="W660" s="1131"/>
      <c r="X660" s="1132"/>
      <c r="Y660" s="1131"/>
      <c r="Z660" s="1131"/>
      <c r="AA660" s="1131"/>
      <c r="AB660" s="1131"/>
      <c r="AC660" s="1131"/>
      <c r="AD660" s="1131"/>
      <c r="AE660" s="1131"/>
      <c r="AF660" s="874"/>
      <c r="AG660" s="875"/>
      <c r="AH660" s="1132"/>
    </row>
    <row r="661">
      <c r="A661" s="1131"/>
      <c r="B661" s="1131"/>
      <c r="C661" s="1131"/>
      <c r="D661" s="1131"/>
      <c r="E661" s="1131"/>
      <c r="F661" s="1131"/>
      <c r="G661" s="1132"/>
      <c r="H661" s="1131"/>
      <c r="I661" s="1133"/>
      <c r="J661" s="1131"/>
      <c r="K661" s="1131"/>
      <c r="L661" s="1131"/>
      <c r="M661" s="1131"/>
      <c r="N661" s="1131"/>
      <c r="O661" s="874"/>
      <c r="P661" s="875"/>
      <c r="Q661" s="1131"/>
      <c r="R661" s="1131"/>
      <c r="S661" s="1131"/>
      <c r="T661" s="1131"/>
      <c r="U661" s="1131"/>
      <c r="V661" s="1131"/>
      <c r="W661" s="1131"/>
      <c r="X661" s="1132"/>
      <c r="Y661" s="1131"/>
      <c r="Z661" s="1131"/>
      <c r="AA661" s="1131"/>
      <c r="AB661" s="1131"/>
      <c r="AC661" s="1131"/>
      <c r="AD661" s="1131"/>
      <c r="AE661" s="1131"/>
      <c r="AF661" s="874"/>
      <c r="AG661" s="875"/>
      <c r="AH661" s="1132"/>
    </row>
    <row r="662">
      <c r="A662" s="1131"/>
      <c r="B662" s="1131"/>
      <c r="C662" s="1131"/>
      <c r="D662" s="1131"/>
      <c r="E662" s="1131"/>
      <c r="F662" s="1131"/>
      <c r="G662" s="1132"/>
      <c r="H662" s="1131"/>
      <c r="I662" s="1133"/>
      <c r="J662" s="1131"/>
      <c r="K662" s="1131"/>
      <c r="L662" s="1131"/>
      <c r="M662" s="1131"/>
      <c r="N662" s="1131"/>
      <c r="O662" s="874"/>
      <c r="P662" s="875"/>
      <c r="Q662" s="1131"/>
      <c r="R662" s="1131"/>
      <c r="S662" s="1131"/>
      <c r="T662" s="1131"/>
      <c r="U662" s="1131"/>
      <c r="V662" s="1131"/>
      <c r="W662" s="1131"/>
      <c r="X662" s="1132"/>
      <c r="Y662" s="1131"/>
      <c r="Z662" s="1131"/>
      <c r="AA662" s="1131"/>
      <c r="AB662" s="1131"/>
      <c r="AC662" s="1131"/>
      <c r="AD662" s="1131"/>
      <c r="AE662" s="1131"/>
      <c r="AF662" s="874"/>
      <c r="AG662" s="875"/>
      <c r="AH662" s="1132"/>
    </row>
    <row r="663">
      <c r="A663" s="1131"/>
      <c r="B663" s="1131"/>
      <c r="C663" s="1131"/>
      <c r="D663" s="1131"/>
      <c r="E663" s="1131"/>
      <c r="F663" s="1131"/>
      <c r="G663" s="1132"/>
      <c r="H663" s="1131"/>
      <c r="I663" s="1133"/>
      <c r="J663" s="1131"/>
      <c r="K663" s="1131"/>
      <c r="L663" s="1131"/>
      <c r="M663" s="1131"/>
      <c r="N663" s="1131"/>
      <c r="O663" s="874"/>
      <c r="P663" s="875"/>
      <c r="Q663" s="1131"/>
      <c r="R663" s="1131"/>
      <c r="S663" s="1131"/>
      <c r="T663" s="1131"/>
      <c r="U663" s="1131"/>
      <c r="V663" s="1131"/>
      <c r="W663" s="1131"/>
      <c r="X663" s="1132"/>
      <c r="Y663" s="1131"/>
      <c r="Z663" s="1131"/>
      <c r="AA663" s="1131"/>
      <c r="AB663" s="1131"/>
      <c r="AC663" s="1131"/>
      <c r="AD663" s="1131"/>
      <c r="AE663" s="1131"/>
      <c r="AF663" s="874"/>
      <c r="AG663" s="875"/>
      <c r="AH663" s="1132"/>
    </row>
    <row r="664">
      <c r="A664" s="1131"/>
      <c r="B664" s="1131"/>
      <c r="C664" s="1131"/>
      <c r="D664" s="1131"/>
      <c r="E664" s="1131"/>
      <c r="F664" s="1131"/>
      <c r="G664" s="1132"/>
      <c r="H664" s="1131"/>
      <c r="I664" s="1133"/>
      <c r="J664" s="1131"/>
      <c r="K664" s="1131"/>
      <c r="L664" s="1131"/>
      <c r="M664" s="1131"/>
      <c r="N664" s="1131"/>
      <c r="O664" s="874"/>
      <c r="P664" s="875"/>
      <c r="Q664" s="1131"/>
      <c r="R664" s="1131"/>
      <c r="S664" s="1131"/>
      <c r="T664" s="1131"/>
      <c r="U664" s="1131"/>
      <c r="V664" s="1131"/>
      <c r="W664" s="1131"/>
      <c r="X664" s="1132"/>
      <c r="Y664" s="1131"/>
      <c r="Z664" s="1131"/>
      <c r="AA664" s="1131"/>
      <c r="AB664" s="1131"/>
      <c r="AC664" s="1131"/>
      <c r="AD664" s="1131"/>
      <c r="AE664" s="1131"/>
      <c r="AF664" s="874"/>
      <c r="AG664" s="875"/>
      <c r="AH664" s="1132"/>
    </row>
    <row r="665">
      <c r="A665" s="1131"/>
      <c r="B665" s="1131"/>
      <c r="C665" s="1131"/>
      <c r="D665" s="1131"/>
      <c r="E665" s="1131"/>
      <c r="F665" s="1131"/>
      <c r="G665" s="1132"/>
      <c r="H665" s="1131"/>
      <c r="I665" s="1133"/>
      <c r="J665" s="1131"/>
      <c r="K665" s="1131"/>
      <c r="L665" s="1131"/>
      <c r="M665" s="1131"/>
      <c r="N665" s="1131"/>
      <c r="O665" s="874"/>
      <c r="P665" s="875"/>
      <c r="Q665" s="1131"/>
      <c r="R665" s="1131"/>
      <c r="S665" s="1131"/>
      <c r="T665" s="1131"/>
      <c r="U665" s="1131"/>
      <c r="V665" s="1131"/>
      <c r="W665" s="1131"/>
      <c r="X665" s="1132"/>
      <c r="Y665" s="1131"/>
      <c r="Z665" s="1131"/>
      <c r="AA665" s="1131"/>
      <c r="AB665" s="1131"/>
      <c r="AC665" s="1131"/>
      <c r="AD665" s="1131"/>
      <c r="AE665" s="1131"/>
      <c r="AF665" s="874"/>
      <c r="AG665" s="875"/>
      <c r="AH665" s="1132"/>
    </row>
    <row r="666">
      <c r="A666" s="1131"/>
      <c r="B666" s="1131"/>
      <c r="C666" s="1131"/>
      <c r="D666" s="1131"/>
      <c r="E666" s="1131"/>
      <c r="F666" s="1131"/>
      <c r="G666" s="1132"/>
      <c r="H666" s="1131"/>
      <c r="I666" s="1133"/>
      <c r="J666" s="1131"/>
      <c r="K666" s="1131"/>
      <c r="L666" s="1131"/>
      <c r="M666" s="1131"/>
      <c r="N666" s="1131"/>
      <c r="O666" s="874"/>
      <c r="P666" s="875"/>
      <c r="Q666" s="1131"/>
      <c r="R666" s="1131"/>
      <c r="S666" s="1131"/>
      <c r="T666" s="1131"/>
      <c r="U666" s="1131"/>
      <c r="V666" s="1131"/>
      <c r="W666" s="1131"/>
      <c r="X666" s="1132"/>
      <c r="Y666" s="1131"/>
      <c r="Z666" s="1131"/>
      <c r="AA666" s="1131"/>
      <c r="AB666" s="1131"/>
      <c r="AC666" s="1131"/>
      <c r="AD666" s="1131"/>
      <c r="AE666" s="1131"/>
      <c r="AF666" s="874"/>
      <c r="AG666" s="875"/>
      <c r="AH666" s="1132"/>
    </row>
    <row r="667">
      <c r="A667" s="1131"/>
      <c r="B667" s="1131"/>
      <c r="C667" s="1131"/>
      <c r="D667" s="1131"/>
      <c r="E667" s="1131"/>
      <c r="F667" s="1131"/>
      <c r="G667" s="1132"/>
      <c r="H667" s="1131"/>
      <c r="I667" s="1133"/>
      <c r="J667" s="1131"/>
      <c r="K667" s="1131"/>
      <c r="L667" s="1131"/>
      <c r="M667" s="1131"/>
      <c r="N667" s="1131"/>
      <c r="O667" s="874"/>
      <c r="P667" s="875"/>
      <c r="Q667" s="1131"/>
      <c r="R667" s="1131"/>
      <c r="S667" s="1131"/>
      <c r="T667" s="1131"/>
      <c r="U667" s="1131"/>
      <c r="V667" s="1131"/>
      <c r="W667" s="1131"/>
      <c r="X667" s="1132"/>
      <c r="Y667" s="1131"/>
      <c r="Z667" s="1131"/>
      <c r="AA667" s="1131"/>
      <c r="AB667" s="1131"/>
      <c r="AC667" s="1131"/>
      <c r="AD667" s="1131"/>
      <c r="AE667" s="1131"/>
      <c r="AF667" s="874"/>
      <c r="AG667" s="875"/>
      <c r="AH667" s="1132"/>
    </row>
    <row r="668">
      <c r="A668" s="1131"/>
      <c r="B668" s="1131"/>
      <c r="C668" s="1131"/>
      <c r="D668" s="1131"/>
      <c r="E668" s="1131"/>
      <c r="F668" s="1131"/>
      <c r="G668" s="1132"/>
      <c r="H668" s="1131"/>
      <c r="I668" s="1133"/>
      <c r="J668" s="1131"/>
      <c r="K668" s="1131"/>
      <c r="L668" s="1131"/>
      <c r="M668" s="1131"/>
      <c r="N668" s="1131"/>
      <c r="O668" s="874"/>
      <c r="P668" s="875"/>
      <c r="Q668" s="1131"/>
      <c r="R668" s="1131"/>
      <c r="S668" s="1131"/>
      <c r="T668" s="1131"/>
      <c r="U668" s="1131"/>
      <c r="V668" s="1131"/>
      <c r="W668" s="1131"/>
      <c r="X668" s="1132"/>
      <c r="Y668" s="1131"/>
      <c r="Z668" s="1131"/>
      <c r="AA668" s="1131"/>
      <c r="AB668" s="1131"/>
      <c r="AC668" s="1131"/>
      <c r="AD668" s="1131"/>
      <c r="AE668" s="1131"/>
      <c r="AF668" s="874"/>
      <c r="AG668" s="875"/>
      <c r="AH668" s="1132"/>
    </row>
    <row r="669">
      <c r="A669" s="1131"/>
      <c r="B669" s="1131"/>
      <c r="C669" s="1131"/>
      <c r="D669" s="1131"/>
      <c r="E669" s="1131"/>
      <c r="F669" s="1131"/>
      <c r="G669" s="1132"/>
      <c r="H669" s="1131"/>
      <c r="I669" s="1133"/>
      <c r="J669" s="1131"/>
      <c r="K669" s="1131"/>
      <c r="L669" s="1131"/>
      <c r="M669" s="1131"/>
      <c r="N669" s="1131"/>
      <c r="O669" s="874"/>
      <c r="P669" s="875"/>
      <c r="Q669" s="1131"/>
      <c r="R669" s="1131"/>
      <c r="S669" s="1131"/>
      <c r="T669" s="1131"/>
      <c r="U669" s="1131"/>
      <c r="V669" s="1131"/>
      <c r="W669" s="1131"/>
      <c r="X669" s="1132"/>
      <c r="Y669" s="1131"/>
      <c r="Z669" s="1131"/>
      <c r="AA669" s="1131"/>
      <c r="AB669" s="1131"/>
      <c r="AC669" s="1131"/>
      <c r="AD669" s="1131"/>
      <c r="AE669" s="1131"/>
      <c r="AF669" s="874"/>
      <c r="AG669" s="875"/>
      <c r="AH669" s="1132"/>
    </row>
    <row r="670">
      <c r="A670" s="1131"/>
      <c r="B670" s="1131"/>
      <c r="C670" s="1131"/>
      <c r="D670" s="1131"/>
      <c r="E670" s="1131"/>
      <c r="F670" s="1131"/>
      <c r="G670" s="1132"/>
      <c r="H670" s="1131"/>
      <c r="I670" s="1133"/>
      <c r="J670" s="1131"/>
      <c r="K670" s="1131"/>
      <c r="L670" s="1131"/>
      <c r="M670" s="1131"/>
      <c r="N670" s="1131"/>
      <c r="O670" s="874"/>
      <c r="P670" s="875"/>
      <c r="Q670" s="1131"/>
      <c r="R670" s="1131"/>
      <c r="S670" s="1131"/>
      <c r="T670" s="1131"/>
      <c r="U670" s="1131"/>
      <c r="V670" s="1131"/>
      <c r="W670" s="1131"/>
      <c r="X670" s="1132"/>
      <c r="Y670" s="1131"/>
      <c r="Z670" s="1131"/>
      <c r="AA670" s="1131"/>
      <c r="AB670" s="1131"/>
      <c r="AC670" s="1131"/>
      <c r="AD670" s="1131"/>
      <c r="AE670" s="1131"/>
      <c r="AF670" s="874"/>
      <c r="AG670" s="875"/>
      <c r="AH670" s="1132"/>
    </row>
    <row r="671">
      <c r="A671" s="1131"/>
      <c r="B671" s="1131"/>
      <c r="C671" s="1131"/>
      <c r="D671" s="1131"/>
      <c r="E671" s="1131"/>
      <c r="F671" s="1131"/>
      <c r="G671" s="1132"/>
      <c r="H671" s="1131"/>
      <c r="I671" s="1133"/>
      <c r="J671" s="1131"/>
      <c r="K671" s="1131"/>
      <c r="L671" s="1131"/>
      <c r="M671" s="1131"/>
      <c r="N671" s="1131"/>
      <c r="O671" s="874"/>
      <c r="P671" s="875"/>
      <c r="Q671" s="1131"/>
      <c r="R671" s="1131"/>
      <c r="S671" s="1131"/>
      <c r="T671" s="1131"/>
      <c r="U671" s="1131"/>
      <c r="V671" s="1131"/>
      <c r="W671" s="1131"/>
      <c r="X671" s="1132"/>
      <c r="Y671" s="1131"/>
      <c r="Z671" s="1131"/>
      <c r="AA671" s="1131"/>
      <c r="AB671" s="1131"/>
      <c r="AC671" s="1131"/>
      <c r="AD671" s="1131"/>
      <c r="AE671" s="1131"/>
      <c r="AF671" s="874"/>
      <c r="AG671" s="875"/>
      <c r="AH671" s="1132"/>
    </row>
    <row r="672">
      <c r="A672" s="1131"/>
      <c r="B672" s="1131"/>
      <c r="C672" s="1131"/>
      <c r="D672" s="1131"/>
      <c r="E672" s="1131"/>
      <c r="F672" s="1131"/>
      <c r="G672" s="1132"/>
      <c r="H672" s="1131"/>
      <c r="I672" s="1133"/>
      <c r="J672" s="1131"/>
      <c r="K672" s="1131"/>
      <c r="L672" s="1131"/>
      <c r="M672" s="1131"/>
      <c r="N672" s="1131"/>
      <c r="O672" s="874"/>
      <c r="P672" s="875"/>
      <c r="Q672" s="1131"/>
      <c r="R672" s="1131"/>
      <c r="S672" s="1131"/>
      <c r="T672" s="1131"/>
      <c r="U672" s="1131"/>
      <c r="V672" s="1131"/>
      <c r="W672" s="1131"/>
      <c r="X672" s="1132"/>
      <c r="Y672" s="1131"/>
      <c r="Z672" s="1131"/>
      <c r="AA672" s="1131"/>
      <c r="AB672" s="1131"/>
      <c r="AC672" s="1131"/>
      <c r="AD672" s="1131"/>
      <c r="AE672" s="1131"/>
      <c r="AF672" s="874"/>
      <c r="AG672" s="875"/>
      <c r="AH672" s="1132"/>
    </row>
    <row r="673">
      <c r="A673" s="1131"/>
      <c r="B673" s="1131"/>
      <c r="C673" s="1131"/>
      <c r="D673" s="1131"/>
      <c r="E673" s="1131"/>
      <c r="F673" s="1131"/>
      <c r="G673" s="1132"/>
      <c r="H673" s="1131"/>
      <c r="I673" s="1133"/>
      <c r="J673" s="1131"/>
      <c r="K673" s="1131"/>
      <c r="L673" s="1131"/>
      <c r="M673" s="1131"/>
      <c r="N673" s="1131"/>
      <c r="O673" s="874"/>
      <c r="P673" s="875"/>
      <c r="Q673" s="1131"/>
      <c r="R673" s="1131"/>
      <c r="S673" s="1131"/>
      <c r="T673" s="1131"/>
      <c r="U673" s="1131"/>
      <c r="V673" s="1131"/>
      <c r="W673" s="1131"/>
      <c r="X673" s="1132"/>
      <c r="Y673" s="1131"/>
      <c r="Z673" s="1131"/>
      <c r="AA673" s="1131"/>
      <c r="AB673" s="1131"/>
      <c r="AC673" s="1131"/>
      <c r="AD673" s="1131"/>
      <c r="AE673" s="1131"/>
      <c r="AF673" s="874"/>
      <c r="AG673" s="875"/>
      <c r="AH673" s="1132"/>
    </row>
    <row r="674">
      <c r="A674" s="1131"/>
      <c r="B674" s="1131"/>
      <c r="C674" s="1131"/>
      <c r="D674" s="1131"/>
      <c r="E674" s="1131"/>
      <c r="F674" s="1131"/>
      <c r="G674" s="1132"/>
      <c r="H674" s="1131"/>
      <c r="I674" s="1133"/>
      <c r="J674" s="1131"/>
      <c r="K674" s="1131"/>
      <c r="L674" s="1131"/>
      <c r="M674" s="1131"/>
      <c r="N674" s="1131"/>
      <c r="O674" s="874"/>
      <c r="P674" s="875"/>
      <c r="Q674" s="1131"/>
      <c r="R674" s="1131"/>
      <c r="S674" s="1131"/>
      <c r="T674" s="1131"/>
      <c r="U674" s="1131"/>
      <c r="V674" s="1131"/>
      <c r="W674" s="1131"/>
      <c r="X674" s="1132"/>
      <c r="Y674" s="1131"/>
      <c r="Z674" s="1131"/>
      <c r="AA674" s="1131"/>
      <c r="AB674" s="1131"/>
      <c r="AC674" s="1131"/>
      <c r="AD674" s="1131"/>
      <c r="AE674" s="1131"/>
      <c r="AF674" s="874"/>
      <c r="AG674" s="875"/>
      <c r="AH674" s="1132"/>
    </row>
    <row r="675">
      <c r="A675" s="1131"/>
      <c r="B675" s="1131"/>
      <c r="C675" s="1131"/>
      <c r="D675" s="1131"/>
      <c r="E675" s="1131"/>
      <c r="F675" s="1131"/>
      <c r="G675" s="1132"/>
      <c r="H675" s="1131"/>
      <c r="I675" s="1133"/>
      <c r="J675" s="1131"/>
      <c r="K675" s="1131"/>
      <c r="L675" s="1131"/>
      <c r="M675" s="1131"/>
      <c r="N675" s="1131"/>
      <c r="O675" s="874"/>
      <c r="P675" s="875"/>
      <c r="Q675" s="1131"/>
      <c r="R675" s="1131"/>
      <c r="S675" s="1131"/>
      <c r="T675" s="1131"/>
      <c r="U675" s="1131"/>
      <c r="V675" s="1131"/>
      <c r="W675" s="1131"/>
      <c r="X675" s="1132"/>
      <c r="Y675" s="1131"/>
      <c r="Z675" s="1131"/>
      <c r="AA675" s="1131"/>
      <c r="AB675" s="1131"/>
      <c r="AC675" s="1131"/>
      <c r="AD675" s="1131"/>
      <c r="AE675" s="1131"/>
      <c r="AF675" s="874"/>
      <c r="AG675" s="875"/>
      <c r="AH675" s="1132"/>
    </row>
    <row r="676">
      <c r="A676" s="1131"/>
      <c r="B676" s="1131"/>
      <c r="C676" s="1131"/>
      <c r="D676" s="1131"/>
      <c r="E676" s="1131"/>
      <c r="F676" s="1131"/>
      <c r="G676" s="1132"/>
      <c r="H676" s="1131"/>
      <c r="I676" s="1133"/>
      <c r="J676" s="1131"/>
      <c r="K676" s="1131"/>
      <c r="L676" s="1131"/>
      <c r="M676" s="1131"/>
      <c r="N676" s="1131"/>
      <c r="O676" s="874"/>
      <c r="P676" s="875"/>
      <c r="Q676" s="1131"/>
      <c r="R676" s="1131"/>
      <c r="S676" s="1131"/>
      <c r="T676" s="1131"/>
      <c r="U676" s="1131"/>
      <c r="V676" s="1131"/>
      <c r="W676" s="1131"/>
      <c r="X676" s="1132"/>
      <c r="Y676" s="1131"/>
      <c r="Z676" s="1131"/>
      <c r="AA676" s="1131"/>
      <c r="AB676" s="1131"/>
      <c r="AC676" s="1131"/>
      <c r="AD676" s="1131"/>
      <c r="AE676" s="1131"/>
      <c r="AF676" s="874"/>
      <c r="AG676" s="875"/>
      <c r="AH676" s="1132"/>
    </row>
    <row r="677">
      <c r="A677" s="1131"/>
      <c r="B677" s="1131"/>
      <c r="C677" s="1131"/>
      <c r="D677" s="1131"/>
      <c r="E677" s="1131"/>
      <c r="F677" s="1131"/>
      <c r="G677" s="1132"/>
      <c r="H677" s="1131"/>
      <c r="I677" s="1133"/>
      <c r="J677" s="1131"/>
      <c r="K677" s="1131"/>
      <c r="L677" s="1131"/>
      <c r="M677" s="1131"/>
      <c r="N677" s="1131"/>
      <c r="O677" s="874"/>
      <c r="P677" s="875"/>
      <c r="Q677" s="1131"/>
      <c r="R677" s="1131"/>
      <c r="S677" s="1131"/>
      <c r="T677" s="1131"/>
      <c r="U677" s="1131"/>
      <c r="V677" s="1131"/>
      <c r="W677" s="1131"/>
      <c r="X677" s="1132"/>
      <c r="Y677" s="1131"/>
      <c r="Z677" s="1131"/>
      <c r="AA677" s="1131"/>
      <c r="AB677" s="1131"/>
      <c r="AC677" s="1131"/>
      <c r="AD677" s="1131"/>
      <c r="AE677" s="1131"/>
      <c r="AF677" s="874"/>
      <c r="AG677" s="875"/>
      <c r="AH677" s="1132"/>
    </row>
    <row r="678">
      <c r="A678" s="1131"/>
      <c r="B678" s="1131"/>
      <c r="C678" s="1131"/>
      <c r="D678" s="1131"/>
      <c r="E678" s="1131"/>
      <c r="F678" s="1131"/>
      <c r="G678" s="1132"/>
      <c r="H678" s="1131"/>
      <c r="I678" s="1133"/>
      <c r="J678" s="1131"/>
      <c r="K678" s="1131"/>
      <c r="L678" s="1131"/>
      <c r="M678" s="1131"/>
      <c r="N678" s="1131"/>
      <c r="O678" s="874"/>
      <c r="P678" s="875"/>
      <c r="Q678" s="1131"/>
      <c r="R678" s="1131"/>
      <c r="S678" s="1131"/>
      <c r="T678" s="1131"/>
      <c r="U678" s="1131"/>
      <c r="V678" s="1131"/>
      <c r="W678" s="1131"/>
      <c r="X678" s="1132"/>
      <c r="Y678" s="1131"/>
      <c r="Z678" s="1131"/>
      <c r="AA678" s="1131"/>
      <c r="AB678" s="1131"/>
      <c r="AC678" s="1131"/>
      <c r="AD678" s="1131"/>
      <c r="AE678" s="1131"/>
      <c r="AF678" s="874"/>
      <c r="AG678" s="875"/>
      <c r="AH678" s="1132"/>
    </row>
    <row r="679">
      <c r="A679" s="1131"/>
      <c r="B679" s="1131"/>
      <c r="C679" s="1131"/>
      <c r="D679" s="1131"/>
      <c r="E679" s="1131"/>
      <c r="F679" s="1131"/>
      <c r="G679" s="1132"/>
      <c r="H679" s="1131"/>
      <c r="I679" s="1133"/>
      <c r="J679" s="1131"/>
      <c r="K679" s="1131"/>
      <c r="L679" s="1131"/>
      <c r="M679" s="1131"/>
      <c r="N679" s="1131"/>
      <c r="O679" s="874"/>
      <c r="P679" s="875"/>
      <c r="Q679" s="1131"/>
      <c r="R679" s="1131"/>
      <c r="S679" s="1131"/>
      <c r="T679" s="1131"/>
      <c r="U679" s="1131"/>
      <c r="V679" s="1131"/>
      <c r="W679" s="1131"/>
      <c r="X679" s="1132"/>
      <c r="Y679" s="1131"/>
      <c r="Z679" s="1131"/>
      <c r="AA679" s="1131"/>
      <c r="AB679" s="1131"/>
      <c r="AC679" s="1131"/>
      <c r="AD679" s="1131"/>
      <c r="AE679" s="1131"/>
      <c r="AF679" s="874"/>
      <c r="AG679" s="875"/>
      <c r="AH679" s="1132"/>
    </row>
    <row r="680">
      <c r="A680" s="1131"/>
      <c r="B680" s="1131"/>
      <c r="C680" s="1131"/>
      <c r="D680" s="1131"/>
      <c r="E680" s="1131"/>
      <c r="F680" s="1131"/>
      <c r="G680" s="1132"/>
      <c r="H680" s="1131"/>
      <c r="I680" s="1133"/>
      <c r="J680" s="1131"/>
      <c r="K680" s="1131"/>
      <c r="L680" s="1131"/>
      <c r="M680" s="1131"/>
      <c r="N680" s="1131"/>
      <c r="O680" s="874"/>
      <c r="P680" s="875"/>
      <c r="Q680" s="1131"/>
      <c r="R680" s="1131"/>
      <c r="S680" s="1131"/>
      <c r="T680" s="1131"/>
      <c r="U680" s="1131"/>
      <c r="V680" s="1131"/>
      <c r="W680" s="1131"/>
      <c r="X680" s="1132"/>
      <c r="Y680" s="1131"/>
      <c r="Z680" s="1131"/>
      <c r="AA680" s="1131"/>
      <c r="AB680" s="1131"/>
      <c r="AC680" s="1131"/>
      <c r="AD680" s="1131"/>
      <c r="AE680" s="1131"/>
      <c r="AF680" s="874"/>
      <c r="AG680" s="875"/>
      <c r="AH680" s="1132"/>
    </row>
    <row r="681">
      <c r="A681" s="1131"/>
      <c r="B681" s="1131"/>
      <c r="C681" s="1131"/>
      <c r="D681" s="1131"/>
      <c r="E681" s="1131"/>
      <c r="F681" s="1131"/>
      <c r="G681" s="1132"/>
      <c r="H681" s="1131"/>
      <c r="I681" s="1133"/>
      <c r="J681" s="1131"/>
      <c r="K681" s="1131"/>
      <c r="L681" s="1131"/>
      <c r="M681" s="1131"/>
      <c r="N681" s="1131"/>
      <c r="O681" s="874"/>
      <c r="P681" s="875"/>
      <c r="Q681" s="1131"/>
      <c r="R681" s="1131"/>
      <c r="S681" s="1131"/>
      <c r="T681" s="1131"/>
      <c r="U681" s="1131"/>
      <c r="V681" s="1131"/>
      <c r="W681" s="1131"/>
      <c r="X681" s="1132"/>
      <c r="Y681" s="1131"/>
      <c r="Z681" s="1131"/>
      <c r="AA681" s="1131"/>
      <c r="AB681" s="1131"/>
      <c r="AC681" s="1131"/>
      <c r="AD681" s="1131"/>
      <c r="AE681" s="1131"/>
      <c r="AF681" s="874"/>
      <c r="AG681" s="875"/>
      <c r="AH681" s="1132"/>
    </row>
    <row r="682">
      <c r="A682" s="1131"/>
      <c r="B682" s="1131"/>
      <c r="C682" s="1131"/>
      <c r="D682" s="1131"/>
      <c r="E682" s="1131"/>
      <c r="F682" s="1131"/>
      <c r="G682" s="1132"/>
      <c r="H682" s="1131"/>
      <c r="I682" s="1133"/>
      <c r="J682" s="1131"/>
      <c r="K682" s="1131"/>
      <c r="L682" s="1131"/>
      <c r="M682" s="1131"/>
      <c r="N682" s="1131"/>
      <c r="O682" s="874"/>
      <c r="P682" s="875"/>
      <c r="Q682" s="1131"/>
      <c r="R682" s="1131"/>
      <c r="S682" s="1131"/>
      <c r="T682" s="1131"/>
      <c r="U682" s="1131"/>
      <c r="V682" s="1131"/>
      <c r="W682" s="1131"/>
      <c r="X682" s="1132"/>
      <c r="Y682" s="1131"/>
      <c r="Z682" s="1131"/>
      <c r="AA682" s="1131"/>
      <c r="AB682" s="1131"/>
      <c r="AC682" s="1131"/>
      <c r="AD682" s="1131"/>
      <c r="AE682" s="1131"/>
      <c r="AF682" s="874"/>
      <c r="AG682" s="875"/>
      <c r="AH682" s="1132"/>
    </row>
    <row r="683">
      <c r="A683" s="1131"/>
      <c r="B683" s="1131"/>
      <c r="C683" s="1131"/>
      <c r="D683" s="1131"/>
      <c r="E683" s="1131"/>
      <c r="F683" s="1131"/>
      <c r="G683" s="1132"/>
      <c r="H683" s="1131"/>
      <c r="I683" s="1133"/>
      <c r="J683" s="1131"/>
      <c r="K683" s="1131"/>
      <c r="L683" s="1131"/>
      <c r="M683" s="1131"/>
      <c r="N683" s="1131"/>
      <c r="O683" s="874"/>
      <c r="P683" s="875"/>
      <c r="Q683" s="1131"/>
      <c r="R683" s="1131"/>
      <c r="S683" s="1131"/>
      <c r="T683" s="1131"/>
      <c r="U683" s="1131"/>
      <c r="V683" s="1131"/>
      <c r="W683" s="1131"/>
      <c r="X683" s="1132"/>
      <c r="Y683" s="1131"/>
      <c r="Z683" s="1131"/>
      <c r="AA683" s="1131"/>
      <c r="AB683" s="1131"/>
      <c r="AC683" s="1131"/>
      <c r="AD683" s="1131"/>
      <c r="AE683" s="1131"/>
      <c r="AF683" s="874"/>
      <c r="AG683" s="875"/>
      <c r="AH683" s="1132"/>
    </row>
    <row r="684">
      <c r="A684" s="1131"/>
      <c r="B684" s="1131"/>
      <c r="C684" s="1131"/>
      <c r="D684" s="1131"/>
      <c r="E684" s="1131"/>
      <c r="F684" s="1131"/>
      <c r="G684" s="1132"/>
      <c r="H684" s="1131"/>
      <c r="I684" s="1133"/>
      <c r="J684" s="1131"/>
      <c r="K684" s="1131"/>
      <c r="L684" s="1131"/>
      <c r="M684" s="1131"/>
      <c r="N684" s="1131"/>
      <c r="O684" s="874"/>
      <c r="P684" s="875"/>
      <c r="Q684" s="1131"/>
      <c r="R684" s="1131"/>
      <c r="S684" s="1131"/>
      <c r="T684" s="1131"/>
      <c r="U684" s="1131"/>
      <c r="V684" s="1131"/>
      <c r="W684" s="1131"/>
      <c r="X684" s="1132"/>
      <c r="Y684" s="1131"/>
      <c r="Z684" s="1131"/>
      <c r="AA684" s="1131"/>
      <c r="AB684" s="1131"/>
      <c r="AC684" s="1131"/>
      <c r="AD684" s="1131"/>
      <c r="AE684" s="1131"/>
      <c r="AF684" s="874"/>
      <c r="AG684" s="875"/>
      <c r="AH684" s="1132"/>
    </row>
    <row r="685">
      <c r="A685" s="1131"/>
      <c r="B685" s="1131"/>
      <c r="C685" s="1131"/>
      <c r="D685" s="1131"/>
      <c r="E685" s="1131"/>
      <c r="F685" s="1131"/>
      <c r="G685" s="1132"/>
      <c r="H685" s="1131"/>
      <c r="I685" s="1133"/>
      <c r="J685" s="1131"/>
      <c r="K685" s="1131"/>
      <c r="L685" s="1131"/>
      <c r="M685" s="1131"/>
      <c r="N685" s="1131"/>
      <c r="O685" s="874"/>
      <c r="P685" s="875"/>
      <c r="Q685" s="1131"/>
      <c r="R685" s="1131"/>
      <c r="S685" s="1131"/>
      <c r="T685" s="1131"/>
      <c r="U685" s="1131"/>
      <c r="V685" s="1131"/>
      <c r="W685" s="1131"/>
      <c r="X685" s="1132"/>
      <c r="Y685" s="1131"/>
      <c r="Z685" s="1131"/>
      <c r="AA685" s="1131"/>
      <c r="AB685" s="1131"/>
      <c r="AC685" s="1131"/>
      <c r="AD685" s="1131"/>
      <c r="AE685" s="1131"/>
      <c r="AF685" s="874"/>
      <c r="AG685" s="875"/>
      <c r="AH685" s="1132"/>
    </row>
    <row r="686">
      <c r="A686" s="1131"/>
      <c r="B686" s="1131"/>
      <c r="C686" s="1131"/>
      <c r="D686" s="1131"/>
      <c r="E686" s="1131"/>
      <c r="F686" s="1131"/>
      <c r="G686" s="1132"/>
      <c r="H686" s="1131"/>
      <c r="I686" s="1133"/>
      <c r="J686" s="1131"/>
      <c r="K686" s="1131"/>
      <c r="L686" s="1131"/>
      <c r="M686" s="1131"/>
      <c r="N686" s="1131"/>
      <c r="O686" s="874"/>
      <c r="P686" s="875"/>
      <c r="Q686" s="1131"/>
      <c r="R686" s="1131"/>
      <c r="S686" s="1131"/>
      <c r="T686" s="1131"/>
      <c r="U686" s="1131"/>
      <c r="V686" s="1131"/>
      <c r="W686" s="1131"/>
      <c r="X686" s="1132"/>
      <c r="Y686" s="1131"/>
      <c r="Z686" s="1131"/>
      <c r="AA686" s="1131"/>
      <c r="AB686" s="1131"/>
      <c r="AC686" s="1131"/>
      <c r="AD686" s="1131"/>
      <c r="AE686" s="1131"/>
      <c r="AF686" s="874"/>
      <c r="AG686" s="875"/>
      <c r="AH686" s="1132"/>
    </row>
    <row r="687">
      <c r="A687" s="1131"/>
      <c r="B687" s="1131"/>
      <c r="C687" s="1131"/>
      <c r="D687" s="1131"/>
      <c r="E687" s="1131"/>
      <c r="F687" s="1131"/>
      <c r="G687" s="1132"/>
      <c r="H687" s="1131"/>
      <c r="I687" s="1133"/>
      <c r="J687" s="1131"/>
      <c r="K687" s="1131"/>
      <c r="L687" s="1131"/>
      <c r="M687" s="1131"/>
      <c r="N687" s="1131"/>
      <c r="O687" s="874"/>
      <c r="P687" s="875"/>
      <c r="Q687" s="1131"/>
      <c r="R687" s="1131"/>
      <c r="S687" s="1131"/>
      <c r="T687" s="1131"/>
      <c r="U687" s="1131"/>
      <c r="V687" s="1131"/>
      <c r="W687" s="1131"/>
      <c r="X687" s="1132"/>
      <c r="Y687" s="1131"/>
      <c r="Z687" s="1131"/>
      <c r="AA687" s="1131"/>
      <c r="AB687" s="1131"/>
      <c r="AC687" s="1131"/>
      <c r="AD687" s="1131"/>
      <c r="AE687" s="1131"/>
      <c r="AF687" s="874"/>
      <c r="AG687" s="875"/>
      <c r="AH687" s="1132"/>
    </row>
    <row r="688">
      <c r="A688" s="1131"/>
      <c r="B688" s="1131"/>
      <c r="C688" s="1131"/>
      <c r="D688" s="1131"/>
      <c r="E688" s="1131"/>
      <c r="F688" s="1131"/>
      <c r="G688" s="1132"/>
      <c r="H688" s="1131"/>
      <c r="I688" s="1133"/>
      <c r="J688" s="1131"/>
      <c r="K688" s="1131"/>
      <c r="L688" s="1131"/>
      <c r="M688" s="1131"/>
      <c r="N688" s="1131"/>
      <c r="O688" s="874"/>
      <c r="P688" s="875"/>
      <c r="Q688" s="1131"/>
      <c r="R688" s="1131"/>
      <c r="S688" s="1131"/>
      <c r="T688" s="1131"/>
      <c r="U688" s="1131"/>
      <c r="V688" s="1131"/>
      <c r="W688" s="1131"/>
      <c r="X688" s="1132"/>
      <c r="Y688" s="1131"/>
      <c r="Z688" s="1131"/>
      <c r="AA688" s="1131"/>
      <c r="AB688" s="1131"/>
      <c r="AC688" s="1131"/>
      <c r="AD688" s="1131"/>
      <c r="AE688" s="1131"/>
      <c r="AF688" s="874"/>
      <c r="AG688" s="875"/>
      <c r="AH688" s="1132"/>
    </row>
    <row r="689">
      <c r="A689" s="1131"/>
      <c r="B689" s="1131"/>
      <c r="C689" s="1131"/>
      <c r="D689" s="1131"/>
      <c r="E689" s="1131"/>
      <c r="F689" s="1131"/>
      <c r="G689" s="1132"/>
      <c r="H689" s="1131"/>
      <c r="I689" s="1133"/>
      <c r="J689" s="1131"/>
      <c r="K689" s="1131"/>
      <c r="L689" s="1131"/>
      <c r="M689" s="1131"/>
      <c r="N689" s="1131"/>
      <c r="O689" s="874"/>
      <c r="P689" s="875"/>
      <c r="Q689" s="1131"/>
      <c r="R689" s="1131"/>
      <c r="S689" s="1131"/>
      <c r="T689" s="1131"/>
      <c r="U689" s="1131"/>
      <c r="V689" s="1131"/>
      <c r="W689" s="1131"/>
      <c r="X689" s="1132"/>
      <c r="Y689" s="1131"/>
      <c r="Z689" s="1131"/>
      <c r="AA689" s="1131"/>
      <c r="AB689" s="1131"/>
      <c r="AC689" s="1131"/>
      <c r="AD689" s="1131"/>
      <c r="AE689" s="1131"/>
      <c r="AF689" s="874"/>
      <c r="AG689" s="875"/>
      <c r="AH689" s="1132"/>
    </row>
    <row r="690">
      <c r="A690" s="1131"/>
      <c r="B690" s="1131"/>
      <c r="C690" s="1131"/>
      <c r="D690" s="1131"/>
      <c r="E690" s="1131"/>
      <c r="F690" s="1131"/>
      <c r="G690" s="1132"/>
      <c r="H690" s="1131"/>
      <c r="I690" s="1133"/>
      <c r="J690" s="1131"/>
      <c r="K690" s="1131"/>
      <c r="L690" s="1131"/>
      <c r="M690" s="1131"/>
      <c r="N690" s="1131"/>
      <c r="O690" s="874"/>
      <c r="P690" s="875"/>
      <c r="Q690" s="1131"/>
      <c r="R690" s="1131"/>
      <c r="S690" s="1131"/>
      <c r="T690" s="1131"/>
      <c r="U690" s="1131"/>
      <c r="V690" s="1131"/>
      <c r="W690" s="1131"/>
      <c r="X690" s="1132"/>
      <c r="Y690" s="1131"/>
      <c r="Z690" s="1131"/>
      <c r="AA690" s="1131"/>
      <c r="AB690" s="1131"/>
      <c r="AC690" s="1131"/>
      <c r="AD690" s="1131"/>
      <c r="AE690" s="1131"/>
      <c r="AF690" s="874"/>
      <c r="AG690" s="875"/>
      <c r="AH690" s="1132"/>
    </row>
    <row r="691">
      <c r="A691" s="1131"/>
      <c r="B691" s="1131"/>
      <c r="C691" s="1131"/>
      <c r="D691" s="1131"/>
      <c r="E691" s="1131"/>
      <c r="F691" s="1131"/>
      <c r="G691" s="1132"/>
      <c r="H691" s="1131"/>
      <c r="I691" s="1133"/>
      <c r="J691" s="1131"/>
      <c r="K691" s="1131"/>
      <c r="L691" s="1131"/>
      <c r="M691" s="1131"/>
      <c r="N691" s="1131"/>
      <c r="O691" s="874"/>
      <c r="P691" s="875"/>
      <c r="Q691" s="1131"/>
      <c r="R691" s="1131"/>
      <c r="S691" s="1131"/>
      <c r="T691" s="1131"/>
      <c r="U691" s="1131"/>
      <c r="V691" s="1131"/>
      <c r="W691" s="1131"/>
      <c r="X691" s="1132"/>
      <c r="Y691" s="1131"/>
      <c r="Z691" s="1131"/>
      <c r="AA691" s="1131"/>
      <c r="AB691" s="1131"/>
      <c r="AC691" s="1131"/>
      <c r="AD691" s="1131"/>
      <c r="AE691" s="1131"/>
      <c r="AF691" s="874"/>
      <c r="AG691" s="875"/>
      <c r="AH691" s="1132"/>
    </row>
    <row r="692">
      <c r="A692" s="1131"/>
      <c r="B692" s="1131"/>
      <c r="C692" s="1131"/>
      <c r="D692" s="1131"/>
      <c r="E692" s="1131"/>
      <c r="F692" s="1131"/>
      <c r="G692" s="1132"/>
      <c r="H692" s="1131"/>
      <c r="I692" s="1133"/>
      <c r="J692" s="1131"/>
      <c r="K692" s="1131"/>
      <c r="L692" s="1131"/>
      <c r="M692" s="1131"/>
      <c r="N692" s="1131"/>
      <c r="O692" s="874"/>
      <c r="P692" s="875"/>
      <c r="Q692" s="1131"/>
      <c r="R692" s="1131"/>
      <c r="S692" s="1131"/>
      <c r="T692" s="1131"/>
      <c r="U692" s="1131"/>
      <c r="V692" s="1131"/>
      <c r="W692" s="1131"/>
      <c r="X692" s="1132"/>
      <c r="Y692" s="1131"/>
      <c r="Z692" s="1131"/>
      <c r="AA692" s="1131"/>
      <c r="AB692" s="1131"/>
      <c r="AC692" s="1131"/>
      <c r="AD692" s="1131"/>
      <c r="AE692" s="1131"/>
      <c r="AF692" s="874"/>
      <c r="AG692" s="875"/>
      <c r="AH692" s="1132"/>
    </row>
    <row r="693">
      <c r="A693" s="1131"/>
      <c r="B693" s="1131"/>
      <c r="C693" s="1131"/>
      <c r="D693" s="1131"/>
      <c r="E693" s="1131"/>
      <c r="F693" s="1131"/>
      <c r="G693" s="1132"/>
      <c r="H693" s="1131"/>
      <c r="I693" s="1133"/>
      <c r="J693" s="1131"/>
      <c r="K693" s="1131"/>
      <c r="L693" s="1131"/>
      <c r="M693" s="1131"/>
      <c r="N693" s="1131"/>
      <c r="O693" s="874"/>
      <c r="P693" s="875"/>
      <c r="Q693" s="1131"/>
      <c r="R693" s="1131"/>
      <c r="S693" s="1131"/>
      <c r="T693" s="1131"/>
      <c r="U693" s="1131"/>
      <c r="V693" s="1131"/>
      <c r="W693" s="1131"/>
      <c r="X693" s="1132"/>
      <c r="Y693" s="1131"/>
      <c r="Z693" s="1131"/>
      <c r="AA693" s="1131"/>
      <c r="AB693" s="1131"/>
      <c r="AC693" s="1131"/>
      <c r="AD693" s="1131"/>
      <c r="AE693" s="1131"/>
      <c r="AF693" s="874"/>
      <c r="AG693" s="875"/>
      <c r="AH693" s="1132"/>
    </row>
    <row r="694">
      <c r="A694" s="1131"/>
      <c r="B694" s="1131"/>
      <c r="C694" s="1131"/>
      <c r="D694" s="1131"/>
      <c r="E694" s="1131"/>
      <c r="F694" s="1131"/>
      <c r="G694" s="1132"/>
      <c r="H694" s="1131"/>
      <c r="I694" s="1133"/>
      <c r="J694" s="1131"/>
      <c r="K694" s="1131"/>
      <c r="L694" s="1131"/>
      <c r="M694" s="1131"/>
      <c r="N694" s="1131"/>
      <c r="O694" s="874"/>
      <c r="P694" s="875"/>
      <c r="Q694" s="1131"/>
      <c r="R694" s="1131"/>
      <c r="S694" s="1131"/>
      <c r="T694" s="1131"/>
      <c r="U694" s="1131"/>
      <c r="V694" s="1131"/>
      <c r="W694" s="1131"/>
      <c r="X694" s="1132"/>
      <c r="Y694" s="1131"/>
      <c r="Z694" s="1131"/>
      <c r="AA694" s="1131"/>
      <c r="AB694" s="1131"/>
      <c r="AC694" s="1131"/>
      <c r="AD694" s="1131"/>
      <c r="AE694" s="1131"/>
      <c r="AF694" s="874"/>
      <c r="AG694" s="875"/>
      <c r="AH694" s="1132"/>
    </row>
    <row r="695">
      <c r="A695" s="1131"/>
      <c r="B695" s="1131"/>
      <c r="C695" s="1131"/>
      <c r="D695" s="1131"/>
      <c r="E695" s="1131"/>
      <c r="F695" s="1131"/>
      <c r="G695" s="1132"/>
      <c r="H695" s="1131"/>
      <c r="I695" s="1133"/>
      <c r="J695" s="1131"/>
      <c r="K695" s="1131"/>
      <c r="L695" s="1131"/>
      <c r="M695" s="1131"/>
      <c r="N695" s="1131"/>
      <c r="O695" s="874"/>
      <c r="P695" s="875"/>
      <c r="Q695" s="1131"/>
      <c r="R695" s="1131"/>
      <c r="S695" s="1131"/>
      <c r="T695" s="1131"/>
      <c r="U695" s="1131"/>
      <c r="V695" s="1131"/>
      <c r="W695" s="1131"/>
      <c r="X695" s="1132"/>
      <c r="Y695" s="1131"/>
      <c r="Z695" s="1131"/>
      <c r="AA695" s="1131"/>
      <c r="AB695" s="1131"/>
      <c r="AC695" s="1131"/>
      <c r="AD695" s="1131"/>
      <c r="AE695" s="1131"/>
      <c r="AF695" s="874"/>
      <c r="AG695" s="875"/>
      <c r="AH695" s="1132"/>
    </row>
    <row r="696">
      <c r="A696" s="1131"/>
      <c r="B696" s="1131"/>
      <c r="C696" s="1131"/>
      <c r="D696" s="1131"/>
      <c r="E696" s="1131"/>
      <c r="F696" s="1131"/>
      <c r="G696" s="1132"/>
      <c r="H696" s="1131"/>
      <c r="I696" s="1133"/>
      <c r="J696" s="1131"/>
      <c r="K696" s="1131"/>
      <c r="L696" s="1131"/>
      <c r="M696" s="1131"/>
      <c r="N696" s="1131"/>
      <c r="O696" s="874"/>
      <c r="P696" s="875"/>
      <c r="Q696" s="1131"/>
      <c r="R696" s="1131"/>
      <c r="S696" s="1131"/>
      <c r="T696" s="1131"/>
      <c r="U696" s="1131"/>
      <c r="V696" s="1131"/>
      <c r="W696" s="1131"/>
      <c r="X696" s="1132"/>
      <c r="Y696" s="1131"/>
      <c r="Z696" s="1131"/>
      <c r="AA696" s="1131"/>
      <c r="AB696" s="1131"/>
      <c r="AC696" s="1131"/>
      <c r="AD696" s="1131"/>
      <c r="AE696" s="1131"/>
      <c r="AF696" s="874"/>
      <c r="AG696" s="875"/>
      <c r="AH696" s="1132"/>
    </row>
    <row r="697">
      <c r="A697" s="1131"/>
      <c r="B697" s="1131"/>
      <c r="C697" s="1131"/>
      <c r="D697" s="1131"/>
      <c r="E697" s="1131"/>
      <c r="F697" s="1131"/>
      <c r="G697" s="1132"/>
      <c r="H697" s="1131"/>
      <c r="I697" s="1133"/>
      <c r="J697" s="1131"/>
      <c r="K697" s="1131"/>
      <c r="L697" s="1131"/>
      <c r="M697" s="1131"/>
      <c r="N697" s="1131"/>
      <c r="O697" s="874"/>
      <c r="P697" s="875"/>
      <c r="Q697" s="1131"/>
      <c r="R697" s="1131"/>
      <c r="S697" s="1131"/>
      <c r="T697" s="1131"/>
      <c r="U697" s="1131"/>
      <c r="V697" s="1131"/>
      <c r="W697" s="1131"/>
      <c r="X697" s="1132"/>
      <c r="Y697" s="1131"/>
      <c r="Z697" s="1131"/>
      <c r="AA697" s="1131"/>
      <c r="AB697" s="1131"/>
      <c r="AC697" s="1131"/>
      <c r="AD697" s="1131"/>
      <c r="AE697" s="1131"/>
      <c r="AF697" s="874"/>
      <c r="AG697" s="875"/>
      <c r="AH697" s="1132"/>
    </row>
    <row r="698">
      <c r="A698" s="1131"/>
      <c r="B698" s="1131"/>
      <c r="C698" s="1131"/>
      <c r="D698" s="1131"/>
      <c r="E698" s="1131"/>
      <c r="F698" s="1131"/>
      <c r="G698" s="1132"/>
      <c r="H698" s="1131"/>
      <c r="I698" s="1133"/>
      <c r="J698" s="1131"/>
      <c r="K698" s="1131"/>
      <c r="L698" s="1131"/>
      <c r="M698" s="1131"/>
      <c r="N698" s="1131"/>
      <c r="O698" s="874"/>
      <c r="P698" s="875"/>
      <c r="Q698" s="1131"/>
      <c r="R698" s="1131"/>
      <c r="S698" s="1131"/>
      <c r="T698" s="1131"/>
      <c r="U698" s="1131"/>
      <c r="V698" s="1131"/>
      <c r="W698" s="1131"/>
      <c r="X698" s="1132"/>
      <c r="Y698" s="1131"/>
      <c r="Z698" s="1131"/>
      <c r="AA698" s="1131"/>
      <c r="AB698" s="1131"/>
      <c r="AC698" s="1131"/>
      <c r="AD698" s="1131"/>
      <c r="AE698" s="1131"/>
      <c r="AF698" s="874"/>
      <c r="AG698" s="875"/>
      <c r="AH698" s="1132"/>
    </row>
    <row r="699">
      <c r="A699" s="1131"/>
      <c r="B699" s="1131"/>
      <c r="C699" s="1131"/>
      <c r="D699" s="1131"/>
      <c r="E699" s="1131"/>
      <c r="F699" s="1131"/>
      <c r="G699" s="1132"/>
      <c r="H699" s="1131"/>
      <c r="I699" s="1133"/>
      <c r="J699" s="1131"/>
      <c r="K699" s="1131"/>
      <c r="L699" s="1131"/>
      <c r="M699" s="1131"/>
      <c r="N699" s="1131"/>
      <c r="O699" s="874"/>
      <c r="P699" s="875"/>
      <c r="Q699" s="1131"/>
      <c r="R699" s="1131"/>
      <c r="S699" s="1131"/>
      <c r="T699" s="1131"/>
      <c r="U699" s="1131"/>
      <c r="V699" s="1131"/>
      <c r="W699" s="1131"/>
      <c r="X699" s="1132"/>
      <c r="Y699" s="1131"/>
      <c r="Z699" s="1131"/>
      <c r="AA699" s="1131"/>
      <c r="AB699" s="1131"/>
      <c r="AC699" s="1131"/>
      <c r="AD699" s="1131"/>
      <c r="AE699" s="1131"/>
      <c r="AF699" s="874"/>
      <c r="AG699" s="875"/>
      <c r="AH699" s="1132"/>
    </row>
    <row r="700">
      <c r="A700" s="1131"/>
      <c r="B700" s="1131"/>
      <c r="C700" s="1131"/>
      <c r="D700" s="1131"/>
      <c r="E700" s="1131"/>
      <c r="F700" s="1131"/>
      <c r="G700" s="1132"/>
      <c r="H700" s="1131"/>
      <c r="I700" s="1133"/>
      <c r="J700" s="1131"/>
      <c r="K700" s="1131"/>
      <c r="L700" s="1131"/>
      <c r="M700" s="1131"/>
      <c r="N700" s="1131"/>
      <c r="O700" s="874"/>
      <c r="P700" s="875"/>
      <c r="Q700" s="1131"/>
      <c r="R700" s="1131"/>
      <c r="S700" s="1131"/>
      <c r="T700" s="1131"/>
      <c r="U700" s="1131"/>
      <c r="V700" s="1131"/>
      <c r="W700" s="1131"/>
      <c r="X700" s="1132"/>
      <c r="Y700" s="1131"/>
      <c r="Z700" s="1131"/>
      <c r="AA700" s="1131"/>
      <c r="AB700" s="1131"/>
      <c r="AC700" s="1131"/>
      <c r="AD700" s="1131"/>
      <c r="AE700" s="1131"/>
      <c r="AF700" s="874"/>
      <c r="AG700" s="875"/>
      <c r="AH700" s="1132"/>
    </row>
    <row r="701">
      <c r="A701" s="1131"/>
      <c r="B701" s="1131"/>
      <c r="C701" s="1131"/>
      <c r="D701" s="1131"/>
      <c r="E701" s="1131"/>
      <c r="F701" s="1131"/>
      <c r="G701" s="1132"/>
      <c r="H701" s="1131"/>
      <c r="I701" s="1133"/>
      <c r="J701" s="1131"/>
      <c r="K701" s="1131"/>
      <c r="L701" s="1131"/>
      <c r="M701" s="1131"/>
      <c r="N701" s="1131"/>
      <c r="O701" s="874"/>
      <c r="P701" s="875"/>
      <c r="Q701" s="1131"/>
      <c r="R701" s="1131"/>
      <c r="S701" s="1131"/>
      <c r="T701" s="1131"/>
      <c r="U701" s="1131"/>
      <c r="V701" s="1131"/>
      <c r="W701" s="1131"/>
      <c r="X701" s="1132"/>
      <c r="Y701" s="1131"/>
      <c r="Z701" s="1131"/>
      <c r="AA701" s="1131"/>
      <c r="AB701" s="1131"/>
      <c r="AC701" s="1131"/>
      <c r="AD701" s="1131"/>
      <c r="AE701" s="1131"/>
      <c r="AF701" s="874"/>
      <c r="AG701" s="875"/>
      <c r="AH701" s="1132"/>
    </row>
    <row r="702">
      <c r="A702" s="1131"/>
      <c r="B702" s="1131"/>
      <c r="C702" s="1131"/>
      <c r="D702" s="1131"/>
      <c r="E702" s="1131"/>
      <c r="F702" s="1131"/>
      <c r="G702" s="1132"/>
      <c r="H702" s="1131"/>
      <c r="I702" s="1133"/>
      <c r="J702" s="1131"/>
      <c r="K702" s="1131"/>
      <c r="L702" s="1131"/>
      <c r="M702" s="1131"/>
      <c r="N702" s="1131"/>
      <c r="O702" s="874"/>
      <c r="P702" s="875"/>
      <c r="Q702" s="1131"/>
      <c r="R702" s="1131"/>
      <c r="S702" s="1131"/>
      <c r="T702" s="1131"/>
      <c r="U702" s="1131"/>
      <c r="V702" s="1131"/>
      <c r="W702" s="1131"/>
      <c r="X702" s="1132"/>
      <c r="Y702" s="1131"/>
      <c r="Z702" s="1131"/>
      <c r="AA702" s="1131"/>
      <c r="AB702" s="1131"/>
      <c r="AC702" s="1131"/>
      <c r="AD702" s="1131"/>
      <c r="AE702" s="1131"/>
      <c r="AF702" s="874"/>
      <c r="AG702" s="875"/>
      <c r="AH702" s="1132"/>
    </row>
    <row r="703">
      <c r="A703" s="1131"/>
      <c r="B703" s="1131"/>
      <c r="C703" s="1131"/>
      <c r="D703" s="1131"/>
      <c r="E703" s="1131"/>
      <c r="F703" s="1131"/>
      <c r="G703" s="1132"/>
      <c r="H703" s="1131"/>
      <c r="I703" s="1133"/>
      <c r="J703" s="1131"/>
      <c r="K703" s="1131"/>
      <c r="L703" s="1131"/>
      <c r="M703" s="1131"/>
      <c r="N703" s="1131"/>
      <c r="O703" s="874"/>
      <c r="P703" s="875"/>
      <c r="Q703" s="1131"/>
      <c r="R703" s="1131"/>
      <c r="S703" s="1131"/>
      <c r="T703" s="1131"/>
      <c r="U703" s="1131"/>
      <c r="V703" s="1131"/>
      <c r="W703" s="1131"/>
      <c r="X703" s="1132"/>
      <c r="Y703" s="1131"/>
      <c r="Z703" s="1131"/>
      <c r="AA703" s="1131"/>
      <c r="AB703" s="1131"/>
      <c r="AC703" s="1131"/>
      <c r="AD703" s="1131"/>
      <c r="AE703" s="1131"/>
      <c r="AF703" s="874"/>
      <c r="AG703" s="875"/>
      <c r="AH703" s="1132"/>
    </row>
    <row r="704">
      <c r="A704" s="1131"/>
      <c r="B704" s="1131"/>
      <c r="C704" s="1131"/>
      <c r="D704" s="1131"/>
      <c r="E704" s="1131"/>
      <c r="F704" s="1131"/>
      <c r="G704" s="1132"/>
      <c r="H704" s="1131"/>
      <c r="I704" s="1133"/>
      <c r="J704" s="1131"/>
      <c r="K704" s="1131"/>
      <c r="L704" s="1131"/>
      <c r="M704" s="1131"/>
      <c r="N704" s="1131"/>
      <c r="O704" s="874"/>
      <c r="P704" s="875"/>
      <c r="Q704" s="1131"/>
      <c r="R704" s="1131"/>
      <c r="S704" s="1131"/>
      <c r="T704" s="1131"/>
      <c r="U704" s="1131"/>
      <c r="V704" s="1131"/>
      <c r="W704" s="1131"/>
      <c r="X704" s="1132"/>
      <c r="Y704" s="1131"/>
      <c r="Z704" s="1131"/>
      <c r="AA704" s="1131"/>
      <c r="AB704" s="1131"/>
      <c r="AC704" s="1131"/>
      <c r="AD704" s="1131"/>
      <c r="AE704" s="1131"/>
      <c r="AF704" s="874"/>
      <c r="AG704" s="875"/>
      <c r="AH704" s="1132"/>
    </row>
    <row r="705">
      <c r="A705" s="1131"/>
      <c r="B705" s="1131"/>
      <c r="C705" s="1131"/>
      <c r="D705" s="1131"/>
      <c r="E705" s="1131"/>
      <c r="F705" s="1131"/>
      <c r="G705" s="1132"/>
      <c r="H705" s="1131"/>
      <c r="I705" s="1133"/>
      <c r="J705" s="1131"/>
      <c r="K705" s="1131"/>
      <c r="L705" s="1131"/>
      <c r="M705" s="1131"/>
      <c r="N705" s="1131"/>
      <c r="O705" s="874"/>
      <c r="P705" s="875"/>
      <c r="Q705" s="1131"/>
      <c r="R705" s="1131"/>
      <c r="S705" s="1131"/>
      <c r="T705" s="1131"/>
      <c r="U705" s="1131"/>
      <c r="V705" s="1131"/>
      <c r="W705" s="1131"/>
      <c r="X705" s="1132"/>
      <c r="Y705" s="1131"/>
      <c r="Z705" s="1131"/>
      <c r="AA705" s="1131"/>
      <c r="AB705" s="1131"/>
      <c r="AC705" s="1131"/>
      <c r="AD705" s="1131"/>
      <c r="AE705" s="1131"/>
      <c r="AF705" s="874"/>
      <c r="AG705" s="875"/>
      <c r="AH705" s="1132"/>
    </row>
    <row r="706">
      <c r="A706" s="1131"/>
      <c r="B706" s="1131"/>
      <c r="C706" s="1131"/>
      <c r="D706" s="1131"/>
      <c r="E706" s="1131"/>
      <c r="F706" s="1131"/>
      <c r="G706" s="1132"/>
      <c r="H706" s="1131"/>
      <c r="I706" s="1133"/>
      <c r="J706" s="1131"/>
      <c r="K706" s="1131"/>
      <c r="L706" s="1131"/>
      <c r="M706" s="1131"/>
      <c r="N706" s="1131"/>
      <c r="O706" s="874"/>
      <c r="P706" s="875"/>
      <c r="Q706" s="1131"/>
      <c r="R706" s="1131"/>
      <c r="S706" s="1131"/>
      <c r="T706" s="1131"/>
      <c r="U706" s="1131"/>
      <c r="V706" s="1131"/>
      <c r="W706" s="1131"/>
      <c r="X706" s="1132"/>
      <c r="Y706" s="1131"/>
      <c r="Z706" s="1131"/>
      <c r="AA706" s="1131"/>
      <c r="AB706" s="1131"/>
      <c r="AC706" s="1131"/>
      <c r="AD706" s="1131"/>
      <c r="AE706" s="1131"/>
      <c r="AF706" s="874"/>
      <c r="AG706" s="875"/>
      <c r="AH706" s="1132"/>
    </row>
    <row r="707">
      <c r="A707" s="1131"/>
      <c r="B707" s="1131"/>
      <c r="C707" s="1131"/>
      <c r="D707" s="1131"/>
      <c r="E707" s="1131"/>
      <c r="F707" s="1131"/>
      <c r="G707" s="1132"/>
      <c r="H707" s="1131"/>
      <c r="I707" s="1133"/>
      <c r="J707" s="1131"/>
      <c r="K707" s="1131"/>
      <c r="L707" s="1131"/>
      <c r="M707" s="1131"/>
      <c r="N707" s="1131"/>
      <c r="O707" s="874"/>
      <c r="P707" s="875"/>
      <c r="Q707" s="1131"/>
      <c r="R707" s="1131"/>
      <c r="S707" s="1131"/>
      <c r="T707" s="1131"/>
      <c r="U707" s="1131"/>
      <c r="V707" s="1131"/>
      <c r="W707" s="1131"/>
      <c r="X707" s="1132"/>
      <c r="Y707" s="1131"/>
      <c r="Z707" s="1131"/>
      <c r="AA707" s="1131"/>
      <c r="AB707" s="1131"/>
      <c r="AC707" s="1131"/>
      <c r="AD707" s="1131"/>
      <c r="AE707" s="1131"/>
      <c r="AF707" s="874"/>
      <c r="AG707" s="875"/>
      <c r="AH707" s="1132"/>
    </row>
    <row r="708">
      <c r="A708" s="1131"/>
      <c r="B708" s="1131"/>
      <c r="C708" s="1131"/>
      <c r="D708" s="1131"/>
      <c r="E708" s="1131"/>
      <c r="F708" s="1131"/>
      <c r="G708" s="1132"/>
      <c r="H708" s="1131"/>
      <c r="I708" s="1133"/>
      <c r="J708" s="1131"/>
      <c r="K708" s="1131"/>
      <c r="L708" s="1131"/>
      <c r="M708" s="1131"/>
      <c r="N708" s="1131"/>
      <c r="O708" s="874"/>
      <c r="P708" s="875"/>
      <c r="Q708" s="1131"/>
      <c r="R708" s="1131"/>
      <c r="S708" s="1131"/>
      <c r="T708" s="1131"/>
      <c r="U708" s="1131"/>
      <c r="V708" s="1131"/>
      <c r="W708" s="1131"/>
      <c r="X708" s="1132"/>
      <c r="Y708" s="1131"/>
      <c r="Z708" s="1131"/>
      <c r="AA708" s="1131"/>
      <c r="AB708" s="1131"/>
      <c r="AC708" s="1131"/>
      <c r="AD708" s="1131"/>
      <c r="AE708" s="1131"/>
      <c r="AF708" s="874"/>
      <c r="AG708" s="875"/>
      <c r="AH708" s="1132"/>
    </row>
    <row r="709">
      <c r="A709" s="1131"/>
      <c r="B709" s="1131"/>
      <c r="C709" s="1131"/>
      <c r="D709" s="1131"/>
      <c r="E709" s="1131"/>
      <c r="F709" s="1131"/>
      <c r="G709" s="1132"/>
      <c r="H709" s="1131"/>
      <c r="I709" s="1133"/>
      <c r="J709" s="1131"/>
      <c r="K709" s="1131"/>
      <c r="L709" s="1131"/>
      <c r="M709" s="1131"/>
      <c r="N709" s="1131"/>
      <c r="O709" s="874"/>
      <c r="P709" s="875"/>
      <c r="Q709" s="1131"/>
      <c r="R709" s="1131"/>
      <c r="S709" s="1131"/>
      <c r="T709" s="1131"/>
      <c r="U709" s="1131"/>
      <c r="V709" s="1131"/>
      <c r="W709" s="1131"/>
      <c r="X709" s="1132"/>
      <c r="Y709" s="1131"/>
      <c r="Z709" s="1131"/>
      <c r="AA709" s="1131"/>
      <c r="AB709" s="1131"/>
      <c r="AC709" s="1131"/>
      <c r="AD709" s="1131"/>
      <c r="AE709" s="1131"/>
      <c r="AF709" s="874"/>
      <c r="AG709" s="875"/>
      <c r="AH709" s="1132"/>
    </row>
    <row r="710">
      <c r="A710" s="1131"/>
      <c r="B710" s="1131"/>
      <c r="C710" s="1131"/>
      <c r="D710" s="1131"/>
      <c r="E710" s="1131"/>
      <c r="F710" s="1131"/>
      <c r="G710" s="1132"/>
      <c r="H710" s="1131"/>
      <c r="I710" s="1133"/>
      <c r="J710" s="1131"/>
      <c r="K710" s="1131"/>
      <c r="L710" s="1131"/>
      <c r="M710" s="1131"/>
      <c r="N710" s="1131"/>
      <c r="O710" s="874"/>
      <c r="P710" s="875"/>
      <c r="Q710" s="1131"/>
      <c r="R710" s="1131"/>
      <c r="S710" s="1131"/>
      <c r="T710" s="1131"/>
      <c r="U710" s="1131"/>
      <c r="V710" s="1131"/>
      <c r="W710" s="1131"/>
      <c r="X710" s="1132"/>
      <c r="Y710" s="1131"/>
      <c r="Z710" s="1131"/>
      <c r="AA710" s="1131"/>
      <c r="AB710" s="1131"/>
      <c r="AC710" s="1131"/>
      <c r="AD710" s="1131"/>
      <c r="AE710" s="1131"/>
      <c r="AF710" s="874"/>
      <c r="AG710" s="875"/>
      <c r="AH710" s="1132"/>
    </row>
    <row r="711">
      <c r="A711" s="1131"/>
      <c r="B711" s="1131"/>
      <c r="C711" s="1131"/>
      <c r="D711" s="1131"/>
      <c r="E711" s="1131"/>
      <c r="F711" s="1131"/>
      <c r="G711" s="1132"/>
      <c r="H711" s="1131"/>
      <c r="I711" s="1133"/>
      <c r="J711" s="1131"/>
      <c r="K711" s="1131"/>
      <c r="L711" s="1131"/>
      <c r="M711" s="1131"/>
      <c r="N711" s="1131"/>
      <c r="O711" s="874"/>
      <c r="P711" s="875"/>
      <c r="Q711" s="1131"/>
      <c r="R711" s="1131"/>
      <c r="S711" s="1131"/>
      <c r="T711" s="1131"/>
      <c r="U711" s="1131"/>
      <c r="V711" s="1131"/>
      <c r="W711" s="1131"/>
      <c r="X711" s="1132"/>
      <c r="Y711" s="1131"/>
      <c r="Z711" s="1131"/>
      <c r="AA711" s="1131"/>
      <c r="AB711" s="1131"/>
      <c r="AC711" s="1131"/>
      <c r="AD711" s="1131"/>
      <c r="AE711" s="1131"/>
      <c r="AF711" s="874"/>
      <c r="AG711" s="875"/>
      <c r="AH711" s="1132"/>
    </row>
    <row r="712">
      <c r="A712" s="1131"/>
      <c r="B712" s="1131"/>
      <c r="C712" s="1131"/>
      <c r="D712" s="1131"/>
      <c r="E712" s="1131"/>
      <c r="F712" s="1131"/>
      <c r="G712" s="1132"/>
      <c r="H712" s="1131"/>
      <c r="I712" s="1133"/>
      <c r="J712" s="1131"/>
      <c r="K712" s="1131"/>
      <c r="L712" s="1131"/>
      <c r="M712" s="1131"/>
      <c r="N712" s="1131"/>
      <c r="O712" s="874"/>
      <c r="P712" s="875"/>
      <c r="Q712" s="1131"/>
      <c r="R712" s="1131"/>
      <c r="S712" s="1131"/>
      <c r="T712" s="1131"/>
      <c r="U712" s="1131"/>
      <c r="V712" s="1131"/>
      <c r="W712" s="1131"/>
      <c r="X712" s="1132"/>
      <c r="Y712" s="1131"/>
      <c r="Z712" s="1131"/>
      <c r="AA712" s="1131"/>
      <c r="AB712" s="1131"/>
      <c r="AC712" s="1131"/>
      <c r="AD712" s="1131"/>
      <c r="AE712" s="1131"/>
      <c r="AF712" s="874"/>
      <c r="AG712" s="875"/>
      <c r="AH712" s="1132"/>
    </row>
    <row r="713">
      <c r="A713" s="1131"/>
      <c r="B713" s="1131"/>
      <c r="C713" s="1131"/>
      <c r="D713" s="1131"/>
      <c r="E713" s="1131"/>
      <c r="F713" s="1131"/>
      <c r="G713" s="1132"/>
      <c r="H713" s="1131"/>
      <c r="I713" s="1133"/>
      <c r="J713" s="1131"/>
      <c r="K713" s="1131"/>
      <c r="L713" s="1131"/>
      <c r="M713" s="1131"/>
      <c r="N713" s="1131"/>
      <c r="O713" s="874"/>
      <c r="P713" s="875"/>
      <c r="Q713" s="1131"/>
      <c r="R713" s="1131"/>
      <c r="S713" s="1131"/>
      <c r="T713" s="1131"/>
      <c r="U713" s="1131"/>
      <c r="V713" s="1131"/>
      <c r="W713" s="1131"/>
      <c r="X713" s="1132"/>
      <c r="Y713" s="1131"/>
      <c r="Z713" s="1131"/>
      <c r="AA713" s="1131"/>
      <c r="AB713" s="1131"/>
      <c r="AC713" s="1131"/>
      <c r="AD713" s="1131"/>
      <c r="AE713" s="1131"/>
      <c r="AF713" s="874"/>
      <c r="AG713" s="875"/>
      <c r="AH713" s="1132"/>
    </row>
    <row r="714">
      <c r="A714" s="1131"/>
      <c r="B714" s="1131"/>
      <c r="C714" s="1131"/>
      <c r="D714" s="1131"/>
      <c r="E714" s="1131"/>
      <c r="F714" s="1131"/>
      <c r="G714" s="1132"/>
      <c r="H714" s="1131"/>
      <c r="I714" s="1133"/>
      <c r="J714" s="1131"/>
      <c r="K714" s="1131"/>
      <c r="L714" s="1131"/>
      <c r="M714" s="1131"/>
      <c r="N714" s="1131"/>
      <c r="O714" s="874"/>
      <c r="P714" s="875"/>
      <c r="Q714" s="1131"/>
      <c r="R714" s="1131"/>
      <c r="S714" s="1131"/>
      <c r="T714" s="1131"/>
      <c r="U714" s="1131"/>
      <c r="V714" s="1131"/>
      <c r="W714" s="1131"/>
      <c r="X714" s="1132"/>
      <c r="Y714" s="1131"/>
      <c r="Z714" s="1131"/>
      <c r="AA714" s="1131"/>
      <c r="AB714" s="1131"/>
      <c r="AC714" s="1131"/>
      <c r="AD714" s="1131"/>
      <c r="AE714" s="1131"/>
      <c r="AF714" s="874"/>
      <c r="AG714" s="875"/>
      <c r="AH714" s="1132"/>
    </row>
    <row r="715">
      <c r="A715" s="1131"/>
      <c r="B715" s="1131"/>
      <c r="C715" s="1131"/>
      <c r="D715" s="1131"/>
      <c r="E715" s="1131"/>
      <c r="F715" s="1131"/>
      <c r="G715" s="1132"/>
      <c r="H715" s="1131"/>
      <c r="I715" s="1133"/>
      <c r="J715" s="1131"/>
      <c r="K715" s="1131"/>
      <c r="L715" s="1131"/>
      <c r="M715" s="1131"/>
      <c r="N715" s="1131"/>
      <c r="O715" s="874"/>
      <c r="P715" s="875"/>
      <c r="Q715" s="1131"/>
      <c r="R715" s="1131"/>
      <c r="S715" s="1131"/>
      <c r="T715" s="1131"/>
      <c r="U715" s="1131"/>
      <c r="V715" s="1131"/>
      <c r="W715" s="1131"/>
      <c r="X715" s="1132"/>
      <c r="Y715" s="1131"/>
      <c r="Z715" s="1131"/>
      <c r="AA715" s="1131"/>
      <c r="AB715" s="1131"/>
      <c r="AC715" s="1131"/>
      <c r="AD715" s="1131"/>
      <c r="AE715" s="1131"/>
      <c r="AF715" s="874"/>
      <c r="AG715" s="875"/>
      <c r="AH715" s="1132"/>
    </row>
    <row r="716">
      <c r="A716" s="1131"/>
      <c r="B716" s="1131"/>
      <c r="C716" s="1131"/>
      <c r="D716" s="1131"/>
      <c r="E716" s="1131"/>
      <c r="F716" s="1131"/>
      <c r="G716" s="1132"/>
      <c r="H716" s="1131"/>
      <c r="I716" s="1133"/>
      <c r="J716" s="1131"/>
      <c r="K716" s="1131"/>
      <c r="L716" s="1131"/>
      <c r="M716" s="1131"/>
      <c r="N716" s="1131"/>
      <c r="O716" s="874"/>
      <c r="P716" s="875"/>
      <c r="Q716" s="1131"/>
      <c r="R716" s="1131"/>
      <c r="S716" s="1131"/>
      <c r="T716" s="1131"/>
      <c r="U716" s="1131"/>
      <c r="V716" s="1131"/>
      <c r="W716" s="1131"/>
      <c r="X716" s="1132"/>
      <c r="Y716" s="1131"/>
      <c r="Z716" s="1131"/>
      <c r="AA716" s="1131"/>
      <c r="AB716" s="1131"/>
      <c r="AC716" s="1131"/>
      <c r="AD716" s="1131"/>
      <c r="AE716" s="1131"/>
      <c r="AF716" s="874"/>
      <c r="AG716" s="875"/>
      <c r="AH716" s="1132"/>
    </row>
    <row r="717">
      <c r="A717" s="1131"/>
      <c r="B717" s="1131"/>
      <c r="C717" s="1131"/>
      <c r="D717" s="1131"/>
      <c r="E717" s="1131"/>
      <c r="F717" s="1131"/>
      <c r="G717" s="1132"/>
      <c r="H717" s="1131"/>
      <c r="I717" s="1133"/>
      <c r="J717" s="1131"/>
      <c r="K717" s="1131"/>
      <c r="L717" s="1131"/>
      <c r="M717" s="1131"/>
      <c r="N717" s="1131"/>
      <c r="O717" s="874"/>
      <c r="P717" s="875"/>
      <c r="Q717" s="1131"/>
      <c r="R717" s="1131"/>
      <c r="S717" s="1131"/>
      <c r="T717" s="1131"/>
      <c r="U717" s="1131"/>
      <c r="V717" s="1131"/>
      <c r="W717" s="1131"/>
      <c r="X717" s="1132"/>
      <c r="Y717" s="1131"/>
      <c r="Z717" s="1131"/>
      <c r="AA717" s="1131"/>
      <c r="AB717" s="1131"/>
      <c r="AC717" s="1131"/>
      <c r="AD717" s="1131"/>
      <c r="AE717" s="1131"/>
      <c r="AF717" s="874"/>
      <c r="AG717" s="875"/>
      <c r="AH717" s="1132"/>
    </row>
    <row r="718">
      <c r="A718" s="1131"/>
      <c r="B718" s="1131"/>
      <c r="C718" s="1131"/>
      <c r="D718" s="1131"/>
      <c r="E718" s="1131"/>
      <c r="F718" s="1131"/>
      <c r="G718" s="1132"/>
      <c r="H718" s="1131"/>
      <c r="I718" s="1133"/>
      <c r="J718" s="1131"/>
      <c r="K718" s="1131"/>
      <c r="L718" s="1131"/>
      <c r="M718" s="1131"/>
      <c r="N718" s="1131"/>
      <c r="O718" s="874"/>
      <c r="P718" s="875"/>
      <c r="Q718" s="1131"/>
      <c r="R718" s="1131"/>
      <c r="S718" s="1131"/>
      <c r="T718" s="1131"/>
      <c r="U718" s="1131"/>
      <c r="V718" s="1131"/>
      <c r="W718" s="1131"/>
      <c r="X718" s="1132"/>
      <c r="Y718" s="1131"/>
      <c r="Z718" s="1131"/>
      <c r="AA718" s="1131"/>
      <c r="AB718" s="1131"/>
      <c r="AC718" s="1131"/>
      <c r="AD718" s="1131"/>
      <c r="AE718" s="1131"/>
      <c r="AF718" s="874"/>
      <c r="AG718" s="875"/>
      <c r="AH718" s="1132"/>
    </row>
    <row r="719">
      <c r="A719" s="1131"/>
      <c r="B719" s="1131"/>
      <c r="C719" s="1131"/>
      <c r="D719" s="1131"/>
      <c r="E719" s="1131"/>
      <c r="F719" s="1131"/>
      <c r="G719" s="1132"/>
      <c r="H719" s="1131"/>
      <c r="I719" s="1133"/>
      <c r="J719" s="1131"/>
      <c r="K719" s="1131"/>
      <c r="L719" s="1131"/>
      <c r="M719" s="1131"/>
      <c r="N719" s="1131"/>
      <c r="O719" s="874"/>
      <c r="P719" s="875"/>
      <c r="Q719" s="1131"/>
      <c r="R719" s="1131"/>
      <c r="S719" s="1131"/>
      <c r="T719" s="1131"/>
      <c r="U719" s="1131"/>
      <c r="V719" s="1131"/>
      <c r="W719" s="1131"/>
      <c r="X719" s="1132"/>
      <c r="Y719" s="1131"/>
      <c r="Z719" s="1131"/>
      <c r="AA719" s="1131"/>
      <c r="AB719" s="1131"/>
      <c r="AC719" s="1131"/>
      <c r="AD719" s="1131"/>
      <c r="AE719" s="1131"/>
      <c r="AF719" s="874"/>
      <c r="AG719" s="875"/>
      <c r="AH719" s="1132"/>
    </row>
    <row r="720">
      <c r="A720" s="1131"/>
      <c r="B720" s="1131"/>
      <c r="C720" s="1131"/>
      <c r="D720" s="1131"/>
      <c r="E720" s="1131"/>
      <c r="F720" s="1131"/>
      <c r="G720" s="1132"/>
      <c r="H720" s="1131"/>
      <c r="I720" s="1133"/>
      <c r="J720" s="1131"/>
      <c r="K720" s="1131"/>
      <c r="L720" s="1131"/>
      <c r="M720" s="1131"/>
      <c r="N720" s="1131"/>
      <c r="O720" s="874"/>
      <c r="P720" s="875"/>
      <c r="Q720" s="1131"/>
      <c r="R720" s="1131"/>
      <c r="S720" s="1131"/>
      <c r="T720" s="1131"/>
      <c r="U720" s="1131"/>
      <c r="V720" s="1131"/>
      <c r="W720" s="1131"/>
      <c r="X720" s="1132"/>
      <c r="Y720" s="1131"/>
      <c r="Z720" s="1131"/>
      <c r="AA720" s="1131"/>
      <c r="AB720" s="1131"/>
      <c r="AC720" s="1131"/>
      <c r="AD720" s="1131"/>
      <c r="AE720" s="1131"/>
      <c r="AF720" s="874"/>
      <c r="AG720" s="875"/>
      <c r="AH720" s="1132"/>
    </row>
    <row r="721">
      <c r="A721" s="1131"/>
      <c r="B721" s="1131"/>
      <c r="C721" s="1131"/>
      <c r="D721" s="1131"/>
      <c r="E721" s="1131"/>
      <c r="F721" s="1131"/>
      <c r="G721" s="1132"/>
      <c r="H721" s="1131"/>
      <c r="I721" s="1133"/>
      <c r="J721" s="1131"/>
      <c r="K721" s="1131"/>
      <c r="L721" s="1131"/>
      <c r="M721" s="1131"/>
      <c r="N721" s="1131"/>
      <c r="O721" s="874"/>
      <c r="P721" s="875"/>
      <c r="Q721" s="1131"/>
      <c r="R721" s="1131"/>
      <c r="S721" s="1131"/>
      <c r="T721" s="1131"/>
      <c r="U721" s="1131"/>
      <c r="V721" s="1131"/>
      <c r="W721" s="1131"/>
      <c r="X721" s="1132"/>
      <c r="Y721" s="1131"/>
      <c r="Z721" s="1131"/>
      <c r="AA721" s="1131"/>
      <c r="AB721" s="1131"/>
      <c r="AC721" s="1131"/>
      <c r="AD721" s="1131"/>
      <c r="AE721" s="1131"/>
      <c r="AF721" s="874"/>
      <c r="AG721" s="875"/>
      <c r="AH721" s="1132"/>
    </row>
    <row r="722">
      <c r="A722" s="1131"/>
      <c r="B722" s="1131"/>
      <c r="C722" s="1131"/>
      <c r="D722" s="1131"/>
      <c r="E722" s="1131"/>
      <c r="F722" s="1131"/>
      <c r="G722" s="1132"/>
      <c r="H722" s="1131"/>
      <c r="I722" s="1133"/>
      <c r="J722" s="1131"/>
      <c r="K722" s="1131"/>
      <c r="L722" s="1131"/>
      <c r="M722" s="1131"/>
      <c r="N722" s="1131"/>
      <c r="O722" s="874"/>
      <c r="P722" s="875"/>
      <c r="Q722" s="1131"/>
      <c r="R722" s="1131"/>
      <c r="S722" s="1131"/>
      <c r="T722" s="1131"/>
      <c r="U722" s="1131"/>
      <c r="V722" s="1131"/>
      <c r="W722" s="1131"/>
      <c r="X722" s="1132"/>
      <c r="Y722" s="1131"/>
      <c r="Z722" s="1131"/>
      <c r="AA722" s="1131"/>
      <c r="AB722" s="1131"/>
      <c r="AC722" s="1131"/>
      <c r="AD722" s="1131"/>
      <c r="AE722" s="1131"/>
      <c r="AF722" s="874"/>
      <c r="AG722" s="875"/>
      <c r="AH722" s="1132"/>
    </row>
    <row r="723">
      <c r="A723" s="1131"/>
      <c r="B723" s="1131"/>
      <c r="C723" s="1131"/>
      <c r="D723" s="1131"/>
      <c r="E723" s="1131"/>
      <c r="F723" s="1131"/>
      <c r="G723" s="1132"/>
      <c r="H723" s="1131"/>
      <c r="I723" s="1133"/>
      <c r="J723" s="1131"/>
      <c r="K723" s="1131"/>
      <c r="L723" s="1131"/>
      <c r="M723" s="1131"/>
      <c r="N723" s="1131"/>
      <c r="O723" s="874"/>
      <c r="P723" s="875"/>
      <c r="Q723" s="1131"/>
      <c r="R723" s="1131"/>
      <c r="S723" s="1131"/>
      <c r="T723" s="1131"/>
      <c r="U723" s="1131"/>
      <c r="V723" s="1131"/>
      <c r="W723" s="1131"/>
      <c r="X723" s="1132"/>
      <c r="Y723" s="1131"/>
      <c r="Z723" s="1131"/>
      <c r="AA723" s="1131"/>
      <c r="AB723" s="1131"/>
      <c r="AC723" s="1131"/>
      <c r="AD723" s="1131"/>
      <c r="AE723" s="1131"/>
      <c r="AF723" s="874"/>
      <c r="AG723" s="875"/>
      <c r="AH723" s="1132"/>
    </row>
    <row r="724">
      <c r="A724" s="1131"/>
      <c r="B724" s="1131"/>
      <c r="C724" s="1131"/>
      <c r="D724" s="1131"/>
      <c r="E724" s="1131"/>
      <c r="F724" s="1131"/>
      <c r="G724" s="1132"/>
      <c r="H724" s="1131"/>
      <c r="I724" s="1133"/>
      <c r="J724" s="1131"/>
      <c r="K724" s="1131"/>
      <c r="L724" s="1131"/>
      <c r="M724" s="1131"/>
      <c r="N724" s="1131"/>
      <c r="O724" s="874"/>
      <c r="P724" s="875"/>
      <c r="Q724" s="1131"/>
      <c r="R724" s="1131"/>
      <c r="S724" s="1131"/>
      <c r="T724" s="1131"/>
      <c r="U724" s="1131"/>
      <c r="V724" s="1131"/>
      <c r="W724" s="1131"/>
      <c r="X724" s="1132"/>
      <c r="Y724" s="1131"/>
      <c r="Z724" s="1131"/>
      <c r="AA724" s="1131"/>
      <c r="AB724" s="1131"/>
      <c r="AC724" s="1131"/>
      <c r="AD724" s="1131"/>
      <c r="AE724" s="1131"/>
      <c r="AF724" s="874"/>
      <c r="AG724" s="875"/>
      <c r="AH724" s="1132"/>
    </row>
    <row r="725">
      <c r="A725" s="1131"/>
      <c r="B725" s="1131"/>
      <c r="C725" s="1131"/>
      <c r="D725" s="1131"/>
      <c r="E725" s="1131"/>
      <c r="F725" s="1131"/>
      <c r="G725" s="1132"/>
      <c r="H725" s="1131"/>
      <c r="I725" s="1133"/>
      <c r="J725" s="1131"/>
      <c r="K725" s="1131"/>
      <c r="L725" s="1131"/>
      <c r="M725" s="1131"/>
      <c r="N725" s="1131"/>
      <c r="O725" s="874"/>
      <c r="P725" s="875"/>
      <c r="Q725" s="1131"/>
      <c r="R725" s="1131"/>
      <c r="S725" s="1131"/>
      <c r="T725" s="1131"/>
      <c r="U725" s="1131"/>
      <c r="V725" s="1131"/>
      <c r="W725" s="1131"/>
      <c r="X725" s="1132"/>
      <c r="Y725" s="1131"/>
      <c r="Z725" s="1131"/>
      <c r="AA725" s="1131"/>
      <c r="AB725" s="1131"/>
      <c r="AC725" s="1131"/>
      <c r="AD725" s="1131"/>
      <c r="AE725" s="1131"/>
      <c r="AF725" s="874"/>
      <c r="AG725" s="875"/>
      <c r="AH725" s="1132"/>
    </row>
    <row r="726">
      <c r="A726" s="1131"/>
      <c r="B726" s="1131"/>
      <c r="C726" s="1131"/>
      <c r="D726" s="1131"/>
      <c r="E726" s="1131"/>
      <c r="F726" s="1131"/>
      <c r="G726" s="1132"/>
      <c r="H726" s="1131"/>
      <c r="I726" s="1133"/>
      <c r="J726" s="1131"/>
      <c r="K726" s="1131"/>
      <c r="L726" s="1131"/>
      <c r="M726" s="1131"/>
      <c r="N726" s="1131"/>
      <c r="O726" s="874"/>
      <c r="P726" s="875"/>
      <c r="Q726" s="1131"/>
      <c r="R726" s="1131"/>
      <c r="S726" s="1131"/>
      <c r="T726" s="1131"/>
      <c r="U726" s="1131"/>
      <c r="V726" s="1131"/>
      <c r="W726" s="1131"/>
      <c r="X726" s="1132"/>
      <c r="Y726" s="1131"/>
      <c r="Z726" s="1131"/>
      <c r="AA726" s="1131"/>
      <c r="AB726" s="1131"/>
      <c r="AC726" s="1131"/>
      <c r="AD726" s="1131"/>
      <c r="AE726" s="1131"/>
      <c r="AF726" s="874"/>
      <c r="AG726" s="875"/>
      <c r="AH726" s="1132"/>
    </row>
    <row r="727">
      <c r="A727" s="1131"/>
      <c r="B727" s="1131"/>
      <c r="C727" s="1131"/>
      <c r="D727" s="1131"/>
      <c r="E727" s="1131"/>
      <c r="F727" s="1131"/>
      <c r="G727" s="1132"/>
      <c r="H727" s="1131"/>
      <c r="I727" s="1133"/>
      <c r="J727" s="1131"/>
      <c r="K727" s="1131"/>
      <c r="L727" s="1131"/>
      <c r="M727" s="1131"/>
      <c r="N727" s="1131"/>
      <c r="O727" s="874"/>
      <c r="P727" s="875"/>
      <c r="Q727" s="1131"/>
      <c r="R727" s="1131"/>
      <c r="S727" s="1131"/>
      <c r="T727" s="1131"/>
      <c r="U727" s="1131"/>
      <c r="V727" s="1131"/>
      <c r="W727" s="1131"/>
      <c r="X727" s="1132"/>
      <c r="Y727" s="1131"/>
      <c r="Z727" s="1131"/>
      <c r="AA727" s="1131"/>
      <c r="AB727" s="1131"/>
      <c r="AC727" s="1131"/>
      <c r="AD727" s="1131"/>
      <c r="AE727" s="1131"/>
      <c r="AF727" s="874"/>
      <c r="AG727" s="875"/>
      <c r="AH727" s="1132"/>
    </row>
    <row r="728">
      <c r="A728" s="1131"/>
      <c r="B728" s="1131"/>
      <c r="C728" s="1131"/>
      <c r="D728" s="1131"/>
      <c r="E728" s="1131"/>
      <c r="F728" s="1131"/>
      <c r="G728" s="1132"/>
      <c r="H728" s="1131"/>
      <c r="I728" s="1133"/>
      <c r="J728" s="1131"/>
      <c r="K728" s="1131"/>
      <c r="L728" s="1131"/>
      <c r="M728" s="1131"/>
      <c r="N728" s="1131"/>
      <c r="O728" s="874"/>
      <c r="P728" s="875"/>
      <c r="Q728" s="1131"/>
      <c r="R728" s="1131"/>
      <c r="S728" s="1131"/>
      <c r="T728" s="1131"/>
      <c r="U728" s="1131"/>
      <c r="V728" s="1131"/>
      <c r="W728" s="1131"/>
      <c r="X728" s="1132"/>
      <c r="Y728" s="1131"/>
      <c r="Z728" s="1131"/>
      <c r="AA728" s="1131"/>
      <c r="AB728" s="1131"/>
      <c r="AC728" s="1131"/>
      <c r="AD728" s="1131"/>
      <c r="AE728" s="1131"/>
      <c r="AF728" s="874"/>
      <c r="AG728" s="875"/>
      <c r="AH728" s="1132"/>
    </row>
    <row r="729">
      <c r="A729" s="1131"/>
      <c r="B729" s="1131"/>
      <c r="C729" s="1131"/>
      <c r="D729" s="1131"/>
      <c r="E729" s="1131"/>
      <c r="F729" s="1131"/>
      <c r="G729" s="1132"/>
      <c r="H729" s="1131"/>
      <c r="I729" s="1133"/>
      <c r="J729" s="1131"/>
      <c r="K729" s="1131"/>
      <c r="L729" s="1131"/>
      <c r="M729" s="1131"/>
      <c r="N729" s="1131"/>
      <c r="O729" s="874"/>
      <c r="P729" s="875"/>
      <c r="Q729" s="1131"/>
      <c r="R729" s="1131"/>
      <c r="S729" s="1131"/>
      <c r="T729" s="1131"/>
      <c r="U729" s="1131"/>
      <c r="V729" s="1131"/>
      <c r="W729" s="1131"/>
      <c r="X729" s="1132"/>
      <c r="Y729" s="1131"/>
      <c r="Z729" s="1131"/>
      <c r="AA729" s="1131"/>
      <c r="AB729" s="1131"/>
      <c r="AC729" s="1131"/>
      <c r="AD729" s="1131"/>
      <c r="AE729" s="1131"/>
      <c r="AF729" s="874"/>
      <c r="AG729" s="875"/>
      <c r="AH729" s="1132"/>
    </row>
    <row r="730">
      <c r="A730" s="1131"/>
      <c r="B730" s="1131"/>
      <c r="C730" s="1131"/>
      <c r="D730" s="1131"/>
      <c r="E730" s="1131"/>
      <c r="F730" s="1131"/>
      <c r="G730" s="1132"/>
      <c r="H730" s="1131"/>
      <c r="I730" s="1133"/>
      <c r="J730" s="1131"/>
      <c r="K730" s="1131"/>
      <c r="L730" s="1131"/>
      <c r="M730" s="1131"/>
      <c r="N730" s="1131"/>
      <c r="O730" s="874"/>
      <c r="P730" s="875"/>
      <c r="Q730" s="1131"/>
      <c r="R730" s="1131"/>
      <c r="S730" s="1131"/>
      <c r="T730" s="1131"/>
      <c r="U730" s="1131"/>
      <c r="V730" s="1131"/>
      <c r="W730" s="1131"/>
      <c r="X730" s="1132"/>
      <c r="Y730" s="1131"/>
      <c r="Z730" s="1131"/>
      <c r="AA730" s="1131"/>
      <c r="AB730" s="1131"/>
      <c r="AC730" s="1131"/>
      <c r="AD730" s="1131"/>
      <c r="AE730" s="1131"/>
      <c r="AF730" s="874"/>
      <c r="AG730" s="875"/>
      <c r="AH730" s="1132"/>
    </row>
    <row r="731">
      <c r="A731" s="1131"/>
      <c r="B731" s="1131"/>
      <c r="C731" s="1131"/>
      <c r="D731" s="1131"/>
      <c r="E731" s="1131"/>
      <c r="F731" s="1131"/>
      <c r="G731" s="1132"/>
      <c r="H731" s="1131"/>
      <c r="I731" s="1133"/>
      <c r="J731" s="1131"/>
      <c r="K731" s="1131"/>
      <c r="L731" s="1131"/>
      <c r="M731" s="1131"/>
      <c r="N731" s="1131"/>
      <c r="O731" s="874"/>
      <c r="P731" s="875"/>
      <c r="Q731" s="1131"/>
      <c r="R731" s="1131"/>
      <c r="S731" s="1131"/>
      <c r="T731" s="1131"/>
      <c r="U731" s="1131"/>
      <c r="V731" s="1131"/>
      <c r="W731" s="1131"/>
      <c r="X731" s="1132"/>
      <c r="Y731" s="1131"/>
      <c r="Z731" s="1131"/>
      <c r="AA731" s="1131"/>
      <c r="AB731" s="1131"/>
      <c r="AC731" s="1131"/>
      <c r="AD731" s="1131"/>
      <c r="AE731" s="1131"/>
      <c r="AF731" s="874"/>
      <c r="AG731" s="875"/>
      <c r="AH731" s="1132"/>
    </row>
    <row r="732">
      <c r="A732" s="1131"/>
      <c r="B732" s="1131"/>
      <c r="C732" s="1131"/>
      <c r="D732" s="1131"/>
      <c r="E732" s="1131"/>
      <c r="F732" s="1131"/>
      <c r="G732" s="1132"/>
      <c r="H732" s="1131"/>
      <c r="I732" s="1133"/>
      <c r="J732" s="1131"/>
      <c r="K732" s="1131"/>
      <c r="L732" s="1131"/>
      <c r="M732" s="1131"/>
      <c r="N732" s="1131"/>
      <c r="O732" s="874"/>
      <c r="P732" s="875"/>
      <c r="Q732" s="1131"/>
      <c r="R732" s="1131"/>
      <c r="S732" s="1131"/>
      <c r="T732" s="1131"/>
      <c r="U732" s="1131"/>
      <c r="V732" s="1131"/>
      <c r="W732" s="1131"/>
      <c r="X732" s="1132"/>
      <c r="Y732" s="1131"/>
      <c r="Z732" s="1131"/>
      <c r="AA732" s="1131"/>
      <c r="AB732" s="1131"/>
      <c r="AC732" s="1131"/>
      <c r="AD732" s="1131"/>
      <c r="AE732" s="1131"/>
      <c r="AF732" s="874"/>
      <c r="AG732" s="875"/>
      <c r="AH732" s="1132"/>
    </row>
    <row r="733">
      <c r="A733" s="1131"/>
      <c r="B733" s="1131"/>
      <c r="C733" s="1131"/>
      <c r="D733" s="1131"/>
      <c r="E733" s="1131"/>
      <c r="F733" s="1131"/>
      <c r="G733" s="1132"/>
      <c r="H733" s="1131"/>
      <c r="I733" s="1133"/>
      <c r="J733" s="1131"/>
      <c r="K733" s="1131"/>
      <c r="L733" s="1131"/>
      <c r="M733" s="1131"/>
      <c r="N733" s="1131"/>
      <c r="O733" s="874"/>
      <c r="P733" s="875"/>
      <c r="Q733" s="1131"/>
      <c r="R733" s="1131"/>
      <c r="S733" s="1131"/>
      <c r="T733" s="1131"/>
      <c r="U733" s="1131"/>
      <c r="V733" s="1131"/>
      <c r="W733" s="1131"/>
      <c r="X733" s="1132"/>
      <c r="Y733" s="1131"/>
      <c r="Z733" s="1131"/>
      <c r="AA733" s="1131"/>
      <c r="AB733" s="1131"/>
      <c r="AC733" s="1131"/>
      <c r="AD733" s="1131"/>
      <c r="AE733" s="1131"/>
      <c r="AF733" s="874"/>
      <c r="AG733" s="875"/>
      <c r="AH733" s="1132"/>
    </row>
    <row r="734">
      <c r="A734" s="1131"/>
      <c r="B734" s="1131"/>
      <c r="C734" s="1131"/>
      <c r="D734" s="1131"/>
      <c r="E734" s="1131"/>
      <c r="F734" s="1131"/>
      <c r="G734" s="1132"/>
      <c r="H734" s="1131"/>
      <c r="I734" s="1133"/>
      <c r="J734" s="1131"/>
      <c r="K734" s="1131"/>
      <c r="L734" s="1131"/>
      <c r="M734" s="1131"/>
      <c r="N734" s="1131"/>
      <c r="O734" s="874"/>
      <c r="P734" s="875"/>
      <c r="Q734" s="1131"/>
      <c r="R734" s="1131"/>
      <c r="S734" s="1131"/>
      <c r="T734" s="1131"/>
      <c r="U734" s="1131"/>
      <c r="V734" s="1131"/>
      <c r="W734" s="1131"/>
      <c r="X734" s="1132"/>
      <c r="Y734" s="1131"/>
      <c r="Z734" s="1131"/>
      <c r="AA734" s="1131"/>
      <c r="AB734" s="1131"/>
      <c r="AC734" s="1131"/>
      <c r="AD734" s="1131"/>
      <c r="AE734" s="1131"/>
      <c r="AF734" s="874"/>
      <c r="AG734" s="875"/>
      <c r="AH734" s="1132"/>
    </row>
    <row r="735">
      <c r="A735" s="1131"/>
      <c r="B735" s="1131"/>
      <c r="C735" s="1131"/>
      <c r="D735" s="1131"/>
      <c r="E735" s="1131"/>
      <c r="F735" s="1131"/>
      <c r="G735" s="1132"/>
      <c r="H735" s="1131"/>
      <c r="I735" s="1133"/>
      <c r="J735" s="1131"/>
      <c r="K735" s="1131"/>
      <c r="L735" s="1131"/>
      <c r="M735" s="1131"/>
      <c r="N735" s="1131"/>
      <c r="O735" s="874"/>
      <c r="P735" s="875"/>
      <c r="Q735" s="1131"/>
      <c r="R735" s="1131"/>
      <c r="S735" s="1131"/>
      <c r="T735" s="1131"/>
      <c r="U735" s="1131"/>
      <c r="V735" s="1131"/>
      <c r="W735" s="1131"/>
      <c r="X735" s="1132"/>
      <c r="Y735" s="1131"/>
      <c r="Z735" s="1131"/>
      <c r="AA735" s="1131"/>
      <c r="AB735" s="1131"/>
      <c r="AC735" s="1131"/>
      <c r="AD735" s="1131"/>
      <c r="AE735" s="1131"/>
      <c r="AF735" s="874"/>
      <c r="AG735" s="875"/>
      <c r="AH735" s="1132"/>
    </row>
    <row r="736">
      <c r="A736" s="1131"/>
      <c r="B736" s="1131"/>
      <c r="C736" s="1131"/>
      <c r="D736" s="1131"/>
      <c r="E736" s="1131"/>
      <c r="F736" s="1131"/>
      <c r="G736" s="1132"/>
      <c r="H736" s="1131"/>
      <c r="I736" s="1133"/>
      <c r="J736" s="1131"/>
      <c r="K736" s="1131"/>
      <c r="L736" s="1131"/>
      <c r="M736" s="1131"/>
      <c r="N736" s="1131"/>
      <c r="O736" s="874"/>
      <c r="P736" s="875"/>
      <c r="Q736" s="1131"/>
      <c r="R736" s="1131"/>
      <c r="S736" s="1131"/>
      <c r="T736" s="1131"/>
      <c r="U736" s="1131"/>
      <c r="V736" s="1131"/>
      <c r="W736" s="1131"/>
      <c r="X736" s="1132"/>
      <c r="Y736" s="1131"/>
      <c r="Z736" s="1131"/>
      <c r="AA736" s="1131"/>
      <c r="AB736" s="1131"/>
      <c r="AC736" s="1131"/>
      <c r="AD736" s="1131"/>
      <c r="AE736" s="1131"/>
      <c r="AF736" s="874"/>
      <c r="AG736" s="875"/>
      <c r="AH736" s="1132"/>
    </row>
    <row r="737">
      <c r="A737" s="1131"/>
      <c r="B737" s="1131"/>
      <c r="C737" s="1131"/>
      <c r="D737" s="1131"/>
      <c r="E737" s="1131"/>
      <c r="F737" s="1131"/>
      <c r="G737" s="1132"/>
      <c r="H737" s="1131"/>
      <c r="I737" s="1133"/>
      <c r="J737" s="1131"/>
      <c r="K737" s="1131"/>
      <c r="L737" s="1131"/>
      <c r="M737" s="1131"/>
      <c r="N737" s="1131"/>
      <c r="O737" s="874"/>
      <c r="P737" s="875"/>
      <c r="Q737" s="1131"/>
      <c r="R737" s="1131"/>
      <c r="S737" s="1131"/>
      <c r="T737" s="1131"/>
      <c r="U737" s="1131"/>
      <c r="V737" s="1131"/>
      <c r="W737" s="1131"/>
      <c r="X737" s="1132"/>
      <c r="Y737" s="1131"/>
      <c r="Z737" s="1131"/>
      <c r="AA737" s="1131"/>
      <c r="AB737" s="1131"/>
      <c r="AC737" s="1131"/>
      <c r="AD737" s="1131"/>
      <c r="AE737" s="1131"/>
      <c r="AF737" s="874"/>
      <c r="AG737" s="875"/>
      <c r="AH737" s="1132"/>
    </row>
    <row r="738">
      <c r="A738" s="1131"/>
      <c r="B738" s="1131"/>
      <c r="C738" s="1131"/>
      <c r="D738" s="1131"/>
      <c r="E738" s="1131"/>
      <c r="F738" s="1131"/>
      <c r="G738" s="1132"/>
      <c r="H738" s="1131"/>
      <c r="I738" s="1133"/>
      <c r="J738" s="1131"/>
      <c r="K738" s="1131"/>
      <c r="L738" s="1131"/>
      <c r="M738" s="1131"/>
      <c r="N738" s="1131"/>
      <c r="O738" s="874"/>
      <c r="P738" s="875"/>
      <c r="Q738" s="1131"/>
      <c r="R738" s="1131"/>
      <c r="S738" s="1131"/>
      <c r="T738" s="1131"/>
      <c r="U738" s="1131"/>
      <c r="V738" s="1131"/>
      <c r="W738" s="1131"/>
      <c r="X738" s="1132"/>
      <c r="Y738" s="1131"/>
      <c r="Z738" s="1131"/>
      <c r="AA738" s="1131"/>
      <c r="AB738" s="1131"/>
      <c r="AC738" s="1131"/>
      <c r="AD738" s="1131"/>
      <c r="AE738" s="1131"/>
      <c r="AF738" s="874"/>
      <c r="AG738" s="875"/>
      <c r="AH738" s="1132"/>
    </row>
    <row r="739">
      <c r="A739" s="1131"/>
      <c r="B739" s="1131"/>
      <c r="C739" s="1131"/>
      <c r="D739" s="1131"/>
      <c r="E739" s="1131"/>
      <c r="F739" s="1131"/>
      <c r="G739" s="1132"/>
      <c r="H739" s="1131"/>
      <c r="I739" s="1133"/>
      <c r="J739" s="1131"/>
      <c r="K739" s="1131"/>
      <c r="L739" s="1131"/>
      <c r="M739" s="1131"/>
      <c r="N739" s="1131"/>
      <c r="O739" s="874"/>
      <c r="P739" s="875"/>
      <c r="Q739" s="1131"/>
      <c r="R739" s="1131"/>
      <c r="S739" s="1131"/>
      <c r="T739" s="1131"/>
      <c r="U739" s="1131"/>
      <c r="V739" s="1131"/>
      <c r="W739" s="1131"/>
      <c r="X739" s="1132"/>
      <c r="Y739" s="1131"/>
      <c r="Z739" s="1131"/>
      <c r="AA739" s="1131"/>
      <c r="AB739" s="1131"/>
      <c r="AC739" s="1131"/>
      <c r="AD739" s="1131"/>
      <c r="AE739" s="1131"/>
      <c r="AF739" s="874"/>
      <c r="AG739" s="875"/>
      <c r="AH739" s="1132"/>
    </row>
    <row r="740">
      <c r="A740" s="1131"/>
      <c r="B740" s="1131"/>
      <c r="C740" s="1131"/>
      <c r="D740" s="1131"/>
      <c r="E740" s="1131"/>
      <c r="F740" s="1131"/>
      <c r="G740" s="1132"/>
      <c r="H740" s="1131"/>
      <c r="I740" s="1133"/>
      <c r="J740" s="1131"/>
      <c r="K740" s="1131"/>
      <c r="L740" s="1131"/>
      <c r="M740" s="1131"/>
      <c r="N740" s="1131"/>
      <c r="O740" s="874"/>
      <c r="P740" s="875"/>
      <c r="Q740" s="1131"/>
      <c r="R740" s="1131"/>
      <c r="S740" s="1131"/>
      <c r="T740" s="1131"/>
      <c r="U740" s="1131"/>
      <c r="V740" s="1131"/>
      <c r="W740" s="1131"/>
      <c r="X740" s="1132"/>
      <c r="Y740" s="1131"/>
      <c r="Z740" s="1131"/>
      <c r="AA740" s="1131"/>
      <c r="AB740" s="1131"/>
      <c r="AC740" s="1131"/>
      <c r="AD740" s="1131"/>
      <c r="AE740" s="1131"/>
      <c r="AF740" s="874"/>
      <c r="AG740" s="875"/>
      <c r="AH740" s="1132"/>
    </row>
    <row r="741">
      <c r="A741" s="1131"/>
      <c r="B741" s="1131"/>
      <c r="C741" s="1131"/>
      <c r="D741" s="1131"/>
      <c r="E741" s="1131"/>
      <c r="F741" s="1131"/>
      <c r="G741" s="1132"/>
      <c r="H741" s="1131"/>
      <c r="I741" s="1133"/>
      <c r="J741" s="1131"/>
      <c r="K741" s="1131"/>
      <c r="L741" s="1131"/>
      <c r="M741" s="1131"/>
      <c r="N741" s="1131"/>
      <c r="O741" s="874"/>
      <c r="P741" s="875"/>
      <c r="Q741" s="1131"/>
      <c r="R741" s="1131"/>
      <c r="S741" s="1131"/>
      <c r="T741" s="1131"/>
      <c r="U741" s="1131"/>
      <c r="V741" s="1131"/>
      <c r="W741" s="1131"/>
      <c r="X741" s="1132"/>
      <c r="Y741" s="1131"/>
      <c r="Z741" s="1131"/>
      <c r="AA741" s="1131"/>
      <c r="AB741" s="1131"/>
      <c r="AC741" s="1131"/>
      <c r="AD741" s="1131"/>
      <c r="AE741" s="1131"/>
      <c r="AF741" s="874"/>
      <c r="AG741" s="875"/>
      <c r="AH741" s="1132"/>
    </row>
    <row r="742">
      <c r="A742" s="1131"/>
      <c r="B742" s="1131"/>
      <c r="C742" s="1131"/>
      <c r="D742" s="1131"/>
      <c r="E742" s="1131"/>
      <c r="F742" s="1131"/>
      <c r="G742" s="1132"/>
      <c r="H742" s="1131"/>
      <c r="I742" s="1133"/>
      <c r="J742" s="1131"/>
      <c r="K742" s="1131"/>
      <c r="L742" s="1131"/>
      <c r="M742" s="1131"/>
      <c r="N742" s="1131"/>
      <c r="O742" s="874"/>
      <c r="P742" s="875"/>
      <c r="Q742" s="1131"/>
      <c r="R742" s="1131"/>
      <c r="S742" s="1131"/>
      <c r="T742" s="1131"/>
      <c r="U742" s="1131"/>
      <c r="V742" s="1131"/>
      <c r="W742" s="1131"/>
      <c r="X742" s="1132"/>
      <c r="Y742" s="1131"/>
      <c r="Z742" s="1131"/>
      <c r="AA742" s="1131"/>
      <c r="AB742" s="1131"/>
      <c r="AC742" s="1131"/>
      <c r="AD742" s="1131"/>
      <c r="AE742" s="1131"/>
      <c r="AF742" s="874"/>
      <c r="AG742" s="875"/>
      <c r="AH742" s="1132"/>
    </row>
    <row r="743">
      <c r="A743" s="1131"/>
      <c r="B743" s="1131"/>
      <c r="C743" s="1131"/>
      <c r="D743" s="1131"/>
      <c r="E743" s="1131"/>
      <c r="F743" s="1131"/>
      <c r="G743" s="1132"/>
      <c r="H743" s="1131"/>
      <c r="I743" s="1133"/>
      <c r="J743" s="1131"/>
      <c r="K743" s="1131"/>
      <c r="L743" s="1131"/>
      <c r="M743" s="1131"/>
      <c r="N743" s="1131"/>
      <c r="O743" s="874"/>
      <c r="P743" s="875"/>
      <c r="Q743" s="1131"/>
      <c r="R743" s="1131"/>
      <c r="S743" s="1131"/>
      <c r="T743" s="1131"/>
      <c r="U743" s="1131"/>
      <c r="V743" s="1131"/>
      <c r="W743" s="1131"/>
      <c r="X743" s="1132"/>
      <c r="Y743" s="1131"/>
      <c r="Z743" s="1131"/>
      <c r="AA743" s="1131"/>
      <c r="AB743" s="1131"/>
      <c r="AC743" s="1131"/>
      <c r="AD743" s="1131"/>
      <c r="AE743" s="1131"/>
      <c r="AF743" s="874"/>
      <c r="AG743" s="875"/>
      <c r="AH743" s="1132"/>
    </row>
    <row r="744">
      <c r="A744" s="1131"/>
      <c r="B744" s="1131"/>
      <c r="C744" s="1131"/>
      <c r="D744" s="1131"/>
      <c r="E744" s="1131"/>
      <c r="F744" s="1131"/>
      <c r="G744" s="1132"/>
      <c r="H744" s="1131"/>
      <c r="I744" s="1133"/>
      <c r="J744" s="1131"/>
      <c r="K744" s="1131"/>
      <c r="L744" s="1131"/>
      <c r="M744" s="1131"/>
      <c r="N744" s="1131"/>
      <c r="O744" s="874"/>
      <c r="P744" s="875"/>
      <c r="Q744" s="1131"/>
      <c r="R744" s="1131"/>
      <c r="S744" s="1131"/>
      <c r="T744" s="1131"/>
      <c r="U744" s="1131"/>
      <c r="V744" s="1131"/>
      <c r="W744" s="1131"/>
      <c r="X744" s="1132"/>
      <c r="Y744" s="1131"/>
      <c r="Z744" s="1131"/>
      <c r="AA744" s="1131"/>
      <c r="AB744" s="1131"/>
      <c r="AC744" s="1131"/>
      <c r="AD744" s="1131"/>
      <c r="AE744" s="1131"/>
      <c r="AF744" s="874"/>
      <c r="AG744" s="875"/>
      <c r="AH744" s="1132"/>
    </row>
    <row r="745">
      <c r="A745" s="1131"/>
      <c r="B745" s="1131"/>
      <c r="C745" s="1131"/>
      <c r="D745" s="1131"/>
      <c r="E745" s="1131"/>
      <c r="F745" s="1131"/>
      <c r="G745" s="1132"/>
      <c r="H745" s="1131"/>
      <c r="I745" s="1133"/>
      <c r="J745" s="1131"/>
      <c r="K745" s="1131"/>
      <c r="L745" s="1131"/>
      <c r="M745" s="1131"/>
      <c r="N745" s="1131"/>
      <c r="O745" s="874"/>
      <c r="P745" s="875"/>
      <c r="Q745" s="1131"/>
      <c r="R745" s="1131"/>
      <c r="S745" s="1131"/>
      <c r="T745" s="1131"/>
      <c r="U745" s="1131"/>
      <c r="V745" s="1131"/>
      <c r="W745" s="1131"/>
      <c r="X745" s="1132"/>
      <c r="Y745" s="1131"/>
      <c r="Z745" s="1131"/>
      <c r="AA745" s="1131"/>
      <c r="AB745" s="1131"/>
      <c r="AC745" s="1131"/>
      <c r="AD745" s="1131"/>
      <c r="AE745" s="1131"/>
      <c r="AF745" s="874"/>
      <c r="AG745" s="875"/>
      <c r="AH745" s="1132"/>
    </row>
    <row r="746">
      <c r="A746" s="1131"/>
      <c r="B746" s="1131"/>
      <c r="C746" s="1131"/>
      <c r="D746" s="1131"/>
      <c r="E746" s="1131"/>
      <c r="F746" s="1131"/>
      <c r="G746" s="1132"/>
      <c r="H746" s="1131"/>
      <c r="I746" s="1133"/>
      <c r="J746" s="1131"/>
      <c r="K746" s="1131"/>
      <c r="L746" s="1131"/>
      <c r="M746" s="1131"/>
      <c r="N746" s="1131"/>
      <c r="O746" s="874"/>
      <c r="P746" s="875"/>
      <c r="Q746" s="1131"/>
      <c r="R746" s="1131"/>
      <c r="S746" s="1131"/>
      <c r="T746" s="1131"/>
      <c r="U746" s="1131"/>
      <c r="V746" s="1131"/>
      <c r="W746" s="1131"/>
      <c r="X746" s="1132"/>
      <c r="Y746" s="1131"/>
      <c r="Z746" s="1131"/>
      <c r="AA746" s="1131"/>
      <c r="AB746" s="1131"/>
      <c r="AC746" s="1131"/>
      <c r="AD746" s="1131"/>
      <c r="AE746" s="1131"/>
      <c r="AF746" s="874"/>
      <c r="AG746" s="875"/>
      <c r="AH746" s="1132"/>
    </row>
    <row r="747">
      <c r="A747" s="1131"/>
      <c r="B747" s="1131"/>
      <c r="C747" s="1131"/>
      <c r="D747" s="1131"/>
      <c r="E747" s="1131"/>
      <c r="F747" s="1131"/>
      <c r="G747" s="1132"/>
      <c r="H747" s="1131"/>
      <c r="I747" s="1133"/>
      <c r="J747" s="1131"/>
      <c r="K747" s="1131"/>
      <c r="L747" s="1131"/>
      <c r="M747" s="1131"/>
      <c r="N747" s="1131"/>
      <c r="O747" s="874"/>
      <c r="P747" s="875"/>
      <c r="Q747" s="1131"/>
      <c r="R747" s="1131"/>
      <c r="S747" s="1131"/>
      <c r="T747" s="1131"/>
      <c r="U747" s="1131"/>
      <c r="V747" s="1131"/>
      <c r="W747" s="1131"/>
      <c r="X747" s="1132"/>
      <c r="Y747" s="1131"/>
      <c r="Z747" s="1131"/>
      <c r="AA747" s="1131"/>
      <c r="AB747" s="1131"/>
      <c r="AC747" s="1131"/>
      <c r="AD747" s="1131"/>
      <c r="AE747" s="1131"/>
      <c r="AF747" s="874"/>
      <c r="AG747" s="875"/>
      <c r="AH747" s="1132"/>
    </row>
    <row r="748">
      <c r="A748" s="1131"/>
      <c r="B748" s="1131"/>
      <c r="C748" s="1131"/>
      <c r="D748" s="1131"/>
      <c r="E748" s="1131"/>
      <c r="F748" s="1131"/>
      <c r="G748" s="1132"/>
      <c r="H748" s="1131"/>
      <c r="I748" s="1133"/>
      <c r="J748" s="1131"/>
      <c r="K748" s="1131"/>
      <c r="L748" s="1131"/>
      <c r="M748" s="1131"/>
      <c r="N748" s="1131"/>
      <c r="O748" s="874"/>
      <c r="P748" s="875"/>
      <c r="Q748" s="1131"/>
      <c r="R748" s="1131"/>
      <c r="S748" s="1131"/>
      <c r="T748" s="1131"/>
      <c r="U748" s="1131"/>
      <c r="V748" s="1131"/>
      <c r="W748" s="1131"/>
      <c r="X748" s="1132"/>
      <c r="Y748" s="1131"/>
      <c r="Z748" s="1131"/>
      <c r="AA748" s="1131"/>
      <c r="AB748" s="1131"/>
      <c r="AC748" s="1131"/>
      <c r="AD748" s="1131"/>
      <c r="AE748" s="1131"/>
      <c r="AF748" s="874"/>
      <c r="AG748" s="875"/>
      <c r="AH748" s="1132"/>
    </row>
    <row r="749">
      <c r="A749" s="1131"/>
      <c r="B749" s="1131"/>
      <c r="C749" s="1131"/>
      <c r="D749" s="1131"/>
      <c r="E749" s="1131"/>
      <c r="F749" s="1131"/>
      <c r="G749" s="1132"/>
      <c r="H749" s="1131"/>
      <c r="I749" s="1133"/>
      <c r="J749" s="1131"/>
      <c r="K749" s="1131"/>
      <c r="L749" s="1131"/>
      <c r="M749" s="1131"/>
      <c r="N749" s="1131"/>
      <c r="O749" s="874"/>
      <c r="P749" s="875"/>
      <c r="Q749" s="1131"/>
      <c r="R749" s="1131"/>
      <c r="S749" s="1131"/>
      <c r="T749" s="1131"/>
      <c r="U749" s="1131"/>
      <c r="V749" s="1131"/>
      <c r="W749" s="1131"/>
      <c r="X749" s="1132"/>
      <c r="Y749" s="1131"/>
      <c r="Z749" s="1131"/>
      <c r="AA749" s="1131"/>
      <c r="AB749" s="1131"/>
      <c r="AC749" s="1131"/>
      <c r="AD749" s="1131"/>
      <c r="AE749" s="1131"/>
      <c r="AF749" s="874"/>
      <c r="AG749" s="875"/>
      <c r="AH749" s="1132"/>
    </row>
    <row r="750">
      <c r="A750" s="1131"/>
      <c r="B750" s="1131"/>
      <c r="C750" s="1131"/>
      <c r="D750" s="1131"/>
      <c r="E750" s="1131"/>
      <c r="F750" s="1131"/>
      <c r="G750" s="1132"/>
      <c r="H750" s="1131"/>
      <c r="I750" s="1133"/>
      <c r="J750" s="1131"/>
      <c r="K750" s="1131"/>
      <c r="L750" s="1131"/>
      <c r="M750" s="1131"/>
      <c r="N750" s="1131"/>
      <c r="O750" s="874"/>
      <c r="P750" s="875"/>
      <c r="Q750" s="1131"/>
      <c r="R750" s="1131"/>
      <c r="S750" s="1131"/>
      <c r="T750" s="1131"/>
      <c r="U750" s="1131"/>
      <c r="V750" s="1131"/>
      <c r="W750" s="1131"/>
      <c r="X750" s="1132"/>
      <c r="Y750" s="1131"/>
      <c r="Z750" s="1131"/>
      <c r="AA750" s="1131"/>
      <c r="AB750" s="1131"/>
      <c r="AC750" s="1131"/>
      <c r="AD750" s="1131"/>
      <c r="AE750" s="1131"/>
      <c r="AF750" s="874"/>
      <c r="AG750" s="875"/>
      <c r="AH750" s="1132"/>
    </row>
    <row r="751">
      <c r="A751" s="1131"/>
      <c r="B751" s="1131"/>
      <c r="C751" s="1131"/>
      <c r="D751" s="1131"/>
      <c r="E751" s="1131"/>
      <c r="F751" s="1131"/>
      <c r="G751" s="1132"/>
      <c r="H751" s="1131"/>
      <c r="I751" s="1133"/>
      <c r="J751" s="1131"/>
      <c r="K751" s="1131"/>
      <c r="L751" s="1131"/>
      <c r="M751" s="1131"/>
      <c r="N751" s="1131"/>
      <c r="O751" s="874"/>
      <c r="P751" s="875"/>
      <c r="Q751" s="1131"/>
      <c r="R751" s="1131"/>
      <c r="S751" s="1131"/>
      <c r="T751" s="1131"/>
      <c r="U751" s="1131"/>
      <c r="V751" s="1131"/>
      <c r="W751" s="1131"/>
      <c r="X751" s="1132"/>
      <c r="Y751" s="1131"/>
      <c r="Z751" s="1131"/>
      <c r="AA751" s="1131"/>
      <c r="AB751" s="1131"/>
      <c r="AC751" s="1131"/>
      <c r="AD751" s="1131"/>
      <c r="AE751" s="1131"/>
      <c r="AF751" s="874"/>
      <c r="AG751" s="875"/>
      <c r="AH751" s="1132"/>
    </row>
    <row r="752">
      <c r="A752" s="1131"/>
      <c r="B752" s="1131"/>
      <c r="C752" s="1131"/>
      <c r="D752" s="1131"/>
      <c r="E752" s="1131"/>
      <c r="F752" s="1131"/>
      <c r="G752" s="1132"/>
      <c r="H752" s="1131"/>
      <c r="I752" s="1133"/>
      <c r="J752" s="1131"/>
      <c r="K752" s="1131"/>
      <c r="L752" s="1131"/>
      <c r="M752" s="1131"/>
      <c r="N752" s="1131"/>
      <c r="O752" s="874"/>
      <c r="P752" s="875"/>
      <c r="Q752" s="1131"/>
      <c r="R752" s="1131"/>
      <c r="S752" s="1131"/>
      <c r="T752" s="1131"/>
      <c r="U752" s="1131"/>
      <c r="V752" s="1131"/>
      <c r="W752" s="1131"/>
      <c r="X752" s="1132"/>
      <c r="Y752" s="1131"/>
      <c r="Z752" s="1131"/>
      <c r="AA752" s="1131"/>
      <c r="AB752" s="1131"/>
      <c r="AC752" s="1131"/>
      <c r="AD752" s="1131"/>
      <c r="AE752" s="1131"/>
      <c r="AF752" s="874"/>
      <c r="AG752" s="875"/>
      <c r="AH752" s="1132"/>
    </row>
    <row r="753">
      <c r="A753" s="1131"/>
      <c r="B753" s="1131"/>
      <c r="C753" s="1131"/>
      <c r="D753" s="1131"/>
      <c r="E753" s="1131"/>
      <c r="F753" s="1131"/>
      <c r="G753" s="1132"/>
      <c r="H753" s="1131"/>
      <c r="I753" s="1133"/>
      <c r="J753" s="1131"/>
      <c r="K753" s="1131"/>
      <c r="L753" s="1131"/>
      <c r="M753" s="1131"/>
      <c r="N753" s="1131"/>
      <c r="O753" s="874"/>
      <c r="P753" s="875"/>
      <c r="Q753" s="1131"/>
      <c r="R753" s="1131"/>
      <c r="S753" s="1131"/>
      <c r="T753" s="1131"/>
      <c r="U753" s="1131"/>
      <c r="V753" s="1131"/>
      <c r="W753" s="1131"/>
      <c r="X753" s="1132"/>
      <c r="Y753" s="1131"/>
      <c r="Z753" s="1131"/>
      <c r="AA753" s="1131"/>
      <c r="AB753" s="1131"/>
      <c r="AC753" s="1131"/>
      <c r="AD753" s="1131"/>
      <c r="AE753" s="1131"/>
      <c r="AF753" s="874"/>
      <c r="AG753" s="875"/>
      <c r="AH753" s="1132"/>
    </row>
    <row r="754">
      <c r="A754" s="1131"/>
      <c r="B754" s="1131"/>
      <c r="C754" s="1131"/>
      <c r="D754" s="1131"/>
      <c r="E754" s="1131"/>
      <c r="F754" s="1131"/>
      <c r="G754" s="1132"/>
      <c r="H754" s="1131"/>
      <c r="I754" s="1133"/>
      <c r="J754" s="1131"/>
      <c r="K754" s="1131"/>
      <c r="L754" s="1131"/>
      <c r="M754" s="1131"/>
      <c r="N754" s="1131"/>
      <c r="O754" s="874"/>
      <c r="P754" s="875"/>
      <c r="Q754" s="1131"/>
      <c r="R754" s="1131"/>
      <c r="S754" s="1131"/>
      <c r="T754" s="1131"/>
      <c r="U754" s="1131"/>
      <c r="V754" s="1131"/>
      <c r="W754" s="1131"/>
      <c r="X754" s="1132"/>
      <c r="Y754" s="1131"/>
      <c r="Z754" s="1131"/>
      <c r="AA754" s="1131"/>
      <c r="AB754" s="1131"/>
      <c r="AC754" s="1131"/>
      <c r="AD754" s="1131"/>
      <c r="AE754" s="1131"/>
      <c r="AF754" s="874"/>
      <c r="AG754" s="875"/>
      <c r="AH754" s="1132"/>
    </row>
    <row r="755">
      <c r="A755" s="1131"/>
      <c r="B755" s="1131"/>
      <c r="C755" s="1131"/>
      <c r="D755" s="1131"/>
      <c r="E755" s="1131"/>
      <c r="F755" s="1131"/>
      <c r="G755" s="1132"/>
      <c r="H755" s="1131"/>
      <c r="I755" s="1133"/>
      <c r="J755" s="1131"/>
      <c r="K755" s="1131"/>
      <c r="L755" s="1131"/>
      <c r="M755" s="1131"/>
      <c r="N755" s="1131"/>
      <c r="O755" s="874"/>
      <c r="P755" s="875"/>
      <c r="Q755" s="1131"/>
      <c r="R755" s="1131"/>
      <c r="S755" s="1131"/>
      <c r="T755" s="1131"/>
      <c r="U755" s="1131"/>
      <c r="V755" s="1131"/>
      <c r="W755" s="1131"/>
      <c r="X755" s="1132"/>
      <c r="Y755" s="1131"/>
      <c r="Z755" s="1131"/>
      <c r="AA755" s="1131"/>
      <c r="AB755" s="1131"/>
      <c r="AC755" s="1131"/>
      <c r="AD755" s="1131"/>
      <c r="AE755" s="1131"/>
      <c r="AF755" s="874"/>
      <c r="AG755" s="875"/>
      <c r="AH755" s="1132"/>
    </row>
    <row r="756">
      <c r="A756" s="1131"/>
      <c r="B756" s="1131"/>
      <c r="C756" s="1131"/>
      <c r="D756" s="1131"/>
      <c r="E756" s="1131"/>
      <c r="F756" s="1131"/>
      <c r="G756" s="1132"/>
      <c r="H756" s="1131"/>
      <c r="I756" s="1133"/>
      <c r="J756" s="1131"/>
      <c r="K756" s="1131"/>
      <c r="L756" s="1131"/>
      <c r="M756" s="1131"/>
      <c r="N756" s="1131"/>
      <c r="O756" s="874"/>
      <c r="P756" s="875"/>
      <c r="Q756" s="1131"/>
      <c r="R756" s="1131"/>
      <c r="S756" s="1131"/>
      <c r="T756" s="1131"/>
      <c r="U756" s="1131"/>
      <c r="V756" s="1131"/>
      <c r="W756" s="1131"/>
      <c r="X756" s="1132"/>
      <c r="Y756" s="1131"/>
      <c r="Z756" s="1131"/>
      <c r="AA756" s="1131"/>
      <c r="AB756" s="1131"/>
      <c r="AC756" s="1131"/>
      <c r="AD756" s="1131"/>
      <c r="AE756" s="1131"/>
      <c r="AF756" s="874"/>
      <c r="AG756" s="875"/>
      <c r="AH756" s="1132"/>
    </row>
    <row r="757">
      <c r="A757" s="1131"/>
      <c r="B757" s="1131"/>
      <c r="C757" s="1131"/>
      <c r="D757" s="1131"/>
      <c r="E757" s="1131"/>
      <c r="F757" s="1131"/>
      <c r="G757" s="1132"/>
      <c r="H757" s="1131"/>
      <c r="I757" s="1133"/>
      <c r="J757" s="1131"/>
      <c r="K757" s="1131"/>
      <c r="L757" s="1131"/>
      <c r="M757" s="1131"/>
      <c r="N757" s="1131"/>
      <c r="O757" s="874"/>
      <c r="P757" s="875"/>
      <c r="Q757" s="1131"/>
      <c r="R757" s="1131"/>
      <c r="S757" s="1131"/>
      <c r="T757" s="1131"/>
      <c r="U757" s="1131"/>
      <c r="V757" s="1131"/>
      <c r="W757" s="1131"/>
      <c r="X757" s="1132"/>
      <c r="Y757" s="1131"/>
      <c r="Z757" s="1131"/>
      <c r="AA757" s="1131"/>
      <c r="AB757" s="1131"/>
      <c r="AC757" s="1131"/>
      <c r="AD757" s="1131"/>
      <c r="AE757" s="1131"/>
      <c r="AF757" s="874"/>
      <c r="AG757" s="875"/>
      <c r="AH757" s="1132"/>
    </row>
    <row r="758">
      <c r="A758" s="1131"/>
      <c r="B758" s="1131"/>
      <c r="C758" s="1131"/>
      <c r="D758" s="1131"/>
      <c r="E758" s="1131"/>
      <c r="F758" s="1131"/>
      <c r="G758" s="1132"/>
      <c r="H758" s="1131"/>
      <c r="I758" s="1133"/>
      <c r="J758" s="1131"/>
      <c r="K758" s="1131"/>
      <c r="L758" s="1131"/>
      <c r="M758" s="1131"/>
      <c r="N758" s="1131"/>
      <c r="O758" s="874"/>
      <c r="P758" s="875"/>
      <c r="Q758" s="1131"/>
      <c r="R758" s="1131"/>
      <c r="S758" s="1131"/>
      <c r="T758" s="1131"/>
      <c r="U758" s="1131"/>
      <c r="V758" s="1131"/>
      <c r="W758" s="1131"/>
      <c r="X758" s="1132"/>
      <c r="Y758" s="1131"/>
      <c r="Z758" s="1131"/>
      <c r="AA758" s="1131"/>
      <c r="AB758" s="1131"/>
      <c r="AC758" s="1131"/>
      <c r="AD758" s="1131"/>
      <c r="AE758" s="1131"/>
      <c r="AF758" s="874"/>
      <c r="AG758" s="875"/>
      <c r="AH758" s="1132"/>
    </row>
    <row r="759">
      <c r="A759" s="1131"/>
      <c r="B759" s="1131"/>
      <c r="C759" s="1131"/>
      <c r="D759" s="1131"/>
      <c r="E759" s="1131"/>
      <c r="F759" s="1131"/>
      <c r="G759" s="1132"/>
      <c r="H759" s="1131"/>
      <c r="I759" s="1133"/>
      <c r="J759" s="1131"/>
      <c r="K759" s="1131"/>
      <c r="L759" s="1131"/>
      <c r="M759" s="1131"/>
      <c r="N759" s="1131"/>
      <c r="O759" s="874"/>
      <c r="P759" s="875"/>
      <c r="Q759" s="1131"/>
      <c r="R759" s="1131"/>
      <c r="S759" s="1131"/>
      <c r="T759" s="1131"/>
      <c r="U759" s="1131"/>
      <c r="V759" s="1131"/>
      <c r="W759" s="1131"/>
      <c r="X759" s="1132"/>
      <c r="Y759" s="1131"/>
      <c r="Z759" s="1131"/>
      <c r="AA759" s="1131"/>
      <c r="AB759" s="1131"/>
      <c r="AC759" s="1131"/>
      <c r="AD759" s="1131"/>
      <c r="AE759" s="1131"/>
      <c r="AF759" s="874"/>
      <c r="AG759" s="875"/>
      <c r="AH759" s="1132"/>
    </row>
    <row r="760">
      <c r="A760" s="1131"/>
      <c r="B760" s="1131"/>
      <c r="C760" s="1131"/>
      <c r="D760" s="1131"/>
      <c r="E760" s="1131"/>
      <c r="F760" s="1131"/>
      <c r="G760" s="1132"/>
      <c r="H760" s="1131"/>
      <c r="I760" s="1133"/>
      <c r="J760" s="1131"/>
      <c r="K760" s="1131"/>
      <c r="L760" s="1131"/>
      <c r="M760" s="1131"/>
      <c r="N760" s="1131"/>
      <c r="O760" s="874"/>
      <c r="P760" s="875"/>
      <c r="Q760" s="1131"/>
      <c r="R760" s="1131"/>
      <c r="S760" s="1131"/>
      <c r="T760" s="1131"/>
      <c r="U760" s="1131"/>
      <c r="V760" s="1131"/>
      <c r="W760" s="1131"/>
      <c r="X760" s="1132"/>
      <c r="Y760" s="1131"/>
      <c r="Z760" s="1131"/>
      <c r="AA760" s="1131"/>
      <c r="AB760" s="1131"/>
      <c r="AC760" s="1131"/>
      <c r="AD760" s="1131"/>
      <c r="AE760" s="1131"/>
      <c r="AF760" s="874"/>
      <c r="AG760" s="875"/>
      <c r="AH760" s="1132"/>
    </row>
    <row r="761">
      <c r="A761" s="1131"/>
      <c r="B761" s="1131"/>
      <c r="C761" s="1131"/>
      <c r="D761" s="1131"/>
      <c r="E761" s="1131"/>
      <c r="F761" s="1131"/>
      <c r="G761" s="1132"/>
      <c r="H761" s="1131"/>
      <c r="I761" s="1133"/>
      <c r="J761" s="1131"/>
      <c r="K761" s="1131"/>
      <c r="L761" s="1131"/>
      <c r="M761" s="1131"/>
      <c r="N761" s="1131"/>
      <c r="O761" s="874"/>
      <c r="P761" s="875"/>
      <c r="Q761" s="1131"/>
      <c r="R761" s="1131"/>
      <c r="S761" s="1131"/>
      <c r="T761" s="1131"/>
      <c r="U761" s="1131"/>
      <c r="V761" s="1131"/>
      <c r="W761" s="1131"/>
      <c r="X761" s="1132"/>
      <c r="Y761" s="1131"/>
      <c r="Z761" s="1131"/>
      <c r="AA761" s="1131"/>
      <c r="AB761" s="1131"/>
      <c r="AC761" s="1131"/>
      <c r="AD761" s="1131"/>
      <c r="AE761" s="1131"/>
      <c r="AF761" s="874"/>
      <c r="AG761" s="875"/>
      <c r="AH761" s="1132"/>
    </row>
    <row r="762">
      <c r="A762" s="1131"/>
      <c r="B762" s="1131"/>
      <c r="C762" s="1131"/>
      <c r="D762" s="1131"/>
      <c r="E762" s="1131"/>
      <c r="F762" s="1131"/>
      <c r="G762" s="1132"/>
      <c r="H762" s="1131"/>
      <c r="I762" s="1133"/>
      <c r="J762" s="1131"/>
      <c r="K762" s="1131"/>
      <c r="L762" s="1131"/>
      <c r="M762" s="1131"/>
      <c r="N762" s="1131"/>
      <c r="O762" s="874"/>
      <c r="P762" s="875"/>
      <c r="Q762" s="1131"/>
      <c r="R762" s="1131"/>
      <c r="S762" s="1131"/>
      <c r="T762" s="1131"/>
      <c r="U762" s="1131"/>
      <c r="V762" s="1131"/>
      <c r="W762" s="1131"/>
      <c r="X762" s="1132"/>
      <c r="Y762" s="1131"/>
      <c r="Z762" s="1131"/>
      <c r="AA762" s="1131"/>
      <c r="AB762" s="1131"/>
      <c r="AC762" s="1131"/>
      <c r="AD762" s="1131"/>
      <c r="AE762" s="1131"/>
      <c r="AF762" s="874"/>
      <c r="AG762" s="875"/>
      <c r="AH762" s="1132"/>
    </row>
    <row r="763">
      <c r="A763" s="1131"/>
      <c r="B763" s="1131"/>
      <c r="C763" s="1131"/>
      <c r="D763" s="1131"/>
      <c r="E763" s="1131"/>
      <c r="F763" s="1131"/>
      <c r="G763" s="1132"/>
      <c r="H763" s="1131"/>
      <c r="I763" s="1133"/>
      <c r="J763" s="1131"/>
      <c r="K763" s="1131"/>
      <c r="L763" s="1131"/>
      <c r="M763" s="1131"/>
      <c r="N763" s="1131"/>
      <c r="O763" s="874"/>
      <c r="P763" s="875"/>
      <c r="Q763" s="1131"/>
      <c r="R763" s="1131"/>
      <c r="S763" s="1131"/>
      <c r="T763" s="1131"/>
      <c r="U763" s="1131"/>
      <c r="V763" s="1131"/>
      <c r="W763" s="1131"/>
      <c r="X763" s="1132"/>
      <c r="Y763" s="1131"/>
      <c r="Z763" s="1131"/>
      <c r="AA763" s="1131"/>
      <c r="AB763" s="1131"/>
      <c r="AC763" s="1131"/>
      <c r="AD763" s="1131"/>
      <c r="AE763" s="1131"/>
      <c r="AF763" s="874"/>
      <c r="AG763" s="875"/>
      <c r="AH763" s="1132"/>
    </row>
    <row r="764">
      <c r="A764" s="1131"/>
      <c r="B764" s="1131"/>
      <c r="C764" s="1131"/>
      <c r="D764" s="1131"/>
      <c r="E764" s="1131"/>
      <c r="F764" s="1131"/>
      <c r="G764" s="1132"/>
      <c r="H764" s="1131"/>
      <c r="I764" s="1133"/>
      <c r="J764" s="1131"/>
      <c r="K764" s="1131"/>
      <c r="L764" s="1131"/>
      <c r="M764" s="1131"/>
      <c r="N764" s="1131"/>
      <c r="O764" s="874"/>
      <c r="P764" s="875"/>
      <c r="Q764" s="1131"/>
      <c r="R764" s="1131"/>
      <c r="S764" s="1131"/>
      <c r="T764" s="1131"/>
      <c r="U764" s="1131"/>
      <c r="V764" s="1131"/>
      <c r="W764" s="1131"/>
      <c r="X764" s="1132"/>
      <c r="Y764" s="1131"/>
      <c r="Z764" s="1131"/>
      <c r="AA764" s="1131"/>
      <c r="AB764" s="1131"/>
      <c r="AC764" s="1131"/>
      <c r="AD764" s="1131"/>
      <c r="AE764" s="1131"/>
      <c r="AF764" s="874"/>
      <c r="AG764" s="875"/>
      <c r="AH764" s="1132"/>
    </row>
    <row r="765">
      <c r="A765" s="1131"/>
      <c r="B765" s="1131"/>
      <c r="C765" s="1131"/>
      <c r="D765" s="1131"/>
      <c r="E765" s="1131"/>
      <c r="F765" s="1131"/>
      <c r="G765" s="1132"/>
      <c r="H765" s="1131"/>
      <c r="I765" s="1133"/>
      <c r="J765" s="1131"/>
      <c r="K765" s="1131"/>
      <c r="L765" s="1131"/>
      <c r="M765" s="1131"/>
      <c r="N765" s="1131"/>
      <c r="O765" s="874"/>
      <c r="P765" s="875"/>
      <c r="Q765" s="1131"/>
      <c r="R765" s="1131"/>
      <c r="S765" s="1131"/>
      <c r="T765" s="1131"/>
      <c r="U765" s="1131"/>
      <c r="V765" s="1131"/>
      <c r="W765" s="1131"/>
      <c r="X765" s="1132"/>
      <c r="Y765" s="1131"/>
      <c r="Z765" s="1131"/>
      <c r="AA765" s="1131"/>
      <c r="AB765" s="1131"/>
      <c r="AC765" s="1131"/>
      <c r="AD765" s="1131"/>
      <c r="AE765" s="1131"/>
      <c r="AF765" s="874"/>
      <c r="AG765" s="875"/>
      <c r="AH765" s="1132"/>
    </row>
    <row r="766">
      <c r="A766" s="1131"/>
      <c r="B766" s="1131"/>
      <c r="C766" s="1131"/>
      <c r="D766" s="1131"/>
      <c r="E766" s="1131"/>
      <c r="F766" s="1131"/>
      <c r="G766" s="1132"/>
      <c r="H766" s="1131"/>
      <c r="I766" s="1133"/>
      <c r="J766" s="1131"/>
      <c r="K766" s="1131"/>
      <c r="L766" s="1131"/>
      <c r="M766" s="1131"/>
      <c r="N766" s="1131"/>
      <c r="O766" s="874"/>
      <c r="P766" s="875"/>
      <c r="Q766" s="1131"/>
      <c r="R766" s="1131"/>
      <c r="S766" s="1131"/>
      <c r="T766" s="1131"/>
      <c r="U766" s="1131"/>
      <c r="V766" s="1131"/>
      <c r="W766" s="1131"/>
      <c r="X766" s="1132"/>
      <c r="Y766" s="1131"/>
      <c r="Z766" s="1131"/>
      <c r="AA766" s="1131"/>
      <c r="AB766" s="1131"/>
      <c r="AC766" s="1131"/>
      <c r="AD766" s="1131"/>
      <c r="AE766" s="1131"/>
      <c r="AF766" s="874"/>
      <c r="AG766" s="875"/>
      <c r="AH766" s="1132"/>
    </row>
    <row r="767">
      <c r="A767" s="1131"/>
      <c r="B767" s="1131"/>
      <c r="C767" s="1131"/>
      <c r="D767" s="1131"/>
      <c r="E767" s="1131"/>
      <c r="F767" s="1131"/>
      <c r="G767" s="1132"/>
      <c r="H767" s="1131"/>
      <c r="I767" s="1133"/>
      <c r="J767" s="1131"/>
      <c r="K767" s="1131"/>
      <c r="L767" s="1131"/>
      <c r="M767" s="1131"/>
      <c r="N767" s="1131"/>
      <c r="O767" s="874"/>
      <c r="P767" s="875"/>
      <c r="Q767" s="1131"/>
      <c r="R767" s="1131"/>
      <c r="S767" s="1131"/>
      <c r="T767" s="1131"/>
      <c r="U767" s="1131"/>
      <c r="V767" s="1131"/>
      <c r="W767" s="1131"/>
      <c r="X767" s="1132"/>
      <c r="Y767" s="1131"/>
      <c r="Z767" s="1131"/>
      <c r="AA767" s="1131"/>
      <c r="AB767" s="1131"/>
      <c r="AC767" s="1131"/>
      <c r="AD767" s="1131"/>
      <c r="AE767" s="1131"/>
      <c r="AF767" s="874"/>
      <c r="AG767" s="875"/>
      <c r="AH767" s="1132"/>
    </row>
    <row r="768">
      <c r="A768" s="1131"/>
      <c r="B768" s="1131"/>
      <c r="C768" s="1131"/>
      <c r="D768" s="1131"/>
      <c r="E768" s="1131"/>
      <c r="F768" s="1131"/>
      <c r="G768" s="1132"/>
      <c r="H768" s="1131"/>
      <c r="I768" s="1133"/>
      <c r="J768" s="1131"/>
      <c r="K768" s="1131"/>
      <c r="L768" s="1131"/>
      <c r="M768" s="1131"/>
      <c r="N768" s="1131"/>
      <c r="O768" s="874"/>
      <c r="P768" s="875"/>
      <c r="Q768" s="1131"/>
      <c r="R768" s="1131"/>
      <c r="S768" s="1131"/>
      <c r="T768" s="1131"/>
      <c r="U768" s="1131"/>
      <c r="V768" s="1131"/>
      <c r="W768" s="1131"/>
      <c r="X768" s="1132"/>
      <c r="Y768" s="1131"/>
      <c r="Z768" s="1131"/>
      <c r="AA768" s="1131"/>
      <c r="AB768" s="1131"/>
      <c r="AC768" s="1131"/>
      <c r="AD768" s="1131"/>
      <c r="AE768" s="1131"/>
      <c r="AF768" s="874"/>
      <c r="AG768" s="875"/>
      <c r="AH768" s="1132"/>
    </row>
    <row r="769">
      <c r="A769" s="1131"/>
      <c r="B769" s="1131"/>
      <c r="C769" s="1131"/>
      <c r="D769" s="1131"/>
      <c r="E769" s="1131"/>
      <c r="F769" s="1131"/>
      <c r="G769" s="1132"/>
      <c r="H769" s="1131"/>
      <c r="I769" s="1133"/>
      <c r="J769" s="1131"/>
      <c r="K769" s="1131"/>
      <c r="L769" s="1131"/>
      <c r="M769" s="1131"/>
      <c r="N769" s="1131"/>
      <c r="O769" s="874"/>
      <c r="P769" s="875"/>
      <c r="Q769" s="1131"/>
      <c r="R769" s="1131"/>
      <c r="S769" s="1131"/>
      <c r="T769" s="1131"/>
      <c r="U769" s="1131"/>
      <c r="V769" s="1131"/>
      <c r="W769" s="1131"/>
      <c r="X769" s="1132"/>
      <c r="Y769" s="1131"/>
      <c r="Z769" s="1131"/>
      <c r="AA769" s="1131"/>
      <c r="AB769" s="1131"/>
      <c r="AC769" s="1131"/>
      <c r="AD769" s="1131"/>
      <c r="AE769" s="1131"/>
      <c r="AF769" s="874"/>
      <c r="AG769" s="875"/>
      <c r="AH769" s="1132"/>
    </row>
    <row r="770">
      <c r="A770" s="1131"/>
      <c r="B770" s="1131"/>
      <c r="C770" s="1131"/>
      <c r="D770" s="1131"/>
      <c r="E770" s="1131"/>
      <c r="F770" s="1131"/>
      <c r="G770" s="1132"/>
      <c r="H770" s="1131"/>
      <c r="I770" s="1133"/>
      <c r="J770" s="1131"/>
      <c r="K770" s="1131"/>
      <c r="L770" s="1131"/>
      <c r="M770" s="1131"/>
      <c r="N770" s="1131"/>
      <c r="O770" s="874"/>
      <c r="P770" s="875"/>
      <c r="Q770" s="1131"/>
      <c r="R770" s="1131"/>
      <c r="S770" s="1131"/>
      <c r="T770" s="1131"/>
      <c r="U770" s="1131"/>
      <c r="V770" s="1131"/>
      <c r="W770" s="1131"/>
      <c r="X770" s="1132"/>
      <c r="Y770" s="1131"/>
      <c r="Z770" s="1131"/>
      <c r="AA770" s="1131"/>
      <c r="AB770" s="1131"/>
      <c r="AC770" s="1131"/>
      <c r="AD770" s="1131"/>
      <c r="AE770" s="1131"/>
      <c r="AF770" s="874"/>
      <c r="AG770" s="875"/>
      <c r="AH770" s="1132"/>
    </row>
    <row r="771">
      <c r="A771" s="1131"/>
      <c r="B771" s="1131"/>
      <c r="C771" s="1131"/>
      <c r="D771" s="1131"/>
      <c r="E771" s="1131"/>
      <c r="F771" s="1131"/>
      <c r="G771" s="1132"/>
      <c r="H771" s="1131"/>
      <c r="I771" s="1133"/>
      <c r="J771" s="1131"/>
      <c r="K771" s="1131"/>
      <c r="L771" s="1131"/>
      <c r="M771" s="1131"/>
      <c r="N771" s="1131"/>
      <c r="O771" s="874"/>
      <c r="P771" s="875"/>
      <c r="Q771" s="1131"/>
      <c r="R771" s="1131"/>
      <c r="S771" s="1131"/>
      <c r="T771" s="1131"/>
      <c r="U771" s="1131"/>
      <c r="V771" s="1131"/>
      <c r="W771" s="1131"/>
      <c r="X771" s="1132"/>
      <c r="Y771" s="1131"/>
      <c r="Z771" s="1131"/>
      <c r="AA771" s="1131"/>
      <c r="AB771" s="1131"/>
      <c r="AC771" s="1131"/>
      <c r="AD771" s="1131"/>
      <c r="AE771" s="1131"/>
      <c r="AF771" s="874"/>
      <c r="AG771" s="875"/>
      <c r="AH771" s="1132"/>
    </row>
    <row r="772">
      <c r="A772" s="1131"/>
      <c r="B772" s="1131"/>
      <c r="C772" s="1131"/>
      <c r="D772" s="1131"/>
      <c r="E772" s="1131"/>
      <c r="F772" s="1131"/>
      <c r="G772" s="1132"/>
      <c r="H772" s="1131"/>
      <c r="I772" s="1133"/>
      <c r="J772" s="1131"/>
      <c r="K772" s="1131"/>
      <c r="L772" s="1131"/>
      <c r="M772" s="1131"/>
      <c r="N772" s="1131"/>
      <c r="O772" s="874"/>
      <c r="P772" s="875"/>
      <c r="Q772" s="1131"/>
      <c r="R772" s="1131"/>
      <c r="S772" s="1131"/>
      <c r="T772" s="1131"/>
      <c r="U772" s="1131"/>
      <c r="V772" s="1131"/>
      <c r="W772" s="1131"/>
      <c r="X772" s="1132"/>
      <c r="Y772" s="1131"/>
      <c r="Z772" s="1131"/>
      <c r="AA772" s="1131"/>
      <c r="AB772" s="1131"/>
      <c r="AC772" s="1131"/>
      <c r="AD772" s="1131"/>
      <c r="AE772" s="1131"/>
      <c r="AF772" s="874"/>
      <c r="AG772" s="875"/>
      <c r="AH772" s="1132"/>
    </row>
    <row r="773">
      <c r="A773" s="1131"/>
      <c r="B773" s="1131"/>
      <c r="C773" s="1131"/>
      <c r="D773" s="1131"/>
      <c r="E773" s="1131"/>
      <c r="F773" s="1131"/>
      <c r="G773" s="1132"/>
      <c r="H773" s="1131"/>
      <c r="I773" s="1133"/>
      <c r="J773" s="1131"/>
      <c r="K773" s="1131"/>
      <c r="L773" s="1131"/>
      <c r="M773" s="1131"/>
      <c r="N773" s="1131"/>
      <c r="O773" s="874"/>
      <c r="P773" s="875"/>
      <c r="Q773" s="1131"/>
      <c r="R773" s="1131"/>
      <c r="S773" s="1131"/>
      <c r="T773" s="1131"/>
      <c r="U773" s="1131"/>
      <c r="V773" s="1131"/>
      <c r="W773" s="1131"/>
      <c r="X773" s="1132"/>
      <c r="Y773" s="1131"/>
      <c r="Z773" s="1131"/>
      <c r="AA773" s="1131"/>
      <c r="AB773" s="1131"/>
      <c r="AC773" s="1131"/>
      <c r="AD773" s="1131"/>
      <c r="AE773" s="1131"/>
      <c r="AF773" s="874"/>
      <c r="AG773" s="875"/>
      <c r="AH773" s="1132"/>
    </row>
    <row r="774">
      <c r="A774" s="1131"/>
      <c r="B774" s="1131"/>
      <c r="C774" s="1131"/>
      <c r="D774" s="1131"/>
      <c r="E774" s="1131"/>
      <c r="F774" s="1131"/>
      <c r="G774" s="1132"/>
      <c r="H774" s="1131"/>
      <c r="I774" s="1133"/>
      <c r="J774" s="1131"/>
      <c r="K774" s="1131"/>
      <c r="L774" s="1131"/>
      <c r="M774" s="1131"/>
      <c r="N774" s="1131"/>
      <c r="O774" s="874"/>
      <c r="P774" s="875"/>
      <c r="Q774" s="1131"/>
      <c r="R774" s="1131"/>
      <c r="S774" s="1131"/>
      <c r="T774" s="1131"/>
      <c r="U774" s="1131"/>
      <c r="V774" s="1131"/>
      <c r="W774" s="1131"/>
      <c r="X774" s="1132"/>
      <c r="Y774" s="1131"/>
      <c r="Z774" s="1131"/>
      <c r="AA774" s="1131"/>
      <c r="AB774" s="1131"/>
      <c r="AC774" s="1131"/>
      <c r="AD774" s="1131"/>
      <c r="AE774" s="1131"/>
      <c r="AF774" s="874"/>
      <c r="AG774" s="875"/>
      <c r="AH774" s="1132"/>
    </row>
    <row r="775">
      <c r="A775" s="1131"/>
      <c r="B775" s="1131"/>
      <c r="C775" s="1131"/>
      <c r="D775" s="1131"/>
      <c r="E775" s="1131"/>
      <c r="F775" s="1131"/>
      <c r="G775" s="1132"/>
      <c r="H775" s="1131"/>
      <c r="I775" s="1133"/>
      <c r="J775" s="1131"/>
      <c r="K775" s="1131"/>
      <c r="L775" s="1131"/>
      <c r="M775" s="1131"/>
      <c r="N775" s="1131"/>
      <c r="O775" s="874"/>
      <c r="P775" s="875"/>
      <c r="Q775" s="1131"/>
      <c r="R775" s="1131"/>
      <c r="S775" s="1131"/>
      <c r="T775" s="1131"/>
      <c r="U775" s="1131"/>
      <c r="V775" s="1131"/>
      <c r="W775" s="1131"/>
      <c r="X775" s="1132"/>
      <c r="Y775" s="1131"/>
      <c r="Z775" s="1131"/>
      <c r="AA775" s="1131"/>
      <c r="AB775" s="1131"/>
      <c r="AC775" s="1131"/>
      <c r="AD775" s="1131"/>
      <c r="AE775" s="1131"/>
      <c r="AF775" s="874"/>
      <c r="AG775" s="875"/>
      <c r="AH775" s="1132"/>
    </row>
    <row r="776">
      <c r="A776" s="1131"/>
      <c r="B776" s="1131"/>
      <c r="C776" s="1131"/>
      <c r="D776" s="1131"/>
      <c r="E776" s="1131"/>
      <c r="F776" s="1131"/>
      <c r="G776" s="1132"/>
      <c r="H776" s="1131"/>
      <c r="I776" s="1133"/>
      <c r="J776" s="1131"/>
      <c r="K776" s="1131"/>
      <c r="L776" s="1131"/>
      <c r="M776" s="1131"/>
      <c r="N776" s="1131"/>
      <c r="O776" s="874"/>
      <c r="P776" s="875"/>
      <c r="Q776" s="1131"/>
      <c r="R776" s="1131"/>
      <c r="S776" s="1131"/>
      <c r="T776" s="1131"/>
      <c r="U776" s="1131"/>
      <c r="V776" s="1131"/>
      <c r="W776" s="1131"/>
      <c r="X776" s="1132"/>
      <c r="Y776" s="1131"/>
      <c r="Z776" s="1131"/>
      <c r="AA776" s="1131"/>
      <c r="AB776" s="1131"/>
      <c r="AC776" s="1131"/>
      <c r="AD776" s="1131"/>
      <c r="AE776" s="1131"/>
      <c r="AF776" s="874"/>
      <c r="AG776" s="875"/>
      <c r="AH776" s="1132"/>
    </row>
    <row r="777">
      <c r="A777" s="1131"/>
      <c r="B777" s="1131"/>
      <c r="C777" s="1131"/>
      <c r="D777" s="1131"/>
      <c r="E777" s="1131"/>
      <c r="F777" s="1131"/>
      <c r="G777" s="1132"/>
      <c r="H777" s="1131"/>
      <c r="I777" s="1133"/>
      <c r="J777" s="1131"/>
      <c r="K777" s="1131"/>
      <c r="L777" s="1131"/>
      <c r="M777" s="1131"/>
      <c r="N777" s="1131"/>
      <c r="O777" s="874"/>
      <c r="P777" s="875"/>
      <c r="Q777" s="1131"/>
      <c r="R777" s="1131"/>
      <c r="S777" s="1131"/>
      <c r="T777" s="1131"/>
      <c r="U777" s="1131"/>
      <c r="V777" s="1131"/>
      <c r="W777" s="1131"/>
      <c r="X777" s="1132"/>
      <c r="Y777" s="1131"/>
      <c r="Z777" s="1131"/>
      <c r="AA777" s="1131"/>
      <c r="AB777" s="1131"/>
      <c r="AC777" s="1131"/>
      <c r="AD777" s="1131"/>
      <c r="AE777" s="1131"/>
      <c r="AF777" s="874"/>
      <c r="AG777" s="875"/>
      <c r="AH777" s="1132"/>
    </row>
    <row r="778">
      <c r="A778" s="1131"/>
      <c r="B778" s="1131"/>
      <c r="C778" s="1131"/>
      <c r="D778" s="1131"/>
      <c r="E778" s="1131"/>
      <c r="F778" s="1131"/>
      <c r="G778" s="1132"/>
      <c r="H778" s="1131"/>
      <c r="I778" s="1133"/>
      <c r="J778" s="1131"/>
      <c r="K778" s="1131"/>
      <c r="L778" s="1131"/>
      <c r="M778" s="1131"/>
      <c r="N778" s="1131"/>
      <c r="O778" s="874"/>
      <c r="P778" s="875"/>
      <c r="Q778" s="1131"/>
      <c r="R778" s="1131"/>
      <c r="S778" s="1131"/>
      <c r="T778" s="1131"/>
      <c r="U778" s="1131"/>
      <c r="V778" s="1131"/>
      <c r="W778" s="1131"/>
      <c r="X778" s="1132"/>
      <c r="Y778" s="1131"/>
      <c r="Z778" s="1131"/>
      <c r="AA778" s="1131"/>
      <c r="AB778" s="1131"/>
      <c r="AC778" s="1131"/>
      <c r="AD778" s="1131"/>
      <c r="AE778" s="1131"/>
      <c r="AF778" s="874"/>
      <c r="AG778" s="875"/>
      <c r="AH778" s="1132"/>
    </row>
    <row r="779">
      <c r="A779" s="1131"/>
      <c r="B779" s="1131"/>
      <c r="C779" s="1131"/>
      <c r="D779" s="1131"/>
      <c r="E779" s="1131"/>
      <c r="F779" s="1131"/>
      <c r="G779" s="1132"/>
      <c r="H779" s="1131"/>
      <c r="I779" s="1133"/>
      <c r="J779" s="1131"/>
      <c r="K779" s="1131"/>
      <c r="L779" s="1131"/>
      <c r="M779" s="1131"/>
      <c r="N779" s="1131"/>
      <c r="O779" s="874"/>
      <c r="P779" s="875"/>
      <c r="Q779" s="1131"/>
      <c r="R779" s="1131"/>
      <c r="S779" s="1131"/>
      <c r="T779" s="1131"/>
      <c r="U779" s="1131"/>
      <c r="V779" s="1131"/>
      <c r="W779" s="1131"/>
      <c r="X779" s="1132"/>
      <c r="Y779" s="1131"/>
      <c r="Z779" s="1131"/>
      <c r="AA779" s="1131"/>
      <c r="AB779" s="1131"/>
      <c r="AC779" s="1131"/>
      <c r="AD779" s="1131"/>
      <c r="AE779" s="1131"/>
      <c r="AF779" s="874"/>
      <c r="AG779" s="875"/>
      <c r="AH779" s="1132"/>
    </row>
    <row r="780">
      <c r="A780" s="1131"/>
      <c r="B780" s="1131"/>
      <c r="C780" s="1131"/>
      <c r="D780" s="1131"/>
      <c r="E780" s="1131"/>
      <c r="F780" s="1131"/>
      <c r="G780" s="1132"/>
      <c r="H780" s="1131"/>
      <c r="I780" s="1133"/>
      <c r="J780" s="1131"/>
      <c r="K780" s="1131"/>
      <c r="L780" s="1131"/>
      <c r="M780" s="1131"/>
      <c r="N780" s="1131"/>
      <c r="O780" s="874"/>
      <c r="P780" s="875"/>
      <c r="Q780" s="1131"/>
      <c r="R780" s="1131"/>
      <c r="S780" s="1131"/>
      <c r="T780" s="1131"/>
      <c r="U780" s="1131"/>
      <c r="V780" s="1131"/>
      <c r="W780" s="1131"/>
      <c r="X780" s="1132"/>
      <c r="Y780" s="1131"/>
      <c r="Z780" s="1131"/>
      <c r="AA780" s="1131"/>
      <c r="AB780" s="1131"/>
      <c r="AC780" s="1131"/>
      <c r="AD780" s="1131"/>
      <c r="AE780" s="1131"/>
      <c r="AF780" s="874"/>
      <c r="AG780" s="875"/>
      <c r="AH780" s="1132"/>
    </row>
    <row r="781">
      <c r="A781" s="1131"/>
      <c r="B781" s="1131"/>
      <c r="C781" s="1131"/>
      <c r="D781" s="1131"/>
      <c r="E781" s="1131"/>
      <c r="F781" s="1131"/>
      <c r="G781" s="1132"/>
      <c r="H781" s="1131"/>
      <c r="I781" s="1133"/>
      <c r="J781" s="1131"/>
      <c r="K781" s="1131"/>
      <c r="L781" s="1131"/>
      <c r="M781" s="1131"/>
      <c r="N781" s="1131"/>
      <c r="O781" s="874"/>
      <c r="P781" s="875"/>
      <c r="Q781" s="1131"/>
      <c r="R781" s="1131"/>
      <c r="S781" s="1131"/>
      <c r="T781" s="1131"/>
      <c r="U781" s="1131"/>
      <c r="V781" s="1131"/>
      <c r="W781" s="1131"/>
      <c r="X781" s="1132"/>
      <c r="Y781" s="1131"/>
      <c r="Z781" s="1131"/>
      <c r="AA781" s="1131"/>
      <c r="AB781" s="1131"/>
      <c r="AC781" s="1131"/>
      <c r="AD781" s="1131"/>
      <c r="AE781" s="1131"/>
      <c r="AF781" s="874"/>
      <c r="AG781" s="875"/>
      <c r="AH781" s="1132"/>
    </row>
    <row r="782">
      <c r="A782" s="1131"/>
      <c r="B782" s="1131"/>
      <c r="C782" s="1131"/>
      <c r="D782" s="1131"/>
      <c r="E782" s="1131"/>
      <c r="F782" s="1131"/>
      <c r="G782" s="1132"/>
      <c r="H782" s="1131"/>
      <c r="I782" s="1133"/>
      <c r="J782" s="1131"/>
      <c r="K782" s="1131"/>
      <c r="L782" s="1131"/>
      <c r="M782" s="1131"/>
      <c r="N782" s="1131"/>
      <c r="O782" s="874"/>
      <c r="P782" s="875"/>
      <c r="Q782" s="1131"/>
      <c r="R782" s="1131"/>
      <c r="S782" s="1131"/>
      <c r="T782" s="1131"/>
      <c r="U782" s="1131"/>
      <c r="V782" s="1131"/>
      <c r="W782" s="1131"/>
      <c r="X782" s="1132"/>
      <c r="Y782" s="1131"/>
      <c r="Z782" s="1131"/>
      <c r="AA782" s="1131"/>
      <c r="AB782" s="1131"/>
      <c r="AC782" s="1131"/>
      <c r="AD782" s="1131"/>
      <c r="AE782" s="1131"/>
      <c r="AF782" s="874"/>
      <c r="AG782" s="875"/>
      <c r="AH782" s="1132"/>
    </row>
    <row r="783">
      <c r="A783" s="1131"/>
      <c r="B783" s="1131"/>
      <c r="C783" s="1131"/>
      <c r="D783" s="1131"/>
      <c r="E783" s="1131"/>
      <c r="F783" s="1131"/>
      <c r="G783" s="1132"/>
      <c r="H783" s="1131"/>
      <c r="I783" s="1133"/>
      <c r="J783" s="1131"/>
      <c r="K783" s="1131"/>
      <c r="L783" s="1131"/>
      <c r="M783" s="1131"/>
      <c r="N783" s="1131"/>
      <c r="O783" s="874"/>
      <c r="P783" s="875"/>
      <c r="Q783" s="1131"/>
      <c r="R783" s="1131"/>
      <c r="S783" s="1131"/>
      <c r="T783" s="1131"/>
      <c r="U783" s="1131"/>
      <c r="V783" s="1131"/>
      <c r="W783" s="1131"/>
      <c r="X783" s="1132"/>
      <c r="Y783" s="1131"/>
      <c r="Z783" s="1131"/>
      <c r="AA783" s="1131"/>
      <c r="AB783" s="1131"/>
      <c r="AC783" s="1131"/>
      <c r="AD783" s="1131"/>
      <c r="AE783" s="1131"/>
      <c r="AF783" s="874"/>
      <c r="AG783" s="875"/>
      <c r="AH783" s="1132"/>
    </row>
    <row r="784">
      <c r="A784" s="1131"/>
      <c r="B784" s="1131"/>
      <c r="C784" s="1131"/>
      <c r="D784" s="1131"/>
      <c r="E784" s="1131"/>
      <c r="F784" s="1131"/>
      <c r="G784" s="1132"/>
      <c r="H784" s="1131"/>
      <c r="I784" s="1133"/>
      <c r="J784" s="1131"/>
      <c r="K784" s="1131"/>
      <c r="L784" s="1131"/>
      <c r="M784" s="1131"/>
      <c r="N784" s="1131"/>
      <c r="O784" s="874"/>
      <c r="P784" s="875"/>
      <c r="Q784" s="1131"/>
      <c r="R784" s="1131"/>
      <c r="S784" s="1131"/>
      <c r="T784" s="1131"/>
      <c r="U784" s="1131"/>
      <c r="V784" s="1131"/>
      <c r="W784" s="1131"/>
      <c r="X784" s="1132"/>
      <c r="Y784" s="1131"/>
      <c r="Z784" s="1131"/>
      <c r="AA784" s="1131"/>
      <c r="AB784" s="1131"/>
      <c r="AC784" s="1131"/>
      <c r="AD784" s="1131"/>
      <c r="AE784" s="1131"/>
      <c r="AF784" s="874"/>
      <c r="AG784" s="875"/>
      <c r="AH784" s="1132"/>
    </row>
    <row r="785">
      <c r="A785" s="1131"/>
      <c r="B785" s="1131"/>
      <c r="C785" s="1131"/>
      <c r="D785" s="1131"/>
      <c r="E785" s="1131"/>
      <c r="F785" s="1131"/>
      <c r="G785" s="1132"/>
      <c r="H785" s="1131"/>
      <c r="I785" s="1133"/>
      <c r="J785" s="1131"/>
      <c r="K785" s="1131"/>
      <c r="L785" s="1131"/>
      <c r="M785" s="1131"/>
      <c r="N785" s="1131"/>
      <c r="O785" s="874"/>
      <c r="P785" s="875"/>
      <c r="Q785" s="1131"/>
      <c r="R785" s="1131"/>
      <c r="S785" s="1131"/>
      <c r="T785" s="1131"/>
      <c r="U785" s="1131"/>
      <c r="V785" s="1131"/>
      <c r="W785" s="1131"/>
      <c r="X785" s="1132"/>
      <c r="Y785" s="1131"/>
      <c r="Z785" s="1131"/>
      <c r="AA785" s="1131"/>
      <c r="AB785" s="1131"/>
      <c r="AC785" s="1131"/>
      <c r="AD785" s="1131"/>
      <c r="AE785" s="1131"/>
      <c r="AF785" s="874"/>
      <c r="AG785" s="875"/>
      <c r="AH785" s="1132"/>
    </row>
    <row r="786">
      <c r="A786" s="1131"/>
      <c r="B786" s="1131"/>
      <c r="C786" s="1131"/>
      <c r="D786" s="1131"/>
      <c r="E786" s="1131"/>
      <c r="F786" s="1131"/>
      <c r="G786" s="1132"/>
      <c r="H786" s="1131"/>
      <c r="I786" s="1133"/>
      <c r="J786" s="1131"/>
      <c r="K786" s="1131"/>
      <c r="L786" s="1131"/>
      <c r="M786" s="1131"/>
      <c r="N786" s="1131"/>
      <c r="O786" s="874"/>
      <c r="P786" s="875"/>
      <c r="Q786" s="1131"/>
      <c r="R786" s="1131"/>
      <c r="S786" s="1131"/>
      <c r="T786" s="1131"/>
      <c r="U786" s="1131"/>
      <c r="V786" s="1131"/>
      <c r="W786" s="1131"/>
      <c r="X786" s="1132"/>
      <c r="Y786" s="1131"/>
      <c r="Z786" s="1131"/>
      <c r="AA786" s="1131"/>
      <c r="AB786" s="1131"/>
      <c r="AC786" s="1131"/>
      <c r="AD786" s="1131"/>
      <c r="AE786" s="1131"/>
      <c r="AF786" s="874"/>
      <c r="AG786" s="875"/>
      <c r="AH786" s="1132"/>
    </row>
    <row r="787">
      <c r="A787" s="1131"/>
      <c r="B787" s="1131"/>
      <c r="C787" s="1131"/>
      <c r="D787" s="1131"/>
      <c r="E787" s="1131"/>
      <c r="F787" s="1131"/>
      <c r="G787" s="1132"/>
      <c r="H787" s="1131"/>
      <c r="I787" s="1133"/>
      <c r="J787" s="1131"/>
      <c r="K787" s="1131"/>
      <c r="L787" s="1131"/>
      <c r="M787" s="1131"/>
      <c r="N787" s="1131"/>
      <c r="O787" s="874"/>
      <c r="P787" s="875"/>
      <c r="Q787" s="1131"/>
      <c r="R787" s="1131"/>
      <c r="S787" s="1131"/>
      <c r="T787" s="1131"/>
      <c r="U787" s="1131"/>
      <c r="V787" s="1131"/>
      <c r="W787" s="1131"/>
      <c r="X787" s="1132"/>
      <c r="Y787" s="1131"/>
      <c r="Z787" s="1131"/>
      <c r="AA787" s="1131"/>
      <c r="AB787" s="1131"/>
      <c r="AC787" s="1131"/>
      <c r="AD787" s="1131"/>
      <c r="AE787" s="1131"/>
      <c r="AF787" s="874"/>
      <c r="AG787" s="875"/>
      <c r="AH787" s="1132"/>
    </row>
    <row r="788">
      <c r="A788" s="1131"/>
      <c r="B788" s="1131"/>
      <c r="C788" s="1131"/>
      <c r="D788" s="1131"/>
      <c r="E788" s="1131"/>
      <c r="F788" s="1131"/>
      <c r="G788" s="1132"/>
      <c r="H788" s="1131"/>
      <c r="I788" s="1133"/>
      <c r="J788" s="1131"/>
      <c r="K788" s="1131"/>
      <c r="L788" s="1131"/>
      <c r="M788" s="1131"/>
      <c r="N788" s="1131"/>
      <c r="O788" s="874"/>
      <c r="P788" s="875"/>
      <c r="Q788" s="1131"/>
      <c r="R788" s="1131"/>
      <c r="S788" s="1131"/>
      <c r="T788" s="1131"/>
      <c r="U788" s="1131"/>
      <c r="V788" s="1131"/>
      <c r="W788" s="1131"/>
      <c r="X788" s="1132"/>
      <c r="Y788" s="1131"/>
      <c r="Z788" s="1131"/>
      <c r="AA788" s="1131"/>
      <c r="AB788" s="1131"/>
      <c r="AC788" s="1131"/>
      <c r="AD788" s="1131"/>
      <c r="AE788" s="1131"/>
      <c r="AF788" s="874"/>
      <c r="AG788" s="875"/>
      <c r="AH788" s="1132"/>
    </row>
    <row r="789">
      <c r="A789" s="1131"/>
      <c r="B789" s="1131"/>
      <c r="C789" s="1131"/>
      <c r="D789" s="1131"/>
      <c r="E789" s="1131"/>
      <c r="F789" s="1131"/>
      <c r="G789" s="1132"/>
      <c r="H789" s="1131"/>
      <c r="I789" s="1133"/>
      <c r="J789" s="1131"/>
      <c r="K789" s="1131"/>
      <c r="L789" s="1131"/>
      <c r="M789" s="1131"/>
      <c r="N789" s="1131"/>
      <c r="O789" s="874"/>
      <c r="P789" s="875"/>
      <c r="Q789" s="1131"/>
      <c r="R789" s="1131"/>
      <c r="S789" s="1131"/>
      <c r="T789" s="1131"/>
      <c r="U789" s="1131"/>
      <c r="V789" s="1131"/>
      <c r="W789" s="1131"/>
      <c r="X789" s="1132"/>
      <c r="Y789" s="1131"/>
      <c r="Z789" s="1131"/>
      <c r="AA789" s="1131"/>
      <c r="AB789" s="1131"/>
      <c r="AC789" s="1131"/>
      <c r="AD789" s="1131"/>
      <c r="AE789" s="1131"/>
      <c r="AF789" s="874"/>
      <c r="AG789" s="875"/>
      <c r="AH789" s="1132"/>
    </row>
    <row r="790">
      <c r="A790" s="1131"/>
      <c r="B790" s="1131"/>
      <c r="C790" s="1131"/>
      <c r="D790" s="1131"/>
      <c r="E790" s="1131"/>
      <c r="F790" s="1131"/>
      <c r="G790" s="1132"/>
      <c r="H790" s="1131"/>
      <c r="I790" s="1133"/>
      <c r="J790" s="1131"/>
      <c r="K790" s="1131"/>
      <c r="L790" s="1131"/>
      <c r="M790" s="1131"/>
      <c r="N790" s="1131"/>
      <c r="O790" s="874"/>
      <c r="P790" s="875"/>
      <c r="Q790" s="1131"/>
      <c r="R790" s="1131"/>
      <c r="S790" s="1131"/>
      <c r="T790" s="1131"/>
      <c r="U790" s="1131"/>
      <c r="V790" s="1131"/>
      <c r="W790" s="1131"/>
      <c r="X790" s="1132"/>
      <c r="Y790" s="1131"/>
      <c r="Z790" s="1131"/>
      <c r="AA790" s="1131"/>
      <c r="AB790" s="1131"/>
      <c r="AC790" s="1131"/>
      <c r="AD790" s="1131"/>
      <c r="AE790" s="1131"/>
      <c r="AF790" s="874"/>
      <c r="AG790" s="875"/>
      <c r="AH790" s="1132"/>
    </row>
    <row r="791">
      <c r="A791" s="1131"/>
      <c r="B791" s="1131"/>
      <c r="C791" s="1131"/>
      <c r="D791" s="1131"/>
      <c r="E791" s="1131"/>
      <c r="F791" s="1131"/>
      <c r="G791" s="1132"/>
      <c r="H791" s="1131"/>
      <c r="I791" s="1133"/>
      <c r="J791" s="1131"/>
      <c r="K791" s="1131"/>
      <c r="L791" s="1131"/>
      <c r="M791" s="1131"/>
      <c r="N791" s="1131"/>
      <c r="O791" s="874"/>
      <c r="P791" s="875"/>
      <c r="Q791" s="1131"/>
      <c r="R791" s="1131"/>
      <c r="S791" s="1131"/>
      <c r="T791" s="1131"/>
      <c r="U791" s="1131"/>
      <c r="V791" s="1131"/>
      <c r="W791" s="1131"/>
      <c r="X791" s="1132"/>
      <c r="Y791" s="1131"/>
      <c r="Z791" s="1131"/>
      <c r="AA791" s="1131"/>
      <c r="AB791" s="1131"/>
      <c r="AC791" s="1131"/>
      <c r="AD791" s="1131"/>
      <c r="AE791" s="1131"/>
      <c r="AF791" s="874"/>
      <c r="AG791" s="875"/>
      <c r="AH791" s="1132"/>
    </row>
    <row r="792">
      <c r="A792" s="1131"/>
      <c r="B792" s="1131"/>
      <c r="C792" s="1131"/>
      <c r="D792" s="1131"/>
      <c r="E792" s="1131"/>
      <c r="F792" s="1131"/>
      <c r="G792" s="1132"/>
      <c r="H792" s="1131"/>
      <c r="I792" s="1133"/>
      <c r="J792" s="1131"/>
      <c r="K792" s="1131"/>
      <c r="L792" s="1131"/>
      <c r="M792" s="1131"/>
      <c r="N792" s="1131"/>
      <c r="O792" s="874"/>
      <c r="P792" s="875"/>
      <c r="Q792" s="1131"/>
      <c r="R792" s="1131"/>
      <c r="S792" s="1131"/>
      <c r="T792" s="1131"/>
      <c r="U792" s="1131"/>
      <c r="V792" s="1131"/>
      <c r="W792" s="1131"/>
      <c r="X792" s="1132"/>
      <c r="Y792" s="1131"/>
      <c r="Z792" s="1131"/>
      <c r="AA792" s="1131"/>
      <c r="AB792" s="1131"/>
      <c r="AC792" s="1131"/>
      <c r="AD792" s="1131"/>
      <c r="AE792" s="1131"/>
      <c r="AF792" s="874"/>
      <c r="AG792" s="875"/>
      <c r="AH792" s="1132"/>
    </row>
    <row r="793">
      <c r="A793" s="1131"/>
      <c r="B793" s="1131"/>
      <c r="C793" s="1131"/>
      <c r="D793" s="1131"/>
      <c r="E793" s="1131"/>
      <c r="F793" s="1131"/>
      <c r="G793" s="1132"/>
      <c r="H793" s="1131"/>
      <c r="I793" s="1133"/>
      <c r="J793" s="1131"/>
      <c r="K793" s="1131"/>
      <c r="L793" s="1131"/>
      <c r="M793" s="1131"/>
      <c r="N793" s="1131"/>
      <c r="O793" s="874"/>
      <c r="P793" s="875"/>
      <c r="Q793" s="1131"/>
      <c r="R793" s="1131"/>
      <c r="S793" s="1131"/>
      <c r="T793" s="1131"/>
      <c r="U793" s="1131"/>
      <c r="V793" s="1131"/>
      <c r="W793" s="1131"/>
      <c r="X793" s="1132"/>
      <c r="Y793" s="1131"/>
      <c r="Z793" s="1131"/>
      <c r="AA793" s="1131"/>
      <c r="AB793" s="1131"/>
      <c r="AC793" s="1131"/>
      <c r="AD793" s="1131"/>
      <c r="AE793" s="1131"/>
      <c r="AF793" s="874"/>
      <c r="AG793" s="875"/>
      <c r="AH793" s="1132"/>
    </row>
    <row r="794">
      <c r="A794" s="1131"/>
      <c r="B794" s="1131"/>
      <c r="C794" s="1131"/>
      <c r="D794" s="1131"/>
      <c r="E794" s="1131"/>
      <c r="F794" s="1131"/>
      <c r="G794" s="1132"/>
      <c r="H794" s="1131"/>
      <c r="I794" s="1133"/>
      <c r="J794" s="1131"/>
      <c r="K794" s="1131"/>
      <c r="L794" s="1131"/>
      <c r="M794" s="1131"/>
      <c r="N794" s="1131"/>
      <c r="O794" s="874"/>
      <c r="P794" s="875"/>
      <c r="Q794" s="1131"/>
      <c r="R794" s="1131"/>
      <c r="S794" s="1131"/>
      <c r="T794" s="1131"/>
      <c r="U794" s="1131"/>
      <c r="V794" s="1131"/>
      <c r="W794" s="1131"/>
      <c r="X794" s="1132"/>
      <c r="Y794" s="1131"/>
      <c r="Z794" s="1131"/>
      <c r="AA794" s="1131"/>
      <c r="AB794" s="1131"/>
      <c r="AC794" s="1131"/>
      <c r="AD794" s="1131"/>
      <c r="AE794" s="1131"/>
      <c r="AF794" s="874"/>
      <c r="AG794" s="875"/>
      <c r="AH794" s="1132"/>
    </row>
    <row r="795">
      <c r="A795" s="1131"/>
      <c r="B795" s="1131"/>
      <c r="C795" s="1131"/>
      <c r="D795" s="1131"/>
      <c r="E795" s="1131"/>
      <c r="F795" s="1131"/>
      <c r="G795" s="1132"/>
      <c r="H795" s="1131"/>
      <c r="I795" s="1133"/>
      <c r="J795" s="1131"/>
      <c r="K795" s="1131"/>
      <c r="L795" s="1131"/>
      <c r="M795" s="1131"/>
      <c r="N795" s="1131"/>
      <c r="O795" s="874"/>
      <c r="P795" s="875"/>
      <c r="Q795" s="1131"/>
      <c r="R795" s="1131"/>
      <c r="S795" s="1131"/>
      <c r="T795" s="1131"/>
      <c r="U795" s="1131"/>
      <c r="V795" s="1131"/>
      <c r="W795" s="1131"/>
      <c r="X795" s="1132"/>
      <c r="Y795" s="1131"/>
      <c r="Z795" s="1131"/>
      <c r="AA795" s="1131"/>
      <c r="AB795" s="1131"/>
      <c r="AC795" s="1131"/>
      <c r="AD795" s="1131"/>
      <c r="AE795" s="1131"/>
      <c r="AF795" s="874"/>
      <c r="AG795" s="875"/>
      <c r="AH795" s="1132"/>
    </row>
    <row r="796">
      <c r="A796" s="1131"/>
      <c r="B796" s="1131"/>
      <c r="C796" s="1131"/>
      <c r="D796" s="1131"/>
      <c r="E796" s="1131"/>
      <c r="F796" s="1131"/>
      <c r="G796" s="1132"/>
      <c r="H796" s="1131"/>
      <c r="I796" s="1133"/>
      <c r="J796" s="1131"/>
      <c r="K796" s="1131"/>
      <c r="L796" s="1131"/>
      <c r="M796" s="1131"/>
      <c r="N796" s="1131"/>
      <c r="O796" s="874"/>
      <c r="P796" s="875"/>
      <c r="Q796" s="1131"/>
      <c r="R796" s="1131"/>
      <c r="S796" s="1131"/>
      <c r="T796" s="1131"/>
      <c r="U796" s="1131"/>
      <c r="V796" s="1131"/>
      <c r="W796" s="1131"/>
      <c r="X796" s="1132"/>
      <c r="Y796" s="1131"/>
      <c r="Z796" s="1131"/>
      <c r="AA796" s="1131"/>
      <c r="AB796" s="1131"/>
      <c r="AC796" s="1131"/>
      <c r="AD796" s="1131"/>
      <c r="AE796" s="1131"/>
      <c r="AF796" s="874"/>
      <c r="AG796" s="875"/>
      <c r="AH796" s="1132"/>
    </row>
    <row r="797">
      <c r="A797" s="1131"/>
      <c r="B797" s="1131"/>
      <c r="C797" s="1131"/>
      <c r="D797" s="1131"/>
      <c r="E797" s="1131"/>
      <c r="F797" s="1131"/>
      <c r="G797" s="1132"/>
      <c r="H797" s="1131"/>
      <c r="I797" s="1133"/>
      <c r="J797" s="1131"/>
      <c r="K797" s="1131"/>
      <c r="L797" s="1131"/>
      <c r="M797" s="1131"/>
      <c r="N797" s="1131"/>
      <c r="O797" s="874"/>
      <c r="P797" s="875"/>
      <c r="Q797" s="1131"/>
      <c r="R797" s="1131"/>
      <c r="S797" s="1131"/>
      <c r="T797" s="1131"/>
      <c r="U797" s="1131"/>
      <c r="V797" s="1131"/>
      <c r="W797" s="1131"/>
      <c r="X797" s="1132"/>
      <c r="Y797" s="1131"/>
      <c r="Z797" s="1131"/>
      <c r="AA797" s="1131"/>
      <c r="AB797" s="1131"/>
      <c r="AC797" s="1131"/>
      <c r="AD797" s="1131"/>
      <c r="AE797" s="1131"/>
      <c r="AF797" s="874"/>
      <c r="AG797" s="875"/>
      <c r="AH797" s="1132"/>
    </row>
    <row r="798">
      <c r="A798" s="1131"/>
      <c r="B798" s="1131"/>
      <c r="C798" s="1131"/>
      <c r="D798" s="1131"/>
      <c r="E798" s="1131"/>
      <c r="F798" s="1131"/>
      <c r="G798" s="1132"/>
      <c r="H798" s="1131"/>
      <c r="I798" s="1133"/>
      <c r="J798" s="1131"/>
      <c r="K798" s="1131"/>
      <c r="L798" s="1131"/>
      <c r="M798" s="1131"/>
      <c r="N798" s="1131"/>
      <c r="O798" s="874"/>
      <c r="P798" s="875"/>
      <c r="Q798" s="1131"/>
      <c r="R798" s="1131"/>
      <c r="S798" s="1131"/>
      <c r="T798" s="1131"/>
      <c r="U798" s="1131"/>
      <c r="V798" s="1131"/>
      <c r="W798" s="1131"/>
      <c r="X798" s="1132"/>
      <c r="Y798" s="1131"/>
      <c r="Z798" s="1131"/>
      <c r="AA798" s="1131"/>
      <c r="AB798" s="1131"/>
      <c r="AC798" s="1131"/>
      <c r="AD798" s="1131"/>
      <c r="AE798" s="1131"/>
      <c r="AF798" s="874"/>
      <c r="AG798" s="875"/>
      <c r="AH798" s="1132"/>
    </row>
    <row r="799">
      <c r="A799" s="1131"/>
      <c r="B799" s="1131"/>
      <c r="C799" s="1131"/>
      <c r="D799" s="1131"/>
      <c r="E799" s="1131"/>
      <c r="F799" s="1131"/>
      <c r="G799" s="1132"/>
      <c r="H799" s="1131"/>
      <c r="I799" s="1133"/>
      <c r="J799" s="1131"/>
      <c r="K799" s="1131"/>
      <c r="L799" s="1131"/>
      <c r="M799" s="1131"/>
      <c r="N799" s="1131"/>
      <c r="O799" s="874"/>
      <c r="P799" s="875"/>
      <c r="Q799" s="1131"/>
      <c r="R799" s="1131"/>
      <c r="S799" s="1131"/>
      <c r="T799" s="1131"/>
      <c r="U799" s="1131"/>
      <c r="V799" s="1131"/>
      <c r="W799" s="1131"/>
      <c r="X799" s="1132"/>
      <c r="Y799" s="1131"/>
      <c r="Z799" s="1131"/>
      <c r="AA799" s="1131"/>
      <c r="AB799" s="1131"/>
      <c r="AC799" s="1131"/>
      <c r="AD799" s="1131"/>
      <c r="AE799" s="1131"/>
      <c r="AF799" s="874"/>
      <c r="AG799" s="875"/>
      <c r="AH799" s="1132"/>
    </row>
    <row r="800">
      <c r="A800" s="1131"/>
      <c r="B800" s="1131"/>
      <c r="C800" s="1131"/>
      <c r="D800" s="1131"/>
      <c r="E800" s="1131"/>
      <c r="F800" s="1131"/>
      <c r="G800" s="1132"/>
      <c r="H800" s="1131"/>
      <c r="I800" s="1133"/>
      <c r="J800" s="1131"/>
      <c r="K800" s="1131"/>
      <c r="L800" s="1131"/>
      <c r="M800" s="1131"/>
      <c r="N800" s="1131"/>
      <c r="O800" s="874"/>
      <c r="P800" s="875"/>
      <c r="Q800" s="1131"/>
      <c r="R800" s="1131"/>
      <c r="S800" s="1131"/>
      <c r="T800" s="1131"/>
      <c r="U800" s="1131"/>
      <c r="V800" s="1131"/>
      <c r="W800" s="1131"/>
      <c r="X800" s="1132"/>
      <c r="Y800" s="1131"/>
      <c r="Z800" s="1131"/>
      <c r="AA800" s="1131"/>
      <c r="AB800" s="1131"/>
      <c r="AC800" s="1131"/>
      <c r="AD800" s="1131"/>
      <c r="AE800" s="1131"/>
      <c r="AF800" s="874"/>
      <c r="AG800" s="875"/>
      <c r="AH800" s="1132"/>
    </row>
    <row r="801">
      <c r="A801" s="1131"/>
      <c r="B801" s="1131"/>
      <c r="C801" s="1131"/>
      <c r="D801" s="1131"/>
      <c r="E801" s="1131"/>
      <c r="F801" s="1131"/>
      <c r="G801" s="1132"/>
      <c r="H801" s="1131"/>
      <c r="I801" s="1133"/>
      <c r="J801" s="1131"/>
      <c r="K801" s="1131"/>
      <c r="L801" s="1131"/>
      <c r="M801" s="1131"/>
      <c r="N801" s="1131"/>
      <c r="O801" s="874"/>
      <c r="P801" s="875"/>
      <c r="Q801" s="1131"/>
      <c r="R801" s="1131"/>
      <c r="S801" s="1131"/>
      <c r="T801" s="1131"/>
      <c r="U801" s="1131"/>
      <c r="V801" s="1131"/>
      <c r="W801" s="1131"/>
      <c r="X801" s="1132"/>
      <c r="Y801" s="1131"/>
      <c r="Z801" s="1131"/>
      <c r="AA801" s="1131"/>
      <c r="AB801" s="1131"/>
      <c r="AC801" s="1131"/>
      <c r="AD801" s="1131"/>
      <c r="AE801" s="1131"/>
      <c r="AF801" s="874"/>
      <c r="AG801" s="875"/>
      <c r="AH801" s="1132"/>
    </row>
    <row r="802">
      <c r="A802" s="1131"/>
      <c r="B802" s="1131"/>
      <c r="C802" s="1131"/>
      <c r="D802" s="1131"/>
      <c r="E802" s="1131"/>
      <c r="F802" s="1131"/>
      <c r="G802" s="1132"/>
      <c r="H802" s="1131"/>
      <c r="I802" s="1133"/>
      <c r="J802" s="1131"/>
      <c r="K802" s="1131"/>
      <c r="L802" s="1131"/>
      <c r="M802" s="1131"/>
      <c r="N802" s="1131"/>
      <c r="O802" s="874"/>
      <c r="P802" s="875"/>
      <c r="Q802" s="1131"/>
      <c r="R802" s="1131"/>
      <c r="S802" s="1131"/>
      <c r="T802" s="1131"/>
      <c r="U802" s="1131"/>
      <c r="V802" s="1131"/>
      <c r="W802" s="1131"/>
      <c r="X802" s="1132"/>
      <c r="Y802" s="1131"/>
      <c r="Z802" s="1131"/>
      <c r="AA802" s="1131"/>
      <c r="AB802" s="1131"/>
      <c r="AC802" s="1131"/>
      <c r="AD802" s="1131"/>
      <c r="AE802" s="1131"/>
      <c r="AF802" s="874"/>
      <c r="AG802" s="875"/>
      <c r="AH802" s="1132"/>
    </row>
    <row r="803">
      <c r="A803" s="1131"/>
      <c r="B803" s="1131"/>
      <c r="C803" s="1131"/>
      <c r="D803" s="1131"/>
      <c r="E803" s="1131"/>
      <c r="F803" s="1131"/>
      <c r="G803" s="1132"/>
      <c r="H803" s="1131"/>
      <c r="I803" s="1133"/>
      <c r="J803" s="1131"/>
      <c r="K803" s="1131"/>
      <c r="L803" s="1131"/>
      <c r="M803" s="1131"/>
      <c r="N803" s="1131"/>
      <c r="O803" s="874"/>
      <c r="P803" s="875"/>
      <c r="Q803" s="1131"/>
      <c r="R803" s="1131"/>
      <c r="S803" s="1131"/>
      <c r="T803" s="1131"/>
      <c r="U803" s="1131"/>
      <c r="V803" s="1131"/>
      <c r="W803" s="1131"/>
      <c r="X803" s="1132"/>
      <c r="Y803" s="1131"/>
      <c r="Z803" s="1131"/>
      <c r="AA803" s="1131"/>
      <c r="AB803" s="1131"/>
      <c r="AC803" s="1131"/>
      <c r="AD803" s="1131"/>
      <c r="AE803" s="1131"/>
      <c r="AF803" s="874"/>
      <c r="AG803" s="875"/>
      <c r="AH803" s="1132"/>
    </row>
    <row r="804">
      <c r="A804" s="1131"/>
      <c r="B804" s="1131"/>
      <c r="C804" s="1131"/>
      <c r="D804" s="1131"/>
      <c r="E804" s="1131"/>
      <c r="F804" s="1131"/>
      <c r="G804" s="1132"/>
      <c r="H804" s="1131"/>
      <c r="I804" s="1133"/>
      <c r="J804" s="1131"/>
      <c r="K804" s="1131"/>
      <c r="L804" s="1131"/>
      <c r="M804" s="1131"/>
      <c r="N804" s="1131"/>
      <c r="O804" s="874"/>
      <c r="P804" s="875"/>
      <c r="Q804" s="1131"/>
      <c r="R804" s="1131"/>
      <c r="S804" s="1131"/>
      <c r="T804" s="1131"/>
      <c r="U804" s="1131"/>
      <c r="V804" s="1131"/>
      <c r="W804" s="1131"/>
      <c r="X804" s="1132"/>
      <c r="Y804" s="1131"/>
      <c r="Z804" s="1131"/>
      <c r="AA804" s="1131"/>
      <c r="AB804" s="1131"/>
      <c r="AC804" s="1131"/>
      <c r="AD804" s="1131"/>
      <c r="AE804" s="1131"/>
      <c r="AF804" s="874"/>
      <c r="AG804" s="875"/>
      <c r="AH804" s="1132"/>
    </row>
    <row r="805">
      <c r="A805" s="1131"/>
      <c r="B805" s="1131"/>
      <c r="C805" s="1131"/>
      <c r="D805" s="1131"/>
      <c r="E805" s="1131"/>
      <c r="F805" s="1131"/>
      <c r="G805" s="1132"/>
      <c r="H805" s="1131"/>
      <c r="I805" s="1133"/>
      <c r="J805" s="1131"/>
      <c r="K805" s="1131"/>
      <c r="L805" s="1131"/>
      <c r="M805" s="1131"/>
      <c r="N805" s="1131"/>
      <c r="O805" s="874"/>
      <c r="P805" s="875"/>
      <c r="Q805" s="1131"/>
      <c r="R805" s="1131"/>
      <c r="S805" s="1131"/>
      <c r="T805" s="1131"/>
      <c r="U805" s="1131"/>
      <c r="V805" s="1131"/>
      <c r="W805" s="1131"/>
      <c r="X805" s="1132"/>
      <c r="Y805" s="1131"/>
      <c r="Z805" s="1131"/>
      <c r="AA805" s="1131"/>
      <c r="AB805" s="1131"/>
      <c r="AC805" s="1131"/>
      <c r="AD805" s="1131"/>
      <c r="AE805" s="1131"/>
      <c r="AF805" s="874"/>
      <c r="AG805" s="875"/>
      <c r="AH805" s="1132"/>
    </row>
    <row r="806">
      <c r="A806" s="1131"/>
      <c r="B806" s="1131"/>
      <c r="C806" s="1131"/>
      <c r="D806" s="1131"/>
      <c r="E806" s="1131"/>
      <c r="F806" s="1131"/>
      <c r="G806" s="1132"/>
      <c r="H806" s="1131"/>
      <c r="I806" s="1133"/>
      <c r="J806" s="1131"/>
      <c r="K806" s="1131"/>
      <c r="L806" s="1131"/>
      <c r="M806" s="1131"/>
      <c r="N806" s="1131"/>
      <c r="O806" s="874"/>
      <c r="P806" s="875"/>
      <c r="Q806" s="1131"/>
      <c r="R806" s="1131"/>
      <c r="S806" s="1131"/>
      <c r="T806" s="1131"/>
      <c r="U806" s="1131"/>
      <c r="V806" s="1131"/>
      <c r="W806" s="1131"/>
      <c r="X806" s="1132"/>
      <c r="Y806" s="1131"/>
      <c r="Z806" s="1131"/>
      <c r="AA806" s="1131"/>
      <c r="AB806" s="1131"/>
      <c r="AC806" s="1131"/>
      <c r="AD806" s="1131"/>
      <c r="AE806" s="1131"/>
      <c r="AF806" s="874"/>
      <c r="AG806" s="875"/>
      <c r="AH806" s="1132"/>
    </row>
    <row r="807">
      <c r="A807" s="1131"/>
      <c r="B807" s="1131"/>
      <c r="C807" s="1131"/>
      <c r="D807" s="1131"/>
      <c r="E807" s="1131"/>
      <c r="F807" s="1131"/>
      <c r="G807" s="1132"/>
      <c r="H807" s="1131"/>
      <c r="I807" s="1133"/>
      <c r="J807" s="1131"/>
      <c r="K807" s="1131"/>
      <c r="L807" s="1131"/>
      <c r="M807" s="1131"/>
      <c r="N807" s="1131"/>
      <c r="O807" s="874"/>
      <c r="P807" s="875"/>
      <c r="Q807" s="1131"/>
      <c r="R807" s="1131"/>
      <c r="S807" s="1131"/>
      <c r="T807" s="1131"/>
      <c r="U807" s="1131"/>
      <c r="V807" s="1131"/>
      <c r="W807" s="1131"/>
      <c r="X807" s="1132"/>
      <c r="Y807" s="1131"/>
      <c r="Z807" s="1131"/>
      <c r="AA807" s="1131"/>
      <c r="AB807" s="1131"/>
      <c r="AC807" s="1131"/>
      <c r="AD807" s="1131"/>
      <c r="AE807" s="1131"/>
      <c r="AF807" s="874"/>
      <c r="AG807" s="875"/>
      <c r="AH807" s="1132"/>
    </row>
    <row r="808">
      <c r="A808" s="1131"/>
      <c r="B808" s="1131"/>
      <c r="C808" s="1131"/>
      <c r="D808" s="1131"/>
      <c r="E808" s="1131"/>
      <c r="F808" s="1131"/>
      <c r="G808" s="1132"/>
      <c r="H808" s="1131"/>
      <c r="I808" s="1133"/>
      <c r="J808" s="1131"/>
      <c r="K808" s="1131"/>
      <c r="L808" s="1131"/>
      <c r="M808" s="1131"/>
      <c r="N808" s="1131"/>
      <c r="O808" s="874"/>
      <c r="P808" s="875"/>
      <c r="Q808" s="1131"/>
      <c r="R808" s="1131"/>
      <c r="S808" s="1131"/>
      <c r="T808" s="1131"/>
      <c r="U808" s="1131"/>
      <c r="V808" s="1131"/>
      <c r="W808" s="1131"/>
      <c r="X808" s="1132"/>
      <c r="Y808" s="1131"/>
      <c r="Z808" s="1131"/>
      <c r="AA808" s="1131"/>
      <c r="AB808" s="1131"/>
      <c r="AC808" s="1131"/>
      <c r="AD808" s="1131"/>
      <c r="AE808" s="1131"/>
      <c r="AF808" s="874"/>
      <c r="AG808" s="875"/>
      <c r="AH808" s="1132"/>
    </row>
    <row r="809">
      <c r="A809" s="1131"/>
      <c r="B809" s="1131"/>
      <c r="C809" s="1131"/>
      <c r="D809" s="1131"/>
      <c r="E809" s="1131"/>
      <c r="F809" s="1131"/>
      <c r="G809" s="1132"/>
      <c r="H809" s="1131"/>
      <c r="I809" s="1133"/>
      <c r="J809" s="1131"/>
      <c r="K809" s="1131"/>
      <c r="L809" s="1131"/>
      <c r="M809" s="1131"/>
      <c r="N809" s="1131"/>
      <c r="O809" s="874"/>
      <c r="P809" s="875"/>
      <c r="Q809" s="1131"/>
      <c r="R809" s="1131"/>
      <c r="S809" s="1131"/>
      <c r="T809" s="1131"/>
      <c r="U809" s="1131"/>
      <c r="V809" s="1131"/>
      <c r="W809" s="1131"/>
      <c r="X809" s="1132"/>
      <c r="Y809" s="1131"/>
      <c r="Z809" s="1131"/>
      <c r="AA809" s="1131"/>
      <c r="AB809" s="1131"/>
      <c r="AC809" s="1131"/>
      <c r="AD809" s="1131"/>
      <c r="AE809" s="1131"/>
      <c r="AF809" s="874"/>
      <c r="AG809" s="875"/>
      <c r="AH809" s="1132"/>
    </row>
    <row r="810">
      <c r="A810" s="1131"/>
      <c r="B810" s="1131"/>
      <c r="C810" s="1131"/>
      <c r="D810" s="1131"/>
      <c r="E810" s="1131"/>
      <c r="F810" s="1131"/>
      <c r="G810" s="1132"/>
      <c r="H810" s="1131"/>
      <c r="I810" s="1133"/>
      <c r="J810" s="1131"/>
      <c r="K810" s="1131"/>
      <c r="L810" s="1131"/>
      <c r="M810" s="1131"/>
      <c r="N810" s="1131"/>
      <c r="O810" s="874"/>
      <c r="P810" s="875"/>
      <c r="Q810" s="1131"/>
      <c r="R810" s="1131"/>
      <c r="S810" s="1131"/>
      <c r="T810" s="1131"/>
      <c r="U810" s="1131"/>
      <c r="V810" s="1131"/>
      <c r="W810" s="1131"/>
      <c r="X810" s="1132"/>
      <c r="Y810" s="1131"/>
      <c r="Z810" s="1131"/>
      <c r="AA810" s="1131"/>
      <c r="AB810" s="1131"/>
      <c r="AC810" s="1131"/>
      <c r="AD810" s="1131"/>
      <c r="AE810" s="1131"/>
      <c r="AF810" s="874"/>
      <c r="AG810" s="875"/>
      <c r="AH810" s="1132"/>
    </row>
    <row r="811">
      <c r="A811" s="1131"/>
      <c r="B811" s="1131"/>
      <c r="C811" s="1131"/>
      <c r="D811" s="1131"/>
      <c r="E811" s="1131"/>
      <c r="F811" s="1131"/>
      <c r="G811" s="1132"/>
      <c r="H811" s="1131"/>
      <c r="I811" s="1133"/>
      <c r="J811" s="1131"/>
      <c r="K811" s="1131"/>
      <c r="L811" s="1131"/>
      <c r="M811" s="1131"/>
      <c r="N811" s="1131"/>
      <c r="O811" s="874"/>
      <c r="P811" s="875"/>
      <c r="Q811" s="1131"/>
      <c r="R811" s="1131"/>
      <c r="S811" s="1131"/>
      <c r="T811" s="1131"/>
      <c r="U811" s="1131"/>
      <c r="V811" s="1131"/>
      <c r="W811" s="1131"/>
      <c r="X811" s="1132"/>
      <c r="Y811" s="1131"/>
      <c r="Z811" s="1131"/>
      <c r="AA811" s="1131"/>
      <c r="AB811" s="1131"/>
      <c r="AC811" s="1131"/>
      <c r="AD811" s="1131"/>
      <c r="AE811" s="1131"/>
      <c r="AF811" s="874"/>
      <c r="AG811" s="875"/>
      <c r="AH811" s="1132"/>
    </row>
    <row r="812">
      <c r="A812" s="1131"/>
      <c r="B812" s="1131"/>
      <c r="C812" s="1131"/>
      <c r="D812" s="1131"/>
      <c r="E812" s="1131"/>
      <c r="F812" s="1131"/>
      <c r="G812" s="1132"/>
      <c r="H812" s="1131"/>
      <c r="I812" s="1133"/>
      <c r="J812" s="1131"/>
      <c r="K812" s="1131"/>
      <c r="L812" s="1131"/>
      <c r="M812" s="1131"/>
      <c r="N812" s="1131"/>
      <c r="O812" s="874"/>
      <c r="P812" s="875"/>
      <c r="Q812" s="1131"/>
      <c r="R812" s="1131"/>
      <c r="S812" s="1131"/>
      <c r="T812" s="1131"/>
      <c r="U812" s="1131"/>
      <c r="V812" s="1131"/>
      <c r="W812" s="1131"/>
      <c r="X812" s="1132"/>
      <c r="Y812" s="1131"/>
      <c r="Z812" s="1131"/>
      <c r="AA812" s="1131"/>
      <c r="AB812" s="1131"/>
      <c r="AC812" s="1131"/>
      <c r="AD812" s="1131"/>
      <c r="AE812" s="1131"/>
      <c r="AF812" s="874"/>
      <c r="AG812" s="875"/>
      <c r="AH812" s="1132"/>
    </row>
    <row r="813">
      <c r="A813" s="1131"/>
      <c r="B813" s="1131"/>
      <c r="C813" s="1131"/>
      <c r="D813" s="1131"/>
      <c r="E813" s="1131"/>
      <c r="F813" s="1131"/>
      <c r="G813" s="1132"/>
      <c r="H813" s="1131"/>
      <c r="I813" s="1133"/>
      <c r="J813" s="1131"/>
      <c r="K813" s="1131"/>
      <c r="L813" s="1131"/>
      <c r="M813" s="1131"/>
      <c r="N813" s="1131"/>
      <c r="O813" s="874"/>
      <c r="P813" s="875"/>
      <c r="Q813" s="1131"/>
      <c r="R813" s="1131"/>
      <c r="S813" s="1131"/>
      <c r="T813" s="1131"/>
      <c r="U813" s="1131"/>
      <c r="V813" s="1131"/>
      <c r="W813" s="1131"/>
      <c r="X813" s="1132"/>
      <c r="Y813" s="1131"/>
      <c r="Z813" s="1131"/>
      <c r="AA813" s="1131"/>
      <c r="AB813" s="1131"/>
      <c r="AC813" s="1131"/>
      <c r="AD813" s="1131"/>
      <c r="AE813" s="1131"/>
      <c r="AF813" s="874"/>
      <c r="AG813" s="875"/>
      <c r="AH813" s="1132"/>
    </row>
    <row r="814">
      <c r="A814" s="1131"/>
      <c r="B814" s="1131"/>
      <c r="C814" s="1131"/>
      <c r="D814" s="1131"/>
      <c r="E814" s="1131"/>
      <c r="F814" s="1131"/>
      <c r="G814" s="1132"/>
      <c r="H814" s="1131"/>
      <c r="I814" s="1133"/>
      <c r="J814" s="1131"/>
      <c r="K814" s="1131"/>
      <c r="L814" s="1131"/>
      <c r="M814" s="1131"/>
      <c r="N814" s="1131"/>
      <c r="O814" s="874"/>
      <c r="P814" s="875"/>
      <c r="Q814" s="1131"/>
      <c r="R814" s="1131"/>
      <c r="S814" s="1131"/>
      <c r="T814" s="1131"/>
      <c r="U814" s="1131"/>
      <c r="V814" s="1131"/>
      <c r="W814" s="1131"/>
      <c r="X814" s="1132"/>
      <c r="Y814" s="1131"/>
      <c r="Z814" s="1131"/>
      <c r="AA814" s="1131"/>
      <c r="AB814" s="1131"/>
      <c r="AC814" s="1131"/>
      <c r="AD814" s="1131"/>
      <c r="AE814" s="1131"/>
      <c r="AF814" s="874"/>
      <c r="AG814" s="875"/>
      <c r="AH814" s="1132"/>
    </row>
    <row r="815">
      <c r="A815" s="1131"/>
      <c r="B815" s="1131"/>
      <c r="C815" s="1131"/>
      <c r="D815" s="1131"/>
      <c r="E815" s="1131"/>
      <c r="F815" s="1131"/>
      <c r="G815" s="1132"/>
      <c r="H815" s="1131"/>
      <c r="I815" s="1133"/>
      <c r="J815" s="1131"/>
      <c r="K815" s="1131"/>
      <c r="L815" s="1131"/>
      <c r="M815" s="1131"/>
      <c r="N815" s="1131"/>
      <c r="O815" s="874"/>
      <c r="P815" s="875"/>
      <c r="Q815" s="1131"/>
      <c r="R815" s="1131"/>
      <c r="S815" s="1131"/>
      <c r="T815" s="1131"/>
      <c r="U815" s="1131"/>
      <c r="V815" s="1131"/>
      <c r="W815" s="1131"/>
      <c r="X815" s="1132"/>
      <c r="Y815" s="1131"/>
      <c r="Z815" s="1131"/>
      <c r="AA815" s="1131"/>
      <c r="AB815" s="1131"/>
      <c r="AC815" s="1131"/>
      <c r="AD815" s="1131"/>
      <c r="AE815" s="1131"/>
      <c r="AF815" s="874"/>
      <c r="AG815" s="875"/>
      <c r="AH815" s="1132"/>
    </row>
    <row r="816">
      <c r="A816" s="1131"/>
      <c r="B816" s="1131"/>
      <c r="C816" s="1131"/>
      <c r="D816" s="1131"/>
      <c r="E816" s="1131"/>
      <c r="F816" s="1131"/>
      <c r="G816" s="1132"/>
      <c r="H816" s="1131"/>
      <c r="I816" s="1133"/>
      <c r="J816" s="1131"/>
      <c r="K816" s="1131"/>
      <c r="L816" s="1131"/>
      <c r="M816" s="1131"/>
      <c r="N816" s="1131"/>
      <c r="O816" s="874"/>
      <c r="P816" s="875"/>
      <c r="Q816" s="1131"/>
      <c r="R816" s="1131"/>
      <c r="S816" s="1131"/>
      <c r="T816" s="1131"/>
      <c r="U816" s="1131"/>
      <c r="V816" s="1131"/>
      <c r="W816" s="1131"/>
      <c r="X816" s="1132"/>
      <c r="Y816" s="1131"/>
      <c r="Z816" s="1131"/>
      <c r="AA816" s="1131"/>
      <c r="AB816" s="1131"/>
      <c r="AC816" s="1131"/>
      <c r="AD816" s="1131"/>
      <c r="AE816" s="1131"/>
      <c r="AF816" s="874"/>
      <c r="AG816" s="875"/>
      <c r="AH816" s="1132"/>
    </row>
    <row r="817">
      <c r="A817" s="1131"/>
      <c r="B817" s="1131"/>
      <c r="C817" s="1131"/>
      <c r="D817" s="1131"/>
      <c r="E817" s="1131"/>
      <c r="F817" s="1131"/>
      <c r="G817" s="1132"/>
      <c r="H817" s="1131"/>
      <c r="I817" s="1133"/>
      <c r="J817" s="1131"/>
      <c r="K817" s="1131"/>
      <c r="L817" s="1131"/>
      <c r="M817" s="1131"/>
      <c r="N817" s="1131"/>
      <c r="O817" s="874"/>
      <c r="P817" s="875"/>
      <c r="Q817" s="1131"/>
      <c r="R817" s="1131"/>
      <c r="S817" s="1131"/>
      <c r="T817" s="1131"/>
      <c r="U817" s="1131"/>
      <c r="V817" s="1131"/>
      <c r="W817" s="1131"/>
      <c r="X817" s="1132"/>
      <c r="Y817" s="1131"/>
      <c r="Z817" s="1131"/>
      <c r="AA817" s="1131"/>
      <c r="AB817" s="1131"/>
      <c r="AC817" s="1131"/>
      <c r="AD817" s="1131"/>
      <c r="AE817" s="1131"/>
      <c r="AF817" s="874"/>
      <c r="AG817" s="875"/>
      <c r="AH817" s="1132"/>
    </row>
    <row r="818">
      <c r="A818" s="1131"/>
      <c r="B818" s="1131"/>
      <c r="C818" s="1131"/>
      <c r="D818" s="1131"/>
      <c r="E818" s="1131"/>
      <c r="F818" s="1131"/>
      <c r="G818" s="1132"/>
      <c r="H818" s="1131"/>
      <c r="I818" s="1133"/>
      <c r="J818" s="1131"/>
      <c r="K818" s="1131"/>
      <c r="L818" s="1131"/>
      <c r="M818" s="1131"/>
      <c r="N818" s="1131"/>
      <c r="O818" s="874"/>
      <c r="P818" s="875"/>
      <c r="Q818" s="1131"/>
      <c r="R818" s="1131"/>
      <c r="S818" s="1131"/>
      <c r="T818" s="1131"/>
      <c r="U818" s="1131"/>
      <c r="V818" s="1131"/>
      <c r="W818" s="1131"/>
      <c r="X818" s="1132"/>
      <c r="Y818" s="1131"/>
      <c r="Z818" s="1131"/>
      <c r="AA818" s="1131"/>
      <c r="AB818" s="1131"/>
      <c r="AC818" s="1131"/>
      <c r="AD818" s="1131"/>
      <c r="AE818" s="1131"/>
      <c r="AF818" s="874"/>
      <c r="AG818" s="875"/>
      <c r="AH818" s="1132"/>
    </row>
    <row r="819">
      <c r="A819" s="1131"/>
      <c r="B819" s="1131"/>
      <c r="C819" s="1131"/>
      <c r="D819" s="1131"/>
      <c r="E819" s="1131"/>
      <c r="F819" s="1131"/>
      <c r="G819" s="1132"/>
      <c r="H819" s="1131"/>
      <c r="I819" s="1133"/>
      <c r="J819" s="1131"/>
      <c r="K819" s="1131"/>
      <c r="L819" s="1131"/>
      <c r="M819" s="1131"/>
      <c r="N819" s="1131"/>
      <c r="O819" s="874"/>
      <c r="P819" s="875"/>
      <c r="Q819" s="1131"/>
      <c r="R819" s="1131"/>
      <c r="S819" s="1131"/>
      <c r="T819" s="1131"/>
      <c r="U819" s="1131"/>
      <c r="V819" s="1131"/>
      <c r="W819" s="1131"/>
      <c r="X819" s="1132"/>
      <c r="Y819" s="1131"/>
      <c r="Z819" s="1131"/>
      <c r="AA819" s="1131"/>
      <c r="AB819" s="1131"/>
      <c r="AC819" s="1131"/>
      <c r="AD819" s="1131"/>
      <c r="AE819" s="1131"/>
      <c r="AF819" s="874"/>
      <c r="AG819" s="875"/>
      <c r="AH819" s="1132"/>
    </row>
    <row r="820">
      <c r="A820" s="1131"/>
      <c r="B820" s="1131"/>
      <c r="C820" s="1131"/>
      <c r="D820" s="1131"/>
      <c r="E820" s="1131"/>
      <c r="F820" s="1131"/>
      <c r="G820" s="1132"/>
      <c r="H820" s="1131"/>
      <c r="I820" s="1133"/>
      <c r="J820" s="1131"/>
      <c r="K820" s="1131"/>
      <c r="L820" s="1131"/>
      <c r="M820" s="1131"/>
      <c r="N820" s="1131"/>
      <c r="O820" s="874"/>
      <c r="P820" s="875"/>
      <c r="Q820" s="1131"/>
      <c r="R820" s="1131"/>
      <c r="S820" s="1131"/>
      <c r="T820" s="1131"/>
      <c r="U820" s="1131"/>
      <c r="V820" s="1131"/>
      <c r="W820" s="1131"/>
      <c r="X820" s="1132"/>
      <c r="Y820" s="1131"/>
      <c r="Z820" s="1131"/>
      <c r="AA820" s="1131"/>
      <c r="AB820" s="1131"/>
      <c r="AC820" s="1131"/>
      <c r="AD820" s="1131"/>
      <c r="AE820" s="1131"/>
      <c r="AF820" s="874"/>
      <c r="AG820" s="875"/>
      <c r="AH820" s="1132"/>
    </row>
    <row r="821">
      <c r="A821" s="1131"/>
      <c r="B821" s="1131"/>
      <c r="C821" s="1131"/>
      <c r="D821" s="1131"/>
      <c r="E821" s="1131"/>
      <c r="F821" s="1131"/>
      <c r="G821" s="1132"/>
      <c r="H821" s="1131"/>
      <c r="I821" s="1133"/>
      <c r="J821" s="1131"/>
      <c r="K821" s="1131"/>
      <c r="L821" s="1131"/>
      <c r="M821" s="1131"/>
      <c r="N821" s="1131"/>
      <c r="O821" s="874"/>
      <c r="P821" s="875"/>
      <c r="Q821" s="1131"/>
      <c r="R821" s="1131"/>
      <c r="S821" s="1131"/>
      <c r="T821" s="1131"/>
      <c r="U821" s="1131"/>
      <c r="V821" s="1131"/>
      <c r="W821" s="1131"/>
      <c r="X821" s="1132"/>
      <c r="Y821" s="1131"/>
      <c r="Z821" s="1131"/>
      <c r="AA821" s="1131"/>
      <c r="AB821" s="1131"/>
      <c r="AC821" s="1131"/>
      <c r="AD821" s="1131"/>
      <c r="AE821" s="1131"/>
      <c r="AF821" s="874"/>
      <c r="AG821" s="875"/>
      <c r="AH821" s="1132"/>
    </row>
    <row r="822">
      <c r="A822" s="1131"/>
      <c r="B822" s="1131"/>
      <c r="C822" s="1131"/>
      <c r="D822" s="1131"/>
      <c r="E822" s="1131"/>
      <c r="F822" s="1131"/>
      <c r="G822" s="1132"/>
      <c r="H822" s="1131"/>
      <c r="I822" s="1133"/>
      <c r="J822" s="1131"/>
      <c r="K822" s="1131"/>
      <c r="L822" s="1131"/>
      <c r="M822" s="1131"/>
      <c r="N822" s="1131"/>
      <c r="O822" s="874"/>
      <c r="P822" s="875"/>
      <c r="Q822" s="1131"/>
      <c r="R822" s="1131"/>
      <c r="S822" s="1131"/>
      <c r="T822" s="1131"/>
      <c r="U822" s="1131"/>
      <c r="V822" s="1131"/>
      <c r="W822" s="1131"/>
      <c r="X822" s="1132"/>
      <c r="Y822" s="1131"/>
      <c r="Z822" s="1131"/>
      <c r="AA822" s="1131"/>
      <c r="AB822" s="1131"/>
      <c r="AC822" s="1131"/>
      <c r="AD822" s="1131"/>
      <c r="AE822" s="1131"/>
      <c r="AF822" s="874"/>
      <c r="AG822" s="875"/>
      <c r="AH822" s="1132"/>
    </row>
    <row r="823">
      <c r="A823" s="1131"/>
      <c r="B823" s="1131"/>
      <c r="C823" s="1131"/>
      <c r="D823" s="1131"/>
      <c r="E823" s="1131"/>
      <c r="F823" s="1131"/>
      <c r="G823" s="1132"/>
      <c r="H823" s="1131"/>
      <c r="I823" s="1133"/>
      <c r="J823" s="1131"/>
      <c r="K823" s="1131"/>
      <c r="L823" s="1131"/>
      <c r="M823" s="1131"/>
      <c r="N823" s="1131"/>
      <c r="O823" s="874"/>
      <c r="P823" s="875"/>
      <c r="Q823" s="1131"/>
      <c r="R823" s="1131"/>
      <c r="S823" s="1131"/>
      <c r="T823" s="1131"/>
      <c r="U823" s="1131"/>
      <c r="V823" s="1131"/>
      <c r="W823" s="1131"/>
      <c r="X823" s="1132"/>
      <c r="Y823" s="1131"/>
      <c r="Z823" s="1131"/>
      <c r="AA823" s="1131"/>
      <c r="AB823" s="1131"/>
      <c r="AC823" s="1131"/>
      <c r="AD823" s="1131"/>
      <c r="AE823" s="1131"/>
      <c r="AF823" s="874"/>
      <c r="AG823" s="875"/>
      <c r="AH823" s="1132"/>
    </row>
    <row r="824">
      <c r="A824" s="1131"/>
      <c r="B824" s="1131"/>
      <c r="C824" s="1131"/>
      <c r="D824" s="1131"/>
      <c r="E824" s="1131"/>
      <c r="F824" s="1131"/>
      <c r="G824" s="1132"/>
      <c r="H824" s="1131"/>
      <c r="I824" s="1133"/>
      <c r="J824" s="1131"/>
      <c r="K824" s="1131"/>
      <c r="L824" s="1131"/>
      <c r="M824" s="1131"/>
      <c r="N824" s="1131"/>
      <c r="O824" s="874"/>
      <c r="P824" s="875"/>
      <c r="Q824" s="1131"/>
      <c r="R824" s="1131"/>
      <c r="S824" s="1131"/>
      <c r="T824" s="1131"/>
      <c r="U824" s="1131"/>
      <c r="V824" s="1131"/>
      <c r="W824" s="1131"/>
      <c r="X824" s="1132"/>
      <c r="Y824" s="1131"/>
      <c r="Z824" s="1131"/>
      <c r="AA824" s="1131"/>
      <c r="AB824" s="1131"/>
      <c r="AC824" s="1131"/>
      <c r="AD824" s="1131"/>
      <c r="AE824" s="1131"/>
      <c r="AF824" s="874"/>
      <c r="AG824" s="875"/>
      <c r="AH824" s="1132"/>
    </row>
    <row r="825">
      <c r="A825" s="1131"/>
      <c r="B825" s="1131"/>
      <c r="C825" s="1131"/>
      <c r="D825" s="1131"/>
      <c r="E825" s="1131"/>
      <c r="F825" s="1131"/>
      <c r="G825" s="1132"/>
      <c r="H825" s="1131"/>
      <c r="I825" s="1133"/>
      <c r="J825" s="1131"/>
      <c r="K825" s="1131"/>
      <c r="L825" s="1131"/>
      <c r="M825" s="1131"/>
      <c r="N825" s="1131"/>
      <c r="O825" s="874"/>
      <c r="P825" s="875"/>
      <c r="Q825" s="1131"/>
      <c r="R825" s="1131"/>
      <c r="S825" s="1131"/>
      <c r="T825" s="1131"/>
      <c r="U825" s="1131"/>
      <c r="V825" s="1131"/>
      <c r="W825" s="1131"/>
      <c r="X825" s="1132"/>
      <c r="Y825" s="1131"/>
      <c r="Z825" s="1131"/>
      <c r="AA825" s="1131"/>
      <c r="AB825" s="1131"/>
      <c r="AC825" s="1131"/>
      <c r="AD825" s="1131"/>
      <c r="AE825" s="1131"/>
      <c r="AF825" s="874"/>
      <c r="AG825" s="875"/>
      <c r="AH825" s="1132"/>
    </row>
    <row r="826">
      <c r="A826" s="1131"/>
      <c r="B826" s="1131"/>
      <c r="C826" s="1131"/>
      <c r="D826" s="1131"/>
      <c r="E826" s="1131"/>
      <c r="F826" s="1131"/>
      <c r="G826" s="1132"/>
      <c r="H826" s="1131"/>
      <c r="I826" s="1133"/>
      <c r="J826" s="1131"/>
      <c r="K826" s="1131"/>
      <c r="L826" s="1131"/>
      <c r="M826" s="1131"/>
      <c r="N826" s="1131"/>
      <c r="O826" s="874"/>
      <c r="P826" s="875"/>
      <c r="Q826" s="1131"/>
      <c r="R826" s="1131"/>
      <c r="S826" s="1131"/>
      <c r="T826" s="1131"/>
      <c r="U826" s="1131"/>
      <c r="V826" s="1131"/>
      <c r="W826" s="1131"/>
      <c r="X826" s="1132"/>
      <c r="Y826" s="1131"/>
      <c r="Z826" s="1131"/>
      <c r="AA826" s="1131"/>
      <c r="AB826" s="1131"/>
      <c r="AC826" s="1131"/>
      <c r="AD826" s="1131"/>
      <c r="AE826" s="1131"/>
      <c r="AF826" s="874"/>
      <c r="AG826" s="875"/>
      <c r="AH826" s="1132"/>
    </row>
    <row r="827">
      <c r="A827" s="1131"/>
      <c r="B827" s="1131"/>
      <c r="C827" s="1131"/>
      <c r="D827" s="1131"/>
      <c r="E827" s="1131"/>
      <c r="F827" s="1131"/>
      <c r="G827" s="1132"/>
      <c r="H827" s="1131"/>
      <c r="I827" s="1133"/>
      <c r="J827" s="1131"/>
      <c r="K827" s="1131"/>
      <c r="L827" s="1131"/>
      <c r="M827" s="1131"/>
      <c r="N827" s="1131"/>
      <c r="O827" s="874"/>
      <c r="P827" s="875"/>
      <c r="Q827" s="1131"/>
      <c r="R827" s="1131"/>
      <c r="S827" s="1131"/>
      <c r="T827" s="1131"/>
      <c r="U827" s="1131"/>
      <c r="V827" s="1131"/>
      <c r="W827" s="1131"/>
      <c r="X827" s="1132"/>
      <c r="Y827" s="1131"/>
      <c r="Z827" s="1131"/>
      <c r="AA827" s="1131"/>
      <c r="AB827" s="1131"/>
      <c r="AC827" s="1131"/>
      <c r="AD827" s="1131"/>
      <c r="AE827" s="1131"/>
      <c r="AF827" s="874"/>
      <c r="AG827" s="875"/>
      <c r="AH827" s="1132"/>
    </row>
    <row r="828">
      <c r="A828" s="1131"/>
      <c r="B828" s="1131"/>
      <c r="C828" s="1131"/>
      <c r="D828" s="1131"/>
      <c r="E828" s="1131"/>
      <c r="F828" s="1131"/>
      <c r="G828" s="1132"/>
      <c r="H828" s="1131"/>
      <c r="I828" s="1133"/>
      <c r="J828" s="1131"/>
      <c r="K828" s="1131"/>
      <c r="L828" s="1131"/>
      <c r="M828" s="1131"/>
      <c r="N828" s="1131"/>
      <c r="O828" s="874"/>
      <c r="P828" s="875"/>
      <c r="Q828" s="1131"/>
      <c r="R828" s="1131"/>
      <c r="S828" s="1131"/>
      <c r="T828" s="1131"/>
      <c r="U828" s="1131"/>
      <c r="V828" s="1131"/>
      <c r="W828" s="1131"/>
      <c r="X828" s="1132"/>
      <c r="Y828" s="1131"/>
      <c r="Z828" s="1131"/>
      <c r="AA828" s="1131"/>
      <c r="AB828" s="1131"/>
      <c r="AC828" s="1131"/>
      <c r="AD828" s="1131"/>
      <c r="AE828" s="1131"/>
      <c r="AF828" s="874"/>
      <c r="AG828" s="875"/>
      <c r="AH828" s="1132"/>
    </row>
    <row r="829">
      <c r="A829" s="1131"/>
      <c r="B829" s="1131"/>
      <c r="C829" s="1131"/>
      <c r="D829" s="1131"/>
      <c r="E829" s="1131"/>
      <c r="F829" s="1131"/>
      <c r="G829" s="1132"/>
      <c r="H829" s="1131"/>
      <c r="I829" s="1133"/>
      <c r="J829" s="1131"/>
      <c r="K829" s="1131"/>
      <c r="L829" s="1131"/>
      <c r="M829" s="1131"/>
      <c r="N829" s="1131"/>
      <c r="O829" s="874"/>
      <c r="P829" s="875"/>
      <c r="Q829" s="1131"/>
      <c r="R829" s="1131"/>
      <c r="S829" s="1131"/>
      <c r="T829" s="1131"/>
      <c r="U829" s="1131"/>
      <c r="V829" s="1131"/>
      <c r="W829" s="1131"/>
      <c r="X829" s="1132"/>
      <c r="Y829" s="1131"/>
      <c r="Z829" s="1131"/>
      <c r="AA829" s="1131"/>
      <c r="AB829" s="1131"/>
      <c r="AC829" s="1131"/>
      <c r="AD829" s="1131"/>
      <c r="AE829" s="1131"/>
      <c r="AF829" s="874"/>
      <c r="AG829" s="875"/>
      <c r="AH829" s="1132"/>
    </row>
    <row r="830">
      <c r="A830" s="1131"/>
      <c r="B830" s="1131"/>
      <c r="C830" s="1131"/>
      <c r="D830" s="1131"/>
      <c r="E830" s="1131"/>
      <c r="F830" s="1131"/>
      <c r="G830" s="1132"/>
      <c r="H830" s="1131"/>
      <c r="I830" s="1133"/>
      <c r="J830" s="1131"/>
      <c r="K830" s="1131"/>
      <c r="L830" s="1131"/>
      <c r="M830" s="1131"/>
      <c r="N830" s="1131"/>
      <c r="O830" s="874"/>
      <c r="P830" s="875"/>
      <c r="Q830" s="1131"/>
      <c r="R830" s="1131"/>
      <c r="S830" s="1131"/>
      <c r="T830" s="1131"/>
      <c r="U830" s="1131"/>
      <c r="V830" s="1131"/>
      <c r="W830" s="1131"/>
      <c r="X830" s="1132"/>
      <c r="Y830" s="1131"/>
      <c r="Z830" s="1131"/>
      <c r="AA830" s="1131"/>
      <c r="AB830" s="1131"/>
      <c r="AC830" s="1131"/>
      <c r="AD830" s="1131"/>
      <c r="AE830" s="1131"/>
      <c r="AF830" s="874"/>
      <c r="AG830" s="875"/>
      <c r="AH830" s="1132"/>
    </row>
    <row r="831">
      <c r="A831" s="1131"/>
      <c r="B831" s="1131"/>
      <c r="C831" s="1131"/>
      <c r="D831" s="1131"/>
      <c r="E831" s="1131"/>
      <c r="F831" s="1131"/>
      <c r="G831" s="1132"/>
      <c r="H831" s="1131"/>
      <c r="I831" s="1133"/>
      <c r="J831" s="1131"/>
      <c r="K831" s="1131"/>
      <c r="L831" s="1131"/>
      <c r="M831" s="1131"/>
      <c r="N831" s="1131"/>
      <c r="O831" s="874"/>
      <c r="P831" s="875"/>
      <c r="Q831" s="1131"/>
      <c r="R831" s="1131"/>
      <c r="S831" s="1131"/>
      <c r="T831" s="1131"/>
      <c r="U831" s="1131"/>
      <c r="V831" s="1131"/>
      <c r="W831" s="1131"/>
      <c r="X831" s="1132"/>
      <c r="Y831" s="1131"/>
      <c r="Z831" s="1131"/>
      <c r="AA831" s="1131"/>
      <c r="AB831" s="1131"/>
      <c r="AC831" s="1131"/>
      <c r="AD831" s="1131"/>
      <c r="AE831" s="1131"/>
      <c r="AF831" s="874"/>
      <c r="AG831" s="875"/>
      <c r="AH831" s="1132"/>
    </row>
    <row r="832">
      <c r="A832" s="1131"/>
      <c r="B832" s="1131"/>
      <c r="C832" s="1131"/>
      <c r="D832" s="1131"/>
      <c r="E832" s="1131"/>
      <c r="F832" s="1131"/>
      <c r="G832" s="1132"/>
      <c r="H832" s="1131"/>
      <c r="I832" s="1133"/>
      <c r="J832" s="1131"/>
      <c r="K832" s="1131"/>
      <c r="L832" s="1131"/>
      <c r="M832" s="1131"/>
      <c r="N832" s="1131"/>
      <c r="O832" s="874"/>
      <c r="P832" s="875"/>
      <c r="Q832" s="1131"/>
      <c r="R832" s="1131"/>
      <c r="S832" s="1131"/>
      <c r="T832" s="1131"/>
      <c r="U832" s="1131"/>
      <c r="V832" s="1131"/>
      <c r="W832" s="1131"/>
      <c r="X832" s="1132"/>
      <c r="Y832" s="1131"/>
      <c r="Z832" s="1131"/>
      <c r="AA832" s="1131"/>
      <c r="AB832" s="1131"/>
      <c r="AC832" s="1131"/>
      <c r="AD832" s="1131"/>
      <c r="AE832" s="1131"/>
      <c r="AF832" s="874"/>
      <c r="AG832" s="875"/>
      <c r="AH832" s="1132"/>
    </row>
    <row r="833">
      <c r="A833" s="1131"/>
      <c r="B833" s="1131"/>
      <c r="C833" s="1131"/>
      <c r="D833" s="1131"/>
      <c r="E833" s="1131"/>
      <c r="F833" s="1131"/>
      <c r="G833" s="1132"/>
      <c r="H833" s="1131"/>
      <c r="I833" s="1133"/>
      <c r="J833" s="1131"/>
      <c r="K833" s="1131"/>
      <c r="L833" s="1131"/>
      <c r="M833" s="1131"/>
      <c r="N833" s="1131"/>
      <c r="O833" s="874"/>
      <c r="P833" s="875"/>
      <c r="Q833" s="1131"/>
      <c r="R833" s="1131"/>
      <c r="S833" s="1131"/>
      <c r="T833" s="1131"/>
      <c r="U833" s="1131"/>
      <c r="V833" s="1131"/>
      <c r="W833" s="1131"/>
      <c r="X833" s="1132"/>
      <c r="Y833" s="1131"/>
      <c r="Z833" s="1131"/>
      <c r="AA833" s="1131"/>
      <c r="AB833" s="1131"/>
      <c r="AC833" s="1131"/>
      <c r="AD833" s="1131"/>
      <c r="AE833" s="1131"/>
      <c r="AF833" s="874"/>
      <c r="AG833" s="875"/>
      <c r="AH833" s="1132"/>
    </row>
    <row r="834">
      <c r="A834" s="1131"/>
      <c r="B834" s="1131"/>
      <c r="C834" s="1131"/>
      <c r="D834" s="1131"/>
      <c r="E834" s="1131"/>
      <c r="F834" s="1131"/>
      <c r="G834" s="1132"/>
      <c r="H834" s="1131"/>
      <c r="I834" s="1133"/>
      <c r="J834" s="1131"/>
      <c r="K834" s="1131"/>
      <c r="L834" s="1131"/>
      <c r="M834" s="1131"/>
      <c r="N834" s="1131"/>
      <c r="O834" s="874"/>
      <c r="P834" s="875"/>
      <c r="Q834" s="1131"/>
      <c r="R834" s="1131"/>
      <c r="S834" s="1131"/>
      <c r="T834" s="1131"/>
      <c r="U834" s="1131"/>
      <c r="V834" s="1131"/>
      <c r="W834" s="1131"/>
      <c r="X834" s="1132"/>
      <c r="Y834" s="1131"/>
      <c r="Z834" s="1131"/>
      <c r="AA834" s="1131"/>
      <c r="AB834" s="1131"/>
      <c r="AC834" s="1131"/>
      <c r="AD834" s="1131"/>
      <c r="AE834" s="1131"/>
      <c r="AF834" s="874"/>
      <c r="AG834" s="875"/>
      <c r="AH834" s="1132"/>
    </row>
    <row r="835">
      <c r="A835" s="1131"/>
      <c r="B835" s="1131"/>
      <c r="C835" s="1131"/>
      <c r="D835" s="1131"/>
      <c r="E835" s="1131"/>
      <c r="F835" s="1131"/>
      <c r="G835" s="1132"/>
      <c r="H835" s="1131"/>
      <c r="I835" s="1133"/>
      <c r="J835" s="1131"/>
      <c r="K835" s="1131"/>
      <c r="L835" s="1131"/>
      <c r="M835" s="1131"/>
      <c r="N835" s="1131"/>
      <c r="O835" s="874"/>
      <c r="P835" s="875"/>
      <c r="Q835" s="1131"/>
      <c r="R835" s="1131"/>
      <c r="S835" s="1131"/>
      <c r="T835" s="1131"/>
      <c r="U835" s="1131"/>
      <c r="V835" s="1131"/>
      <c r="W835" s="1131"/>
      <c r="X835" s="1132"/>
      <c r="Y835" s="1131"/>
      <c r="Z835" s="1131"/>
      <c r="AA835" s="1131"/>
      <c r="AB835" s="1131"/>
      <c r="AC835" s="1131"/>
      <c r="AD835" s="1131"/>
      <c r="AE835" s="1131"/>
      <c r="AF835" s="874"/>
      <c r="AG835" s="875"/>
      <c r="AH835" s="1132"/>
    </row>
    <row r="836">
      <c r="A836" s="1131"/>
      <c r="B836" s="1131"/>
      <c r="C836" s="1131"/>
      <c r="D836" s="1131"/>
      <c r="E836" s="1131"/>
      <c r="F836" s="1131"/>
      <c r="G836" s="1132"/>
      <c r="H836" s="1131"/>
      <c r="I836" s="1133"/>
      <c r="J836" s="1131"/>
      <c r="K836" s="1131"/>
      <c r="L836" s="1131"/>
      <c r="M836" s="1131"/>
      <c r="N836" s="1131"/>
      <c r="O836" s="874"/>
      <c r="P836" s="875"/>
      <c r="Q836" s="1131"/>
      <c r="R836" s="1131"/>
      <c r="S836" s="1131"/>
      <c r="T836" s="1131"/>
      <c r="U836" s="1131"/>
      <c r="V836" s="1131"/>
      <c r="W836" s="1131"/>
      <c r="X836" s="1132"/>
      <c r="Y836" s="1131"/>
      <c r="Z836" s="1131"/>
      <c r="AA836" s="1131"/>
      <c r="AB836" s="1131"/>
      <c r="AC836" s="1131"/>
      <c r="AD836" s="1131"/>
      <c r="AE836" s="1131"/>
      <c r="AF836" s="874"/>
      <c r="AG836" s="875"/>
      <c r="AH836" s="1132"/>
    </row>
    <row r="837">
      <c r="A837" s="1131"/>
      <c r="B837" s="1131"/>
      <c r="C837" s="1131"/>
      <c r="D837" s="1131"/>
      <c r="E837" s="1131"/>
      <c r="F837" s="1131"/>
      <c r="G837" s="1132"/>
      <c r="H837" s="1131"/>
      <c r="I837" s="1133"/>
      <c r="J837" s="1131"/>
      <c r="K837" s="1131"/>
      <c r="L837" s="1131"/>
      <c r="M837" s="1131"/>
      <c r="N837" s="1131"/>
      <c r="O837" s="874"/>
      <c r="P837" s="875"/>
      <c r="Q837" s="1131"/>
      <c r="R837" s="1131"/>
      <c r="S837" s="1131"/>
      <c r="T837" s="1131"/>
      <c r="U837" s="1131"/>
      <c r="V837" s="1131"/>
      <c r="W837" s="1131"/>
      <c r="X837" s="1132"/>
      <c r="Y837" s="1131"/>
      <c r="Z837" s="1131"/>
      <c r="AA837" s="1131"/>
      <c r="AB837" s="1131"/>
      <c r="AC837" s="1131"/>
      <c r="AD837" s="1131"/>
      <c r="AE837" s="1131"/>
      <c r="AF837" s="874"/>
      <c r="AG837" s="875"/>
      <c r="AH837" s="1132"/>
    </row>
    <row r="838">
      <c r="A838" s="1131"/>
      <c r="B838" s="1131"/>
      <c r="C838" s="1131"/>
      <c r="D838" s="1131"/>
      <c r="E838" s="1131"/>
      <c r="F838" s="1131"/>
      <c r="G838" s="1132"/>
      <c r="H838" s="1131"/>
      <c r="I838" s="1133"/>
      <c r="J838" s="1131"/>
      <c r="K838" s="1131"/>
      <c r="L838" s="1131"/>
      <c r="M838" s="1131"/>
      <c r="N838" s="1131"/>
      <c r="O838" s="874"/>
      <c r="P838" s="875"/>
      <c r="Q838" s="1131"/>
      <c r="R838" s="1131"/>
      <c r="S838" s="1131"/>
      <c r="T838" s="1131"/>
      <c r="U838" s="1131"/>
      <c r="V838" s="1131"/>
      <c r="W838" s="1131"/>
      <c r="X838" s="1132"/>
      <c r="Y838" s="1131"/>
      <c r="Z838" s="1131"/>
      <c r="AA838" s="1131"/>
      <c r="AB838" s="1131"/>
      <c r="AC838" s="1131"/>
      <c r="AD838" s="1131"/>
      <c r="AE838" s="1131"/>
      <c r="AF838" s="874"/>
      <c r="AG838" s="875"/>
      <c r="AH838" s="1132"/>
    </row>
    <row r="839">
      <c r="A839" s="1131"/>
      <c r="B839" s="1131"/>
      <c r="C839" s="1131"/>
      <c r="D839" s="1131"/>
      <c r="E839" s="1131"/>
      <c r="F839" s="1131"/>
      <c r="G839" s="1132"/>
      <c r="H839" s="1131"/>
      <c r="I839" s="1133"/>
      <c r="J839" s="1131"/>
      <c r="K839" s="1131"/>
      <c r="L839" s="1131"/>
      <c r="M839" s="1131"/>
      <c r="N839" s="1131"/>
      <c r="O839" s="874"/>
      <c r="P839" s="875"/>
      <c r="Q839" s="1131"/>
      <c r="R839" s="1131"/>
      <c r="S839" s="1131"/>
      <c r="T839" s="1131"/>
      <c r="U839" s="1131"/>
      <c r="V839" s="1131"/>
      <c r="W839" s="1131"/>
      <c r="X839" s="1132"/>
      <c r="Y839" s="1131"/>
      <c r="Z839" s="1131"/>
      <c r="AA839" s="1131"/>
      <c r="AB839" s="1131"/>
      <c r="AC839" s="1131"/>
      <c r="AD839" s="1131"/>
      <c r="AE839" s="1131"/>
      <c r="AF839" s="874"/>
      <c r="AG839" s="875"/>
      <c r="AH839" s="1132"/>
    </row>
    <row r="840">
      <c r="A840" s="1131"/>
      <c r="B840" s="1131"/>
      <c r="C840" s="1131"/>
      <c r="D840" s="1131"/>
      <c r="E840" s="1131"/>
      <c r="F840" s="1131"/>
      <c r="G840" s="1132"/>
      <c r="H840" s="1131"/>
      <c r="I840" s="1133"/>
      <c r="J840" s="1131"/>
      <c r="K840" s="1131"/>
      <c r="L840" s="1131"/>
      <c r="M840" s="1131"/>
      <c r="N840" s="1131"/>
      <c r="O840" s="874"/>
      <c r="P840" s="875"/>
      <c r="Q840" s="1131"/>
      <c r="R840" s="1131"/>
      <c r="S840" s="1131"/>
      <c r="T840" s="1131"/>
      <c r="U840" s="1131"/>
      <c r="V840" s="1131"/>
      <c r="W840" s="1131"/>
      <c r="X840" s="1132"/>
      <c r="Y840" s="1131"/>
      <c r="Z840" s="1131"/>
      <c r="AA840" s="1131"/>
      <c r="AB840" s="1131"/>
      <c r="AC840" s="1131"/>
      <c r="AD840" s="1131"/>
      <c r="AE840" s="1131"/>
      <c r="AF840" s="874"/>
      <c r="AG840" s="875"/>
      <c r="AH840" s="1132"/>
    </row>
    <row r="841">
      <c r="A841" s="1131"/>
      <c r="B841" s="1131"/>
      <c r="C841" s="1131"/>
      <c r="D841" s="1131"/>
      <c r="E841" s="1131"/>
      <c r="F841" s="1131"/>
      <c r="G841" s="1132"/>
      <c r="H841" s="1131"/>
      <c r="I841" s="1133"/>
      <c r="J841" s="1131"/>
      <c r="K841" s="1131"/>
      <c r="L841" s="1131"/>
      <c r="M841" s="1131"/>
      <c r="N841" s="1131"/>
      <c r="O841" s="874"/>
      <c r="P841" s="875"/>
      <c r="Q841" s="1131"/>
      <c r="R841" s="1131"/>
      <c r="S841" s="1131"/>
      <c r="T841" s="1131"/>
      <c r="U841" s="1131"/>
      <c r="V841" s="1131"/>
      <c r="W841" s="1131"/>
      <c r="X841" s="1132"/>
      <c r="Y841" s="1131"/>
      <c r="Z841" s="1131"/>
      <c r="AA841" s="1131"/>
      <c r="AB841" s="1131"/>
      <c r="AC841" s="1131"/>
      <c r="AD841" s="1131"/>
      <c r="AE841" s="1131"/>
      <c r="AF841" s="874"/>
      <c r="AG841" s="875"/>
      <c r="AH841" s="1132"/>
    </row>
    <row r="842">
      <c r="A842" s="1131"/>
      <c r="B842" s="1131"/>
      <c r="C842" s="1131"/>
      <c r="D842" s="1131"/>
      <c r="E842" s="1131"/>
      <c r="F842" s="1131"/>
      <c r="G842" s="1132"/>
      <c r="H842" s="1131"/>
      <c r="I842" s="1133"/>
      <c r="J842" s="1131"/>
      <c r="K842" s="1131"/>
      <c r="L842" s="1131"/>
      <c r="M842" s="1131"/>
      <c r="N842" s="1131"/>
      <c r="O842" s="874"/>
      <c r="P842" s="875"/>
      <c r="Q842" s="1131"/>
      <c r="R842" s="1131"/>
      <c r="S842" s="1131"/>
      <c r="T842" s="1131"/>
      <c r="U842" s="1131"/>
      <c r="V842" s="1131"/>
      <c r="W842" s="1131"/>
      <c r="X842" s="1132"/>
      <c r="Y842" s="1131"/>
      <c r="Z842" s="1131"/>
      <c r="AA842" s="1131"/>
      <c r="AB842" s="1131"/>
      <c r="AC842" s="1131"/>
      <c r="AD842" s="1131"/>
      <c r="AE842" s="1131"/>
      <c r="AF842" s="874"/>
      <c r="AG842" s="875"/>
      <c r="AH842" s="1132"/>
    </row>
    <row r="843">
      <c r="A843" s="1131"/>
      <c r="B843" s="1131"/>
      <c r="C843" s="1131"/>
      <c r="D843" s="1131"/>
      <c r="E843" s="1131"/>
      <c r="F843" s="1131"/>
      <c r="G843" s="1132"/>
      <c r="H843" s="1131"/>
      <c r="I843" s="1133"/>
      <c r="J843" s="1131"/>
      <c r="K843" s="1131"/>
      <c r="L843" s="1131"/>
      <c r="M843" s="1131"/>
      <c r="N843" s="1131"/>
      <c r="O843" s="874"/>
      <c r="P843" s="875"/>
      <c r="Q843" s="1131"/>
      <c r="R843" s="1131"/>
      <c r="S843" s="1131"/>
      <c r="T843" s="1131"/>
      <c r="U843" s="1131"/>
      <c r="V843" s="1131"/>
      <c r="W843" s="1131"/>
      <c r="X843" s="1132"/>
      <c r="Y843" s="1131"/>
      <c r="Z843" s="1131"/>
      <c r="AA843" s="1131"/>
      <c r="AB843" s="1131"/>
      <c r="AC843" s="1131"/>
      <c r="AD843" s="1131"/>
      <c r="AE843" s="1131"/>
      <c r="AF843" s="874"/>
      <c r="AG843" s="875"/>
      <c r="AH843" s="1132"/>
    </row>
    <row r="844">
      <c r="A844" s="1131"/>
      <c r="B844" s="1131"/>
      <c r="C844" s="1131"/>
      <c r="D844" s="1131"/>
      <c r="E844" s="1131"/>
      <c r="F844" s="1131"/>
      <c r="G844" s="1132"/>
      <c r="H844" s="1131"/>
      <c r="I844" s="1133"/>
      <c r="J844" s="1131"/>
      <c r="K844" s="1131"/>
      <c r="L844" s="1131"/>
      <c r="M844" s="1131"/>
      <c r="N844" s="1131"/>
      <c r="O844" s="874"/>
      <c r="P844" s="875"/>
      <c r="Q844" s="1131"/>
      <c r="R844" s="1131"/>
      <c r="S844" s="1131"/>
      <c r="T844" s="1131"/>
      <c r="U844" s="1131"/>
      <c r="V844" s="1131"/>
      <c r="W844" s="1131"/>
      <c r="X844" s="1132"/>
      <c r="Y844" s="1131"/>
      <c r="Z844" s="1131"/>
      <c r="AA844" s="1131"/>
      <c r="AB844" s="1131"/>
      <c r="AC844" s="1131"/>
      <c r="AD844" s="1131"/>
      <c r="AE844" s="1131"/>
      <c r="AF844" s="874"/>
      <c r="AG844" s="875"/>
      <c r="AH844" s="1132"/>
    </row>
    <row r="845">
      <c r="A845" s="1131"/>
      <c r="B845" s="1131"/>
      <c r="C845" s="1131"/>
      <c r="D845" s="1131"/>
      <c r="E845" s="1131"/>
      <c r="F845" s="1131"/>
      <c r="G845" s="1132"/>
      <c r="H845" s="1131"/>
      <c r="I845" s="1133"/>
      <c r="J845" s="1131"/>
      <c r="K845" s="1131"/>
      <c r="L845" s="1131"/>
      <c r="M845" s="1131"/>
      <c r="N845" s="1131"/>
      <c r="O845" s="874"/>
      <c r="P845" s="875"/>
      <c r="Q845" s="1131"/>
      <c r="R845" s="1131"/>
      <c r="S845" s="1131"/>
      <c r="T845" s="1131"/>
      <c r="U845" s="1131"/>
      <c r="V845" s="1131"/>
      <c r="W845" s="1131"/>
      <c r="X845" s="1132"/>
      <c r="Y845" s="1131"/>
      <c r="Z845" s="1131"/>
      <c r="AA845" s="1131"/>
      <c r="AB845" s="1131"/>
      <c r="AC845" s="1131"/>
      <c r="AD845" s="1131"/>
      <c r="AE845" s="1131"/>
      <c r="AF845" s="874"/>
      <c r="AG845" s="875"/>
      <c r="AH845" s="1132"/>
    </row>
    <row r="846">
      <c r="A846" s="1131"/>
      <c r="B846" s="1131"/>
      <c r="C846" s="1131"/>
      <c r="D846" s="1131"/>
      <c r="E846" s="1131"/>
      <c r="F846" s="1131"/>
      <c r="G846" s="1132"/>
      <c r="H846" s="1131"/>
      <c r="I846" s="1133"/>
      <c r="J846" s="1131"/>
      <c r="K846" s="1131"/>
      <c r="L846" s="1131"/>
      <c r="M846" s="1131"/>
      <c r="N846" s="1131"/>
      <c r="O846" s="874"/>
      <c r="P846" s="875"/>
      <c r="Q846" s="1131"/>
      <c r="R846" s="1131"/>
      <c r="S846" s="1131"/>
      <c r="T846" s="1131"/>
      <c r="U846" s="1131"/>
      <c r="V846" s="1131"/>
      <c r="W846" s="1131"/>
      <c r="X846" s="1132"/>
      <c r="Y846" s="1131"/>
      <c r="Z846" s="1131"/>
      <c r="AA846" s="1131"/>
      <c r="AB846" s="1131"/>
      <c r="AC846" s="1131"/>
      <c r="AD846" s="1131"/>
      <c r="AE846" s="1131"/>
      <c r="AF846" s="874"/>
      <c r="AG846" s="875"/>
      <c r="AH846" s="1132"/>
    </row>
    <row r="847">
      <c r="A847" s="1131"/>
      <c r="B847" s="1131"/>
      <c r="C847" s="1131"/>
      <c r="D847" s="1131"/>
      <c r="E847" s="1131"/>
      <c r="F847" s="1131"/>
      <c r="G847" s="1132"/>
      <c r="H847" s="1131"/>
      <c r="I847" s="1133"/>
      <c r="J847" s="1131"/>
      <c r="K847" s="1131"/>
      <c r="L847" s="1131"/>
      <c r="M847" s="1131"/>
      <c r="N847" s="1131"/>
      <c r="O847" s="874"/>
      <c r="P847" s="875"/>
      <c r="Q847" s="1131"/>
      <c r="R847" s="1131"/>
      <c r="S847" s="1131"/>
      <c r="T847" s="1131"/>
      <c r="U847" s="1131"/>
      <c r="V847" s="1131"/>
      <c r="W847" s="1131"/>
      <c r="X847" s="1132"/>
      <c r="Y847" s="1131"/>
      <c r="Z847" s="1131"/>
      <c r="AA847" s="1131"/>
      <c r="AB847" s="1131"/>
      <c r="AC847" s="1131"/>
      <c r="AD847" s="1131"/>
      <c r="AE847" s="1131"/>
      <c r="AF847" s="874"/>
      <c r="AG847" s="875"/>
      <c r="AH847" s="1132"/>
    </row>
    <row r="848">
      <c r="A848" s="1131"/>
      <c r="B848" s="1131"/>
      <c r="C848" s="1131"/>
      <c r="D848" s="1131"/>
      <c r="E848" s="1131"/>
      <c r="F848" s="1131"/>
      <c r="G848" s="1132"/>
      <c r="H848" s="1131"/>
      <c r="I848" s="1133"/>
      <c r="J848" s="1131"/>
      <c r="K848" s="1131"/>
      <c r="L848" s="1131"/>
      <c r="M848" s="1131"/>
      <c r="N848" s="1131"/>
      <c r="O848" s="874"/>
      <c r="P848" s="875"/>
      <c r="Q848" s="1131"/>
      <c r="R848" s="1131"/>
      <c r="S848" s="1131"/>
      <c r="T848" s="1131"/>
      <c r="U848" s="1131"/>
      <c r="V848" s="1131"/>
      <c r="W848" s="1131"/>
      <c r="X848" s="1132"/>
      <c r="Y848" s="1131"/>
      <c r="Z848" s="1131"/>
      <c r="AA848" s="1131"/>
      <c r="AB848" s="1131"/>
      <c r="AC848" s="1131"/>
      <c r="AD848" s="1131"/>
      <c r="AE848" s="1131"/>
      <c r="AF848" s="874"/>
      <c r="AG848" s="875"/>
      <c r="AH848" s="1132"/>
    </row>
    <row r="849">
      <c r="A849" s="1131"/>
      <c r="B849" s="1131"/>
      <c r="C849" s="1131"/>
      <c r="D849" s="1131"/>
      <c r="E849" s="1131"/>
      <c r="F849" s="1131"/>
      <c r="G849" s="1132"/>
      <c r="H849" s="1131"/>
      <c r="I849" s="1133"/>
      <c r="J849" s="1131"/>
      <c r="K849" s="1131"/>
      <c r="L849" s="1131"/>
      <c r="M849" s="1131"/>
      <c r="N849" s="1131"/>
      <c r="O849" s="874"/>
      <c r="P849" s="875"/>
      <c r="Q849" s="1131"/>
      <c r="R849" s="1131"/>
      <c r="S849" s="1131"/>
      <c r="T849" s="1131"/>
      <c r="U849" s="1131"/>
      <c r="V849" s="1131"/>
      <c r="W849" s="1131"/>
      <c r="X849" s="1132"/>
      <c r="Y849" s="1131"/>
      <c r="Z849" s="1131"/>
      <c r="AA849" s="1131"/>
      <c r="AB849" s="1131"/>
      <c r="AC849" s="1131"/>
      <c r="AD849" s="1131"/>
      <c r="AE849" s="1131"/>
      <c r="AF849" s="874"/>
      <c r="AG849" s="875"/>
      <c r="AH849" s="1132"/>
    </row>
    <row r="850">
      <c r="A850" s="1131"/>
      <c r="B850" s="1131"/>
      <c r="C850" s="1131"/>
      <c r="D850" s="1131"/>
      <c r="E850" s="1131"/>
      <c r="F850" s="1131"/>
      <c r="G850" s="1132"/>
      <c r="H850" s="1131"/>
      <c r="I850" s="1133"/>
      <c r="J850" s="1131"/>
      <c r="K850" s="1131"/>
      <c r="L850" s="1131"/>
      <c r="M850" s="1131"/>
      <c r="N850" s="1131"/>
      <c r="O850" s="874"/>
      <c r="P850" s="875"/>
      <c r="Q850" s="1131"/>
      <c r="R850" s="1131"/>
      <c r="S850" s="1131"/>
      <c r="T850" s="1131"/>
      <c r="U850" s="1131"/>
      <c r="V850" s="1131"/>
      <c r="W850" s="1131"/>
      <c r="X850" s="1132"/>
      <c r="Y850" s="1131"/>
      <c r="Z850" s="1131"/>
      <c r="AA850" s="1131"/>
      <c r="AB850" s="1131"/>
      <c r="AC850" s="1131"/>
      <c r="AD850" s="1131"/>
      <c r="AE850" s="1131"/>
      <c r="AF850" s="874"/>
      <c r="AG850" s="875"/>
      <c r="AH850" s="1132"/>
    </row>
    <row r="851">
      <c r="A851" s="1131"/>
      <c r="B851" s="1131"/>
      <c r="C851" s="1131"/>
      <c r="D851" s="1131"/>
      <c r="E851" s="1131"/>
      <c r="F851" s="1131"/>
      <c r="G851" s="1132"/>
      <c r="H851" s="1131"/>
      <c r="I851" s="1133"/>
      <c r="J851" s="1131"/>
      <c r="K851" s="1131"/>
      <c r="L851" s="1131"/>
      <c r="M851" s="1131"/>
      <c r="N851" s="1131"/>
      <c r="O851" s="874"/>
      <c r="P851" s="875"/>
      <c r="Q851" s="1131"/>
      <c r="R851" s="1131"/>
      <c r="S851" s="1131"/>
      <c r="T851" s="1131"/>
      <c r="U851" s="1131"/>
      <c r="V851" s="1131"/>
      <c r="W851" s="1131"/>
      <c r="X851" s="1132"/>
      <c r="Y851" s="1131"/>
      <c r="Z851" s="1131"/>
      <c r="AA851" s="1131"/>
      <c r="AB851" s="1131"/>
      <c r="AC851" s="1131"/>
      <c r="AD851" s="1131"/>
      <c r="AE851" s="1131"/>
      <c r="AF851" s="874"/>
      <c r="AG851" s="875"/>
      <c r="AH851" s="1132"/>
    </row>
    <row r="852">
      <c r="A852" s="1131"/>
      <c r="B852" s="1131"/>
      <c r="C852" s="1131"/>
      <c r="D852" s="1131"/>
      <c r="E852" s="1131"/>
      <c r="F852" s="1131"/>
      <c r="G852" s="1132"/>
      <c r="H852" s="1131"/>
      <c r="I852" s="1133"/>
      <c r="J852" s="1131"/>
      <c r="K852" s="1131"/>
      <c r="L852" s="1131"/>
      <c r="M852" s="1131"/>
      <c r="N852" s="1131"/>
      <c r="O852" s="874"/>
      <c r="P852" s="875"/>
      <c r="Q852" s="1131"/>
      <c r="R852" s="1131"/>
      <c r="S852" s="1131"/>
      <c r="T852" s="1131"/>
      <c r="U852" s="1131"/>
      <c r="V852" s="1131"/>
      <c r="W852" s="1131"/>
      <c r="X852" s="1132"/>
      <c r="Y852" s="1131"/>
      <c r="Z852" s="1131"/>
      <c r="AA852" s="1131"/>
      <c r="AB852" s="1131"/>
      <c r="AC852" s="1131"/>
      <c r="AD852" s="1131"/>
      <c r="AE852" s="1131"/>
      <c r="AF852" s="874"/>
      <c r="AG852" s="875"/>
      <c r="AH852" s="1132"/>
    </row>
    <row r="853">
      <c r="A853" s="1131"/>
      <c r="B853" s="1131"/>
      <c r="C853" s="1131"/>
      <c r="D853" s="1131"/>
      <c r="E853" s="1131"/>
      <c r="F853" s="1131"/>
      <c r="G853" s="1132"/>
      <c r="H853" s="1131"/>
      <c r="I853" s="1133"/>
      <c r="J853" s="1131"/>
      <c r="K853" s="1131"/>
      <c r="L853" s="1131"/>
      <c r="M853" s="1131"/>
      <c r="N853" s="1131"/>
      <c r="O853" s="874"/>
      <c r="P853" s="875"/>
      <c r="Q853" s="1131"/>
      <c r="R853" s="1131"/>
      <c r="S853" s="1131"/>
      <c r="T853" s="1131"/>
      <c r="U853" s="1131"/>
      <c r="V853" s="1131"/>
      <c r="W853" s="1131"/>
      <c r="X853" s="1132"/>
      <c r="Y853" s="1131"/>
      <c r="Z853" s="1131"/>
      <c r="AA853" s="1131"/>
      <c r="AB853" s="1131"/>
      <c r="AC853" s="1131"/>
      <c r="AD853" s="1131"/>
      <c r="AE853" s="1131"/>
      <c r="AF853" s="874"/>
      <c r="AG853" s="875"/>
      <c r="AH853" s="1132"/>
    </row>
    <row r="854">
      <c r="A854" s="1131"/>
      <c r="B854" s="1131"/>
      <c r="C854" s="1131"/>
      <c r="D854" s="1131"/>
      <c r="E854" s="1131"/>
      <c r="F854" s="1131"/>
      <c r="G854" s="1132"/>
      <c r="H854" s="1131"/>
      <c r="I854" s="1133"/>
      <c r="J854" s="1131"/>
      <c r="K854" s="1131"/>
      <c r="L854" s="1131"/>
      <c r="M854" s="1131"/>
      <c r="N854" s="1131"/>
      <c r="O854" s="874"/>
      <c r="P854" s="875"/>
      <c r="Q854" s="1131"/>
      <c r="R854" s="1131"/>
      <c r="S854" s="1131"/>
      <c r="T854" s="1131"/>
      <c r="U854" s="1131"/>
      <c r="V854" s="1131"/>
      <c r="W854" s="1131"/>
      <c r="X854" s="1132"/>
      <c r="Y854" s="1131"/>
      <c r="Z854" s="1131"/>
      <c r="AA854" s="1131"/>
      <c r="AB854" s="1131"/>
      <c r="AC854" s="1131"/>
      <c r="AD854" s="1131"/>
      <c r="AE854" s="1131"/>
      <c r="AF854" s="874"/>
      <c r="AG854" s="875"/>
      <c r="AH854" s="1132"/>
    </row>
    <row r="855">
      <c r="A855" s="1131"/>
      <c r="B855" s="1131"/>
      <c r="C855" s="1131"/>
      <c r="D855" s="1131"/>
      <c r="E855" s="1131"/>
      <c r="F855" s="1131"/>
      <c r="G855" s="1132"/>
      <c r="H855" s="1131"/>
      <c r="I855" s="1133"/>
      <c r="J855" s="1131"/>
      <c r="K855" s="1131"/>
      <c r="L855" s="1131"/>
      <c r="M855" s="1131"/>
      <c r="N855" s="1131"/>
      <c r="O855" s="874"/>
      <c r="P855" s="875"/>
      <c r="Q855" s="1131"/>
      <c r="R855" s="1131"/>
      <c r="S855" s="1131"/>
      <c r="T855" s="1131"/>
      <c r="U855" s="1131"/>
      <c r="V855" s="1131"/>
      <c r="W855" s="1131"/>
      <c r="X855" s="1132"/>
      <c r="Y855" s="1131"/>
      <c r="Z855" s="1131"/>
      <c r="AA855" s="1131"/>
      <c r="AB855" s="1131"/>
      <c r="AC855" s="1131"/>
      <c r="AD855" s="1131"/>
      <c r="AE855" s="1131"/>
      <c r="AF855" s="874"/>
      <c r="AG855" s="875"/>
      <c r="AH855" s="1132"/>
    </row>
    <row r="856">
      <c r="A856" s="1131"/>
      <c r="B856" s="1131"/>
      <c r="C856" s="1131"/>
      <c r="D856" s="1131"/>
      <c r="E856" s="1131"/>
      <c r="F856" s="1131"/>
      <c r="G856" s="1132"/>
      <c r="H856" s="1131"/>
      <c r="I856" s="1133"/>
      <c r="J856" s="1131"/>
      <c r="K856" s="1131"/>
      <c r="L856" s="1131"/>
      <c r="M856" s="1131"/>
      <c r="N856" s="1131"/>
      <c r="O856" s="874"/>
      <c r="P856" s="875"/>
      <c r="Q856" s="1131"/>
      <c r="R856" s="1131"/>
      <c r="S856" s="1131"/>
      <c r="T856" s="1131"/>
      <c r="U856" s="1131"/>
      <c r="V856" s="1131"/>
      <c r="W856" s="1131"/>
      <c r="X856" s="1132"/>
      <c r="Y856" s="1131"/>
      <c r="Z856" s="1131"/>
      <c r="AA856" s="1131"/>
      <c r="AB856" s="1131"/>
      <c r="AC856" s="1131"/>
      <c r="AD856" s="1131"/>
      <c r="AE856" s="1131"/>
      <c r="AF856" s="874"/>
      <c r="AG856" s="875"/>
      <c r="AH856" s="1132"/>
    </row>
    <row r="857">
      <c r="A857" s="1131"/>
      <c r="B857" s="1131"/>
      <c r="C857" s="1131"/>
      <c r="D857" s="1131"/>
      <c r="E857" s="1131"/>
      <c r="F857" s="1131"/>
      <c r="G857" s="1132"/>
      <c r="H857" s="1131"/>
      <c r="I857" s="1133"/>
      <c r="J857" s="1131"/>
      <c r="K857" s="1131"/>
      <c r="L857" s="1131"/>
      <c r="M857" s="1131"/>
      <c r="N857" s="1131"/>
      <c r="O857" s="874"/>
      <c r="P857" s="875"/>
      <c r="Q857" s="1131"/>
      <c r="R857" s="1131"/>
      <c r="S857" s="1131"/>
      <c r="T857" s="1131"/>
      <c r="U857" s="1131"/>
      <c r="V857" s="1131"/>
      <c r="W857" s="1131"/>
      <c r="X857" s="1132"/>
      <c r="Y857" s="1131"/>
      <c r="Z857" s="1131"/>
      <c r="AA857" s="1131"/>
      <c r="AB857" s="1131"/>
      <c r="AC857" s="1131"/>
      <c r="AD857" s="1131"/>
      <c r="AE857" s="1131"/>
      <c r="AF857" s="874"/>
      <c r="AG857" s="875"/>
      <c r="AH857" s="1132"/>
    </row>
    <row r="858">
      <c r="A858" s="1131"/>
      <c r="B858" s="1131"/>
      <c r="C858" s="1131"/>
      <c r="D858" s="1131"/>
      <c r="E858" s="1131"/>
      <c r="F858" s="1131"/>
      <c r="G858" s="1132"/>
      <c r="H858" s="1131"/>
      <c r="I858" s="1133"/>
      <c r="J858" s="1131"/>
      <c r="K858" s="1131"/>
      <c r="L858" s="1131"/>
      <c r="M858" s="1131"/>
      <c r="N858" s="1131"/>
      <c r="O858" s="874"/>
      <c r="P858" s="875"/>
      <c r="Q858" s="1131"/>
      <c r="R858" s="1131"/>
      <c r="S858" s="1131"/>
      <c r="T858" s="1131"/>
      <c r="U858" s="1131"/>
      <c r="V858" s="1131"/>
      <c r="W858" s="1131"/>
      <c r="X858" s="1132"/>
      <c r="Y858" s="1131"/>
      <c r="Z858" s="1131"/>
      <c r="AA858" s="1131"/>
      <c r="AB858" s="1131"/>
      <c r="AC858" s="1131"/>
      <c r="AD858" s="1131"/>
      <c r="AE858" s="1131"/>
      <c r="AF858" s="874"/>
      <c r="AG858" s="875"/>
      <c r="AH858" s="1132"/>
    </row>
    <row r="859">
      <c r="A859" s="1131"/>
      <c r="B859" s="1131"/>
      <c r="C859" s="1131"/>
      <c r="D859" s="1131"/>
      <c r="E859" s="1131"/>
      <c r="F859" s="1131"/>
      <c r="G859" s="1132"/>
      <c r="H859" s="1131"/>
      <c r="I859" s="1133"/>
      <c r="J859" s="1131"/>
      <c r="K859" s="1131"/>
      <c r="L859" s="1131"/>
      <c r="M859" s="1131"/>
      <c r="N859" s="1131"/>
      <c r="O859" s="874"/>
      <c r="P859" s="875"/>
      <c r="Q859" s="1131"/>
      <c r="R859" s="1131"/>
      <c r="S859" s="1131"/>
      <c r="T859" s="1131"/>
      <c r="U859" s="1131"/>
      <c r="V859" s="1131"/>
      <c r="W859" s="1131"/>
      <c r="X859" s="1132"/>
      <c r="Y859" s="1131"/>
      <c r="Z859" s="1131"/>
      <c r="AA859" s="1131"/>
      <c r="AB859" s="1131"/>
      <c r="AC859" s="1131"/>
      <c r="AD859" s="1131"/>
      <c r="AE859" s="1131"/>
      <c r="AF859" s="874"/>
      <c r="AG859" s="875"/>
      <c r="AH859" s="1132"/>
    </row>
    <row r="860">
      <c r="A860" s="1131"/>
      <c r="B860" s="1131"/>
      <c r="C860" s="1131"/>
      <c r="D860" s="1131"/>
      <c r="E860" s="1131"/>
      <c r="F860" s="1131"/>
      <c r="G860" s="1132"/>
      <c r="H860" s="1131"/>
      <c r="I860" s="1133"/>
      <c r="J860" s="1131"/>
      <c r="K860" s="1131"/>
      <c r="L860" s="1131"/>
      <c r="M860" s="1131"/>
      <c r="N860" s="1131"/>
      <c r="O860" s="874"/>
      <c r="P860" s="875"/>
      <c r="Q860" s="1131"/>
      <c r="R860" s="1131"/>
      <c r="S860" s="1131"/>
      <c r="T860" s="1131"/>
      <c r="U860" s="1131"/>
      <c r="V860" s="1131"/>
      <c r="W860" s="1131"/>
      <c r="X860" s="1132"/>
      <c r="Y860" s="1131"/>
      <c r="Z860" s="1131"/>
      <c r="AA860" s="1131"/>
      <c r="AB860" s="1131"/>
      <c r="AC860" s="1131"/>
      <c r="AD860" s="1131"/>
      <c r="AE860" s="1131"/>
      <c r="AF860" s="874"/>
      <c r="AG860" s="875"/>
      <c r="AH860" s="1132"/>
    </row>
    <row r="861">
      <c r="A861" s="1131"/>
      <c r="B861" s="1131"/>
      <c r="C861" s="1131"/>
      <c r="D861" s="1131"/>
      <c r="E861" s="1131"/>
      <c r="F861" s="1131"/>
      <c r="G861" s="1132"/>
      <c r="H861" s="1131"/>
      <c r="I861" s="1133"/>
      <c r="J861" s="1131"/>
      <c r="K861" s="1131"/>
      <c r="L861" s="1131"/>
      <c r="M861" s="1131"/>
      <c r="N861" s="1131"/>
      <c r="O861" s="874"/>
      <c r="P861" s="875"/>
      <c r="Q861" s="1131"/>
      <c r="R861" s="1131"/>
      <c r="S861" s="1131"/>
      <c r="T861" s="1131"/>
      <c r="U861" s="1131"/>
      <c r="V861" s="1131"/>
      <c r="W861" s="1131"/>
      <c r="X861" s="1132"/>
      <c r="Y861" s="1131"/>
      <c r="Z861" s="1131"/>
      <c r="AA861" s="1131"/>
      <c r="AB861" s="1131"/>
      <c r="AC861" s="1131"/>
      <c r="AD861" s="1131"/>
      <c r="AE861" s="1131"/>
      <c r="AF861" s="874"/>
      <c r="AG861" s="875"/>
      <c r="AH861" s="1132"/>
    </row>
    <row r="862">
      <c r="A862" s="1131"/>
      <c r="B862" s="1131"/>
      <c r="C862" s="1131"/>
      <c r="D862" s="1131"/>
      <c r="E862" s="1131"/>
      <c r="F862" s="1131"/>
      <c r="G862" s="1132"/>
      <c r="H862" s="1131"/>
      <c r="I862" s="1133"/>
      <c r="J862" s="1131"/>
      <c r="K862" s="1131"/>
      <c r="L862" s="1131"/>
      <c r="M862" s="1131"/>
      <c r="N862" s="1131"/>
      <c r="O862" s="874"/>
      <c r="P862" s="875"/>
      <c r="Q862" s="1131"/>
      <c r="R862" s="1131"/>
      <c r="S862" s="1131"/>
      <c r="T862" s="1131"/>
      <c r="U862" s="1131"/>
      <c r="V862" s="1131"/>
      <c r="W862" s="1131"/>
      <c r="X862" s="1132"/>
      <c r="Y862" s="1131"/>
      <c r="Z862" s="1131"/>
      <c r="AA862" s="1131"/>
      <c r="AB862" s="1131"/>
      <c r="AC862" s="1131"/>
      <c r="AD862" s="1131"/>
      <c r="AE862" s="1131"/>
      <c r="AF862" s="874"/>
      <c r="AG862" s="875"/>
      <c r="AH862" s="1132"/>
    </row>
    <row r="863">
      <c r="A863" s="1131"/>
      <c r="B863" s="1131"/>
      <c r="C863" s="1131"/>
      <c r="D863" s="1131"/>
      <c r="E863" s="1131"/>
      <c r="F863" s="1131"/>
      <c r="G863" s="1132"/>
      <c r="H863" s="1131"/>
      <c r="I863" s="1133"/>
      <c r="J863" s="1131"/>
      <c r="K863" s="1131"/>
      <c r="L863" s="1131"/>
      <c r="M863" s="1131"/>
      <c r="N863" s="1131"/>
      <c r="O863" s="874"/>
      <c r="P863" s="875"/>
      <c r="Q863" s="1131"/>
      <c r="R863" s="1131"/>
      <c r="S863" s="1131"/>
      <c r="T863" s="1131"/>
      <c r="U863" s="1131"/>
      <c r="V863" s="1131"/>
      <c r="W863" s="1131"/>
      <c r="X863" s="1132"/>
      <c r="Y863" s="1131"/>
      <c r="Z863" s="1131"/>
      <c r="AA863" s="1131"/>
      <c r="AB863" s="1131"/>
      <c r="AC863" s="1131"/>
      <c r="AD863" s="1131"/>
      <c r="AE863" s="1131"/>
      <c r="AF863" s="874"/>
      <c r="AG863" s="875"/>
      <c r="AH863" s="1132"/>
    </row>
    <row r="864">
      <c r="A864" s="1131"/>
      <c r="B864" s="1131"/>
      <c r="C864" s="1131"/>
      <c r="D864" s="1131"/>
      <c r="E864" s="1131"/>
      <c r="F864" s="1131"/>
      <c r="G864" s="1132"/>
      <c r="H864" s="1131"/>
      <c r="I864" s="1133"/>
      <c r="J864" s="1131"/>
      <c r="K864" s="1131"/>
      <c r="L864" s="1131"/>
      <c r="M864" s="1131"/>
      <c r="N864" s="1131"/>
      <c r="O864" s="874"/>
      <c r="P864" s="875"/>
      <c r="Q864" s="1131"/>
      <c r="R864" s="1131"/>
      <c r="S864" s="1131"/>
      <c r="T864" s="1131"/>
      <c r="U864" s="1131"/>
      <c r="V864" s="1131"/>
      <c r="W864" s="1131"/>
      <c r="X864" s="1132"/>
      <c r="Y864" s="1131"/>
      <c r="Z864" s="1131"/>
      <c r="AA864" s="1131"/>
      <c r="AB864" s="1131"/>
      <c r="AC864" s="1131"/>
      <c r="AD864" s="1131"/>
      <c r="AE864" s="1131"/>
      <c r="AF864" s="874"/>
      <c r="AG864" s="875"/>
      <c r="AH864" s="1132"/>
    </row>
    <row r="865">
      <c r="A865" s="1131"/>
      <c r="B865" s="1131"/>
      <c r="C865" s="1131"/>
      <c r="D865" s="1131"/>
      <c r="E865" s="1131"/>
      <c r="F865" s="1131"/>
      <c r="G865" s="1132"/>
      <c r="H865" s="1131"/>
      <c r="I865" s="1133"/>
      <c r="J865" s="1131"/>
      <c r="K865" s="1131"/>
      <c r="L865" s="1131"/>
      <c r="M865" s="1131"/>
      <c r="N865" s="1131"/>
      <c r="O865" s="874"/>
      <c r="P865" s="875"/>
      <c r="Q865" s="1131"/>
      <c r="R865" s="1131"/>
      <c r="S865" s="1131"/>
      <c r="T865" s="1131"/>
      <c r="U865" s="1131"/>
      <c r="V865" s="1131"/>
      <c r="W865" s="1131"/>
      <c r="X865" s="1132"/>
      <c r="Y865" s="1131"/>
      <c r="Z865" s="1131"/>
      <c r="AA865" s="1131"/>
      <c r="AB865" s="1131"/>
      <c r="AC865" s="1131"/>
      <c r="AD865" s="1131"/>
      <c r="AE865" s="1131"/>
      <c r="AF865" s="874"/>
      <c r="AG865" s="875"/>
      <c r="AH865" s="1132"/>
    </row>
    <row r="866">
      <c r="A866" s="1131"/>
      <c r="B866" s="1131"/>
      <c r="C866" s="1131"/>
      <c r="D866" s="1131"/>
      <c r="E866" s="1131"/>
      <c r="F866" s="1131"/>
      <c r="G866" s="1132"/>
      <c r="H866" s="1131"/>
      <c r="I866" s="1133"/>
      <c r="J866" s="1131"/>
      <c r="K866" s="1131"/>
      <c r="L866" s="1131"/>
      <c r="M866" s="1131"/>
      <c r="N866" s="1131"/>
      <c r="O866" s="874"/>
      <c r="P866" s="875"/>
      <c r="Q866" s="1131"/>
      <c r="R866" s="1131"/>
      <c r="S866" s="1131"/>
      <c r="T866" s="1131"/>
      <c r="U866" s="1131"/>
      <c r="V866" s="1131"/>
      <c r="W866" s="1131"/>
      <c r="X866" s="1132"/>
      <c r="Y866" s="1131"/>
      <c r="Z866" s="1131"/>
      <c r="AA866" s="1131"/>
      <c r="AB866" s="1131"/>
      <c r="AC866" s="1131"/>
      <c r="AD866" s="1131"/>
      <c r="AE866" s="1131"/>
      <c r="AF866" s="874"/>
      <c r="AG866" s="875"/>
      <c r="AH866" s="1132"/>
    </row>
    <row r="867">
      <c r="A867" s="1131"/>
      <c r="B867" s="1131"/>
      <c r="C867" s="1131"/>
      <c r="D867" s="1131"/>
      <c r="E867" s="1131"/>
      <c r="F867" s="1131"/>
      <c r="G867" s="1132"/>
      <c r="H867" s="1131"/>
      <c r="I867" s="1133"/>
      <c r="J867" s="1131"/>
      <c r="K867" s="1131"/>
      <c r="L867" s="1131"/>
      <c r="M867" s="1131"/>
      <c r="N867" s="1131"/>
      <c r="O867" s="874"/>
      <c r="P867" s="875"/>
      <c r="Q867" s="1131"/>
      <c r="R867" s="1131"/>
      <c r="S867" s="1131"/>
      <c r="T867" s="1131"/>
      <c r="U867" s="1131"/>
      <c r="V867" s="1131"/>
      <c r="W867" s="1131"/>
      <c r="X867" s="1132"/>
      <c r="Y867" s="1131"/>
      <c r="Z867" s="1131"/>
      <c r="AA867" s="1131"/>
      <c r="AB867" s="1131"/>
      <c r="AC867" s="1131"/>
      <c r="AD867" s="1131"/>
      <c r="AE867" s="1131"/>
      <c r="AF867" s="874"/>
      <c r="AG867" s="875"/>
      <c r="AH867" s="1132"/>
    </row>
    <row r="868">
      <c r="A868" s="1131"/>
      <c r="B868" s="1131"/>
      <c r="C868" s="1131"/>
      <c r="D868" s="1131"/>
      <c r="E868" s="1131"/>
      <c r="F868" s="1131"/>
      <c r="G868" s="1132"/>
      <c r="H868" s="1131"/>
      <c r="I868" s="1133"/>
      <c r="J868" s="1131"/>
      <c r="K868" s="1131"/>
      <c r="L868" s="1131"/>
      <c r="M868" s="1131"/>
      <c r="N868" s="1131"/>
      <c r="O868" s="874"/>
      <c r="P868" s="875"/>
      <c r="Q868" s="1131"/>
      <c r="R868" s="1131"/>
      <c r="S868" s="1131"/>
      <c r="T868" s="1131"/>
      <c r="U868" s="1131"/>
      <c r="V868" s="1131"/>
      <c r="W868" s="1131"/>
      <c r="X868" s="1132"/>
      <c r="Y868" s="1131"/>
      <c r="Z868" s="1131"/>
      <c r="AA868" s="1131"/>
      <c r="AB868" s="1131"/>
      <c r="AC868" s="1131"/>
      <c r="AD868" s="1131"/>
      <c r="AE868" s="1131"/>
      <c r="AF868" s="874"/>
      <c r="AG868" s="875"/>
      <c r="AH868" s="1132"/>
    </row>
    <row r="869">
      <c r="A869" s="1131"/>
      <c r="B869" s="1131"/>
      <c r="C869" s="1131"/>
      <c r="D869" s="1131"/>
      <c r="E869" s="1131"/>
      <c r="F869" s="1131"/>
      <c r="G869" s="1132"/>
      <c r="H869" s="1131"/>
      <c r="I869" s="1133"/>
      <c r="J869" s="1131"/>
      <c r="K869" s="1131"/>
      <c r="L869" s="1131"/>
      <c r="M869" s="1131"/>
      <c r="N869" s="1131"/>
      <c r="O869" s="874"/>
      <c r="P869" s="875"/>
      <c r="Q869" s="1131"/>
      <c r="R869" s="1131"/>
      <c r="S869" s="1131"/>
      <c r="T869" s="1131"/>
      <c r="U869" s="1131"/>
      <c r="V869" s="1131"/>
      <c r="W869" s="1131"/>
      <c r="X869" s="1132"/>
      <c r="Y869" s="1131"/>
      <c r="Z869" s="1131"/>
      <c r="AA869" s="1131"/>
      <c r="AB869" s="1131"/>
      <c r="AC869" s="1131"/>
      <c r="AD869" s="1131"/>
      <c r="AE869" s="1131"/>
      <c r="AF869" s="874"/>
      <c r="AG869" s="875"/>
      <c r="AH869" s="1132"/>
    </row>
    <row r="870">
      <c r="A870" s="1131"/>
      <c r="B870" s="1131"/>
      <c r="C870" s="1131"/>
      <c r="D870" s="1131"/>
      <c r="E870" s="1131"/>
      <c r="F870" s="1131"/>
      <c r="G870" s="1132"/>
      <c r="H870" s="1131"/>
      <c r="I870" s="1133"/>
      <c r="J870" s="1131"/>
      <c r="K870" s="1131"/>
      <c r="L870" s="1131"/>
      <c r="M870" s="1131"/>
      <c r="N870" s="1131"/>
      <c r="O870" s="874"/>
      <c r="P870" s="875"/>
      <c r="Q870" s="1131"/>
      <c r="R870" s="1131"/>
      <c r="S870" s="1131"/>
      <c r="T870" s="1131"/>
      <c r="U870" s="1131"/>
      <c r="V870" s="1131"/>
      <c r="W870" s="1131"/>
      <c r="X870" s="1132"/>
      <c r="Y870" s="1131"/>
      <c r="Z870" s="1131"/>
      <c r="AA870" s="1131"/>
      <c r="AB870" s="1131"/>
      <c r="AC870" s="1131"/>
      <c r="AD870" s="1131"/>
      <c r="AE870" s="1131"/>
      <c r="AF870" s="874"/>
      <c r="AG870" s="875"/>
      <c r="AH870" s="1132"/>
    </row>
    <row r="871">
      <c r="A871" s="1131"/>
      <c r="B871" s="1131"/>
      <c r="C871" s="1131"/>
      <c r="D871" s="1131"/>
      <c r="E871" s="1131"/>
      <c r="F871" s="1131"/>
      <c r="G871" s="1132"/>
      <c r="H871" s="1131"/>
      <c r="I871" s="1133"/>
      <c r="J871" s="1131"/>
      <c r="K871" s="1131"/>
      <c r="L871" s="1131"/>
      <c r="M871" s="1131"/>
      <c r="N871" s="1131"/>
      <c r="O871" s="874"/>
      <c r="P871" s="875"/>
      <c r="Q871" s="1131"/>
      <c r="R871" s="1131"/>
      <c r="S871" s="1131"/>
      <c r="T871" s="1131"/>
      <c r="U871" s="1131"/>
      <c r="V871" s="1131"/>
      <c r="W871" s="1131"/>
      <c r="X871" s="1132"/>
      <c r="Y871" s="1131"/>
      <c r="Z871" s="1131"/>
      <c r="AA871" s="1131"/>
      <c r="AB871" s="1131"/>
      <c r="AC871" s="1131"/>
      <c r="AD871" s="1131"/>
      <c r="AE871" s="1131"/>
      <c r="AF871" s="874"/>
      <c r="AG871" s="875"/>
      <c r="AH871" s="1132"/>
    </row>
    <row r="872">
      <c r="A872" s="1131"/>
      <c r="B872" s="1131"/>
      <c r="C872" s="1131"/>
      <c r="D872" s="1131"/>
      <c r="E872" s="1131"/>
      <c r="F872" s="1131"/>
      <c r="G872" s="1132"/>
      <c r="H872" s="1131"/>
      <c r="I872" s="1133"/>
      <c r="J872" s="1131"/>
      <c r="K872" s="1131"/>
      <c r="L872" s="1131"/>
      <c r="M872" s="1131"/>
      <c r="N872" s="1131"/>
      <c r="O872" s="874"/>
      <c r="P872" s="875"/>
      <c r="Q872" s="1131"/>
      <c r="R872" s="1131"/>
      <c r="S872" s="1131"/>
      <c r="T872" s="1131"/>
      <c r="U872" s="1131"/>
      <c r="V872" s="1131"/>
      <c r="W872" s="1131"/>
      <c r="X872" s="1132"/>
      <c r="Y872" s="1131"/>
      <c r="Z872" s="1131"/>
      <c r="AA872" s="1131"/>
      <c r="AB872" s="1131"/>
      <c r="AC872" s="1131"/>
      <c r="AD872" s="1131"/>
      <c r="AE872" s="1131"/>
      <c r="AF872" s="874"/>
      <c r="AG872" s="875"/>
      <c r="AH872" s="1132"/>
    </row>
    <row r="873">
      <c r="A873" s="1131"/>
      <c r="B873" s="1131"/>
      <c r="C873" s="1131"/>
      <c r="D873" s="1131"/>
      <c r="E873" s="1131"/>
      <c r="F873" s="1131"/>
      <c r="G873" s="1132"/>
      <c r="H873" s="1131"/>
      <c r="I873" s="1133"/>
      <c r="J873" s="1131"/>
      <c r="K873" s="1131"/>
      <c r="L873" s="1131"/>
      <c r="M873" s="1131"/>
      <c r="N873" s="1131"/>
      <c r="O873" s="874"/>
      <c r="P873" s="875"/>
      <c r="Q873" s="1131"/>
      <c r="R873" s="1131"/>
      <c r="S873" s="1131"/>
      <c r="T873" s="1131"/>
      <c r="U873" s="1131"/>
      <c r="V873" s="1131"/>
      <c r="W873" s="1131"/>
      <c r="X873" s="1132"/>
      <c r="Y873" s="1131"/>
      <c r="Z873" s="1131"/>
      <c r="AA873" s="1131"/>
      <c r="AB873" s="1131"/>
      <c r="AC873" s="1131"/>
      <c r="AD873" s="1131"/>
      <c r="AE873" s="1131"/>
      <c r="AF873" s="874"/>
      <c r="AG873" s="875"/>
      <c r="AH873" s="1132"/>
    </row>
    <row r="874">
      <c r="A874" s="1131"/>
      <c r="B874" s="1131"/>
      <c r="C874" s="1131"/>
      <c r="D874" s="1131"/>
      <c r="E874" s="1131"/>
      <c r="F874" s="1131"/>
      <c r="G874" s="1132"/>
      <c r="H874" s="1131"/>
      <c r="I874" s="1133"/>
      <c r="J874" s="1131"/>
      <c r="K874" s="1131"/>
      <c r="L874" s="1131"/>
      <c r="M874" s="1131"/>
      <c r="N874" s="1131"/>
      <c r="O874" s="874"/>
      <c r="P874" s="875"/>
      <c r="Q874" s="1131"/>
      <c r="R874" s="1131"/>
      <c r="S874" s="1131"/>
      <c r="T874" s="1131"/>
      <c r="U874" s="1131"/>
      <c r="V874" s="1131"/>
      <c r="W874" s="1131"/>
      <c r="X874" s="1132"/>
      <c r="Y874" s="1131"/>
      <c r="Z874" s="1131"/>
      <c r="AA874" s="1131"/>
      <c r="AB874" s="1131"/>
      <c r="AC874" s="1131"/>
      <c r="AD874" s="1131"/>
      <c r="AE874" s="1131"/>
      <c r="AF874" s="874"/>
      <c r="AG874" s="875"/>
      <c r="AH874" s="1132"/>
    </row>
    <row r="875">
      <c r="A875" s="1131"/>
      <c r="B875" s="1131"/>
      <c r="C875" s="1131"/>
      <c r="D875" s="1131"/>
      <c r="E875" s="1131"/>
      <c r="F875" s="1131"/>
      <c r="G875" s="1132"/>
      <c r="H875" s="1131"/>
      <c r="I875" s="1133"/>
      <c r="J875" s="1131"/>
      <c r="K875" s="1131"/>
      <c r="L875" s="1131"/>
      <c r="M875" s="1131"/>
      <c r="N875" s="1131"/>
      <c r="O875" s="874"/>
      <c r="P875" s="875"/>
      <c r="Q875" s="1131"/>
      <c r="R875" s="1131"/>
      <c r="S875" s="1131"/>
      <c r="T875" s="1131"/>
      <c r="U875" s="1131"/>
      <c r="V875" s="1131"/>
      <c r="W875" s="1131"/>
      <c r="X875" s="1132"/>
      <c r="Y875" s="1131"/>
      <c r="Z875" s="1131"/>
      <c r="AA875" s="1131"/>
      <c r="AB875" s="1131"/>
      <c r="AC875" s="1131"/>
      <c r="AD875" s="1131"/>
      <c r="AE875" s="1131"/>
      <c r="AF875" s="874"/>
      <c r="AG875" s="875"/>
      <c r="AH875" s="1132"/>
    </row>
    <row r="876">
      <c r="A876" s="1131"/>
      <c r="B876" s="1131"/>
      <c r="C876" s="1131"/>
      <c r="D876" s="1131"/>
      <c r="E876" s="1131"/>
      <c r="F876" s="1131"/>
      <c r="G876" s="1132"/>
      <c r="H876" s="1131"/>
      <c r="I876" s="1133"/>
      <c r="J876" s="1131"/>
      <c r="K876" s="1131"/>
      <c r="L876" s="1131"/>
      <c r="M876" s="1131"/>
      <c r="N876" s="1131"/>
      <c r="O876" s="874"/>
      <c r="P876" s="875"/>
      <c r="Q876" s="1131"/>
      <c r="R876" s="1131"/>
      <c r="S876" s="1131"/>
      <c r="T876" s="1131"/>
      <c r="U876" s="1131"/>
      <c r="V876" s="1131"/>
      <c r="W876" s="1131"/>
      <c r="X876" s="1132"/>
      <c r="Y876" s="1131"/>
      <c r="Z876" s="1131"/>
      <c r="AA876" s="1131"/>
      <c r="AB876" s="1131"/>
      <c r="AC876" s="1131"/>
      <c r="AD876" s="1131"/>
      <c r="AE876" s="1131"/>
      <c r="AF876" s="874"/>
      <c r="AG876" s="875"/>
      <c r="AH876" s="1132"/>
    </row>
    <row r="877">
      <c r="A877" s="1131"/>
      <c r="B877" s="1131"/>
      <c r="C877" s="1131"/>
      <c r="D877" s="1131"/>
      <c r="E877" s="1131"/>
      <c r="F877" s="1131"/>
      <c r="G877" s="1132"/>
      <c r="H877" s="1131"/>
      <c r="I877" s="1133"/>
      <c r="J877" s="1131"/>
      <c r="K877" s="1131"/>
      <c r="L877" s="1131"/>
      <c r="M877" s="1131"/>
      <c r="N877" s="1131"/>
      <c r="O877" s="874"/>
      <c r="P877" s="875"/>
      <c r="Q877" s="1131"/>
      <c r="R877" s="1131"/>
      <c r="S877" s="1131"/>
      <c r="T877" s="1131"/>
      <c r="U877" s="1131"/>
      <c r="V877" s="1131"/>
      <c r="W877" s="1131"/>
      <c r="X877" s="1132"/>
      <c r="Y877" s="1131"/>
      <c r="Z877" s="1131"/>
      <c r="AA877" s="1131"/>
      <c r="AB877" s="1131"/>
      <c r="AC877" s="1131"/>
      <c r="AD877" s="1131"/>
      <c r="AE877" s="1131"/>
      <c r="AF877" s="874"/>
      <c r="AG877" s="875"/>
      <c r="AH877" s="1132"/>
    </row>
    <row r="878">
      <c r="A878" s="1131"/>
      <c r="B878" s="1131"/>
      <c r="C878" s="1131"/>
      <c r="D878" s="1131"/>
      <c r="E878" s="1131"/>
      <c r="F878" s="1131"/>
      <c r="G878" s="1132"/>
      <c r="H878" s="1131"/>
      <c r="I878" s="1133"/>
      <c r="J878" s="1131"/>
      <c r="K878" s="1131"/>
      <c r="L878" s="1131"/>
      <c r="M878" s="1131"/>
      <c r="N878" s="1131"/>
      <c r="O878" s="874"/>
      <c r="P878" s="875"/>
      <c r="Q878" s="1131"/>
      <c r="R878" s="1131"/>
      <c r="S878" s="1131"/>
      <c r="T878" s="1131"/>
      <c r="U878" s="1131"/>
      <c r="V878" s="1131"/>
      <c r="W878" s="1131"/>
      <c r="X878" s="1132"/>
      <c r="Y878" s="1131"/>
      <c r="Z878" s="1131"/>
      <c r="AA878" s="1131"/>
      <c r="AB878" s="1131"/>
      <c r="AC878" s="1131"/>
      <c r="AD878" s="1131"/>
      <c r="AE878" s="1131"/>
      <c r="AF878" s="874"/>
      <c r="AG878" s="875"/>
      <c r="AH878" s="1132"/>
    </row>
    <row r="879">
      <c r="A879" s="1131"/>
      <c r="B879" s="1131"/>
      <c r="C879" s="1131"/>
      <c r="D879" s="1131"/>
      <c r="E879" s="1131"/>
      <c r="F879" s="1131"/>
      <c r="G879" s="1132"/>
      <c r="H879" s="1131"/>
      <c r="I879" s="1133"/>
      <c r="J879" s="1131"/>
      <c r="K879" s="1131"/>
      <c r="L879" s="1131"/>
      <c r="M879" s="1131"/>
      <c r="N879" s="1131"/>
      <c r="O879" s="874"/>
      <c r="P879" s="875"/>
      <c r="Q879" s="1131"/>
      <c r="R879" s="1131"/>
      <c r="S879" s="1131"/>
      <c r="T879" s="1131"/>
      <c r="U879" s="1131"/>
      <c r="V879" s="1131"/>
      <c r="W879" s="1131"/>
      <c r="X879" s="1132"/>
      <c r="Y879" s="1131"/>
      <c r="Z879" s="1131"/>
      <c r="AA879" s="1131"/>
      <c r="AB879" s="1131"/>
      <c r="AC879" s="1131"/>
      <c r="AD879" s="1131"/>
      <c r="AE879" s="1131"/>
      <c r="AF879" s="874"/>
      <c r="AG879" s="875"/>
      <c r="AH879" s="1132"/>
    </row>
    <row r="880">
      <c r="A880" s="1131"/>
      <c r="B880" s="1131"/>
      <c r="C880" s="1131"/>
      <c r="D880" s="1131"/>
      <c r="E880" s="1131"/>
      <c r="F880" s="1131"/>
      <c r="G880" s="1132"/>
      <c r="H880" s="1131"/>
      <c r="I880" s="1133"/>
      <c r="J880" s="1131"/>
      <c r="K880" s="1131"/>
      <c r="L880" s="1131"/>
      <c r="M880" s="1131"/>
      <c r="N880" s="1131"/>
      <c r="O880" s="874"/>
      <c r="P880" s="875"/>
      <c r="Q880" s="1131"/>
      <c r="R880" s="1131"/>
      <c r="S880" s="1131"/>
      <c r="T880" s="1131"/>
      <c r="U880" s="1131"/>
      <c r="V880" s="1131"/>
      <c r="W880" s="1131"/>
      <c r="X880" s="1132"/>
      <c r="Y880" s="1131"/>
      <c r="Z880" s="1131"/>
      <c r="AA880" s="1131"/>
      <c r="AB880" s="1131"/>
      <c r="AC880" s="1131"/>
      <c r="AD880" s="1131"/>
      <c r="AE880" s="1131"/>
      <c r="AF880" s="874"/>
      <c r="AG880" s="875"/>
      <c r="AH880" s="1132"/>
    </row>
    <row r="881">
      <c r="A881" s="1131"/>
      <c r="B881" s="1131"/>
      <c r="C881" s="1131"/>
      <c r="D881" s="1131"/>
      <c r="E881" s="1131"/>
      <c r="F881" s="1131"/>
      <c r="G881" s="1132"/>
      <c r="H881" s="1131"/>
      <c r="I881" s="1133"/>
      <c r="J881" s="1131"/>
      <c r="K881" s="1131"/>
      <c r="L881" s="1131"/>
      <c r="M881" s="1131"/>
      <c r="N881" s="1131"/>
      <c r="O881" s="874"/>
      <c r="P881" s="875"/>
      <c r="Q881" s="1131"/>
      <c r="R881" s="1131"/>
      <c r="S881" s="1131"/>
      <c r="T881" s="1131"/>
      <c r="U881" s="1131"/>
      <c r="V881" s="1131"/>
      <c r="W881" s="1131"/>
      <c r="X881" s="1132"/>
      <c r="Y881" s="1131"/>
      <c r="Z881" s="1131"/>
      <c r="AA881" s="1131"/>
      <c r="AB881" s="1131"/>
      <c r="AC881" s="1131"/>
      <c r="AD881" s="1131"/>
      <c r="AE881" s="1131"/>
      <c r="AF881" s="874"/>
      <c r="AG881" s="875"/>
      <c r="AH881" s="1132"/>
    </row>
    <row r="882">
      <c r="A882" s="1131"/>
      <c r="B882" s="1131"/>
      <c r="C882" s="1131"/>
      <c r="D882" s="1131"/>
      <c r="E882" s="1131"/>
      <c r="F882" s="1131"/>
      <c r="G882" s="1132"/>
      <c r="H882" s="1131"/>
      <c r="I882" s="1133"/>
      <c r="J882" s="1131"/>
      <c r="K882" s="1131"/>
      <c r="L882" s="1131"/>
      <c r="M882" s="1131"/>
      <c r="N882" s="1131"/>
      <c r="O882" s="874"/>
      <c r="P882" s="875"/>
      <c r="Q882" s="1131"/>
      <c r="R882" s="1131"/>
      <c r="S882" s="1131"/>
      <c r="T882" s="1131"/>
      <c r="U882" s="1131"/>
      <c r="V882" s="1131"/>
      <c r="W882" s="1131"/>
      <c r="X882" s="1132"/>
      <c r="Y882" s="1131"/>
      <c r="Z882" s="1131"/>
      <c r="AA882" s="1131"/>
      <c r="AB882" s="1131"/>
      <c r="AC882" s="1131"/>
      <c r="AD882" s="1131"/>
      <c r="AE882" s="1131"/>
      <c r="AF882" s="874"/>
      <c r="AG882" s="875"/>
      <c r="AH882" s="1132"/>
    </row>
    <row r="883">
      <c r="A883" s="1131"/>
      <c r="B883" s="1131"/>
      <c r="C883" s="1131"/>
      <c r="D883" s="1131"/>
      <c r="E883" s="1131"/>
      <c r="F883" s="1131"/>
      <c r="G883" s="1132"/>
      <c r="H883" s="1131"/>
      <c r="I883" s="1133"/>
      <c r="J883" s="1131"/>
      <c r="K883" s="1131"/>
      <c r="L883" s="1131"/>
      <c r="M883" s="1131"/>
      <c r="N883" s="1131"/>
      <c r="O883" s="874"/>
      <c r="P883" s="875"/>
      <c r="Q883" s="1131"/>
      <c r="R883" s="1131"/>
      <c r="S883" s="1131"/>
      <c r="T883" s="1131"/>
      <c r="U883" s="1131"/>
      <c r="V883" s="1131"/>
      <c r="W883" s="1131"/>
      <c r="X883" s="1132"/>
      <c r="Y883" s="1131"/>
      <c r="Z883" s="1131"/>
      <c r="AA883" s="1131"/>
      <c r="AB883" s="1131"/>
      <c r="AC883" s="1131"/>
      <c r="AD883" s="1131"/>
      <c r="AE883" s="1131"/>
      <c r="AF883" s="874"/>
      <c r="AG883" s="875"/>
      <c r="AH883" s="1132"/>
    </row>
    <row r="884">
      <c r="A884" s="1131"/>
      <c r="B884" s="1131"/>
      <c r="C884" s="1131"/>
      <c r="D884" s="1131"/>
      <c r="E884" s="1131"/>
      <c r="F884" s="1131"/>
      <c r="G884" s="1132"/>
      <c r="H884" s="1131"/>
      <c r="I884" s="1133"/>
      <c r="J884" s="1131"/>
      <c r="K884" s="1131"/>
      <c r="L884" s="1131"/>
      <c r="M884" s="1131"/>
      <c r="N884" s="1131"/>
      <c r="O884" s="874"/>
      <c r="P884" s="875"/>
      <c r="Q884" s="1131"/>
      <c r="R884" s="1131"/>
      <c r="S884" s="1131"/>
      <c r="T884" s="1131"/>
      <c r="U884" s="1131"/>
      <c r="V884" s="1131"/>
      <c r="W884" s="1131"/>
      <c r="X884" s="1132"/>
      <c r="Y884" s="1131"/>
      <c r="Z884" s="1131"/>
      <c r="AA884" s="1131"/>
      <c r="AB884" s="1131"/>
      <c r="AC884" s="1131"/>
      <c r="AD884" s="1131"/>
      <c r="AE884" s="1131"/>
      <c r="AF884" s="874"/>
      <c r="AG884" s="875"/>
      <c r="AH884" s="1132"/>
    </row>
    <row r="885">
      <c r="A885" s="1131"/>
      <c r="B885" s="1131"/>
      <c r="C885" s="1131"/>
      <c r="D885" s="1131"/>
      <c r="E885" s="1131"/>
      <c r="F885" s="1131"/>
      <c r="G885" s="1132"/>
      <c r="H885" s="1131"/>
      <c r="I885" s="1133"/>
      <c r="J885" s="1131"/>
      <c r="K885" s="1131"/>
      <c r="L885" s="1131"/>
      <c r="M885" s="1131"/>
      <c r="N885" s="1131"/>
      <c r="O885" s="874"/>
      <c r="P885" s="875"/>
      <c r="Q885" s="1131"/>
      <c r="R885" s="1131"/>
      <c r="S885" s="1131"/>
      <c r="T885" s="1131"/>
      <c r="U885" s="1131"/>
      <c r="V885" s="1131"/>
      <c r="W885" s="1131"/>
      <c r="X885" s="1132"/>
      <c r="Y885" s="1131"/>
      <c r="Z885" s="1131"/>
      <c r="AA885" s="1131"/>
      <c r="AB885" s="1131"/>
      <c r="AC885" s="1131"/>
      <c r="AD885" s="1131"/>
      <c r="AE885" s="1131"/>
      <c r="AF885" s="874"/>
      <c r="AG885" s="875"/>
      <c r="AH885" s="1132"/>
    </row>
    <row r="886">
      <c r="A886" s="1131"/>
      <c r="B886" s="1131"/>
      <c r="C886" s="1131"/>
      <c r="D886" s="1131"/>
      <c r="E886" s="1131"/>
      <c r="F886" s="1131"/>
      <c r="G886" s="1132"/>
      <c r="H886" s="1131"/>
      <c r="I886" s="1133"/>
      <c r="J886" s="1131"/>
      <c r="K886" s="1131"/>
      <c r="L886" s="1131"/>
      <c r="M886" s="1131"/>
      <c r="N886" s="1131"/>
      <c r="O886" s="874"/>
      <c r="P886" s="875"/>
      <c r="Q886" s="1131"/>
      <c r="R886" s="1131"/>
      <c r="S886" s="1131"/>
      <c r="T886" s="1131"/>
      <c r="U886" s="1131"/>
      <c r="V886" s="1131"/>
      <c r="W886" s="1131"/>
      <c r="X886" s="1132"/>
      <c r="Y886" s="1131"/>
      <c r="Z886" s="1131"/>
      <c r="AA886" s="1131"/>
      <c r="AB886" s="1131"/>
      <c r="AC886" s="1131"/>
      <c r="AD886" s="1131"/>
      <c r="AE886" s="1131"/>
      <c r="AF886" s="874"/>
      <c r="AG886" s="875"/>
      <c r="AH886" s="1132"/>
    </row>
    <row r="887">
      <c r="A887" s="1131"/>
      <c r="B887" s="1131"/>
      <c r="C887" s="1131"/>
      <c r="D887" s="1131"/>
      <c r="E887" s="1131"/>
      <c r="F887" s="1131"/>
      <c r="G887" s="1132"/>
      <c r="H887" s="1131"/>
      <c r="I887" s="1133"/>
      <c r="J887" s="1131"/>
      <c r="K887" s="1131"/>
      <c r="L887" s="1131"/>
      <c r="M887" s="1131"/>
      <c r="N887" s="1131"/>
      <c r="O887" s="874"/>
      <c r="P887" s="875"/>
      <c r="Q887" s="1131"/>
      <c r="R887" s="1131"/>
      <c r="S887" s="1131"/>
      <c r="T887" s="1131"/>
      <c r="U887" s="1131"/>
      <c r="V887" s="1131"/>
      <c r="W887" s="1131"/>
      <c r="X887" s="1132"/>
      <c r="Y887" s="1131"/>
      <c r="Z887" s="1131"/>
      <c r="AA887" s="1131"/>
      <c r="AB887" s="1131"/>
      <c r="AC887" s="1131"/>
      <c r="AD887" s="1131"/>
      <c r="AE887" s="1131"/>
      <c r="AF887" s="874"/>
      <c r="AG887" s="875"/>
      <c r="AH887" s="1132"/>
    </row>
    <row r="888">
      <c r="A888" s="1131"/>
      <c r="B888" s="1131"/>
      <c r="C888" s="1131"/>
      <c r="D888" s="1131"/>
      <c r="E888" s="1131"/>
      <c r="F888" s="1131"/>
      <c r="G888" s="1132"/>
      <c r="H888" s="1131"/>
      <c r="I888" s="1133"/>
      <c r="J888" s="1131"/>
      <c r="K888" s="1131"/>
      <c r="L888" s="1131"/>
      <c r="M888" s="1131"/>
      <c r="N888" s="1131"/>
      <c r="O888" s="874"/>
      <c r="P888" s="875"/>
      <c r="Q888" s="1131"/>
      <c r="R888" s="1131"/>
      <c r="S888" s="1131"/>
      <c r="T888" s="1131"/>
      <c r="U888" s="1131"/>
      <c r="V888" s="1131"/>
      <c r="W888" s="1131"/>
      <c r="X888" s="1132"/>
      <c r="Y888" s="1131"/>
      <c r="Z888" s="1131"/>
      <c r="AA888" s="1131"/>
      <c r="AB888" s="1131"/>
      <c r="AC888" s="1131"/>
      <c r="AD888" s="1131"/>
      <c r="AE888" s="1131"/>
      <c r="AF888" s="874"/>
      <c r="AG888" s="875"/>
      <c r="AH888" s="1132"/>
    </row>
    <row r="889">
      <c r="A889" s="1131"/>
      <c r="B889" s="1131"/>
      <c r="C889" s="1131"/>
      <c r="D889" s="1131"/>
      <c r="E889" s="1131"/>
      <c r="F889" s="1131"/>
      <c r="G889" s="1132"/>
      <c r="H889" s="1131"/>
      <c r="I889" s="1133"/>
      <c r="J889" s="1131"/>
      <c r="K889" s="1131"/>
      <c r="L889" s="1131"/>
      <c r="M889" s="1131"/>
      <c r="N889" s="1131"/>
      <c r="O889" s="874"/>
      <c r="P889" s="875"/>
      <c r="Q889" s="1131"/>
      <c r="R889" s="1131"/>
      <c r="S889" s="1131"/>
      <c r="T889" s="1131"/>
      <c r="U889" s="1131"/>
      <c r="V889" s="1131"/>
      <c r="W889" s="1131"/>
      <c r="X889" s="1132"/>
      <c r="Y889" s="1131"/>
      <c r="Z889" s="1131"/>
      <c r="AA889" s="1131"/>
      <c r="AB889" s="1131"/>
      <c r="AC889" s="1131"/>
      <c r="AD889" s="1131"/>
      <c r="AE889" s="1131"/>
      <c r="AF889" s="874"/>
      <c r="AG889" s="875"/>
      <c r="AH889" s="1132"/>
    </row>
    <row r="890">
      <c r="A890" s="1131"/>
      <c r="B890" s="1131"/>
      <c r="C890" s="1131"/>
      <c r="D890" s="1131"/>
      <c r="E890" s="1131"/>
      <c r="F890" s="1131"/>
      <c r="G890" s="1132"/>
      <c r="H890" s="1131"/>
      <c r="I890" s="1133"/>
      <c r="J890" s="1131"/>
      <c r="K890" s="1131"/>
      <c r="L890" s="1131"/>
      <c r="M890" s="1131"/>
      <c r="N890" s="1131"/>
      <c r="O890" s="874"/>
      <c r="P890" s="875"/>
      <c r="Q890" s="1131"/>
      <c r="R890" s="1131"/>
      <c r="S890" s="1131"/>
      <c r="T890" s="1131"/>
      <c r="U890" s="1131"/>
      <c r="V890" s="1131"/>
      <c r="W890" s="1131"/>
      <c r="X890" s="1132"/>
      <c r="Y890" s="1131"/>
      <c r="Z890" s="1131"/>
      <c r="AA890" s="1131"/>
      <c r="AB890" s="1131"/>
      <c r="AC890" s="1131"/>
      <c r="AD890" s="1131"/>
      <c r="AE890" s="1131"/>
      <c r="AF890" s="874"/>
      <c r="AG890" s="875"/>
      <c r="AH890" s="1132"/>
    </row>
    <row r="891">
      <c r="A891" s="1131"/>
      <c r="B891" s="1131"/>
      <c r="C891" s="1131"/>
      <c r="D891" s="1131"/>
      <c r="E891" s="1131"/>
      <c r="F891" s="1131"/>
      <c r="G891" s="1132"/>
      <c r="H891" s="1131"/>
      <c r="I891" s="1133"/>
      <c r="J891" s="1131"/>
      <c r="K891" s="1131"/>
      <c r="L891" s="1131"/>
      <c r="M891" s="1131"/>
      <c r="N891" s="1131"/>
      <c r="O891" s="874"/>
      <c r="P891" s="875"/>
      <c r="Q891" s="1131"/>
      <c r="R891" s="1131"/>
      <c r="S891" s="1131"/>
      <c r="T891" s="1131"/>
      <c r="U891" s="1131"/>
      <c r="V891" s="1131"/>
      <c r="W891" s="1131"/>
      <c r="X891" s="1132"/>
      <c r="Y891" s="1131"/>
      <c r="Z891" s="1131"/>
      <c r="AA891" s="1131"/>
      <c r="AB891" s="1131"/>
      <c r="AC891" s="1131"/>
      <c r="AD891" s="1131"/>
      <c r="AE891" s="1131"/>
      <c r="AF891" s="874"/>
      <c r="AG891" s="875"/>
      <c r="AH891" s="1132"/>
    </row>
    <row r="892">
      <c r="A892" s="1131"/>
      <c r="B892" s="1131"/>
      <c r="C892" s="1131"/>
      <c r="D892" s="1131"/>
      <c r="E892" s="1131"/>
      <c r="F892" s="1131"/>
      <c r="G892" s="1132"/>
      <c r="H892" s="1131"/>
      <c r="I892" s="1133"/>
      <c r="J892" s="1131"/>
      <c r="K892" s="1131"/>
      <c r="L892" s="1131"/>
      <c r="M892" s="1131"/>
      <c r="N892" s="1131"/>
      <c r="O892" s="874"/>
      <c r="P892" s="875"/>
      <c r="Q892" s="1131"/>
      <c r="R892" s="1131"/>
      <c r="S892" s="1131"/>
      <c r="T892" s="1131"/>
      <c r="U892" s="1131"/>
      <c r="V892" s="1131"/>
      <c r="W892" s="1131"/>
      <c r="X892" s="1132"/>
      <c r="Y892" s="1131"/>
      <c r="Z892" s="1131"/>
      <c r="AA892" s="1131"/>
      <c r="AB892" s="1131"/>
      <c r="AC892" s="1131"/>
      <c r="AD892" s="1131"/>
      <c r="AE892" s="1131"/>
      <c r="AF892" s="874"/>
      <c r="AG892" s="875"/>
      <c r="AH892" s="1132"/>
    </row>
    <row r="893">
      <c r="A893" s="1131"/>
      <c r="B893" s="1131"/>
      <c r="C893" s="1131"/>
      <c r="D893" s="1131"/>
      <c r="E893" s="1131"/>
      <c r="F893" s="1131"/>
      <c r="G893" s="1132"/>
      <c r="H893" s="1131"/>
      <c r="I893" s="1133"/>
      <c r="J893" s="1131"/>
      <c r="K893" s="1131"/>
      <c r="L893" s="1131"/>
      <c r="M893" s="1131"/>
      <c r="N893" s="1131"/>
      <c r="O893" s="874"/>
      <c r="P893" s="875"/>
      <c r="Q893" s="1131"/>
      <c r="R893" s="1131"/>
      <c r="S893" s="1131"/>
      <c r="T893" s="1131"/>
      <c r="U893" s="1131"/>
      <c r="V893" s="1131"/>
      <c r="W893" s="1131"/>
      <c r="X893" s="1132"/>
      <c r="Y893" s="1131"/>
      <c r="Z893" s="1131"/>
      <c r="AA893" s="1131"/>
      <c r="AB893" s="1131"/>
      <c r="AC893" s="1131"/>
      <c r="AD893" s="1131"/>
      <c r="AE893" s="1131"/>
      <c r="AF893" s="874"/>
      <c r="AG893" s="875"/>
      <c r="AH893" s="1132"/>
    </row>
    <row r="894">
      <c r="A894" s="1131"/>
      <c r="B894" s="1131"/>
      <c r="C894" s="1131"/>
      <c r="D894" s="1131"/>
      <c r="E894" s="1131"/>
      <c r="F894" s="1131"/>
      <c r="G894" s="1132"/>
      <c r="H894" s="1131"/>
      <c r="I894" s="1133"/>
      <c r="J894" s="1131"/>
      <c r="K894" s="1131"/>
      <c r="L894" s="1131"/>
      <c r="M894" s="1131"/>
      <c r="N894" s="1131"/>
      <c r="O894" s="874"/>
      <c r="P894" s="875"/>
      <c r="Q894" s="1131"/>
      <c r="R894" s="1131"/>
      <c r="S894" s="1131"/>
      <c r="T894" s="1131"/>
      <c r="U894" s="1131"/>
      <c r="V894" s="1131"/>
      <c r="W894" s="1131"/>
      <c r="X894" s="1132"/>
      <c r="Y894" s="1131"/>
      <c r="Z894" s="1131"/>
      <c r="AA894" s="1131"/>
      <c r="AB894" s="1131"/>
      <c r="AC894" s="1131"/>
      <c r="AD894" s="1131"/>
      <c r="AE894" s="1131"/>
      <c r="AF894" s="874"/>
      <c r="AG894" s="875"/>
      <c r="AH894" s="1132"/>
    </row>
    <row r="895">
      <c r="A895" s="1131"/>
      <c r="B895" s="1131"/>
      <c r="C895" s="1131"/>
      <c r="D895" s="1131"/>
      <c r="E895" s="1131"/>
      <c r="F895" s="1131"/>
      <c r="G895" s="1132"/>
      <c r="H895" s="1131"/>
      <c r="I895" s="1133"/>
      <c r="J895" s="1131"/>
      <c r="K895" s="1131"/>
      <c r="L895" s="1131"/>
      <c r="M895" s="1131"/>
      <c r="N895" s="1131"/>
      <c r="O895" s="874"/>
      <c r="P895" s="875"/>
      <c r="Q895" s="1131"/>
      <c r="R895" s="1131"/>
      <c r="S895" s="1131"/>
      <c r="T895" s="1131"/>
      <c r="U895" s="1131"/>
      <c r="V895" s="1131"/>
      <c r="W895" s="1131"/>
      <c r="X895" s="1132"/>
      <c r="Y895" s="1131"/>
      <c r="Z895" s="1131"/>
      <c r="AA895" s="1131"/>
      <c r="AB895" s="1131"/>
      <c r="AC895" s="1131"/>
      <c r="AD895" s="1131"/>
      <c r="AE895" s="1131"/>
      <c r="AF895" s="874"/>
      <c r="AG895" s="875"/>
      <c r="AH895" s="1132"/>
    </row>
    <row r="896">
      <c r="A896" s="1131"/>
      <c r="B896" s="1131"/>
      <c r="C896" s="1131"/>
      <c r="D896" s="1131"/>
      <c r="E896" s="1131"/>
      <c r="F896" s="1131"/>
      <c r="G896" s="1132"/>
      <c r="H896" s="1131"/>
      <c r="I896" s="1133"/>
      <c r="J896" s="1131"/>
      <c r="K896" s="1131"/>
      <c r="L896" s="1131"/>
      <c r="M896" s="1131"/>
      <c r="N896" s="1131"/>
      <c r="O896" s="874"/>
      <c r="P896" s="875"/>
      <c r="Q896" s="1131"/>
      <c r="R896" s="1131"/>
      <c r="S896" s="1131"/>
      <c r="T896" s="1131"/>
      <c r="U896" s="1131"/>
      <c r="V896" s="1131"/>
      <c r="W896" s="1131"/>
      <c r="X896" s="1132"/>
      <c r="Y896" s="1131"/>
      <c r="Z896" s="1131"/>
      <c r="AA896" s="1131"/>
      <c r="AB896" s="1131"/>
      <c r="AC896" s="1131"/>
      <c r="AD896" s="1131"/>
      <c r="AE896" s="1131"/>
      <c r="AF896" s="874"/>
      <c r="AG896" s="875"/>
      <c r="AH896" s="1132"/>
    </row>
    <row r="897">
      <c r="A897" s="1131"/>
      <c r="B897" s="1131"/>
      <c r="C897" s="1131"/>
      <c r="D897" s="1131"/>
      <c r="E897" s="1131"/>
      <c r="F897" s="1131"/>
      <c r="G897" s="1132"/>
      <c r="H897" s="1131"/>
      <c r="I897" s="1133"/>
      <c r="J897" s="1131"/>
      <c r="K897" s="1131"/>
      <c r="L897" s="1131"/>
      <c r="M897" s="1131"/>
      <c r="N897" s="1131"/>
      <c r="O897" s="874"/>
      <c r="P897" s="875"/>
      <c r="Q897" s="1131"/>
      <c r="R897" s="1131"/>
      <c r="S897" s="1131"/>
      <c r="T897" s="1131"/>
      <c r="U897" s="1131"/>
      <c r="V897" s="1131"/>
      <c r="W897" s="1131"/>
      <c r="X897" s="1132"/>
      <c r="Y897" s="1131"/>
      <c r="Z897" s="1131"/>
      <c r="AA897" s="1131"/>
      <c r="AB897" s="1131"/>
      <c r="AC897" s="1131"/>
      <c r="AD897" s="1131"/>
      <c r="AE897" s="1131"/>
      <c r="AF897" s="874"/>
      <c r="AG897" s="875"/>
      <c r="AH897" s="1132"/>
    </row>
    <row r="898">
      <c r="A898" s="1131"/>
      <c r="B898" s="1131"/>
      <c r="C898" s="1131"/>
      <c r="D898" s="1131"/>
      <c r="E898" s="1131"/>
      <c r="F898" s="1131"/>
      <c r="G898" s="1132"/>
      <c r="H898" s="1131"/>
      <c r="I898" s="1133"/>
      <c r="J898" s="1131"/>
      <c r="K898" s="1131"/>
      <c r="L898" s="1131"/>
      <c r="M898" s="1131"/>
      <c r="N898" s="1131"/>
      <c r="O898" s="874"/>
      <c r="P898" s="875"/>
      <c r="Q898" s="1131"/>
      <c r="R898" s="1131"/>
      <c r="S898" s="1131"/>
      <c r="T898" s="1131"/>
      <c r="U898" s="1131"/>
      <c r="V898" s="1131"/>
      <c r="W898" s="1131"/>
      <c r="X898" s="1132"/>
      <c r="Y898" s="1131"/>
      <c r="Z898" s="1131"/>
      <c r="AA898" s="1131"/>
      <c r="AB898" s="1131"/>
      <c r="AC898" s="1131"/>
      <c r="AD898" s="1131"/>
      <c r="AE898" s="1131"/>
      <c r="AF898" s="874"/>
      <c r="AG898" s="875"/>
      <c r="AH898" s="1132"/>
    </row>
    <row r="899">
      <c r="A899" s="1131"/>
      <c r="B899" s="1131"/>
      <c r="C899" s="1131"/>
      <c r="D899" s="1131"/>
      <c r="E899" s="1131"/>
      <c r="F899" s="1131"/>
      <c r="G899" s="1132"/>
      <c r="H899" s="1131"/>
      <c r="I899" s="1133"/>
      <c r="J899" s="1131"/>
      <c r="K899" s="1131"/>
      <c r="L899" s="1131"/>
      <c r="M899" s="1131"/>
      <c r="N899" s="1131"/>
      <c r="O899" s="874"/>
      <c r="P899" s="875"/>
      <c r="Q899" s="1131"/>
      <c r="R899" s="1131"/>
      <c r="S899" s="1131"/>
      <c r="T899" s="1131"/>
      <c r="U899" s="1131"/>
      <c r="V899" s="1131"/>
      <c r="W899" s="1131"/>
      <c r="X899" s="1132"/>
      <c r="Y899" s="1131"/>
      <c r="Z899" s="1131"/>
      <c r="AA899" s="1131"/>
      <c r="AB899" s="1131"/>
      <c r="AC899" s="1131"/>
      <c r="AD899" s="1131"/>
      <c r="AE899" s="1131"/>
      <c r="AF899" s="874"/>
      <c r="AG899" s="875"/>
      <c r="AH899" s="1132"/>
    </row>
    <row r="900">
      <c r="A900" s="1131"/>
      <c r="B900" s="1131"/>
      <c r="C900" s="1131"/>
      <c r="D900" s="1131"/>
      <c r="E900" s="1131"/>
      <c r="F900" s="1131"/>
      <c r="G900" s="1132"/>
      <c r="H900" s="1131"/>
      <c r="I900" s="1133"/>
      <c r="J900" s="1131"/>
      <c r="K900" s="1131"/>
      <c r="L900" s="1131"/>
      <c r="M900" s="1131"/>
      <c r="N900" s="1131"/>
      <c r="O900" s="874"/>
      <c r="P900" s="875"/>
      <c r="Q900" s="1131"/>
      <c r="R900" s="1131"/>
      <c r="S900" s="1131"/>
      <c r="T900" s="1131"/>
      <c r="U900" s="1131"/>
      <c r="V900" s="1131"/>
      <c r="W900" s="1131"/>
      <c r="X900" s="1132"/>
      <c r="Y900" s="1131"/>
      <c r="Z900" s="1131"/>
      <c r="AA900" s="1131"/>
      <c r="AB900" s="1131"/>
      <c r="AC900" s="1131"/>
      <c r="AD900" s="1131"/>
      <c r="AE900" s="1131"/>
      <c r="AF900" s="874"/>
      <c r="AG900" s="875"/>
      <c r="AH900" s="1132"/>
    </row>
    <row r="901">
      <c r="A901" s="1131"/>
      <c r="B901" s="1131"/>
      <c r="C901" s="1131"/>
      <c r="D901" s="1131"/>
      <c r="E901" s="1131"/>
      <c r="F901" s="1131"/>
      <c r="G901" s="1132"/>
      <c r="H901" s="1131"/>
      <c r="I901" s="1133"/>
      <c r="J901" s="1131"/>
      <c r="K901" s="1131"/>
      <c r="L901" s="1131"/>
      <c r="M901" s="1131"/>
      <c r="N901" s="1131"/>
      <c r="O901" s="874"/>
      <c r="P901" s="875"/>
      <c r="Q901" s="1131"/>
      <c r="R901" s="1131"/>
      <c r="S901" s="1131"/>
      <c r="T901" s="1131"/>
      <c r="U901" s="1131"/>
      <c r="V901" s="1131"/>
      <c r="W901" s="1131"/>
      <c r="X901" s="1132"/>
      <c r="Y901" s="1131"/>
      <c r="Z901" s="1131"/>
      <c r="AA901" s="1131"/>
      <c r="AB901" s="1131"/>
      <c r="AC901" s="1131"/>
      <c r="AD901" s="1131"/>
      <c r="AE901" s="1131"/>
      <c r="AF901" s="874"/>
      <c r="AG901" s="875"/>
      <c r="AH901" s="1132"/>
    </row>
    <row r="902">
      <c r="A902" s="1131"/>
      <c r="B902" s="1131"/>
      <c r="C902" s="1131"/>
      <c r="D902" s="1131"/>
      <c r="E902" s="1131"/>
      <c r="F902" s="1131"/>
      <c r="G902" s="1132"/>
      <c r="H902" s="1131"/>
      <c r="I902" s="1133"/>
      <c r="J902" s="1131"/>
      <c r="K902" s="1131"/>
      <c r="L902" s="1131"/>
      <c r="M902" s="1131"/>
      <c r="N902" s="1131"/>
      <c r="O902" s="874"/>
      <c r="P902" s="875"/>
      <c r="Q902" s="1131"/>
      <c r="R902" s="1131"/>
      <c r="S902" s="1131"/>
      <c r="T902" s="1131"/>
      <c r="U902" s="1131"/>
      <c r="V902" s="1131"/>
      <c r="W902" s="1131"/>
      <c r="X902" s="1132"/>
      <c r="Y902" s="1131"/>
      <c r="Z902" s="1131"/>
      <c r="AA902" s="1131"/>
      <c r="AB902" s="1131"/>
      <c r="AC902" s="1131"/>
      <c r="AD902" s="1131"/>
      <c r="AE902" s="1131"/>
      <c r="AF902" s="874"/>
      <c r="AG902" s="875"/>
      <c r="AH902" s="1132"/>
    </row>
    <row r="903">
      <c r="A903" s="1131"/>
      <c r="B903" s="1131"/>
      <c r="C903" s="1131"/>
      <c r="D903" s="1131"/>
      <c r="E903" s="1131"/>
      <c r="F903" s="1131"/>
      <c r="G903" s="1132"/>
      <c r="H903" s="1131"/>
      <c r="I903" s="1133"/>
      <c r="J903" s="1131"/>
      <c r="K903" s="1131"/>
      <c r="L903" s="1131"/>
      <c r="M903" s="1131"/>
      <c r="N903" s="1131"/>
      <c r="O903" s="874"/>
      <c r="P903" s="875"/>
      <c r="Q903" s="1131"/>
      <c r="R903" s="1131"/>
      <c r="S903" s="1131"/>
      <c r="T903" s="1131"/>
      <c r="U903" s="1131"/>
      <c r="V903" s="1131"/>
      <c r="W903" s="1131"/>
      <c r="X903" s="1132"/>
      <c r="Y903" s="1131"/>
      <c r="Z903" s="1131"/>
      <c r="AA903" s="1131"/>
      <c r="AB903" s="1131"/>
      <c r="AC903" s="1131"/>
      <c r="AD903" s="1131"/>
      <c r="AE903" s="1131"/>
      <c r="AF903" s="874"/>
      <c r="AG903" s="875"/>
      <c r="AH903" s="1132"/>
    </row>
    <row r="904">
      <c r="A904" s="1131"/>
      <c r="B904" s="1131"/>
      <c r="C904" s="1131"/>
      <c r="D904" s="1131"/>
      <c r="E904" s="1131"/>
      <c r="F904" s="1131"/>
      <c r="G904" s="1132"/>
      <c r="H904" s="1131"/>
      <c r="I904" s="1133"/>
      <c r="J904" s="1131"/>
      <c r="K904" s="1131"/>
      <c r="L904" s="1131"/>
      <c r="M904" s="1131"/>
      <c r="N904" s="1131"/>
      <c r="O904" s="874"/>
      <c r="P904" s="875"/>
      <c r="Q904" s="1131"/>
      <c r="R904" s="1131"/>
      <c r="S904" s="1131"/>
      <c r="T904" s="1131"/>
      <c r="U904" s="1131"/>
      <c r="V904" s="1131"/>
      <c r="W904" s="1131"/>
      <c r="X904" s="1132"/>
      <c r="Y904" s="1131"/>
      <c r="Z904" s="1131"/>
      <c r="AA904" s="1131"/>
      <c r="AB904" s="1131"/>
      <c r="AC904" s="1131"/>
      <c r="AD904" s="1131"/>
      <c r="AE904" s="1131"/>
      <c r="AF904" s="874"/>
      <c r="AG904" s="875"/>
      <c r="AH904" s="1132"/>
    </row>
    <row r="905">
      <c r="A905" s="1131"/>
      <c r="B905" s="1131"/>
      <c r="C905" s="1131"/>
      <c r="D905" s="1131"/>
      <c r="E905" s="1131"/>
      <c r="F905" s="1131"/>
      <c r="G905" s="1132"/>
      <c r="H905" s="1131"/>
      <c r="I905" s="1133"/>
      <c r="J905" s="1131"/>
      <c r="K905" s="1131"/>
      <c r="L905" s="1131"/>
      <c r="M905" s="1131"/>
      <c r="N905" s="1131"/>
      <c r="O905" s="874"/>
      <c r="P905" s="875"/>
      <c r="Q905" s="1131"/>
      <c r="R905" s="1131"/>
      <c r="S905" s="1131"/>
      <c r="T905" s="1131"/>
      <c r="U905" s="1131"/>
      <c r="V905" s="1131"/>
      <c r="W905" s="1131"/>
      <c r="X905" s="1132"/>
      <c r="Y905" s="1131"/>
      <c r="Z905" s="1131"/>
      <c r="AA905" s="1131"/>
      <c r="AB905" s="1131"/>
      <c r="AC905" s="1131"/>
      <c r="AD905" s="1131"/>
      <c r="AE905" s="1131"/>
      <c r="AF905" s="874"/>
      <c r="AG905" s="875"/>
      <c r="AH905" s="1132"/>
    </row>
    <row r="906">
      <c r="A906" s="1131"/>
      <c r="B906" s="1131"/>
      <c r="C906" s="1131"/>
      <c r="D906" s="1131"/>
      <c r="E906" s="1131"/>
      <c r="F906" s="1131"/>
      <c r="G906" s="1132"/>
      <c r="H906" s="1131"/>
      <c r="I906" s="1133"/>
      <c r="J906" s="1131"/>
      <c r="K906" s="1131"/>
      <c r="L906" s="1131"/>
      <c r="M906" s="1131"/>
      <c r="N906" s="1131"/>
      <c r="O906" s="874"/>
      <c r="P906" s="875"/>
      <c r="Q906" s="1131"/>
      <c r="R906" s="1131"/>
      <c r="S906" s="1131"/>
      <c r="T906" s="1131"/>
      <c r="U906" s="1131"/>
      <c r="V906" s="1131"/>
      <c r="W906" s="1131"/>
      <c r="X906" s="1132"/>
      <c r="Y906" s="1131"/>
      <c r="Z906" s="1131"/>
      <c r="AA906" s="1131"/>
      <c r="AB906" s="1131"/>
      <c r="AC906" s="1131"/>
      <c r="AD906" s="1131"/>
      <c r="AE906" s="1131"/>
      <c r="AF906" s="874"/>
      <c r="AG906" s="875"/>
      <c r="AH906" s="1132"/>
    </row>
    <row r="907">
      <c r="A907" s="1131"/>
      <c r="B907" s="1131"/>
      <c r="C907" s="1131"/>
      <c r="D907" s="1131"/>
      <c r="E907" s="1131"/>
      <c r="F907" s="1131"/>
      <c r="G907" s="1132"/>
      <c r="H907" s="1131"/>
      <c r="I907" s="1133"/>
      <c r="J907" s="1131"/>
      <c r="K907" s="1131"/>
      <c r="L907" s="1131"/>
      <c r="M907" s="1131"/>
      <c r="N907" s="1131"/>
      <c r="O907" s="874"/>
      <c r="P907" s="875"/>
      <c r="Q907" s="1131"/>
      <c r="R907" s="1131"/>
      <c r="S907" s="1131"/>
      <c r="T907" s="1131"/>
      <c r="U907" s="1131"/>
      <c r="V907" s="1131"/>
      <c r="W907" s="1131"/>
      <c r="X907" s="1132"/>
      <c r="Y907" s="1131"/>
      <c r="Z907" s="1131"/>
      <c r="AA907" s="1131"/>
      <c r="AB907" s="1131"/>
      <c r="AC907" s="1131"/>
      <c r="AD907" s="1131"/>
      <c r="AE907" s="1131"/>
      <c r="AF907" s="874"/>
      <c r="AG907" s="875"/>
      <c r="AH907" s="1132"/>
    </row>
    <row r="908">
      <c r="A908" s="1131"/>
      <c r="B908" s="1131"/>
      <c r="C908" s="1131"/>
      <c r="D908" s="1131"/>
      <c r="E908" s="1131"/>
      <c r="F908" s="1131"/>
      <c r="G908" s="1132"/>
      <c r="H908" s="1131"/>
      <c r="I908" s="1133"/>
      <c r="J908" s="1131"/>
      <c r="K908" s="1131"/>
      <c r="L908" s="1131"/>
      <c r="M908" s="1131"/>
      <c r="N908" s="1131"/>
      <c r="O908" s="874"/>
      <c r="P908" s="875"/>
      <c r="Q908" s="1131"/>
      <c r="R908" s="1131"/>
      <c r="S908" s="1131"/>
      <c r="T908" s="1131"/>
      <c r="U908" s="1131"/>
      <c r="V908" s="1131"/>
      <c r="W908" s="1131"/>
      <c r="X908" s="1132"/>
      <c r="Y908" s="1131"/>
      <c r="Z908" s="1131"/>
      <c r="AA908" s="1131"/>
      <c r="AB908" s="1131"/>
      <c r="AC908" s="1131"/>
      <c r="AD908" s="1131"/>
      <c r="AE908" s="1131"/>
      <c r="AF908" s="874"/>
      <c r="AG908" s="875"/>
      <c r="AH908" s="1132"/>
    </row>
    <row r="909">
      <c r="A909" s="1131"/>
      <c r="B909" s="1131"/>
      <c r="C909" s="1131"/>
      <c r="D909" s="1131"/>
      <c r="E909" s="1131"/>
      <c r="F909" s="1131"/>
      <c r="G909" s="1132"/>
      <c r="H909" s="1131"/>
      <c r="I909" s="1133"/>
      <c r="J909" s="1131"/>
      <c r="K909" s="1131"/>
      <c r="L909" s="1131"/>
      <c r="M909" s="1131"/>
      <c r="N909" s="1131"/>
      <c r="O909" s="874"/>
      <c r="P909" s="875"/>
      <c r="Q909" s="1131"/>
      <c r="R909" s="1131"/>
      <c r="S909" s="1131"/>
      <c r="T909" s="1131"/>
      <c r="U909" s="1131"/>
      <c r="V909" s="1131"/>
      <c r="W909" s="1131"/>
      <c r="X909" s="1132"/>
      <c r="Y909" s="1131"/>
      <c r="Z909" s="1131"/>
      <c r="AA909" s="1131"/>
      <c r="AB909" s="1131"/>
      <c r="AC909" s="1131"/>
      <c r="AD909" s="1131"/>
      <c r="AE909" s="1131"/>
      <c r="AF909" s="874"/>
      <c r="AG909" s="875"/>
      <c r="AH909" s="1132"/>
    </row>
    <row r="910">
      <c r="A910" s="1131"/>
      <c r="B910" s="1131"/>
      <c r="C910" s="1131"/>
      <c r="D910" s="1131"/>
      <c r="E910" s="1131"/>
      <c r="F910" s="1131"/>
      <c r="G910" s="1132"/>
      <c r="H910" s="1131"/>
      <c r="I910" s="1133"/>
      <c r="J910" s="1131"/>
      <c r="K910" s="1131"/>
      <c r="L910" s="1131"/>
      <c r="M910" s="1131"/>
      <c r="N910" s="1131"/>
      <c r="O910" s="874"/>
      <c r="P910" s="875"/>
      <c r="Q910" s="1131"/>
      <c r="R910" s="1131"/>
      <c r="S910" s="1131"/>
      <c r="T910" s="1131"/>
      <c r="U910" s="1131"/>
      <c r="V910" s="1131"/>
      <c r="W910" s="1131"/>
      <c r="X910" s="1132"/>
      <c r="Y910" s="1131"/>
      <c r="Z910" s="1131"/>
      <c r="AA910" s="1131"/>
      <c r="AB910" s="1131"/>
      <c r="AC910" s="1131"/>
      <c r="AD910" s="1131"/>
      <c r="AE910" s="1131"/>
      <c r="AF910" s="874"/>
      <c r="AG910" s="875"/>
      <c r="AH910" s="1132"/>
    </row>
    <row r="911">
      <c r="A911" s="1131"/>
      <c r="B911" s="1131"/>
      <c r="C911" s="1131"/>
      <c r="D911" s="1131"/>
      <c r="E911" s="1131"/>
      <c r="F911" s="1131"/>
      <c r="G911" s="1132"/>
      <c r="H911" s="1131"/>
      <c r="I911" s="1133"/>
      <c r="J911" s="1131"/>
      <c r="K911" s="1131"/>
      <c r="L911" s="1131"/>
      <c r="M911" s="1131"/>
      <c r="N911" s="1131"/>
      <c r="O911" s="874"/>
      <c r="P911" s="875"/>
      <c r="Q911" s="1131"/>
      <c r="R911" s="1131"/>
      <c r="S911" s="1131"/>
      <c r="T911" s="1131"/>
      <c r="U911" s="1131"/>
      <c r="V911" s="1131"/>
      <c r="W911" s="1131"/>
      <c r="X911" s="1132"/>
      <c r="Y911" s="1131"/>
      <c r="Z911" s="1131"/>
      <c r="AA911" s="1131"/>
      <c r="AB911" s="1131"/>
      <c r="AC911" s="1131"/>
      <c r="AD911" s="1131"/>
      <c r="AE911" s="1131"/>
      <c r="AF911" s="874"/>
      <c r="AG911" s="875"/>
      <c r="AH911" s="1132"/>
    </row>
    <row r="912">
      <c r="A912" s="1131"/>
      <c r="B912" s="1131"/>
      <c r="C912" s="1131"/>
      <c r="D912" s="1131"/>
      <c r="E912" s="1131"/>
      <c r="F912" s="1131"/>
      <c r="G912" s="1132"/>
      <c r="H912" s="1131"/>
      <c r="I912" s="1133"/>
      <c r="J912" s="1131"/>
      <c r="K912" s="1131"/>
      <c r="L912" s="1131"/>
      <c r="M912" s="1131"/>
      <c r="N912" s="1131"/>
      <c r="O912" s="874"/>
      <c r="P912" s="875"/>
      <c r="Q912" s="1131"/>
      <c r="R912" s="1131"/>
      <c r="S912" s="1131"/>
      <c r="T912" s="1131"/>
      <c r="U912" s="1131"/>
      <c r="V912" s="1131"/>
      <c r="W912" s="1131"/>
      <c r="X912" s="1132"/>
      <c r="Y912" s="1131"/>
      <c r="Z912" s="1131"/>
      <c r="AA912" s="1131"/>
      <c r="AB912" s="1131"/>
      <c r="AC912" s="1131"/>
      <c r="AD912" s="1131"/>
      <c r="AE912" s="1131"/>
      <c r="AF912" s="874"/>
      <c r="AG912" s="875"/>
      <c r="AH912" s="1132"/>
    </row>
    <row r="913">
      <c r="A913" s="1131"/>
      <c r="B913" s="1131"/>
      <c r="C913" s="1131"/>
      <c r="D913" s="1131"/>
      <c r="E913" s="1131"/>
      <c r="F913" s="1131"/>
      <c r="G913" s="1132"/>
      <c r="H913" s="1131"/>
      <c r="I913" s="1133"/>
      <c r="J913" s="1131"/>
      <c r="K913" s="1131"/>
      <c r="L913" s="1131"/>
      <c r="M913" s="1131"/>
      <c r="N913" s="1131"/>
      <c r="O913" s="874"/>
      <c r="P913" s="875"/>
      <c r="Q913" s="1131"/>
      <c r="R913" s="1131"/>
      <c r="S913" s="1131"/>
      <c r="T913" s="1131"/>
      <c r="U913" s="1131"/>
      <c r="V913" s="1131"/>
      <c r="W913" s="1131"/>
      <c r="X913" s="1132"/>
      <c r="Y913" s="1131"/>
      <c r="Z913" s="1131"/>
      <c r="AA913" s="1131"/>
      <c r="AB913" s="1131"/>
      <c r="AC913" s="1131"/>
      <c r="AD913" s="1131"/>
      <c r="AE913" s="1131"/>
      <c r="AF913" s="874"/>
      <c r="AG913" s="875"/>
      <c r="AH913" s="1132"/>
    </row>
    <row r="914">
      <c r="A914" s="1131"/>
      <c r="B914" s="1131"/>
      <c r="C914" s="1131"/>
      <c r="D914" s="1131"/>
      <c r="E914" s="1131"/>
      <c r="F914" s="1131"/>
      <c r="G914" s="1132"/>
      <c r="H914" s="1131"/>
      <c r="I914" s="1133"/>
      <c r="J914" s="1131"/>
      <c r="K914" s="1131"/>
      <c r="L914" s="1131"/>
      <c r="M914" s="1131"/>
      <c r="N914" s="1131"/>
      <c r="O914" s="874"/>
      <c r="P914" s="875"/>
      <c r="Q914" s="1131"/>
      <c r="R914" s="1131"/>
      <c r="S914" s="1131"/>
      <c r="T914" s="1131"/>
      <c r="U914" s="1131"/>
      <c r="V914" s="1131"/>
      <c r="W914" s="1131"/>
      <c r="X914" s="1132"/>
      <c r="Y914" s="1131"/>
      <c r="Z914" s="1131"/>
      <c r="AA914" s="1131"/>
      <c r="AB914" s="1131"/>
      <c r="AC914" s="1131"/>
      <c r="AD914" s="1131"/>
      <c r="AE914" s="1131"/>
      <c r="AF914" s="874"/>
      <c r="AG914" s="875"/>
      <c r="AH914" s="1132"/>
    </row>
    <row r="915">
      <c r="A915" s="1131"/>
      <c r="B915" s="1131"/>
      <c r="C915" s="1131"/>
      <c r="D915" s="1131"/>
      <c r="E915" s="1131"/>
      <c r="F915" s="1131"/>
      <c r="G915" s="1132"/>
      <c r="H915" s="1131"/>
      <c r="I915" s="1133"/>
      <c r="J915" s="1131"/>
      <c r="K915" s="1131"/>
      <c r="L915" s="1131"/>
      <c r="M915" s="1131"/>
      <c r="N915" s="1131"/>
      <c r="O915" s="874"/>
      <c r="P915" s="875"/>
      <c r="Q915" s="1131"/>
      <c r="R915" s="1131"/>
      <c r="S915" s="1131"/>
      <c r="T915" s="1131"/>
      <c r="U915" s="1131"/>
      <c r="V915" s="1131"/>
      <c r="W915" s="1131"/>
      <c r="X915" s="1132"/>
      <c r="Y915" s="1131"/>
      <c r="Z915" s="1131"/>
      <c r="AA915" s="1131"/>
      <c r="AB915" s="1131"/>
      <c r="AC915" s="1131"/>
      <c r="AD915" s="1131"/>
      <c r="AE915" s="1131"/>
      <c r="AF915" s="874"/>
      <c r="AG915" s="875"/>
      <c r="AH915" s="1132"/>
    </row>
    <row r="916">
      <c r="A916" s="1131"/>
      <c r="B916" s="1131"/>
      <c r="C916" s="1131"/>
      <c r="D916" s="1131"/>
      <c r="E916" s="1131"/>
      <c r="F916" s="1131"/>
      <c r="G916" s="1132"/>
      <c r="H916" s="1131"/>
      <c r="I916" s="1133"/>
      <c r="J916" s="1131"/>
      <c r="K916" s="1131"/>
      <c r="L916" s="1131"/>
      <c r="M916" s="1131"/>
      <c r="N916" s="1131"/>
      <c r="O916" s="874"/>
      <c r="P916" s="875"/>
      <c r="Q916" s="1131"/>
      <c r="R916" s="1131"/>
      <c r="S916" s="1131"/>
      <c r="T916" s="1131"/>
      <c r="U916" s="1131"/>
      <c r="V916" s="1131"/>
      <c r="W916" s="1131"/>
      <c r="X916" s="1132"/>
      <c r="Y916" s="1131"/>
      <c r="Z916" s="1131"/>
      <c r="AA916" s="1131"/>
      <c r="AB916" s="1131"/>
      <c r="AC916" s="1131"/>
      <c r="AD916" s="1131"/>
      <c r="AE916" s="1131"/>
      <c r="AF916" s="874"/>
      <c r="AG916" s="875"/>
      <c r="AH916" s="1132"/>
    </row>
    <row r="917">
      <c r="A917" s="1131"/>
      <c r="B917" s="1131"/>
      <c r="C917" s="1131"/>
      <c r="D917" s="1131"/>
      <c r="E917" s="1131"/>
      <c r="F917" s="1131"/>
      <c r="G917" s="1132"/>
      <c r="H917" s="1131"/>
      <c r="I917" s="1133"/>
      <c r="J917" s="1131"/>
      <c r="K917" s="1131"/>
      <c r="L917" s="1131"/>
      <c r="M917" s="1131"/>
      <c r="N917" s="1131"/>
      <c r="O917" s="874"/>
      <c r="P917" s="875"/>
      <c r="Q917" s="1131"/>
      <c r="R917" s="1131"/>
      <c r="S917" s="1131"/>
      <c r="T917" s="1131"/>
      <c r="U917" s="1131"/>
      <c r="V917" s="1131"/>
      <c r="W917" s="1131"/>
      <c r="X917" s="1132"/>
      <c r="Y917" s="1131"/>
      <c r="Z917" s="1131"/>
      <c r="AA917" s="1131"/>
      <c r="AB917" s="1131"/>
      <c r="AC917" s="1131"/>
      <c r="AD917" s="1131"/>
      <c r="AE917" s="1131"/>
      <c r="AF917" s="874"/>
      <c r="AG917" s="875"/>
      <c r="AH917" s="1132"/>
    </row>
    <row r="918">
      <c r="A918" s="1131"/>
      <c r="B918" s="1131"/>
      <c r="C918" s="1131"/>
      <c r="D918" s="1131"/>
      <c r="E918" s="1131"/>
      <c r="F918" s="1131"/>
      <c r="G918" s="1132"/>
      <c r="H918" s="1131"/>
      <c r="I918" s="1133"/>
      <c r="J918" s="1131"/>
      <c r="K918" s="1131"/>
      <c r="L918" s="1131"/>
      <c r="M918" s="1131"/>
      <c r="N918" s="1131"/>
      <c r="O918" s="874"/>
      <c r="P918" s="875"/>
      <c r="Q918" s="1131"/>
      <c r="R918" s="1131"/>
      <c r="S918" s="1131"/>
      <c r="T918" s="1131"/>
      <c r="U918" s="1131"/>
      <c r="V918" s="1131"/>
      <c r="W918" s="1131"/>
      <c r="X918" s="1132"/>
      <c r="Y918" s="1131"/>
      <c r="Z918" s="1131"/>
      <c r="AA918" s="1131"/>
      <c r="AB918" s="1131"/>
      <c r="AC918" s="1131"/>
      <c r="AD918" s="1131"/>
      <c r="AE918" s="1131"/>
      <c r="AF918" s="874"/>
      <c r="AG918" s="875"/>
      <c r="AH918" s="1132"/>
    </row>
    <row r="919">
      <c r="A919" s="1131"/>
      <c r="B919" s="1131"/>
      <c r="C919" s="1131"/>
      <c r="D919" s="1131"/>
      <c r="E919" s="1131"/>
      <c r="F919" s="1131"/>
      <c r="G919" s="1132"/>
      <c r="H919" s="1131"/>
      <c r="I919" s="1133"/>
      <c r="J919" s="1131"/>
      <c r="K919" s="1131"/>
      <c r="L919" s="1131"/>
      <c r="M919" s="1131"/>
      <c r="N919" s="1131"/>
      <c r="O919" s="874"/>
      <c r="P919" s="875"/>
      <c r="Q919" s="1131"/>
      <c r="R919" s="1131"/>
      <c r="S919" s="1131"/>
      <c r="T919" s="1131"/>
      <c r="U919" s="1131"/>
      <c r="V919" s="1131"/>
      <c r="W919" s="1131"/>
      <c r="X919" s="1132"/>
      <c r="Y919" s="1131"/>
      <c r="Z919" s="1131"/>
      <c r="AA919" s="1131"/>
      <c r="AB919" s="1131"/>
      <c r="AC919" s="1131"/>
      <c r="AD919" s="1131"/>
      <c r="AE919" s="1131"/>
      <c r="AF919" s="874"/>
      <c r="AG919" s="875"/>
      <c r="AH919" s="1132"/>
    </row>
    <row r="920">
      <c r="A920" s="1131"/>
      <c r="B920" s="1131"/>
      <c r="C920" s="1131"/>
      <c r="D920" s="1131"/>
      <c r="E920" s="1131"/>
      <c r="F920" s="1131"/>
      <c r="G920" s="1132"/>
      <c r="H920" s="1131"/>
      <c r="I920" s="1133"/>
      <c r="J920" s="1131"/>
      <c r="K920" s="1131"/>
      <c r="L920" s="1131"/>
      <c r="M920" s="1131"/>
      <c r="N920" s="1131"/>
      <c r="O920" s="874"/>
      <c r="P920" s="875"/>
      <c r="Q920" s="1131"/>
      <c r="R920" s="1131"/>
      <c r="S920" s="1131"/>
      <c r="T920" s="1131"/>
      <c r="U920" s="1131"/>
      <c r="V920" s="1131"/>
      <c r="W920" s="1131"/>
      <c r="X920" s="1132"/>
      <c r="Y920" s="1131"/>
      <c r="Z920" s="1131"/>
      <c r="AA920" s="1131"/>
      <c r="AB920" s="1131"/>
      <c r="AC920" s="1131"/>
      <c r="AD920" s="1131"/>
      <c r="AE920" s="1131"/>
      <c r="AF920" s="874"/>
      <c r="AG920" s="875"/>
      <c r="AH920" s="1132"/>
    </row>
    <row r="921">
      <c r="A921" s="1131"/>
      <c r="B921" s="1131"/>
      <c r="C921" s="1131"/>
      <c r="D921" s="1131"/>
      <c r="E921" s="1131"/>
      <c r="F921" s="1131"/>
      <c r="G921" s="1132"/>
      <c r="H921" s="1131"/>
      <c r="I921" s="1133"/>
      <c r="J921" s="1131"/>
      <c r="K921" s="1131"/>
      <c r="L921" s="1131"/>
      <c r="M921" s="1131"/>
      <c r="N921" s="1131"/>
      <c r="O921" s="874"/>
      <c r="P921" s="875"/>
      <c r="Q921" s="1131"/>
      <c r="R921" s="1131"/>
      <c r="S921" s="1131"/>
      <c r="T921" s="1131"/>
      <c r="U921" s="1131"/>
      <c r="V921" s="1131"/>
      <c r="W921" s="1131"/>
      <c r="X921" s="1132"/>
      <c r="Y921" s="1131"/>
      <c r="Z921" s="1131"/>
      <c r="AA921" s="1131"/>
      <c r="AB921" s="1131"/>
      <c r="AC921" s="1131"/>
      <c r="AD921" s="1131"/>
      <c r="AE921" s="1131"/>
      <c r="AF921" s="874"/>
      <c r="AG921" s="875"/>
      <c r="AH921" s="1132"/>
    </row>
    <row r="922">
      <c r="A922" s="1131"/>
      <c r="B922" s="1131"/>
      <c r="C922" s="1131"/>
      <c r="D922" s="1131"/>
      <c r="E922" s="1131"/>
      <c r="F922" s="1131"/>
      <c r="G922" s="1132"/>
      <c r="H922" s="1131"/>
      <c r="I922" s="1133"/>
      <c r="J922" s="1131"/>
      <c r="K922" s="1131"/>
      <c r="L922" s="1131"/>
      <c r="M922" s="1131"/>
      <c r="N922" s="1131"/>
      <c r="O922" s="874"/>
      <c r="P922" s="875"/>
      <c r="Q922" s="1131"/>
      <c r="R922" s="1131"/>
      <c r="S922" s="1131"/>
      <c r="T922" s="1131"/>
      <c r="U922" s="1131"/>
      <c r="V922" s="1131"/>
      <c r="W922" s="1131"/>
      <c r="X922" s="1132"/>
      <c r="Y922" s="1131"/>
      <c r="Z922" s="1131"/>
      <c r="AA922" s="1131"/>
      <c r="AB922" s="1131"/>
      <c r="AC922" s="1131"/>
      <c r="AD922" s="1131"/>
      <c r="AE922" s="1131"/>
      <c r="AF922" s="874"/>
      <c r="AG922" s="875"/>
      <c r="AH922" s="1132"/>
    </row>
    <row r="923">
      <c r="A923" s="1131"/>
      <c r="B923" s="1131"/>
      <c r="C923" s="1131"/>
      <c r="D923" s="1131"/>
      <c r="E923" s="1131"/>
      <c r="F923" s="1131"/>
      <c r="G923" s="1132"/>
      <c r="H923" s="1131"/>
      <c r="I923" s="1133"/>
      <c r="J923" s="1131"/>
      <c r="K923" s="1131"/>
      <c r="L923" s="1131"/>
      <c r="M923" s="1131"/>
      <c r="N923" s="1131"/>
      <c r="O923" s="874"/>
      <c r="P923" s="875"/>
      <c r="Q923" s="1131"/>
      <c r="R923" s="1131"/>
      <c r="S923" s="1131"/>
      <c r="T923" s="1131"/>
      <c r="U923" s="1131"/>
      <c r="V923" s="1131"/>
      <c r="W923" s="1131"/>
      <c r="X923" s="1132"/>
      <c r="Y923" s="1131"/>
      <c r="Z923" s="1131"/>
      <c r="AA923" s="1131"/>
      <c r="AB923" s="1131"/>
      <c r="AC923" s="1131"/>
      <c r="AD923" s="1131"/>
      <c r="AE923" s="1131"/>
      <c r="AF923" s="874"/>
      <c r="AG923" s="875"/>
      <c r="AH923" s="1132"/>
    </row>
    <row r="924">
      <c r="A924" s="1131"/>
      <c r="B924" s="1131"/>
      <c r="C924" s="1131"/>
      <c r="D924" s="1131"/>
      <c r="E924" s="1131"/>
      <c r="F924" s="1131"/>
      <c r="G924" s="1132"/>
      <c r="H924" s="1131"/>
      <c r="I924" s="1133"/>
      <c r="J924" s="1131"/>
      <c r="K924" s="1131"/>
      <c r="L924" s="1131"/>
      <c r="M924" s="1131"/>
      <c r="N924" s="1131"/>
      <c r="O924" s="874"/>
      <c r="P924" s="875"/>
      <c r="Q924" s="1131"/>
      <c r="R924" s="1131"/>
      <c r="S924" s="1131"/>
      <c r="T924" s="1131"/>
      <c r="U924" s="1131"/>
      <c r="V924" s="1131"/>
      <c r="W924" s="1131"/>
      <c r="X924" s="1132"/>
      <c r="Y924" s="1131"/>
      <c r="Z924" s="1131"/>
      <c r="AA924" s="1131"/>
      <c r="AB924" s="1131"/>
      <c r="AC924" s="1131"/>
      <c r="AD924" s="1131"/>
      <c r="AE924" s="1131"/>
      <c r="AF924" s="874"/>
      <c r="AG924" s="875"/>
      <c r="AH924" s="1132"/>
    </row>
    <row r="925">
      <c r="A925" s="1131"/>
      <c r="B925" s="1131"/>
      <c r="C925" s="1131"/>
      <c r="D925" s="1131"/>
      <c r="E925" s="1131"/>
      <c r="F925" s="1131"/>
      <c r="G925" s="1132"/>
      <c r="H925" s="1131"/>
      <c r="I925" s="1133"/>
      <c r="J925" s="1131"/>
      <c r="K925" s="1131"/>
      <c r="L925" s="1131"/>
      <c r="M925" s="1131"/>
      <c r="N925" s="1131"/>
      <c r="O925" s="874"/>
      <c r="P925" s="875"/>
      <c r="Q925" s="1131"/>
      <c r="R925" s="1131"/>
      <c r="S925" s="1131"/>
      <c r="T925" s="1131"/>
      <c r="U925" s="1131"/>
      <c r="V925" s="1131"/>
      <c r="W925" s="1131"/>
      <c r="X925" s="1132"/>
      <c r="Y925" s="1131"/>
      <c r="Z925" s="1131"/>
      <c r="AA925" s="1131"/>
      <c r="AB925" s="1131"/>
      <c r="AC925" s="1131"/>
      <c r="AD925" s="1131"/>
      <c r="AE925" s="1131"/>
      <c r="AF925" s="874"/>
      <c r="AG925" s="875"/>
      <c r="AH925" s="1132"/>
    </row>
    <row r="926">
      <c r="A926" s="1131"/>
      <c r="B926" s="1131"/>
      <c r="C926" s="1131"/>
      <c r="D926" s="1131"/>
      <c r="E926" s="1131"/>
      <c r="F926" s="1131"/>
      <c r="G926" s="1132"/>
      <c r="H926" s="1131"/>
      <c r="I926" s="1133"/>
      <c r="J926" s="1131"/>
      <c r="K926" s="1131"/>
      <c r="L926" s="1131"/>
      <c r="M926" s="1131"/>
      <c r="N926" s="1131"/>
      <c r="O926" s="874"/>
      <c r="P926" s="875"/>
      <c r="Q926" s="1131"/>
      <c r="R926" s="1131"/>
      <c r="S926" s="1131"/>
      <c r="T926" s="1131"/>
      <c r="U926" s="1131"/>
      <c r="V926" s="1131"/>
      <c r="W926" s="1131"/>
      <c r="X926" s="1132"/>
      <c r="Y926" s="1131"/>
      <c r="Z926" s="1131"/>
      <c r="AA926" s="1131"/>
      <c r="AB926" s="1131"/>
      <c r="AC926" s="1131"/>
      <c r="AD926" s="1131"/>
      <c r="AE926" s="1131"/>
      <c r="AF926" s="874"/>
      <c r="AG926" s="875"/>
      <c r="AH926" s="1132"/>
    </row>
    <row r="927">
      <c r="A927" s="1131"/>
      <c r="B927" s="1131"/>
      <c r="C927" s="1131"/>
      <c r="D927" s="1131"/>
      <c r="E927" s="1131"/>
      <c r="F927" s="1131"/>
      <c r="G927" s="1132"/>
      <c r="H927" s="1131"/>
      <c r="I927" s="1133"/>
      <c r="J927" s="1131"/>
      <c r="K927" s="1131"/>
      <c r="L927" s="1131"/>
      <c r="M927" s="1131"/>
      <c r="N927" s="1131"/>
      <c r="O927" s="874"/>
      <c r="P927" s="875"/>
      <c r="Q927" s="1131"/>
      <c r="R927" s="1131"/>
      <c r="S927" s="1131"/>
      <c r="T927" s="1131"/>
      <c r="U927" s="1131"/>
      <c r="V927" s="1131"/>
      <c r="W927" s="1131"/>
      <c r="X927" s="1132"/>
      <c r="Y927" s="1131"/>
      <c r="Z927" s="1131"/>
      <c r="AA927" s="1131"/>
      <c r="AB927" s="1131"/>
      <c r="AC927" s="1131"/>
      <c r="AD927" s="1131"/>
      <c r="AE927" s="1131"/>
      <c r="AF927" s="874"/>
      <c r="AG927" s="875"/>
      <c r="AH927" s="1132"/>
    </row>
    <row r="928">
      <c r="A928" s="1131"/>
      <c r="B928" s="1131"/>
      <c r="C928" s="1131"/>
      <c r="D928" s="1131"/>
      <c r="E928" s="1131"/>
      <c r="F928" s="1131"/>
      <c r="G928" s="1132"/>
      <c r="H928" s="1131"/>
      <c r="I928" s="1133"/>
      <c r="J928" s="1131"/>
      <c r="K928" s="1131"/>
      <c r="L928" s="1131"/>
      <c r="M928" s="1131"/>
      <c r="N928" s="1131"/>
      <c r="O928" s="874"/>
      <c r="P928" s="875"/>
      <c r="Q928" s="1131"/>
      <c r="R928" s="1131"/>
      <c r="S928" s="1131"/>
      <c r="T928" s="1131"/>
      <c r="U928" s="1131"/>
      <c r="V928" s="1131"/>
      <c r="W928" s="1131"/>
      <c r="X928" s="1132"/>
      <c r="Y928" s="1131"/>
      <c r="Z928" s="1131"/>
      <c r="AA928" s="1131"/>
      <c r="AB928" s="1131"/>
      <c r="AC928" s="1131"/>
      <c r="AD928" s="1131"/>
      <c r="AE928" s="1131"/>
      <c r="AF928" s="874"/>
      <c r="AG928" s="875"/>
      <c r="AH928" s="1132"/>
    </row>
    <row r="929">
      <c r="A929" s="1131"/>
      <c r="B929" s="1131"/>
      <c r="C929" s="1131"/>
      <c r="D929" s="1131"/>
      <c r="E929" s="1131"/>
      <c r="F929" s="1131"/>
      <c r="G929" s="1132"/>
      <c r="H929" s="1131"/>
      <c r="I929" s="1133"/>
      <c r="J929" s="1131"/>
      <c r="K929" s="1131"/>
      <c r="L929" s="1131"/>
      <c r="M929" s="1131"/>
      <c r="N929" s="1131"/>
      <c r="O929" s="874"/>
      <c r="P929" s="875"/>
      <c r="Q929" s="1131"/>
      <c r="R929" s="1131"/>
      <c r="S929" s="1131"/>
      <c r="T929" s="1131"/>
      <c r="U929" s="1131"/>
      <c r="V929" s="1131"/>
      <c r="W929" s="1131"/>
      <c r="X929" s="1132"/>
      <c r="Y929" s="1131"/>
      <c r="Z929" s="1131"/>
      <c r="AA929" s="1131"/>
      <c r="AB929" s="1131"/>
      <c r="AC929" s="1131"/>
      <c r="AD929" s="1131"/>
      <c r="AE929" s="1131"/>
      <c r="AF929" s="874"/>
      <c r="AG929" s="875"/>
      <c r="AH929" s="1132"/>
    </row>
    <row r="930">
      <c r="A930" s="1131"/>
      <c r="B930" s="1131"/>
      <c r="C930" s="1131"/>
      <c r="D930" s="1131"/>
      <c r="E930" s="1131"/>
      <c r="F930" s="1131"/>
      <c r="G930" s="1132"/>
      <c r="H930" s="1131"/>
      <c r="I930" s="1133"/>
      <c r="J930" s="1131"/>
      <c r="K930" s="1131"/>
      <c r="L930" s="1131"/>
      <c r="M930" s="1131"/>
      <c r="N930" s="1131"/>
      <c r="O930" s="874"/>
      <c r="P930" s="875"/>
      <c r="Q930" s="1131"/>
      <c r="R930" s="1131"/>
      <c r="S930" s="1131"/>
      <c r="T930" s="1131"/>
      <c r="U930" s="1131"/>
      <c r="V930" s="1131"/>
      <c r="W930" s="1131"/>
      <c r="X930" s="1132"/>
      <c r="Y930" s="1131"/>
      <c r="Z930" s="1131"/>
      <c r="AA930" s="1131"/>
      <c r="AB930" s="1131"/>
      <c r="AC930" s="1131"/>
      <c r="AD930" s="1131"/>
      <c r="AE930" s="1131"/>
      <c r="AF930" s="874"/>
      <c r="AG930" s="875"/>
      <c r="AH930" s="1132"/>
    </row>
    <row r="931">
      <c r="A931" s="1131"/>
      <c r="B931" s="1131"/>
      <c r="C931" s="1131"/>
      <c r="D931" s="1131"/>
      <c r="E931" s="1131"/>
      <c r="F931" s="1131"/>
      <c r="G931" s="1132"/>
      <c r="H931" s="1131"/>
      <c r="I931" s="1133"/>
      <c r="J931" s="1131"/>
      <c r="K931" s="1131"/>
      <c r="L931" s="1131"/>
      <c r="M931" s="1131"/>
      <c r="N931" s="1131"/>
      <c r="O931" s="874"/>
      <c r="P931" s="875"/>
      <c r="Q931" s="1131"/>
      <c r="R931" s="1131"/>
      <c r="S931" s="1131"/>
      <c r="T931" s="1131"/>
      <c r="U931" s="1131"/>
      <c r="V931" s="1131"/>
      <c r="W931" s="1131"/>
      <c r="X931" s="1132"/>
      <c r="Y931" s="1131"/>
      <c r="Z931" s="1131"/>
      <c r="AA931" s="1131"/>
      <c r="AB931" s="1131"/>
      <c r="AC931" s="1131"/>
      <c r="AD931" s="1131"/>
      <c r="AE931" s="1131"/>
      <c r="AF931" s="874"/>
      <c r="AG931" s="875"/>
      <c r="AH931" s="1132"/>
    </row>
    <row r="932">
      <c r="A932" s="1131"/>
      <c r="B932" s="1131"/>
      <c r="C932" s="1131"/>
      <c r="D932" s="1131"/>
      <c r="E932" s="1131"/>
      <c r="F932" s="1131"/>
      <c r="G932" s="1132"/>
      <c r="H932" s="1131"/>
      <c r="I932" s="1133"/>
      <c r="J932" s="1131"/>
      <c r="K932" s="1131"/>
      <c r="L932" s="1131"/>
      <c r="M932" s="1131"/>
      <c r="N932" s="1131"/>
      <c r="O932" s="874"/>
      <c r="P932" s="875"/>
      <c r="Q932" s="1131"/>
      <c r="R932" s="1131"/>
      <c r="S932" s="1131"/>
      <c r="T932" s="1131"/>
      <c r="U932" s="1131"/>
      <c r="V932" s="1131"/>
      <c r="W932" s="1131"/>
      <c r="X932" s="1132"/>
      <c r="Y932" s="1131"/>
      <c r="Z932" s="1131"/>
      <c r="AA932" s="1131"/>
      <c r="AB932" s="1131"/>
      <c r="AC932" s="1131"/>
      <c r="AD932" s="1131"/>
      <c r="AE932" s="1131"/>
      <c r="AF932" s="874"/>
      <c r="AG932" s="875"/>
      <c r="AH932" s="1132"/>
    </row>
    <row r="933">
      <c r="A933" s="1131"/>
      <c r="B933" s="1131"/>
      <c r="C933" s="1131"/>
      <c r="D933" s="1131"/>
      <c r="E933" s="1131"/>
      <c r="F933" s="1131"/>
      <c r="G933" s="1132"/>
      <c r="H933" s="1131"/>
      <c r="I933" s="1133"/>
      <c r="J933" s="1131"/>
      <c r="K933" s="1131"/>
      <c r="L933" s="1131"/>
      <c r="M933" s="1131"/>
      <c r="N933" s="1131"/>
      <c r="O933" s="874"/>
      <c r="P933" s="875"/>
      <c r="Q933" s="1131"/>
      <c r="R933" s="1131"/>
      <c r="S933" s="1131"/>
      <c r="T933" s="1131"/>
      <c r="U933" s="1131"/>
      <c r="V933" s="1131"/>
      <c r="W933" s="1131"/>
      <c r="X933" s="1132"/>
      <c r="Y933" s="1131"/>
      <c r="Z933" s="1131"/>
      <c r="AA933" s="1131"/>
      <c r="AB933" s="1131"/>
      <c r="AC933" s="1131"/>
      <c r="AD933" s="1131"/>
      <c r="AE933" s="1131"/>
      <c r="AF933" s="874"/>
      <c r="AG933" s="875"/>
      <c r="AH933" s="1132"/>
    </row>
    <row r="934">
      <c r="A934" s="1131"/>
      <c r="B934" s="1131"/>
      <c r="C934" s="1131"/>
      <c r="D934" s="1131"/>
      <c r="E934" s="1131"/>
      <c r="F934" s="1131"/>
      <c r="G934" s="1132"/>
      <c r="H934" s="1131"/>
      <c r="I934" s="1133"/>
      <c r="J934" s="1131"/>
      <c r="K934" s="1131"/>
      <c r="L934" s="1131"/>
      <c r="M934" s="1131"/>
      <c r="N934" s="1131"/>
      <c r="O934" s="874"/>
      <c r="P934" s="875"/>
      <c r="Q934" s="1131"/>
      <c r="R934" s="1131"/>
      <c r="S934" s="1131"/>
      <c r="T934" s="1131"/>
      <c r="U934" s="1131"/>
      <c r="V934" s="1131"/>
      <c r="W934" s="1131"/>
      <c r="X934" s="1132"/>
      <c r="Y934" s="1131"/>
      <c r="Z934" s="1131"/>
      <c r="AA934" s="1131"/>
      <c r="AB934" s="1131"/>
      <c r="AC934" s="1131"/>
      <c r="AD934" s="1131"/>
      <c r="AE934" s="1131"/>
      <c r="AF934" s="874"/>
      <c r="AG934" s="875"/>
      <c r="AH934" s="1132"/>
    </row>
    <row r="935">
      <c r="A935" s="1131"/>
      <c r="B935" s="1131"/>
      <c r="C935" s="1131"/>
      <c r="D935" s="1131"/>
      <c r="E935" s="1131"/>
      <c r="F935" s="1131"/>
      <c r="G935" s="1132"/>
      <c r="H935" s="1131"/>
      <c r="I935" s="1133"/>
      <c r="J935" s="1131"/>
      <c r="K935" s="1131"/>
      <c r="L935" s="1131"/>
      <c r="M935" s="1131"/>
      <c r="N935" s="1131"/>
      <c r="O935" s="874"/>
      <c r="P935" s="875"/>
      <c r="Q935" s="1131"/>
      <c r="R935" s="1131"/>
      <c r="S935" s="1131"/>
      <c r="T935" s="1131"/>
      <c r="U935" s="1131"/>
      <c r="V935" s="1131"/>
      <c r="W935" s="1131"/>
      <c r="X935" s="1132"/>
      <c r="Y935" s="1131"/>
      <c r="Z935" s="1131"/>
      <c r="AA935" s="1131"/>
      <c r="AB935" s="1131"/>
      <c r="AC935" s="1131"/>
      <c r="AD935" s="1131"/>
      <c r="AE935" s="1131"/>
      <c r="AF935" s="874"/>
      <c r="AG935" s="875"/>
      <c r="AH935" s="1132"/>
    </row>
    <row r="936">
      <c r="A936" s="1131"/>
      <c r="B936" s="1131"/>
      <c r="C936" s="1131"/>
      <c r="D936" s="1131"/>
      <c r="E936" s="1131"/>
      <c r="F936" s="1131"/>
      <c r="G936" s="1132"/>
      <c r="H936" s="1131"/>
      <c r="I936" s="1133"/>
      <c r="J936" s="1131"/>
      <c r="K936" s="1131"/>
      <c r="L936" s="1131"/>
      <c r="M936" s="1131"/>
      <c r="N936" s="1131"/>
      <c r="O936" s="874"/>
      <c r="P936" s="875"/>
      <c r="Q936" s="1131"/>
      <c r="R936" s="1131"/>
      <c r="S936" s="1131"/>
      <c r="T936" s="1131"/>
      <c r="U936" s="1131"/>
      <c r="V936" s="1131"/>
      <c r="W936" s="1131"/>
      <c r="X936" s="1132"/>
      <c r="Y936" s="1131"/>
      <c r="Z936" s="1131"/>
      <c r="AA936" s="1131"/>
      <c r="AB936" s="1131"/>
      <c r="AC936" s="1131"/>
      <c r="AD936" s="1131"/>
      <c r="AE936" s="1131"/>
      <c r="AF936" s="874"/>
      <c r="AG936" s="875"/>
      <c r="AH936" s="1132"/>
    </row>
    <row r="937">
      <c r="A937" s="1131"/>
      <c r="B937" s="1131"/>
      <c r="C937" s="1131"/>
      <c r="D937" s="1131"/>
      <c r="E937" s="1131"/>
      <c r="F937" s="1131"/>
      <c r="G937" s="1132"/>
      <c r="H937" s="1131"/>
      <c r="I937" s="1133"/>
      <c r="J937" s="1131"/>
      <c r="K937" s="1131"/>
      <c r="L937" s="1131"/>
      <c r="M937" s="1131"/>
      <c r="N937" s="1131"/>
      <c r="O937" s="874"/>
      <c r="P937" s="875"/>
      <c r="Q937" s="1131"/>
      <c r="R937" s="1131"/>
      <c r="S937" s="1131"/>
      <c r="T937" s="1131"/>
      <c r="U937" s="1131"/>
      <c r="V937" s="1131"/>
      <c r="W937" s="1131"/>
      <c r="X937" s="1132"/>
      <c r="Y937" s="1131"/>
      <c r="Z937" s="1131"/>
      <c r="AA937" s="1131"/>
      <c r="AB937" s="1131"/>
      <c r="AC937" s="1131"/>
      <c r="AD937" s="1131"/>
      <c r="AE937" s="1131"/>
      <c r="AF937" s="874"/>
      <c r="AG937" s="875"/>
      <c r="AH937" s="1132"/>
    </row>
    <row r="938">
      <c r="A938" s="1131"/>
      <c r="B938" s="1131"/>
      <c r="C938" s="1131"/>
      <c r="D938" s="1131"/>
      <c r="E938" s="1131"/>
      <c r="F938" s="1131"/>
      <c r="G938" s="1132"/>
      <c r="H938" s="1131"/>
      <c r="I938" s="1133"/>
      <c r="J938" s="1131"/>
      <c r="K938" s="1131"/>
      <c r="L938" s="1131"/>
      <c r="M938" s="1131"/>
      <c r="N938" s="1131"/>
      <c r="O938" s="874"/>
      <c r="P938" s="875"/>
      <c r="Q938" s="1131"/>
      <c r="R938" s="1131"/>
      <c r="S938" s="1131"/>
      <c r="T938" s="1131"/>
      <c r="U938" s="1131"/>
      <c r="V938" s="1131"/>
      <c r="W938" s="1131"/>
      <c r="X938" s="1132"/>
      <c r="Y938" s="1131"/>
      <c r="Z938" s="1131"/>
      <c r="AA938" s="1131"/>
      <c r="AB938" s="1131"/>
      <c r="AC938" s="1131"/>
      <c r="AD938" s="1131"/>
      <c r="AE938" s="1131"/>
      <c r="AF938" s="874"/>
      <c r="AG938" s="875"/>
      <c r="AH938" s="1132"/>
    </row>
    <row r="939">
      <c r="A939" s="1131"/>
      <c r="B939" s="1131"/>
      <c r="C939" s="1131"/>
      <c r="D939" s="1131"/>
      <c r="E939" s="1131"/>
      <c r="F939" s="1131"/>
      <c r="G939" s="1132"/>
      <c r="H939" s="1131"/>
      <c r="I939" s="1133"/>
      <c r="J939" s="1131"/>
      <c r="K939" s="1131"/>
      <c r="L939" s="1131"/>
      <c r="M939" s="1131"/>
      <c r="N939" s="1131"/>
      <c r="O939" s="874"/>
      <c r="P939" s="875"/>
      <c r="Q939" s="1131"/>
      <c r="R939" s="1131"/>
      <c r="S939" s="1131"/>
      <c r="T939" s="1131"/>
      <c r="U939" s="1131"/>
      <c r="V939" s="1131"/>
      <c r="W939" s="1131"/>
      <c r="X939" s="1132"/>
      <c r="Y939" s="1131"/>
      <c r="Z939" s="1131"/>
      <c r="AA939" s="1131"/>
      <c r="AB939" s="1131"/>
      <c r="AC939" s="1131"/>
      <c r="AD939" s="1131"/>
      <c r="AE939" s="1131"/>
      <c r="AF939" s="874"/>
      <c r="AG939" s="875"/>
      <c r="AH939" s="1132"/>
    </row>
    <row r="940">
      <c r="A940" s="1131"/>
      <c r="B940" s="1131"/>
      <c r="C940" s="1131"/>
      <c r="D940" s="1131"/>
      <c r="E940" s="1131"/>
      <c r="F940" s="1131"/>
      <c r="G940" s="1132"/>
      <c r="H940" s="1131"/>
      <c r="I940" s="1133"/>
      <c r="J940" s="1131"/>
      <c r="K940" s="1131"/>
      <c r="L940" s="1131"/>
      <c r="M940" s="1131"/>
      <c r="N940" s="1131"/>
      <c r="O940" s="874"/>
      <c r="P940" s="875"/>
      <c r="Q940" s="1131"/>
      <c r="R940" s="1131"/>
      <c r="S940" s="1131"/>
      <c r="T940" s="1131"/>
      <c r="U940" s="1131"/>
      <c r="V940" s="1131"/>
      <c r="W940" s="1131"/>
      <c r="X940" s="1132"/>
      <c r="Y940" s="1131"/>
      <c r="Z940" s="1131"/>
      <c r="AA940" s="1131"/>
      <c r="AB940" s="1131"/>
      <c r="AC940" s="1131"/>
      <c r="AD940" s="1131"/>
      <c r="AE940" s="1131"/>
      <c r="AF940" s="874"/>
      <c r="AG940" s="875"/>
      <c r="AH940" s="1132"/>
    </row>
    <row r="941">
      <c r="A941" s="1131"/>
      <c r="B941" s="1131"/>
      <c r="C941" s="1131"/>
      <c r="D941" s="1131"/>
      <c r="E941" s="1131"/>
      <c r="F941" s="1131"/>
      <c r="G941" s="1132"/>
      <c r="H941" s="1131"/>
      <c r="I941" s="1133"/>
      <c r="J941" s="1131"/>
      <c r="K941" s="1131"/>
      <c r="L941" s="1131"/>
      <c r="M941" s="1131"/>
      <c r="N941" s="1131"/>
      <c r="O941" s="874"/>
      <c r="P941" s="875"/>
      <c r="Q941" s="1131"/>
      <c r="R941" s="1131"/>
      <c r="S941" s="1131"/>
      <c r="T941" s="1131"/>
      <c r="U941" s="1131"/>
      <c r="V941" s="1131"/>
      <c r="W941" s="1131"/>
      <c r="X941" s="1132"/>
      <c r="Y941" s="1131"/>
      <c r="Z941" s="1131"/>
      <c r="AA941" s="1131"/>
      <c r="AB941" s="1131"/>
      <c r="AC941" s="1131"/>
      <c r="AD941" s="1131"/>
      <c r="AE941" s="1131"/>
      <c r="AF941" s="874"/>
      <c r="AG941" s="875"/>
      <c r="AH941" s="1132"/>
    </row>
    <row r="942">
      <c r="A942" s="1131"/>
      <c r="B942" s="1131"/>
      <c r="C942" s="1131"/>
      <c r="D942" s="1131"/>
      <c r="E942" s="1131"/>
      <c r="F942" s="1131"/>
      <c r="G942" s="1132"/>
      <c r="H942" s="1131"/>
      <c r="I942" s="1133"/>
      <c r="J942" s="1131"/>
      <c r="K942" s="1131"/>
      <c r="L942" s="1131"/>
      <c r="M942" s="1131"/>
      <c r="N942" s="1131"/>
      <c r="O942" s="874"/>
      <c r="P942" s="875"/>
      <c r="Q942" s="1131"/>
      <c r="R942" s="1131"/>
      <c r="S942" s="1131"/>
      <c r="T942" s="1131"/>
      <c r="U942" s="1131"/>
      <c r="V942" s="1131"/>
      <c r="W942" s="1131"/>
      <c r="X942" s="1132"/>
      <c r="Y942" s="1131"/>
      <c r="Z942" s="1131"/>
      <c r="AA942" s="1131"/>
      <c r="AB942" s="1131"/>
      <c r="AC942" s="1131"/>
      <c r="AD942" s="1131"/>
      <c r="AE942" s="1131"/>
      <c r="AF942" s="874"/>
      <c r="AG942" s="875"/>
      <c r="AH942" s="1132"/>
    </row>
    <row r="943">
      <c r="A943" s="1131"/>
      <c r="B943" s="1131"/>
      <c r="C943" s="1131"/>
      <c r="D943" s="1131"/>
      <c r="E943" s="1131"/>
      <c r="F943" s="1131"/>
      <c r="G943" s="1132"/>
      <c r="H943" s="1131"/>
      <c r="I943" s="1133"/>
      <c r="J943" s="1131"/>
      <c r="K943" s="1131"/>
      <c r="L943" s="1131"/>
      <c r="M943" s="1131"/>
      <c r="N943" s="1131"/>
      <c r="O943" s="874"/>
      <c r="P943" s="875"/>
      <c r="Q943" s="1131"/>
      <c r="R943" s="1131"/>
      <c r="S943" s="1131"/>
      <c r="T943" s="1131"/>
      <c r="U943" s="1131"/>
      <c r="V943" s="1131"/>
      <c r="W943" s="1131"/>
      <c r="X943" s="1132"/>
      <c r="Y943" s="1131"/>
      <c r="Z943" s="1131"/>
      <c r="AA943" s="1131"/>
      <c r="AB943" s="1131"/>
      <c r="AC943" s="1131"/>
      <c r="AD943" s="1131"/>
      <c r="AE943" s="1131"/>
      <c r="AF943" s="874"/>
      <c r="AG943" s="875"/>
      <c r="AH943" s="1132"/>
    </row>
    <row r="944">
      <c r="A944" s="1131"/>
      <c r="B944" s="1131"/>
      <c r="C944" s="1131"/>
      <c r="D944" s="1131"/>
      <c r="E944" s="1131"/>
      <c r="F944" s="1131"/>
      <c r="G944" s="1132"/>
      <c r="H944" s="1131"/>
      <c r="I944" s="1133"/>
      <c r="J944" s="1131"/>
      <c r="K944" s="1131"/>
      <c r="L944" s="1131"/>
      <c r="M944" s="1131"/>
      <c r="N944" s="1131"/>
      <c r="O944" s="874"/>
      <c r="P944" s="875"/>
      <c r="Q944" s="1131"/>
      <c r="R944" s="1131"/>
      <c r="S944" s="1131"/>
      <c r="T944" s="1131"/>
      <c r="U944" s="1131"/>
      <c r="V944" s="1131"/>
      <c r="W944" s="1131"/>
      <c r="X944" s="1132"/>
      <c r="Y944" s="1131"/>
      <c r="Z944" s="1131"/>
      <c r="AA944" s="1131"/>
      <c r="AB944" s="1131"/>
      <c r="AC944" s="1131"/>
      <c r="AD944" s="1131"/>
      <c r="AE944" s="1131"/>
      <c r="AF944" s="874"/>
      <c r="AG944" s="875"/>
      <c r="AH944" s="1132"/>
    </row>
    <row r="945">
      <c r="A945" s="1131"/>
      <c r="B945" s="1131"/>
      <c r="C945" s="1131"/>
      <c r="D945" s="1131"/>
      <c r="E945" s="1131"/>
      <c r="F945" s="1131"/>
      <c r="G945" s="1132"/>
      <c r="H945" s="1131"/>
      <c r="I945" s="1133"/>
      <c r="J945" s="1131"/>
      <c r="K945" s="1131"/>
      <c r="L945" s="1131"/>
      <c r="M945" s="1131"/>
      <c r="N945" s="1131"/>
      <c r="O945" s="874"/>
      <c r="P945" s="875"/>
      <c r="Q945" s="1131"/>
      <c r="R945" s="1131"/>
      <c r="S945" s="1131"/>
      <c r="T945" s="1131"/>
      <c r="U945" s="1131"/>
      <c r="V945" s="1131"/>
      <c r="W945" s="1131"/>
      <c r="X945" s="1132"/>
      <c r="Y945" s="1131"/>
      <c r="Z945" s="1131"/>
      <c r="AA945" s="1131"/>
      <c r="AB945" s="1131"/>
      <c r="AC945" s="1131"/>
      <c r="AD945" s="1131"/>
      <c r="AE945" s="1131"/>
      <c r="AF945" s="874"/>
      <c r="AG945" s="875"/>
      <c r="AH945" s="1132"/>
    </row>
    <row r="946">
      <c r="A946" s="1131"/>
      <c r="B946" s="1131"/>
      <c r="C946" s="1131"/>
      <c r="D946" s="1131"/>
      <c r="E946" s="1131"/>
      <c r="F946" s="1131"/>
      <c r="G946" s="1132"/>
      <c r="H946" s="1131"/>
      <c r="I946" s="1133"/>
      <c r="J946" s="1131"/>
      <c r="K946" s="1131"/>
      <c r="L946" s="1131"/>
      <c r="M946" s="1131"/>
      <c r="N946" s="1131"/>
      <c r="O946" s="874"/>
      <c r="P946" s="875"/>
      <c r="Q946" s="1131"/>
      <c r="R946" s="1131"/>
      <c r="S946" s="1131"/>
      <c r="T946" s="1131"/>
      <c r="U946" s="1131"/>
      <c r="V946" s="1131"/>
      <c r="W946" s="1131"/>
      <c r="X946" s="1132"/>
      <c r="Y946" s="1131"/>
      <c r="Z946" s="1131"/>
      <c r="AA946" s="1131"/>
      <c r="AB946" s="1131"/>
      <c r="AC946" s="1131"/>
      <c r="AD946" s="1131"/>
      <c r="AE946" s="1131"/>
      <c r="AF946" s="874"/>
      <c r="AG946" s="875"/>
      <c r="AH946" s="1132"/>
    </row>
    <row r="947">
      <c r="A947" s="1131"/>
      <c r="B947" s="1131"/>
      <c r="C947" s="1131"/>
      <c r="D947" s="1131"/>
      <c r="E947" s="1131"/>
      <c r="F947" s="1131"/>
      <c r="G947" s="1132"/>
      <c r="H947" s="1131"/>
      <c r="I947" s="1133"/>
      <c r="J947" s="1131"/>
      <c r="K947" s="1131"/>
      <c r="L947" s="1131"/>
      <c r="M947" s="1131"/>
      <c r="N947" s="1131"/>
      <c r="O947" s="874"/>
      <c r="P947" s="875"/>
      <c r="Q947" s="1131"/>
      <c r="R947" s="1131"/>
      <c r="S947" s="1131"/>
      <c r="T947" s="1131"/>
      <c r="U947" s="1131"/>
      <c r="V947" s="1131"/>
      <c r="W947" s="1131"/>
      <c r="X947" s="1132"/>
      <c r="Y947" s="1131"/>
      <c r="Z947" s="1131"/>
      <c r="AA947" s="1131"/>
      <c r="AB947" s="1131"/>
      <c r="AC947" s="1131"/>
      <c r="AD947" s="1131"/>
      <c r="AE947" s="1131"/>
      <c r="AF947" s="874"/>
      <c r="AG947" s="875"/>
      <c r="AH947" s="1132"/>
    </row>
    <row r="948">
      <c r="A948" s="1131"/>
      <c r="B948" s="1131"/>
      <c r="C948" s="1131"/>
      <c r="D948" s="1131"/>
      <c r="E948" s="1131"/>
      <c r="F948" s="1131"/>
      <c r="G948" s="1132"/>
      <c r="H948" s="1131"/>
      <c r="I948" s="1133"/>
      <c r="J948" s="1131"/>
      <c r="K948" s="1131"/>
      <c r="L948" s="1131"/>
      <c r="M948" s="1131"/>
      <c r="N948" s="1131"/>
      <c r="O948" s="874"/>
      <c r="P948" s="875"/>
      <c r="Q948" s="1131"/>
      <c r="R948" s="1131"/>
      <c r="S948" s="1131"/>
      <c r="T948" s="1131"/>
      <c r="U948" s="1131"/>
      <c r="V948" s="1131"/>
      <c r="W948" s="1131"/>
      <c r="X948" s="1132"/>
      <c r="Y948" s="1131"/>
      <c r="Z948" s="1131"/>
      <c r="AA948" s="1131"/>
      <c r="AB948" s="1131"/>
      <c r="AC948" s="1131"/>
      <c r="AD948" s="1131"/>
      <c r="AE948" s="1131"/>
      <c r="AF948" s="874"/>
      <c r="AG948" s="875"/>
      <c r="AH948" s="1132"/>
    </row>
    <row r="949">
      <c r="A949" s="1131"/>
      <c r="B949" s="1131"/>
      <c r="C949" s="1131"/>
      <c r="D949" s="1131"/>
      <c r="E949" s="1131"/>
      <c r="F949" s="1131"/>
      <c r="G949" s="1132"/>
      <c r="H949" s="1131"/>
      <c r="I949" s="1133"/>
      <c r="J949" s="1131"/>
      <c r="K949" s="1131"/>
      <c r="L949" s="1131"/>
      <c r="M949" s="1131"/>
      <c r="N949" s="1131"/>
      <c r="O949" s="874"/>
      <c r="P949" s="875"/>
      <c r="Q949" s="1131"/>
      <c r="R949" s="1131"/>
      <c r="S949" s="1131"/>
      <c r="T949" s="1131"/>
      <c r="U949" s="1131"/>
      <c r="V949" s="1131"/>
      <c r="W949" s="1131"/>
      <c r="X949" s="1132"/>
      <c r="Y949" s="1131"/>
      <c r="Z949" s="1131"/>
      <c r="AA949" s="1131"/>
      <c r="AB949" s="1131"/>
      <c r="AC949" s="1131"/>
      <c r="AD949" s="1131"/>
      <c r="AE949" s="1131"/>
      <c r="AF949" s="874"/>
      <c r="AG949" s="875"/>
      <c r="AH949" s="1132"/>
    </row>
    <row r="950">
      <c r="A950" s="1131"/>
      <c r="B950" s="1131"/>
      <c r="C950" s="1131"/>
      <c r="D950" s="1131"/>
      <c r="E950" s="1131"/>
      <c r="F950" s="1131"/>
      <c r="G950" s="1132"/>
      <c r="H950" s="1131"/>
      <c r="I950" s="1133"/>
      <c r="J950" s="1131"/>
      <c r="K950" s="1131"/>
      <c r="L950" s="1131"/>
      <c r="M950" s="1131"/>
      <c r="N950" s="1131"/>
      <c r="O950" s="874"/>
      <c r="P950" s="875"/>
      <c r="Q950" s="1131"/>
      <c r="R950" s="1131"/>
      <c r="S950" s="1131"/>
      <c r="T950" s="1131"/>
      <c r="U950" s="1131"/>
      <c r="V950" s="1131"/>
      <c r="W950" s="1131"/>
      <c r="X950" s="1132"/>
      <c r="Y950" s="1131"/>
      <c r="Z950" s="1131"/>
      <c r="AA950" s="1131"/>
      <c r="AB950" s="1131"/>
      <c r="AC950" s="1131"/>
      <c r="AD950" s="1131"/>
      <c r="AE950" s="1131"/>
      <c r="AF950" s="874"/>
      <c r="AG950" s="875"/>
      <c r="AH950" s="1132"/>
    </row>
    <row r="951">
      <c r="A951" s="1131"/>
      <c r="B951" s="1131"/>
      <c r="C951" s="1131"/>
      <c r="D951" s="1131"/>
      <c r="E951" s="1131"/>
      <c r="F951" s="1131"/>
      <c r="G951" s="1132"/>
      <c r="H951" s="1131"/>
      <c r="I951" s="1133"/>
      <c r="J951" s="1131"/>
      <c r="K951" s="1131"/>
      <c r="L951" s="1131"/>
      <c r="M951" s="1131"/>
      <c r="N951" s="1131"/>
      <c r="O951" s="874"/>
      <c r="P951" s="875"/>
      <c r="Q951" s="1131"/>
      <c r="R951" s="1131"/>
      <c r="S951" s="1131"/>
      <c r="T951" s="1131"/>
      <c r="U951" s="1131"/>
      <c r="V951" s="1131"/>
      <c r="W951" s="1131"/>
      <c r="X951" s="1132"/>
      <c r="Y951" s="1131"/>
      <c r="Z951" s="1131"/>
      <c r="AA951" s="1131"/>
      <c r="AB951" s="1131"/>
      <c r="AC951" s="1131"/>
      <c r="AD951" s="1131"/>
      <c r="AE951" s="1131"/>
      <c r="AF951" s="874"/>
      <c r="AG951" s="875"/>
      <c r="AH951" s="1132"/>
    </row>
    <row r="952">
      <c r="A952" s="1131"/>
      <c r="B952" s="1131"/>
      <c r="C952" s="1131"/>
      <c r="D952" s="1131"/>
      <c r="E952" s="1131"/>
      <c r="F952" s="1131"/>
      <c r="G952" s="1132"/>
      <c r="H952" s="1131"/>
      <c r="I952" s="1133"/>
      <c r="J952" s="1131"/>
      <c r="K952" s="1131"/>
      <c r="L952" s="1131"/>
      <c r="M952" s="1131"/>
      <c r="N952" s="1131"/>
      <c r="O952" s="874"/>
      <c r="P952" s="875"/>
      <c r="Q952" s="1131"/>
      <c r="R952" s="1131"/>
      <c r="S952" s="1131"/>
      <c r="T952" s="1131"/>
      <c r="U952" s="1131"/>
      <c r="V952" s="1131"/>
      <c r="W952" s="1131"/>
      <c r="X952" s="1132"/>
      <c r="Y952" s="1131"/>
      <c r="Z952" s="1131"/>
      <c r="AA952" s="1131"/>
      <c r="AB952" s="1131"/>
      <c r="AC952" s="1131"/>
      <c r="AD952" s="1131"/>
      <c r="AE952" s="1131"/>
      <c r="AF952" s="874"/>
      <c r="AG952" s="875"/>
      <c r="AH952" s="1132"/>
    </row>
    <row r="953">
      <c r="A953" s="1131"/>
      <c r="B953" s="1131"/>
      <c r="C953" s="1131"/>
      <c r="D953" s="1131"/>
      <c r="E953" s="1131"/>
      <c r="F953" s="1131"/>
      <c r="G953" s="1132"/>
      <c r="H953" s="1131"/>
      <c r="I953" s="1133"/>
      <c r="J953" s="1131"/>
      <c r="K953" s="1131"/>
      <c r="L953" s="1131"/>
      <c r="M953" s="1131"/>
      <c r="N953" s="1131"/>
      <c r="O953" s="874"/>
      <c r="P953" s="875"/>
      <c r="Q953" s="1131"/>
      <c r="R953" s="1131"/>
      <c r="S953" s="1131"/>
      <c r="T953" s="1131"/>
      <c r="U953" s="1131"/>
      <c r="V953" s="1131"/>
      <c r="W953" s="1131"/>
      <c r="X953" s="1132"/>
      <c r="Y953" s="1131"/>
      <c r="Z953" s="1131"/>
      <c r="AA953" s="1131"/>
      <c r="AB953" s="1131"/>
      <c r="AC953" s="1131"/>
      <c r="AD953" s="1131"/>
      <c r="AE953" s="1131"/>
      <c r="AF953" s="874"/>
      <c r="AG953" s="875"/>
      <c r="AH953" s="1132"/>
    </row>
    <row r="954">
      <c r="A954" s="1131"/>
      <c r="B954" s="1131"/>
      <c r="C954" s="1131"/>
      <c r="D954" s="1131"/>
      <c r="E954" s="1131"/>
      <c r="F954" s="1131"/>
      <c r="G954" s="1132"/>
      <c r="H954" s="1131"/>
      <c r="I954" s="1133"/>
      <c r="J954" s="1131"/>
      <c r="K954" s="1131"/>
      <c r="L954" s="1131"/>
      <c r="M954" s="1131"/>
      <c r="N954" s="1131"/>
      <c r="O954" s="874"/>
      <c r="P954" s="875"/>
      <c r="Q954" s="1131"/>
      <c r="R954" s="1131"/>
      <c r="S954" s="1131"/>
      <c r="T954" s="1131"/>
      <c r="U954" s="1131"/>
      <c r="V954" s="1131"/>
      <c r="W954" s="1131"/>
      <c r="X954" s="1132"/>
      <c r="Y954" s="1131"/>
      <c r="Z954" s="1131"/>
      <c r="AA954" s="1131"/>
      <c r="AB954" s="1131"/>
      <c r="AC954" s="1131"/>
      <c r="AD954" s="1131"/>
      <c r="AE954" s="1131"/>
      <c r="AF954" s="874"/>
      <c r="AG954" s="875"/>
      <c r="AH954" s="1132"/>
    </row>
    <row r="955">
      <c r="A955" s="1131"/>
      <c r="B955" s="1131"/>
      <c r="C955" s="1131"/>
      <c r="D955" s="1131"/>
      <c r="E955" s="1131"/>
      <c r="F955" s="1131"/>
      <c r="G955" s="1132"/>
      <c r="H955" s="1131"/>
      <c r="I955" s="1133"/>
      <c r="J955" s="1131"/>
      <c r="K955" s="1131"/>
      <c r="L955" s="1131"/>
      <c r="M955" s="1131"/>
      <c r="N955" s="1131"/>
      <c r="O955" s="874"/>
      <c r="P955" s="875"/>
      <c r="Q955" s="1131"/>
      <c r="R955" s="1131"/>
      <c r="S955" s="1131"/>
      <c r="T955" s="1131"/>
      <c r="U955" s="1131"/>
      <c r="V955" s="1131"/>
      <c r="W955" s="1131"/>
      <c r="X955" s="1132"/>
      <c r="Y955" s="1131"/>
      <c r="Z955" s="1131"/>
      <c r="AA955" s="1131"/>
      <c r="AB955" s="1131"/>
      <c r="AC955" s="1131"/>
      <c r="AD955" s="1131"/>
      <c r="AE955" s="1131"/>
      <c r="AF955" s="874"/>
      <c r="AG955" s="875"/>
      <c r="AH955" s="1132"/>
    </row>
    <row r="956">
      <c r="A956" s="1131"/>
      <c r="B956" s="1131"/>
      <c r="C956" s="1131"/>
      <c r="D956" s="1131"/>
      <c r="E956" s="1131"/>
      <c r="F956" s="1131"/>
      <c r="G956" s="1132"/>
      <c r="H956" s="1131"/>
      <c r="I956" s="1133"/>
      <c r="J956" s="1131"/>
      <c r="K956" s="1131"/>
      <c r="L956" s="1131"/>
      <c r="M956" s="1131"/>
      <c r="N956" s="1131"/>
      <c r="O956" s="874"/>
      <c r="P956" s="875"/>
      <c r="Q956" s="1131"/>
      <c r="R956" s="1131"/>
      <c r="S956" s="1131"/>
      <c r="T956" s="1131"/>
      <c r="U956" s="1131"/>
      <c r="V956" s="1131"/>
      <c r="W956" s="1131"/>
      <c r="X956" s="1132"/>
      <c r="Y956" s="1131"/>
      <c r="Z956" s="1131"/>
      <c r="AA956" s="1131"/>
      <c r="AB956" s="1131"/>
      <c r="AC956" s="1131"/>
      <c r="AD956" s="1131"/>
      <c r="AE956" s="1131"/>
      <c r="AF956" s="874"/>
      <c r="AG956" s="875"/>
      <c r="AH956" s="1132"/>
    </row>
    <row r="957">
      <c r="A957" s="1131"/>
      <c r="B957" s="1131"/>
      <c r="C957" s="1131"/>
      <c r="D957" s="1131"/>
      <c r="E957" s="1131"/>
      <c r="F957" s="1131"/>
      <c r="G957" s="1132"/>
      <c r="H957" s="1131"/>
      <c r="I957" s="1133"/>
      <c r="J957" s="1131"/>
      <c r="K957" s="1131"/>
      <c r="L957" s="1131"/>
      <c r="M957" s="1131"/>
      <c r="N957" s="1131"/>
      <c r="O957" s="874"/>
      <c r="P957" s="875"/>
      <c r="Q957" s="1131"/>
      <c r="R957" s="1131"/>
      <c r="S957" s="1131"/>
      <c r="T957" s="1131"/>
      <c r="U957" s="1131"/>
      <c r="V957" s="1131"/>
      <c r="W957" s="1131"/>
      <c r="X957" s="1132"/>
      <c r="Y957" s="1131"/>
      <c r="Z957" s="1131"/>
      <c r="AA957" s="1131"/>
      <c r="AB957" s="1131"/>
      <c r="AC957" s="1131"/>
      <c r="AD957" s="1131"/>
      <c r="AE957" s="1131"/>
      <c r="AF957" s="874"/>
      <c r="AG957" s="875"/>
      <c r="AH957" s="1132"/>
    </row>
    <row r="958">
      <c r="A958" s="1131"/>
      <c r="B958" s="1131"/>
      <c r="C958" s="1131"/>
      <c r="D958" s="1131"/>
      <c r="E958" s="1131"/>
      <c r="F958" s="1131"/>
      <c r="G958" s="1132"/>
      <c r="H958" s="1131"/>
      <c r="I958" s="1133"/>
      <c r="J958" s="1131"/>
      <c r="K958" s="1131"/>
      <c r="L958" s="1131"/>
      <c r="M958" s="1131"/>
      <c r="N958" s="1131"/>
      <c r="O958" s="874"/>
      <c r="P958" s="875"/>
      <c r="Q958" s="1131"/>
      <c r="R958" s="1131"/>
      <c r="S958" s="1131"/>
      <c r="T958" s="1131"/>
      <c r="U958" s="1131"/>
      <c r="V958" s="1131"/>
      <c r="W958" s="1131"/>
      <c r="X958" s="1132"/>
      <c r="Y958" s="1131"/>
      <c r="Z958" s="1131"/>
      <c r="AA958" s="1131"/>
      <c r="AB958" s="1131"/>
      <c r="AC958" s="1131"/>
      <c r="AD958" s="1131"/>
      <c r="AE958" s="1131"/>
      <c r="AF958" s="874"/>
      <c r="AG958" s="875"/>
      <c r="AH958" s="1132"/>
    </row>
    <row r="959">
      <c r="A959" s="1131"/>
      <c r="B959" s="1131"/>
      <c r="C959" s="1131"/>
      <c r="D959" s="1131"/>
      <c r="E959" s="1131"/>
      <c r="F959" s="1131"/>
      <c r="G959" s="1132"/>
      <c r="H959" s="1131"/>
      <c r="I959" s="1133"/>
      <c r="J959" s="1131"/>
      <c r="K959" s="1131"/>
      <c r="L959" s="1131"/>
      <c r="M959" s="1131"/>
      <c r="N959" s="1131"/>
      <c r="O959" s="874"/>
      <c r="P959" s="875"/>
      <c r="Q959" s="1131"/>
      <c r="R959" s="1131"/>
      <c r="S959" s="1131"/>
      <c r="T959" s="1131"/>
      <c r="U959" s="1131"/>
      <c r="V959" s="1131"/>
      <c r="W959" s="1131"/>
      <c r="X959" s="1132"/>
      <c r="Y959" s="1131"/>
      <c r="Z959" s="1131"/>
      <c r="AA959" s="1131"/>
      <c r="AB959" s="1131"/>
      <c r="AC959" s="1131"/>
      <c r="AD959" s="1131"/>
      <c r="AE959" s="1131"/>
      <c r="AF959" s="874"/>
      <c r="AG959" s="875"/>
      <c r="AH959" s="1132"/>
    </row>
    <row r="960">
      <c r="A960" s="1131"/>
      <c r="B960" s="1131"/>
      <c r="C960" s="1131"/>
      <c r="D960" s="1131"/>
      <c r="E960" s="1131"/>
      <c r="F960" s="1131"/>
      <c r="G960" s="1132"/>
      <c r="H960" s="1131"/>
      <c r="I960" s="1133"/>
      <c r="J960" s="1131"/>
      <c r="K960" s="1131"/>
      <c r="L960" s="1131"/>
      <c r="M960" s="1131"/>
      <c r="N960" s="1131"/>
      <c r="O960" s="874"/>
      <c r="P960" s="875"/>
      <c r="Q960" s="1131"/>
      <c r="R960" s="1131"/>
      <c r="S960" s="1131"/>
      <c r="T960" s="1131"/>
      <c r="U960" s="1131"/>
      <c r="V960" s="1131"/>
      <c r="W960" s="1131"/>
      <c r="X960" s="1132"/>
      <c r="Y960" s="1131"/>
      <c r="Z960" s="1131"/>
      <c r="AA960" s="1131"/>
      <c r="AB960" s="1131"/>
      <c r="AC960" s="1131"/>
      <c r="AD960" s="1131"/>
      <c r="AE960" s="1131"/>
      <c r="AF960" s="874"/>
      <c r="AG960" s="875"/>
      <c r="AH960" s="1132"/>
    </row>
    <row r="961">
      <c r="A961" s="1131"/>
      <c r="B961" s="1131"/>
      <c r="C961" s="1131"/>
      <c r="D961" s="1131"/>
      <c r="E961" s="1131"/>
      <c r="F961" s="1131"/>
      <c r="G961" s="1132"/>
      <c r="H961" s="1131"/>
      <c r="I961" s="1133"/>
      <c r="J961" s="1131"/>
      <c r="K961" s="1131"/>
      <c r="L961" s="1131"/>
      <c r="M961" s="1131"/>
      <c r="N961" s="1131"/>
      <c r="O961" s="874"/>
      <c r="P961" s="875"/>
      <c r="Q961" s="1131"/>
      <c r="R961" s="1131"/>
      <c r="S961" s="1131"/>
      <c r="T961" s="1131"/>
      <c r="U961" s="1131"/>
      <c r="V961" s="1131"/>
      <c r="W961" s="1131"/>
      <c r="X961" s="1132"/>
      <c r="Y961" s="1131"/>
      <c r="Z961" s="1131"/>
      <c r="AA961" s="1131"/>
      <c r="AB961" s="1131"/>
      <c r="AC961" s="1131"/>
      <c r="AD961" s="1131"/>
      <c r="AE961" s="1131"/>
      <c r="AF961" s="874"/>
      <c r="AG961" s="875"/>
      <c r="AH961" s="1132"/>
    </row>
    <row r="962">
      <c r="A962" s="1131"/>
      <c r="B962" s="1131"/>
      <c r="C962" s="1131"/>
      <c r="D962" s="1131"/>
      <c r="E962" s="1131"/>
      <c r="F962" s="1131"/>
      <c r="G962" s="1132"/>
      <c r="H962" s="1131"/>
      <c r="I962" s="1133"/>
      <c r="J962" s="1131"/>
      <c r="K962" s="1131"/>
      <c r="L962" s="1131"/>
      <c r="M962" s="1131"/>
      <c r="N962" s="1131"/>
      <c r="O962" s="874"/>
      <c r="P962" s="875"/>
      <c r="Q962" s="1131"/>
      <c r="R962" s="1131"/>
      <c r="S962" s="1131"/>
      <c r="T962" s="1131"/>
      <c r="U962" s="1131"/>
      <c r="V962" s="1131"/>
      <c r="W962" s="1131"/>
      <c r="X962" s="1132"/>
      <c r="Y962" s="1131"/>
      <c r="Z962" s="1131"/>
      <c r="AA962" s="1131"/>
      <c r="AB962" s="1131"/>
      <c r="AC962" s="1131"/>
      <c r="AD962" s="1131"/>
      <c r="AE962" s="1131"/>
      <c r="AF962" s="874"/>
      <c r="AG962" s="875"/>
      <c r="AH962" s="1132"/>
    </row>
    <row r="963">
      <c r="A963" s="1131"/>
      <c r="B963" s="1131"/>
      <c r="C963" s="1131"/>
      <c r="D963" s="1131"/>
      <c r="E963" s="1131"/>
      <c r="F963" s="1131"/>
      <c r="G963" s="1132"/>
      <c r="H963" s="1131"/>
      <c r="I963" s="1133"/>
      <c r="J963" s="1131"/>
      <c r="K963" s="1131"/>
      <c r="L963" s="1131"/>
      <c r="M963" s="1131"/>
      <c r="N963" s="1131"/>
      <c r="O963" s="874"/>
      <c r="P963" s="875"/>
      <c r="Q963" s="1131"/>
      <c r="R963" s="1131"/>
      <c r="S963" s="1131"/>
      <c r="T963" s="1131"/>
      <c r="U963" s="1131"/>
      <c r="V963" s="1131"/>
      <c r="W963" s="1131"/>
      <c r="X963" s="1132"/>
      <c r="Y963" s="1131"/>
      <c r="Z963" s="1131"/>
      <c r="AA963" s="1131"/>
      <c r="AB963" s="1131"/>
      <c r="AC963" s="1131"/>
      <c r="AD963" s="1131"/>
      <c r="AE963" s="1131"/>
      <c r="AF963" s="874"/>
      <c r="AG963" s="875"/>
      <c r="AH963" s="1132"/>
    </row>
    <row r="964">
      <c r="A964" s="1131"/>
      <c r="B964" s="1131"/>
      <c r="C964" s="1131"/>
      <c r="D964" s="1131"/>
      <c r="E964" s="1131"/>
      <c r="F964" s="1131"/>
      <c r="G964" s="1132"/>
      <c r="H964" s="1131"/>
      <c r="I964" s="1133"/>
      <c r="J964" s="1131"/>
      <c r="K964" s="1131"/>
      <c r="L964" s="1131"/>
      <c r="M964" s="1131"/>
      <c r="N964" s="1131"/>
      <c r="O964" s="874"/>
      <c r="P964" s="875"/>
      <c r="Q964" s="1131"/>
      <c r="R964" s="1131"/>
      <c r="S964" s="1131"/>
      <c r="T964" s="1131"/>
      <c r="U964" s="1131"/>
      <c r="V964" s="1131"/>
      <c r="W964" s="1131"/>
      <c r="X964" s="1132"/>
      <c r="Y964" s="1131"/>
      <c r="Z964" s="1131"/>
      <c r="AA964" s="1131"/>
      <c r="AB964" s="1131"/>
      <c r="AC964" s="1131"/>
      <c r="AD964" s="1131"/>
      <c r="AE964" s="1131"/>
      <c r="AF964" s="874"/>
      <c r="AG964" s="875"/>
      <c r="AH964" s="1132"/>
    </row>
    <row r="965">
      <c r="A965" s="1131"/>
      <c r="B965" s="1131"/>
      <c r="C965" s="1131"/>
      <c r="D965" s="1131"/>
      <c r="E965" s="1131"/>
      <c r="F965" s="1131"/>
      <c r="G965" s="1132"/>
      <c r="H965" s="1131"/>
      <c r="I965" s="1133"/>
      <c r="J965" s="1131"/>
      <c r="K965" s="1131"/>
      <c r="L965" s="1131"/>
      <c r="M965" s="1131"/>
      <c r="N965" s="1131"/>
      <c r="O965" s="874"/>
      <c r="P965" s="875"/>
      <c r="Q965" s="1131"/>
      <c r="R965" s="1131"/>
      <c r="S965" s="1131"/>
      <c r="T965" s="1131"/>
      <c r="U965" s="1131"/>
      <c r="V965" s="1131"/>
      <c r="W965" s="1131"/>
      <c r="X965" s="1132"/>
      <c r="Y965" s="1131"/>
      <c r="Z965" s="1131"/>
      <c r="AA965" s="1131"/>
      <c r="AB965" s="1131"/>
      <c r="AC965" s="1131"/>
      <c r="AD965" s="1131"/>
      <c r="AE965" s="1131"/>
      <c r="AF965" s="874"/>
      <c r="AG965" s="875"/>
      <c r="AH965" s="1132"/>
    </row>
    <row r="966">
      <c r="A966" s="1131"/>
      <c r="B966" s="1131"/>
      <c r="C966" s="1131"/>
      <c r="D966" s="1131"/>
      <c r="E966" s="1131"/>
      <c r="F966" s="1131"/>
      <c r="G966" s="1132"/>
      <c r="H966" s="1131"/>
      <c r="I966" s="1133"/>
      <c r="J966" s="1131"/>
      <c r="K966" s="1131"/>
      <c r="L966" s="1131"/>
      <c r="M966" s="1131"/>
      <c r="N966" s="1131"/>
      <c r="O966" s="874"/>
      <c r="P966" s="875"/>
      <c r="Q966" s="1131"/>
      <c r="R966" s="1131"/>
      <c r="S966" s="1131"/>
      <c r="T966" s="1131"/>
      <c r="U966" s="1131"/>
      <c r="V966" s="1131"/>
      <c r="W966" s="1131"/>
      <c r="X966" s="1132"/>
      <c r="Y966" s="1131"/>
      <c r="Z966" s="1131"/>
      <c r="AA966" s="1131"/>
      <c r="AB966" s="1131"/>
      <c r="AC966" s="1131"/>
      <c r="AD966" s="1131"/>
      <c r="AE966" s="1131"/>
      <c r="AF966" s="874"/>
      <c r="AG966" s="875"/>
      <c r="AH966" s="1132"/>
    </row>
    <row r="967">
      <c r="A967" s="1131"/>
      <c r="B967" s="1131"/>
      <c r="C967" s="1131"/>
      <c r="D967" s="1131"/>
      <c r="E967" s="1131"/>
      <c r="F967" s="1131"/>
      <c r="G967" s="1132"/>
      <c r="H967" s="1131"/>
      <c r="I967" s="1133"/>
      <c r="J967" s="1131"/>
      <c r="K967" s="1131"/>
      <c r="L967" s="1131"/>
      <c r="M967" s="1131"/>
      <c r="N967" s="1131"/>
      <c r="O967" s="874"/>
      <c r="P967" s="875"/>
      <c r="Q967" s="1131"/>
      <c r="R967" s="1131"/>
      <c r="S967" s="1131"/>
      <c r="T967" s="1131"/>
      <c r="U967" s="1131"/>
      <c r="V967" s="1131"/>
      <c r="W967" s="1131"/>
      <c r="X967" s="1132"/>
      <c r="Y967" s="1131"/>
      <c r="Z967" s="1131"/>
      <c r="AA967" s="1131"/>
      <c r="AB967" s="1131"/>
      <c r="AC967" s="1131"/>
      <c r="AD967" s="1131"/>
      <c r="AE967" s="1131"/>
      <c r="AF967" s="874"/>
      <c r="AG967" s="875"/>
      <c r="AH967" s="1132"/>
    </row>
    <row r="968">
      <c r="A968" s="1131"/>
      <c r="B968" s="1131"/>
      <c r="C968" s="1131"/>
      <c r="D968" s="1131"/>
      <c r="E968" s="1131"/>
      <c r="F968" s="1131"/>
      <c r="G968" s="1132"/>
      <c r="H968" s="1131"/>
      <c r="I968" s="1133"/>
      <c r="J968" s="1131"/>
      <c r="K968" s="1131"/>
      <c r="L968" s="1131"/>
      <c r="M968" s="1131"/>
      <c r="N968" s="1131"/>
      <c r="O968" s="874"/>
      <c r="P968" s="875"/>
      <c r="Q968" s="1131"/>
      <c r="R968" s="1131"/>
      <c r="S968" s="1131"/>
      <c r="T968" s="1131"/>
      <c r="U968" s="1131"/>
      <c r="V968" s="1131"/>
      <c r="W968" s="1131"/>
      <c r="X968" s="1132"/>
      <c r="Y968" s="1131"/>
      <c r="Z968" s="1131"/>
      <c r="AA968" s="1131"/>
      <c r="AB968" s="1131"/>
      <c r="AC968" s="1131"/>
      <c r="AD968" s="1131"/>
      <c r="AE968" s="1131"/>
      <c r="AF968" s="874"/>
      <c r="AG968" s="875"/>
      <c r="AH968" s="1132"/>
    </row>
    <row r="969">
      <c r="A969" s="1131"/>
      <c r="B969" s="1131"/>
      <c r="C969" s="1131"/>
      <c r="D969" s="1131"/>
      <c r="E969" s="1131"/>
      <c r="F969" s="1131"/>
      <c r="G969" s="1132"/>
      <c r="H969" s="1131"/>
      <c r="I969" s="1133"/>
      <c r="J969" s="1131"/>
      <c r="K969" s="1131"/>
      <c r="L969" s="1131"/>
      <c r="M969" s="1131"/>
      <c r="N969" s="1131"/>
      <c r="O969" s="874"/>
      <c r="P969" s="875"/>
      <c r="Q969" s="1131"/>
      <c r="R969" s="1131"/>
      <c r="S969" s="1131"/>
      <c r="T969" s="1131"/>
      <c r="U969" s="1131"/>
      <c r="V969" s="1131"/>
      <c r="W969" s="1131"/>
      <c r="X969" s="1132"/>
      <c r="Y969" s="1131"/>
      <c r="Z969" s="1131"/>
      <c r="AA969" s="1131"/>
      <c r="AB969" s="1131"/>
      <c r="AC969" s="1131"/>
      <c r="AD969" s="1131"/>
      <c r="AE969" s="1131"/>
      <c r="AF969" s="874"/>
      <c r="AG969" s="875"/>
      <c r="AH969" s="1132"/>
    </row>
    <row r="970">
      <c r="A970" s="1131"/>
      <c r="B970" s="1131"/>
      <c r="C970" s="1131"/>
      <c r="D970" s="1131"/>
      <c r="E970" s="1131"/>
      <c r="F970" s="1131"/>
      <c r="G970" s="1132"/>
      <c r="H970" s="1131"/>
      <c r="I970" s="1133"/>
      <c r="J970" s="1131"/>
      <c r="K970" s="1131"/>
      <c r="L970" s="1131"/>
      <c r="M970" s="1131"/>
      <c r="N970" s="1131"/>
      <c r="O970" s="874"/>
      <c r="P970" s="875"/>
      <c r="Q970" s="1131"/>
      <c r="R970" s="1131"/>
      <c r="S970" s="1131"/>
      <c r="T970" s="1131"/>
      <c r="U970" s="1131"/>
      <c r="V970" s="1131"/>
      <c r="W970" s="1131"/>
      <c r="X970" s="1132"/>
      <c r="Y970" s="1131"/>
      <c r="Z970" s="1131"/>
      <c r="AA970" s="1131"/>
      <c r="AB970" s="1131"/>
      <c r="AC970" s="1131"/>
      <c r="AD970" s="1131"/>
      <c r="AE970" s="1131"/>
      <c r="AF970" s="874"/>
      <c r="AG970" s="875"/>
      <c r="AH970" s="1132"/>
    </row>
    <row r="971">
      <c r="A971" s="1131"/>
      <c r="B971" s="1131"/>
      <c r="C971" s="1131"/>
      <c r="D971" s="1131"/>
      <c r="E971" s="1131"/>
      <c r="F971" s="1131"/>
      <c r="G971" s="1132"/>
      <c r="H971" s="1131"/>
      <c r="I971" s="1133"/>
      <c r="J971" s="1131"/>
      <c r="K971" s="1131"/>
      <c r="L971" s="1131"/>
      <c r="M971" s="1131"/>
      <c r="N971" s="1131"/>
      <c r="O971" s="874"/>
      <c r="P971" s="875"/>
      <c r="Q971" s="1131"/>
      <c r="R971" s="1131"/>
      <c r="S971" s="1131"/>
      <c r="T971" s="1131"/>
      <c r="U971" s="1131"/>
      <c r="V971" s="1131"/>
      <c r="W971" s="1131"/>
      <c r="X971" s="1132"/>
      <c r="Y971" s="1131"/>
      <c r="Z971" s="1131"/>
      <c r="AA971" s="1131"/>
      <c r="AB971" s="1131"/>
      <c r="AC971" s="1131"/>
      <c r="AD971" s="1131"/>
      <c r="AE971" s="1131"/>
      <c r="AF971" s="874"/>
      <c r="AG971" s="875"/>
      <c r="AH971" s="1132"/>
    </row>
    <row r="972">
      <c r="A972" s="1131"/>
      <c r="B972" s="1131"/>
      <c r="C972" s="1131"/>
      <c r="D972" s="1131"/>
      <c r="E972" s="1131"/>
      <c r="F972" s="1131"/>
      <c r="G972" s="1132"/>
      <c r="H972" s="1131"/>
      <c r="I972" s="1133"/>
      <c r="J972" s="1131"/>
      <c r="K972" s="1131"/>
      <c r="L972" s="1131"/>
      <c r="M972" s="1131"/>
      <c r="N972" s="1131"/>
      <c r="O972" s="874"/>
      <c r="P972" s="875"/>
      <c r="Q972" s="1131"/>
      <c r="R972" s="1131"/>
      <c r="S972" s="1131"/>
      <c r="T972" s="1131"/>
      <c r="U972" s="1131"/>
      <c r="V972" s="1131"/>
      <c r="W972" s="1131"/>
      <c r="X972" s="1132"/>
      <c r="Y972" s="1131"/>
      <c r="Z972" s="1131"/>
      <c r="AA972" s="1131"/>
      <c r="AB972" s="1131"/>
      <c r="AC972" s="1131"/>
      <c r="AD972" s="1131"/>
      <c r="AE972" s="1131"/>
      <c r="AF972" s="874"/>
      <c r="AG972" s="875"/>
      <c r="AH972" s="1132"/>
    </row>
    <row r="973">
      <c r="A973" s="1131"/>
      <c r="B973" s="1131"/>
      <c r="C973" s="1131"/>
      <c r="D973" s="1131"/>
      <c r="E973" s="1131"/>
      <c r="F973" s="1131"/>
      <c r="G973" s="1132"/>
      <c r="H973" s="1131"/>
      <c r="I973" s="1133"/>
      <c r="J973" s="1131"/>
      <c r="K973" s="1131"/>
      <c r="L973" s="1131"/>
      <c r="M973" s="1131"/>
      <c r="N973" s="1131"/>
      <c r="O973" s="874"/>
      <c r="P973" s="875"/>
      <c r="Q973" s="1131"/>
      <c r="R973" s="1131"/>
      <c r="S973" s="1131"/>
      <c r="T973" s="1131"/>
      <c r="U973" s="1131"/>
      <c r="V973" s="1131"/>
      <c r="W973" s="1131"/>
      <c r="X973" s="1132"/>
      <c r="Y973" s="1131"/>
      <c r="Z973" s="1131"/>
      <c r="AA973" s="1131"/>
      <c r="AB973" s="1131"/>
      <c r="AC973" s="1131"/>
      <c r="AD973" s="1131"/>
      <c r="AE973" s="1131"/>
      <c r="AF973" s="874"/>
      <c r="AG973" s="875"/>
      <c r="AH973" s="1132"/>
    </row>
    <row r="974">
      <c r="A974" s="1131"/>
      <c r="B974" s="1131"/>
      <c r="C974" s="1131"/>
      <c r="D974" s="1131"/>
      <c r="E974" s="1131"/>
      <c r="F974" s="1131"/>
      <c r="G974" s="1132"/>
      <c r="H974" s="1131"/>
      <c r="I974" s="1133"/>
      <c r="J974" s="1131"/>
      <c r="K974" s="1131"/>
      <c r="L974" s="1131"/>
      <c r="M974" s="1131"/>
      <c r="N974" s="1131"/>
      <c r="O974" s="874"/>
      <c r="P974" s="875"/>
      <c r="Q974" s="1131"/>
      <c r="R974" s="1131"/>
      <c r="S974" s="1131"/>
      <c r="T974" s="1131"/>
      <c r="U974" s="1131"/>
      <c r="V974" s="1131"/>
      <c r="W974" s="1131"/>
      <c r="X974" s="1132"/>
      <c r="Y974" s="1131"/>
      <c r="Z974" s="1131"/>
      <c r="AA974" s="1131"/>
      <c r="AB974" s="1131"/>
      <c r="AC974" s="1131"/>
      <c r="AD974" s="1131"/>
      <c r="AE974" s="1131"/>
      <c r="AF974" s="874"/>
      <c r="AG974" s="875"/>
      <c r="AH974" s="1132"/>
    </row>
    <row r="975">
      <c r="A975" s="1131"/>
      <c r="B975" s="1131"/>
      <c r="C975" s="1131"/>
      <c r="D975" s="1131"/>
      <c r="E975" s="1131"/>
      <c r="F975" s="1131"/>
      <c r="G975" s="1132"/>
      <c r="H975" s="1131"/>
      <c r="I975" s="1133"/>
      <c r="J975" s="1131"/>
      <c r="K975" s="1131"/>
      <c r="L975" s="1131"/>
      <c r="M975" s="1131"/>
      <c r="N975" s="1131"/>
      <c r="O975" s="874"/>
      <c r="P975" s="875"/>
      <c r="Q975" s="1131"/>
      <c r="R975" s="1131"/>
      <c r="S975" s="1131"/>
      <c r="T975" s="1131"/>
      <c r="U975" s="1131"/>
      <c r="V975" s="1131"/>
      <c r="W975" s="1131"/>
      <c r="X975" s="1132"/>
      <c r="Y975" s="1131"/>
      <c r="Z975" s="1131"/>
      <c r="AA975" s="1131"/>
      <c r="AB975" s="1131"/>
      <c r="AC975" s="1131"/>
      <c r="AD975" s="1131"/>
      <c r="AE975" s="1131"/>
      <c r="AF975" s="874"/>
      <c r="AG975" s="875"/>
      <c r="AH975" s="1132"/>
    </row>
    <row r="976">
      <c r="A976" s="1131"/>
      <c r="B976" s="1131"/>
      <c r="C976" s="1131"/>
      <c r="D976" s="1131"/>
      <c r="E976" s="1131"/>
      <c r="F976" s="1131"/>
      <c r="G976" s="1132"/>
      <c r="H976" s="1131"/>
      <c r="I976" s="1133"/>
      <c r="J976" s="1131"/>
      <c r="K976" s="1131"/>
      <c r="L976" s="1131"/>
      <c r="M976" s="1131"/>
      <c r="N976" s="1131"/>
      <c r="O976" s="874"/>
      <c r="P976" s="875"/>
      <c r="Q976" s="1131"/>
      <c r="R976" s="1131"/>
      <c r="S976" s="1131"/>
      <c r="T976" s="1131"/>
      <c r="U976" s="1131"/>
      <c r="V976" s="1131"/>
      <c r="W976" s="1131"/>
      <c r="X976" s="1132"/>
      <c r="Y976" s="1131"/>
      <c r="Z976" s="1131"/>
      <c r="AA976" s="1131"/>
      <c r="AB976" s="1131"/>
      <c r="AC976" s="1131"/>
      <c r="AD976" s="1131"/>
      <c r="AE976" s="1131"/>
      <c r="AF976" s="874"/>
      <c r="AG976" s="875"/>
      <c r="AH976" s="1132"/>
    </row>
    <row r="977">
      <c r="A977" s="1131"/>
      <c r="B977" s="1131"/>
      <c r="C977" s="1131"/>
      <c r="D977" s="1131"/>
      <c r="E977" s="1131"/>
      <c r="F977" s="1131"/>
      <c r="G977" s="1132"/>
      <c r="H977" s="1131"/>
      <c r="I977" s="1133"/>
      <c r="J977" s="1131"/>
      <c r="K977" s="1131"/>
      <c r="L977" s="1131"/>
      <c r="M977" s="1131"/>
      <c r="N977" s="1131"/>
      <c r="O977" s="874"/>
      <c r="P977" s="875"/>
      <c r="Q977" s="1131"/>
      <c r="R977" s="1131"/>
      <c r="S977" s="1131"/>
      <c r="T977" s="1131"/>
      <c r="U977" s="1131"/>
      <c r="V977" s="1131"/>
      <c r="W977" s="1131"/>
      <c r="X977" s="1132"/>
      <c r="Y977" s="1131"/>
      <c r="Z977" s="1131"/>
      <c r="AA977" s="1131"/>
      <c r="AB977" s="1131"/>
      <c r="AC977" s="1131"/>
      <c r="AD977" s="1131"/>
      <c r="AE977" s="1131"/>
      <c r="AF977" s="874"/>
      <c r="AG977" s="875"/>
      <c r="AH977" s="1132"/>
    </row>
    <row r="978">
      <c r="A978" s="1131"/>
      <c r="B978" s="1131"/>
      <c r="C978" s="1131"/>
      <c r="D978" s="1131"/>
      <c r="E978" s="1131"/>
      <c r="F978" s="1131"/>
      <c r="G978" s="1132"/>
      <c r="H978" s="1131"/>
      <c r="I978" s="1133"/>
      <c r="J978" s="1131"/>
      <c r="K978" s="1131"/>
      <c r="L978" s="1131"/>
      <c r="M978" s="1131"/>
      <c r="N978" s="1131"/>
      <c r="O978" s="874"/>
      <c r="P978" s="875"/>
      <c r="Q978" s="1131"/>
      <c r="R978" s="1131"/>
      <c r="S978" s="1131"/>
      <c r="T978" s="1131"/>
      <c r="U978" s="1131"/>
      <c r="V978" s="1131"/>
      <c r="W978" s="1131"/>
      <c r="X978" s="1132"/>
      <c r="Y978" s="1131"/>
      <c r="Z978" s="1131"/>
      <c r="AA978" s="1131"/>
      <c r="AB978" s="1131"/>
      <c r="AC978" s="1131"/>
      <c r="AD978" s="1131"/>
      <c r="AE978" s="1131"/>
      <c r="AF978" s="874"/>
      <c r="AG978" s="875"/>
      <c r="AH978" s="1132"/>
    </row>
    <row r="979">
      <c r="A979" s="1131"/>
      <c r="B979" s="1131"/>
      <c r="C979" s="1131"/>
      <c r="D979" s="1131"/>
      <c r="E979" s="1131"/>
      <c r="F979" s="1131"/>
      <c r="G979" s="1132"/>
      <c r="H979" s="1131"/>
      <c r="I979" s="1133"/>
      <c r="J979" s="1131"/>
      <c r="K979" s="1131"/>
      <c r="L979" s="1131"/>
      <c r="M979" s="1131"/>
      <c r="N979" s="1131"/>
      <c r="O979" s="874"/>
      <c r="P979" s="875"/>
      <c r="Q979" s="1131"/>
      <c r="R979" s="1131"/>
      <c r="S979" s="1131"/>
      <c r="T979" s="1131"/>
      <c r="U979" s="1131"/>
      <c r="V979" s="1131"/>
      <c r="W979" s="1131"/>
      <c r="X979" s="1132"/>
      <c r="Y979" s="1131"/>
      <c r="Z979" s="1131"/>
      <c r="AA979" s="1131"/>
      <c r="AB979" s="1131"/>
      <c r="AC979" s="1131"/>
      <c r="AD979" s="1131"/>
      <c r="AE979" s="1131"/>
      <c r="AF979" s="874"/>
      <c r="AG979" s="875"/>
      <c r="AH979" s="1132"/>
    </row>
    <row r="980">
      <c r="A980" s="1131"/>
      <c r="B980" s="1131"/>
      <c r="C980" s="1131"/>
      <c r="D980" s="1131"/>
      <c r="E980" s="1131"/>
      <c r="F980" s="1131"/>
      <c r="G980" s="1132"/>
      <c r="H980" s="1131"/>
      <c r="I980" s="1133"/>
      <c r="J980" s="1131"/>
      <c r="K980" s="1131"/>
      <c r="L980" s="1131"/>
      <c r="M980" s="1131"/>
      <c r="N980" s="1131"/>
      <c r="O980" s="874"/>
      <c r="P980" s="875"/>
      <c r="Q980" s="1131"/>
      <c r="R980" s="1131"/>
      <c r="S980" s="1131"/>
      <c r="T980" s="1131"/>
      <c r="U980" s="1131"/>
      <c r="V980" s="1131"/>
      <c r="W980" s="1131"/>
      <c r="X980" s="1132"/>
      <c r="Y980" s="1131"/>
      <c r="Z980" s="1131"/>
      <c r="AA980" s="1131"/>
      <c r="AB980" s="1131"/>
      <c r="AC980" s="1131"/>
      <c r="AD980" s="1131"/>
      <c r="AE980" s="1131"/>
      <c r="AF980" s="874"/>
      <c r="AG980" s="875"/>
      <c r="AH980" s="1132"/>
    </row>
    <row r="981">
      <c r="A981" s="1131"/>
      <c r="B981" s="1131"/>
      <c r="C981" s="1131"/>
      <c r="D981" s="1131"/>
      <c r="E981" s="1131"/>
      <c r="F981" s="1131"/>
      <c r="G981" s="1132"/>
      <c r="H981" s="1131"/>
      <c r="I981" s="1133"/>
      <c r="J981" s="1131"/>
      <c r="K981" s="1131"/>
      <c r="L981" s="1131"/>
      <c r="M981" s="1131"/>
      <c r="N981" s="1131"/>
      <c r="O981" s="874"/>
      <c r="P981" s="875"/>
      <c r="Q981" s="1131"/>
      <c r="R981" s="1131"/>
      <c r="S981" s="1131"/>
      <c r="T981" s="1131"/>
      <c r="U981" s="1131"/>
      <c r="V981" s="1131"/>
      <c r="W981" s="1131"/>
      <c r="X981" s="1132"/>
      <c r="Y981" s="1131"/>
      <c r="Z981" s="1131"/>
      <c r="AA981" s="1131"/>
      <c r="AB981" s="1131"/>
      <c r="AC981" s="1131"/>
      <c r="AD981" s="1131"/>
      <c r="AE981" s="1131"/>
      <c r="AF981" s="874"/>
      <c r="AG981" s="875"/>
      <c r="AH981" s="1132"/>
    </row>
    <row r="982">
      <c r="A982" s="1131"/>
      <c r="B982" s="1131"/>
      <c r="C982" s="1131"/>
      <c r="D982" s="1131"/>
      <c r="E982" s="1131"/>
      <c r="F982" s="1131"/>
      <c r="G982" s="1132"/>
      <c r="H982" s="1131"/>
      <c r="I982" s="1133"/>
      <c r="J982" s="1131"/>
      <c r="K982" s="1131"/>
      <c r="L982" s="1131"/>
      <c r="M982" s="1131"/>
      <c r="N982" s="1131"/>
      <c r="O982" s="874"/>
      <c r="P982" s="875"/>
      <c r="Q982" s="1131"/>
      <c r="R982" s="1131"/>
      <c r="S982" s="1131"/>
      <c r="T982" s="1131"/>
      <c r="U982" s="1131"/>
      <c r="V982" s="1131"/>
      <c r="W982" s="1131"/>
      <c r="X982" s="1132"/>
      <c r="Y982" s="1131"/>
      <c r="Z982" s="1131"/>
      <c r="AA982" s="1131"/>
      <c r="AB982" s="1131"/>
      <c r="AC982" s="1131"/>
      <c r="AD982" s="1131"/>
      <c r="AE982" s="1131"/>
      <c r="AF982" s="874"/>
      <c r="AG982" s="875"/>
      <c r="AH982" s="1132"/>
    </row>
    <row r="983">
      <c r="A983" s="1131"/>
      <c r="B983" s="1131"/>
      <c r="C983" s="1131"/>
      <c r="D983" s="1131"/>
      <c r="E983" s="1131"/>
      <c r="F983" s="1131"/>
      <c r="G983" s="1132"/>
      <c r="H983" s="1131"/>
      <c r="I983" s="1133"/>
      <c r="J983" s="1131"/>
      <c r="K983" s="1131"/>
      <c r="L983" s="1131"/>
      <c r="M983" s="1131"/>
      <c r="N983" s="1131"/>
      <c r="O983" s="874"/>
      <c r="P983" s="875"/>
      <c r="Q983" s="1131"/>
      <c r="R983" s="1131"/>
      <c r="S983" s="1131"/>
      <c r="T983" s="1131"/>
      <c r="U983" s="1131"/>
      <c r="V983" s="1131"/>
      <c r="W983" s="1131"/>
      <c r="X983" s="1132"/>
      <c r="Y983" s="1131"/>
      <c r="Z983" s="1131"/>
      <c r="AA983" s="1131"/>
      <c r="AB983" s="1131"/>
      <c r="AC983" s="1131"/>
      <c r="AD983" s="1131"/>
      <c r="AE983" s="1131"/>
      <c r="AF983" s="874"/>
      <c r="AG983" s="875"/>
      <c r="AH983" s="1132"/>
    </row>
    <row r="984">
      <c r="A984" s="1131"/>
      <c r="B984" s="1131"/>
      <c r="C984" s="1131"/>
      <c r="D984" s="1131"/>
      <c r="E984" s="1131"/>
      <c r="F984" s="1131"/>
      <c r="G984" s="1132"/>
      <c r="H984" s="1131"/>
      <c r="I984" s="1133"/>
      <c r="J984" s="1131"/>
      <c r="K984" s="1131"/>
      <c r="L984" s="1131"/>
      <c r="M984" s="1131"/>
      <c r="N984" s="1131"/>
      <c r="O984" s="874"/>
      <c r="P984" s="875"/>
      <c r="Q984" s="1131"/>
      <c r="R984" s="1131"/>
      <c r="S984" s="1131"/>
      <c r="T984" s="1131"/>
      <c r="U984" s="1131"/>
      <c r="V984" s="1131"/>
      <c r="W984" s="1131"/>
      <c r="X984" s="1132"/>
      <c r="Y984" s="1131"/>
      <c r="Z984" s="1131"/>
      <c r="AA984" s="1131"/>
      <c r="AB984" s="1131"/>
      <c r="AC984" s="1131"/>
      <c r="AD984" s="1131"/>
      <c r="AE984" s="1131"/>
      <c r="AF984" s="874"/>
      <c r="AG984" s="875"/>
      <c r="AH984" s="1132"/>
    </row>
    <row r="985">
      <c r="A985" s="1131"/>
      <c r="B985" s="1131"/>
      <c r="C985" s="1131"/>
      <c r="D985" s="1131"/>
      <c r="E985" s="1131"/>
      <c r="F985" s="1131"/>
      <c r="G985" s="1132"/>
      <c r="H985" s="1131"/>
      <c r="I985" s="1133"/>
      <c r="J985" s="1131"/>
      <c r="K985" s="1131"/>
      <c r="L985" s="1131"/>
      <c r="M985" s="1131"/>
      <c r="N985" s="1131"/>
      <c r="O985" s="874"/>
      <c r="P985" s="875"/>
      <c r="Q985" s="1131"/>
      <c r="R985" s="1131"/>
      <c r="S985" s="1131"/>
      <c r="T985" s="1131"/>
      <c r="U985" s="1131"/>
      <c r="V985" s="1131"/>
      <c r="W985" s="1131"/>
      <c r="X985" s="1132"/>
      <c r="Y985" s="1131"/>
      <c r="Z985" s="1131"/>
      <c r="AA985" s="1131"/>
      <c r="AB985" s="1131"/>
      <c r="AC985" s="1131"/>
      <c r="AD985" s="1131"/>
      <c r="AE985" s="1131"/>
      <c r="AF985" s="874"/>
      <c r="AG985" s="875"/>
      <c r="AH985" s="1132"/>
    </row>
    <row r="986">
      <c r="A986" s="1131"/>
      <c r="B986" s="1131"/>
      <c r="C986" s="1131"/>
      <c r="D986" s="1131"/>
      <c r="E986" s="1131"/>
      <c r="F986" s="1131"/>
      <c r="G986" s="1132"/>
      <c r="H986" s="1131"/>
      <c r="I986" s="1133"/>
      <c r="J986" s="1131"/>
      <c r="K986" s="1131"/>
      <c r="L986" s="1131"/>
      <c r="M986" s="1131"/>
      <c r="N986" s="1131"/>
      <c r="O986" s="874"/>
      <c r="P986" s="875"/>
      <c r="Q986" s="1131"/>
      <c r="R986" s="1131"/>
      <c r="S986" s="1131"/>
      <c r="T986" s="1131"/>
      <c r="U986" s="1131"/>
      <c r="V986" s="1131"/>
      <c r="W986" s="1131"/>
      <c r="X986" s="1132"/>
      <c r="Y986" s="1131"/>
      <c r="Z986" s="1131"/>
      <c r="AA986" s="1131"/>
      <c r="AB986" s="1131"/>
      <c r="AC986" s="1131"/>
      <c r="AD986" s="1131"/>
      <c r="AE986" s="1131"/>
      <c r="AF986" s="874"/>
      <c r="AG986" s="875"/>
      <c r="AH986" s="1132"/>
    </row>
    <row r="987">
      <c r="A987" s="1131"/>
      <c r="B987" s="1131"/>
      <c r="C987" s="1131"/>
      <c r="D987" s="1131"/>
      <c r="E987" s="1131"/>
      <c r="F987" s="1131"/>
      <c r="G987" s="1132"/>
      <c r="H987" s="1131"/>
      <c r="I987" s="1133"/>
      <c r="J987" s="1131"/>
      <c r="K987" s="1131"/>
      <c r="L987" s="1131"/>
      <c r="M987" s="1131"/>
      <c r="N987" s="1131"/>
      <c r="O987" s="874"/>
      <c r="P987" s="875"/>
      <c r="Q987" s="1131"/>
      <c r="R987" s="1131"/>
      <c r="S987" s="1131"/>
      <c r="T987" s="1131"/>
      <c r="U987" s="1131"/>
      <c r="V987" s="1131"/>
      <c r="W987" s="1131"/>
      <c r="X987" s="1132"/>
      <c r="Y987" s="1131"/>
      <c r="Z987" s="1131"/>
      <c r="AA987" s="1131"/>
      <c r="AB987" s="1131"/>
      <c r="AC987" s="1131"/>
      <c r="AD987" s="1131"/>
      <c r="AE987" s="1131"/>
      <c r="AF987" s="874"/>
      <c r="AG987" s="875"/>
      <c r="AH987" s="1132"/>
    </row>
    <row r="988">
      <c r="A988" s="1131"/>
      <c r="B988" s="1131"/>
      <c r="C988" s="1131"/>
      <c r="D988" s="1131"/>
      <c r="E988" s="1131"/>
      <c r="F988" s="1131"/>
      <c r="G988" s="1132"/>
      <c r="H988" s="1131"/>
      <c r="I988" s="1133"/>
      <c r="J988" s="1131"/>
      <c r="K988" s="1131"/>
      <c r="L988" s="1131"/>
      <c r="M988" s="1131"/>
      <c r="N988" s="1131"/>
      <c r="O988" s="874"/>
      <c r="P988" s="875"/>
      <c r="Q988" s="1131"/>
      <c r="R988" s="1131"/>
      <c r="S988" s="1131"/>
      <c r="T988" s="1131"/>
      <c r="U988" s="1131"/>
      <c r="V988" s="1131"/>
      <c r="W988" s="1131"/>
      <c r="X988" s="1132"/>
      <c r="Y988" s="1131"/>
      <c r="Z988" s="1131"/>
      <c r="AA988" s="1131"/>
      <c r="AB988" s="1131"/>
      <c r="AC988" s="1131"/>
      <c r="AD988" s="1131"/>
      <c r="AE988" s="1131"/>
      <c r="AF988" s="874"/>
      <c r="AG988" s="875"/>
      <c r="AH988" s="1132"/>
    </row>
    <row r="989">
      <c r="A989" s="1131"/>
      <c r="B989" s="1131"/>
      <c r="C989" s="1131"/>
      <c r="D989" s="1131"/>
      <c r="E989" s="1131"/>
      <c r="F989" s="1131"/>
      <c r="G989" s="1132"/>
      <c r="H989" s="1131"/>
      <c r="I989" s="1133"/>
      <c r="J989" s="1131"/>
      <c r="K989" s="1131"/>
      <c r="L989" s="1131"/>
      <c r="M989" s="1131"/>
      <c r="N989" s="1131"/>
      <c r="O989" s="874"/>
      <c r="P989" s="875"/>
      <c r="Q989" s="1131"/>
      <c r="R989" s="1131"/>
      <c r="S989" s="1131"/>
      <c r="T989" s="1131"/>
      <c r="U989" s="1131"/>
      <c r="V989" s="1131"/>
      <c r="W989" s="1131"/>
      <c r="X989" s="1132"/>
      <c r="Y989" s="1131"/>
      <c r="Z989" s="1131"/>
      <c r="AA989" s="1131"/>
      <c r="AB989" s="1131"/>
      <c r="AC989" s="1131"/>
      <c r="AD989" s="1131"/>
      <c r="AE989" s="1131"/>
      <c r="AF989" s="874"/>
      <c r="AG989" s="875"/>
      <c r="AH989" s="1132"/>
    </row>
    <row r="990">
      <c r="A990" s="1131"/>
      <c r="B990" s="1131"/>
      <c r="C990" s="1131"/>
      <c r="D990" s="1131"/>
      <c r="E990" s="1131"/>
      <c r="F990" s="1131"/>
      <c r="G990" s="1132"/>
      <c r="H990" s="1131"/>
      <c r="I990" s="1133"/>
      <c r="J990" s="1131"/>
      <c r="K990" s="1131"/>
      <c r="L990" s="1131"/>
      <c r="M990" s="1131"/>
      <c r="N990" s="1131"/>
      <c r="O990" s="874"/>
      <c r="P990" s="875"/>
      <c r="Q990" s="1131"/>
      <c r="R990" s="1131"/>
      <c r="S990" s="1131"/>
      <c r="T990" s="1131"/>
      <c r="U990" s="1131"/>
      <c r="V990" s="1131"/>
      <c r="W990" s="1131"/>
      <c r="X990" s="1132"/>
      <c r="Y990" s="1131"/>
      <c r="Z990" s="1131"/>
      <c r="AA990" s="1131"/>
      <c r="AB990" s="1131"/>
      <c r="AC990" s="1131"/>
      <c r="AD990" s="1131"/>
      <c r="AE990" s="1131"/>
      <c r="AF990" s="874"/>
      <c r="AG990" s="875"/>
      <c r="AH990" s="113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  <hyperlink r:id="rId19" ref="C80"/>
    <hyperlink r:id="rId20" ref="T80"/>
  </hyperlink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6.13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6.75"/>
  </cols>
  <sheetData>
    <row r="1">
      <c r="A1" s="1134" t="s">
        <v>496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541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134" t="s">
        <v>497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1" t="s">
        <v>95</v>
      </c>
      <c r="Y1" s="541" t="s">
        <v>96</v>
      </c>
      <c r="Z1" s="541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543" t="s">
        <v>104</v>
      </c>
      <c r="AH1" s="1022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8"/>
      <c r="AH2" s="1022"/>
    </row>
    <row r="3">
      <c r="A3" s="1136" t="s">
        <v>154</v>
      </c>
      <c r="B3" s="583"/>
      <c r="C3" s="1077"/>
      <c r="D3" s="1020">
        <v>85.0</v>
      </c>
      <c r="E3" s="1020">
        <v>1.0</v>
      </c>
      <c r="F3" s="1020">
        <v>73.0</v>
      </c>
      <c r="G3" s="1137">
        <v>0.013043981481481481</v>
      </c>
      <c r="H3" s="829">
        <f t="shared" ref="H3:H6" si="1">D3-F3</f>
        <v>12</v>
      </c>
      <c r="I3" s="830">
        <f t="shared" ref="I3:I6" si="2">H3/(HOUR(G3)*60+(MINUTE(G3)+((SECOND(G3)/60))))</f>
        <v>0.6388642413</v>
      </c>
      <c r="J3" s="1020">
        <v>3.0</v>
      </c>
      <c r="K3" s="1020">
        <v>11.0</v>
      </c>
      <c r="L3" s="1020">
        <v>4.0</v>
      </c>
      <c r="M3" s="1020">
        <v>4.0</v>
      </c>
      <c r="N3" s="1020">
        <v>2.0</v>
      </c>
      <c r="O3" s="558"/>
      <c r="P3" s="559"/>
      <c r="Q3" s="1022"/>
      <c r="R3" s="1136" t="s">
        <v>154</v>
      </c>
      <c r="S3" s="583"/>
      <c r="T3" s="1075">
        <v>1.0</v>
      </c>
      <c r="U3" s="1020">
        <v>49.0</v>
      </c>
      <c r="V3" s="1019"/>
      <c r="W3" s="1020">
        <v>27.0</v>
      </c>
      <c r="X3" s="1000">
        <v>0.007407407407407408</v>
      </c>
      <c r="Y3" s="829">
        <f t="shared" ref="Y3:Y6" si="3">U3-W3</f>
        <v>22</v>
      </c>
      <c r="Z3" s="830">
        <f t="shared" ref="Z3:Z6" si="4">Y3/(HOUR(X3)*60+(MINUTE(X3)+((SECOND(X3)/60))))</f>
        <v>2.0625</v>
      </c>
      <c r="AA3" s="1020">
        <v>1.0</v>
      </c>
      <c r="AB3" s="1020">
        <v>10.0</v>
      </c>
      <c r="AC3" s="1020">
        <v>4.0</v>
      </c>
      <c r="AD3" s="1020">
        <v>2.0</v>
      </c>
      <c r="AE3" s="1020">
        <v>2.0</v>
      </c>
      <c r="AF3" s="558"/>
      <c r="AG3" s="558"/>
      <c r="AH3" s="1022"/>
    </row>
    <row r="4">
      <c r="A4" s="1138" t="s">
        <v>155</v>
      </c>
      <c r="B4" s="583"/>
      <c r="C4" s="1079">
        <v>1.0</v>
      </c>
      <c r="D4" s="1034">
        <v>77.0</v>
      </c>
      <c r="E4" s="1034">
        <v>1.0</v>
      </c>
      <c r="F4" s="1034">
        <v>59.0</v>
      </c>
      <c r="G4" s="1139">
        <v>0.013043981481481481</v>
      </c>
      <c r="H4" s="832">
        <f t="shared" si="1"/>
        <v>18</v>
      </c>
      <c r="I4" s="833">
        <f t="shared" si="2"/>
        <v>0.958296362</v>
      </c>
      <c r="J4" s="1034">
        <v>4.0</v>
      </c>
      <c r="K4" s="1034">
        <v>16.0</v>
      </c>
      <c r="L4" s="1034">
        <v>4.0</v>
      </c>
      <c r="M4" s="1034">
        <v>1.0</v>
      </c>
      <c r="N4" s="1034">
        <v>2.0</v>
      </c>
      <c r="O4" s="568"/>
      <c r="P4" s="569"/>
      <c r="Q4" s="1022"/>
      <c r="R4" s="1138" t="s">
        <v>155</v>
      </c>
      <c r="S4" s="583"/>
      <c r="T4" s="1081"/>
      <c r="U4" s="1034">
        <v>29.0</v>
      </c>
      <c r="V4" s="1033"/>
      <c r="W4" s="1034">
        <v>26.0</v>
      </c>
      <c r="X4" s="1001">
        <v>0.007407407407407408</v>
      </c>
      <c r="Y4" s="832">
        <f t="shared" si="3"/>
        <v>3</v>
      </c>
      <c r="Z4" s="833">
        <f t="shared" si="4"/>
        <v>0.28125</v>
      </c>
      <c r="AA4" s="1033"/>
      <c r="AB4" s="1034">
        <v>2.0</v>
      </c>
      <c r="AC4" s="1034">
        <v>1.0</v>
      </c>
      <c r="AD4" s="1033"/>
      <c r="AE4" s="1033"/>
      <c r="AF4" s="568"/>
      <c r="AG4" s="568"/>
      <c r="AH4" s="1022"/>
    </row>
    <row r="5">
      <c r="A5" s="1140" t="s">
        <v>156</v>
      </c>
      <c r="B5" s="583"/>
      <c r="C5" s="1098"/>
      <c r="D5" s="1045">
        <v>55.0</v>
      </c>
      <c r="E5" s="1045">
        <v>1.0</v>
      </c>
      <c r="F5" s="1045">
        <v>56.0</v>
      </c>
      <c r="G5" s="1141">
        <v>0.013043981481481481</v>
      </c>
      <c r="H5" s="836">
        <f t="shared" si="1"/>
        <v>-1</v>
      </c>
      <c r="I5" s="1047">
        <f t="shared" si="2"/>
        <v>-0.05323868678</v>
      </c>
      <c r="J5" s="1045">
        <v>3.0</v>
      </c>
      <c r="K5" s="1045">
        <v>9.0</v>
      </c>
      <c r="L5" s="1045">
        <v>2.0</v>
      </c>
      <c r="M5" s="1044"/>
      <c r="N5" s="1044"/>
      <c r="O5" s="578"/>
      <c r="P5" s="579"/>
      <c r="Q5" s="1022"/>
      <c r="R5" s="1140" t="s">
        <v>156</v>
      </c>
      <c r="S5" s="583"/>
      <c r="T5" s="1098"/>
      <c r="U5" s="1045">
        <v>19.0</v>
      </c>
      <c r="V5" s="1044"/>
      <c r="W5" s="1045">
        <v>21.0</v>
      </c>
      <c r="X5" s="1002">
        <v>0.007407407407407408</v>
      </c>
      <c r="Y5" s="836">
        <f t="shared" si="3"/>
        <v>-2</v>
      </c>
      <c r="Z5" s="1047">
        <f t="shared" si="4"/>
        <v>-0.1875</v>
      </c>
      <c r="AA5" s="1045">
        <v>3.0</v>
      </c>
      <c r="AB5" s="1045">
        <v>3.0</v>
      </c>
      <c r="AC5" s="1044"/>
      <c r="AD5" s="1044"/>
      <c r="AE5" s="1044"/>
      <c r="AF5" s="578"/>
      <c r="AG5" s="578"/>
      <c r="AH5" s="1022"/>
    </row>
    <row r="6">
      <c r="A6" s="1138" t="s">
        <v>157</v>
      </c>
      <c r="B6" s="583"/>
      <c r="C6" s="1079">
        <v>4.0</v>
      </c>
      <c r="D6" s="1034">
        <v>37.0</v>
      </c>
      <c r="E6" s="1034">
        <v>2.0</v>
      </c>
      <c r="F6" s="1034">
        <v>43.0</v>
      </c>
      <c r="G6" s="1139">
        <v>0.013043981481481481</v>
      </c>
      <c r="H6" s="832">
        <f t="shared" si="1"/>
        <v>-6</v>
      </c>
      <c r="I6" s="833">
        <f t="shared" si="2"/>
        <v>-0.3194321207</v>
      </c>
      <c r="J6" s="1034">
        <v>1.0</v>
      </c>
      <c r="K6" s="1034">
        <v>3.0</v>
      </c>
      <c r="L6" s="1034">
        <v>1.0</v>
      </c>
      <c r="M6" s="1033"/>
      <c r="N6" s="1033"/>
      <c r="O6" s="568"/>
      <c r="P6" s="569"/>
      <c r="Q6" s="1022"/>
      <c r="R6" s="1138" t="s">
        <v>157</v>
      </c>
      <c r="S6" s="583"/>
      <c r="T6" s="1079">
        <v>4.0</v>
      </c>
      <c r="U6" s="1034">
        <v>9.0</v>
      </c>
      <c r="V6" s="1033"/>
      <c r="W6" s="1034">
        <v>10.0</v>
      </c>
      <c r="X6" s="1001">
        <v>0.007407407407407408</v>
      </c>
      <c r="Y6" s="832">
        <f t="shared" si="3"/>
        <v>-1</v>
      </c>
      <c r="Z6" s="833">
        <f t="shared" si="4"/>
        <v>-0.09375</v>
      </c>
      <c r="AA6" s="1033"/>
      <c r="AB6" s="1033"/>
      <c r="AC6" s="1033"/>
      <c r="AD6" s="1033"/>
      <c r="AE6" s="1033"/>
      <c r="AF6" s="568"/>
      <c r="AG6" s="568"/>
      <c r="AH6" s="1022"/>
    </row>
    <row r="7">
      <c r="A7" s="1136" t="s">
        <v>158</v>
      </c>
      <c r="B7" s="583"/>
      <c r="C7" s="1084"/>
      <c r="D7" s="1056"/>
      <c r="E7" s="1056"/>
      <c r="F7" s="1056"/>
      <c r="G7" s="1142"/>
      <c r="H7" s="1056"/>
      <c r="I7" s="1056"/>
      <c r="J7" s="1056"/>
      <c r="K7" s="1056"/>
      <c r="L7" s="1056"/>
      <c r="M7" s="1056"/>
      <c r="N7" s="1056"/>
      <c r="O7" s="593"/>
      <c r="P7" s="594"/>
      <c r="Q7" s="1022"/>
      <c r="R7" s="1136" t="s">
        <v>158</v>
      </c>
      <c r="S7" s="583"/>
      <c r="T7" s="1084"/>
      <c r="U7" s="1056"/>
      <c r="V7" s="1056"/>
      <c r="W7" s="1056"/>
      <c r="X7" s="1056"/>
      <c r="Y7" s="1056"/>
      <c r="Z7" s="1056"/>
      <c r="AA7" s="1056"/>
      <c r="AB7" s="1056"/>
      <c r="AC7" s="1056"/>
      <c r="AD7" s="1056"/>
      <c r="AE7" s="1056"/>
      <c r="AF7" s="593"/>
      <c r="AG7" s="593"/>
      <c r="AH7" s="1022"/>
    </row>
    <row r="8">
      <c r="A8" s="1143"/>
      <c r="B8" s="1143"/>
      <c r="C8" s="1144" t="s">
        <v>287</v>
      </c>
      <c r="D8" s="1143"/>
      <c r="E8" s="1143"/>
      <c r="F8" s="1143"/>
      <c r="G8" s="1145"/>
      <c r="H8" s="1143"/>
      <c r="I8" s="1143"/>
      <c r="J8" s="1143"/>
      <c r="K8" s="1143"/>
      <c r="L8" s="1143"/>
      <c r="M8" s="1143"/>
      <c r="N8" s="1143"/>
      <c r="O8" s="1146"/>
      <c r="P8" s="599"/>
      <c r="Q8" s="1147"/>
      <c r="R8" s="1148"/>
      <c r="S8" s="1143"/>
      <c r="T8" s="1144" t="s">
        <v>287</v>
      </c>
      <c r="U8" s="1143"/>
      <c r="V8" s="1143"/>
      <c r="W8" s="1143"/>
      <c r="X8" s="1143"/>
      <c r="Y8" s="1143"/>
      <c r="Z8" s="1143"/>
      <c r="AA8" s="1143"/>
      <c r="AB8" s="1143"/>
      <c r="AC8" s="1143"/>
      <c r="AD8" s="1143"/>
      <c r="AE8" s="1143"/>
      <c r="AF8" s="1146"/>
      <c r="AG8" s="1146"/>
      <c r="AH8" s="1149">
        <v>0.048900462962962965</v>
      </c>
    </row>
    <row r="9">
      <c r="A9" s="864" t="s">
        <v>498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2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014"/>
      <c r="R9" s="864" t="s">
        <v>499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072" t="s">
        <v>95</v>
      </c>
      <c r="Y9" s="1072" t="s">
        <v>96</v>
      </c>
      <c r="Z9" s="1072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543" t="s">
        <v>104</v>
      </c>
      <c r="AH9" s="1022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8"/>
      <c r="AH10" s="1022"/>
    </row>
    <row r="11">
      <c r="A11" s="1136" t="s">
        <v>154</v>
      </c>
      <c r="B11" s="583"/>
      <c r="C11" s="1077"/>
      <c r="D11" s="1020">
        <v>109.0</v>
      </c>
      <c r="E11" s="1019"/>
      <c r="F11" s="1020">
        <v>103.0</v>
      </c>
      <c r="G11" s="1137">
        <v>0.019537037037037037</v>
      </c>
      <c r="H11" s="829">
        <f t="shared" ref="H11:H14" si="5">D11-F11</f>
        <v>6</v>
      </c>
      <c r="I11" s="830">
        <f t="shared" ref="I11:I14" si="6">H11/(HOUR(G11)*60+(MINUTE(G11)+((SECOND(G11)/60))))</f>
        <v>0.2132701422</v>
      </c>
      <c r="J11" s="1020">
        <v>2.0</v>
      </c>
      <c r="K11" s="1020">
        <v>16.0</v>
      </c>
      <c r="L11" s="1020">
        <v>5.0</v>
      </c>
      <c r="M11" s="1020">
        <v>5.0</v>
      </c>
      <c r="N11" s="1020">
        <v>2.0</v>
      </c>
      <c r="O11" s="862">
        <v>2.0</v>
      </c>
      <c r="P11" s="559"/>
      <c r="Q11" s="1022"/>
      <c r="R11" s="1136" t="s">
        <v>154</v>
      </c>
      <c r="S11" s="583"/>
      <c r="T11" s="1075">
        <v>1.0</v>
      </c>
      <c r="U11" s="1020">
        <v>112.0</v>
      </c>
      <c r="V11" s="1019"/>
      <c r="W11" s="1020">
        <v>88.0</v>
      </c>
      <c r="X11" s="1151">
        <v>0.017025462962962964</v>
      </c>
      <c r="Y11" s="829">
        <f t="shared" ref="Y11:Y14" si="7">U11-W11</f>
        <v>24</v>
      </c>
      <c r="Z11" s="1021">
        <f t="shared" ref="Z11:Z14" si="8">Y11/(HOUR(X11)*60+(MINUTE(X11)+((SECOND(X11)/60))))</f>
        <v>0.9789259007</v>
      </c>
      <c r="AA11" s="1020">
        <v>8.0</v>
      </c>
      <c r="AB11" s="1020">
        <v>19.0</v>
      </c>
      <c r="AC11" s="1020">
        <v>7.0</v>
      </c>
      <c r="AD11" s="1020">
        <v>3.0</v>
      </c>
      <c r="AE11" s="1020">
        <v>3.0</v>
      </c>
      <c r="AF11" s="558"/>
      <c r="AG11" s="558"/>
      <c r="AH11" s="1016"/>
    </row>
    <row r="12">
      <c r="A12" s="1138" t="s">
        <v>155</v>
      </c>
      <c r="B12" s="583"/>
      <c r="C12" s="1081"/>
      <c r="D12" s="1034">
        <v>99.0</v>
      </c>
      <c r="E12" s="1033"/>
      <c r="F12" s="1034">
        <v>102.0</v>
      </c>
      <c r="G12" s="1139">
        <v>0.019537037037037037</v>
      </c>
      <c r="H12" s="832">
        <f t="shared" si="5"/>
        <v>-3</v>
      </c>
      <c r="I12" s="833">
        <f t="shared" si="6"/>
        <v>-0.1066350711</v>
      </c>
      <c r="J12" s="1034">
        <v>3.0</v>
      </c>
      <c r="K12" s="1034">
        <v>14.0</v>
      </c>
      <c r="L12" s="1034">
        <v>2.0</v>
      </c>
      <c r="M12" s="1034">
        <v>1.0</v>
      </c>
      <c r="N12" s="1034">
        <v>4.0</v>
      </c>
      <c r="O12" s="568"/>
      <c r="P12" s="569"/>
      <c r="Q12" s="1022"/>
      <c r="R12" s="1138" t="s">
        <v>155</v>
      </c>
      <c r="S12" s="583"/>
      <c r="T12" s="1081"/>
      <c r="U12" s="1034">
        <v>100.0</v>
      </c>
      <c r="V12" s="1034">
        <v>1.0</v>
      </c>
      <c r="W12" s="1034">
        <v>95.0</v>
      </c>
      <c r="X12" s="1139">
        <v>0.017025462962962964</v>
      </c>
      <c r="Y12" s="832">
        <f t="shared" si="7"/>
        <v>5</v>
      </c>
      <c r="Z12" s="833">
        <f t="shared" si="8"/>
        <v>0.203942896</v>
      </c>
      <c r="AA12" s="1034">
        <v>3.0</v>
      </c>
      <c r="AB12" s="1034">
        <v>16.0</v>
      </c>
      <c r="AC12" s="1034">
        <v>3.0</v>
      </c>
      <c r="AD12" s="1033"/>
      <c r="AE12" s="1033"/>
      <c r="AF12" s="568"/>
      <c r="AG12" s="568"/>
      <c r="AH12" s="1022"/>
    </row>
    <row r="13">
      <c r="A13" s="1140" t="s">
        <v>156</v>
      </c>
      <c r="B13" s="583"/>
      <c r="C13" s="1098"/>
      <c r="D13" s="1045">
        <v>87.0</v>
      </c>
      <c r="E13" s="1044"/>
      <c r="F13" s="1045">
        <v>91.0</v>
      </c>
      <c r="G13" s="1141">
        <v>0.019537037037037037</v>
      </c>
      <c r="H13" s="836">
        <f t="shared" si="5"/>
        <v>-4</v>
      </c>
      <c r="I13" s="837">
        <f t="shared" si="6"/>
        <v>-0.1421800948</v>
      </c>
      <c r="J13" s="1045">
        <v>1.0</v>
      </c>
      <c r="K13" s="1045">
        <v>9.0</v>
      </c>
      <c r="L13" s="1044"/>
      <c r="M13" s="1044"/>
      <c r="N13" s="1045">
        <v>1.0</v>
      </c>
      <c r="O13" s="578"/>
      <c r="P13" s="579"/>
      <c r="Q13" s="1022"/>
      <c r="R13" s="1140" t="s">
        <v>156</v>
      </c>
      <c r="S13" s="583"/>
      <c r="T13" s="1098"/>
      <c r="U13" s="1045">
        <v>72.0</v>
      </c>
      <c r="V13" s="1044"/>
      <c r="W13" s="1045">
        <v>88.0</v>
      </c>
      <c r="X13" s="1141">
        <v>0.017025462962962964</v>
      </c>
      <c r="Y13" s="836">
        <f t="shared" si="7"/>
        <v>-16</v>
      </c>
      <c r="Z13" s="1047">
        <f t="shared" si="8"/>
        <v>-0.6526172672</v>
      </c>
      <c r="AA13" s="1045">
        <v>2.0</v>
      </c>
      <c r="AB13" s="1045">
        <v>12.0</v>
      </c>
      <c r="AC13" s="1045">
        <v>3.0</v>
      </c>
      <c r="AD13" s="1045">
        <v>1.0</v>
      </c>
      <c r="AE13" s="1045">
        <v>1.0</v>
      </c>
      <c r="AF13" s="578"/>
      <c r="AG13" s="578"/>
      <c r="AH13" s="1022"/>
    </row>
    <row r="14">
      <c r="A14" s="1138" t="s">
        <v>157</v>
      </c>
      <c r="B14" s="583"/>
      <c r="C14" s="1079">
        <v>5.0</v>
      </c>
      <c r="D14" s="1034">
        <v>41.0</v>
      </c>
      <c r="E14" s="1033"/>
      <c r="F14" s="1034">
        <v>45.0</v>
      </c>
      <c r="G14" s="1139">
        <v>0.019537037037037037</v>
      </c>
      <c r="H14" s="832">
        <f t="shared" si="5"/>
        <v>-4</v>
      </c>
      <c r="I14" s="833">
        <f t="shared" si="6"/>
        <v>-0.1421800948</v>
      </c>
      <c r="J14" s="1033">
        <v>1.0</v>
      </c>
      <c r="K14" s="1033">
        <v>8.0</v>
      </c>
      <c r="L14" s="1033"/>
      <c r="M14" s="1033"/>
      <c r="N14" s="1033">
        <v>1.0</v>
      </c>
      <c r="O14" s="568"/>
      <c r="P14" s="838"/>
      <c r="Q14" s="1022"/>
      <c r="R14" s="1138" t="s">
        <v>157</v>
      </c>
      <c r="S14" s="583"/>
      <c r="T14" s="1079">
        <v>4.0</v>
      </c>
      <c r="U14" s="1034">
        <v>69.0</v>
      </c>
      <c r="V14" s="1033"/>
      <c r="W14" s="1034">
        <v>45.0</v>
      </c>
      <c r="X14" s="1139">
        <v>0.017025462962962964</v>
      </c>
      <c r="Y14" s="832">
        <f t="shared" si="7"/>
        <v>24</v>
      </c>
      <c r="Z14" s="833">
        <f t="shared" si="8"/>
        <v>0.9789259007</v>
      </c>
      <c r="AA14" s="1033">
        <v>1.0</v>
      </c>
      <c r="AB14" s="1033">
        <v>9.0</v>
      </c>
      <c r="AC14" s="1033">
        <v>1.0</v>
      </c>
      <c r="AD14" s="1033"/>
      <c r="AE14" s="1033">
        <v>3.0</v>
      </c>
      <c r="AF14" s="568"/>
      <c r="AG14" s="860">
        <v>1.0</v>
      </c>
      <c r="AH14" s="1022"/>
    </row>
    <row r="15">
      <c r="A15" s="1136" t="s">
        <v>158</v>
      </c>
      <c r="B15" s="583"/>
      <c r="C15" s="1084"/>
      <c r="D15" s="1056"/>
      <c r="E15" s="1056"/>
      <c r="F15" s="1056"/>
      <c r="G15" s="1142"/>
      <c r="H15" s="1056"/>
      <c r="I15" s="1056"/>
      <c r="J15" s="1056"/>
      <c r="K15" s="1056"/>
      <c r="L15" s="1056"/>
      <c r="M15" s="1056"/>
      <c r="N15" s="1056"/>
      <c r="O15" s="593"/>
      <c r="P15" s="594"/>
      <c r="Q15" s="1022"/>
      <c r="R15" s="1136" t="s">
        <v>158</v>
      </c>
      <c r="S15" s="583"/>
      <c r="T15" s="1084"/>
      <c r="U15" s="1056"/>
      <c r="V15" s="1056"/>
      <c r="W15" s="1056"/>
      <c r="X15" s="1056"/>
      <c r="Y15" s="1056"/>
      <c r="Z15" s="1056"/>
      <c r="AA15" s="1056"/>
      <c r="AB15" s="1056"/>
      <c r="AC15" s="1056"/>
      <c r="AD15" s="1056"/>
      <c r="AE15" s="1056"/>
      <c r="AF15" s="593"/>
      <c r="AG15" s="593"/>
      <c r="AH15" s="1022"/>
    </row>
    <row r="16">
      <c r="A16" s="1152"/>
      <c r="B16" s="1143"/>
      <c r="C16" s="1087" t="s">
        <v>315</v>
      </c>
      <c r="D16" s="1143"/>
      <c r="E16" s="1143"/>
      <c r="F16" s="1143"/>
      <c r="G16" s="1145"/>
      <c r="H16" s="1143"/>
      <c r="I16" s="1143"/>
      <c r="J16" s="1143"/>
      <c r="K16" s="1143"/>
      <c r="L16" s="1143"/>
      <c r="M16" s="1143"/>
      <c r="N16" s="1143"/>
      <c r="O16" s="1146"/>
      <c r="P16" s="599"/>
      <c r="Q16" s="1147"/>
      <c r="R16" s="1143"/>
      <c r="S16" s="1143"/>
      <c r="T16" s="1087" t="s">
        <v>315</v>
      </c>
      <c r="U16" s="1143"/>
      <c r="V16" s="1143"/>
      <c r="W16" s="1143"/>
      <c r="X16" s="1143"/>
      <c r="Y16" s="1143"/>
      <c r="Z16" s="1143"/>
      <c r="AA16" s="1143"/>
      <c r="AB16" s="1143"/>
      <c r="AC16" s="1143"/>
      <c r="AD16" s="1143"/>
      <c r="AE16" s="1143"/>
      <c r="AF16" s="1146"/>
      <c r="AG16" s="1146"/>
      <c r="AH16" s="1147"/>
    </row>
    <row r="17">
      <c r="A17" s="1153" t="s">
        <v>500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2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014"/>
      <c r="R17" s="1126" t="s">
        <v>501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072" t="s">
        <v>95</v>
      </c>
      <c r="Y17" s="1072" t="s">
        <v>96</v>
      </c>
      <c r="Z17" s="1072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543" t="s">
        <v>104</v>
      </c>
      <c r="AH17" s="1022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8"/>
      <c r="AH18" s="1022"/>
    </row>
    <row r="19">
      <c r="A19" s="1136" t="s">
        <v>154</v>
      </c>
      <c r="B19" s="583"/>
      <c r="C19" s="1077"/>
      <c r="D19" s="1020">
        <v>158.0</v>
      </c>
      <c r="E19" s="1019"/>
      <c r="F19" s="1020">
        <v>142.0</v>
      </c>
      <c r="G19" s="1151">
        <v>0.02644675925925926</v>
      </c>
      <c r="H19" s="829">
        <f t="shared" ref="H19:H22" si="9">D19-F19</f>
        <v>16</v>
      </c>
      <c r="I19" s="830">
        <f t="shared" ref="I19:I22" si="10">H19/(HOUR(G19)*60+(MINUTE(G19)+((SECOND(G19)/60))))</f>
        <v>0.420131291</v>
      </c>
      <c r="J19" s="1020">
        <v>6.0</v>
      </c>
      <c r="K19" s="1020">
        <v>23.0</v>
      </c>
      <c r="L19" s="1020">
        <v>7.0</v>
      </c>
      <c r="M19" s="1020">
        <v>1.0</v>
      </c>
      <c r="N19" s="1020">
        <v>4.0</v>
      </c>
      <c r="O19" s="558"/>
      <c r="P19" s="559"/>
      <c r="Q19" s="1022"/>
      <c r="R19" s="1136" t="s">
        <v>154</v>
      </c>
      <c r="S19" s="583"/>
      <c r="T19" s="1075"/>
      <c r="U19" s="1020">
        <v>125.0</v>
      </c>
      <c r="V19" s="1019"/>
      <c r="W19" s="1020">
        <v>118.0</v>
      </c>
      <c r="X19" s="1137">
        <v>0.023206018518518518</v>
      </c>
      <c r="Y19" s="829">
        <f t="shared" ref="Y19:Y22" si="11">U19-W19</f>
        <v>7</v>
      </c>
      <c r="Z19" s="830">
        <f t="shared" ref="Z19:Z22" si="12">Y19/(HOUR(X19)*60+(MINUTE(X19)+((SECOND(X19)/60))))</f>
        <v>0.2094763092</v>
      </c>
      <c r="AA19" s="1020">
        <v>7.0</v>
      </c>
      <c r="AB19" s="1020">
        <v>21.0</v>
      </c>
      <c r="AC19" s="1020">
        <v>5.0</v>
      </c>
      <c r="AD19" s="1019"/>
      <c r="AE19" s="1020">
        <v>3.0</v>
      </c>
      <c r="AF19" s="558"/>
      <c r="AG19" s="558"/>
      <c r="AH19" s="1022"/>
    </row>
    <row r="20">
      <c r="A20" s="1138" t="s">
        <v>155</v>
      </c>
      <c r="B20" s="583"/>
      <c r="C20" s="1081"/>
      <c r="D20" s="1034">
        <v>156.0</v>
      </c>
      <c r="E20" s="1034">
        <v>1.0</v>
      </c>
      <c r="F20" s="1034">
        <v>110.0</v>
      </c>
      <c r="G20" s="1139">
        <v>0.02644675925925926</v>
      </c>
      <c r="H20" s="832">
        <f t="shared" si="9"/>
        <v>46</v>
      </c>
      <c r="I20" s="833">
        <f t="shared" si="10"/>
        <v>1.207877462</v>
      </c>
      <c r="J20" s="1034">
        <v>8.0</v>
      </c>
      <c r="K20" s="1034">
        <v>27.0</v>
      </c>
      <c r="L20" s="1034">
        <v>4.0</v>
      </c>
      <c r="M20" s="1034">
        <v>6.0</v>
      </c>
      <c r="N20" s="1034">
        <v>6.0</v>
      </c>
      <c r="O20" s="568"/>
      <c r="P20" s="569"/>
      <c r="Q20" s="1022"/>
      <c r="R20" s="1138" t="s">
        <v>155</v>
      </c>
      <c r="S20" s="583"/>
      <c r="T20" s="1081"/>
      <c r="U20" s="1034">
        <v>141.0</v>
      </c>
      <c r="V20" s="1034">
        <v>1.0</v>
      </c>
      <c r="W20" s="1034">
        <v>113.0</v>
      </c>
      <c r="X20" s="1139">
        <v>0.023206018518518518</v>
      </c>
      <c r="Y20" s="832">
        <f t="shared" si="11"/>
        <v>28</v>
      </c>
      <c r="Z20" s="833">
        <f t="shared" si="12"/>
        <v>0.8379052369</v>
      </c>
      <c r="AA20" s="1034">
        <v>3.0</v>
      </c>
      <c r="AB20" s="1034">
        <v>18.0</v>
      </c>
      <c r="AC20" s="1034">
        <v>6.0</v>
      </c>
      <c r="AD20" s="1034">
        <v>2.0</v>
      </c>
      <c r="AE20" s="1034">
        <v>5.0</v>
      </c>
      <c r="AF20" s="568"/>
      <c r="AG20" s="568"/>
      <c r="AH20" s="1022"/>
    </row>
    <row r="21">
      <c r="A21" s="1140" t="s">
        <v>156</v>
      </c>
      <c r="B21" s="583"/>
      <c r="C21" s="1098"/>
      <c r="D21" s="1045">
        <v>122.0</v>
      </c>
      <c r="E21" s="1045">
        <v>1.0</v>
      </c>
      <c r="F21" s="1045">
        <v>122.0</v>
      </c>
      <c r="G21" s="1141">
        <v>0.02644675925925926</v>
      </c>
      <c r="H21" s="836">
        <f t="shared" si="9"/>
        <v>0</v>
      </c>
      <c r="I21" s="837">
        <f t="shared" si="10"/>
        <v>0</v>
      </c>
      <c r="J21" s="1045">
        <v>7.0</v>
      </c>
      <c r="K21" s="1045">
        <v>13.0</v>
      </c>
      <c r="L21" s="1044"/>
      <c r="M21" s="1044"/>
      <c r="N21" s="1045">
        <v>1.0</v>
      </c>
      <c r="O21" s="578"/>
      <c r="P21" s="579"/>
      <c r="Q21" s="1022"/>
      <c r="R21" s="1140" t="s">
        <v>156</v>
      </c>
      <c r="S21" s="583"/>
      <c r="T21" s="1098"/>
      <c r="U21" s="1045">
        <v>133.0</v>
      </c>
      <c r="V21" s="1045">
        <v>1.0</v>
      </c>
      <c r="W21" s="1045">
        <v>124.0</v>
      </c>
      <c r="X21" s="1141">
        <v>0.023206018518518518</v>
      </c>
      <c r="Y21" s="836">
        <f t="shared" si="11"/>
        <v>9</v>
      </c>
      <c r="Z21" s="837">
        <f t="shared" si="12"/>
        <v>0.2693266833</v>
      </c>
      <c r="AA21" s="1045">
        <v>6.0</v>
      </c>
      <c r="AB21" s="1045">
        <v>26.0</v>
      </c>
      <c r="AC21" s="1045">
        <v>3.0</v>
      </c>
      <c r="AD21" s="1044"/>
      <c r="AE21" s="1045">
        <v>3.0</v>
      </c>
      <c r="AF21" s="578"/>
      <c r="AG21" s="854">
        <v>3.0</v>
      </c>
      <c r="AH21" s="1022"/>
    </row>
    <row r="22">
      <c r="A22" s="1138" t="s">
        <v>157</v>
      </c>
      <c r="B22" s="583"/>
      <c r="C22" s="1079">
        <v>5.0</v>
      </c>
      <c r="D22" s="1034">
        <v>70.0</v>
      </c>
      <c r="E22" s="1033"/>
      <c r="F22" s="1034">
        <v>87.0</v>
      </c>
      <c r="G22" s="1139">
        <v>0.02644675925925926</v>
      </c>
      <c r="H22" s="832">
        <f t="shared" si="9"/>
        <v>-17</v>
      </c>
      <c r="I22" s="833">
        <f t="shared" si="10"/>
        <v>-0.4463894967</v>
      </c>
      <c r="J22" s="1034">
        <v>2.0</v>
      </c>
      <c r="K22" s="1034">
        <v>2.0</v>
      </c>
      <c r="L22" s="1033"/>
      <c r="M22" s="1033"/>
      <c r="N22" s="1034">
        <v>2.0</v>
      </c>
      <c r="O22" s="568"/>
      <c r="P22" s="569"/>
      <c r="Q22" s="1022"/>
      <c r="R22" s="1138" t="s">
        <v>157</v>
      </c>
      <c r="S22" s="583"/>
      <c r="T22" s="1079">
        <v>5.0</v>
      </c>
      <c r="U22" s="1034">
        <v>53.0</v>
      </c>
      <c r="V22" s="1033"/>
      <c r="W22" s="1034">
        <v>64.0</v>
      </c>
      <c r="X22" s="1139">
        <v>0.023206018518518518</v>
      </c>
      <c r="Y22" s="832">
        <f t="shared" si="11"/>
        <v>-11</v>
      </c>
      <c r="Z22" s="833">
        <f t="shared" si="12"/>
        <v>-0.3291770574</v>
      </c>
      <c r="AA22" s="1034">
        <v>2.0</v>
      </c>
      <c r="AB22" s="1034">
        <v>7.0</v>
      </c>
      <c r="AC22" s="1034">
        <v>1.0</v>
      </c>
      <c r="AD22" s="1033"/>
      <c r="AE22" s="1033"/>
      <c r="AF22" s="568"/>
      <c r="AG22" s="568"/>
      <c r="AH22" s="1022"/>
    </row>
    <row r="23">
      <c r="A23" s="1136" t="s">
        <v>158</v>
      </c>
      <c r="B23" s="583"/>
      <c r="C23" s="1084"/>
      <c r="D23" s="1056"/>
      <c r="E23" s="1056"/>
      <c r="F23" s="1056"/>
      <c r="G23" s="1142"/>
      <c r="H23" s="1056"/>
      <c r="I23" s="1056"/>
      <c r="J23" s="1056"/>
      <c r="K23" s="1056"/>
      <c r="L23" s="1056"/>
      <c r="M23" s="1056"/>
      <c r="N23" s="1056"/>
      <c r="O23" s="593"/>
      <c r="P23" s="594"/>
      <c r="Q23" s="1022"/>
      <c r="R23" s="1136" t="s">
        <v>158</v>
      </c>
      <c r="S23" s="583"/>
      <c r="T23" s="1084"/>
      <c r="U23" s="1056"/>
      <c r="V23" s="1056"/>
      <c r="W23" s="1056"/>
      <c r="X23" s="1056"/>
      <c r="Y23" s="1056"/>
      <c r="Z23" s="1056"/>
      <c r="AA23" s="1056"/>
      <c r="AB23" s="1056"/>
      <c r="AC23" s="1056"/>
      <c r="AD23" s="1056"/>
      <c r="AE23" s="1056"/>
      <c r="AF23" s="593"/>
      <c r="AG23" s="593"/>
      <c r="AH23" s="1022"/>
    </row>
    <row r="24">
      <c r="A24" s="1085"/>
      <c r="B24" s="1086"/>
      <c r="C24" s="1087" t="s">
        <v>340</v>
      </c>
      <c r="D24" s="1086"/>
      <c r="E24" s="1086"/>
      <c r="F24" s="1086"/>
      <c r="G24" s="1154"/>
      <c r="H24" s="1086"/>
      <c r="I24" s="1086"/>
      <c r="J24" s="1086"/>
      <c r="K24" s="1086"/>
      <c r="L24" s="1086"/>
      <c r="M24" s="1086"/>
      <c r="N24" s="1086"/>
      <c r="O24" s="844"/>
      <c r="P24" s="599"/>
      <c r="Q24" s="1090"/>
      <c r="R24" s="1086"/>
      <c r="S24" s="1086"/>
      <c r="T24" s="1087" t="s">
        <v>340</v>
      </c>
      <c r="U24" s="1086"/>
      <c r="V24" s="1086"/>
      <c r="W24" s="1086"/>
      <c r="X24" s="1086"/>
      <c r="Y24" s="1086"/>
      <c r="Z24" s="1086"/>
      <c r="AA24" s="1086"/>
      <c r="AB24" s="1086"/>
      <c r="AC24" s="1086"/>
      <c r="AD24" s="1086"/>
      <c r="AE24" s="1086"/>
      <c r="AF24" s="844"/>
      <c r="AG24" s="844"/>
      <c r="AH24" s="1090"/>
    </row>
    <row r="25">
      <c r="A25" s="971" t="s">
        <v>502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2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014"/>
      <c r="R25" s="1095" t="s">
        <v>503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072" t="s">
        <v>95</v>
      </c>
      <c r="Y25" s="1072" t="s">
        <v>96</v>
      </c>
      <c r="Z25" s="1072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543" t="s">
        <v>104</v>
      </c>
      <c r="AH25" s="1022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1022"/>
    </row>
    <row r="27">
      <c r="A27" s="1136" t="s">
        <v>154</v>
      </c>
      <c r="B27" s="583"/>
      <c r="C27" s="1077"/>
      <c r="D27" s="1020">
        <v>168.0</v>
      </c>
      <c r="E27" s="1019"/>
      <c r="F27" s="1020">
        <v>126.0</v>
      </c>
      <c r="G27" s="1137">
        <v>0.02767361111111111</v>
      </c>
      <c r="H27" s="829">
        <f t="shared" ref="H27:H30" si="13">D27-F27</f>
        <v>42</v>
      </c>
      <c r="I27" s="1021">
        <f t="shared" ref="I27:I30" si="14">H27/(HOUR(G27)*60+(MINUTE(G27)+((SECOND(G27)/60))))</f>
        <v>1.053952321</v>
      </c>
      <c r="J27" s="1020">
        <v>5.0</v>
      </c>
      <c r="K27" s="1020">
        <v>20.0</v>
      </c>
      <c r="L27" s="1020">
        <v>4.0</v>
      </c>
      <c r="M27" s="1020">
        <v>2.0</v>
      </c>
      <c r="N27" s="1020">
        <v>6.0</v>
      </c>
      <c r="O27" s="1019"/>
      <c r="P27" s="1155"/>
      <c r="Q27" s="1022"/>
      <c r="R27" s="1136" t="s">
        <v>154</v>
      </c>
      <c r="S27" s="583"/>
      <c r="T27" s="1077"/>
      <c r="U27" s="1020">
        <v>183.0</v>
      </c>
      <c r="V27" s="1019"/>
      <c r="W27" s="1020">
        <v>186.0</v>
      </c>
      <c r="X27" s="1151">
        <v>0.0341087962962963</v>
      </c>
      <c r="Y27" s="829">
        <f t="shared" ref="Y27:Y30" si="15">U27-W27</f>
        <v>-3</v>
      </c>
      <c r="Z27" s="830">
        <f t="shared" ref="Z27:Z30" si="16">Y27/(HOUR(X27)*60+(MINUTE(X27)+((SECOND(X27)/60))))</f>
        <v>-0.06107906345</v>
      </c>
      <c r="AA27" s="1020">
        <v>5.0</v>
      </c>
      <c r="AB27" s="1020">
        <v>29.0</v>
      </c>
      <c r="AC27" s="1020">
        <v>5.0</v>
      </c>
      <c r="AD27" s="1019"/>
      <c r="AE27" s="1020">
        <v>4.0</v>
      </c>
      <c r="AF27" s="558"/>
      <c r="AG27" s="558"/>
      <c r="AH27" s="1022"/>
    </row>
    <row r="28">
      <c r="A28" s="1138" t="s">
        <v>155</v>
      </c>
      <c r="B28" s="583"/>
      <c r="C28" s="1081"/>
      <c r="D28" s="1034">
        <v>156.0</v>
      </c>
      <c r="E28" s="1033"/>
      <c r="F28" s="1034">
        <v>132.0</v>
      </c>
      <c r="G28" s="1139">
        <v>0.02767361111111111</v>
      </c>
      <c r="H28" s="832">
        <f t="shared" si="13"/>
        <v>24</v>
      </c>
      <c r="I28" s="833">
        <f t="shared" si="14"/>
        <v>0.6022584693</v>
      </c>
      <c r="J28" s="1034">
        <v>7.0</v>
      </c>
      <c r="K28" s="1034">
        <v>30.0</v>
      </c>
      <c r="L28" s="1034">
        <v>4.0</v>
      </c>
      <c r="M28" s="1034">
        <v>3.0</v>
      </c>
      <c r="N28" s="1034">
        <v>5.0</v>
      </c>
      <c r="O28" s="1033"/>
      <c r="P28" s="1156"/>
      <c r="Q28" s="1022"/>
      <c r="R28" s="1138" t="s">
        <v>155</v>
      </c>
      <c r="S28" s="583"/>
      <c r="T28" s="1081"/>
      <c r="U28" s="1034">
        <v>225.0</v>
      </c>
      <c r="V28" s="1034">
        <v>1.0</v>
      </c>
      <c r="W28" s="1034">
        <v>162.0</v>
      </c>
      <c r="X28" s="1139">
        <v>0.0341087962962963</v>
      </c>
      <c r="Y28" s="832">
        <f t="shared" si="15"/>
        <v>63</v>
      </c>
      <c r="Z28" s="833">
        <f t="shared" si="16"/>
        <v>1.282660333</v>
      </c>
      <c r="AA28" s="1034">
        <v>5.0</v>
      </c>
      <c r="AB28" s="1034">
        <v>30.0</v>
      </c>
      <c r="AC28" s="1034">
        <v>7.0</v>
      </c>
      <c r="AD28" s="1034">
        <v>3.0</v>
      </c>
      <c r="AE28" s="1034">
        <v>9.0</v>
      </c>
      <c r="AF28" s="568"/>
      <c r="AG28" s="568"/>
      <c r="AH28" s="1022"/>
    </row>
    <row r="29">
      <c r="A29" s="1140" t="s">
        <v>156</v>
      </c>
      <c r="B29" s="583"/>
      <c r="C29" s="1098"/>
      <c r="D29" s="1045">
        <v>134.0</v>
      </c>
      <c r="E29" s="1045">
        <v>1.0</v>
      </c>
      <c r="F29" s="1045">
        <v>156.0</v>
      </c>
      <c r="G29" s="1141">
        <v>0.02767361111111111</v>
      </c>
      <c r="H29" s="836">
        <f t="shared" si="13"/>
        <v>-22</v>
      </c>
      <c r="I29" s="1047">
        <f t="shared" si="14"/>
        <v>-0.5520702635</v>
      </c>
      <c r="J29" s="1045">
        <v>3.0</v>
      </c>
      <c r="K29" s="1045">
        <v>16.0</v>
      </c>
      <c r="L29" s="1045">
        <v>5.0</v>
      </c>
      <c r="M29" s="1045">
        <v>5.0</v>
      </c>
      <c r="N29" s="1045">
        <v>6.0</v>
      </c>
      <c r="O29" s="1044"/>
      <c r="P29" s="1157">
        <v>3.0</v>
      </c>
      <c r="Q29" s="1022"/>
      <c r="R29" s="1140" t="s">
        <v>156</v>
      </c>
      <c r="S29" s="583"/>
      <c r="T29" s="1098"/>
      <c r="U29" s="1045">
        <v>185.0</v>
      </c>
      <c r="V29" s="1044"/>
      <c r="W29" s="1045">
        <v>163.0</v>
      </c>
      <c r="X29" s="1141">
        <v>0.0341087962962963</v>
      </c>
      <c r="Y29" s="836">
        <f t="shared" si="15"/>
        <v>22</v>
      </c>
      <c r="Z29" s="837">
        <f t="shared" si="16"/>
        <v>0.447913132</v>
      </c>
      <c r="AA29" s="1045">
        <v>6.0</v>
      </c>
      <c r="AB29" s="1045">
        <v>30.0</v>
      </c>
      <c r="AC29" s="1045">
        <v>5.0</v>
      </c>
      <c r="AD29" s="1044"/>
      <c r="AE29" s="1045">
        <v>3.0</v>
      </c>
      <c r="AF29" s="578"/>
      <c r="AG29" s="854">
        <v>1.0</v>
      </c>
      <c r="AH29" s="1022"/>
    </row>
    <row r="30">
      <c r="A30" s="1138" t="s">
        <v>157</v>
      </c>
      <c r="B30" s="583"/>
      <c r="C30" s="1079">
        <v>2.0</v>
      </c>
      <c r="D30" s="1034">
        <v>59.0</v>
      </c>
      <c r="E30" s="1033"/>
      <c r="F30" s="1034">
        <v>64.0</v>
      </c>
      <c r="G30" s="1139">
        <v>0.02767361111111111</v>
      </c>
      <c r="H30" s="832">
        <f t="shared" si="13"/>
        <v>-5</v>
      </c>
      <c r="I30" s="833">
        <f t="shared" si="14"/>
        <v>-0.1254705144</v>
      </c>
      <c r="J30" s="1034">
        <v>4.0</v>
      </c>
      <c r="K30" s="1034">
        <v>4.0</v>
      </c>
      <c r="L30" s="1033"/>
      <c r="M30" s="1033"/>
      <c r="N30" s="1034">
        <v>1.0</v>
      </c>
      <c r="O30" s="1033"/>
      <c r="P30" s="1156"/>
      <c r="Q30" s="1022"/>
      <c r="R30" s="1138" t="s">
        <v>157</v>
      </c>
      <c r="S30" s="583"/>
      <c r="T30" s="1079">
        <v>5.0</v>
      </c>
      <c r="U30" s="1034">
        <v>67.0</v>
      </c>
      <c r="V30" s="1033"/>
      <c r="W30" s="1034">
        <v>59.0</v>
      </c>
      <c r="X30" s="1139">
        <v>0.0341087962962963</v>
      </c>
      <c r="Y30" s="832">
        <f t="shared" si="15"/>
        <v>8</v>
      </c>
      <c r="Z30" s="833">
        <f t="shared" si="16"/>
        <v>0.1628775025</v>
      </c>
      <c r="AA30" s="1034">
        <v>5.0</v>
      </c>
      <c r="AB30" s="1034">
        <v>5.0</v>
      </c>
      <c r="AC30" s="1034">
        <v>1.0</v>
      </c>
      <c r="AD30" s="1033"/>
      <c r="AE30" s="1034">
        <v>1.0</v>
      </c>
      <c r="AF30" s="568"/>
      <c r="AG30" s="568"/>
      <c r="AH30" s="1022"/>
    </row>
    <row r="31">
      <c r="A31" s="1136" t="s">
        <v>158</v>
      </c>
      <c r="B31" s="583"/>
      <c r="C31" s="1084"/>
      <c r="D31" s="1056"/>
      <c r="E31" s="1056"/>
      <c r="F31" s="1056"/>
      <c r="G31" s="1142"/>
      <c r="H31" s="1056"/>
      <c r="I31" s="1056"/>
      <c r="J31" s="1056"/>
      <c r="K31" s="1056"/>
      <c r="L31" s="1056"/>
      <c r="M31" s="1056"/>
      <c r="N31" s="1056"/>
      <c r="O31" s="1056"/>
      <c r="P31" s="1158"/>
      <c r="Q31" s="1022"/>
      <c r="R31" s="1136" t="s">
        <v>158</v>
      </c>
      <c r="S31" s="583"/>
      <c r="T31" s="1084"/>
      <c r="U31" s="1056"/>
      <c r="V31" s="1056"/>
      <c r="W31" s="1056"/>
      <c r="X31" s="1056"/>
      <c r="Y31" s="1056"/>
      <c r="Z31" s="1056"/>
      <c r="AA31" s="1056"/>
      <c r="AB31" s="1056"/>
      <c r="AC31" s="1056"/>
      <c r="AD31" s="1056"/>
      <c r="AE31" s="1056"/>
      <c r="AF31" s="593"/>
      <c r="AG31" s="593"/>
      <c r="AH31" s="1022"/>
    </row>
    <row r="32">
      <c r="A32" s="1085"/>
      <c r="B32" s="1086"/>
      <c r="C32" s="1087" t="s">
        <v>344</v>
      </c>
      <c r="D32" s="1086"/>
      <c r="E32" s="1086"/>
      <c r="F32" s="1086"/>
      <c r="G32" s="1154"/>
      <c r="H32" s="1086"/>
      <c r="I32" s="1086"/>
      <c r="J32" s="1086"/>
      <c r="K32" s="1086"/>
      <c r="L32" s="1086"/>
      <c r="M32" s="1086"/>
      <c r="N32" s="1086"/>
      <c r="O32" s="844"/>
      <c r="P32" s="599"/>
      <c r="Q32" s="1159"/>
      <c r="R32" s="1086"/>
      <c r="S32" s="1086"/>
      <c r="T32" s="1087" t="s">
        <v>344</v>
      </c>
      <c r="U32" s="1086"/>
      <c r="V32" s="1086"/>
      <c r="W32" s="1086"/>
      <c r="X32" s="1086"/>
      <c r="Y32" s="1086"/>
      <c r="Z32" s="1086"/>
      <c r="AA32" s="1086"/>
      <c r="AB32" s="1086"/>
      <c r="AC32" s="1086"/>
      <c r="AD32" s="1086"/>
      <c r="AE32" s="1086"/>
      <c r="AF32" s="844"/>
      <c r="AG32" s="844"/>
      <c r="AH32" s="1090"/>
    </row>
    <row r="33">
      <c r="A33" s="1160" t="s">
        <v>504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2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161"/>
      <c r="R33" s="1160" t="s">
        <v>505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072" t="s">
        <v>95</v>
      </c>
      <c r="Y33" s="1072" t="s">
        <v>96</v>
      </c>
      <c r="Z33" s="1072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543" t="s">
        <v>104</v>
      </c>
      <c r="AH33" s="1022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162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8"/>
      <c r="AH34" s="1022"/>
    </row>
    <row r="35">
      <c r="A35" s="1136" t="s">
        <v>154</v>
      </c>
      <c r="B35" s="583"/>
      <c r="C35" s="1077"/>
      <c r="D35" s="1020">
        <v>122.0</v>
      </c>
      <c r="E35" s="1019"/>
      <c r="F35" s="1020">
        <v>82.0</v>
      </c>
      <c r="G35" s="1137">
        <v>0.018993055555555555</v>
      </c>
      <c r="H35" s="829">
        <f t="shared" ref="H35:H38" si="17">D35-F35</f>
        <v>40</v>
      </c>
      <c r="I35" s="830">
        <f t="shared" ref="I35:I38" si="18">H35/(HOUR(G35)*60+(MINUTE(G35)+((SECOND(G35)/60))))</f>
        <v>1.462522852</v>
      </c>
      <c r="J35" s="1020">
        <v>2.0</v>
      </c>
      <c r="K35" s="1020">
        <v>24.0</v>
      </c>
      <c r="L35" s="1020">
        <v>7.0</v>
      </c>
      <c r="M35" s="1020">
        <v>8.0</v>
      </c>
      <c r="N35" s="1020">
        <v>7.0</v>
      </c>
      <c r="O35" s="558"/>
      <c r="P35" s="559"/>
      <c r="Q35" s="1163"/>
      <c r="R35" s="1136" t="s">
        <v>154</v>
      </c>
      <c r="S35" s="583"/>
      <c r="T35" s="1164">
        <v>2.0</v>
      </c>
      <c r="U35" s="1164">
        <v>156.0</v>
      </c>
      <c r="V35" s="1165"/>
      <c r="W35" s="1164">
        <v>185.0</v>
      </c>
      <c r="X35" s="1166">
        <v>0.0343287037037037</v>
      </c>
      <c r="Y35" s="1165">
        <f t="shared" ref="Y35:Y38" si="19">U35-W35</f>
        <v>-29</v>
      </c>
      <c r="Z35" s="1167">
        <f t="shared" ref="Z35:Z38" si="20">Y35/(HOUR(X35)*60+(MINUTE(X35)+((SECOND(X35)/60))))</f>
        <v>-0.5866486851</v>
      </c>
      <c r="AA35" s="1164">
        <v>6.0</v>
      </c>
      <c r="AB35" s="1164">
        <v>20.0</v>
      </c>
      <c r="AC35" s="1165"/>
      <c r="AD35" s="1165"/>
      <c r="AE35" s="1164">
        <v>1.0</v>
      </c>
      <c r="AF35" s="1168"/>
      <c r="AG35" s="1168"/>
      <c r="AH35" s="1022"/>
    </row>
    <row r="36">
      <c r="A36" s="1138" t="s">
        <v>155</v>
      </c>
      <c r="B36" s="583"/>
      <c r="C36" s="1081"/>
      <c r="D36" s="1034">
        <v>101.0</v>
      </c>
      <c r="E36" s="1033"/>
      <c r="F36" s="1034">
        <v>76.0</v>
      </c>
      <c r="G36" s="1139">
        <v>0.018993055555555555</v>
      </c>
      <c r="H36" s="832">
        <f t="shared" si="17"/>
        <v>25</v>
      </c>
      <c r="I36" s="833">
        <f t="shared" si="18"/>
        <v>0.9140767824</v>
      </c>
      <c r="J36" s="1034">
        <v>2.0</v>
      </c>
      <c r="K36" s="1034">
        <v>13.0</v>
      </c>
      <c r="L36" s="1034">
        <v>3.0</v>
      </c>
      <c r="M36" s="1034">
        <v>1.0</v>
      </c>
      <c r="N36" s="1034">
        <v>3.0</v>
      </c>
      <c r="O36" s="568"/>
      <c r="P36" s="569"/>
      <c r="Q36" s="1169"/>
      <c r="R36" s="1138" t="s">
        <v>155</v>
      </c>
      <c r="S36" s="583"/>
      <c r="T36" s="1170"/>
      <c r="U36" s="1171">
        <v>196.0</v>
      </c>
      <c r="V36" s="1171">
        <v>2.0</v>
      </c>
      <c r="W36" s="1171">
        <v>148.0</v>
      </c>
      <c r="X36" s="1172">
        <v>0.0343287037037037</v>
      </c>
      <c r="Y36" s="1170">
        <f t="shared" si="19"/>
        <v>48</v>
      </c>
      <c r="Z36" s="1173">
        <f t="shared" si="20"/>
        <v>0.9710047202</v>
      </c>
      <c r="AA36" s="1171">
        <v>6.0</v>
      </c>
      <c r="AB36" s="1171">
        <v>27.0</v>
      </c>
      <c r="AC36" s="1171">
        <v>5.0</v>
      </c>
      <c r="AD36" s="1171">
        <v>3.0</v>
      </c>
      <c r="AE36" s="1171">
        <v>7.0</v>
      </c>
      <c r="AF36" s="1174"/>
      <c r="AG36" s="1174"/>
      <c r="AH36" s="1022"/>
    </row>
    <row r="37">
      <c r="A37" s="1140" t="s">
        <v>156</v>
      </c>
      <c r="B37" s="583"/>
      <c r="C37" s="1082">
        <v>1.0</v>
      </c>
      <c r="D37" s="1045">
        <v>92.0</v>
      </c>
      <c r="E37" s="1045">
        <v>1.0</v>
      </c>
      <c r="F37" s="1045">
        <v>89.0</v>
      </c>
      <c r="G37" s="1141">
        <v>0.018993055555555555</v>
      </c>
      <c r="H37" s="836">
        <f t="shared" si="17"/>
        <v>3</v>
      </c>
      <c r="I37" s="837">
        <f t="shared" si="18"/>
        <v>0.1096892139</v>
      </c>
      <c r="J37" s="1045">
        <v>5.0</v>
      </c>
      <c r="K37" s="1045">
        <v>12.0</v>
      </c>
      <c r="L37" s="1044"/>
      <c r="M37" s="1044"/>
      <c r="N37" s="1044"/>
      <c r="O37" s="578"/>
      <c r="P37" s="579"/>
      <c r="Q37" s="1022"/>
      <c r="R37" s="1140" t="s">
        <v>156</v>
      </c>
      <c r="S37" s="583"/>
      <c r="T37" s="1165"/>
      <c r="U37" s="1164">
        <v>147.0</v>
      </c>
      <c r="V37" s="1164">
        <v>1.0</v>
      </c>
      <c r="W37" s="1164">
        <v>163.0</v>
      </c>
      <c r="X37" s="1166">
        <v>0.0343287037037037</v>
      </c>
      <c r="Y37" s="1165">
        <f t="shared" si="19"/>
        <v>-16</v>
      </c>
      <c r="Z37" s="1167">
        <f t="shared" si="20"/>
        <v>-0.3236682401</v>
      </c>
      <c r="AA37" s="1164">
        <v>8.0</v>
      </c>
      <c r="AB37" s="1164">
        <v>14.0</v>
      </c>
      <c r="AC37" s="1165"/>
      <c r="AD37" s="1165"/>
      <c r="AE37" s="1165"/>
      <c r="AF37" s="1168"/>
      <c r="AG37" s="1168"/>
      <c r="AH37" s="1022"/>
    </row>
    <row r="38">
      <c r="A38" s="1138" t="s">
        <v>157</v>
      </c>
      <c r="B38" s="583"/>
      <c r="C38" s="1079">
        <v>4.0</v>
      </c>
      <c r="D38" s="1034">
        <v>28.0</v>
      </c>
      <c r="E38" s="1033"/>
      <c r="F38" s="1034">
        <v>32.0</v>
      </c>
      <c r="G38" s="1139">
        <v>0.018993055555555555</v>
      </c>
      <c r="H38" s="832">
        <f t="shared" si="17"/>
        <v>-4</v>
      </c>
      <c r="I38" s="833">
        <f t="shared" si="18"/>
        <v>-0.1462522852</v>
      </c>
      <c r="J38" s="1034">
        <v>1.0</v>
      </c>
      <c r="K38" s="1034">
        <v>5.0</v>
      </c>
      <c r="L38" s="1034">
        <v>1.0</v>
      </c>
      <c r="M38" s="1033"/>
      <c r="N38" s="1034">
        <v>1.0</v>
      </c>
      <c r="O38" s="568"/>
      <c r="P38" s="569"/>
      <c r="Q38" s="1022"/>
      <c r="R38" s="1138" t="s">
        <v>157</v>
      </c>
      <c r="S38" s="583"/>
      <c r="T38" s="1171">
        <v>3.0</v>
      </c>
      <c r="U38" s="1171">
        <v>96.0</v>
      </c>
      <c r="V38" s="1170"/>
      <c r="W38" s="1171">
        <v>99.0</v>
      </c>
      <c r="X38" s="1172">
        <v>0.0343287037037037</v>
      </c>
      <c r="Y38" s="1170">
        <f t="shared" si="19"/>
        <v>-3</v>
      </c>
      <c r="Z38" s="1173">
        <f t="shared" si="20"/>
        <v>-0.06068779501</v>
      </c>
      <c r="AA38" s="1171">
        <v>7.0</v>
      </c>
      <c r="AB38" s="1171">
        <v>10.0</v>
      </c>
      <c r="AC38" s="1171">
        <v>3.0</v>
      </c>
      <c r="AD38" s="1171">
        <v>1.0</v>
      </c>
      <c r="AE38" s="1171">
        <v>3.0</v>
      </c>
      <c r="AF38" s="1174"/>
      <c r="AG38" s="1175">
        <v>3.0</v>
      </c>
      <c r="AH38" s="1022"/>
    </row>
    <row r="39">
      <c r="A39" s="1136" t="s">
        <v>158</v>
      </c>
      <c r="B39" s="583"/>
      <c r="C39" s="1084"/>
      <c r="D39" s="1056"/>
      <c r="E39" s="1056"/>
      <c r="F39" s="1056"/>
      <c r="G39" s="1142"/>
      <c r="H39" s="1056"/>
      <c r="I39" s="1056"/>
      <c r="J39" s="1056"/>
      <c r="K39" s="1056"/>
      <c r="L39" s="1056"/>
      <c r="M39" s="1056"/>
      <c r="N39" s="1056"/>
      <c r="O39" s="593"/>
      <c r="P39" s="594"/>
      <c r="Q39" s="1022"/>
      <c r="R39" s="1136" t="s">
        <v>158</v>
      </c>
      <c r="S39" s="583"/>
      <c r="T39" s="1165"/>
      <c r="U39" s="1165"/>
      <c r="V39" s="1165"/>
      <c r="W39" s="1165"/>
      <c r="X39" s="1165"/>
      <c r="Y39" s="1165"/>
      <c r="Z39" s="1165"/>
      <c r="AA39" s="1165"/>
      <c r="AB39" s="1165"/>
      <c r="AC39" s="1165"/>
      <c r="AD39" s="1165"/>
      <c r="AE39" s="1165"/>
      <c r="AF39" s="1168"/>
      <c r="AG39" s="1168"/>
      <c r="AH39" s="1022"/>
    </row>
    <row r="40">
      <c r="A40" s="1085"/>
      <c r="B40" s="1086"/>
      <c r="C40" s="1087" t="s">
        <v>345</v>
      </c>
      <c r="D40" s="1086"/>
      <c r="E40" s="1086"/>
      <c r="F40" s="1086"/>
      <c r="G40" s="1154"/>
      <c r="H40" s="1086"/>
      <c r="I40" s="1086"/>
      <c r="J40" s="1086"/>
      <c r="K40" s="1086"/>
      <c r="L40" s="1086"/>
      <c r="M40" s="1086"/>
      <c r="N40" s="1086"/>
      <c r="O40" s="844"/>
      <c r="P40" s="599"/>
      <c r="Q40" s="1090"/>
      <c r="R40" s="1086"/>
      <c r="S40" s="1086"/>
      <c r="T40" s="1087" t="s">
        <v>345</v>
      </c>
      <c r="U40" s="1086"/>
      <c r="V40" s="1086"/>
      <c r="W40" s="1086"/>
      <c r="X40" s="1086"/>
      <c r="Y40" s="1086"/>
      <c r="Z40" s="1086"/>
      <c r="AA40" s="1086"/>
      <c r="AB40" s="1086"/>
      <c r="AC40" s="1086"/>
      <c r="AD40" s="1086"/>
      <c r="AE40" s="1086"/>
      <c r="AF40" s="844"/>
      <c r="AG40" s="844"/>
      <c r="AH40" s="1090"/>
    </row>
    <row r="41">
      <c r="A41" s="861" t="s">
        <v>439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2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14"/>
      <c r="R41" s="861" t="s">
        <v>506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072" t="s">
        <v>95</v>
      </c>
      <c r="Y41" s="1072" t="s">
        <v>96</v>
      </c>
      <c r="Z41" s="1072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543" t="s">
        <v>104</v>
      </c>
      <c r="AH41" s="1022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8"/>
      <c r="AH42" s="1022"/>
    </row>
    <row r="43">
      <c r="A43" s="1136" t="s">
        <v>154</v>
      </c>
      <c r="B43" s="583"/>
      <c r="C43" s="1077"/>
      <c r="D43" s="1020">
        <v>59.0</v>
      </c>
      <c r="E43" s="1019"/>
      <c r="F43" s="1020">
        <v>67.0</v>
      </c>
      <c r="G43" s="1137">
        <v>0.011446759259259259</v>
      </c>
      <c r="H43" s="829">
        <f t="shared" ref="H43:H46" si="21">D43-F43</f>
        <v>-8</v>
      </c>
      <c r="I43" s="830">
        <f t="shared" ref="I43:I46" si="22">H43/(HOUR(G43)*60+(MINUTE(G43)+((SECOND(G43)/60))))</f>
        <v>-0.485338726</v>
      </c>
      <c r="J43" s="1020">
        <v>1.0</v>
      </c>
      <c r="K43" s="1020">
        <v>11.0</v>
      </c>
      <c r="L43" s="1020">
        <v>3.0</v>
      </c>
      <c r="M43" s="1019"/>
      <c r="N43" s="1019"/>
      <c r="O43" s="558"/>
      <c r="P43" s="559"/>
      <c r="Q43" s="1022"/>
      <c r="R43" s="1136" t="s">
        <v>154</v>
      </c>
      <c r="S43" s="583"/>
      <c r="T43" s="1077"/>
      <c r="U43" s="1020">
        <v>85.0</v>
      </c>
      <c r="V43" s="1019"/>
      <c r="W43" s="1020">
        <v>85.0</v>
      </c>
      <c r="X43" s="1137">
        <v>0.016006944444444445</v>
      </c>
      <c r="Y43" s="829">
        <f t="shared" ref="Y43:Y46" si="23">U43-W43</f>
        <v>0</v>
      </c>
      <c r="Z43" s="830">
        <f t="shared" ref="Z43:Z46" si="24">Y43/(HOUR(X43)*60+(MINUTE(X43)+((SECOND(X43)/60))))</f>
        <v>0</v>
      </c>
      <c r="AA43" s="1020">
        <v>4.0</v>
      </c>
      <c r="AB43" s="1020">
        <v>13.0</v>
      </c>
      <c r="AC43" s="1020">
        <v>3.0</v>
      </c>
      <c r="AD43" s="1020">
        <v>1.0</v>
      </c>
      <c r="AE43" s="1020">
        <v>3.0</v>
      </c>
      <c r="AF43" s="558"/>
      <c r="AG43" s="558"/>
      <c r="AH43" s="1022"/>
    </row>
    <row r="44">
      <c r="A44" s="1138" t="s">
        <v>155</v>
      </c>
      <c r="B44" s="583"/>
      <c r="C44" s="1079">
        <v>1.0</v>
      </c>
      <c r="D44" s="1034">
        <v>62.0</v>
      </c>
      <c r="E44" s="1034">
        <v>1.0</v>
      </c>
      <c r="F44" s="1034">
        <v>59.0</v>
      </c>
      <c r="G44" s="1176">
        <v>0.011446759259259259</v>
      </c>
      <c r="H44" s="832">
        <f t="shared" si="21"/>
        <v>3</v>
      </c>
      <c r="I44" s="833">
        <f t="shared" si="22"/>
        <v>0.1820020222</v>
      </c>
      <c r="J44" s="1034">
        <v>2.0</v>
      </c>
      <c r="K44" s="1034">
        <v>12.0</v>
      </c>
      <c r="L44" s="1034">
        <v>3.0</v>
      </c>
      <c r="M44" s="1033"/>
      <c r="N44" s="1033"/>
      <c r="O44" s="568"/>
      <c r="P44" s="569"/>
      <c r="Q44" s="1022"/>
      <c r="R44" s="1138" t="s">
        <v>155</v>
      </c>
      <c r="S44" s="583"/>
      <c r="T44" s="1081"/>
      <c r="U44" s="1034">
        <v>100.0</v>
      </c>
      <c r="V44" s="1034">
        <v>2.0</v>
      </c>
      <c r="W44" s="1034">
        <v>89.0</v>
      </c>
      <c r="X44" s="1176">
        <v>0.016006944444444445</v>
      </c>
      <c r="Y44" s="832">
        <f t="shared" si="23"/>
        <v>11</v>
      </c>
      <c r="Z44" s="833">
        <f t="shared" si="24"/>
        <v>0.4772234273</v>
      </c>
      <c r="AA44" s="1033"/>
      <c r="AB44" s="1034">
        <v>13.0</v>
      </c>
      <c r="AC44" s="1034">
        <v>5.0</v>
      </c>
      <c r="AD44" s="1034">
        <v>3.0</v>
      </c>
      <c r="AE44" s="1034">
        <v>3.0</v>
      </c>
      <c r="AF44" s="568"/>
      <c r="AG44" s="568"/>
      <c r="AH44" s="1022"/>
    </row>
    <row r="45">
      <c r="A45" s="1140" t="s">
        <v>156</v>
      </c>
      <c r="B45" s="583"/>
      <c r="C45" s="1082">
        <v>1.0</v>
      </c>
      <c r="D45" s="1045">
        <v>61.0</v>
      </c>
      <c r="E45" s="1044"/>
      <c r="F45" s="1045">
        <v>57.0</v>
      </c>
      <c r="G45" s="1177">
        <v>0.011446759259259259</v>
      </c>
      <c r="H45" s="836">
        <f t="shared" si="21"/>
        <v>4</v>
      </c>
      <c r="I45" s="837">
        <f t="shared" si="22"/>
        <v>0.242669363</v>
      </c>
      <c r="J45" s="1045">
        <v>3.0</v>
      </c>
      <c r="K45" s="1045">
        <v>7.0</v>
      </c>
      <c r="L45" s="1045">
        <v>4.0</v>
      </c>
      <c r="M45" s="1045">
        <v>2.0</v>
      </c>
      <c r="N45" s="1045">
        <v>2.0</v>
      </c>
      <c r="O45" s="578"/>
      <c r="P45" s="579"/>
      <c r="Q45" s="1022"/>
      <c r="R45" s="1140" t="s">
        <v>156</v>
      </c>
      <c r="S45" s="583"/>
      <c r="T45" s="1098"/>
      <c r="U45" s="1045">
        <v>81.0</v>
      </c>
      <c r="V45" s="1044"/>
      <c r="W45" s="1045">
        <v>80.0</v>
      </c>
      <c r="X45" s="1177">
        <v>0.016006944444444445</v>
      </c>
      <c r="Y45" s="836">
        <f t="shared" si="23"/>
        <v>1</v>
      </c>
      <c r="Z45" s="837">
        <f t="shared" si="24"/>
        <v>0.04338394794</v>
      </c>
      <c r="AA45" s="1045">
        <v>1.0</v>
      </c>
      <c r="AB45" s="1045">
        <v>10.0</v>
      </c>
      <c r="AC45" s="1044"/>
      <c r="AD45" s="1044"/>
      <c r="AE45" s="1045">
        <v>1.0</v>
      </c>
      <c r="AF45" s="578"/>
      <c r="AG45" s="578"/>
      <c r="AH45" s="1022"/>
    </row>
    <row r="46">
      <c r="A46" s="1138" t="s">
        <v>157</v>
      </c>
      <c r="B46" s="583"/>
      <c r="C46" s="1079">
        <v>3.0</v>
      </c>
      <c r="D46" s="1034">
        <v>38.0</v>
      </c>
      <c r="E46" s="1033"/>
      <c r="F46" s="1034">
        <v>41.0</v>
      </c>
      <c r="G46" s="1176">
        <v>0.011446759259259259</v>
      </c>
      <c r="H46" s="832">
        <f t="shared" si="21"/>
        <v>-3</v>
      </c>
      <c r="I46" s="833">
        <f t="shared" si="22"/>
        <v>-0.1820020222</v>
      </c>
      <c r="J46" s="1033"/>
      <c r="K46" s="1034">
        <v>5.0</v>
      </c>
      <c r="L46" s="1033"/>
      <c r="M46" s="1033"/>
      <c r="N46" s="1033"/>
      <c r="O46" s="568"/>
      <c r="P46" s="569"/>
      <c r="Q46" s="1022"/>
      <c r="R46" s="1138" t="s">
        <v>157</v>
      </c>
      <c r="S46" s="583"/>
      <c r="T46" s="1079">
        <v>5.0</v>
      </c>
      <c r="U46" s="1034">
        <v>32.0</v>
      </c>
      <c r="V46" s="1033"/>
      <c r="W46" s="1034">
        <v>37.0</v>
      </c>
      <c r="X46" s="1176">
        <v>0.016006944444444445</v>
      </c>
      <c r="Y46" s="832">
        <f t="shared" si="23"/>
        <v>-5</v>
      </c>
      <c r="Z46" s="833">
        <f t="shared" si="24"/>
        <v>-0.2169197397</v>
      </c>
      <c r="AA46" s="1034">
        <v>2.0</v>
      </c>
      <c r="AB46" s="1034">
        <v>1.0</v>
      </c>
      <c r="AC46" s="1033"/>
      <c r="AD46" s="1033"/>
      <c r="AE46" s="1033"/>
      <c r="AF46" s="568"/>
      <c r="AG46" s="568"/>
      <c r="AH46" s="1022"/>
    </row>
    <row r="47">
      <c r="A47" s="1136" t="s">
        <v>158</v>
      </c>
      <c r="B47" s="583"/>
      <c r="C47" s="1084"/>
      <c r="D47" s="1056"/>
      <c r="E47" s="1056"/>
      <c r="F47" s="1056"/>
      <c r="G47" s="1142"/>
      <c r="H47" s="1056"/>
      <c r="I47" s="1056"/>
      <c r="J47" s="1056"/>
      <c r="K47" s="1056"/>
      <c r="L47" s="1056"/>
      <c r="M47" s="1056"/>
      <c r="N47" s="1056"/>
      <c r="O47" s="593"/>
      <c r="P47" s="594"/>
      <c r="Q47" s="1022"/>
      <c r="R47" s="1136" t="s">
        <v>158</v>
      </c>
      <c r="S47" s="583"/>
      <c r="T47" s="1084"/>
      <c r="U47" s="1056"/>
      <c r="V47" s="1056"/>
      <c r="W47" s="1056"/>
      <c r="X47" s="1056"/>
      <c r="Y47" s="1056"/>
      <c r="Z47" s="1056"/>
      <c r="AA47" s="1056"/>
      <c r="AB47" s="1056"/>
      <c r="AC47" s="1056"/>
      <c r="AD47" s="1056"/>
      <c r="AE47" s="1056"/>
      <c r="AF47" s="593"/>
      <c r="AG47" s="593"/>
      <c r="AH47" s="1022"/>
    </row>
    <row r="48">
      <c r="A48" s="1085"/>
      <c r="B48" s="1086"/>
      <c r="C48" s="1087" t="s">
        <v>350</v>
      </c>
      <c r="D48" s="1086"/>
      <c r="E48" s="1086"/>
      <c r="F48" s="1086"/>
      <c r="G48" s="1154"/>
      <c r="H48" s="1086"/>
      <c r="I48" s="1086"/>
      <c r="J48" s="1086"/>
      <c r="K48" s="1086"/>
      <c r="L48" s="1086"/>
      <c r="M48" s="1086"/>
      <c r="N48" s="1086"/>
      <c r="O48" s="844"/>
      <c r="P48" s="599"/>
      <c r="Q48" s="1090"/>
      <c r="R48" s="1086"/>
      <c r="S48" s="1086"/>
      <c r="T48" s="1087" t="s">
        <v>350</v>
      </c>
      <c r="U48" s="1086"/>
      <c r="V48" s="1086"/>
      <c r="W48" s="1086"/>
      <c r="X48" s="1086"/>
      <c r="Y48" s="1086"/>
      <c r="Z48" s="1086"/>
      <c r="AA48" s="1086"/>
      <c r="AB48" s="1086"/>
      <c r="AC48" s="1086"/>
      <c r="AD48" s="1086"/>
      <c r="AE48" s="1086"/>
      <c r="AF48" s="844"/>
      <c r="AG48" s="844"/>
      <c r="AH48" s="1090"/>
    </row>
    <row r="49">
      <c r="A49" s="911" t="s">
        <v>507</v>
      </c>
      <c r="B49" s="583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2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11" t="s">
        <v>508</v>
      </c>
      <c r="S49" s="583"/>
      <c r="T49" s="1070" t="s">
        <v>91</v>
      </c>
      <c r="U49" s="1070" t="s">
        <v>92</v>
      </c>
      <c r="V49" s="1070" t="s">
        <v>220</v>
      </c>
      <c r="W49" s="1070" t="s">
        <v>94</v>
      </c>
      <c r="X49" s="1072" t="s">
        <v>95</v>
      </c>
      <c r="Y49" s="1072" t="s">
        <v>96</v>
      </c>
      <c r="Z49" s="1072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543" t="s">
        <v>104</v>
      </c>
      <c r="AH49" s="1022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8"/>
      <c r="AH50" s="1022"/>
    </row>
    <row r="51">
      <c r="A51" s="1136" t="s">
        <v>154</v>
      </c>
      <c r="B51" s="583"/>
      <c r="C51" s="1077"/>
      <c r="D51" s="1020">
        <v>73.0</v>
      </c>
      <c r="E51" s="1020">
        <v>1.0</v>
      </c>
      <c r="F51" s="1020">
        <v>78.0</v>
      </c>
      <c r="G51" s="1137">
        <v>0.01380787037037037</v>
      </c>
      <c r="H51" s="829">
        <f t="shared" ref="H51:H54" si="25">D51-F51</f>
        <v>-5</v>
      </c>
      <c r="I51" s="830">
        <f t="shared" ref="I51:I54" si="26">H51/(HOUR(G51)*60+(MINUTE(G51)+((SECOND(G51)/60))))</f>
        <v>-0.2514668902</v>
      </c>
      <c r="J51" s="1020">
        <v>1.0</v>
      </c>
      <c r="K51" s="1020">
        <v>11.0</v>
      </c>
      <c r="L51" s="1020">
        <v>2.0</v>
      </c>
      <c r="M51" s="1020">
        <v>1.0</v>
      </c>
      <c r="N51" s="1020">
        <v>1.0</v>
      </c>
      <c r="O51" s="558"/>
      <c r="P51" s="559"/>
      <c r="Q51" s="1022"/>
      <c r="R51" s="1136" t="s">
        <v>154</v>
      </c>
      <c r="S51" s="583"/>
      <c r="T51" s="1075">
        <v>1.0</v>
      </c>
      <c r="U51" s="1020">
        <v>98.0</v>
      </c>
      <c r="V51" s="1020">
        <v>2.0</v>
      </c>
      <c r="W51" s="1020">
        <v>92.0</v>
      </c>
      <c r="X51" s="1137">
        <v>0.017280092592592593</v>
      </c>
      <c r="Y51" s="829">
        <f t="shared" ref="Y51:Y54" si="27">U51-W51</f>
        <v>6</v>
      </c>
      <c r="Z51" s="830">
        <f t="shared" ref="Z51:Z54" si="28">Y51/(HOUR(X51)*60+(MINUTE(X51)+((SECOND(X51)/60))))</f>
        <v>0.2411252512</v>
      </c>
      <c r="AA51" s="1020">
        <v>3.0</v>
      </c>
      <c r="AB51" s="1020">
        <v>20.0</v>
      </c>
      <c r="AC51" s="1020">
        <v>7.0</v>
      </c>
      <c r="AD51" s="1020">
        <v>1.0</v>
      </c>
      <c r="AE51" s="1020">
        <v>1.0</v>
      </c>
      <c r="AF51" s="558"/>
      <c r="AG51" s="558"/>
      <c r="AH51" s="1022"/>
    </row>
    <row r="52">
      <c r="A52" s="1138" t="s">
        <v>155</v>
      </c>
      <c r="B52" s="583"/>
      <c r="C52" s="1081"/>
      <c r="D52" s="1034">
        <v>79.0</v>
      </c>
      <c r="E52" s="1034">
        <v>1.0</v>
      </c>
      <c r="F52" s="1034">
        <v>73.0</v>
      </c>
      <c r="G52" s="1176">
        <v>0.01380787037037037</v>
      </c>
      <c r="H52" s="832">
        <f t="shared" si="25"/>
        <v>6</v>
      </c>
      <c r="I52" s="833">
        <f t="shared" si="26"/>
        <v>0.3017602682</v>
      </c>
      <c r="J52" s="1034">
        <v>1.0</v>
      </c>
      <c r="K52" s="1034">
        <v>16.0</v>
      </c>
      <c r="L52" s="1034">
        <v>2.0</v>
      </c>
      <c r="M52" s="1034">
        <v>1.0</v>
      </c>
      <c r="N52" s="1034">
        <v>1.0</v>
      </c>
      <c r="O52" s="568"/>
      <c r="P52" s="569"/>
      <c r="Q52" s="1022"/>
      <c r="R52" s="1138" t="s">
        <v>155</v>
      </c>
      <c r="S52" s="583"/>
      <c r="T52" s="1081"/>
      <c r="U52" s="1034">
        <v>105.0</v>
      </c>
      <c r="V52" s="1033"/>
      <c r="W52" s="1034">
        <v>87.0</v>
      </c>
      <c r="X52" s="1176">
        <v>0.017280092592592593</v>
      </c>
      <c r="Y52" s="832">
        <f t="shared" si="27"/>
        <v>18</v>
      </c>
      <c r="Z52" s="833">
        <f t="shared" si="28"/>
        <v>0.7233757535</v>
      </c>
      <c r="AA52" s="1034">
        <v>1.0</v>
      </c>
      <c r="AB52" s="1034">
        <v>15.0</v>
      </c>
      <c r="AC52" s="1034">
        <v>1.0</v>
      </c>
      <c r="AD52" s="1033"/>
      <c r="AE52" s="1034">
        <v>3.0</v>
      </c>
      <c r="AF52" s="568"/>
      <c r="AG52" s="568"/>
      <c r="AH52" s="1022"/>
    </row>
    <row r="53">
      <c r="A53" s="1140" t="s">
        <v>156</v>
      </c>
      <c r="B53" s="583"/>
      <c r="C53" s="1098"/>
      <c r="D53" s="1045">
        <v>83.0</v>
      </c>
      <c r="E53" s="1044"/>
      <c r="F53" s="1045">
        <v>66.0</v>
      </c>
      <c r="G53" s="1177">
        <v>0.01380787037037037</v>
      </c>
      <c r="H53" s="836">
        <f t="shared" si="25"/>
        <v>17</v>
      </c>
      <c r="I53" s="837">
        <f t="shared" si="26"/>
        <v>0.8549874267</v>
      </c>
      <c r="J53" s="1045">
        <v>3.0</v>
      </c>
      <c r="K53" s="1045">
        <v>10.0</v>
      </c>
      <c r="L53" s="1045">
        <v>2.0</v>
      </c>
      <c r="M53" s="1045">
        <v>1.0</v>
      </c>
      <c r="N53" s="1045">
        <v>2.0</v>
      </c>
      <c r="O53" s="578"/>
      <c r="P53" s="579"/>
      <c r="Q53" s="1022"/>
      <c r="R53" s="1140" t="s">
        <v>156</v>
      </c>
      <c r="S53" s="583"/>
      <c r="T53" s="1098"/>
      <c r="U53" s="1045">
        <v>80.0</v>
      </c>
      <c r="V53" s="1044"/>
      <c r="W53" s="1045">
        <v>78.0</v>
      </c>
      <c r="X53" s="1177">
        <v>0.017280092592592593</v>
      </c>
      <c r="Y53" s="836">
        <f t="shared" si="27"/>
        <v>2</v>
      </c>
      <c r="Z53" s="837">
        <f t="shared" si="28"/>
        <v>0.08037508372</v>
      </c>
      <c r="AA53" s="1045">
        <v>3.0</v>
      </c>
      <c r="AB53" s="1045">
        <v>13.0</v>
      </c>
      <c r="AC53" s="1045">
        <v>2.0</v>
      </c>
      <c r="AD53" s="1044"/>
      <c r="AE53" s="1045">
        <v>4.0</v>
      </c>
      <c r="AF53" s="578"/>
      <c r="AG53" s="578"/>
      <c r="AH53" s="1022"/>
    </row>
    <row r="54">
      <c r="A54" s="1138" t="s">
        <v>157</v>
      </c>
      <c r="B54" s="583"/>
      <c r="C54" s="1079">
        <v>5.0</v>
      </c>
      <c r="D54" s="1034">
        <v>33.0</v>
      </c>
      <c r="E54" s="1034">
        <v>1.0</v>
      </c>
      <c r="F54" s="1034">
        <v>38.0</v>
      </c>
      <c r="G54" s="1176">
        <v>0.01380787037037037</v>
      </c>
      <c r="H54" s="832">
        <f t="shared" si="25"/>
        <v>-5</v>
      </c>
      <c r="I54" s="833">
        <f t="shared" si="26"/>
        <v>-0.2514668902</v>
      </c>
      <c r="J54" s="1034">
        <v>1.0</v>
      </c>
      <c r="K54" s="1034">
        <v>3.0</v>
      </c>
      <c r="L54" s="1034">
        <v>1.0</v>
      </c>
      <c r="M54" s="1033"/>
      <c r="N54" s="1034">
        <v>1.0</v>
      </c>
      <c r="O54" s="568"/>
      <c r="P54" s="584">
        <v>1.0</v>
      </c>
      <c r="Q54" s="1022"/>
      <c r="R54" s="1138" t="s">
        <v>157</v>
      </c>
      <c r="S54" s="583"/>
      <c r="T54" s="1079">
        <v>4.0</v>
      </c>
      <c r="U54" s="1034">
        <v>39.0</v>
      </c>
      <c r="V54" s="1033"/>
      <c r="W54" s="1034">
        <v>42.0</v>
      </c>
      <c r="X54" s="1176">
        <v>0.017280092592592593</v>
      </c>
      <c r="Y54" s="832">
        <f t="shared" si="27"/>
        <v>-3</v>
      </c>
      <c r="Z54" s="833">
        <f t="shared" si="28"/>
        <v>-0.1205626256</v>
      </c>
      <c r="AA54" s="1034">
        <v>3.0</v>
      </c>
      <c r="AB54" s="1034">
        <v>7.0</v>
      </c>
      <c r="AC54" s="1033"/>
      <c r="AD54" s="1033"/>
      <c r="AE54" s="1034">
        <v>1.0</v>
      </c>
      <c r="AF54" s="568"/>
      <c r="AG54" s="860">
        <v>1.0</v>
      </c>
      <c r="AH54" s="1022"/>
    </row>
    <row r="55">
      <c r="A55" s="1136" t="s">
        <v>158</v>
      </c>
      <c r="B55" s="583"/>
      <c r="C55" s="1084"/>
      <c r="D55" s="1056"/>
      <c r="E55" s="1056"/>
      <c r="F55" s="1056"/>
      <c r="G55" s="1142"/>
      <c r="H55" s="1056"/>
      <c r="I55" s="1056"/>
      <c r="J55" s="1056"/>
      <c r="K55" s="1056"/>
      <c r="L55" s="1056"/>
      <c r="M55" s="1056"/>
      <c r="N55" s="1056"/>
      <c r="O55" s="593"/>
      <c r="P55" s="594"/>
      <c r="Q55" s="1022"/>
      <c r="R55" s="1136" t="s">
        <v>158</v>
      </c>
      <c r="S55" s="583"/>
      <c r="T55" s="1084"/>
      <c r="U55" s="1056"/>
      <c r="V55" s="1056"/>
      <c r="W55" s="1056"/>
      <c r="X55" s="1056"/>
      <c r="Y55" s="1056"/>
      <c r="Z55" s="1056"/>
      <c r="AA55" s="1056"/>
      <c r="AB55" s="1056"/>
      <c r="AC55" s="1056"/>
      <c r="AD55" s="1056"/>
      <c r="AE55" s="1056"/>
      <c r="AF55" s="593"/>
      <c r="AG55" s="593"/>
      <c r="AH55" s="1022"/>
    </row>
    <row r="56">
      <c r="A56" s="1085"/>
      <c r="B56" s="1086"/>
      <c r="C56" s="1087" t="s">
        <v>357</v>
      </c>
      <c r="D56" s="1086"/>
      <c r="E56" s="1086"/>
      <c r="F56" s="1086"/>
      <c r="G56" s="1154"/>
      <c r="H56" s="1086"/>
      <c r="I56" s="1086"/>
      <c r="J56" s="1086"/>
      <c r="K56" s="1086"/>
      <c r="L56" s="1086"/>
      <c r="M56" s="1086"/>
      <c r="N56" s="1086"/>
      <c r="O56" s="844"/>
      <c r="P56" s="599"/>
      <c r="Q56" s="1090"/>
      <c r="R56" s="1086"/>
      <c r="S56" s="1086"/>
      <c r="T56" s="1087" t="s">
        <v>359</v>
      </c>
      <c r="U56" s="1086"/>
      <c r="V56" s="1086"/>
      <c r="W56" s="1086"/>
      <c r="X56" s="1086"/>
      <c r="Y56" s="1086"/>
      <c r="Z56" s="1086"/>
      <c r="AA56" s="1086"/>
      <c r="AB56" s="1086"/>
      <c r="AC56" s="1086"/>
      <c r="AD56" s="1086"/>
      <c r="AE56" s="1086"/>
      <c r="AF56" s="844"/>
      <c r="AG56" s="844"/>
      <c r="AH56" s="1090"/>
    </row>
    <row r="57">
      <c r="A57" s="858" t="s">
        <v>509</v>
      </c>
      <c r="B57" s="583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2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858" t="s">
        <v>510</v>
      </c>
      <c r="S57" s="583"/>
      <c r="T57" s="1070" t="s">
        <v>91</v>
      </c>
      <c r="U57" s="1070" t="s">
        <v>92</v>
      </c>
      <c r="V57" s="1070" t="s">
        <v>220</v>
      </c>
      <c r="W57" s="1070" t="s">
        <v>94</v>
      </c>
      <c r="X57" s="1072" t="s">
        <v>95</v>
      </c>
      <c r="Y57" s="1072" t="s">
        <v>96</v>
      </c>
      <c r="Z57" s="1072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543" t="s">
        <v>104</v>
      </c>
      <c r="AH57" s="1022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8"/>
      <c r="AH58" s="1022"/>
    </row>
    <row r="59">
      <c r="A59" s="1136" t="s">
        <v>154</v>
      </c>
      <c r="B59" s="583"/>
      <c r="C59" s="1077"/>
      <c r="D59" s="1020">
        <v>91.0</v>
      </c>
      <c r="E59" s="1020">
        <v>1.0</v>
      </c>
      <c r="F59" s="1020">
        <v>118.0</v>
      </c>
      <c r="G59" s="1151">
        <v>0.019641203703703702</v>
      </c>
      <c r="H59" s="829">
        <f t="shared" ref="H59:H62" si="29">D59-F59</f>
        <v>-27</v>
      </c>
      <c r="I59" s="830">
        <f t="shared" ref="I59:I62" si="30">H59/(HOUR(G59)*60+(MINUTE(G59)+((SECOND(G59)/60))))</f>
        <v>-0.9546258103</v>
      </c>
      <c r="J59" s="1020">
        <v>5.0</v>
      </c>
      <c r="K59" s="1020">
        <v>15.0</v>
      </c>
      <c r="L59" s="1020">
        <v>3.0</v>
      </c>
      <c r="M59" s="1019"/>
      <c r="N59" s="1020">
        <v>2.0</v>
      </c>
      <c r="O59" s="558"/>
      <c r="P59" s="559"/>
      <c r="Q59" s="1022"/>
      <c r="R59" s="1136" t="s">
        <v>154</v>
      </c>
      <c r="S59" s="583"/>
      <c r="T59" s="1077"/>
      <c r="U59" s="1020">
        <v>38.0</v>
      </c>
      <c r="V59" s="1019"/>
      <c r="W59" s="1020">
        <v>48.0</v>
      </c>
      <c r="X59" s="1137">
        <v>0.007858796296296296</v>
      </c>
      <c r="Y59" s="829">
        <f t="shared" ref="Y59:Y62" si="31">U59-W59</f>
        <v>-10</v>
      </c>
      <c r="Z59" s="830">
        <f t="shared" ref="Z59:Z62" si="32">Y59/(HOUR(X59)*60+(MINUTE(X59)+((SECOND(X59)/60))))</f>
        <v>-0.88365243</v>
      </c>
      <c r="AA59" s="1019"/>
      <c r="AB59" s="1020">
        <v>5.0</v>
      </c>
      <c r="AC59" s="1020">
        <v>1.0</v>
      </c>
      <c r="AD59" s="1019"/>
      <c r="AE59" s="1019"/>
      <c r="AF59" s="558"/>
      <c r="AG59" s="558"/>
      <c r="AH59" s="1022"/>
    </row>
    <row r="60">
      <c r="A60" s="1138" t="s">
        <v>155</v>
      </c>
      <c r="B60" s="583"/>
      <c r="C60" s="1081"/>
      <c r="D60" s="1034">
        <v>92.0</v>
      </c>
      <c r="E60" s="1034">
        <v>1.0</v>
      </c>
      <c r="F60" s="1034">
        <v>116.0</v>
      </c>
      <c r="G60" s="1139">
        <v>0.019641203703703702</v>
      </c>
      <c r="H60" s="832">
        <f t="shared" si="29"/>
        <v>-24</v>
      </c>
      <c r="I60" s="833">
        <f t="shared" si="30"/>
        <v>-0.8485562758</v>
      </c>
      <c r="J60" s="1034">
        <v>3.0</v>
      </c>
      <c r="K60" s="1034">
        <v>14.0</v>
      </c>
      <c r="L60" s="1034">
        <v>1.0</v>
      </c>
      <c r="M60" s="1033"/>
      <c r="N60" s="1033"/>
      <c r="O60" s="568"/>
      <c r="P60" s="569"/>
      <c r="Q60" s="1022"/>
      <c r="R60" s="1138" t="s">
        <v>155</v>
      </c>
      <c r="S60" s="583"/>
      <c r="T60" s="1081"/>
      <c r="U60" s="1034">
        <v>46.0</v>
      </c>
      <c r="V60" s="1033"/>
      <c r="W60" s="1034">
        <v>47.0</v>
      </c>
      <c r="X60" s="1176">
        <v>0.007858796296296296</v>
      </c>
      <c r="Y60" s="832">
        <f t="shared" si="31"/>
        <v>-1</v>
      </c>
      <c r="Z60" s="833">
        <f t="shared" si="32"/>
        <v>-0.088365243</v>
      </c>
      <c r="AA60" s="1034">
        <v>3.0</v>
      </c>
      <c r="AB60" s="1034">
        <v>10.0</v>
      </c>
      <c r="AC60" s="1033"/>
      <c r="AD60" s="1033"/>
      <c r="AE60" s="1033"/>
      <c r="AF60" s="568"/>
      <c r="AG60" s="568"/>
      <c r="AH60" s="1022"/>
    </row>
    <row r="61">
      <c r="A61" s="1140" t="s">
        <v>156</v>
      </c>
      <c r="B61" s="583"/>
      <c r="C61" s="1098"/>
      <c r="D61" s="1045">
        <v>88.0</v>
      </c>
      <c r="E61" s="1044"/>
      <c r="F61" s="1045">
        <v>104.0</v>
      </c>
      <c r="G61" s="1141">
        <v>0.019641203703703702</v>
      </c>
      <c r="H61" s="836">
        <f t="shared" si="29"/>
        <v>-16</v>
      </c>
      <c r="I61" s="837">
        <f t="shared" si="30"/>
        <v>-0.5657041839</v>
      </c>
      <c r="J61" s="1045">
        <v>1.0</v>
      </c>
      <c r="K61" s="1045">
        <v>14.0</v>
      </c>
      <c r="L61" s="1045">
        <v>1.0</v>
      </c>
      <c r="M61" s="1044"/>
      <c r="N61" s="1045">
        <v>1.0</v>
      </c>
      <c r="O61" s="578"/>
      <c r="P61" s="579"/>
      <c r="Q61" s="1022"/>
      <c r="R61" s="1140" t="s">
        <v>156</v>
      </c>
      <c r="S61" s="583"/>
      <c r="T61" s="1098"/>
      <c r="U61" s="1045">
        <v>34.0</v>
      </c>
      <c r="V61" s="1044"/>
      <c r="W61" s="1045">
        <v>53.0</v>
      </c>
      <c r="X61" s="1177">
        <v>0.007858796296296296</v>
      </c>
      <c r="Y61" s="836">
        <f t="shared" si="31"/>
        <v>-19</v>
      </c>
      <c r="Z61" s="837">
        <f t="shared" si="32"/>
        <v>-1.678939617</v>
      </c>
      <c r="AA61" s="1045">
        <v>1.0</v>
      </c>
      <c r="AB61" s="1045">
        <v>1.0</v>
      </c>
      <c r="AC61" s="1045">
        <v>1.0</v>
      </c>
      <c r="AD61" s="1044"/>
      <c r="AE61" s="1044"/>
      <c r="AF61" s="578"/>
      <c r="AG61" s="578"/>
      <c r="AH61" s="1022"/>
    </row>
    <row r="62">
      <c r="A62" s="1138" t="s">
        <v>157</v>
      </c>
      <c r="B62" s="583"/>
      <c r="C62" s="1079">
        <v>1.0</v>
      </c>
      <c r="D62" s="1034">
        <v>64.0</v>
      </c>
      <c r="E62" s="1033"/>
      <c r="F62" s="1034">
        <v>78.0</v>
      </c>
      <c r="G62" s="1139">
        <v>0.019641203703703702</v>
      </c>
      <c r="H62" s="832">
        <f t="shared" si="29"/>
        <v>-14</v>
      </c>
      <c r="I62" s="833">
        <f t="shared" si="30"/>
        <v>-0.4949911609</v>
      </c>
      <c r="J62" s="1034">
        <v>2.0</v>
      </c>
      <c r="K62" s="1034">
        <v>8.0</v>
      </c>
      <c r="L62" s="1033"/>
      <c r="M62" s="1033"/>
      <c r="N62" s="1034">
        <v>1.0</v>
      </c>
      <c r="O62" s="568"/>
      <c r="P62" s="569"/>
      <c r="Q62" s="1022"/>
      <c r="R62" s="1138" t="s">
        <v>157</v>
      </c>
      <c r="S62" s="583"/>
      <c r="T62" s="1079">
        <v>1.0</v>
      </c>
      <c r="U62" s="1034">
        <v>17.0</v>
      </c>
      <c r="V62" s="1033"/>
      <c r="W62" s="1034">
        <v>30.0</v>
      </c>
      <c r="X62" s="1176">
        <v>0.007858796296296296</v>
      </c>
      <c r="Y62" s="832">
        <f t="shared" si="31"/>
        <v>-13</v>
      </c>
      <c r="Z62" s="833">
        <f t="shared" si="32"/>
        <v>-1.148748159</v>
      </c>
      <c r="AA62" s="1034">
        <v>3.0</v>
      </c>
      <c r="AB62" s="1034">
        <v>1.0</v>
      </c>
      <c r="AC62" s="1033"/>
      <c r="AD62" s="1033"/>
      <c r="AE62" s="1033"/>
      <c r="AF62" s="568"/>
      <c r="AG62" s="568"/>
      <c r="AH62" s="1022"/>
    </row>
    <row r="63">
      <c r="A63" s="1136" t="s">
        <v>158</v>
      </c>
      <c r="B63" s="583"/>
      <c r="C63" s="1084"/>
      <c r="D63" s="1056"/>
      <c r="E63" s="1056"/>
      <c r="F63" s="1056"/>
      <c r="G63" s="1142"/>
      <c r="H63" s="1056"/>
      <c r="I63" s="1056"/>
      <c r="J63" s="1056"/>
      <c r="K63" s="1056"/>
      <c r="L63" s="1056"/>
      <c r="M63" s="1056"/>
      <c r="N63" s="1056"/>
      <c r="O63" s="593"/>
      <c r="P63" s="594"/>
      <c r="Q63" s="1022"/>
      <c r="R63" s="1136" t="s">
        <v>158</v>
      </c>
      <c r="S63" s="583"/>
      <c r="T63" s="1084"/>
      <c r="U63" s="1056"/>
      <c r="V63" s="1056"/>
      <c r="W63" s="1056"/>
      <c r="X63" s="1056"/>
      <c r="Y63" s="1056"/>
      <c r="Z63" s="1056"/>
      <c r="AA63" s="1056"/>
      <c r="AB63" s="1056"/>
      <c r="AC63" s="1056"/>
      <c r="AD63" s="1056"/>
      <c r="AE63" s="1056"/>
      <c r="AF63" s="593"/>
      <c r="AG63" s="593"/>
      <c r="AH63" s="1022"/>
    </row>
    <row r="64">
      <c r="A64" s="1085"/>
      <c r="B64" s="1086"/>
      <c r="C64" s="1087" t="s">
        <v>363</v>
      </c>
      <c r="D64" s="1086"/>
      <c r="E64" s="1086"/>
      <c r="F64" s="1086"/>
      <c r="G64" s="1154"/>
      <c r="H64" s="1086"/>
      <c r="I64" s="1086"/>
      <c r="J64" s="1086"/>
      <c r="K64" s="1086"/>
      <c r="L64" s="1086"/>
      <c r="M64" s="1086"/>
      <c r="N64" s="1086"/>
      <c r="O64" s="844"/>
      <c r="P64" s="599"/>
      <c r="Q64" s="1090"/>
      <c r="R64" s="1086"/>
      <c r="S64" s="1086"/>
      <c r="T64" s="1087" t="s">
        <v>363</v>
      </c>
      <c r="U64" s="1086"/>
      <c r="V64" s="1086"/>
      <c r="W64" s="1086"/>
      <c r="X64" s="1086"/>
      <c r="Y64" s="1086"/>
      <c r="Z64" s="1086"/>
      <c r="AA64" s="1086"/>
      <c r="AB64" s="1086"/>
      <c r="AC64" s="1086"/>
      <c r="AD64" s="1086"/>
      <c r="AE64" s="1086"/>
      <c r="AF64" s="844"/>
      <c r="AG64" s="844"/>
      <c r="AH64" s="1090"/>
    </row>
    <row r="65">
      <c r="A65" s="857" t="s">
        <v>511</v>
      </c>
      <c r="B65" s="538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2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857" t="s">
        <v>512</v>
      </c>
      <c r="S65" s="538"/>
      <c r="T65" s="1070" t="s">
        <v>91</v>
      </c>
      <c r="U65" s="1070" t="s">
        <v>92</v>
      </c>
      <c r="V65" s="1070" t="s">
        <v>220</v>
      </c>
      <c r="W65" s="1070" t="s">
        <v>94</v>
      </c>
      <c r="X65" s="1072" t="s">
        <v>95</v>
      </c>
      <c r="Y65" s="1072" t="s">
        <v>96</v>
      </c>
      <c r="Z65" s="1072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543" t="s">
        <v>104</v>
      </c>
      <c r="AH65" s="1022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8"/>
      <c r="AH66" s="1022"/>
    </row>
    <row r="67">
      <c r="A67" s="1136" t="s">
        <v>154</v>
      </c>
      <c r="B67" s="583"/>
      <c r="C67" s="1077"/>
      <c r="D67" s="1020">
        <v>195.0</v>
      </c>
      <c r="E67" s="1020">
        <v>1.0</v>
      </c>
      <c r="F67" s="1020">
        <v>178.0</v>
      </c>
      <c r="G67" s="1137">
        <v>0.03253472222222222</v>
      </c>
      <c r="H67" s="829">
        <f t="shared" ref="H67:H69" si="33">D67-F67</f>
        <v>17</v>
      </c>
      <c r="I67" s="830">
        <f t="shared" ref="I67:I69" si="34">H67/(HOUR(G67)*60+(MINUTE(G67)+((SECOND(G67)/60))))</f>
        <v>0.3628601921</v>
      </c>
      <c r="J67" s="1020">
        <v>3.0</v>
      </c>
      <c r="K67" s="1020">
        <v>31.0</v>
      </c>
      <c r="L67" s="1020">
        <v>7.0</v>
      </c>
      <c r="M67" s="1020">
        <v>3.0</v>
      </c>
      <c r="N67" s="1020">
        <v>3.0</v>
      </c>
      <c r="O67" s="558"/>
      <c r="P67" s="559"/>
      <c r="Q67" s="1022"/>
      <c r="R67" s="1136" t="s">
        <v>154</v>
      </c>
      <c r="S67" s="583"/>
      <c r="T67" s="1075">
        <v>3.0</v>
      </c>
      <c r="U67" s="1020">
        <v>116.0</v>
      </c>
      <c r="V67" s="1019"/>
      <c r="W67" s="1020">
        <v>100.0</v>
      </c>
      <c r="X67" s="1137">
        <v>0.020231481481481482</v>
      </c>
      <c r="Y67" s="829">
        <f t="shared" ref="Y67:Y69" si="35">U67-W67</f>
        <v>16</v>
      </c>
      <c r="Z67" s="830">
        <f t="shared" ref="Z67:Z69" si="36">Y67/(HOUR(X67)*60+(MINUTE(X67)+((SECOND(X67)/60))))</f>
        <v>0.5491990847</v>
      </c>
      <c r="AA67" s="1020">
        <v>9.0</v>
      </c>
      <c r="AB67" s="1020">
        <v>15.0</v>
      </c>
      <c r="AC67" s="1020">
        <v>5.0</v>
      </c>
      <c r="AD67" s="1020">
        <v>5.0</v>
      </c>
      <c r="AE67" s="1020">
        <v>3.0</v>
      </c>
      <c r="AF67" s="558"/>
      <c r="AG67" s="558"/>
      <c r="AH67" s="1022"/>
    </row>
    <row r="68">
      <c r="A68" s="1138" t="s">
        <v>155</v>
      </c>
      <c r="B68" s="583"/>
      <c r="C68" s="1079">
        <v>2.0</v>
      </c>
      <c r="D68" s="1034">
        <v>178.0</v>
      </c>
      <c r="E68" s="1034">
        <v>1.0</v>
      </c>
      <c r="F68" s="1034">
        <v>161.0</v>
      </c>
      <c r="G68" s="1176">
        <v>0.03253472222222222</v>
      </c>
      <c r="H68" s="832">
        <f t="shared" si="33"/>
        <v>17</v>
      </c>
      <c r="I68" s="833">
        <f t="shared" si="34"/>
        <v>0.3628601921</v>
      </c>
      <c r="J68" s="1034">
        <v>11.0</v>
      </c>
      <c r="K68" s="1034">
        <v>30.0</v>
      </c>
      <c r="L68" s="1034">
        <v>7.0</v>
      </c>
      <c r="M68" s="1034">
        <v>1.0</v>
      </c>
      <c r="N68" s="1034">
        <v>4.0</v>
      </c>
      <c r="O68" s="568"/>
      <c r="P68" s="569"/>
      <c r="Q68" s="1022"/>
      <c r="R68" s="1138" t="s">
        <v>155</v>
      </c>
      <c r="S68" s="583"/>
      <c r="T68" s="1081"/>
      <c r="U68" s="1034">
        <v>100.0</v>
      </c>
      <c r="V68" s="1034">
        <v>1.0</v>
      </c>
      <c r="W68" s="1034">
        <v>91.0</v>
      </c>
      <c r="X68" s="1176">
        <v>0.020231481481481482</v>
      </c>
      <c r="Y68" s="832">
        <f t="shared" si="35"/>
        <v>9</v>
      </c>
      <c r="Z68" s="833">
        <f t="shared" si="36"/>
        <v>0.3089244851</v>
      </c>
      <c r="AA68" s="1034">
        <v>6.0</v>
      </c>
      <c r="AB68" s="1034">
        <v>13.0</v>
      </c>
      <c r="AC68" s="1034">
        <v>3.0</v>
      </c>
      <c r="AD68" s="1034">
        <v>3.0</v>
      </c>
      <c r="AE68" s="1034">
        <v>2.0</v>
      </c>
      <c r="AF68" s="568"/>
      <c r="AG68" s="568"/>
      <c r="AH68" s="1022"/>
    </row>
    <row r="69">
      <c r="A69" s="1140" t="s">
        <v>156</v>
      </c>
      <c r="B69" s="583"/>
      <c r="C69" s="1082">
        <v>1.0</v>
      </c>
      <c r="D69" s="1045">
        <v>150.0</v>
      </c>
      <c r="E69" s="1044"/>
      <c r="F69" s="1045">
        <v>119.0</v>
      </c>
      <c r="G69" s="1177">
        <v>0.03253472222222222</v>
      </c>
      <c r="H69" s="836">
        <f t="shared" si="33"/>
        <v>31</v>
      </c>
      <c r="I69" s="837">
        <f t="shared" si="34"/>
        <v>0.6616862327</v>
      </c>
      <c r="J69" s="1045">
        <v>6.0</v>
      </c>
      <c r="K69" s="1045">
        <v>27.0</v>
      </c>
      <c r="L69" s="1045">
        <v>4.0</v>
      </c>
      <c r="M69" s="1045">
        <v>1.0</v>
      </c>
      <c r="N69" s="1045">
        <v>3.0</v>
      </c>
      <c r="O69" s="578"/>
      <c r="P69" s="579"/>
      <c r="Q69" s="1022"/>
      <c r="R69" s="1140" t="s">
        <v>156</v>
      </c>
      <c r="S69" s="583"/>
      <c r="T69" s="1098"/>
      <c r="U69" s="1045">
        <v>101.0</v>
      </c>
      <c r="V69" s="1044"/>
      <c r="W69" s="1045">
        <v>87.0</v>
      </c>
      <c r="X69" s="1177">
        <v>0.020231481481481482</v>
      </c>
      <c r="Y69" s="836">
        <f t="shared" si="35"/>
        <v>14</v>
      </c>
      <c r="Z69" s="837">
        <f t="shared" si="36"/>
        <v>0.4805491991</v>
      </c>
      <c r="AA69" s="1045">
        <v>2.0</v>
      </c>
      <c r="AB69" s="1045">
        <v>15.0</v>
      </c>
      <c r="AC69" s="1045">
        <v>1.0</v>
      </c>
      <c r="AD69" s="1045">
        <v>1.0</v>
      </c>
      <c r="AE69" s="1045">
        <v>1.0</v>
      </c>
      <c r="AF69" s="578"/>
      <c r="AG69" s="578"/>
      <c r="AH69" s="1022"/>
    </row>
    <row r="70">
      <c r="A70" s="1138" t="s">
        <v>157</v>
      </c>
      <c r="B70" s="583"/>
      <c r="C70" s="1081"/>
      <c r="D70" s="1033"/>
      <c r="E70" s="1033"/>
      <c r="F70" s="1033"/>
      <c r="G70" s="1139"/>
      <c r="H70" s="832"/>
      <c r="I70" s="832"/>
      <c r="J70" s="1033"/>
      <c r="K70" s="1033"/>
      <c r="L70" s="1033"/>
      <c r="M70" s="1033"/>
      <c r="N70" s="1033"/>
      <c r="O70" s="568"/>
      <c r="P70" s="569"/>
      <c r="Q70" s="1022"/>
      <c r="R70" s="1138" t="s">
        <v>157</v>
      </c>
      <c r="S70" s="583"/>
      <c r="T70" s="1081"/>
      <c r="U70" s="1033"/>
      <c r="V70" s="1033"/>
      <c r="W70" s="1033"/>
      <c r="X70" s="1139"/>
      <c r="Y70" s="832"/>
      <c r="Z70" s="832"/>
      <c r="AA70" s="1033"/>
      <c r="AB70" s="1033"/>
      <c r="AC70" s="1033"/>
      <c r="AD70" s="1033"/>
      <c r="AE70" s="1033"/>
      <c r="AF70" s="568"/>
      <c r="AG70" s="568"/>
      <c r="AH70" s="1022"/>
    </row>
    <row r="71">
      <c r="A71" s="1136" t="s">
        <v>158</v>
      </c>
      <c r="B71" s="583"/>
      <c r="C71" s="1127">
        <v>2.0</v>
      </c>
      <c r="D71" s="1092">
        <v>98.0</v>
      </c>
      <c r="E71" s="1092">
        <v>1.0</v>
      </c>
      <c r="F71" s="1092">
        <v>131.0</v>
      </c>
      <c r="G71" s="1178">
        <v>0.03253472222222222</v>
      </c>
      <c r="H71" s="1056">
        <f>D71-F71</f>
        <v>-33</v>
      </c>
      <c r="I71" s="1179">
        <f>H71/(HOUR(G71)*60+(MINUTE(G71)+((SECOND(G71)/60))))</f>
        <v>-0.704375667</v>
      </c>
      <c r="J71" s="1092">
        <v>4.0</v>
      </c>
      <c r="K71" s="1092">
        <v>10.0</v>
      </c>
      <c r="L71" s="1056"/>
      <c r="M71" s="1056"/>
      <c r="N71" s="1092">
        <v>1.0</v>
      </c>
      <c r="O71" s="593"/>
      <c r="P71" s="594"/>
      <c r="Q71" s="1022"/>
      <c r="R71" s="1136" t="s">
        <v>158</v>
      </c>
      <c r="S71" s="583"/>
      <c r="T71" s="1127">
        <v>2.0</v>
      </c>
      <c r="U71" s="1092">
        <v>48.0</v>
      </c>
      <c r="V71" s="1056"/>
      <c r="W71" s="1092">
        <v>100.0</v>
      </c>
      <c r="X71" s="1178">
        <v>0.020231481481481482</v>
      </c>
      <c r="Y71" s="1056">
        <f>U71-W71</f>
        <v>-52</v>
      </c>
      <c r="Z71" s="1179">
        <f>Y71/(HOUR(X71)*60+(MINUTE(X71)+((SECOND(X71)/60))))</f>
        <v>-1.784897025</v>
      </c>
      <c r="AA71" s="1092">
        <v>2.0</v>
      </c>
      <c r="AB71" s="1092">
        <v>1.0</v>
      </c>
      <c r="AC71" s="1056"/>
      <c r="AD71" s="1056"/>
      <c r="AE71" s="1056"/>
      <c r="AF71" s="593"/>
      <c r="AG71" s="593"/>
      <c r="AH71" s="1022"/>
    </row>
    <row r="72">
      <c r="A72" s="1085"/>
      <c r="B72" s="1086"/>
      <c r="C72" s="1087" t="s">
        <v>373</v>
      </c>
      <c r="D72" s="1086"/>
      <c r="E72" s="1086"/>
      <c r="F72" s="1086"/>
      <c r="G72" s="1154"/>
      <c r="H72" s="1086"/>
      <c r="I72" s="1086"/>
      <c r="J72" s="1086"/>
      <c r="K72" s="1086"/>
      <c r="L72" s="1086"/>
      <c r="M72" s="1086"/>
      <c r="N72" s="1086"/>
      <c r="O72" s="844"/>
      <c r="P72" s="599"/>
      <c r="Q72" s="1090"/>
      <c r="R72" s="1086"/>
      <c r="S72" s="1086"/>
      <c r="T72" s="1087" t="s">
        <v>373</v>
      </c>
      <c r="U72" s="1086"/>
      <c r="V72" s="1086"/>
      <c r="W72" s="1086"/>
      <c r="X72" s="1086"/>
      <c r="Y72" s="1086"/>
      <c r="Z72" s="1086"/>
      <c r="AA72" s="1086"/>
      <c r="AB72" s="1086"/>
      <c r="AC72" s="1086"/>
      <c r="AD72" s="1086"/>
      <c r="AE72" s="1086"/>
      <c r="AF72" s="844"/>
      <c r="AG72" s="844"/>
      <c r="AH72" s="1090"/>
    </row>
    <row r="73">
      <c r="A73" s="853" t="s">
        <v>513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2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853" t="s">
        <v>514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072" t="s">
        <v>95</v>
      </c>
      <c r="Y73" s="1072" t="s">
        <v>96</v>
      </c>
      <c r="Z73" s="1072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543" t="s">
        <v>104</v>
      </c>
      <c r="AH73" s="1022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8"/>
      <c r="AH74" s="1022"/>
    </row>
    <row r="75">
      <c r="A75" s="1136" t="s">
        <v>154</v>
      </c>
      <c r="B75" s="583"/>
      <c r="C75" s="1077"/>
      <c r="D75" s="1020">
        <v>95.0</v>
      </c>
      <c r="E75" s="1019"/>
      <c r="F75" s="1020">
        <v>98.0</v>
      </c>
      <c r="G75" s="1137">
        <v>0.025</v>
      </c>
      <c r="H75" s="829">
        <f t="shared" ref="H75:H77" si="37">D75-F75</f>
        <v>-3</v>
      </c>
      <c r="I75" s="830">
        <f t="shared" ref="I75:I77" si="38">H75/(HOUR(G75)*60+(MINUTE(G75)+((SECOND(G75)/60))))</f>
        <v>-0.08333333333</v>
      </c>
      <c r="J75" s="1020">
        <v>3.0</v>
      </c>
      <c r="K75" s="1020">
        <v>9.0</v>
      </c>
      <c r="L75" s="1020">
        <v>1.0</v>
      </c>
      <c r="M75" s="1019"/>
      <c r="N75" s="1020">
        <v>2.0</v>
      </c>
      <c r="O75" s="558"/>
      <c r="P75" s="559"/>
      <c r="Q75" s="1022"/>
      <c r="R75" s="1136" t="s">
        <v>154</v>
      </c>
      <c r="S75" s="583"/>
      <c r="T75" s="1075">
        <v>1.0</v>
      </c>
      <c r="U75" s="1020">
        <v>117.0</v>
      </c>
      <c r="V75" s="1020">
        <v>2.0</v>
      </c>
      <c r="W75" s="1020">
        <v>123.0</v>
      </c>
      <c r="X75" s="1137">
        <v>0.025694444444444443</v>
      </c>
      <c r="Y75" s="829">
        <f t="shared" ref="Y75:Y77" si="39">U75-W75</f>
        <v>-6</v>
      </c>
      <c r="Z75" s="830">
        <f t="shared" ref="Z75:Z77" si="40">Y75/(HOUR(X75)*60+(MINUTE(X75)+((SECOND(X75)/60))))</f>
        <v>-0.1621621622</v>
      </c>
      <c r="AA75" s="1020">
        <v>5.0</v>
      </c>
      <c r="AB75" s="1020">
        <v>13.0</v>
      </c>
      <c r="AC75" s="1020">
        <v>2.0</v>
      </c>
      <c r="AD75" s="1020">
        <v>1.0</v>
      </c>
      <c r="AE75" s="1020">
        <v>3.0</v>
      </c>
      <c r="AF75" s="862">
        <v>1.0</v>
      </c>
      <c r="AG75" s="558"/>
      <c r="AH75" s="1022"/>
    </row>
    <row r="76">
      <c r="A76" s="1138" t="s">
        <v>155</v>
      </c>
      <c r="B76" s="583"/>
      <c r="C76" s="1081"/>
      <c r="D76" s="1034">
        <v>147.0</v>
      </c>
      <c r="E76" s="1033"/>
      <c r="F76" s="1034">
        <v>133.0</v>
      </c>
      <c r="G76" s="1176">
        <v>0.025</v>
      </c>
      <c r="H76" s="832">
        <f t="shared" si="37"/>
        <v>14</v>
      </c>
      <c r="I76" s="833">
        <f t="shared" si="38"/>
        <v>0.3888888889</v>
      </c>
      <c r="J76" s="1034">
        <v>3.0</v>
      </c>
      <c r="K76" s="1034">
        <v>25.0</v>
      </c>
      <c r="L76" s="1034">
        <v>4.0</v>
      </c>
      <c r="M76" s="1034">
        <v>1.0</v>
      </c>
      <c r="N76" s="1034">
        <v>3.0</v>
      </c>
      <c r="O76" s="568"/>
      <c r="P76" s="569"/>
      <c r="Q76" s="1022"/>
      <c r="R76" s="1138" t="s">
        <v>155</v>
      </c>
      <c r="S76" s="583"/>
      <c r="T76" s="1081"/>
      <c r="U76" s="1034">
        <v>158.0</v>
      </c>
      <c r="V76" s="1034">
        <v>2.0</v>
      </c>
      <c r="W76" s="1034">
        <v>136.0</v>
      </c>
      <c r="X76" s="1176">
        <v>0.025694444444444443</v>
      </c>
      <c r="Y76" s="832">
        <f t="shared" si="39"/>
        <v>22</v>
      </c>
      <c r="Z76" s="833">
        <f t="shared" si="40"/>
        <v>0.5945945946</v>
      </c>
      <c r="AA76" s="1034">
        <v>2.0</v>
      </c>
      <c r="AB76" s="1034">
        <v>30.0</v>
      </c>
      <c r="AC76" s="1034">
        <v>6.0</v>
      </c>
      <c r="AD76" s="1034">
        <v>1.0</v>
      </c>
      <c r="AE76" s="1034">
        <v>4.0</v>
      </c>
      <c r="AF76" s="860">
        <v>1.0</v>
      </c>
      <c r="AG76" s="568"/>
      <c r="AH76" s="1022"/>
    </row>
    <row r="77">
      <c r="A77" s="1140" t="s">
        <v>156</v>
      </c>
      <c r="B77" s="583"/>
      <c r="C77" s="1082">
        <v>3.0</v>
      </c>
      <c r="D77" s="1045">
        <v>144.0</v>
      </c>
      <c r="E77" s="1045">
        <v>2.0</v>
      </c>
      <c r="F77" s="1045">
        <v>128.0</v>
      </c>
      <c r="G77" s="1177">
        <v>0.025</v>
      </c>
      <c r="H77" s="836">
        <f t="shared" si="37"/>
        <v>16</v>
      </c>
      <c r="I77" s="837">
        <f t="shared" si="38"/>
        <v>0.4444444444</v>
      </c>
      <c r="J77" s="1045">
        <v>3.0</v>
      </c>
      <c r="K77" s="1045">
        <v>20.0</v>
      </c>
      <c r="L77" s="1045">
        <v>9.0</v>
      </c>
      <c r="M77" s="1045">
        <v>2.0</v>
      </c>
      <c r="N77" s="1045">
        <v>5.0</v>
      </c>
      <c r="O77" s="578"/>
      <c r="P77" s="579"/>
      <c r="Q77" s="1022"/>
      <c r="R77" s="1140" t="s">
        <v>156</v>
      </c>
      <c r="S77" s="583"/>
      <c r="T77" s="1082">
        <v>1.0</v>
      </c>
      <c r="U77" s="1045">
        <v>110.0</v>
      </c>
      <c r="V77" s="1045">
        <v>2.0</v>
      </c>
      <c r="W77" s="1045">
        <v>139.0</v>
      </c>
      <c r="X77" s="1177">
        <v>0.025694444444444443</v>
      </c>
      <c r="Y77" s="836">
        <f t="shared" si="39"/>
        <v>-29</v>
      </c>
      <c r="Z77" s="837">
        <f t="shared" si="40"/>
        <v>-0.7837837838</v>
      </c>
      <c r="AA77" s="1045">
        <v>3.0</v>
      </c>
      <c r="AB77" s="1045">
        <v>10.0</v>
      </c>
      <c r="AC77" s="1045">
        <v>2.0</v>
      </c>
      <c r="AD77" s="1045">
        <v>2.0</v>
      </c>
      <c r="AE77" s="1045">
        <v>2.0</v>
      </c>
      <c r="AF77" s="578"/>
      <c r="AG77" s="578"/>
      <c r="AH77" s="1022"/>
    </row>
    <row r="78">
      <c r="A78" s="1138" t="s">
        <v>157</v>
      </c>
      <c r="B78" s="583"/>
      <c r="C78" s="1081"/>
      <c r="D78" s="1033"/>
      <c r="E78" s="1033"/>
      <c r="F78" s="1033"/>
      <c r="G78" s="1139"/>
      <c r="H78" s="832"/>
      <c r="I78" s="832"/>
      <c r="J78" s="1033"/>
      <c r="K78" s="1033"/>
      <c r="L78" s="1033"/>
      <c r="M78" s="1033"/>
      <c r="N78" s="1033"/>
      <c r="O78" s="568"/>
      <c r="P78" s="569"/>
      <c r="Q78" s="1022"/>
      <c r="R78" s="1138" t="s">
        <v>157</v>
      </c>
      <c r="S78" s="583"/>
      <c r="T78" s="1081"/>
      <c r="U78" s="1033"/>
      <c r="V78" s="1033"/>
      <c r="W78" s="1033"/>
      <c r="X78" s="1033"/>
      <c r="Y78" s="832"/>
      <c r="Z78" s="832"/>
      <c r="AA78" s="1033"/>
      <c r="AB78" s="1033"/>
      <c r="AC78" s="1033"/>
      <c r="AD78" s="1033"/>
      <c r="AE78" s="1033"/>
      <c r="AF78" s="568"/>
      <c r="AG78" s="568"/>
      <c r="AH78" s="1022"/>
    </row>
    <row r="79">
      <c r="A79" s="1136" t="s">
        <v>158</v>
      </c>
      <c r="B79" s="583"/>
      <c r="C79" s="1127">
        <v>1.0</v>
      </c>
      <c r="D79" s="1092">
        <v>68.0</v>
      </c>
      <c r="E79" s="1056"/>
      <c r="F79" s="1092">
        <v>86.0</v>
      </c>
      <c r="G79" s="1178">
        <v>0.025</v>
      </c>
      <c r="H79" s="1056">
        <f>D79-F79</f>
        <v>-18</v>
      </c>
      <c r="I79" s="1179">
        <f>H79/(HOUR(G79)*60+(MINUTE(G79)+((SECOND(G79)/60))))</f>
        <v>-0.5</v>
      </c>
      <c r="J79" s="1092">
        <v>6.0</v>
      </c>
      <c r="K79" s="1092">
        <v>8.0</v>
      </c>
      <c r="L79" s="1092">
        <v>2.0</v>
      </c>
      <c r="M79" s="1092">
        <v>2.0</v>
      </c>
      <c r="N79" s="1092">
        <v>2.0</v>
      </c>
      <c r="O79" s="593"/>
      <c r="P79" s="594"/>
      <c r="Q79" s="1022"/>
      <c r="R79" s="1136" t="s">
        <v>158</v>
      </c>
      <c r="S79" s="583"/>
      <c r="T79" s="1127">
        <v>1.0</v>
      </c>
      <c r="U79" s="1092">
        <v>81.0</v>
      </c>
      <c r="V79" s="1056"/>
      <c r="W79" s="1092">
        <v>103.0</v>
      </c>
      <c r="X79" s="1178">
        <v>0.025694444444444443</v>
      </c>
      <c r="Y79" s="1056">
        <f>U79-W79</f>
        <v>-22</v>
      </c>
      <c r="Z79" s="1179">
        <f>Y79/(HOUR(X79)*60+(MINUTE(X79)+((SECOND(X79)/60))))</f>
        <v>-0.5945945946</v>
      </c>
      <c r="AA79" s="1092">
        <v>7.0</v>
      </c>
      <c r="AB79" s="1092">
        <v>8.0</v>
      </c>
      <c r="AC79" s="1056"/>
      <c r="AD79" s="1056"/>
      <c r="AE79" s="1092">
        <v>1.0</v>
      </c>
      <c r="AF79" s="593"/>
      <c r="AG79" s="593"/>
      <c r="AH79" s="1022"/>
    </row>
    <row r="80">
      <c r="A80" s="1128"/>
      <c r="B80" s="1090"/>
      <c r="C80" s="1180" t="s">
        <v>389</v>
      </c>
      <c r="D80" s="1181" t="s">
        <v>389</v>
      </c>
      <c r="E80" s="1090"/>
      <c r="F80" s="1090"/>
      <c r="G80" s="1182"/>
      <c r="H80" s="1090"/>
      <c r="I80" s="1090"/>
      <c r="J80" s="1090"/>
      <c r="K80" s="1090"/>
      <c r="L80" s="1090"/>
      <c r="M80" s="1090"/>
      <c r="N80" s="1090"/>
      <c r="O80" s="869"/>
      <c r="P80" s="870"/>
      <c r="Q80" s="1090"/>
      <c r="R80" s="1090"/>
      <c r="S80" s="1090"/>
      <c r="T80" s="1180" t="s">
        <v>389</v>
      </c>
      <c r="U80" s="1181" t="s">
        <v>389</v>
      </c>
      <c r="V80" s="1090"/>
      <c r="W80" s="1090"/>
      <c r="X80" s="1090"/>
      <c r="Y80" s="1090"/>
      <c r="Z80" s="1090"/>
      <c r="AA80" s="1090"/>
      <c r="AB80" s="1090"/>
      <c r="AC80" s="1090"/>
      <c r="AD80" s="1090"/>
      <c r="AE80" s="1090"/>
      <c r="AF80" s="869"/>
      <c r="AG80" s="869"/>
      <c r="AH80" s="1090"/>
    </row>
    <row r="81">
      <c r="A81" s="1131"/>
      <c r="B81" s="1131"/>
      <c r="C81" s="1131"/>
      <c r="D81" s="1131"/>
      <c r="E81" s="1131"/>
      <c r="F81" s="1131"/>
      <c r="G81" s="1183"/>
      <c r="H81" s="1131"/>
      <c r="I81" s="1131"/>
      <c r="J81" s="1131"/>
      <c r="K81" s="1131"/>
      <c r="L81" s="1131"/>
      <c r="M81" s="1131"/>
      <c r="N81" s="1131"/>
      <c r="O81" s="874"/>
      <c r="P81" s="875"/>
      <c r="Q81" s="1131"/>
      <c r="R81" s="1131"/>
      <c r="S81" s="1131"/>
      <c r="T81" s="1131"/>
      <c r="U81" s="1131"/>
      <c r="V81" s="1131"/>
      <c r="W81" s="1131"/>
      <c r="X81" s="1131"/>
      <c r="Y81" s="1131"/>
      <c r="Z81" s="1131"/>
      <c r="AA81" s="1131"/>
      <c r="AB81" s="1131"/>
      <c r="AC81" s="1131"/>
      <c r="AD81" s="1131"/>
      <c r="AE81" s="1131"/>
      <c r="AF81" s="874"/>
      <c r="AG81" s="874"/>
      <c r="AH81" s="1131"/>
    </row>
    <row r="82">
      <c r="A82" s="1131"/>
      <c r="B82" s="1131"/>
      <c r="C82" s="1131"/>
      <c r="D82" s="1131"/>
      <c r="E82" s="1131"/>
      <c r="F82" s="1131"/>
      <c r="G82" s="1183"/>
      <c r="H82" s="1131"/>
      <c r="I82" s="1131"/>
      <c r="J82" s="1131"/>
      <c r="K82" s="1131"/>
      <c r="L82" s="1131"/>
      <c r="M82" s="1131"/>
      <c r="N82" s="1131"/>
      <c r="O82" s="874"/>
      <c r="P82" s="875"/>
      <c r="Q82" s="1131"/>
      <c r="R82" s="1131"/>
      <c r="S82" s="1131"/>
      <c r="T82" s="1131"/>
      <c r="U82" s="1131"/>
      <c r="V82" s="1131"/>
      <c r="W82" s="1131"/>
      <c r="X82" s="1131"/>
      <c r="Y82" s="1131"/>
      <c r="Z82" s="1131"/>
      <c r="AA82" s="1131"/>
      <c r="AB82" s="1131"/>
      <c r="AC82" s="1131"/>
      <c r="AD82" s="1131"/>
      <c r="AE82" s="1131"/>
      <c r="AF82" s="874"/>
      <c r="AG82" s="874"/>
      <c r="AH82" s="1131"/>
    </row>
    <row r="83">
      <c r="A83" s="1131"/>
      <c r="B83" s="1131"/>
      <c r="C83" s="1131"/>
      <c r="D83" s="1131"/>
      <c r="E83" s="1131"/>
      <c r="F83" s="1131"/>
      <c r="G83" s="1183"/>
      <c r="H83" s="1131"/>
      <c r="I83" s="1131"/>
      <c r="J83" s="1131"/>
      <c r="K83" s="1131"/>
      <c r="L83" s="1131"/>
      <c r="M83" s="1131"/>
      <c r="N83" s="1131"/>
      <c r="O83" s="874"/>
      <c r="P83" s="875"/>
      <c r="Q83" s="1131"/>
      <c r="R83" s="1131"/>
      <c r="S83" s="1131"/>
      <c r="T83" s="1131"/>
      <c r="U83" s="1131"/>
      <c r="V83" s="1131"/>
      <c r="W83" s="1131"/>
      <c r="X83" s="1131"/>
      <c r="Y83" s="1131"/>
      <c r="Z83" s="1131"/>
      <c r="AA83" s="1131"/>
      <c r="AB83" s="1131"/>
      <c r="AC83" s="1131"/>
      <c r="AD83" s="1131"/>
      <c r="AE83" s="1131"/>
      <c r="AF83" s="874"/>
      <c r="AG83" s="874"/>
      <c r="AH83" s="1131"/>
    </row>
    <row r="84">
      <c r="A84" s="1131"/>
      <c r="B84" s="1131"/>
      <c r="C84" s="1131"/>
      <c r="D84" s="1131"/>
      <c r="E84" s="1131"/>
      <c r="F84" s="1131"/>
      <c r="G84" s="1183"/>
      <c r="H84" s="1131"/>
      <c r="I84" s="1131"/>
      <c r="J84" s="1131"/>
      <c r="K84" s="1131"/>
      <c r="L84" s="1131"/>
      <c r="M84" s="1131"/>
      <c r="N84" s="1131"/>
      <c r="O84" s="874"/>
      <c r="P84" s="875"/>
      <c r="Q84" s="1131"/>
      <c r="R84" s="1131"/>
      <c r="S84" s="1131"/>
      <c r="T84" s="1131"/>
      <c r="U84" s="1131"/>
      <c r="V84" s="1131"/>
      <c r="W84" s="1131"/>
      <c r="X84" s="1131"/>
      <c r="Y84" s="1131"/>
      <c r="Z84" s="1131"/>
      <c r="AA84" s="1131"/>
      <c r="AB84" s="1131"/>
      <c r="AC84" s="1131"/>
      <c r="AD84" s="1131"/>
      <c r="AE84" s="1131"/>
      <c r="AF84" s="874"/>
      <c r="AG84" s="874"/>
      <c r="AH84" s="1131"/>
    </row>
    <row r="85">
      <c r="A85" s="1131"/>
      <c r="B85" s="1131"/>
      <c r="C85" s="1131"/>
      <c r="D85" s="1131"/>
      <c r="E85" s="1131"/>
      <c r="F85" s="1131"/>
      <c r="G85" s="1183"/>
      <c r="H85" s="1131"/>
      <c r="I85" s="1131"/>
      <c r="J85" s="1131"/>
      <c r="K85" s="1131"/>
      <c r="L85" s="1131"/>
      <c r="M85" s="1131"/>
      <c r="N85" s="1131"/>
      <c r="O85" s="874"/>
      <c r="P85" s="875"/>
      <c r="Q85" s="1131"/>
      <c r="R85" s="1131"/>
      <c r="S85" s="1131"/>
      <c r="T85" s="1131"/>
      <c r="U85" s="1131"/>
      <c r="V85" s="1131"/>
      <c r="W85" s="1131"/>
      <c r="X85" s="1131"/>
      <c r="Y85" s="1131"/>
      <c r="Z85" s="1131"/>
      <c r="AA85" s="1131"/>
      <c r="AB85" s="1131"/>
      <c r="AC85" s="1131"/>
      <c r="AD85" s="1131"/>
      <c r="AE85" s="1131"/>
      <c r="AF85" s="874"/>
      <c r="AG85" s="874"/>
      <c r="AH85" s="1131"/>
    </row>
    <row r="86">
      <c r="A86" s="1131"/>
      <c r="B86" s="1131"/>
      <c r="C86" s="1131"/>
      <c r="D86" s="1131"/>
      <c r="E86" s="1131"/>
      <c r="F86" s="1131"/>
      <c r="G86" s="1183"/>
      <c r="H86" s="1131"/>
      <c r="I86" s="1131"/>
      <c r="J86" s="1131"/>
      <c r="K86" s="1131"/>
      <c r="L86" s="1131"/>
      <c r="M86" s="1131"/>
      <c r="N86" s="1131"/>
      <c r="O86" s="874"/>
      <c r="P86" s="875"/>
      <c r="Q86" s="1131"/>
      <c r="R86" s="1131"/>
      <c r="S86" s="1131"/>
      <c r="T86" s="1131"/>
      <c r="U86" s="1131"/>
      <c r="V86" s="1131"/>
      <c r="W86" s="1131"/>
      <c r="X86" s="1131"/>
      <c r="Y86" s="1131"/>
      <c r="Z86" s="1131"/>
      <c r="AA86" s="1131"/>
      <c r="AB86" s="1131"/>
      <c r="AC86" s="1131"/>
      <c r="AD86" s="1131"/>
      <c r="AE86" s="1131"/>
      <c r="AF86" s="874"/>
      <c r="AG86" s="874"/>
      <c r="AH86" s="1131"/>
    </row>
    <row r="87">
      <c r="A87" s="1131"/>
      <c r="B87" s="1131"/>
      <c r="C87" s="1131"/>
      <c r="D87" s="1131"/>
      <c r="E87" s="1131"/>
      <c r="F87" s="1131"/>
      <c r="G87" s="1183"/>
      <c r="H87" s="1131"/>
      <c r="I87" s="1131"/>
      <c r="J87" s="1131"/>
      <c r="K87" s="1131"/>
      <c r="L87" s="1131"/>
      <c r="M87" s="1131"/>
      <c r="N87" s="1131"/>
      <c r="O87" s="874"/>
      <c r="P87" s="875"/>
      <c r="Q87" s="1131"/>
      <c r="R87" s="1131"/>
      <c r="S87" s="1131"/>
      <c r="T87" s="1131"/>
      <c r="U87" s="1131"/>
      <c r="V87" s="1131"/>
      <c r="W87" s="1131"/>
      <c r="X87" s="1131"/>
      <c r="Y87" s="1131"/>
      <c r="Z87" s="1131"/>
      <c r="AA87" s="1131"/>
      <c r="AB87" s="1131"/>
      <c r="AC87" s="1131"/>
      <c r="AD87" s="1131"/>
      <c r="AE87" s="1131"/>
      <c r="AF87" s="874"/>
      <c r="AG87" s="874"/>
      <c r="AH87" s="1131"/>
    </row>
    <row r="88">
      <c r="A88" s="1131"/>
      <c r="B88" s="1131"/>
      <c r="C88" s="1131"/>
      <c r="D88" s="1131"/>
      <c r="E88" s="1131"/>
      <c r="F88" s="1131"/>
      <c r="G88" s="1183"/>
      <c r="H88" s="1131"/>
      <c r="I88" s="1131"/>
      <c r="J88" s="1131"/>
      <c r="K88" s="1131"/>
      <c r="L88" s="1131"/>
      <c r="M88" s="1131"/>
      <c r="N88" s="1131"/>
      <c r="O88" s="874"/>
      <c r="P88" s="875"/>
      <c r="Q88" s="1131"/>
      <c r="R88" s="1131"/>
      <c r="S88" s="1131"/>
      <c r="T88" s="1131"/>
      <c r="U88" s="1131"/>
      <c r="V88" s="1131"/>
      <c r="W88" s="1131"/>
      <c r="X88" s="1131"/>
      <c r="Y88" s="1131"/>
      <c r="Z88" s="1131"/>
      <c r="AA88" s="1131"/>
      <c r="AB88" s="1131"/>
      <c r="AC88" s="1131"/>
      <c r="AD88" s="1131"/>
      <c r="AE88" s="1131"/>
      <c r="AF88" s="874"/>
      <c r="AG88" s="874"/>
      <c r="AH88" s="1131"/>
    </row>
    <row r="89">
      <c r="A89" s="1131"/>
      <c r="B89" s="1131"/>
      <c r="C89" s="1131"/>
      <c r="D89" s="1131"/>
      <c r="E89" s="1131"/>
      <c r="F89" s="1131"/>
      <c r="G89" s="1183"/>
      <c r="H89" s="1131"/>
      <c r="I89" s="1131"/>
      <c r="J89" s="1131"/>
      <c r="K89" s="1131"/>
      <c r="L89" s="1131"/>
      <c r="M89" s="1131"/>
      <c r="N89" s="1131"/>
      <c r="O89" s="874"/>
      <c r="P89" s="875"/>
      <c r="Q89" s="1131"/>
      <c r="R89" s="1131"/>
      <c r="S89" s="1131"/>
      <c r="T89" s="1131"/>
      <c r="U89" s="1131"/>
      <c r="V89" s="1131"/>
      <c r="W89" s="1131"/>
      <c r="X89" s="1131"/>
      <c r="Y89" s="1131"/>
      <c r="Z89" s="1131"/>
      <c r="AA89" s="1131"/>
      <c r="AB89" s="1131"/>
      <c r="AC89" s="1131"/>
      <c r="AD89" s="1131"/>
      <c r="AE89" s="1131"/>
      <c r="AF89" s="874"/>
      <c r="AG89" s="874"/>
      <c r="AH89" s="1131"/>
    </row>
    <row r="90">
      <c r="A90" s="1131"/>
      <c r="B90" s="1131"/>
      <c r="C90" s="1131"/>
      <c r="D90" s="1131"/>
      <c r="E90" s="1131"/>
      <c r="F90" s="1131"/>
      <c r="G90" s="1183"/>
      <c r="H90" s="1131"/>
      <c r="I90" s="1131"/>
      <c r="J90" s="1131"/>
      <c r="K90" s="1131"/>
      <c r="L90" s="1131"/>
      <c r="M90" s="1131"/>
      <c r="N90" s="1131"/>
      <c r="O90" s="874"/>
      <c r="P90" s="875"/>
      <c r="Q90" s="1131"/>
      <c r="R90" s="1131"/>
      <c r="S90" s="1131"/>
      <c r="T90" s="1131"/>
      <c r="U90" s="1131"/>
      <c r="V90" s="1131"/>
      <c r="W90" s="1131"/>
      <c r="X90" s="1131"/>
      <c r="Y90" s="1131"/>
      <c r="Z90" s="1131"/>
      <c r="AA90" s="1131"/>
      <c r="AB90" s="1131"/>
      <c r="AC90" s="1131"/>
      <c r="AD90" s="1131"/>
      <c r="AE90" s="1131"/>
      <c r="AF90" s="874"/>
      <c r="AG90" s="874"/>
      <c r="AH90" s="1131"/>
    </row>
    <row r="91">
      <c r="A91" s="1131"/>
      <c r="B91" s="1131"/>
      <c r="C91" s="1131"/>
      <c r="D91" s="1131"/>
      <c r="E91" s="1131"/>
      <c r="F91" s="1131"/>
      <c r="G91" s="1183"/>
      <c r="H91" s="1131"/>
      <c r="I91" s="1131"/>
      <c r="J91" s="1131"/>
      <c r="K91" s="1131"/>
      <c r="L91" s="1131"/>
      <c r="M91" s="1131"/>
      <c r="N91" s="1131"/>
      <c r="O91" s="874"/>
      <c r="P91" s="875"/>
      <c r="Q91" s="1131"/>
      <c r="R91" s="1131"/>
      <c r="S91" s="1131"/>
      <c r="T91" s="1131"/>
      <c r="U91" s="1131"/>
      <c r="V91" s="1131"/>
      <c r="W91" s="1131"/>
      <c r="X91" s="1131"/>
      <c r="Y91" s="1131"/>
      <c r="Z91" s="1131"/>
      <c r="AA91" s="1131"/>
      <c r="AB91" s="1131"/>
      <c r="AC91" s="1131"/>
      <c r="AD91" s="1131"/>
      <c r="AE91" s="1131"/>
      <c r="AF91" s="874"/>
      <c r="AG91" s="874"/>
      <c r="AH91" s="1131"/>
    </row>
    <row r="92">
      <c r="A92" s="1131"/>
      <c r="B92" s="1131"/>
      <c r="C92" s="1131"/>
      <c r="D92" s="1131"/>
      <c r="E92" s="1131"/>
      <c r="F92" s="1131"/>
      <c r="G92" s="1183"/>
      <c r="H92" s="1131"/>
      <c r="I92" s="1131"/>
      <c r="J92" s="1131"/>
      <c r="K92" s="1131"/>
      <c r="L92" s="1131"/>
      <c r="M92" s="1131"/>
      <c r="N92" s="1131"/>
      <c r="O92" s="874"/>
      <c r="P92" s="875"/>
      <c r="Q92" s="1131"/>
      <c r="R92" s="1131"/>
      <c r="S92" s="1131"/>
      <c r="T92" s="1131"/>
      <c r="U92" s="1131"/>
      <c r="V92" s="1131"/>
      <c r="W92" s="1131"/>
      <c r="X92" s="1131"/>
      <c r="Y92" s="1131"/>
      <c r="Z92" s="1131"/>
      <c r="AA92" s="1131"/>
      <c r="AB92" s="1131"/>
      <c r="AC92" s="1131"/>
      <c r="AD92" s="1131"/>
      <c r="AE92" s="1131"/>
      <c r="AF92" s="874"/>
      <c r="AG92" s="874"/>
      <c r="AH92" s="1131"/>
    </row>
    <row r="93">
      <c r="A93" s="1131"/>
      <c r="B93" s="1131"/>
      <c r="C93" s="1131"/>
      <c r="D93" s="1131"/>
      <c r="E93" s="1131"/>
      <c r="F93" s="1131"/>
      <c r="G93" s="1183"/>
      <c r="H93" s="1131"/>
      <c r="I93" s="1131"/>
      <c r="J93" s="1131"/>
      <c r="K93" s="1131"/>
      <c r="L93" s="1131"/>
      <c r="M93" s="1131"/>
      <c r="N93" s="1131"/>
      <c r="O93" s="874"/>
      <c r="P93" s="875"/>
      <c r="Q93" s="1131"/>
      <c r="R93" s="1131"/>
      <c r="S93" s="1131"/>
      <c r="T93" s="1131"/>
      <c r="U93" s="1131"/>
      <c r="V93" s="1131"/>
      <c r="W93" s="1131"/>
      <c r="X93" s="1131"/>
      <c r="Y93" s="1131"/>
      <c r="Z93" s="1131"/>
      <c r="AA93" s="1131"/>
      <c r="AB93" s="1131"/>
      <c r="AC93" s="1131"/>
      <c r="AD93" s="1131"/>
      <c r="AE93" s="1131"/>
      <c r="AF93" s="874"/>
      <c r="AG93" s="874"/>
      <c r="AH93" s="1131"/>
    </row>
    <row r="94">
      <c r="A94" s="1131"/>
      <c r="B94" s="1131"/>
      <c r="C94" s="1131"/>
      <c r="D94" s="1131"/>
      <c r="E94" s="1131"/>
      <c r="F94" s="1131"/>
      <c r="G94" s="1183"/>
      <c r="H94" s="1131"/>
      <c r="I94" s="1131"/>
      <c r="J94" s="1131"/>
      <c r="K94" s="1131"/>
      <c r="L94" s="1131"/>
      <c r="M94" s="1131"/>
      <c r="N94" s="1131"/>
      <c r="O94" s="874"/>
      <c r="P94" s="875"/>
      <c r="Q94" s="1131"/>
      <c r="R94" s="1131"/>
      <c r="S94" s="1131"/>
      <c r="T94" s="1131"/>
      <c r="U94" s="1131"/>
      <c r="V94" s="1131"/>
      <c r="W94" s="1131"/>
      <c r="X94" s="1131"/>
      <c r="Y94" s="1131"/>
      <c r="Z94" s="1131"/>
      <c r="AA94" s="1131"/>
      <c r="AB94" s="1131"/>
      <c r="AC94" s="1131"/>
      <c r="AD94" s="1131"/>
      <c r="AE94" s="1131"/>
      <c r="AF94" s="874"/>
      <c r="AG94" s="874"/>
      <c r="AH94" s="1131"/>
    </row>
    <row r="95">
      <c r="A95" s="1131"/>
      <c r="B95" s="1131"/>
      <c r="C95" s="1131"/>
      <c r="D95" s="1131"/>
      <c r="E95" s="1131"/>
      <c r="F95" s="1131"/>
      <c r="G95" s="1183"/>
      <c r="H95" s="1131"/>
      <c r="I95" s="1131"/>
      <c r="J95" s="1131"/>
      <c r="K95" s="1131"/>
      <c r="L95" s="1131"/>
      <c r="M95" s="1131"/>
      <c r="N95" s="1131"/>
      <c r="O95" s="874"/>
      <c r="P95" s="875"/>
      <c r="Q95" s="1131"/>
      <c r="R95" s="1131"/>
      <c r="S95" s="1131"/>
      <c r="T95" s="1131"/>
      <c r="U95" s="1131"/>
      <c r="V95" s="1131"/>
      <c r="W95" s="1131"/>
      <c r="X95" s="1131"/>
      <c r="Y95" s="1131"/>
      <c r="Z95" s="1131"/>
      <c r="AA95" s="1131"/>
      <c r="AB95" s="1131"/>
      <c r="AC95" s="1131"/>
      <c r="AD95" s="1131"/>
      <c r="AE95" s="1131"/>
      <c r="AF95" s="874"/>
      <c r="AG95" s="874"/>
      <c r="AH95" s="1131"/>
    </row>
    <row r="96">
      <c r="A96" s="1131"/>
      <c r="B96" s="1131"/>
      <c r="C96" s="1131"/>
      <c r="D96" s="1131"/>
      <c r="E96" s="1131"/>
      <c r="F96" s="1131"/>
      <c r="G96" s="1183"/>
      <c r="H96" s="1131"/>
      <c r="I96" s="1131"/>
      <c r="J96" s="1131"/>
      <c r="K96" s="1131"/>
      <c r="L96" s="1131"/>
      <c r="M96" s="1131"/>
      <c r="N96" s="1131"/>
      <c r="O96" s="874"/>
      <c r="P96" s="875"/>
      <c r="Q96" s="1131"/>
      <c r="R96" s="1131"/>
      <c r="S96" s="1131"/>
      <c r="T96" s="1131"/>
      <c r="U96" s="1131"/>
      <c r="V96" s="1131"/>
      <c r="W96" s="1131"/>
      <c r="X96" s="1131"/>
      <c r="Y96" s="1131"/>
      <c r="Z96" s="1131"/>
      <c r="AA96" s="1131"/>
      <c r="AB96" s="1131"/>
      <c r="AC96" s="1131"/>
      <c r="AD96" s="1131"/>
      <c r="AE96" s="1131"/>
      <c r="AF96" s="874"/>
      <c r="AG96" s="874"/>
      <c r="AH96" s="1131"/>
    </row>
    <row r="97">
      <c r="A97" s="1131"/>
      <c r="B97" s="1131"/>
      <c r="C97" s="1131"/>
      <c r="D97" s="1131"/>
      <c r="E97" s="1131"/>
      <c r="F97" s="1131"/>
      <c r="G97" s="1183"/>
      <c r="H97" s="1131"/>
      <c r="I97" s="1131"/>
      <c r="J97" s="1131"/>
      <c r="K97" s="1131"/>
      <c r="L97" s="1131"/>
      <c r="M97" s="1131"/>
      <c r="N97" s="1131"/>
      <c r="O97" s="874"/>
      <c r="P97" s="875"/>
      <c r="Q97" s="1131"/>
      <c r="R97" s="1131"/>
      <c r="S97" s="1131"/>
      <c r="T97" s="1131"/>
      <c r="U97" s="1131"/>
      <c r="V97" s="1131"/>
      <c r="W97" s="1131"/>
      <c r="X97" s="1131"/>
      <c r="Y97" s="1131"/>
      <c r="Z97" s="1131"/>
      <c r="AA97" s="1131"/>
      <c r="AB97" s="1131"/>
      <c r="AC97" s="1131"/>
      <c r="AD97" s="1131"/>
      <c r="AE97" s="1131"/>
      <c r="AF97" s="874"/>
      <c r="AG97" s="874"/>
      <c r="AH97" s="1131"/>
    </row>
    <row r="98">
      <c r="A98" s="1131"/>
      <c r="B98" s="1131"/>
      <c r="C98" s="1131"/>
      <c r="D98" s="1131"/>
      <c r="E98" s="1131"/>
      <c r="F98" s="1131"/>
      <c r="G98" s="1183"/>
      <c r="H98" s="1131"/>
      <c r="I98" s="1131"/>
      <c r="J98" s="1131"/>
      <c r="K98" s="1131"/>
      <c r="L98" s="1131"/>
      <c r="M98" s="1131"/>
      <c r="N98" s="1131"/>
      <c r="O98" s="874"/>
      <c r="P98" s="875"/>
      <c r="Q98" s="1131"/>
      <c r="R98" s="1131"/>
      <c r="S98" s="1131"/>
      <c r="T98" s="1131"/>
      <c r="U98" s="1131"/>
      <c r="V98" s="1131"/>
      <c r="W98" s="1131"/>
      <c r="X98" s="1131"/>
      <c r="Y98" s="1131"/>
      <c r="Z98" s="1131"/>
      <c r="AA98" s="1131"/>
      <c r="AB98" s="1131"/>
      <c r="AC98" s="1131"/>
      <c r="AD98" s="1131"/>
      <c r="AE98" s="1131"/>
      <c r="AF98" s="874"/>
      <c r="AG98" s="874"/>
      <c r="AH98" s="1131"/>
    </row>
    <row r="99">
      <c r="A99" s="1131"/>
      <c r="B99" s="1131"/>
      <c r="C99" s="1131"/>
      <c r="D99" s="1131"/>
      <c r="E99" s="1131"/>
      <c r="F99" s="1131"/>
      <c r="G99" s="1183"/>
      <c r="H99" s="1131"/>
      <c r="I99" s="1131"/>
      <c r="J99" s="1131"/>
      <c r="K99" s="1131"/>
      <c r="L99" s="1131"/>
      <c r="M99" s="1131"/>
      <c r="N99" s="1131"/>
      <c r="O99" s="874"/>
      <c r="P99" s="875"/>
      <c r="Q99" s="1131"/>
      <c r="R99" s="1131"/>
      <c r="S99" s="1131"/>
      <c r="T99" s="1131"/>
      <c r="U99" s="1131"/>
      <c r="V99" s="1131"/>
      <c r="W99" s="1131"/>
      <c r="X99" s="1131"/>
      <c r="Y99" s="1131"/>
      <c r="Z99" s="1131"/>
      <c r="AA99" s="1131"/>
      <c r="AB99" s="1131"/>
      <c r="AC99" s="1131"/>
      <c r="AD99" s="1131"/>
      <c r="AE99" s="1131"/>
      <c r="AF99" s="874"/>
      <c r="AG99" s="874"/>
      <c r="AH99" s="1131"/>
    </row>
    <row r="100">
      <c r="A100" s="1131"/>
      <c r="B100" s="1131"/>
      <c r="C100" s="1131"/>
      <c r="D100" s="1131"/>
      <c r="E100" s="1131"/>
      <c r="F100" s="1131"/>
      <c r="G100" s="1183"/>
      <c r="H100" s="1131"/>
      <c r="I100" s="1131"/>
      <c r="J100" s="1131"/>
      <c r="K100" s="1131"/>
      <c r="L100" s="1131"/>
      <c r="M100" s="1131"/>
      <c r="N100" s="1131"/>
      <c r="O100" s="874"/>
      <c r="P100" s="875"/>
      <c r="Q100" s="1131"/>
      <c r="R100" s="1131"/>
      <c r="S100" s="1131"/>
      <c r="T100" s="1131"/>
      <c r="U100" s="1131"/>
      <c r="V100" s="1131"/>
      <c r="W100" s="1131"/>
      <c r="X100" s="1131"/>
      <c r="Y100" s="1131"/>
      <c r="Z100" s="1131"/>
      <c r="AA100" s="1131"/>
      <c r="AB100" s="1131"/>
      <c r="AC100" s="1131"/>
      <c r="AD100" s="1131"/>
      <c r="AE100" s="1131"/>
      <c r="AF100" s="874"/>
      <c r="AG100" s="874"/>
      <c r="AH100" s="1131"/>
    </row>
    <row r="101">
      <c r="A101" s="1131"/>
      <c r="B101" s="1131"/>
      <c r="C101" s="1131"/>
      <c r="D101" s="1131"/>
      <c r="E101" s="1131"/>
      <c r="F101" s="1131"/>
      <c r="G101" s="1183"/>
      <c r="H101" s="1131"/>
      <c r="I101" s="1131"/>
      <c r="J101" s="1131"/>
      <c r="K101" s="1131"/>
      <c r="L101" s="1131"/>
      <c r="M101" s="1131"/>
      <c r="N101" s="1131"/>
      <c r="O101" s="874"/>
      <c r="P101" s="875"/>
      <c r="Q101" s="1131"/>
      <c r="R101" s="1131"/>
      <c r="S101" s="1131"/>
      <c r="T101" s="1131"/>
      <c r="U101" s="1131"/>
      <c r="V101" s="1131"/>
      <c r="W101" s="1131"/>
      <c r="X101" s="1131"/>
      <c r="Y101" s="1131"/>
      <c r="Z101" s="1131"/>
      <c r="AA101" s="1131"/>
      <c r="AB101" s="1131"/>
      <c r="AC101" s="1131"/>
      <c r="AD101" s="1131"/>
      <c r="AE101" s="1131"/>
      <c r="AF101" s="874"/>
      <c r="AG101" s="874"/>
      <c r="AH101" s="1131"/>
    </row>
    <row r="102">
      <c r="A102" s="1131"/>
      <c r="B102" s="1131"/>
      <c r="C102" s="1131"/>
      <c r="D102" s="1131"/>
      <c r="E102" s="1131"/>
      <c r="F102" s="1131"/>
      <c r="G102" s="1183"/>
      <c r="H102" s="1131"/>
      <c r="I102" s="1131"/>
      <c r="J102" s="1131"/>
      <c r="K102" s="1131"/>
      <c r="L102" s="1131"/>
      <c r="M102" s="1131"/>
      <c r="N102" s="1131"/>
      <c r="O102" s="874"/>
      <c r="P102" s="875"/>
      <c r="Q102" s="1131"/>
      <c r="R102" s="1131"/>
      <c r="S102" s="1131"/>
      <c r="T102" s="1131"/>
      <c r="U102" s="1131"/>
      <c r="V102" s="1131"/>
      <c r="W102" s="1131"/>
      <c r="X102" s="1131"/>
      <c r="Y102" s="1131"/>
      <c r="Z102" s="1131"/>
      <c r="AA102" s="1131"/>
      <c r="AB102" s="1131"/>
      <c r="AC102" s="1131"/>
      <c r="AD102" s="1131"/>
      <c r="AE102" s="1131"/>
      <c r="AF102" s="874"/>
      <c r="AG102" s="874"/>
      <c r="AH102" s="1131"/>
    </row>
    <row r="103">
      <c r="A103" s="1131"/>
      <c r="B103" s="1131"/>
      <c r="C103" s="1131"/>
      <c r="D103" s="1131"/>
      <c r="E103" s="1131"/>
      <c r="F103" s="1131"/>
      <c r="G103" s="1183"/>
      <c r="H103" s="1131"/>
      <c r="I103" s="1131"/>
      <c r="J103" s="1131"/>
      <c r="K103" s="1131"/>
      <c r="L103" s="1131"/>
      <c r="M103" s="1131"/>
      <c r="N103" s="1131"/>
      <c r="O103" s="874"/>
      <c r="P103" s="875"/>
      <c r="Q103" s="1131"/>
      <c r="R103" s="1131"/>
      <c r="S103" s="1131"/>
      <c r="T103" s="1131"/>
      <c r="U103" s="1131"/>
      <c r="V103" s="1131"/>
      <c r="W103" s="1131"/>
      <c r="X103" s="1131"/>
      <c r="Y103" s="1131"/>
      <c r="Z103" s="1131"/>
      <c r="AA103" s="1131"/>
      <c r="AB103" s="1131"/>
      <c r="AC103" s="1131"/>
      <c r="AD103" s="1131"/>
      <c r="AE103" s="1131"/>
      <c r="AF103" s="874"/>
      <c r="AG103" s="874"/>
      <c r="AH103" s="1131"/>
    </row>
    <row r="104">
      <c r="A104" s="1131"/>
      <c r="B104" s="1131"/>
      <c r="C104" s="1131"/>
      <c r="D104" s="1131"/>
      <c r="E104" s="1131"/>
      <c r="F104" s="1131"/>
      <c r="G104" s="1183"/>
      <c r="H104" s="1131"/>
      <c r="I104" s="1131"/>
      <c r="J104" s="1131"/>
      <c r="K104" s="1131"/>
      <c r="L104" s="1131"/>
      <c r="M104" s="1131"/>
      <c r="N104" s="1131"/>
      <c r="O104" s="874"/>
      <c r="P104" s="875"/>
      <c r="Q104" s="1131"/>
      <c r="R104" s="1131"/>
      <c r="S104" s="1131"/>
      <c r="T104" s="1131"/>
      <c r="U104" s="1131"/>
      <c r="V104" s="1131"/>
      <c r="W104" s="1131"/>
      <c r="X104" s="1131"/>
      <c r="Y104" s="1131"/>
      <c r="Z104" s="1131"/>
      <c r="AA104" s="1131"/>
      <c r="AB104" s="1131"/>
      <c r="AC104" s="1131"/>
      <c r="AD104" s="1131"/>
      <c r="AE104" s="1131"/>
      <c r="AF104" s="874"/>
      <c r="AG104" s="874"/>
      <c r="AH104" s="1131"/>
    </row>
    <row r="105">
      <c r="A105" s="1131"/>
      <c r="B105" s="1131"/>
      <c r="C105" s="1131"/>
      <c r="D105" s="1131"/>
      <c r="E105" s="1131"/>
      <c r="F105" s="1131"/>
      <c r="G105" s="1183"/>
      <c r="H105" s="1131"/>
      <c r="I105" s="1131"/>
      <c r="J105" s="1131"/>
      <c r="K105" s="1131"/>
      <c r="L105" s="1131"/>
      <c r="M105" s="1131"/>
      <c r="N105" s="1131"/>
      <c r="O105" s="874"/>
      <c r="P105" s="875"/>
      <c r="Q105" s="1131"/>
      <c r="R105" s="1131"/>
      <c r="S105" s="1131"/>
      <c r="T105" s="1131"/>
      <c r="U105" s="1131"/>
      <c r="V105" s="1131"/>
      <c r="W105" s="1131"/>
      <c r="X105" s="1131"/>
      <c r="Y105" s="1131"/>
      <c r="Z105" s="1131"/>
      <c r="AA105" s="1131"/>
      <c r="AB105" s="1131"/>
      <c r="AC105" s="1131"/>
      <c r="AD105" s="1131"/>
      <c r="AE105" s="1131"/>
      <c r="AF105" s="874"/>
      <c r="AG105" s="874"/>
      <c r="AH105" s="1131"/>
    </row>
    <row r="106">
      <c r="A106" s="1131"/>
      <c r="B106" s="1131"/>
      <c r="C106" s="1131"/>
      <c r="D106" s="1131"/>
      <c r="E106" s="1131"/>
      <c r="F106" s="1131"/>
      <c r="G106" s="1183"/>
      <c r="H106" s="1131"/>
      <c r="I106" s="1131"/>
      <c r="J106" s="1131"/>
      <c r="K106" s="1131"/>
      <c r="L106" s="1131"/>
      <c r="M106" s="1131"/>
      <c r="N106" s="1131"/>
      <c r="O106" s="874"/>
      <c r="P106" s="875"/>
      <c r="Q106" s="1131"/>
      <c r="R106" s="1131"/>
      <c r="S106" s="1131"/>
      <c r="T106" s="1131"/>
      <c r="U106" s="1131"/>
      <c r="V106" s="1131"/>
      <c r="W106" s="1131"/>
      <c r="X106" s="1131"/>
      <c r="Y106" s="1131"/>
      <c r="Z106" s="1131"/>
      <c r="AA106" s="1131"/>
      <c r="AB106" s="1131"/>
      <c r="AC106" s="1131"/>
      <c r="AD106" s="1131"/>
      <c r="AE106" s="1131"/>
      <c r="AF106" s="874"/>
      <c r="AG106" s="874"/>
      <c r="AH106" s="1131"/>
    </row>
    <row r="107">
      <c r="A107" s="1131"/>
      <c r="B107" s="1131"/>
      <c r="C107" s="1131"/>
      <c r="D107" s="1131"/>
      <c r="E107" s="1131"/>
      <c r="F107" s="1131"/>
      <c r="G107" s="1183"/>
      <c r="H107" s="1131"/>
      <c r="I107" s="1131"/>
      <c r="J107" s="1131"/>
      <c r="K107" s="1131"/>
      <c r="L107" s="1131"/>
      <c r="M107" s="1131"/>
      <c r="N107" s="1131"/>
      <c r="O107" s="874"/>
      <c r="P107" s="875"/>
      <c r="Q107" s="1131"/>
      <c r="R107" s="1131"/>
      <c r="S107" s="1131"/>
      <c r="T107" s="1131"/>
      <c r="U107" s="1131"/>
      <c r="V107" s="1131"/>
      <c r="W107" s="1131"/>
      <c r="X107" s="1131"/>
      <c r="Y107" s="1131"/>
      <c r="Z107" s="1131"/>
      <c r="AA107" s="1131"/>
      <c r="AB107" s="1131"/>
      <c r="AC107" s="1131"/>
      <c r="AD107" s="1131"/>
      <c r="AE107" s="1131"/>
      <c r="AF107" s="874"/>
      <c r="AG107" s="874"/>
      <c r="AH107" s="1131"/>
    </row>
    <row r="108">
      <c r="A108" s="1131"/>
      <c r="B108" s="1131"/>
      <c r="C108" s="1131"/>
      <c r="D108" s="1131"/>
      <c r="E108" s="1131"/>
      <c r="F108" s="1131"/>
      <c r="G108" s="1183"/>
      <c r="H108" s="1131"/>
      <c r="I108" s="1131"/>
      <c r="J108" s="1131"/>
      <c r="K108" s="1131"/>
      <c r="L108" s="1131"/>
      <c r="M108" s="1131"/>
      <c r="N108" s="1131"/>
      <c r="O108" s="874"/>
      <c r="P108" s="875"/>
      <c r="Q108" s="1131"/>
      <c r="R108" s="1131"/>
      <c r="S108" s="1131"/>
      <c r="T108" s="1131"/>
      <c r="U108" s="1131"/>
      <c r="V108" s="1131"/>
      <c r="W108" s="1131"/>
      <c r="X108" s="1131"/>
      <c r="Y108" s="1131"/>
      <c r="Z108" s="1131"/>
      <c r="AA108" s="1131"/>
      <c r="AB108" s="1131"/>
      <c r="AC108" s="1131"/>
      <c r="AD108" s="1131"/>
      <c r="AE108" s="1131"/>
      <c r="AF108" s="874"/>
      <c r="AG108" s="874"/>
      <c r="AH108" s="1131"/>
    </row>
    <row r="109">
      <c r="A109" s="1131"/>
      <c r="B109" s="1131"/>
      <c r="C109" s="1131"/>
      <c r="D109" s="1131"/>
      <c r="E109" s="1131"/>
      <c r="F109" s="1131"/>
      <c r="G109" s="1183"/>
      <c r="H109" s="1131"/>
      <c r="I109" s="1131"/>
      <c r="J109" s="1131"/>
      <c r="K109" s="1131"/>
      <c r="L109" s="1131"/>
      <c r="M109" s="1131"/>
      <c r="N109" s="1131"/>
      <c r="O109" s="874"/>
      <c r="P109" s="875"/>
      <c r="Q109" s="1131"/>
      <c r="R109" s="1131"/>
      <c r="S109" s="1131"/>
      <c r="T109" s="1131"/>
      <c r="U109" s="1131"/>
      <c r="V109" s="1131"/>
      <c r="W109" s="1131"/>
      <c r="X109" s="1131"/>
      <c r="Y109" s="1131"/>
      <c r="Z109" s="1131"/>
      <c r="AA109" s="1131"/>
      <c r="AB109" s="1131"/>
      <c r="AC109" s="1131"/>
      <c r="AD109" s="1131"/>
      <c r="AE109" s="1131"/>
      <c r="AF109" s="874"/>
      <c r="AG109" s="874"/>
      <c r="AH109" s="1131"/>
    </row>
    <row r="110">
      <c r="A110" s="1131"/>
      <c r="B110" s="1131"/>
      <c r="C110" s="1131"/>
      <c r="D110" s="1131"/>
      <c r="E110" s="1131"/>
      <c r="F110" s="1131"/>
      <c r="G110" s="1183"/>
      <c r="H110" s="1131"/>
      <c r="I110" s="1131"/>
      <c r="J110" s="1131"/>
      <c r="K110" s="1131"/>
      <c r="L110" s="1131"/>
      <c r="M110" s="1131"/>
      <c r="N110" s="1131"/>
      <c r="O110" s="874"/>
      <c r="P110" s="875"/>
      <c r="Q110" s="1131"/>
      <c r="R110" s="1131"/>
      <c r="S110" s="1131"/>
      <c r="T110" s="1131"/>
      <c r="U110" s="1131"/>
      <c r="V110" s="1131"/>
      <c r="W110" s="1131"/>
      <c r="X110" s="1131"/>
      <c r="Y110" s="1131"/>
      <c r="Z110" s="1131"/>
      <c r="AA110" s="1131"/>
      <c r="AB110" s="1131"/>
      <c r="AC110" s="1131"/>
      <c r="AD110" s="1131"/>
      <c r="AE110" s="1131"/>
      <c r="AF110" s="874"/>
      <c r="AG110" s="874"/>
      <c r="AH110" s="1131"/>
    </row>
    <row r="111">
      <c r="A111" s="1131"/>
      <c r="B111" s="1131"/>
      <c r="C111" s="1131"/>
      <c r="D111" s="1131"/>
      <c r="E111" s="1131"/>
      <c r="F111" s="1131"/>
      <c r="G111" s="1183"/>
      <c r="H111" s="1131"/>
      <c r="I111" s="1131"/>
      <c r="J111" s="1131"/>
      <c r="K111" s="1131"/>
      <c r="L111" s="1131"/>
      <c r="M111" s="1131"/>
      <c r="N111" s="1131"/>
      <c r="O111" s="874"/>
      <c r="P111" s="875"/>
      <c r="Q111" s="1131"/>
      <c r="R111" s="1131"/>
      <c r="S111" s="1131"/>
      <c r="T111" s="1131"/>
      <c r="U111" s="1131"/>
      <c r="V111" s="1131"/>
      <c r="W111" s="1131"/>
      <c r="X111" s="1131"/>
      <c r="Y111" s="1131"/>
      <c r="Z111" s="1131"/>
      <c r="AA111" s="1131"/>
      <c r="AB111" s="1131"/>
      <c r="AC111" s="1131"/>
      <c r="AD111" s="1131"/>
      <c r="AE111" s="1131"/>
      <c r="AF111" s="874"/>
      <c r="AG111" s="874"/>
      <c r="AH111" s="1131"/>
    </row>
    <row r="112">
      <c r="A112" s="1131"/>
      <c r="B112" s="1131"/>
      <c r="C112" s="1131"/>
      <c r="D112" s="1131"/>
      <c r="E112" s="1131"/>
      <c r="F112" s="1131"/>
      <c r="G112" s="1183"/>
      <c r="H112" s="1131"/>
      <c r="I112" s="1131"/>
      <c r="J112" s="1131"/>
      <c r="K112" s="1131"/>
      <c r="L112" s="1131"/>
      <c r="M112" s="1131"/>
      <c r="N112" s="1131"/>
      <c r="O112" s="874"/>
      <c r="P112" s="875"/>
      <c r="Q112" s="1131"/>
      <c r="R112" s="1131"/>
      <c r="S112" s="1131"/>
      <c r="T112" s="1131"/>
      <c r="U112" s="1131"/>
      <c r="V112" s="1131"/>
      <c r="W112" s="1131"/>
      <c r="X112" s="1131"/>
      <c r="Y112" s="1131"/>
      <c r="Z112" s="1131"/>
      <c r="AA112" s="1131"/>
      <c r="AB112" s="1131"/>
      <c r="AC112" s="1131"/>
      <c r="AD112" s="1131"/>
      <c r="AE112" s="1131"/>
      <c r="AF112" s="874"/>
      <c r="AG112" s="874"/>
      <c r="AH112" s="1131"/>
    </row>
    <row r="113">
      <c r="A113" s="1131"/>
      <c r="B113" s="1131"/>
      <c r="C113" s="1131"/>
      <c r="D113" s="1131"/>
      <c r="E113" s="1131"/>
      <c r="F113" s="1131"/>
      <c r="G113" s="1183"/>
      <c r="H113" s="1131"/>
      <c r="I113" s="1131"/>
      <c r="J113" s="1131"/>
      <c r="K113" s="1131"/>
      <c r="L113" s="1131"/>
      <c r="M113" s="1131"/>
      <c r="N113" s="1131"/>
      <c r="O113" s="874"/>
      <c r="P113" s="875"/>
      <c r="Q113" s="1131"/>
      <c r="R113" s="1131"/>
      <c r="S113" s="1131"/>
      <c r="T113" s="1131"/>
      <c r="U113" s="1131"/>
      <c r="V113" s="1131"/>
      <c r="W113" s="1131"/>
      <c r="X113" s="1131"/>
      <c r="Y113" s="1131"/>
      <c r="Z113" s="1131"/>
      <c r="AA113" s="1131"/>
      <c r="AB113" s="1131"/>
      <c r="AC113" s="1131"/>
      <c r="AD113" s="1131"/>
      <c r="AE113" s="1131"/>
      <c r="AF113" s="874"/>
      <c r="AG113" s="874"/>
      <c r="AH113" s="1131"/>
    </row>
    <row r="114">
      <c r="A114" s="1131"/>
      <c r="B114" s="1131"/>
      <c r="C114" s="1131"/>
      <c r="D114" s="1131"/>
      <c r="E114" s="1131"/>
      <c r="F114" s="1131"/>
      <c r="G114" s="1183"/>
      <c r="H114" s="1131"/>
      <c r="I114" s="1131"/>
      <c r="J114" s="1131"/>
      <c r="K114" s="1131"/>
      <c r="L114" s="1131"/>
      <c r="M114" s="1131"/>
      <c r="N114" s="1131"/>
      <c r="O114" s="874"/>
      <c r="P114" s="875"/>
      <c r="Q114" s="1131"/>
      <c r="R114" s="1131"/>
      <c r="S114" s="1131"/>
      <c r="T114" s="1131"/>
      <c r="U114" s="1131"/>
      <c r="V114" s="1131"/>
      <c r="W114" s="1131"/>
      <c r="X114" s="1131"/>
      <c r="Y114" s="1131"/>
      <c r="Z114" s="1131"/>
      <c r="AA114" s="1131"/>
      <c r="AB114" s="1131"/>
      <c r="AC114" s="1131"/>
      <c r="AD114" s="1131"/>
      <c r="AE114" s="1131"/>
      <c r="AF114" s="874"/>
      <c r="AG114" s="874"/>
      <c r="AH114" s="1131"/>
    </row>
    <row r="115">
      <c r="A115" s="1131"/>
      <c r="B115" s="1131"/>
      <c r="C115" s="1131"/>
      <c r="D115" s="1131"/>
      <c r="E115" s="1131"/>
      <c r="F115" s="1131"/>
      <c r="G115" s="1183"/>
      <c r="H115" s="1131"/>
      <c r="I115" s="1131"/>
      <c r="J115" s="1131"/>
      <c r="K115" s="1131"/>
      <c r="L115" s="1131"/>
      <c r="M115" s="1131"/>
      <c r="N115" s="1131"/>
      <c r="O115" s="874"/>
      <c r="P115" s="875"/>
      <c r="Q115" s="1131"/>
      <c r="R115" s="1131"/>
      <c r="S115" s="1131"/>
      <c r="T115" s="1131"/>
      <c r="U115" s="1131"/>
      <c r="V115" s="1131"/>
      <c r="W115" s="1131"/>
      <c r="X115" s="1131"/>
      <c r="Y115" s="1131"/>
      <c r="Z115" s="1131"/>
      <c r="AA115" s="1131"/>
      <c r="AB115" s="1131"/>
      <c r="AC115" s="1131"/>
      <c r="AD115" s="1131"/>
      <c r="AE115" s="1131"/>
      <c r="AF115" s="874"/>
      <c r="AG115" s="874"/>
      <c r="AH115" s="1131"/>
    </row>
    <row r="116">
      <c r="A116" s="1131"/>
      <c r="B116" s="1131"/>
      <c r="C116" s="1131"/>
      <c r="D116" s="1131"/>
      <c r="E116" s="1131"/>
      <c r="F116" s="1131"/>
      <c r="G116" s="1183"/>
      <c r="H116" s="1131"/>
      <c r="I116" s="1131"/>
      <c r="J116" s="1131"/>
      <c r="K116" s="1131"/>
      <c r="L116" s="1131"/>
      <c r="M116" s="1131"/>
      <c r="N116" s="1131"/>
      <c r="O116" s="874"/>
      <c r="P116" s="875"/>
      <c r="Q116" s="1131"/>
      <c r="R116" s="1131"/>
      <c r="S116" s="1131"/>
      <c r="T116" s="1131"/>
      <c r="U116" s="1131"/>
      <c r="V116" s="1131"/>
      <c r="W116" s="1131"/>
      <c r="X116" s="1131"/>
      <c r="Y116" s="1131"/>
      <c r="Z116" s="1131"/>
      <c r="AA116" s="1131"/>
      <c r="AB116" s="1131"/>
      <c r="AC116" s="1131"/>
      <c r="AD116" s="1131"/>
      <c r="AE116" s="1131"/>
      <c r="AF116" s="874"/>
      <c r="AG116" s="874"/>
      <c r="AH116" s="1131"/>
    </row>
    <row r="117">
      <c r="A117" s="1131"/>
      <c r="B117" s="1131"/>
      <c r="C117" s="1131"/>
      <c r="D117" s="1131"/>
      <c r="E117" s="1131"/>
      <c r="F117" s="1131"/>
      <c r="G117" s="1183"/>
      <c r="H117" s="1131"/>
      <c r="I117" s="1131"/>
      <c r="J117" s="1131"/>
      <c r="K117" s="1131"/>
      <c r="L117" s="1131"/>
      <c r="M117" s="1131"/>
      <c r="N117" s="1131"/>
      <c r="O117" s="874"/>
      <c r="P117" s="875"/>
      <c r="Q117" s="1131"/>
      <c r="R117" s="1131"/>
      <c r="S117" s="1131"/>
      <c r="T117" s="1131"/>
      <c r="U117" s="1131"/>
      <c r="V117" s="1131"/>
      <c r="W117" s="1131"/>
      <c r="X117" s="1131"/>
      <c r="Y117" s="1131"/>
      <c r="Z117" s="1131"/>
      <c r="AA117" s="1131"/>
      <c r="AB117" s="1131"/>
      <c r="AC117" s="1131"/>
      <c r="AD117" s="1131"/>
      <c r="AE117" s="1131"/>
      <c r="AF117" s="874"/>
      <c r="AG117" s="874"/>
      <c r="AH117" s="1131"/>
    </row>
    <row r="118">
      <c r="A118" s="1131"/>
      <c r="B118" s="1131"/>
      <c r="C118" s="1131"/>
      <c r="D118" s="1131"/>
      <c r="E118" s="1131"/>
      <c r="F118" s="1131"/>
      <c r="G118" s="1183"/>
      <c r="H118" s="1131"/>
      <c r="I118" s="1131"/>
      <c r="J118" s="1131"/>
      <c r="K118" s="1131"/>
      <c r="L118" s="1131"/>
      <c r="M118" s="1131"/>
      <c r="N118" s="1131"/>
      <c r="O118" s="874"/>
      <c r="P118" s="875"/>
      <c r="Q118" s="1131"/>
      <c r="R118" s="1131"/>
      <c r="S118" s="1131"/>
      <c r="T118" s="1131"/>
      <c r="U118" s="1131"/>
      <c r="V118" s="1131"/>
      <c r="W118" s="1131"/>
      <c r="X118" s="1131"/>
      <c r="Y118" s="1131"/>
      <c r="Z118" s="1131"/>
      <c r="AA118" s="1131"/>
      <c r="AB118" s="1131"/>
      <c r="AC118" s="1131"/>
      <c r="AD118" s="1131"/>
      <c r="AE118" s="1131"/>
      <c r="AF118" s="874"/>
      <c r="AG118" s="874"/>
      <c r="AH118" s="1131"/>
    </row>
    <row r="119">
      <c r="A119" s="1131"/>
      <c r="B119" s="1131"/>
      <c r="C119" s="1131"/>
      <c r="D119" s="1131"/>
      <c r="E119" s="1131"/>
      <c r="F119" s="1131"/>
      <c r="G119" s="1183"/>
      <c r="H119" s="1131"/>
      <c r="I119" s="1131"/>
      <c r="J119" s="1131"/>
      <c r="K119" s="1131"/>
      <c r="L119" s="1131"/>
      <c r="M119" s="1131"/>
      <c r="N119" s="1131"/>
      <c r="O119" s="874"/>
      <c r="P119" s="875"/>
      <c r="Q119" s="1131"/>
      <c r="R119" s="1131"/>
      <c r="S119" s="1131"/>
      <c r="T119" s="1131"/>
      <c r="U119" s="1131"/>
      <c r="V119" s="1131"/>
      <c r="W119" s="1131"/>
      <c r="X119" s="1131"/>
      <c r="Y119" s="1131"/>
      <c r="Z119" s="1131"/>
      <c r="AA119" s="1131"/>
      <c r="AB119" s="1131"/>
      <c r="AC119" s="1131"/>
      <c r="AD119" s="1131"/>
      <c r="AE119" s="1131"/>
      <c r="AF119" s="874"/>
      <c r="AG119" s="874"/>
      <c r="AH119" s="1131"/>
    </row>
    <row r="120">
      <c r="A120" s="1131"/>
      <c r="B120" s="1131"/>
      <c r="C120" s="1131"/>
      <c r="D120" s="1131"/>
      <c r="E120" s="1131"/>
      <c r="F120" s="1131"/>
      <c r="G120" s="1183"/>
      <c r="H120" s="1131"/>
      <c r="I120" s="1131"/>
      <c r="J120" s="1131"/>
      <c r="K120" s="1131"/>
      <c r="L120" s="1131"/>
      <c r="M120" s="1131"/>
      <c r="N120" s="1131"/>
      <c r="O120" s="874"/>
      <c r="P120" s="875"/>
      <c r="Q120" s="1131"/>
      <c r="R120" s="1131"/>
      <c r="S120" s="1131"/>
      <c r="T120" s="1131"/>
      <c r="U120" s="1131"/>
      <c r="V120" s="1131"/>
      <c r="W120" s="1131"/>
      <c r="X120" s="1131"/>
      <c r="Y120" s="1131"/>
      <c r="Z120" s="1131"/>
      <c r="AA120" s="1131"/>
      <c r="AB120" s="1131"/>
      <c r="AC120" s="1131"/>
      <c r="AD120" s="1131"/>
      <c r="AE120" s="1131"/>
      <c r="AF120" s="874"/>
      <c r="AG120" s="874"/>
      <c r="AH120" s="1131"/>
    </row>
    <row r="121">
      <c r="A121" s="1131"/>
      <c r="B121" s="1131"/>
      <c r="C121" s="1131"/>
      <c r="D121" s="1131"/>
      <c r="E121" s="1131"/>
      <c r="F121" s="1131"/>
      <c r="G121" s="1183"/>
      <c r="H121" s="1131"/>
      <c r="I121" s="1131"/>
      <c r="J121" s="1131"/>
      <c r="K121" s="1131"/>
      <c r="L121" s="1131"/>
      <c r="M121" s="1131"/>
      <c r="N121" s="1131"/>
      <c r="O121" s="874"/>
      <c r="P121" s="875"/>
      <c r="Q121" s="1131"/>
      <c r="R121" s="1131"/>
      <c r="S121" s="1131"/>
      <c r="T121" s="1131"/>
      <c r="U121" s="1131"/>
      <c r="V121" s="1131"/>
      <c r="W121" s="1131"/>
      <c r="X121" s="1131"/>
      <c r="Y121" s="1131"/>
      <c r="Z121" s="1131"/>
      <c r="AA121" s="1131"/>
      <c r="AB121" s="1131"/>
      <c r="AC121" s="1131"/>
      <c r="AD121" s="1131"/>
      <c r="AE121" s="1131"/>
      <c r="AF121" s="874"/>
      <c r="AG121" s="874"/>
      <c r="AH121" s="1131"/>
    </row>
    <row r="122">
      <c r="A122" s="1131"/>
      <c r="B122" s="1131"/>
      <c r="C122" s="1131"/>
      <c r="D122" s="1131"/>
      <c r="E122" s="1131"/>
      <c r="F122" s="1131"/>
      <c r="G122" s="1183"/>
      <c r="H122" s="1131"/>
      <c r="I122" s="1131"/>
      <c r="J122" s="1131"/>
      <c r="K122" s="1131"/>
      <c r="L122" s="1131"/>
      <c r="M122" s="1131"/>
      <c r="N122" s="1131"/>
      <c r="O122" s="874"/>
      <c r="P122" s="875"/>
      <c r="Q122" s="1131"/>
      <c r="R122" s="1131"/>
      <c r="S122" s="1131"/>
      <c r="T122" s="1131"/>
      <c r="U122" s="1131"/>
      <c r="V122" s="1131"/>
      <c r="W122" s="1131"/>
      <c r="X122" s="1131"/>
      <c r="Y122" s="1131"/>
      <c r="Z122" s="1131"/>
      <c r="AA122" s="1131"/>
      <c r="AB122" s="1131"/>
      <c r="AC122" s="1131"/>
      <c r="AD122" s="1131"/>
      <c r="AE122" s="1131"/>
      <c r="AF122" s="874"/>
      <c r="AG122" s="874"/>
      <c r="AH122" s="1131"/>
    </row>
    <row r="123">
      <c r="A123" s="1131"/>
      <c r="B123" s="1131"/>
      <c r="C123" s="1131"/>
      <c r="D123" s="1131"/>
      <c r="E123" s="1131"/>
      <c r="F123" s="1131"/>
      <c r="G123" s="1183"/>
      <c r="H123" s="1131"/>
      <c r="I123" s="1131"/>
      <c r="J123" s="1131"/>
      <c r="K123" s="1131"/>
      <c r="L123" s="1131"/>
      <c r="M123" s="1131"/>
      <c r="N123" s="1131"/>
      <c r="O123" s="874"/>
      <c r="P123" s="875"/>
      <c r="Q123" s="1131"/>
      <c r="R123" s="1131"/>
      <c r="S123" s="1131"/>
      <c r="T123" s="1131"/>
      <c r="U123" s="1131"/>
      <c r="V123" s="1131"/>
      <c r="W123" s="1131"/>
      <c r="X123" s="1131"/>
      <c r="Y123" s="1131"/>
      <c r="Z123" s="1131"/>
      <c r="AA123" s="1131"/>
      <c r="AB123" s="1131"/>
      <c r="AC123" s="1131"/>
      <c r="AD123" s="1131"/>
      <c r="AE123" s="1131"/>
      <c r="AF123" s="874"/>
      <c r="AG123" s="874"/>
      <c r="AH123" s="1131"/>
    </row>
    <row r="124">
      <c r="A124" s="1131"/>
      <c r="B124" s="1131"/>
      <c r="C124" s="1131"/>
      <c r="D124" s="1131"/>
      <c r="E124" s="1131"/>
      <c r="F124" s="1131"/>
      <c r="G124" s="1183"/>
      <c r="H124" s="1131"/>
      <c r="I124" s="1131"/>
      <c r="J124" s="1131"/>
      <c r="K124" s="1131"/>
      <c r="L124" s="1131"/>
      <c r="M124" s="1131"/>
      <c r="N124" s="1131"/>
      <c r="O124" s="874"/>
      <c r="P124" s="875"/>
      <c r="Q124" s="1131"/>
      <c r="R124" s="1131"/>
      <c r="S124" s="1131"/>
      <c r="T124" s="1131"/>
      <c r="U124" s="1131"/>
      <c r="V124" s="1131"/>
      <c r="W124" s="1131"/>
      <c r="X124" s="1131"/>
      <c r="Y124" s="1131"/>
      <c r="Z124" s="1131"/>
      <c r="AA124" s="1131"/>
      <c r="AB124" s="1131"/>
      <c r="AC124" s="1131"/>
      <c r="AD124" s="1131"/>
      <c r="AE124" s="1131"/>
      <c r="AF124" s="874"/>
      <c r="AG124" s="874"/>
      <c r="AH124" s="1131"/>
    </row>
    <row r="125">
      <c r="A125" s="1131"/>
      <c r="B125" s="1131"/>
      <c r="C125" s="1131"/>
      <c r="D125" s="1131"/>
      <c r="E125" s="1131"/>
      <c r="F125" s="1131"/>
      <c r="G125" s="1183"/>
      <c r="H125" s="1131"/>
      <c r="I125" s="1131"/>
      <c r="J125" s="1131"/>
      <c r="K125" s="1131"/>
      <c r="L125" s="1131"/>
      <c r="M125" s="1131"/>
      <c r="N125" s="1131"/>
      <c r="O125" s="874"/>
      <c r="P125" s="875"/>
      <c r="Q125" s="1131"/>
      <c r="R125" s="1131"/>
      <c r="S125" s="1131"/>
      <c r="T125" s="1131"/>
      <c r="U125" s="1131"/>
      <c r="V125" s="1131"/>
      <c r="W125" s="1131"/>
      <c r="X125" s="1131"/>
      <c r="Y125" s="1131"/>
      <c r="Z125" s="1131"/>
      <c r="AA125" s="1131"/>
      <c r="AB125" s="1131"/>
      <c r="AC125" s="1131"/>
      <c r="AD125" s="1131"/>
      <c r="AE125" s="1131"/>
      <c r="AF125" s="874"/>
      <c r="AG125" s="874"/>
      <c r="AH125" s="1131"/>
    </row>
    <row r="126">
      <c r="A126" s="1131"/>
      <c r="B126" s="1131"/>
      <c r="C126" s="1131"/>
      <c r="D126" s="1131"/>
      <c r="E126" s="1131"/>
      <c r="F126" s="1131"/>
      <c r="G126" s="1183"/>
      <c r="H126" s="1131"/>
      <c r="I126" s="1131"/>
      <c r="J126" s="1131"/>
      <c r="K126" s="1131"/>
      <c r="L126" s="1131"/>
      <c r="M126" s="1131"/>
      <c r="N126" s="1131"/>
      <c r="O126" s="874"/>
      <c r="P126" s="875"/>
      <c r="Q126" s="1131"/>
      <c r="R126" s="1131"/>
      <c r="S126" s="1131"/>
      <c r="T126" s="1131"/>
      <c r="U126" s="1131"/>
      <c r="V126" s="1131"/>
      <c r="W126" s="1131"/>
      <c r="X126" s="1131"/>
      <c r="Y126" s="1131"/>
      <c r="Z126" s="1131"/>
      <c r="AA126" s="1131"/>
      <c r="AB126" s="1131"/>
      <c r="AC126" s="1131"/>
      <c r="AD126" s="1131"/>
      <c r="AE126" s="1131"/>
      <c r="AF126" s="874"/>
      <c r="AG126" s="874"/>
      <c r="AH126" s="1131"/>
    </row>
    <row r="127">
      <c r="A127" s="1131"/>
      <c r="B127" s="1131"/>
      <c r="C127" s="1131"/>
      <c r="D127" s="1131"/>
      <c r="E127" s="1131"/>
      <c r="F127" s="1131"/>
      <c r="G127" s="1183"/>
      <c r="H127" s="1131"/>
      <c r="I127" s="1131"/>
      <c r="J127" s="1131"/>
      <c r="K127" s="1131"/>
      <c r="L127" s="1131"/>
      <c r="M127" s="1131"/>
      <c r="N127" s="1131"/>
      <c r="O127" s="874"/>
      <c r="P127" s="875"/>
      <c r="Q127" s="1131"/>
      <c r="R127" s="1131"/>
      <c r="S127" s="1131"/>
      <c r="T127" s="1131"/>
      <c r="U127" s="1131"/>
      <c r="V127" s="1131"/>
      <c r="W127" s="1131"/>
      <c r="X127" s="1131"/>
      <c r="Y127" s="1131"/>
      <c r="Z127" s="1131"/>
      <c r="AA127" s="1131"/>
      <c r="AB127" s="1131"/>
      <c r="AC127" s="1131"/>
      <c r="AD127" s="1131"/>
      <c r="AE127" s="1131"/>
      <c r="AF127" s="874"/>
      <c r="AG127" s="874"/>
      <c r="AH127" s="1131"/>
    </row>
    <row r="128">
      <c r="A128" s="1131"/>
      <c r="B128" s="1131"/>
      <c r="C128" s="1131"/>
      <c r="D128" s="1131"/>
      <c r="E128" s="1131"/>
      <c r="F128" s="1131"/>
      <c r="G128" s="1183"/>
      <c r="H128" s="1131"/>
      <c r="I128" s="1131"/>
      <c r="J128" s="1131"/>
      <c r="K128" s="1131"/>
      <c r="L128" s="1131"/>
      <c r="M128" s="1131"/>
      <c r="N128" s="1131"/>
      <c r="O128" s="874"/>
      <c r="P128" s="875"/>
      <c r="Q128" s="1131"/>
      <c r="R128" s="1131"/>
      <c r="S128" s="1131"/>
      <c r="T128" s="1131"/>
      <c r="U128" s="1131"/>
      <c r="V128" s="1131"/>
      <c r="W128" s="1131"/>
      <c r="X128" s="1131"/>
      <c r="Y128" s="1131"/>
      <c r="Z128" s="1131"/>
      <c r="AA128" s="1131"/>
      <c r="AB128" s="1131"/>
      <c r="AC128" s="1131"/>
      <c r="AD128" s="1131"/>
      <c r="AE128" s="1131"/>
      <c r="AF128" s="874"/>
      <c r="AG128" s="874"/>
      <c r="AH128" s="1131"/>
    </row>
    <row r="129">
      <c r="A129" s="1131"/>
      <c r="B129" s="1131"/>
      <c r="C129" s="1131"/>
      <c r="D129" s="1131"/>
      <c r="E129" s="1131"/>
      <c r="F129" s="1131"/>
      <c r="G129" s="1183"/>
      <c r="H129" s="1131"/>
      <c r="I129" s="1131"/>
      <c r="J129" s="1131"/>
      <c r="K129" s="1131"/>
      <c r="L129" s="1131"/>
      <c r="M129" s="1131"/>
      <c r="N129" s="1131"/>
      <c r="O129" s="874"/>
      <c r="P129" s="875"/>
      <c r="Q129" s="1131"/>
      <c r="R129" s="1131"/>
      <c r="S129" s="1131"/>
      <c r="T129" s="1131"/>
      <c r="U129" s="1131"/>
      <c r="V129" s="1131"/>
      <c r="W129" s="1131"/>
      <c r="X129" s="1131"/>
      <c r="Y129" s="1131"/>
      <c r="Z129" s="1131"/>
      <c r="AA129" s="1131"/>
      <c r="AB129" s="1131"/>
      <c r="AC129" s="1131"/>
      <c r="AD129" s="1131"/>
      <c r="AE129" s="1131"/>
      <c r="AF129" s="874"/>
      <c r="AG129" s="874"/>
      <c r="AH129" s="1131"/>
    </row>
    <row r="130">
      <c r="A130" s="1131"/>
      <c r="B130" s="1131"/>
      <c r="C130" s="1131"/>
      <c r="D130" s="1131"/>
      <c r="E130" s="1131"/>
      <c r="F130" s="1131"/>
      <c r="G130" s="1183"/>
      <c r="H130" s="1131"/>
      <c r="I130" s="1131"/>
      <c r="J130" s="1131"/>
      <c r="K130" s="1131"/>
      <c r="L130" s="1131"/>
      <c r="M130" s="1131"/>
      <c r="N130" s="1131"/>
      <c r="O130" s="874"/>
      <c r="P130" s="875"/>
      <c r="Q130" s="1131"/>
      <c r="R130" s="1131"/>
      <c r="S130" s="1131"/>
      <c r="T130" s="1131"/>
      <c r="U130" s="1131"/>
      <c r="V130" s="1131"/>
      <c r="W130" s="1131"/>
      <c r="X130" s="1131"/>
      <c r="Y130" s="1131"/>
      <c r="Z130" s="1131"/>
      <c r="AA130" s="1131"/>
      <c r="AB130" s="1131"/>
      <c r="AC130" s="1131"/>
      <c r="AD130" s="1131"/>
      <c r="AE130" s="1131"/>
      <c r="AF130" s="874"/>
      <c r="AG130" s="874"/>
      <c r="AH130" s="1131"/>
    </row>
    <row r="131">
      <c r="A131" s="1131"/>
      <c r="B131" s="1131"/>
      <c r="C131" s="1131"/>
      <c r="D131" s="1131"/>
      <c r="E131" s="1131"/>
      <c r="F131" s="1131"/>
      <c r="G131" s="1183"/>
      <c r="H131" s="1131"/>
      <c r="I131" s="1131"/>
      <c r="J131" s="1131"/>
      <c r="K131" s="1131"/>
      <c r="L131" s="1131"/>
      <c r="M131" s="1131"/>
      <c r="N131" s="1131"/>
      <c r="O131" s="874"/>
      <c r="P131" s="875"/>
      <c r="Q131" s="1131"/>
      <c r="R131" s="1131"/>
      <c r="S131" s="1131"/>
      <c r="T131" s="1131"/>
      <c r="U131" s="1131"/>
      <c r="V131" s="1131"/>
      <c r="W131" s="1131"/>
      <c r="X131" s="1131"/>
      <c r="Y131" s="1131"/>
      <c r="Z131" s="1131"/>
      <c r="AA131" s="1131"/>
      <c r="AB131" s="1131"/>
      <c r="AC131" s="1131"/>
      <c r="AD131" s="1131"/>
      <c r="AE131" s="1131"/>
      <c r="AF131" s="874"/>
      <c r="AG131" s="874"/>
      <c r="AH131" s="1131"/>
    </row>
    <row r="132">
      <c r="A132" s="1131"/>
      <c r="B132" s="1131"/>
      <c r="C132" s="1131"/>
      <c r="D132" s="1131"/>
      <c r="E132" s="1131"/>
      <c r="F132" s="1131"/>
      <c r="G132" s="1183"/>
      <c r="H132" s="1131"/>
      <c r="I132" s="1131"/>
      <c r="J132" s="1131"/>
      <c r="K132" s="1131"/>
      <c r="L132" s="1131"/>
      <c r="M132" s="1131"/>
      <c r="N132" s="1131"/>
      <c r="O132" s="874"/>
      <c r="P132" s="875"/>
      <c r="Q132" s="1131"/>
      <c r="R132" s="1131"/>
      <c r="S132" s="1131"/>
      <c r="T132" s="1131"/>
      <c r="U132" s="1131"/>
      <c r="V132" s="1131"/>
      <c r="W132" s="1131"/>
      <c r="X132" s="1131"/>
      <c r="Y132" s="1131"/>
      <c r="Z132" s="1131"/>
      <c r="AA132" s="1131"/>
      <c r="AB132" s="1131"/>
      <c r="AC132" s="1131"/>
      <c r="AD132" s="1131"/>
      <c r="AE132" s="1131"/>
      <c r="AF132" s="874"/>
      <c r="AG132" s="874"/>
      <c r="AH132" s="1131"/>
    </row>
    <row r="133">
      <c r="A133" s="1131"/>
      <c r="B133" s="1131"/>
      <c r="C133" s="1131"/>
      <c r="D133" s="1131"/>
      <c r="E133" s="1131"/>
      <c r="F133" s="1131"/>
      <c r="G133" s="1183"/>
      <c r="H133" s="1131"/>
      <c r="I133" s="1131"/>
      <c r="J133" s="1131"/>
      <c r="K133" s="1131"/>
      <c r="L133" s="1131"/>
      <c r="M133" s="1131"/>
      <c r="N133" s="1131"/>
      <c r="O133" s="874"/>
      <c r="P133" s="875"/>
      <c r="Q133" s="1131"/>
      <c r="R133" s="1131"/>
      <c r="S133" s="1131"/>
      <c r="T133" s="1131"/>
      <c r="U133" s="1131"/>
      <c r="V133" s="1131"/>
      <c r="W133" s="1131"/>
      <c r="X133" s="1131"/>
      <c r="Y133" s="1131"/>
      <c r="Z133" s="1131"/>
      <c r="AA133" s="1131"/>
      <c r="AB133" s="1131"/>
      <c r="AC133" s="1131"/>
      <c r="AD133" s="1131"/>
      <c r="AE133" s="1131"/>
      <c r="AF133" s="874"/>
      <c r="AG133" s="874"/>
      <c r="AH133" s="1131"/>
    </row>
    <row r="134">
      <c r="A134" s="1131"/>
      <c r="B134" s="1131"/>
      <c r="C134" s="1131"/>
      <c r="D134" s="1131"/>
      <c r="E134" s="1131"/>
      <c r="F134" s="1131"/>
      <c r="G134" s="1183"/>
      <c r="H134" s="1131"/>
      <c r="I134" s="1131"/>
      <c r="J134" s="1131"/>
      <c r="K134" s="1131"/>
      <c r="L134" s="1131"/>
      <c r="M134" s="1131"/>
      <c r="N134" s="1131"/>
      <c r="O134" s="874"/>
      <c r="P134" s="875"/>
      <c r="Q134" s="1131"/>
      <c r="R134" s="1131"/>
      <c r="S134" s="1131"/>
      <c r="T134" s="1131"/>
      <c r="U134" s="1131"/>
      <c r="V134" s="1131"/>
      <c r="W134" s="1131"/>
      <c r="X134" s="1131"/>
      <c r="Y134" s="1131"/>
      <c r="Z134" s="1131"/>
      <c r="AA134" s="1131"/>
      <c r="AB134" s="1131"/>
      <c r="AC134" s="1131"/>
      <c r="AD134" s="1131"/>
      <c r="AE134" s="1131"/>
      <c r="AF134" s="874"/>
      <c r="AG134" s="874"/>
      <c r="AH134" s="1131"/>
    </row>
    <row r="135">
      <c r="A135" s="1131"/>
      <c r="B135" s="1131"/>
      <c r="C135" s="1131"/>
      <c r="D135" s="1131"/>
      <c r="E135" s="1131"/>
      <c r="F135" s="1131"/>
      <c r="G135" s="1183"/>
      <c r="H135" s="1131"/>
      <c r="I135" s="1131"/>
      <c r="J135" s="1131"/>
      <c r="K135" s="1131"/>
      <c r="L135" s="1131"/>
      <c r="M135" s="1131"/>
      <c r="N135" s="1131"/>
      <c r="O135" s="874"/>
      <c r="P135" s="875"/>
      <c r="Q135" s="1131"/>
      <c r="R135" s="1131"/>
      <c r="S135" s="1131"/>
      <c r="T135" s="1131"/>
      <c r="U135" s="1131"/>
      <c r="V135" s="1131"/>
      <c r="W135" s="1131"/>
      <c r="X135" s="1131"/>
      <c r="Y135" s="1131"/>
      <c r="Z135" s="1131"/>
      <c r="AA135" s="1131"/>
      <c r="AB135" s="1131"/>
      <c r="AC135" s="1131"/>
      <c r="AD135" s="1131"/>
      <c r="AE135" s="1131"/>
      <c r="AF135" s="874"/>
      <c r="AG135" s="874"/>
      <c r="AH135" s="1131"/>
    </row>
    <row r="136">
      <c r="A136" s="1131"/>
      <c r="B136" s="1131"/>
      <c r="C136" s="1131"/>
      <c r="D136" s="1131"/>
      <c r="E136" s="1131"/>
      <c r="F136" s="1131"/>
      <c r="G136" s="1183"/>
      <c r="H136" s="1131"/>
      <c r="I136" s="1131"/>
      <c r="J136" s="1131"/>
      <c r="K136" s="1131"/>
      <c r="L136" s="1131"/>
      <c r="M136" s="1131"/>
      <c r="N136" s="1131"/>
      <c r="O136" s="874"/>
      <c r="P136" s="875"/>
      <c r="Q136" s="1131"/>
      <c r="R136" s="1131"/>
      <c r="S136" s="1131"/>
      <c r="T136" s="1131"/>
      <c r="U136" s="1131"/>
      <c r="V136" s="1131"/>
      <c r="W136" s="1131"/>
      <c r="X136" s="1131"/>
      <c r="Y136" s="1131"/>
      <c r="Z136" s="1131"/>
      <c r="AA136" s="1131"/>
      <c r="AB136" s="1131"/>
      <c r="AC136" s="1131"/>
      <c r="AD136" s="1131"/>
      <c r="AE136" s="1131"/>
      <c r="AF136" s="874"/>
      <c r="AG136" s="874"/>
      <c r="AH136" s="1131"/>
    </row>
    <row r="137">
      <c r="A137" s="1131"/>
      <c r="B137" s="1131"/>
      <c r="C137" s="1131"/>
      <c r="D137" s="1131"/>
      <c r="E137" s="1131"/>
      <c r="F137" s="1131"/>
      <c r="G137" s="1183"/>
      <c r="H137" s="1131"/>
      <c r="I137" s="1131"/>
      <c r="J137" s="1131"/>
      <c r="K137" s="1131"/>
      <c r="L137" s="1131"/>
      <c r="M137" s="1131"/>
      <c r="N137" s="1131"/>
      <c r="O137" s="874"/>
      <c r="P137" s="875"/>
      <c r="Q137" s="1131"/>
      <c r="R137" s="1131"/>
      <c r="S137" s="1131"/>
      <c r="T137" s="1131"/>
      <c r="U137" s="1131"/>
      <c r="V137" s="1131"/>
      <c r="W137" s="1131"/>
      <c r="X137" s="1131"/>
      <c r="Y137" s="1131"/>
      <c r="Z137" s="1131"/>
      <c r="AA137" s="1131"/>
      <c r="AB137" s="1131"/>
      <c r="AC137" s="1131"/>
      <c r="AD137" s="1131"/>
      <c r="AE137" s="1131"/>
      <c r="AF137" s="874"/>
      <c r="AG137" s="874"/>
      <c r="AH137" s="1131"/>
    </row>
    <row r="138">
      <c r="A138" s="1131"/>
      <c r="B138" s="1131"/>
      <c r="C138" s="1131"/>
      <c r="D138" s="1131"/>
      <c r="E138" s="1131"/>
      <c r="F138" s="1131"/>
      <c r="G138" s="1183"/>
      <c r="H138" s="1131"/>
      <c r="I138" s="1131"/>
      <c r="J138" s="1131"/>
      <c r="K138" s="1131"/>
      <c r="L138" s="1131"/>
      <c r="M138" s="1131"/>
      <c r="N138" s="1131"/>
      <c r="O138" s="874"/>
      <c r="P138" s="875"/>
      <c r="Q138" s="1131"/>
      <c r="R138" s="1131"/>
      <c r="S138" s="1131"/>
      <c r="T138" s="1131"/>
      <c r="U138" s="1131"/>
      <c r="V138" s="1131"/>
      <c r="W138" s="1131"/>
      <c r="X138" s="1131"/>
      <c r="Y138" s="1131"/>
      <c r="Z138" s="1131"/>
      <c r="AA138" s="1131"/>
      <c r="AB138" s="1131"/>
      <c r="AC138" s="1131"/>
      <c r="AD138" s="1131"/>
      <c r="AE138" s="1131"/>
      <c r="AF138" s="874"/>
      <c r="AG138" s="874"/>
      <c r="AH138" s="1131"/>
    </row>
    <row r="139">
      <c r="A139" s="1131"/>
      <c r="B139" s="1131"/>
      <c r="C139" s="1131"/>
      <c r="D139" s="1131"/>
      <c r="E139" s="1131"/>
      <c r="F139" s="1131"/>
      <c r="G139" s="1183"/>
      <c r="H139" s="1131"/>
      <c r="I139" s="1131"/>
      <c r="J139" s="1131"/>
      <c r="K139" s="1131"/>
      <c r="L139" s="1131"/>
      <c r="M139" s="1131"/>
      <c r="N139" s="1131"/>
      <c r="O139" s="874"/>
      <c r="P139" s="875"/>
      <c r="Q139" s="1131"/>
      <c r="R139" s="1131"/>
      <c r="S139" s="1131"/>
      <c r="T139" s="1131"/>
      <c r="U139" s="1131"/>
      <c r="V139" s="1131"/>
      <c r="W139" s="1131"/>
      <c r="X139" s="1131"/>
      <c r="Y139" s="1131"/>
      <c r="Z139" s="1131"/>
      <c r="AA139" s="1131"/>
      <c r="AB139" s="1131"/>
      <c r="AC139" s="1131"/>
      <c r="AD139" s="1131"/>
      <c r="AE139" s="1131"/>
      <c r="AF139" s="874"/>
      <c r="AG139" s="874"/>
      <c r="AH139" s="1131"/>
    </row>
    <row r="140">
      <c r="A140" s="1131"/>
      <c r="B140" s="1131"/>
      <c r="C140" s="1131"/>
      <c r="D140" s="1131"/>
      <c r="E140" s="1131"/>
      <c r="F140" s="1131"/>
      <c r="G140" s="1183"/>
      <c r="H140" s="1131"/>
      <c r="I140" s="1131"/>
      <c r="J140" s="1131"/>
      <c r="K140" s="1131"/>
      <c r="L140" s="1131"/>
      <c r="M140" s="1131"/>
      <c r="N140" s="1131"/>
      <c r="O140" s="874"/>
      <c r="P140" s="875"/>
      <c r="Q140" s="1131"/>
      <c r="R140" s="1131"/>
      <c r="S140" s="1131"/>
      <c r="T140" s="1131"/>
      <c r="U140" s="1131"/>
      <c r="V140" s="1131"/>
      <c r="W140" s="1131"/>
      <c r="X140" s="1131"/>
      <c r="Y140" s="1131"/>
      <c r="Z140" s="1131"/>
      <c r="AA140" s="1131"/>
      <c r="AB140" s="1131"/>
      <c r="AC140" s="1131"/>
      <c r="AD140" s="1131"/>
      <c r="AE140" s="1131"/>
      <c r="AF140" s="874"/>
      <c r="AG140" s="874"/>
      <c r="AH140" s="1131"/>
    </row>
    <row r="141">
      <c r="A141" s="1131"/>
      <c r="B141" s="1131"/>
      <c r="C141" s="1131"/>
      <c r="D141" s="1131"/>
      <c r="E141" s="1131"/>
      <c r="F141" s="1131"/>
      <c r="G141" s="1183"/>
      <c r="H141" s="1131"/>
      <c r="I141" s="1131"/>
      <c r="J141" s="1131"/>
      <c r="K141" s="1131"/>
      <c r="L141" s="1131"/>
      <c r="M141" s="1131"/>
      <c r="N141" s="1131"/>
      <c r="O141" s="874"/>
      <c r="P141" s="875"/>
      <c r="Q141" s="1131"/>
      <c r="R141" s="1131"/>
      <c r="S141" s="1131"/>
      <c r="T141" s="1131"/>
      <c r="U141" s="1131"/>
      <c r="V141" s="1131"/>
      <c r="W141" s="1131"/>
      <c r="X141" s="1131"/>
      <c r="Y141" s="1131"/>
      <c r="Z141" s="1131"/>
      <c r="AA141" s="1131"/>
      <c r="AB141" s="1131"/>
      <c r="AC141" s="1131"/>
      <c r="AD141" s="1131"/>
      <c r="AE141" s="1131"/>
      <c r="AF141" s="874"/>
      <c r="AG141" s="874"/>
      <c r="AH141" s="1131"/>
    </row>
    <row r="142">
      <c r="A142" s="1131"/>
      <c r="B142" s="1131"/>
      <c r="C142" s="1131"/>
      <c r="D142" s="1131"/>
      <c r="E142" s="1131"/>
      <c r="F142" s="1131"/>
      <c r="G142" s="1183"/>
      <c r="H142" s="1131"/>
      <c r="I142" s="1131"/>
      <c r="J142" s="1131"/>
      <c r="K142" s="1131"/>
      <c r="L142" s="1131"/>
      <c r="M142" s="1131"/>
      <c r="N142" s="1131"/>
      <c r="O142" s="874"/>
      <c r="P142" s="875"/>
      <c r="Q142" s="1131"/>
      <c r="R142" s="1131"/>
      <c r="S142" s="1131"/>
      <c r="T142" s="1131"/>
      <c r="U142" s="1131"/>
      <c r="V142" s="1131"/>
      <c r="W142" s="1131"/>
      <c r="X142" s="1131"/>
      <c r="Y142" s="1131"/>
      <c r="Z142" s="1131"/>
      <c r="AA142" s="1131"/>
      <c r="AB142" s="1131"/>
      <c r="AC142" s="1131"/>
      <c r="AD142" s="1131"/>
      <c r="AE142" s="1131"/>
      <c r="AF142" s="874"/>
      <c r="AG142" s="874"/>
      <c r="AH142" s="1131"/>
    </row>
    <row r="143">
      <c r="A143" s="1131"/>
      <c r="B143" s="1131"/>
      <c r="C143" s="1131"/>
      <c r="D143" s="1131"/>
      <c r="E143" s="1131"/>
      <c r="F143" s="1131"/>
      <c r="G143" s="1183"/>
      <c r="H143" s="1131"/>
      <c r="I143" s="1131"/>
      <c r="J143" s="1131"/>
      <c r="K143" s="1131"/>
      <c r="L143" s="1131"/>
      <c r="M143" s="1131"/>
      <c r="N143" s="1131"/>
      <c r="O143" s="874"/>
      <c r="P143" s="875"/>
      <c r="Q143" s="1131"/>
      <c r="R143" s="1131"/>
      <c r="S143" s="1131"/>
      <c r="T143" s="1131"/>
      <c r="U143" s="1131"/>
      <c r="V143" s="1131"/>
      <c r="W143" s="1131"/>
      <c r="X143" s="1131"/>
      <c r="Y143" s="1131"/>
      <c r="Z143" s="1131"/>
      <c r="AA143" s="1131"/>
      <c r="AB143" s="1131"/>
      <c r="AC143" s="1131"/>
      <c r="AD143" s="1131"/>
      <c r="AE143" s="1131"/>
      <c r="AF143" s="874"/>
      <c r="AG143" s="874"/>
      <c r="AH143" s="1131"/>
    </row>
    <row r="144">
      <c r="A144" s="1131"/>
      <c r="B144" s="1131"/>
      <c r="C144" s="1131"/>
      <c r="D144" s="1131"/>
      <c r="E144" s="1131"/>
      <c r="F144" s="1131"/>
      <c r="G144" s="1183"/>
      <c r="H144" s="1131"/>
      <c r="I144" s="1131"/>
      <c r="J144" s="1131"/>
      <c r="K144" s="1131"/>
      <c r="L144" s="1131"/>
      <c r="M144" s="1131"/>
      <c r="N144" s="1131"/>
      <c r="O144" s="874"/>
      <c r="P144" s="875"/>
      <c r="Q144" s="1131"/>
      <c r="R144" s="1131"/>
      <c r="S144" s="1131"/>
      <c r="T144" s="1131"/>
      <c r="U144" s="1131"/>
      <c r="V144" s="1131"/>
      <c r="W144" s="1131"/>
      <c r="X144" s="1131"/>
      <c r="Y144" s="1131"/>
      <c r="Z144" s="1131"/>
      <c r="AA144" s="1131"/>
      <c r="AB144" s="1131"/>
      <c r="AC144" s="1131"/>
      <c r="AD144" s="1131"/>
      <c r="AE144" s="1131"/>
      <c r="AF144" s="874"/>
      <c r="AG144" s="874"/>
      <c r="AH144" s="1131"/>
    </row>
    <row r="145">
      <c r="A145" s="1131"/>
      <c r="B145" s="1131"/>
      <c r="C145" s="1131"/>
      <c r="D145" s="1131"/>
      <c r="E145" s="1131"/>
      <c r="F145" s="1131"/>
      <c r="G145" s="1183"/>
      <c r="H145" s="1131"/>
      <c r="I145" s="1131"/>
      <c r="J145" s="1131"/>
      <c r="K145" s="1131"/>
      <c r="L145" s="1131"/>
      <c r="M145" s="1131"/>
      <c r="N145" s="1131"/>
      <c r="O145" s="874"/>
      <c r="P145" s="875"/>
      <c r="Q145" s="1131"/>
      <c r="R145" s="1131"/>
      <c r="S145" s="1131"/>
      <c r="T145" s="1131"/>
      <c r="U145" s="1131"/>
      <c r="V145" s="1131"/>
      <c r="W145" s="1131"/>
      <c r="X145" s="1131"/>
      <c r="Y145" s="1131"/>
      <c r="Z145" s="1131"/>
      <c r="AA145" s="1131"/>
      <c r="AB145" s="1131"/>
      <c r="AC145" s="1131"/>
      <c r="AD145" s="1131"/>
      <c r="AE145" s="1131"/>
      <c r="AF145" s="874"/>
      <c r="AG145" s="874"/>
      <c r="AH145" s="1131"/>
    </row>
    <row r="146">
      <c r="A146" s="1131"/>
      <c r="B146" s="1131"/>
      <c r="C146" s="1131"/>
      <c r="D146" s="1131"/>
      <c r="E146" s="1131"/>
      <c r="F146" s="1131"/>
      <c r="G146" s="1183"/>
      <c r="H146" s="1131"/>
      <c r="I146" s="1131"/>
      <c r="J146" s="1131"/>
      <c r="K146" s="1131"/>
      <c r="L146" s="1131"/>
      <c r="M146" s="1131"/>
      <c r="N146" s="1131"/>
      <c r="O146" s="874"/>
      <c r="P146" s="875"/>
      <c r="Q146" s="1131"/>
      <c r="R146" s="1131"/>
      <c r="S146" s="1131"/>
      <c r="T146" s="1131"/>
      <c r="U146" s="1131"/>
      <c r="V146" s="1131"/>
      <c r="W146" s="1131"/>
      <c r="X146" s="1131"/>
      <c r="Y146" s="1131"/>
      <c r="Z146" s="1131"/>
      <c r="AA146" s="1131"/>
      <c r="AB146" s="1131"/>
      <c r="AC146" s="1131"/>
      <c r="AD146" s="1131"/>
      <c r="AE146" s="1131"/>
      <c r="AF146" s="874"/>
      <c r="AG146" s="874"/>
      <c r="AH146" s="1131"/>
    </row>
    <row r="147">
      <c r="A147" s="1131"/>
      <c r="B147" s="1131"/>
      <c r="C147" s="1131"/>
      <c r="D147" s="1131"/>
      <c r="E147" s="1131"/>
      <c r="F147" s="1131"/>
      <c r="G147" s="1183"/>
      <c r="H147" s="1131"/>
      <c r="I147" s="1131"/>
      <c r="J147" s="1131"/>
      <c r="K147" s="1131"/>
      <c r="L147" s="1131"/>
      <c r="M147" s="1131"/>
      <c r="N147" s="1131"/>
      <c r="O147" s="874"/>
      <c r="P147" s="875"/>
      <c r="Q147" s="1131"/>
      <c r="R147" s="1131"/>
      <c r="S147" s="1131"/>
      <c r="T147" s="1131"/>
      <c r="U147" s="1131"/>
      <c r="V147" s="1131"/>
      <c r="W147" s="1131"/>
      <c r="X147" s="1131"/>
      <c r="Y147" s="1131"/>
      <c r="Z147" s="1131"/>
      <c r="AA147" s="1131"/>
      <c r="AB147" s="1131"/>
      <c r="AC147" s="1131"/>
      <c r="AD147" s="1131"/>
      <c r="AE147" s="1131"/>
      <c r="AF147" s="874"/>
      <c r="AG147" s="874"/>
      <c r="AH147" s="1131"/>
    </row>
    <row r="148">
      <c r="A148" s="1131"/>
      <c r="B148" s="1131"/>
      <c r="C148" s="1131"/>
      <c r="D148" s="1131"/>
      <c r="E148" s="1131"/>
      <c r="F148" s="1131"/>
      <c r="G148" s="1183"/>
      <c r="H148" s="1131"/>
      <c r="I148" s="1131"/>
      <c r="J148" s="1131"/>
      <c r="K148" s="1131"/>
      <c r="L148" s="1131"/>
      <c r="M148" s="1131"/>
      <c r="N148" s="1131"/>
      <c r="O148" s="874"/>
      <c r="P148" s="875"/>
      <c r="Q148" s="1131"/>
      <c r="R148" s="1131"/>
      <c r="S148" s="1131"/>
      <c r="T148" s="1131"/>
      <c r="U148" s="1131"/>
      <c r="V148" s="1131"/>
      <c r="W148" s="1131"/>
      <c r="X148" s="1131"/>
      <c r="Y148" s="1131"/>
      <c r="Z148" s="1131"/>
      <c r="AA148" s="1131"/>
      <c r="AB148" s="1131"/>
      <c r="AC148" s="1131"/>
      <c r="AD148" s="1131"/>
      <c r="AE148" s="1131"/>
      <c r="AF148" s="874"/>
      <c r="AG148" s="874"/>
      <c r="AH148" s="1131"/>
    </row>
    <row r="149">
      <c r="A149" s="1131"/>
      <c r="B149" s="1131"/>
      <c r="C149" s="1131"/>
      <c r="D149" s="1131"/>
      <c r="E149" s="1131"/>
      <c r="F149" s="1131"/>
      <c r="G149" s="1183"/>
      <c r="H149" s="1131"/>
      <c r="I149" s="1131"/>
      <c r="J149" s="1131"/>
      <c r="K149" s="1131"/>
      <c r="L149" s="1131"/>
      <c r="M149" s="1131"/>
      <c r="N149" s="1131"/>
      <c r="O149" s="874"/>
      <c r="P149" s="875"/>
      <c r="Q149" s="1131"/>
      <c r="R149" s="1131"/>
      <c r="S149" s="1131"/>
      <c r="T149" s="1131"/>
      <c r="U149" s="1131"/>
      <c r="V149" s="1131"/>
      <c r="W149" s="1131"/>
      <c r="X149" s="1131"/>
      <c r="Y149" s="1131"/>
      <c r="Z149" s="1131"/>
      <c r="AA149" s="1131"/>
      <c r="AB149" s="1131"/>
      <c r="AC149" s="1131"/>
      <c r="AD149" s="1131"/>
      <c r="AE149" s="1131"/>
      <c r="AF149" s="874"/>
      <c r="AG149" s="874"/>
      <c r="AH149" s="1131"/>
    </row>
    <row r="150">
      <c r="A150" s="1131"/>
      <c r="B150" s="1131"/>
      <c r="C150" s="1131"/>
      <c r="D150" s="1131"/>
      <c r="E150" s="1131"/>
      <c r="F150" s="1131"/>
      <c r="G150" s="1183"/>
      <c r="H150" s="1131"/>
      <c r="I150" s="1131"/>
      <c r="J150" s="1131"/>
      <c r="K150" s="1131"/>
      <c r="L150" s="1131"/>
      <c r="M150" s="1131"/>
      <c r="N150" s="1131"/>
      <c r="O150" s="874"/>
      <c r="P150" s="875"/>
      <c r="Q150" s="1131"/>
      <c r="R150" s="1131"/>
      <c r="S150" s="1131"/>
      <c r="T150" s="1131"/>
      <c r="U150" s="1131"/>
      <c r="V150" s="1131"/>
      <c r="W150" s="1131"/>
      <c r="X150" s="1131"/>
      <c r="Y150" s="1131"/>
      <c r="Z150" s="1131"/>
      <c r="AA150" s="1131"/>
      <c r="AB150" s="1131"/>
      <c r="AC150" s="1131"/>
      <c r="AD150" s="1131"/>
      <c r="AE150" s="1131"/>
      <c r="AF150" s="874"/>
      <c r="AG150" s="874"/>
      <c r="AH150" s="1131"/>
    </row>
    <row r="151">
      <c r="A151" s="1131"/>
      <c r="B151" s="1131"/>
      <c r="C151" s="1131"/>
      <c r="D151" s="1131"/>
      <c r="E151" s="1131"/>
      <c r="F151" s="1131"/>
      <c r="G151" s="1183"/>
      <c r="H151" s="1131"/>
      <c r="I151" s="1131"/>
      <c r="J151" s="1131"/>
      <c r="K151" s="1131"/>
      <c r="L151" s="1131"/>
      <c r="M151" s="1131"/>
      <c r="N151" s="1131"/>
      <c r="O151" s="874"/>
      <c r="P151" s="875"/>
      <c r="Q151" s="1131"/>
      <c r="R151" s="1131"/>
      <c r="S151" s="1131"/>
      <c r="T151" s="1131"/>
      <c r="U151" s="1131"/>
      <c r="V151" s="1131"/>
      <c r="W151" s="1131"/>
      <c r="X151" s="1131"/>
      <c r="Y151" s="1131"/>
      <c r="Z151" s="1131"/>
      <c r="AA151" s="1131"/>
      <c r="AB151" s="1131"/>
      <c r="AC151" s="1131"/>
      <c r="AD151" s="1131"/>
      <c r="AE151" s="1131"/>
      <c r="AF151" s="874"/>
      <c r="AG151" s="874"/>
      <c r="AH151" s="1131"/>
    </row>
    <row r="152">
      <c r="A152" s="1131"/>
      <c r="B152" s="1131"/>
      <c r="C152" s="1131"/>
      <c r="D152" s="1131"/>
      <c r="E152" s="1131"/>
      <c r="F152" s="1131"/>
      <c r="G152" s="1183"/>
      <c r="H152" s="1131"/>
      <c r="I152" s="1131"/>
      <c r="J152" s="1131"/>
      <c r="K152" s="1131"/>
      <c r="L152" s="1131"/>
      <c r="M152" s="1131"/>
      <c r="N152" s="1131"/>
      <c r="O152" s="874"/>
      <c r="P152" s="875"/>
      <c r="Q152" s="1131"/>
      <c r="R152" s="1131"/>
      <c r="S152" s="1131"/>
      <c r="T152" s="1131"/>
      <c r="U152" s="1131"/>
      <c r="V152" s="1131"/>
      <c r="W152" s="1131"/>
      <c r="X152" s="1131"/>
      <c r="Y152" s="1131"/>
      <c r="Z152" s="1131"/>
      <c r="AA152" s="1131"/>
      <c r="AB152" s="1131"/>
      <c r="AC152" s="1131"/>
      <c r="AD152" s="1131"/>
      <c r="AE152" s="1131"/>
      <c r="AF152" s="874"/>
      <c r="AG152" s="874"/>
      <c r="AH152" s="1131"/>
    </row>
    <row r="153">
      <c r="A153" s="1131"/>
      <c r="B153" s="1131"/>
      <c r="C153" s="1131"/>
      <c r="D153" s="1131"/>
      <c r="E153" s="1131"/>
      <c r="F153" s="1131"/>
      <c r="G153" s="1183"/>
      <c r="H153" s="1131"/>
      <c r="I153" s="1131"/>
      <c r="J153" s="1131"/>
      <c r="K153" s="1131"/>
      <c r="L153" s="1131"/>
      <c r="M153" s="1131"/>
      <c r="N153" s="1131"/>
      <c r="O153" s="874"/>
      <c r="P153" s="875"/>
      <c r="Q153" s="1131"/>
      <c r="R153" s="1131"/>
      <c r="S153" s="1131"/>
      <c r="T153" s="1131"/>
      <c r="U153" s="1131"/>
      <c r="V153" s="1131"/>
      <c r="W153" s="1131"/>
      <c r="X153" s="1131"/>
      <c r="Y153" s="1131"/>
      <c r="Z153" s="1131"/>
      <c r="AA153" s="1131"/>
      <c r="AB153" s="1131"/>
      <c r="AC153" s="1131"/>
      <c r="AD153" s="1131"/>
      <c r="AE153" s="1131"/>
      <c r="AF153" s="874"/>
      <c r="AG153" s="874"/>
      <c r="AH153" s="1131"/>
    </row>
    <row r="154">
      <c r="A154" s="1131"/>
      <c r="B154" s="1131"/>
      <c r="C154" s="1131"/>
      <c r="D154" s="1131"/>
      <c r="E154" s="1131"/>
      <c r="F154" s="1131"/>
      <c r="G154" s="1183"/>
      <c r="H154" s="1131"/>
      <c r="I154" s="1131"/>
      <c r="J154" s="1131"/>
      <c r="K154" s="1131"/>
      <c r="L154" s="1131"/>
      <c r="M154" s="1131"/>
      <c r="N154" s="1131"/>
      <c r="O154" s="874"/>
      <c r="P154" s="875"/>
      <c r="Q154" s="1131"/>
      <c r="R154" s="1131"/>
      <c r="S154" s="1131"/>
      <c r="T154" s="1131"/>
      <c r="U154" s="1131"/>
      <c r="V154" s="1131"/>
      <c r="W154" s="1131"/>
      <c r="X154" s="1131"/>
      <c r="Y154" s="1131"/>
      <c r="Z154" s="1131"/>
      <c r="AA154" s="1131"/>
      <c r="AB154" s="1131"/>
      <c r="AC154" s="1131"/>
      <c r="AD154" s="1131"/>
      <c r="AE154" s="1131"/>
      <c r="AF154" s="874"/>
      <c r="AG154" s="874"/>
      <c r="AH154" s="1131"/>
    </row>
    <row r="155">
      <c r="A155" s="1131"/>
      <c r="B155" s="1131"/>
      <c r="C155" s="1131"/>
      <c r="D155" s="1131"/>
      <c r="E155" s="1131"/>
      <c r="F155" s="1131"/>
      <c r="G155" s="1183"/>
      <c r="H155" s="1131"/>
      <c r="I155" s="1131"/>
      <c r="J155" s="1131"/>
      <c r="K155" s="1131"/>
      <c r="L155" s="1131"/>
      <c r="M155" s="1131"/>
      <c r="N155" s="1131"/>
      <c r="O155" s="874"/>
      <c r="P155" s="875"/>
      <c r="Q155" s="1131"/>
      <c r="R155" s="1131"/>
      <c r="S155" s="1131"/>
      <c r="T155" s="1131"/>
      <c r="U155" s="1131"/>
      <c r="V155" s="1131"/>
      <c r="W155" s="1131"/>
      <c r="X155" s="1131"/>
      <c r="Y155" s="1131"/>
      <c r="Z155" s="1131"/>
      <c r="AA155" s="1131"/>
      <c r="AB155" s="1131"/>
      <c r="AC155" s="1131"/>
      <c r="AD155" s="1131"/>
      <c r="AE155" s="1131"/>
      <c r="AF155" s="874"/>
      <c r="AG155" s="874"/>
      <c r="AH155" s="1131"/>
    </row>
    <row r="156">
      <c r="A156" s="1131"/>
      <c r="B156" s="1131"/>
      <c r="C156" s="1131"/>
      <c r="D156" s="1131"/>
      <c r="E156" s="1131"/>
      <c r="F156" s="1131"/>
      <c r="G156" s="1183"/>
      <c r="H156" s="1131"/>
      <c r="I156" s="1131"/>
      <c r="J156" s="1131"/>
      <c r="K156" s="1131"/>
      <c r="L156" s="1131"/>
      <c r="M156" s="1131"/>
      <c r="N156" s="1131"/>
      <c r="O156" s="874"/>
      <c r="P156" s="875"/>
      <c r="Q156" s="1131"/>
      <c r="R156" s="1131"/>
      <c r="S156" s="1131"/>
      <c r="T156" s="1131"/>
      <c r="U156" s="1131"/>
      <c r="V156" s="1131"/>
      <c r="W156" s="1131"/>
      <c r="X156" s="1131"/>
      <c r="Y156" s="1131"/>
      <c r="Z156" s="1131"/>
      <c r="AA156" s="1131"/>
      <c r="AB156" s="1131"/>
      <c r="AC156" s="1131"/>
      <c r="AD156" s="1131"/>
      <c r="AE156" s="1131"/>
      <c r="AF156" s="874"/>
      <c r="AG156" s="874"/>
      <c r="AH156" s="1131"/>
    </row>
    <row r="157">
      <c r="A157" s="1131"/>
      <c r="B157" s="1131"/>
      <c r="C157" s="1131"/>
      <c r="D157" s="1131"/>
      <c r="E157" s="1131"/>
      <c r="F157" s="1131"/>
      <c r="G157" s="1183"/>
      <c r="H157" s="1131"/>
      <c r="I157" s="1131"/>
      <c r="J157" s="1131"/>
      <c r="K157" s="1131"/>
      <c r="L157" s="1131"/>
      <c r="M157" s="1131"/>
      <c r="N157" s="1131"/>
      <c r="O157" s="874"/>
      <c r="P157" s="875"/>
      <c r="Q157" s="1131"/>
      <c r="R157" s="1131"/>
      <c r="S157" s="1131"/>
      <c r="T157" s="1131"/>
      <c r="U157" s="1131"/>
      <c r="V157" s="1131"/>
      <c r="W157" s="1131"/>
      <c r="X157" s="1131"/>
      <c r="Y157" s="1131"/>
      <c r="Z157" s="1131"/>
      <c r="AA157" s="1131"/>
      <c r="AB157" s="1131"/>
      <c r="AC157" s="1131"/>
      <c r="AD157" s="1131"/>
      <c r="AE157" s="1131"/>
      <c r="AF157" s="874"/>
      <c r="AG157" s="874"/>
      <c r="AH157" s="1131"/>
    </row>
    <row r="158">
      <c r="A158" s="1131"/>
      <c r="B158" s="1131"/>
      <c r="C158" s="1131"/>
      <c r="D158" s="1131"/>
      <c r="E158" s="1131"/>
      <c r="F158" s="1131"/>
      <c r="G158" s="1183"/>
      <c r="H158" s="1131"/>
      <c r="I158" s="1131"/>
      <c r="J158" s="1131"/>
      <c r="K158" s="1131"/>
      <c r="L158" s="1131"/>
      <c r="M158" s="1131"/>
      <c r="N158" s="1131"/>
      <c r="O158" s="874"/>
      <c r="P158" s="875"/>
      <c r="Q158" s="1131"/>
      <c r="R158" s="1131"/>
      <c r="S158" s="1131"/>
      <c r="T158" s="1131"/>
      <c r="U158" s="1131"/>
      <c r="V158" s="1131"/>
      <c r="W158" s="1131"/>
      <c r="X158" s="1131"/>
      <c r="Y158" s="1131"/>
      <c r="Z158" s="1131"/>
      <c r="AA158" s="1131"/>
      <c r="AB158" s="1131"/>
      <c r="AC158" s="1131"/>
      <c r="AD158" s="1131"/>
      <c r="AE158" s="1131"/>
      <c r="AF158" s="874"/>
      <c r="AG158" s="874"/>
      <c r="AH158" s="1131"/>
    </row>
    <row r="159">
      <c r="A159" s="1131"/>
      <c r="B159" s="1131"/>
      <c r="C159" s="1131"/>
      <c r="D159" s="1131"/>
      <c r="E159" s="1131"/>
      <c r="F159" s="1131"/>
      <c r="G159" s="1183"/>
      <c r="H159" s="1131"/>
      <c r="I159" s="1131"/>
      <c r="J159" s="1131"/>
      <c r="K159" s="1131"/>
      <c r="L159" s="1131"/>
      <c r="M159" s="1131"/>
      <c r="N159" s="1131"/>
      <c r="O159" s="874"/>
      <c r="P159" s="875"/>
      <c r="Q159" s="1131"/>
      <c r="R159" s="1131"/>
      <c r="S159" s="1131"/>
      <c r="T159" s="1131"/>
      <c r="U159" s="1131"/>
      <c r="V159" s="1131"/>
      <c r="W159" s="1131"/>
      <c r="X159" s="1131"/>
      <c r="Y159" s="1131"/>
      <c r="Z159" s="1131"/>
      <c r="AA159" s="1131"/>
      <c r="AB159" s="1131"/>
      <c r="AC159" s="1131"/>
      <c r="AD159" s="1131"/>
      <c r="AE159" s="1131"/>
      <c r="AF159" s="874"/>
      <c r="AG159" s="874"/>
      <c r="AH159" s="1131"/>
    </row>
    <row r="160">
      <c r="A160" s="1131"/>
      <c r="B160" s="1131"/>
      <c r="C160" s="1131"/>
      <c r="D160" s="1131"/>
      <c r="E160" s="1131"/>
      <c r="F160" s="1131"/>
      <c r="G160" s="1183"/>
      <c r="H160" s="1131"/>
      <c r="I160" s="1131"/>
      <c r="J160" s="1131"/>
      <c r="K160" s="1131"/>
      <c r="L160" s="1131"/>
      <c r="M160" s="1131"/>
      <c r="N160" s="1131"/>
      <c r="O160" s="874"/>
      <c r="P160" s="875"/>
      <c r="Q160" s="1131"/>
      <c r="R160" s="1131"/>
      <c r="S160" s="1131"/>
      <c r="T160" s="1131"/>
      <c r="U160" s="1131"/>
      <c r="V160" s="1131"/>
      <c r="W160" s="1131"/>
      <c r="X160" s="1131"/>
      <c r="Y160" s="1131"/>
      <c r="Z160" s="1131"/>
      <c r="AA160" s="1131"/>
      <c r="AB160" s="1131"/>
      <c r="AC160" s="1131"/>
      <c r="AD160" s="1131"/>
      <c r="AE160" s="1131"/>
      <c r="AF160" s="874"/>
      <c r="AG160" s="874"/>
      <c r="AH160" s="1131"/>
    </row>
    <row r="161">
      <c r="A161" s="1131"/>
      <c r="B161" s="1131"/>
      <c r="C161" s="1131"/>
      <c r="D161" s="1131"/>
      <c r="E161" s="1131"/>
      <c r="F161" s="1131"/>
      <c r="G161" s="1183"/>
      <c r="H161" s="1131"/>
      <c r="I161" s="1131"/>
      <c r="J161" s="1131"/>
      <c r="K161" s="1131"/>
      <c r="L161" s="1131"/>
      <c r="M161" s="1131"/>
      <c r="N161" s="1131"/>
      <c r="O161" s="874"/>
      <c r="P161" s="875"/>
      <c r="Q161" s="1131"/>
      <c r="R161" s="1131"/>
      <c r="S161" s="1131"/>
      <c r="T161" s="1131"/>
      <c r="U161" s="1131"/>
      <c r="V161" s="1131"/>
      <c r="W161" s="1131"/>
      <c r="X161" s="1131"/>
      <c r="Y161" s="1131"/>
      <c r="Z161" s="1131"/>
      <c r="AA161" s="1131"/>
      <c r="AB161" s="1131"/>
      <c r="AC161" s="1131"/>
      <c r="AD161" s="1131"/>
      <c r="AE161" s="1131"/>
      <c r="AF161" s="874"/>
      <c r="AG161" s="874"/>
      <c r="AH161" s="1131"/>
    </row>
    <row r="162">
      <c r="A162" s="1131"/>
      <c r="B162" s="1131"/>
      <c r="C162" s="1131"/>
      <c r="D162" s="1131"/>
      <c r="E162" s="1131"/>
      <c r="F162" s="1131"/>
      <c r="G162" s="1183"/>
      <c r="H162" s="1131"/>
      <c r="I162" s="1131"/>
      <c r="J162" s="1131"/>
      <c r="K162" s="1131"/>
      <c r="L162" s="1131"/>
      <c r="M162" s="1131"/>
      <c r="N162" s="1131"/>
      <c r="O162" s="874"/>
      <c r="P162" s="875"/>
      <c r="Q162" s="1131"/>
      <c r="R162" s="1131"/>
      <c r="S162" s="1131"/>
      <c r="T162" s="1131"/>
      <c r="U162" s="1131"/>
      <c r="V162" s="1131"/>
      <c r="W162" s="1131"/>
      <c r="X162" s="1131"/>
      <c r="Y162" s="1131"/>
      <c r="Z162" s="1131"/>
      <c r="AA162" s="1131"/>
      <c r="AB162" s="1131"/>
      <c r="AC162" s="1131"/>
      <c r="AD162" s="1131"/>
      <c r="AE162" s="1131"/>
      <c r="AF162" s="874"/>
      <c r="AG162" s="874"/>
      <c r="AH162" s="1131"/>
    </row>
    <row r="163">
      <c r="A163" s="1131"/>
      <c r="B163" s="1131"/>
      <c r="C163" s="1131"/>
      <c r="D163" s="1131"/>
      <c r="E163" s="1131"/>
      <c r="F163" s="1131"/>
      <c r="G163" s="1183"/>
      <c r="H163" s="1131"/>
      <c r="I163" s="1131"/>
      <c r="J163" s="1131"/>
      <c r="K163" s="1131"/>
      <c r="L163" s="1131"/>
      <c r="M163" s="1131"/>
      <c r="N163" s="1131"/>
      <c r="O163" s="874"/>
      <c r="P163" s="875"/>
      <c r="Q163" s="1131"/>
      <c r="R163" s="1131"/>
      <c r="S163" s="1131"/>
      <c r="T163" s="1131"/>
      <c r="U163" s="1131"/>
      <c r="V163" s="1131"/>
      <c r="W163" s="1131"/>
      <c r="X163" s="1131"/>
      <c r="Y163" s="1131"/>
      <c r="Z163" s="1131"/>
      <c r="AA163" s="1131"/>
      <c r="AB163" s="1131"/>
      <c r="AC163" s="1131"/>
      <c r="AD163" s="1131"/>
      <c r="AE163" s="1131"/>
      <c r="AF163" s="874"/>
      <c r="AG163" s="874"/>
      <c r="AH163" s="1131"/>
    </row>
    <row r="164">
      <c r="A164" s="1131"/>
      <c r="B164" s="1131"/>
      <c r="C164" s="1131"/>
      <c r="D164" s="1131"/>
      <c r="E164" s="1131"/>
      <c r="F164" s="1131"/>
      <c r="G164" s="1183"/>
      <c r="H164" s="1131"/>
      <c r="I164" s="1131"/>
      <c r="J164" s="1131"/>
      <c r="K164" s="1131"/>
      <c r="L164" s="1131"/>
      <c r="M164" s="1131"/>
      <c r="N164" s="1131"/>
      <c r="O164" s="874"/>
      <c r="P164" s="875"/>
      <c r="Q164" s="1131"/>
      <c r="R164" s="1131"/>
      <c r="S164" s="1131"/>
      <c r="T164" s="1131"/>
      <c r="U164" s="1131"/>
      <c r="V164" s="1131"/>
      <c r="W164" s="1131"/>
      <c r="X164" s="1131"/>
      <c r="Y164" s="1131"/>
      <c r="Z164" s="1131"/>
      <c r="AA164" s="1131"/>
      <c r="AB164" s="1131"/>
      <c r="AC164" s="1131"/>
      <c r="AD164" s="1131"/>
      <c r="AE164" s="1131"/>
      <c r="AF164" s="874"/>
      <c r="AG164" s="874"/>
      <c r="AH164" s="1131"/>
    </row>
    <row r="165">
      <c r="A165" s="1131"/>
      <c r="B165" s="1131"/>
      <c r="C165" s="1131"/>
      <c r="D165" s="1131"/>
      <c r="E165" s="1131"/>
      <c r="F165" s="1131"/>
      <c r="G165" s="1183"/>
      <c r="H165" s="1131"/>
      <c r="I165" s="1131"/>
      <c r="J165" s="1131"/>
      <c r="K165" s="1131"/>
      <c r="L165" s="1131"/>
      <c r="M165" s="1131"/>
      <c r="N165" s="1131"/>
      <c r="O165" s="874"/>
      <c r="P165" s="875"/>
      <c r="Q165" s="1131"/>
      <c r="R165" s="1131"/>
      <c r="S165" s="1131"/>
      <c r="T165" s="1131"/>
      <c r="U165" s="1131"/>
      <c r="V165" s="1131"/>
      <c r="W165" s="1131"/>
      <c r="X165" s="1131"/>
      <c r="Y165" s="1131"/>
      <c r="Z165" s="1131"/>
      <c r="AA165" s="1131"/>
      <c r="AB165" s="1131"/>
      <c r="AC165" s="1131"/>
      <c r="AD165" s="1131"/>
      <c r="AE165" s="1131"/>
      <c r="AF165" s="874"/>
      <c r="AG165" s="874"/>
      <c r="AH165" s="1131"/>
    </row>
    <row r="166">
      <c r="A166" s="1131"/>
      <c r="B166" s="1131"/>
      <c r="C166" s="1131"/>
      <c r="D166" s="1131"/>
      <c r="E166" s="1131"/>
      <c r="F166" s="1131"/>
      <c r="G166" s="1183"/>
      <c r="H166" s="1131"/>
      <c r="I166" s="1131"/>
      <c r="J166" s="1131"/>
      <c r="K166" s="1131"/>
      <c r="L166" s="1131"/>
      <c r="M166" s="1131"/>
      <c r="N166" s="1131"/>
      <c r="O166" s="874"/>
      <c r="P166" s="875"/>
      <c r="Q166" s="1131"/>
      <c r="R166" s="1131"/>
      <c r="S166" s="1131"/>
      <c r="T166" s="1131"/>
      <c r="U166" s="1131"/>
      <c r="V166" s="1131"/>
      <c r="W166" s="1131"/>
      <c r="X166" s="1131"/>
      <c r="Y166" s="1131"/>
      <c r="Z166" s="1131"/>
      <c r="AA166" s="1131"/>
      <c r="AB166" s="1131"/>
      <c r="AC166" s="1131"/>
      <c r="AD166" s="1131"/>
      <c r="AE166" s="1131"/>
      <c r="AF166" s="874"/>
      <c r="AG166" s="874"/>
      <c r="AH166" s="1131"/>
    </row>
    <row r="167">
      <c r="A167" s="1131"/>
      <c r="B167" s="1131"/>
      <c r="C167" s="1131"/>
      <c r="D167" s="1131"/>
      <c r="E167" s="1131"/>
      <c r="F167" s="1131"/>
      <c r="G167" s="1183"/>
      <c r="H167" s="1131"/>
      <c r="I167" s="1131"/>
      <c r="J167" s="1131"/>
      <c r="K167" s="1131"/>
      <c r="L167" s="1131"/>
      <c r="M167" s="1131"/>
      <c r="N167" s="1131"/>
      <c r="O167" s="874"/>
      <c r="P167" s="875"/>
      <c r="Q167" s="1131"/>
      <c r="R167" s="1131"/>
      <c r="S167" s="1131"/>
      <c r="T167" s="1131"/>
      <c r="U167" s="1131"/>
      <c r="V167" s="1131"/>
      <c r="W167" s="1131"/>
      <c r="X167" s="1131"/>
      <c r="Y167" s="1131"/>
      <c r="Z167" s="1131"/>
      <c r="AA167" s="1131"/>
      <c r="AB167" s="1131"/>
      <c r="AC167" s="1131"/>
      <c r="AD167" s="1131"/>
      <c r="AE167" s="1131"/>
      <c r="AF167" s="874"/>
      <c r="AG167" s="874"/>
      <c r="AH167" s="1131"/>
    </row>
    <row r="168">
      <c r="A168" s="1131"/>
      <c r="B168" s="1131"/>
      <c r="C168" s="1131"/>
      <c r="D168" s="1131"/>
      <c r="E168" s="1131"/>
      <c r="F168" s="1131"/>
      <c r="G168" s="1183"/>
      <c r="H168" s="1131"/>
      <c r="I168" s="1131"/>
      <c r="J168" s="1131"/>
      <c r="K168" s="1131"/>
      <c r="L168" s="1131"/>
      <c r="M168" s="1131"/>
      <c r="N168" s="1131"/>
      <c r="O168" s="874"/>
      <c r="P168" s="875"/>
      <c r="Q168" s="1131"/>
      <c r="R168" s="1131"/>
      <c r="S168" s="1131"/>
      <c r="T168" s="1131"/>
      <c r="U168" s="1131"/>
      <c r="V168" s="1131"/>
      <c r="W168" s="1131"/>
      <c r="X168" s="1131"/>
      <c r="Y168" s="1131"/>
      <c r="Z168" s="1131"/>
      <c r="AA168" s="1131"/>
      <c r="AB168" s="1131"/>
      <c r="AC168" s="1131"/>
      <c r="AD168" s="1131"/>
      <c r="AE168" s="1131"/>
      <c r="AF168" s="874"/>
      <c r="AG168" s="874"/>
      <c r="AH168" s="1131"/>
    </row>
    <row r="169">
      <c r="A169" s="1131"/>
      <c r="B169" s="1131"/>
      <c r="C169" s="1131"/>
      <c r="D169" s="1131"/>
      <c r="E169" s="1131"/>
      <c r="F169" s="1131"/>
      <c r="G169" s="1183"/>
      <c r="H169" s="1131"/>
      <c r="I169" s="1131"/>
      <c r="J169" s="1131"/>
      <c r="K169" s="1131"/>
      <c r="L169" s="1131"/>
      <c r="M169" s="1131"/>
      <c r="N169" s="1131"/>
      <c r="O169" s="874"/>
      <c r="P169" s="875"/>
      <c r="Q169" s="1131"/>
      <c r="R169" s="1131"/>
      <c r="S169" s="1131"/>
      <c r="T169" s="1131"/>
      <c r="U169" s="1131"/>
      <c r="V169" s="1131"/>
      <c r="W169" s="1131"/>
      <c r="X169" s="1131"/>
      <c r="Y169" s="1131"/>
      <c r="Z169" s="1131"/>
      <c r="AA169" s="1131"/>
      <c r="AB169" s="1131"/>
      <c r="AC169" s="1131"/>
      <c r="AD169" s="1131"/>
      <c r="AE169" s="1131"/>
      <c r="AF169" s="874"/>
      <c r="AG169" s="874"/>
      <c r="AH169" s="1131"/>
    </row>
    <row r="170">
      <c r="A170" s="1131"/>
      <c r="B170" s="1131"/>
      <c r="C170" s="1131"/>
      <c r="D170" s="1131"/>
      <c r="E170" s="1131"/>
      <c r="F170" s="1131"/>
      <c r="G170" s="1183"/>
      <c r="H170" s="1131"/>
      <c r="I170" s="1131"/>
      <c r="J170" s="1131"/>
      <c r="K170" s="1131"/>
      <c r="L170" s="1131"/>
      <c r="M170" s="1131"/>
      <c r="N170" s="1131"/>
      <c r="O170" s="874"/>
      <c r="P170" s="875"/>
      <c r="Q170" s="1131"/>
      <c r="R170" s="1131"/>
      <c r="S170" s="1131"/>
      <c r="T170" s="1131"/>
      <c r="U170" s="1131"/>
      <c r="V170" s="1131"/>
      <c r="W170" s="1131"/>
      <c r="X170" s="1131"/>
      <c r="Y170" s="1131"/>
      <c r="Z170" s="1131"/>
      <c r="AA170" s="1131"/>
      <c r="AB170" s="1131"/>
      <c r="AC170" s="1131"/>
      <c r="AD170" s="1131"/>
      <c r="AE170" s="1131"/>
      <c r="AF170" s="874"/>
      <c r="AG170" s="874"/>
      <c r="AH170" s="1131"/>
    </row>
    <row r="171">
      <c r="A171" s="1131"/>
      <c r="B171" s="1131"/>
      <c r="C171" s="1131"/>
      <c r="D171" s="1131"/>
      <c r="E171" s="1131"/>
      <c r="F171" s="1131"/>
      <c r="G171" s="1183"/>
      <c r="H171" s="1131"/>
      <c r="I171" s="1131"/>
      <c r="J171" s="1131"/>
      <c r="K171" s="1131"/>
      <c r="L171" s="1131"/>
      <c r="M171" s="1131"/>
      <c r="N171" s="1131"/>
      <c r="O171" s="874"/>
      <c r="P171" s="875"/>
      <c r="Q171" s="1131"/>
      <c r="R171" s="1131"/>
      <c r="S171" s="1131"/>
      <c r="T171" s="1131"/>
      <c r="U171" s="1131"/>
      <c r="V171" s="1131"/>
      <c r="W171" s="1131"/>
      <c r="X171" s="1131"/>
      <c r="Y171" s="1131"/>
      <c r="Z171" s="1131"/>
      <c r="AA171" s="1131"/>
      <c r="AB171" s="1131"/>
      <c r="AC171" s="1131"/>
      <c r="AD171" s="1131"/>
      <c r="AE171" s="1131"/>
      <c r="AF171" s="874"/>
      <c r="AG171" s="874"/>
      <c r="AH171" s="1131"/>
    </row>
    <row r="172">
      <c r="A172" s="1131"/>
      <c r="B172" s="1131"/>
      <c r="C172" s="1131"/>
      <c r="D172" s="1131"/>
      <c r="E172" s="1131"/>
      <c r="F172" s="1131"/>
      <c r="G172" s="1183"/>
      <c r="H172" s="1131"/>
      <c r="I172" s="1131"/>
      <c r="J172" s="1131"/>
      <c r="K172" s="1131"/>
      <c r="L172" s="1131"/>
      <c r="M172" s="1131"/>
      <c r="N172" s="1131"/>
      <c r="O172" s="874"/>
      <c r="P172" s="875"/>
      <c r="Q172" s="1131"/>
      <c r="R172" s="1131"/>
      <c r="S172" s="1131"/>
      <c r="T172" s="1131"/>
      <c r="U172" s="1131"/>
      <c r="V172" s="1131"/>
      <c r="W172" s="1131"/>
      <c r="X172" s="1131"/>
      <c r="Y172" s="1131"/>
      <c r="Z172" s="1131"/>
      <c r="AA172" s="1131"/>
      <c r="AB172" s="1131"/>
      <c r="AC172" s="1131"/>
      <c r="AD172" s="1131"/>
      <c r="AE172" s="1131"/>
      <c r="AF172" s="874"/>
      <c r="AG172" s="874"/>
      <c r="AH172" s="1131"/>
    </row>
    <row r="173">
      <c r="A173" s="1131"/>
      <c r="B173" s="1131"/>
      <c r="C173" s="1131"/>
      <c r="D173" s="1131"/>
      <c r="E173" s="1131"/>
      <c r="F173" s="1131"/>
      <c r="G173" s="1183"/>
      <c r="H173" s="1131"/>
      <c r="I173" s="1131"/>
      <c r="J173" s="1131"/>
      <c r="K173" s="1131"/>
      <c r="L173" s="1131"/>
      <c r="M173" s="1131"/>
      <c r="N173" s="1131"/>
      <c r="O173" s="874"/>
      <c r="P173" s="875"/>
      <c r="Q173" s="1131"/>
      <c r="R173" s="1131"/>
      <c r="S173" s="1131"/>
      <c r="T173" s="1131"/>
      <c r="U173" s="1131"/>
      <c r="V173" s="1131"/>
      <c r="W173" s="1131"/>
      <c r="X173" s="1131"/>
      <c r="Y173" s="1131"/>
      <c r="Z173" s="1131"/>
      <c r="AA173" s="1131"/>
      <c r="AB173" s="1131"/>
      <c r="AC173" s="1131"/>
      <c r="AD173" s="1131"/>
      <c r="AE173" s="1131"/>
      <c r="AF173" s="874"/>
      <c r="AG173" s="874"/>
      <c r="AH173" s="1131"/>
    </row>
    <row r="174">
      <c r="A174" s="1131"/>
      <c r="B174" s="1131"/>
      <c r="C174" s="1131"/>
      <c r="D174" s="1131"/>
      <c r="E174" s="1131"/>
      <c r="F174" s="1131"/>
      <c r="G174" s="1183"/>
      <c r="H174" s="1131"/>
      <c r="I174" s="1131"/>
      <c r="J174" s="1131"/>
      <c r="K174" s="1131"/>
      <c r="L174" s="1131"/>
      <c r="M174" s="1131"/>
      <c r="N174" s="1131"/>
      <c r="O174" s="874"/>
      <c r="P174" s="875"/>
      <c r="Q174" s="1131"/>
      <c r="R174" s="1131"/>
      <c r="S174" s="1131"/>
      <c r="T174" s="1131"/>
      <c r="U174" s="1131"/>
      <c r="V174" s="1131"/>
      <c r="W174" s="1131"/>
      <c r="X174" s="1131"/>
      <c r="Y174" s="1131"/>
      <c r="Z174" s="1131"/>
      <c r="AA174" s="1131"/>
      <c r="AB174" s="1131"/>
      <c r="AC174" s="1131"/>
      <c r="AD174" s="1131"/>
      <c r="AE174" s="1131"/>
      <c r="AF174" s="874"/>
      <c r="AG174" s="874"/>
      <c r="AH174" s="1131"/>
    </row>
    <row r="175">
      <c r="A175" s="1131"/>
      <c r="B175" s="1131"/>
      <c r="C175" s="1131"/>
      <c r="D175" s="1131"/>
      <c r="E175" s="1131"/>
      <c r="F175" s="1131"/>
      <c r="G175" s="1183"/>
      <c r="H175" s="1131"/>
      <c r="I175" s="1131"/>
      <c r="J175" s="1131"/>
      <c r="K175" s="1131"/>
      <c r="L175" s="1131"/>
      <c r="M175" s="1131"/>
      <c r="N175" s="1131"/>
      <c r="O175" s="874"/>
      <c r="P175" s="875"/>
      <c r="Q175" s="1131"/>
      <c r="R175" s="1131"/>
      <c r="S175" s="1131"/>
      <c r="T175" s="1131"/>
      <c r="U175" s="1131"/>
      <c r="V175" s="1131"/>
      <c r="W175" s="1131"/>
      <c r="X175" s="1131"/>
      <c r="Y175" s="1131"/>
      <c r="Z175" s="1131"/>
      <c r="AA175" s="1131"/>
      <c r="AB175" s="1131"/>
      <c r="AC175" s="1131"/>
      <c r="AD175" s="1131"/>
      <c r="AE175" s="1131"/>
      <c r="AF175" s="874"/>
      <c r="AG175" s="874"/>
      <c r="AH175" s="1131"/>
    </row>
    <row r="176">
      <c r="A176" s="1131"/>
      <c r="B176" s="1131"/>
      <c r="C176" s="1131"/>
      <c r="D176" s="1131"/>
      <c r="E176" s="1131"/>
      <c r="F176" s="1131"/>
      <c r="G176" s="1183"/>
      <c r="H176" s="1131"/>
      <c r="I176" s="1131"/>
      <c r="J176" s="1131"/>
      <c r="K176" s="1131"/>
      <c r="L176" s="1131"/>
      <c r="M176" s="1131"/>
      <c r="N176" s="1131"/>
      <c r="O176" s="874"/>
      <c r="P176" s="875"/>
      <c r="Q176" s="1131"/>
      <c r="R176" s="1131"/>
      <c r="S176" s="1131"/>
      <c r="T176" s="1131"/>
      <c r="U176" s="1131"/>
      <c r="V176" s="1131"/>
      <c r="W176" s="1131"/>
      <c r="X176" s="1131"/>
      <c r="Y176" s="1131"/>
      <c r="Z176" s="1131"/>
      <c r="AA176" s="1131"/>
      <c r="AB176" s="1131"/>
      <c r="AC176" s="1131"/>
      <c r="AD176" s="1131"/>
      <c r="AE176" s="1131"/>
      <c r="AF176" s="874"/>
      <c r="AG176" s="874"/>
      <c r="AH176" s="1131"/>
    </row>
    <row r="177">
      <c r="A177" s="1131"/>
      <c r="B177" s="1131"/>
      <c r="C177" s="1131"/>
      <c r="D177" s="1131"/>
      <c r="E177" s="1131"/>
      <c r="F177" s="1131"/>
      <c r="G177" s="1183"/>
      <c r="H177" s="1131"/>
      <c r="I177" s="1131"/>
      <c r="J177" s="1131"/>
      <c r="K177" s="1131"/>
      <c r="L177" s="1131"/>
      <c r="M177" s="1131"/>
      <c r="N177" s="1131"/>
      <c r="O177" s="874"/>
      <c r="P177" s="875"/>
      <c r="Q177" s="1131"/>
      <c r="R177" s="1131"/>
      <c r="S177" s="1131"/>
      <c r="T177" s="1131"/>
      <c r="U177" s="1131"/>
      <c r="V177" s="1131"/>
      <c r="W177" s="1131"/>
      <c r="X177" s="1131"/>
      <c r="Y177" s="1131"/>
      <c r="Z177" s="1131"/>
      <c r="AA177" s="1131"/>
      <c r="AB177" s="1131"/>
      <c r="AC177" s="1131"/>
      <c r="AD177" s="1131"/>
      <c r="AE177" s="1131"/>
      <c r="AF177" s="874"/>
      <c r="AG177" s="874"/>
      <c r="AH177" s="1131"/>
    </row>
    <row r="178">
      <c r="A178" s="1131"/>
      <c r="B178" s="1131"/>
      <c r="C178" s="1131"/>
      <c r="D178" s="1131"/>
      <c r="E178" s="1131"/>
      <c r="F178" s="1131"/>
      <c r="G178" s="1183"/>
      <c r="H178" s="1131"/>
      <c r="I178" s="1131"/>
      <c r="J178" s="1131"/>
      <c r="K178" s="1131"/>
      <c r="L178" s="1131"/>
      <c r="M178" s="1131"/>
      <c r="N178" s="1131"/>
      <c r="O178" s="874"/>
      <c r="P178" s="875"/>
      <c r="Q178" s="1131"/>
      <c r="R178" s="1131"/>
      <c r="S178" s="1131"/>
      <c r="T178" s="1131"/>
      <c r="U178" s="1131"/>
      <c r="V178" s="1131"/>
      <c r="W178" s="1131"/>
      <c r="X178" s="1131"/>
      <c r="Y178" s="1131"/>
      <c r="Z178" s="1131"/>
      <c r="AA178" s="1131"/>
      <c r="AB178" s="1131"/>
      <c r="AC178" s="1131"/>
      <c r="AD178" s="1131"/>
      <c r="AE178" s="1131"/>
      <c r="AF178" s="874"/>
      <c r="AG178" s="874"/>
      <c r="AH178" s="1131"/>
    </row>
    <row r="179">
      <c r="A179" s="1131"/>
      <c r="B179" s="1131"/>
      <c r="C179" s="1131"/>
      <c r="D179" s="1131"/>
      <c r="E179" s="1131"/>
      <c r="F179" s="1131"/>
      <c r="G179" s="1183"/>
      <c r="H179" s="1131"/>
      <c r="I179" s="1131"/>
      <c r="J179" s="1131"/>
      <c r="K179" s="1131"/>
      <c r="L179" s="1131"/>
      <c r="M179" s="1131"/>
      <c r="N179" s="1131"/>
      <c r="O179" s="874"/>
      <c r="P179" s="875"/>
      <c r="Q179" s="1131"/>
      <c r="R179" s="1131"/>
      <c r="S179" s="1131"/>
      <c r="T179" s="1131"/>
      <c r="U179" s="1131"/>
      <c r="V179" s="1131"/>
      <c r="W179" s="1131"/>
      <c r="X179" s="1131"/>
      <c r="Y179" s="1131"/>
      <c r="Z179" s="1131"/>
      <c r="AA179" s="1131"/>
      <c r="AB179" s="1131"/>
      <c r="AC179" s="1131"/>
      <c r="AD179" s="1131"/>
      <c r="AE179" s="1131"/>
      <c r="AF179" s="874"/>
      <c r="AG179" s="874"/>
      <c r="AH179" s="1131"/>
    </row>
    <row r="180">
      <c r="A180" s="1131"/>
      <c r="B180" s="1131"/>
      <c r="C180" s="1131"/>
      <c r="D180" s="1131"/>
      <c r="E180" s="1131"/>
      <c r="F180" s="1131"/>
      <c r="G180" s="1183"/>
      <c r="H180" s="1131"/>
      <c r="I180" s="1131"/>
      <c r="J180" s="1131"/>
      <c r="K180" s="1131"/>
      <c r="L180" s="1131"/>
      <c r="M180" s="1131"/>
      <c r="N180" s="1131"/>
      <c r="O180" s="874"/>
      <c r="P180" s="875"/>
      <c r="Q180" s="1131"/>
      <c r="R180" s="1131"/>
      <c r="S180" s="1131"/>
      <c r="T180" s="1131"/>
      <c r="U180" s="1131"/>
      <c r="V180" s="1131"/>
      <c r="W180" s="1131"/>
      <c r="X180" s="1131"/>
      <c r="Y180" s="1131"/>
      <c r="Z180" s="1131"/>
      <c r="AA180" s="1131"/>
      <c r="AB180" s="1131"/>
      <c r="AC180" s="1131"/>
      <c r="AD180" s="1131"/>
      <c r="AE180" s="1131"/>
      <c r="AF180" s="874"/>
      <c r="AG180" s="874"/>
      <c r="AH180" s="1131"/>
    </row>
    <row r="181">
      <c r="A181" s="1131"/>
      <c r="B181" s="1131"/>
      <c r="C181" s="1131"/>
      <c r="D181" s="1131"/>
      <c r="E181" s="1131"/>
      <c r="F181" s="1131"/>
      <c r="G181" s="1183"/>
      <c r="H181" s="1131"/>
      <c r="I181" s="1131"/>
      <c r="J181" s="1131"/>
      <c r="K181" s="1131"/>
      <c r="L181" s="1131"/>
      <c r="M181" s="1131"/>
      <c r="N181" s="1131"/>
      <c r="O181" s="874"/>
      <c r="P181" s="875"/>
      <c r="Q181" s="1131"/>
      <c r="R181" s="1131"/>
      <c r="S181" s="1131"/>
      <c r="T181" s="1131"/>
      <c r="U181" s="1131"/>
      <c r="V181" s="1131"/>
      <c r="W181" s="1131"/>
      <c r="X181" s="1131"/>
      <c r="Y181" s="1131"/>
      <c r="Z181" s="1131"/>
      <c r="AA181" s="1131"/>
      <c r="AB181" s="1131"/>
      <c r="AC181" s="1131"/>
      <c r="AD181" s="1131"/>
      <c r="AE181" s="1131"/>
      <c r="AF181" s="874"/>
      <c r="AG181" s="874"/>
      <c r="AH181" s="1131"/>
    </row>
    <row r="182">
      <c r="A182" s="1131"/>
      <c r="B182" s="1131"/>
      <c r="C182" s="1131"/>
      <c r="D182" s="1131"/>
      <c r="E182" s="1131"/>
      <c r="F182" s="1131"/>
      <c r="G182" s="1183"/>
      <c r="H182" s="1131"/>
      <c r="I182" s="1131"/>
      <c r="J182" s="1131"/>
      <c r="K182" s="1131"/>
      <c r="L182" s="1131"/>
      <c r="M182" s="1131"/>
      <c r="N182" s="1131"/>
      <c r="O182" s="874"/>
      <c r="P182" s="875"/>
      <c r="Q182" s="1131"/>
      <c r="R182" s="1131"/>
      <c r="S182" s="1131"/>
      <c r="T182" s="1131"/>
      <c r="U182" s="1131"/>
      <c r="V182" s="1131"/>
      <c r="W182" s="1131"/>
      <c r="X182" s="1131"/>
      <c r="Y182" s="1131"/>
      <c r="Z182" s="1131"/>
      <c r="AA182" s="1131"/>
      <c r="AB182" s="1131"/>
      <c r="AC182" s="1131"/>
      <c r="AD182" s="1131"/>
      <c r="AE182" s="1131"/>
      <c r="AF182" s="874"/>
      <c r="AG182" s="874"/>
      <c r="AH182" s="1131"/>
    </row>
    <row r="183">
      <c r="A183" s="1131"/>
      <c r="B183" s="1131"/>
      <c r="C183" s="1131"/>
      <c r="D183" s="1131"/>
      <c r="E183" s="1131"/>
      <c r="F183" s="1131"/>
      <c r="G183" s="1183"/>
      <c r="H183" s="1131"/>
      <c r="I183" s="1131"/>
      <c r="J183" s="1131"/>
      <c r="K183" s="1131"/>
      <c r="L183" s="1131"/>
      <c r="M183" s="1131"/>
      <c r="N183" s="1131"/>
      <c r="O183" s="874"/>
      <c r="P183" s="875"/>
      <c r="Q183" s="1131"/>
      <c r="R183" s="1131"/>
      <c r="S183" s="1131"/>
      <c r="T183" s="1131"/>
      <c r="U183" s="1131"/>
      <c r="V183" s="1131"/>
      <c r="W183" s="1131"/>
      <c r="X183" s="1131"/>
      <c r="Y183" s="1131"/>
      <c r="Z183" s="1131"/>
      <c r="AA183" s="1131"/>
      <c r="AB183" s="1131"/>
      <c r="AC183" s="1131"/>
      <c r="AD183" s="1131"/>
      <c r="AE183" s="1131"/>
      <c r="AF183" s="874"/>
      <c r="AG183" s="874"/>
      <c r="AH183" s="1131"/>
    </row>
    <row r="184">
      <c r="A184" s="1131"/>
      <c r="B184" s="1131"/>
      <c r="C184" s="1131"/>
      <c r="D184" s="1131"/>
      <c r="E184" s="1131"/>
      <c r="F184" s="1131"/>
      <c r="G184" s="1183"/>
      <c r="H184" s="1131"/>
      <c r="I184" s="1131"/>
      <c r="J184" s="1131"/>
      <c r="K184" s="1131"/>
      <c r="L184" s="1131"/>
      <c r="M184" s="1131"/>
      <c r="N184" s="1131"/>
      <c r="O184" s="874"/>
      <c r="P184" s="875"/>
      <c r="Q184" s="1131"/>
      <c r="R184" s="1131"/>
      <c r="S184" s="1131"/>
      <c r="T184" s="1131"/>
      <c r="U184" s="1131"/>
      <c r="V184" s="1131"/>
      <c r="W184" s="1131"/>
      <c r="X184" s="1131"/>
      <c r="Y184" s="1131"/>
      <c r="Z184" s="1131"/>
      <c r="AA184" s="1131"/>
      <c r="AB184" s="1131"/>
      <c r="AC184" s="1131"/>
      <c r="AD184" s="1131"/>
      <c r="AE184" s="1131"/>
      <c r="AF184" s="874"/>
      <c r="AG184" s="874"/>
      <c r="AH184" s="1131"/>
    </row>
    <row r="185">
      <c r="A185" s="1131"/>
      <c r="B185" s="1131"/>
      <c r="C185" s="1131"/>
      <c r="D185" s="1131"/>
      <c r="E185" s="1131"/>
      <c r="F185" s="1131"/>
      <c r="G185" s="1183"/>
      <c r="H185" s="1131"/>
      <c r="I185" s="1131"/>
      <c r="J185" s="1131"/>
      <c r="K185" s="1131"/>
      <c r="L185" s="1131"/>
      <c r="M185" s="1131"/>
      <c r="N185" s="1131"/>
      <c r="O185" s="874"/>
      <c r="P185" s="875"/>
      <c r="Q185" s="1131"/>
      <c r="R185" s="1131"/>
      <c r="S185" s="1131"/>
      <c r="T185" s="1131"/>
      <c r="U185" s="1131"/>
      <c r="V185" s="1131"/>
      <c r="W185" s="1131"/>
      <c r="X185" s="1131"/>
      <c r="Y185" s="1131"/>
      <c r="Z185" s="1131"/>
      <c r="AA185" s="1131"/>
      <c r="AB185" s="1131"/>
      <c r="AC185" s="1131"/>
      <c r="AD185" s="1131"/>
      <c r="AE185" s="1131"/>
      <c r="AF185" s="874"/>
      <c r="AG185" s="874"/>
      <c r="AH185" s="1131"/>
    </row>
    <row r="186">
      <c r="A186" s="1131"/>
      <c r="B186" s="1131"/>
      <c r="C186" s="1131"/>
      <c r="D186" s="1131"/>
      <c r="E186" s="1131"/>
      <c r="F186" s="1131"/>
      <c r="G186" s="1183"/>
      <c r="H186" s="1131"/>
      <c r="I186" s="1131"/>
      <c r="J186" s="1131"/>
      <c r="K186" s="1131"/>
      <c r="L186" s="1131"/>
      <c r="M186" s="1131"/>
      <c r="N186" s="1131"/>
      <c r="O186" s="874"/>
      <c r="P186" s="875"/>
      <c r="Q186" s="1131"/>
      <c r="R186" s="1131"/>
      <c r="S186" s="1131"/>
      <c r="T186" s="1131"/>
      <c r="U186" s="1131"/>
      <c r="V186" s="1131"/>
      <c r="W186" s="1131"/>
      <c r="X186" s="1131"/>
      <c r="Y186" s="1131"/>
      <c r="Z186" s="1131"/>
      <c r="AA186" s="1131"/>
      <c r="AB186" s="1131"/>
      <c r="AC186" s="1131"/>
      <c r="AD186" s="1131"/>
      <c r="AE186" s="1131"/>
      <c r="AF186" s="874"/>
      <c r="AG186" s="874"/>
      <c r="AH186" s="1131"/>
    </row>
    <row r="187">
      <c r="A187" s="1131"/>
      <c r="B187" s="1131"/>
      <c r="C187" s="1131"/>
      <c r="D187" s="1131"/>
      <c r="E187" s="1131"/>
      <c r="F187" s="1131"/>
      <c r="G187" s="1183"/>
      <c r="H187" s="1131"/>
      <c r="I187" s="1131"/>
      <c r="J187" s="1131"/>
      <c r="K187" s="1131"/>
      <c r="L187" s="1131"/>
      <c r="M187" s="1131"/>
      <c r="N187" s="1131"/>
      <c r="O187" s="874"/>
      <c r="P187" s="875"/>
      <c r="Q187" s="1131"/>
      <c r="R187" s="1131"/>
      <c r="S187" s="1131"/>
      <c r="T187" s="1131"/>
      <c r="U187" s="1131"/>
      <c r="V187" s="1131"/>
      <c r="W187" s="1131"/>
      <c r="X187" s="1131"/>
      <c r="Y187" s="1131"/>
      <c r="Z187" s="1131"/>
      <c r="AA187" s="1131"/>
      <c r="AB187" s="1131"/>
      <c r="AC187" s="1131"/>
      <c r="AD187" s="1131"/>
      <c r="AE187" s="1131"/>
      <c r="AF187" s="874"/>
      <c r="AG187" s="874"/>
      <c r="AH187" s="1131"/>
    </row>
    <row r="188">
      <c r="A188" s="1131"/>
      <c r="B188" s="1131"/>
      <c r="C188" s="1131"/>
      <c r="D188" s="1131"/>
      <c r="E188" s="1131"/>
      <c r="F188" s="1131"/>
      <c r="G188" s="1183"/>
      <c r="H188" s="1131"/>
      <c r="I188" s="1131"/>
      <c r="J188" s="1131"/>
      <c r="K188" s="1131"/>
      <c r="L188" s="1131"/>
      <c r="M188" s="1131"/>
      <c r="N188" s="1131"/>
      <c r="O188" s="874"/>
      <c r="P188" s="875"/>
      <c r="Q188" s="1131"/>
      <c r="R188" s="1131"/>
      <c r="S188" s="1131"/>
      <c r="T188" s="1131"/>
      <c r="U188" s="1131"/>
      <c r="V188" s="1131"/>
      <c r="W188" s="1131"/>
      <c r="X188" s="1131"/>
      <c r="Y188" s="1131"/>
      <c r="Z188" s="1131"/>
      <c r="AA188" s="1131"/>
      <c r="AB188" s="1131"/>
      <c r="AC188" s="1131"/>
      <c r="AD188" s="1131"/>
      <c r="AE188" s="1131"/>
      <c r="AF188" s="874"/>
      <c r="AG188" s="874"/>
      <c r="AH188" s="1131"/>
    </row>
    <row r="189">
      <c r="A189" s="1131"/>
      <c r="B189" s="1131"/>
      <c r="C189" s="1131"/>
      <c r="D189" s="1131"/>
      <c r="E189" s="1131"/>
      <c r="F189" s="1131"/>
      <c r="G189" s="1183"/>
      <c r="H189" s="1131"/>
      <c r="I189" s="1131"/>
      <c r="J189" s="1131"/>
      <c r="K189" s="1131"/>
      <c r="L189" s="1131"/>
      <c r="M189" s="1131"/>
      <c r="N189" s="1131"/>
      <c r="O189" s="874"/>
      <c r="P189" s="875"/>
      <c r="Q189" s="1131"/>
      <c r="R189" s="1131"/>
      <c r="S189" s="1131"/>
      <c r="T189" s="1131"/>
      <c r="U189" s="1131"/>
      <c r="V189" s="1131"/>
      <c r="W189" s="1131"/>
      <c r="X189" s="1131"/>
      <c r="Y189" s="1131"/>
      <c r="Z189" s="1131"/>
      <c r="AA189" s="1131"/>
      <c r="AB189" s="1131"/>
      <c r="AC189" s="1131"/>
      <c r="AD189" s="1131"/>
      <c r="AE189" s="1131"/>
      <c r="AF189" s="874"/>
      <c r="AG189" s="874"/>
      <c r="AH189" s="1131"/>
    </row>
    <row r="190">
      <c r="A190" s="1131"/>
      <c r="B190" s="1131"/>
      <c r="C190" s="1131"/>
      <c r="D190" s="1131"/>
      <c r="E190" s="1131"/>
      <c r="F190" s="1131"/>
      <c r="G190" s="1183"/>
      <c r="H190" s="1131"/>
      <c r="I190" s="1131"/>
      <c r="J190" s="1131"/>
      <c r="K190" s="1131"/>
      <c r="L190" s="1131"/>
      <c r="M190" s="1131"/>
      <c r="N190" s="1131"/>
      <c r="O190" s="874"/>
      <c r="P190" s="875"/>
      <c r="Q190" s="1131"/>
      <c r="R190" s="1131"/>
      <c r="S190" s="1131"/>
      <c r="T190" s="1131"/>
      <c r="U190" s="1131"/>
      <c r="V190" s="1131"/>
      <c r="W190" s="1131"/>
      <c r="X190" s="1131"/>
      <c r="Y190" s="1131"/>
      <c r="Z190" s="1131"/>
      <c r="AA190" s="1131"/>
      <c r="AB190" s="1131"/>
      <c r="AC190" s="1131"/>
      <c r="AD190" s="1131"/>
      <c r="AE190" s="1131"/>
      <c r="AF190" s="874"/>
      <c r="AG190" s="874"/>
      <c r="AH190" s="1131"/>
    </row>
    <row r="191">
      <c r="A191" s="1131"/>
      <c r="B191" s="1131"/>
      <c r="C191" s="1131"/>
      <c r="D191" s="1131"/>
      <c r="E191" s="1131"/>
      <c r="F191" s="1131"/>
      <c r="G191" s="1183"/>
      <c r="H191" s="1131"/>
      <c r="I191" s="1131"/>
      <c r="J191" s="1131"/>
      <c r="K191" s="1131"/>
      <c r="L191" s="1131"/>
      <c r="M191" s="1131"/>
      <c r="N191" s="1131"/>
      <c r="O191" s="874"/>
      <c r="P191" s="875"/>
      <c r="Q191" s="1131"/>
      <c r="R191" s="1131"/>
      <c r="S191" s="1131"/>
      <c r="T191" s="1131"/>
      <c r="U191" s="1131"/>
      <c r="V191" s="1131"/>
      <c r="W191" s="1131"/>
      <c r="X191" s="1131"/>
      <c r="Y191" s="1131"/>
      <c r="Z191" s="1131"/>
      <c r="AA191" s="1131"/>
      <c r="AB191" s="1131"/>
      <c r="AC191" s="1131"/>
      <c r="AD191" s="1131"/>
      <c r="AE191" s="1131"/>
      <c r="AF191" s="874"/>
      <c r="AG191" s="874"/>
      <c r="AH191" s="1131"/>
    </row>
    <row r="192">
      <c r="A192" s="1131"/>
      <c r="B192" s="1131"/>
      <c r="C192" s="1131"/>
      <c r="D192" s="1131"/>
      <c r="E192" s="1131"/>
      <c r="F192" s="1131"/>
      <c r="G192" s="1183"/>
      <c r="H192" s="1131"/>
      <c r="I192" s="1131"/>
      <c r="J192" s="1131"/>
      <c r="K192" s="1131"/>
      <c r="L192" s="1131"/>
      <c r="M192" s="1131"/>
      <c r="N192" s="1131"/>
      <c r="O192" s="874"/>
      <c r="P192" s="875"/>
      <c r="Q192" s="1131"/>
      <c r="R192" s="1131"/>
      <c r="S192" s="1131"/>
      <c r="T192" s="1131"/>
      <c r="U192" s="1131"/>
      <c r="V192" s="1131"/>
      <c r="W192" s="1131"/>
      <c r="X192" s="1131"/>
      <c r="Y192" s="1131"/>
      <c r="Z192" s="1131"/>
      <c r="AA192" s="1131"/>
      <c r="AB192" s="1131"/>
      <c r="AC192" s="1131"/>
      <c r="AD192" s="1131"/>
      <c r="AE192" s="1131"/>
      <c r="AF192" s="874"/>
      <c r="AG192" s="874"/>
      <c r="AH192" s="1131"/>
    </row>
    <row r="193">
      <c r="A193" s="1131"/>
      <c r="B193" s="1131"/>
      <c r="C193" s="1131"/>
      <c r="D193" s="1131"/>
      <c r="E193" s="1131"/>
      <c r="F193" s="1131"/>
      <c r="G193" s="1183"/>
      <c r="H193" s="1131"/>
      <c r="I193" s="1131"/>
      <c r="J193" s="1131"/>
      <c r="K193" s="1131"/>
      <c r="L193" s="1131"/>
      <c r="M193" s="1131"/>
      <c r="N193" s="1131"/>
      <c r="O193" s="874"/>
      <c r="P193" s="875"/>
      <c r="Q193" s="1131"/>
      <c r="R193" s="1131"/>
      <c r="S193" s="1131"/>
      <c r="T193" s="1131"/>
      <c r="U193" s="1131"/>
      <c r="V193" s="1131"/>
      <c r="W193" s="1131"/>
      <c r="X193" s="1131"/>
      <c r="Y193" s="1131"/>
      <c r="Z193" s="1131"/>
      <c r="AA193" s="1131"/>
      <c r="AB193" s="1131"/>
      <c r="AC193" s="1131"/>
      <c r="AD193" s="1131"/>
      <c r="AE193" s="1131"/>
      <c r="AF193" s="874"/>
      <c r="AG193" s="874"/>
      <c r="AH193" s="1131"/>
    </row>
    <row r="194">
      <c r="A194" s="1131"/>
      <c r="B194" s="1131"/>
      <c r="C194" s="1131"/>
      <c r="D194" s="1131"/>
      <c r="E194" s="1131"/>
      <c r="F194" s="1131"/>
      <c r="G194" s="1183"/>
      <c r="H194" s="1131"/>
      <c r="I194" s="1131"/>
      <c r="J194" s="1131"/>
      <c r="K194" s="1131"/>
      <c r="L194" s="1131"/>
      <c r="M194" s="1131"/>
      <c r="N194" s="1131"/>
      <c r="O194" s="874"/>
      <c r="P194" s="875"/>
      <c r="Q194" s="1131"/>
      <c r="R194" s="1131"/>
      <c r="S194" s="1131"/>
      <c r="T194" s="1131"/>
      <c r="U194" s="1131"/>
      <c r="V194" s="1131"/>
      <c r="W194" s="1131"/>
      <c r="X194" s="1131"/>
      <c r="Y194" s="1131"/>
      <c r="Z194" s="1131"/>
      <c r="AA194" s="1131"/>
      <c r="AB194" s="1131"/>
      <c r="AC194" s="1131"/>
      <c r="AD194" s="1131"/>
      <c r="AE194" s="1131"/>
      <c r="AF194" s="874"/>
      <c r="AG194" s="874"/>
      <c r="AH194" s="1131"/>
    </row>
    <row r="195">
      <c r="A195" s="1131"/>
      <c r="B195" s="1131"/>
      <c r="C195" s="1131"/>
      <c r="D195" s="1131"/>
      <c r="E195" s="1131"/>
      <c r="F195" s="1131"/>
      <c r="G195" s="1183"/>
      <c r="H195" s="1131"/>
      <c r="I195" s="1131"/>
      <c r="J195" s="1131"/>
      <c r="K195" s="1131"/>
      <c r="L195" s="1131"/>
      <c r="M195" s="1131"/>
      <c r="N195" s="1131"/>
      <c r="O195" s="874"/>
      <c r="P195" s="875"/>
      <c r="Q195" s="1131"/>
      <c r="R195" s="1131"/>
      <c r="S195" s="1131"/>
      <c r="T195" s="1131"/>
      <c r="U195" s="1131"/>
      <c r="V195" s="1131"/>
      <c r="W195" s="1131"/>
      <c r="X195" s="1131"/>
      <c r="Y195" s="1131"/>
      <c r="Z195" s="1131"/>
      <c r="AA195" s="1131"/>
      <c r="AB195" s="1131"/>
      <c r="AC195" s="1131"/>
      <c r="AD195" s="1131"/>
      <c r="AE195" s="1131"/>
      <c r="AF195" s="874"/>
      <c r="AG195" s="874"/>
      <c r="AH195" s="1131"/>
    </row>
    <row r="196">
      <c r="A196" s="1131"/>
      <c r="B196" s="1131"/>
      <c r="C196" s="1131"/>
      <c r="D196" s="1131"/>
      <c r="E196" s="1131"/>
      <c r="F196" s="1131"/>
      <c r="G196" s="1183"/>
      <c r="H196" s="1131"/>
      <c r="I196" s="1131"/>
      <c r="J196" s="1131"/>
      <c r="K196" s="1131"/>
      <c r="L196" s="1131"/>
      <c r="M196" s="1131"/>
      <c r="N196" s="1131"/>
      <c r="O196" s="874"/>
      <c r="P196" s="875"/>
      <c r="Q196" s="1131"/>
      <c r="R196" s="1131"/>
      <c r="S196" s="1131"/>
      <c r="T196" s="1131"/>
      <c r="U196" s="1131"/>
      <c r="V196" s="1131"/>
      <c r="W196" s="1131"/>
      <c r="X196" s="1131"/>
      <c r="Y196" s="1131"/>
      <c r="Z196" s="1131"/>
      <c r="AA196" s="1131"/>
      <c r="AB196" s="1131"/>
      <c r="AC196" s="1131"/>
      <c r="AD196" s="1131"/>
      <c r="AE196" s="1131"/>
      <c r="AF196" s="874"/>
      <c r="AG196" s="874"/>
      <c r="AH196" s="1131"/>
    </row>
    <row r="197">
      <c r="A197" s="1131"/>
      <c r="B197" s="1131"/>
      <c r="C197" s="1131"/>
      <c r="D197" s="1131"/>
      <c r="E197" s="1131"/>
      <c r="F197" s="1131"/>
      <c r="G197" s="1183"/>
      <c r="H197" s="1131"/>
      <c r="I197" s="1131"/>
      <c r="J197" s="1131"/>
      <c r="K197" s="1131"/>
      <c r="L197" s="1131"/>
      <c r="M197" s="1131"/>
      <c r="N197" s="1131"/>
      <c r="O197" s="874"/>
      <c r="P197" s="875"/>
      <c r="Q197" s="1131"/>
      <c r="R197" s="1131"/>
      <c r="S197" s="1131"/>
      <c r="T197" s="1131"/>
      <c r="U197" s="1131"/>
      <c r="V197" s="1131"/>
      <c r="W197" s="1131"/>
      <c r="X197" s="1131"/>
      <c r="Y197" s="1131"/>
      <c r="Z197" s="1131"/>
      <c r="AA197" s="1131"/>
      <c r="AB197" s="1131"/>
      <c r="AC197" s="1131"/>
      <c r="AD197" s="1131"/>
      <c r="AE197" s="1131"/>
      <c r="AF197" s="874"/>
      <c r="AG197" s="874"/>
      <c r="AH197" s="1131"/>
    </row>
    <row r="198">
      <c r="A198" s="1131"/>
      <c r="B198" s="1131"/>
      <c r="C198" s="1131"/>
      <c r="D198" s="1131"/>
      <c r="E198" s="1131"/>
      <c r="F198" s="1131"/>
      <c r="G198" s="1183"/>
      <c r="H198" s="1131"/>
      <c r="I198" s="1131"/>
      <c r="J198" s="1131"/>
      <c r="K198" s="1131"/>
      <c r="L198" s="1131"/>
      <c r="M198" s="1131"/>
      <c r="N198" s="1131"/>
      <c r="O198" s="874"/>
      <c r="P198" s="875"/>
      <c r="Q198" s="1131"/>
      <c r="R198" s="1131"/>
      <c r="S198" s="1131"/>
      <c r="T198" s="1131"/>
      <c r="U198" s="1131"/>
      <c r="V198" s="1131"/>
      <c r="W198" s="1131"/>
      <c r="X198" s="1131"/>
      <c r="Y198" s="1131"/>
      <c r="Z198" s="1131"/>
      <c r="AA198" s="1131"/>
      <c r="AB198" s="1131"/>
      <c r="AC198" s="1131"/>
      <c r="AD198" s="1131"/>
      <c r="AE198" s="1131"/>
      <c r="AF198" s="874"/>
      <c r="AG198" s="874"/>
      <c r="AH198" s="1131"/>
    </row>
    <row r="199">
      <c r="A199" s="1131"/>
      <c r="B199" s="1131"/>
      <c r="C199" s="1131"/>
      <c r="D199" s="1131"/>
      <c r="E199" s="1131"/>
      <c r="F199" s="1131"/>
      <c r="G199" s="1183"/>
      <c r="H199" s="1131"/>
      <c r="I199" s="1131"/>
      <c r="J199" s="1131"/>
      <c r="K199" s="1131"/>
      <c r="L199" s="1131"/>
      <c r="M199" s="1131"/>
      <c r="N199" s="1131"/>
      <c r="O199" s="874"/>
      <c r="P199" s="875"/>
      <c r="Q199" s="1131"/>
      <c r="R199" s="1131"/>
      <c r="S199" s="1131"/>
      <c r="T199" s="1131"/>
      <c r="U199" s="1131"/>
      <c r="V199" s="1131"/>
      <c r="W199" s="1131"/>
      <c r="X199" s="1131"/>
      <c r="Y199" s="1131"/>
      <c r="Z199" s="1131"/>
      <c r="AA199" s="1131"/>
      <c r="AB199" s="1131"/>
      <c r="AC199" s="1131"/>
      <c r="AD199" s="1131"/>
      <c r="AE199" s="1131"/>
      <c r="AF199" s="874"/>
      <c r="AG199" s="874"/>
      <c r="AH199" s="1131"/>
    </row>
    <row r="200">
      <c r="A200" s="1131"/>
      <c r="B200" s="1131"/>
      <c r="C200" s="1131"/>
      <c r="D200" s="1131"/>
      <c r="E200" s="1131"/>
      <c r="F200" s="1131"/>
      <c r="G200" s="1183"/>
      <c r="H200" s="1131"/>
      <c r="I200" s="1131"/>
      <c r="J200" s="1131"/>
      <c r="K200" s="1131"/>
      <c r="L200" s="1131"/>
      <c r="M200" s="1131"/>
      <c r="N200" s="1131"/>
      <c r="O200" s="874"/>
      <c r="P200" s="875"/>
      <c r="Q200" s="1131"/>
      <c r="R200" s="1131"/>
      <c r="S200" s="1131"/>
      <c r="T200" s="1131"/>
      <c r="U200" s="1131"/>
      <c r="V200" s="1131"/>
      <c r="W200" s="1131"/>
      <c r="X200" s="1131"/>
      <c r="Y200" s="1131"/>
      <c r="Z200" s="1131"/>
      <c r="AA200" s="1131"/>
      <c r="AB200" s="1131"/>
      <c r="AC200" s="1131"/>
      <c r="AD200" s="1131"/>
      <c r="AE200" s="1131"/>
      <c r="AF200" s="874"/>
      <c r="AG200" s="874"/>
      <c r="AH200" s="1131"/>
    </row>
    <row r="201">
      <c r="A201" s="1131"/>
      <c r="B201" s="1131"/>
      <c r="C201" s="1131"/>
      <c r="D201" s="1131"/>
      <c r="E201" s="1131"/>
      <c r="F201" s="1131"/>
      <c r="G201" s="1183"/>
      <c r="H201" s="1131"/>
      <c r="I201" s="1131"/>
      <c r="J201" s="1131"/>
      <c r="K201" s="1131"/>
      <c r="L201" s="1131"/>
      <c r="M201" s="1131"/>
      <c r="N201" s="1131"/>
      <c r="O201" s="874"/>
      <c r="P201" s="875"/>
      <c r="Q201" s="1131"/>
      <c r="R201" s="1131"/>
      <c r="S201" s="1131"/>
      <c r="T201" s="1131"/>
      <c r="U201" s="1131"/>
      <c r="V201" s="1131"/>
      <c r="W201" s="1131"/>
      <c r="X201" s="1131"/>
      <c r="Y201" s="1131"/>
      <c r="Z201" s="1131"/>
      <c r="AA201" s="1131"/>
      <c r="AB201" s="1131"/>
      <c r="AC201" s="1131"/>
      <c r="AD201" s="1131"/>
      <c r="AE201" s="1131"/>
      <c r="AF201" s="874"/>
      <c r="AG201" s="874"/>
      <c r="AH201" s="1131"/>
    </row>
    <row r="202">
      <c r="A202" s="1131"/>
      <c r="B202" s="1131"/>
      <c r="C202" s="1131"/>
      <c r="D202" s="1131"/>
      <c r="E202" s="1131"/>
      <c r="F202" s="1131"/>
      <c r="G202" s="1183"/>
      <c r="H202" s="1131"/>
      <c r="I202" s="1131"/>
      <c r="J202" s="1131"/>
      <c r="K202" s="1131"/>
      <c r="L202" s="1131"/>
      <c r="M202" s="1131"/>
      <c r="N202" s="1131"/>
      <c r="O202" s="874"/>
      <c r="P202" s="875"/>
      <c r="Q202" s="1131"/>
      <c r="R202" s="1131"/>
      <c r="S202" s="1131"/>
      <c r="T202" s="1131"/>
      <c r="U202" s="1131"/>
      <c r="V202" s="1131"/>
      <c r="W202" s="1131"/>
      <c r="X202" s="1131"/>
      <c r="Y202" s="1131"/>
      <c r="Z202" s="1131"/>
      <c r="AA202" s="1131"/>
      <c r="AB202" s="1131"/>
      <c r="AC202" s="1131"/>
      <c r="AD202" s="1131"/>
      <c r="AE202" s="1131"/>
      <c r="AF202" s="874"/>
      <c r="AG202" s="874"/>
      <c r="AH202" s="1131"/>
    </row>
    <row r="203">
      <c r="A203" s="1131"/>
      <c r="B203" s="1131"/>
      <c r="C203" s="1131"/>
      <c r="D203" s="1131"/>
      <c r="E203" s="1131"/>
      <c r="F203" s="1131"/>
      <c r="G203" s="1183"/>
      <c r="H203" s="1131"/>
      <c r="I203" s="1131"/>
      <c r="J203" s="1131"/>
      <c r="K203" s="1131"/>
      <c r="L203" s="1131"/>
      <c r="M203" s="1131"/>
      <c r="N203" s="1131"/>
      <c r="O203" s="874"/>
      <c r="P203" s="875"/>
      <c r="Q203" s="1131"/>
      <c r="R203" s="1131"/>
      <c r="S203" s="1131"/>
      <c r="T203" s="1131"/>
      <c r="U203" s="1131"/>
      <c r="V203" s="1131"/>
      <c r="W203" s="1131"/>
      <c r="X203" s="1131"/>
      <c r="Y203" s="1131"/>
      <c r="Z203" s="1131"/>
      <c r="AA203" s="1131"/>
      <c r="AB203" s="1131"/>
      <c r="AC203" s="1131"/>
      <c r="AD203" s="1131"/>
      <c r="AE203" s="1131"/>
      <c r="AF203" s="874"/>
      <c r="AG203" s="874"/>
      <c r="AH203" s="1131"/>
    </row>
    <row r="204">
      <c r="A204" s="1131"/>
      <c r="B204" s="1131"/>
      <c r="C204" s="1131"/>
      <c r="D204" s="1131"/>
      <c r="E204" s="1131"/>
      <c r="F204" s="1131"/>
      <c r="G204" s="1183"/>
      <c r="H204" s="1131"/>
      <c r="I204" s="1131"/>
      <c r="J204" s="1131"/>
      <c r="K204" s="1131"/>
      <c r="L204" s="1131"/>
      <c r="M204" s="1131"/>
      <c r="N204" s="1131"/>
      <c r="O204" s="874"/>
      <c r="P204" s="875"/>
      <c r="Q204" s="1131"/>
      <c r="R204" s="1131"/>
      <c r="S204" s="1131"/>
      <c r="T204" s="1131"/>
      <c r="U204" s="1131"/>
      <c r="V204" s="1131"/>
      <c r="W204" s="1131"/>
      <c r="X204" s="1131"/>
      <c r="Y204" s="1131"/>
      <c r="Z204" s="1131"/>
      <c r="AA204" s="1131"/>
      <c r="AB204" s="1131"/>
      <c r="AC204" s="1131"/>
      <c r="AD204" s="1131"/>
      <c r="AE204" s="1131"/>
      <c r="AF204" s="874"/>
      <c r="AG204" s="874"/>
      <c r="AH204" s="1131"/>
    </row>
    <row r="205">
      <c r="A205" s="1131"/>
      <c r="B205" s="1131"/>
      <c r="C205" s="1131"/>
      <c r="D205" s="1131"/>
      <c r="E205" s="1131"/>
      <c r="F205" s="1131"/>
      <c r="G205" s="1183"/>
      <c r="H205" s="1131"/>
      <c r="I205" s="1131"/>
      <c r="J205" s="1131"/>
      <c r="K205" s="1131"/>
      <c r="L205" s="1131"/>
      <c r="M205" s="1131"/>
      <c r="N205" s="1131"/>
      <c r="O205" s="874"/>
      <c r="P205" s="875"/>
      <c r="Q205" s="1131"/>
      <c r="R205" s="1131"/>
      <c r="S205" s="1131"/>
      <c r="T205" s="1131"/>
      <c r="U205" s="1131"/>
      <c r="V205" s="1131"/>
      <c r="W205" s="1131"/>
      <c r="X205" s="1131"/>
      <c r="Y205" s="1131"/>
      <c r="Z205" s="1131"/>
      <c r="AA205" s="1131"/>
      <c r="AB205" s="1131"/>
      <c r="AC205" s="1131"/>
      <c r="AD205" s="1131"/>
      <c r="AE205" s="1131"/>
      <c r="AF205" s="874"/>
      <c r="AG205" s="874"/>
      <c r="AH205" s="1131"/>
    </row>
    <row r="206">
      <c r="A206" s="1131"/>
      <c r="B206" s="1131"/>
      <c r="C206" s="1131"/>
      <c r="D206" s="1131"/>
      <c r="E206" s="1131"/>
      <c r="F206" s="1131"/>
      <c r="G206" s="1183"/>
      <c r="H206" s="1131"/>
      <c r="I206" s="1131"/>
      <c r="J206" s="1131"/>
      <c r="K206" s="1131"/>
      <c r="L206" s="1131"/>
      <c r="M206" s="1131"/>
      <c r="N206" s="1131"/>
      <c r="O206" s="874"/>
      <c r="P206" s="875"/>
      <c r="Q206" s="1131"/>
      <c r="R206" s="1131"/>
      <c r="S206" s="1131"/>
      <c r="T206" s="1131"/>
      <c r="U206" s="1131"/>
      <c r="V206" s="1131"/>
      <c r="W206" s="1131"/>
      <c r="X206" s="1131"/>
      <c r="Y206" s="1131"/>
      <c r="Z206" s="1131"/>
      <c r="AA206" s="1131"/>
      <c r="AB206" s="1131"/>
      <c r="AC206" s="1131"/>
      <c r="AD206" s="1131"/>
      <c r="AE206" s="1131"/>
      <c r="AF206" s="874"/>
      <c r="AG206" s="874"/>
      <c r="AH206" s="1131"/>
    </row>
    <row r="207">
      <c r="A207" s="1131"/>
      <c r="B207" s="1131"/>
      <c r="C207" s="1131"/>
      <c r="D207" s="1131"/>
      <c r="E207" s="1131"/>
      <c r="F207" s="1131"/>
      <c r="G207" s="1183"/>
      <c r="H207" s="1131"/>
      <c r="I207" s="1131"/>
      <c r="J207" s="1131"/>
      <c r="K207" s="1131"/>
      <c r="L207" s="1131"/>
      <c r="M207" s="1131"/>
      <c r="N207" s="1131"/>
      <c r="O207" s="874"/>
      <c r="P207" s="875"/>
      <c r="Q207" s="1131"/>
      <c r="R207" s="1131"/>
      <c r="S207" s="1131"/>
      <c r="T207" s="1131"/>
      <c r="U207" s="1131"/>
      <c r="V207" s="1131"/>
      <c r="W207" s="1131"/>
      <c r="X207" s="1131"/>
      <c r="Y207" s="1131"/>
      <c r="Z207" s="1131"/>
      <c r="AA207" s="1131"/>
      <c r="AB207" s="1131"/>
      <c r="AC207" s="1131"/>
      <c r="AD207" s="1131"/>
      <c r="AE207" s="1131"/>
      <c r="AF207" s="874"/>
      <c r="AG207" s="874"/>
      <c r="AH207" s="1131"/>
    </row>
    <row r="208">
      <c r="A208" s="1131"/>
      <c r="B208" s="1131"/>
      <c r="C208" s="1131"/>
      <c r="D208" s="1131"/>
      <c r="E208" s="1131"/>
      <c r="F208" s="1131"/>
      <c r="G208" s="1183"/>
      <c r="H208" s="1131"/>
      <c r="I208" s="1131"/>
      <c r="J208" s="1131"/>
      <c r="K208" s="1131"/>
      <c r="L208" s="1131"/>
      <c r="M208" s="1131"/>
      <c r="N208" s="1131"/>
      <c r="O208" s="874"/>
      <c r="P208" s="875"/>
      <c r="Q208" s="1131"/>
      <c r="R208" s="1131"/>
      <c r="S208" s="1131"/>
      <c r="T208" s="1131"/>
      <c r="U208" s="1131"/>
      <c r="V208" s="1131"/>
      <c r="W208" s="1131"/>
      <c r="X208" s="1131"/>
      <c r="Y208" s="1131"/>
      <c r="Z208" s="1131"/>
      <c r="AA208" s="1131"/>
      <c r="AB208" s="1131"/>
      <c r="AC208" s="1131"/>
      <c r="AD208" s="1131"/>
      <c r="AE208" s="1131"/>
      <c r="AF208" s="874"/>
      <c r="AG208" s="874"/>
      <c r="AH208" s="1131"/>
    </row>
    <row r="209">
      <c r="A209" s="1131"/>
      <c r="B209" s="1131"/>
      <c r="C209" s="1131"/>
      <c r="D209" s="1131"/>
      <c r="E209" s="1131"/>
      <c r="F209" s="1131"/>
      <c r="G209" s="1183"/>
      <c r="H209" s="1131"/>
      <c r="I209" s="1131"/>
      <c r="J209" s="1131"/>
      <c r="K209" s="1131"/>
      <c r="L209" s="1131"/>
      <c r="M209" s="1131"/>
      <c r="N209" s="1131"/>
      <c r="O209" s="874"/>
      <c r="P209" s="875"/>
      <c r="Q209" s="1131"/>
      <c r="R209" s="1131"/>
      <c r="S209" s="1131"/>
      <c r="T209" s="1131"/>
      <c r="U209" s="1131"/>
      <c r="V209" s="1131"/>
      <c r="W209" s="1131"/>
      <c r="X209" s="1131"/>
      <c r="Y209" s="1131"/>
      <c r="Z209" s="1131"/>
      <c r="AA209" s="1131"/>
      <c r="AB209" s="1131"/>
      <c r="AC209" s="1131"/>
      <c r="AD209" s="1131"/>
      <c r="AE209" s="1131"/>
      <c r="AF209" s="874"/>
      <c r="AG209" s="874"/>
      <c r="AH209" s="1131"/>
    </row>
    <row r="210">
      <c r="A210" s="1131"/>
      <c r="B210" s="1131"/>
      <c r="C210" s="1131"/>
      <c r="D210" s="1131"/>
      <c r="E210" s="1131"/>
      <c r="F210" s="1131"/>
      <c r="G210" s="1183"/>
      <c r="H210" s="1131"/>
      <c r="I210" s="1131"/>
      <c r="J210" s="1131"/>
      <c r="K210" s="1131"/>
      <c r="L210" s="1131"/>
      <c r="M210" s="1131"/>
      <c r="N210" s="1131"/>
      <c r="O210" s="874"/>
      <c r="P210" s="875"/>
      <c r="Q210" s="1131"/>
      <c r="R210" s="1131"/>
      <c r="S210" s="1131"/>
      <c r="T210" s="1131"/>
      <c r="U210" s="1131"/>
      <c r="V210" s="1131"/>
      <c r="W210" s="1131"/>
      <c r="X210" s="1131"/>
      <c r="Y210" s="1131"/>
      <c r="Z210" s="1131"/>
      <c r="AA210" s="1131"/>
      <c r="AB210" s="1131"/>
      <c r="AC210" s="1131"/>
      <c r="AD210" s="1131"/>
      <c r="AE210" s="1131"/>
      <c r="AF210" s="874"/>
      <c r="AG210" s="874"/>
      <c r="AH210" s="1131"/>
    </row>
    <row r="211">
      <c r="A211" s="1131"/>
      <c r="B211" s="1131"/>
      <c r="C211" s="1131"/>
      <c r="D211" s="1131"/>
      <c r="E211" s="1131"/>
      <c r="F211" s="1131"/>
      <c r="G211" s="1183"/>
      <c r="H211" s="1131"/>
      <c r="I211" s="1131"/>
      <c r="J211" s="1131"/>
      <c r="K211" s="1131"/>
      <c r="L211" s="1131"/>
      <c r="M211" s="1131"/>
      <c r="N211" s="1131"/>
      <c r="O211" s="874"/>
      <c r="P211" s="875"/>
      <c r="Q211" s="1131"/>
      <c r="R211" s="1131"/>
      <c r="S211" s="1131"/>
      <c r="T211" s="1131"/>
      <c r="U211" s="1131"/>
      <c r="V211" s="1131"/>
      <c r="W211" s="1131"/>
      <c r="X211" s="1131"/>
      <c r="Y211" s="1131"/>
      <c r="Z211" s="1131"/>
      <c r="AA211" s="1131"/>
      <c r="AB211" s="1131"/>
      <c r="AC211" s="1131"/>
      <c r="AD211" s="1131"/>
      <c r="AE211" s="1131"/>
      <c r="AF211" s="874"/>
      <c r="AG211" s="874"/>
      <c r="AH211" s="1131"/>
    </row>
    <row r="212">
      <c r="A212" s="1131"/>
      <c r="B212" s="1131"/>
      <c r="C212" s="1131"/>
      <c r="D212" s="1131"/>
      <c r="E212" s="1131"/>
      <c r="F212" s="1131"/>
      <c r="G212" s="1183"/>
      <c r="H212" s="1131"/>
      <c r="I212" s="1131"/>
      <c r="J212" s="1131"/>
      <c r="K212" s="1131"/>
      <c r="L212" s="1131"/>
      <c r="M212" s="1131"/>
      <c r="N212" s="1131"/>
      <c r="O212" s="874"/>
      <c r="P212" s="875"/>
      <c r="Q212" s="1131"/>
      <c r="R212" s="1131"/>
      <c r="S212" s="1131"/>
      <c r="T212" s="1131"/>
      <c r="U212" s="1131"/>
      <c r="V212" s="1131"/>
      <c r="W212" s="1131"/>
      <c r="X212" s="1131"/>
      <c r="Y212" s="1131"/>
      <c r="Z212" s="1131"/>
      <c r="AA212" s="1131"/>
      <c r="AB212" s="1131"/>
      <c r="AC212" s="1131"/>
      <c r="AD212" s="1131"/>
      <c r="AE212" s="1131"/>
      <c r="AF212" s="874"/>
      <c r="AG212" s="874"/>
      <c r="AH212" s="1131"/>
    </row>
    <row r="213">
      <c r="A213" s="1131"/>
      <c r="B213" s="1131"/>
      <c r="C213" s="1131"/>
      <c r="D213" s="1131"/>
      <c r="E213" s="1131"/>
      <c r="F213" s="1131"/>
      <c r="G213" s="1183"/>
      <c r="H213" s="1131"/>
      <c r="I213" s="1131"/>
      <c r="J213" s="1131"/>
      <c r="K213" s="1131"/>
      <c r="L213" s="1131"/>
      <c r="M213" s="1131"/>
      <c r="N213" s="1131"/>
      <c r="O213" s="874"/>
      <c r="P213" s="875"/>
      <c r="Q213" s="1131"/>
      <c r="R213" s="1131"/>
      <c r="S213" s="1131"/>
      <c r="T213" s="1131"/>
      <c r="U213" s="1131"/>
      <c r="V213" s="1131"/>
      <c r="W213" s="1131"/>
      <c r="X213" s="1131"/>
      <c r="Y213" s="1131"/>
      <c r="Z213" s="1131"/>
      <c r="AA213" s="1131"/>
      <c r="AB213" s="1131"/>
      <c r="AC213" s="1131"/>
      <c r="AD213" s="1131"/>
      <c r="AE213" s="1131"/>
      <c r="AF213" s="874"/>
      <c r="AG213" s="874"/>
      <c r="AH213" s="1131"/>
    </row>
    <row r="214">
      <c r="A214" s="1131"/>
      <c r="B214" s="1131"/>
      <c r="C214" s="1131"/>
      <c r="D214" s="1131"/>
      <c r="E214" s="1131"/>
      <c r="F214" s="1131"/>
      <c r="G214" s="1183"/>
      <c r="H214" s="1131"/>
      <c r="I214" s="1131"/>
      <c r="J214" s="1131"/>
      <c r="K214" s="1131"/>
      <c r="L214" s="1131"/>
      <c r="M214" s="1131"/>
      <c r="N214" s="1131"/>
      <c r="O214" s="874"/>
      <c r="P214" s="875"/>
      <c r="Q214" s="1131"/>
      <c r="R214" s="1131"/>
      <c r="S214" s="1131"/>
      <c r="T214" s="1131"/>
      <c r="U214" s="1131"/>
      <c r="V214" s="1131"/>
      <c r="W214" s="1131"/>
      <c r="X214" s="1131"/>
      <c r="Y214" s="1131"/>
      <c r="Z214" s="1131"/>
      <c r="AA214" s="1131"/>
      <c r="AB214" s="1131"/>
      <c r="AC214" s="1131"/>
      <c r="AD214" s="1131"/>
      <c r="AE214" s="1131"/>
      <c r="AF214" s="874"/>
      <c r="AG214" s="874"/>
      <c r="AH214" s="1131"/>
    </row>
    <row r="215">
      <c r="A215" s="1131"/>
      <c r="B215" s="1131"/>
      <c r="C215" s="1131"/>
      <c r="D215" s="1131"/>
      <c r="E215" s="1131"/>
      <c r="F215" s="1131"/>
      <c r="G215" s="1183"/>
      <c r="H215" s="1131"/>
      <c r="I215" s="1131"/>
      <c r="J215" s="1131"/>
      <c r="K215" s="1131"/>
      <c r="L215" s="1131"/>
      <c r="M215" s="1131"/>
      <c r="N215" s="1131"/>
      <c r="O215" s="874"/>
      <c r="P215" s="875"/>
      <c r="Q215" s="1131"/>
      <c r="R215" s="1131"/>
      <c r="S215" s="1131"/>
      <c r="T215" s="1131"/>
      <c r="U215" s="1131"/>
      <c r="V215" s="1131"/>
      <c r="W215" s="1131"/>
      <c r="X215" s="1131"/>
      <c r="Y215" s="1131"/>
      <c r="Z215" s="1131"/>
      <c r="AA215" s="1131"/>
      <c r="AB215" s="1131"/>
      <c r="AC215" s="1131"/>
      <c r="AD215" s="1131"/>
      <c r="AE215" s="1131"/>
      <c r="AF215" s="874"/>
      <c r="AG215" s="874"/>
      <c r="AH215" s="1131"/>
    </row>
    <row r="216">
      <c r="A216" s="1131"/>
      <c r="B216" s="1131"/>
      <c r="C216" s="1131"/>
      <c r="D216" s="1131"/>
      <c r="E216" s="1131"/>
      <c r="F216" s="1131"/>
      <c r="G216" s="1183"/>
      <c r="H216" s="1131"/>
      <c r="I216" s="1131"/>
      <c r="J216" s="1131"/>
      <c r="K216" s="1131"/>
      <c r="L216" s="1131"/>
      <c r="M216" s="1131"/>
      <c r="N216" s="1131"/>
      <c r="O216" s="874"/>
      <c r="P216" s="875"/>
      <c r="Q216" s="1131"/>
      <c r="R216" s="1131"/>
      <c r="S216" s="1131"/>
      <c r="T216" s="1131"/>
      <c r="U216" s="1131"/>
      <c r="V216" s="1131"/>
      <c r="W216" s="1131"/>
      <c r="X216" s="1131"/>
      <c r="Y216" s="1131"/>
      <c r="Z216" s="1131"/>
      <c r="AA216" s="1131"/>
      <c r="AB216" s="1131"/>
      <c r="AC216" s="1131"/>
      <c r="AD216" s="1131"/>
      <c r="AE216" s="1131"/>
      <c r="AF216" s="874"/>
      <c r="AG216" s="874"/>
      <c r="AH216" s="1131"/>
    </row>
    <row r="217">
      <c r="A217" s="1131"/>
      <c r="B217" s="1131"/>
      <c r="C217" s="1131"/>
      <c r="D217" s="1131"/>
      <c r="E217" s="1131"/>
      <c r="F217" s="1131"/>
      <c r="G217" s="1183"/>
      <c r="H217" s="1131"/>
      <c r="I217" s="1131"/>
      <c r="J217" s="1131"/>
      <c r="K217" s="1131"/>
      <c r="L217" s="1131"/>
      <c r="M217" s="1131"/>
      <c r="N217" s="1131"/>
      <c r="O217" s="874"/>
      <c r="P217" s="875"/>
      <c r="Q217" s="1131"/>
      <c r="R217" s="1131"/>
      <c r="S217" s="1131"/>
      <c r="T217" s="1131"/>
      <c r="U217" s="1131"/>
      <c r="V217" s="1131"/>
      <c r="W217" s="1131"/>
      <c r="X217" s="1131"/>
      <c r="Y217" s="1131"/>
      <c r="Z217" s="1131"/>
      <c r="AA217" s="1131"/>
      <c r="AB217" s="1131"/>
      <c r="AC217" s="1131"/>
      <c r="AD217" s="1131"/>
      <c r="AE217" s="1131"/>
      <c r="AF217" s="874"/>
      <c r="AG217" s="874"/>
      <c r="AH217" s="1131"/>
    </row>
    <row r="218">
      <c r="A218" s="1131"/>
      <c r="B218" s="1131"/>
      <c r="C218" s="1131"/>
      <c r="D218" s="1131"/>
      <c r="E218" s="1131"/>
      <c r="F218" s="1131"/>
      <c r="G218" s="1183"/>
      <c r="H218" s="1131"/>
      <c r="I218" s="1131"/>
      <c r="J218" s="1131"/>
      <c r="K218" s="1131"/>
      <c r="L218" s="1131"/>
      <c r="M218" s="1131"/>
      <c r="N218" s="1131"/>
      <c r="O218" s="874"/>
      <c r="P218" s="875"/>
      <c r="Q218" s="1131"/>
      <c r="R218" s="1131"/>
      <c r="S218" s="1131"/>
      <c r="T218" s="1131"/>
      <c r="U218" s="1131"/>
      <c r="V218" s="1131"/>
      <c r="W218" s="1131"/>
      <c r="X218" s="1131"/>
      <c r="Y218" s="1131"/>
      <c r="Z218" s="1131"/>
      <c r="AA218" s="1131"/>
      <c r="AB218" s="1131"/>
      <c r="AC218" s="1131"/>
      <c r="AD218" s="1131"/>
      <c r="AE218" s="1131"/>
      <c r="AF218" s="874"/>
      <c r="AG218" s="874"/>
      <c r="AH218" s="1131"/>
    </row>
    <row r="219">
      <c r="A219" s="1131"/>
      <c r="B219" s="1131"/>
      <c r="C219" s="1131"/>
      <c r="D219" s="1131"/>
      <c r="E219" s="1131"/>
      <c r="F219" s="1131"/>
      <c r="G219" s="1183"/>
      <c r="H219" s="1131"/>
      <c r="I219" s="1131"/>
      <c r="J219" s="1131"/>
      <c r="K219" s="1131"/>
      <c r="L219" s="1131"/>
      <c r="M219" s="1131"/>
      <c r="N219" s="1131"/>
      <c r="O219" s="874"/>
      <c r="P219" s="875"/>
      <c r="Q219" s="1131"/>
      <c r="R219" s="1131"/>
      <c r="S219" s="1131"/>
      <c r="T219" s="1131"/>
      <c r="U219" s="1131"/>
      <c r="V219" s="1131"/>
      <c r="W219" s="1131"/>
      <c r="X219" s="1131"/>
      <c r="Y219" s="1131"/>
      <c r="Z219" s="1131"/>
      <c r="AA219" s="1131"/>
      <c r="AB219" s="1131"/>
      <c r="AC219" s="1131"/>
      <c r="AD219" s="1131"/>
      <c r="AE219" s="1131"/>
      <c r="AF219" s="874"/>
      <c r="AG219" s="874"/>
      <c r="AH219" s="1131"/>
    </row>
    <row r="220">
      <c r="A220" s="1131"/>
      <c r="B220" s="1131"/>
      <c r="C220" s="1131"/>
      <c r="D220" s="1131"/>
      <c r="E220" s="1131"/>
      <c r="F220" s="1131"/>
      <c r="G220" s="1183"/>
      <c r="H220" s="1131"/>
      <c r="I220" s="1131"/>
      <c r="J220" s="1131"/>
      <c r="K220" s="1131"/>
      <c r="L220" s="1131"/>
      <c r="M220" s="1131"/>
      <c r="N220" s="1131"/>
      <c r="O220" s="874"/>
      <c r="P220" s="875"/>
      <c r="Q220" s="1131"/>
      <c r="R220" s="1131"/>
      <c r="S220" s="1131"/>
      <c r="T220" s="1131"/>
      <c r="U220" s="1131"/>
      <c r="V220" s="1131"/>
      <c r="W220" s="1131"/>
      <c r="X220" s="1131"/>
      <c r="Y220" s="1131"/>
      <c r="Z220" s="1131"/>
      <c r="AA220" s="1131"/>
      <c r="AB220" s="1131"/>
      <c r="AC220" s="1131"/>
      <c r="AD220" s="1131"/>
      <c r="AE220" s="1131"/>
      <c r="AF220" s="874"/>
      <c r="AG220" s="874"/>
      <c r="AH220" s="1131"/>
    </row>
    <row r="221">
      <c r="A221" s="1131"/>
      <c r="B221" s="1131"/>
      <c r="C221" s="1131"/>
      <c r="D221" s="1131"/>
      <c r="E221" s="1131"/>
      <c r="F221" s="1131"/>
      <c r="G221" s="1183"/>
      <c r="H221" s="1131"/>
      <c r="I221" s="1131"/>
      <c r="J221" s="1131"/>
      <c r="K221" s="1131"/>
      <c r="L221" s="1131"/>
      <c r="M221" s="1131"/>
      <c r="N221" s="1131"/>
      <c r="O221" s="874"/>
      <c r="P221" s="875"/>
      <c r="Q221" s="1131"/>
      <c r="R221" s="1131"/>
      <c r="S221" s="1131"/>
      <c r="T221" s="1131"/>
      <c r="U221" s="1131"/>
      <c r="V221" s="1131"/>
      <c r="W221" s="1131"/>
      <c r="X221" s="1131"/>
      <c r="Y221" s="1131"/>
      <c r="Z221" s="1131"/>
      <c r="AA221" s="1131"/>
      <c r="AB221" s="1131"/>
      <c r="AC221" s="1131"/>
      <c r="AD221" s="1131"/>
      <c r="AE221" s="1131"/>
      <c r="AF221" s="874"/>
      <c r="AG221" s="874"/>
      <c r="AH221" s="1131"/>
    </row>
    <row r="222">
      <c r="A222" s="1131"/>
      <c r="B222" s="1131"/>
      <c r="C222" s="1131"/>
      <c r="D222" s="1131"/>
      <c r="E222" s="1131"/>
      <c r="F222" s="1131"/>
      <c r="G222" s="1183"/>
      <c r="H222" s="1131"/>
      <c r="I222" s="1131"/>
      <c r="J222" s="1131"/>
      <c r="K222" s="1131"/>
      <c r="L222" s="1131"/>
      <c r="M222" s="1131"/>
      <c r="N222" s="1131"/>
      <c r="O222" s="874"/>
      <c r="P222" s="875"/>
      <c r="Q222" s="1131"/>
      <c r="R222" s="1131"/>
      <c r="S222" s="1131"/>
      <c r="T222" s="1131"/>
      <c r="U222" s="1131"/>
      <c r="V222" s="1131"/>
      <c r="W222" s="1131"/>
      <c r="X222" s="1131"/>
      <c r="Y222" s="1131"/>
      <c r="Z222" s="1131"/>
      <c r="AA222" s="1131"/>
      <c r="AB222" s="1131"/>
      <c r="AC222" s="1131"/>
      <c r="AD222" s="1131"/>
      <c r="AE222" s="1131"/>
      <c r="AF222" s="874"/>
      <c r="AG222" s="874"/>
      <c r="AH222" s="1131"/>
    </row>
    <row r="223">
      <c r="A223" s="1131"/>
      <c r="B223" s="1131"/>
      <c r="C223" s="1131"/>
      <c r="D223" s="1131"/>
      <c r="E223" s="1131"/>
      <c r="F223" s="1131"/>
      <c r="G223" s="1183"/>
      <c r="H223" s="1131"/>
      <c r="I223" s="1131"/>
      <c r="J223" s="1131"/>
      <c r="K223" s="1131"/>
      <c r="L223" s="1131"/>
      <c r="M223" s="1131"/>
      <c r="N223" s="1131"/>
      <c r="O223" s="874"/>
      <c r="P223" s="875"/>
      <c r="Q223" s="1131"/>
      <c r="R223" s="1131"/>
      <c r="S223" s="1131"/>
      <c r="T223" s="1131"/>
      <c r="U223" s="1131"/>
      <c r="V223" s="1131"/>
      <c r="W223" s="1131"/>
      <c r="X223" s="1131"/>
      <c r="Y223" s="1131"/>
      <c r="Z223" s="1131"/>
      <c r="AA223" s="1131"/>
      <c r="AB223" s="1131"/>
      <c r="AC223" s="1131"/>
      <c r="AD223" s="1131"/>
      <c r="AE223" s="1131"/>
      <c r="AF223" s="874"/>
      <c r="AG223" s="874"/>
      <c r="AH223" s="1131"/>
    </row>
    <row r="224">
      <c r="A224" s="1131"/>
      <c r="B224" s="1131"/>
      <c r="C224" s="1131"/>
      <c r="D224" s="1131"/>
      <c r="E224" s="1131"/>
      <c r="F224" s="1131"/>
      <c r="G224" s="1183"/>
      <c r="H224" s="1131"/>
      <c r="I224" s="1131"/>
      <c r="J224" s="1131"/>
      <c r="K224" s="1131"/>
      <c r="L224" s="1131"/>
      <c r="M224" s="1131"/>
      <c r="N224" s="1131"/>
      <c r="O224" s="874"/>
      <c r="P224" s="875"/>
      <c r="Q224" s="1131"/>
      <c r="R224" s="1131"/>
      <c r="S224" s="1131"/>
      <c r="T224" s="1131"/>
      <c r="U224" s="1131"/>
      <c r="V224" s="1131"/>
      <c r="W224" s="1131"/>
      <c r="X224" s="1131"/>
      <c r="Y224" s="1131"/>
      <c r="Z224" s="1131"/>
      <c r="AA224" s="1131"/>
      <c r="AB224" s="1131"/>
      <c r="AC224" s="1131"/>
      <c r="AD224" s="1131"/>
      <c r="AE224" s="1131"/>
      <c r="AF224" s="874"/>
      <c r="AG224" s="874"/>
      <c r="AH224" s="1131"/>
    </row>
    <row r="225">
      <c r="A225" s="1131"/>
      <c r="B225" s="1131"/>
      <c r="C225" s="1131"/>
      <c r="D225" s="1131"/>
      <c r="E225" s="1131"/>
      <c r="F225" s="1131"/>
      <c r="G225" s="1183"/>
      <c r="H225" s="1131"/>
      <c r="I225" s="1131"/>
      <c r="J225" s="1131"/>
      <c r="K225" s="1131"/>
      <c r="L225" s="1131"/>
      <c r="M225" s="1131"/>
      <c r="N225" s="1131"/>
      <c r="O225" s="874"/>
      <c r="P225" s="875"/>
      <c r="Q225" s="1131"/>
      <c r="R225" s="1131"/>
      <c r="S225" s="1131"/>
      <c r="T225" s="1131"/>
      <c r="U225" s="1131"/>
      <c r="V225" s="1131"/>
      <c r="W225" s="1131"/>
      <c r="X225" s="1131"/>
      <c r="Y225" s="1131"/>
      <c r="Z225" s="1131"/>
      <c r="AA225" s="1131"/>
      <c r="AB225" s="1131"/>
      <c r="AC225" s="1131"/>
      <c r="AD225" s="1131"/>
      <c r="AE225" s="1131"/>
      <c r="AF225" s="874"/>
      <c r="AG225" s="874"/>
      <c r="AH225" s="1131"/>
    </row>
    <row r="226">
      <c r="A226" s="1131"/>
      <c r="B226" s="1131"/>
      <c r="C226" s="1131"/>
      <c r="D226" s="1131"/>
      <c r="E226" s="1131"/>
      <c r="F226" s="1131"/>
      <c r="G226" s="1183"/>
      <c r="H226" s="1131"/>
      <c r="I226" s="1131"/>
      <c r="J226" s="1131"/>
      <c r="K226" s="1131"/>
      <c r="L226" s="1131"/>
      <c r="M226" s="1131"/>
      <c r="N226" s="1131"/>
      <c r="O226" s="874"/>
      <c r="P226" s="875"/>
      <c r="Q226" s="1131"/>
      <c r="R226" s="1131"/>
      <c r="S226" s="1131"/>
      <c r="T226" s="1131"/>
      <c r="U226" s="1131"/>
      <c r="V226" s="1131"/>
      <c r="W226" s="1131"/>
      <c r="X226" s="1131"/>
      <c r="Y226" s="1131"/>
      <c r="Z226" s="1131"/>
      <c r="AA226" s="1131"/>
      <c r="AB226" s="1131"/>
      <c r="AC226" s="1131"/>
      <c r="AD226" s="1131"/>
      <c r="AE226" s="1131"/>
      <c r="AF226" s="874"/>
      <c r="AG226" s="874"/>
      <c r="AH226" s="1131"/>
    </row>
    <row r="227">
      <c r="A227" s="1131"/>
      <c r="B227" s="1131"/>
      <c r="C227" s="1131"/>
      <c r="D227" s="1131"/>
      <c r="E227" s="1131"/>
      <c r="F227" s="1131"/>
      <c r="G227" s="1183"/>
      <c r="H227" s="1131"/>
      <c r="I227" s="1131"/>
      <c r="J227" s="1131"/>
      <c r="K227" s="1131"/>
      <c r="L227" s="1131"/>
      <c r="M227" s="1131"/>
      <c r="N227" s="1131"/>
      <c r="O227" s="874"/>
      <c r="P227" s="875"/>
      <c r="Q227" s="1131"/>
      <c r="R227" s="1131"/>
      <c r="S227" s="1131"/>
      <c r="T227" s="1131"/>
      <c r="U227" s="1131"/>
      <c r="V227" s="1131"/>
      <c r="W227" s="1131"/>
      <c r="X227" s="1131"/>
      <c r="Y227" s="1131"/>
      <c r="Z227" s="1131"/>
      <c r="AA227" s="1131"/>
      <c r="AB227" s="1131"/>
      <c r="AC227" s="1131"/>
      <c r="AD227" s="1131"/>
      <c r="AE227" s="1131"/>
      <c r="AF227" s="874"/>
      <c r="AG227" s="874"/>
      <c r="AH227" s="1131"/>
    </row>
    <row r="228">
      <c r="A228" s="1131"/>
      <c r="B228" s="1131"/>
      <c r="C228" s="1131"/>
      <c r="D228" s="1131"/>
      <c r="E228" s="1131"/>
      <c r="F228" s="1131"/>
      <c r="G228" s="1183"/>
      <c r="H228" s="1131"/>
      <c r="I228" s="1131"/>
      <c r="J228" s="1131"/>
      <c r="K228" s="1131"/>
      <c r="L228" s="1131"/>
      <c r="M228" s="1131"/>
      <c r="N228" s="1131"/>
      <c r="O228" s="874"/>
      <c r="P228" s="875"/>
      <c r="Q228" s="1131"/>
      <c r="R228" s="1131"/>
      <c r="S228" s="1131"/>
      <c r="T228" s="1131"/>
      <c r="U228" s="1131"/>
      <c r="V228" s="1131"/>
      <c r="W228" s="1131"/>
      <c r="X228" s="1131"/>
      <c r="Y228" s="1131"/>
      <c r="Z228" s="1131"/>
      <c r="AA228" s="1131"/>
      <c r="AB228" s="1131"/>
      <c r="AC228" s="1131"/>
      <c r="AD228" s="1131"/>
      <c r="AE228" s="1131"/>
      <c r="AF228" s="874"/>
      <c r="AG228" s="874"/>
      <c r="AH228" s="1131"/>
    </row>
    <row r="229">
      <c r="A229" s="1131"/>
      <c r="B229" s="1131"/>
      <c r="C229" s="1131"/>
      <c r="D229" s="1131"/>
      <c r="E229" s="1131"/>
      <c r="F229" s="1131"/>
      <c r="G229" s="1183"/>
      <c r="H229" s="1131"/>
      <c r="I229" s="1131"/>
      <c r="J229" s="1131"/>
      <c r="K229" s="1131"/>
      <c r="L229" s="1131"/>
      <c r="M229" s="1131"/>
      <c r="N229" s="1131"/>
      <c r="O229" s="874"/>
      <c r="P229" s="875"/>
      <c r="Q229" s="1131"/>
      <c r="R229" s="1131"/>
      <c r="S229" s="1131"/>
      <c r="T229" s="1131"/>
      <c r="U229" s="1131"/>
      <c r="V229" s="1131"/>
      <c r="W229" s="1131"/>
      <c r="X229" s="1131"/>
      <c r="Y229" s="1131"/>
      <c r="Z229" s="1131"/>
      <c r="AA229" s="1131"/>
      <c r="AB229" s="1131"/>
      <c r="AC229" s="1131"/>
      <c r="AD229" s="1131"/>
      <c r="AE229" s="1131"/>
      <c r="AF229" s="874"/>
      <c r="AG229" s="874"/>
      <c r="AH229" s="1131"/>
    </row>
    <row r="230">
      <c r="A230" s="1131"/>
      <c r="B230" s="1131"/>
      <c r="C230" s="1131"/>
      <c r="D230" s="1131"/>
      <c r="E230" s="1131"/>
      <c r="F230" s="1131"/>
      <c r="G230" s="1183"/>
      <c r="H230" s="1131"/>
      <c r="I230" s="1131"/>
      <c r="J230" s="1131"/>
      <c r="K230" s="1131"/>
      <c r="L230" s="1131"/>
      <c r="M230" s="1131"/>
      <c r="N230" s="1131"/>
      <c r="O230" s="874"/>
      <c r="P230" s="875"/>
      <c r="Q230" s="1131"/>
      <c r="R230" s="1131"/>
      <c r="S230" s="1131"/>
      <c r="T230" s="1131"/>
      <c r="U230" s="1131"/>
      <c r="V230" s="1131"/>
      <c r="W230" s="1131"/>
      <c r="X230" s="1131"/>
      <c r="Y230" s="1131"/>
      <c r="Z230" s="1131"/>
      <c r="AA230" s="1131"/>
      <c r="AB230" s="1131"/>
      <c r="AC230" s="1131"/>
      <c r="AD230" s="1131"/>
      <c r="AE230" s="1131"/>
      <c r="AF230" s="874"/>
      <c r="AG230" s="874"/>
      <c r="AH230" s="1131"/>
    </row>
    <row r="231">
      <c r="A231" s="1131"/>
      <c r="B231" s="1131"/>
      <c r="C231" s="1131"/>
      <c r="D231" s="1131"/>
      <c r="E231" s="1131"/>
      <c r="F231" s="1131"/>
      <c r="G231" s="1183"/>
      <c r="H231" s="1131"/>
      <c r="I231" s="1131"/>
      <c r="J231" s="1131"/>
      <c r="K231" s="1131"/>
      <c r="L231" s="1131"/>
      <c r="M231" s="1131"/>
      <c r="N231" s="1131"/>
      <c r="O231" s="874"/>
      <c r="P231" s="875"/>
      <c r="Q231" s="1131"/>
      <c r="R231" s="1131"/>
      <c r="S231" s="1131"/>
      <c r="T231" s="1131"/>
      <c r="U231" s="1131"/>
      <c r="V231" s="1131"/>
      <c r="W231" s="1131"/>
      <c r="X231" s="1131"/>
      <c r="Y231" s="1131"/>
      <c r="Z231" s="1131"/>
      <c r="AA231" s="1131"/>
      <c r="AB231" s="1131"/>
      <c r="AC231" s="1131"/>
      <c r="AD231" s="1131"/>
      <c r="AE231" s="1131"/>
      <c r="AF231" s="874"/>
      <c r="AG231" s="874"/>
      <c r="AH231" s="1131"/>
    </row>
    <row r="232">
      <c r="A232" s="1131"/>
      <c r="B232" s="1131"/>
      <c r="C232" s="1131"/>
      <c r="D232" s="1131"/>
      <c r="E232" s="1131"/>
      <c r="F232" s="1131"/>
      <c r="G232" s="1183"/>
      <c r="H232" s="1131"/>
      <c r="I232" s="1131"/>
      <c r="J232" s="1131"/>
      <c r="K232" s="1131"/>
      <c r="L232" s="1131"/>
      <c r="M232" s="1131"/>
      <c r="N232" s="1131"/>
      <c r="O232" s="874"/>
      <c r="P232" s="875"/>
      <c r="Q232" s="1131"/>
      <c r="R232" s="1131"/>
      <c r="S232" s="1131"/>
      <c r="T232" s="1131"/>
      <c r="U232" s="1131"/>
      <c r="V232" s="1131"/>
      <c r="W232" s="1131"/>
      <c r="X232" s="1131"/>
      <c r="Y232" s="1131"/>
      <c r="Z232" s="1131"/>
      <c r="AA232" s="1131"/>
      <c r="AB232" s="1131"/>
      <c r="AC232" s="1131"/>
      <c r="AD232" s="1131"/>
      <c r="AE232" s="1131"/>
      <c r="AF232" s="874"/>
      <c r="AG232" s="874"/>
      <c r="AH232" s="1131"/>
    </row>
    <row r="233">
      <c r="A233" s="1131"/>
      <c r="B233" s="1131"/>
      <c r="C233" s="1131"/>
      <c r="D233" s="1131"/>
      <c r="E233" s="1131"/>
      <c r="F233" s="1131"/>
      <c r="G233" s="1183"/>
      <c r="H233" s="1131"/>
      <c r="I233" s="1131"/>
      <c r="J233" s="1131"/>
      <c r="K233" s="1131"/>
      <c r="L233" s="1131"/>
      <c r="M233" s="1131"/>
      <c r="N233" s="1131"/>
      <c r="O233" s="874"/>
      <c r="P233" s="875"/>
      <c r="Q233" s="1131"/>
      <c r="R233" s="1131"/>
      <c r="S233" s="1131"/>
      <c r="T233" s="1131"/>
      <c r="U233" s="1131"/>
      <c r="V233" s="1131"/>
      <c r="W233" s="1131"/>
      <c r="X233" s="1131"/>
      <c r="Y233" s="1131"/>
      <c r="Z233" s="1131"/>
      <c r="AA233" s="1131"/>
      <c r="AB233" s="1131"/>
      <c r="AC233" s="1131"/>
      <c r="AD233" s="1131"/>
      <c r="AE233" s="1131"/>
      <c r="AF233" s="874"/>
      <c r="AG233" s="874"/>
      <c r="AH233" s="1131"/>
    </row>
    <row r="234">
      <c r="A234" s="1131"/>
      <c r="B234" s="1131"/>
      <c r="C234" s="1131"/>
      <c r="D234" s="1131"/>
      <c r="E234" s="1131"/>
      <c r="F234" s="1131"/>
      <c r="G234" s="1183"/>
      <c r="H234" s="1131"/>
      <c r="I234" s="1131"/>
      <c r="J234" s="1131"/>
      <c r="K234" s="1131"/>
      <c r="L234" s="1131"/>
      <c r="M234" s="1131"/>
      <c r="N234" s="1131"/>
      <c r="O234" s="874"/>
      <c r="P234" s="875"/>
      <c r="Q234" s="1131"/>
      <c r="R234" s="1131"/>
      <c r="S234" s="1131"/>
      <c r="T234" s="1131"/>
      <c r="U234" s="1131"/>
      <c r="V234" s="1131"/>
      <c r="W234" s="1131"/>
      <c r="X234" s="1131"/>
      <c r="Y234" s="1131"/>
      <c r="Z234" s="1131"/>
      <c r="AA234" s="1131"/>
      <c r="AB234" s="1131"/>
      <c r="AC234" s="1131"/>
      <c r="AD234" s="1131"/>
      <c r="AE234" s="1131"/>
      <c r="AF234" s="874"/>
      <c r="AG234" s="874"/>
      <c r="AH234" s="1131"/>
    </row>
    <row r="235">
      <c r="A235" s="1131"/>
      <c r="B235" s="1131"/>
      <c r="C235" s="1131"/>
      <c r="D235" s="1131"/>
      <c r="E235" s="1131"/>
      <c r="F235" s="1131"/>
      <c r="G235" s="1183"/>
      <c r="H235" s="1131"/>
      <c r="I235" s="1131"/>
      <c r="J235" s="1131"/>
      <c r="K235" s="1131"/>
      <c r="L235" s="1131"/>
      <c r="M235" s="1131"/>
      <c r="N235" s="1131"/>
      <c r="O235" s="874"/>
      <c r="P235" s="875"/>
      <c r="Q235" s="1131"/>
      <c r="R235" s="1131"/>
      <c r="S235" s="1131"/>
      <c r="T235" s="1131"/>
      <c r="U235" s="1131"/>
      <c r="V235" s="1131"/>
      <c r="W235" s="1131"/>
      <c r="X235" s="1131"/>
      <c r="Y235" s="1131"/>
      <c r="Z235" s="1131"/>
      <c r="AA235" s="1131"/>
      <c r="AB235" s="1131"/>
      <c r="AC235" s="1131"/>
      <c r="AD235" s="1131"/>
      <c r="AE235" s="1131"/>
      <c r="AF235" s="874"/>
      <c r="AG235" s="874"/>
      <c r="AH235" s="1131"/>
    </row>
    <row r="236">
      <c r="A236" s="1131"/>
      <c r="B236" s="1131"/>
      <c r="C236" s="1131"/>
      <c r="D236" s="1131"/>
      <c r="E236" s="1131"/>
      <c r="F236" s="1131"/>
      <c r="G236" s="1183"/>
      <c r="H236" s="1131"/>
      <c r="I236" s="1131"/>
      <c r="J236" s="1131"/>
      <c r="K236" s="1131"/>
      <c r="L236" s="1131"/>
      <c r="M236" s="1131"/>
      <c r="N236" s="1131"/>
      <c r="O236" s="874"/>
      <c r="P236" s="875"/>
      <c r="Q236" s="1131"/>
      <c r="R236" s="1131"/>
      <c r="S236" s="1131"/>
      <c r="T236" s="1131"/>
      <c r="U236" s="1131"/>
      <c r="V236" s="1131"/>
      <c r="W236" s="1131"/>
      <c r="X236" s="1131"/>
      <c r="Y236" s="1131"/>
      <c r="Z236" s="1131"/>
      <c r="AA236" s="1131"/>
      <c r="AB236" s="1131"/>
      <c r="AC236" s="1131"/>
      <c r="AD236" s="1131"/>
      <c r="AE236" s="1131"/>
      <c r="AF236" s="874"/>
      <c r="AG236" s="874"/>
      <c r="AH236" s="1131"/>
    </row>
    <row r="237">
      <c r="A237" s="1131"/>
      <c r="B237" s="1131"/>
      <c r="C237" s="1131"/>
      <c r="D237" s="1131"/>
      <c r="E237" s="1131"/>
      <c r="F237" s="1131"/>
      <c r="G237" s="1183"/>
      <c r="H237" s="1131"/>
      <c r="I237" s="1131"/>
      <c r="J237" s="1131"/>
      <c r="K237" s="1131"/>
      <c r="L237" s="1131"/>
      <c r="M237" s="1131"/>
      <c r="N237" s="1131"/>
      <c r="O237" s="874"/>
      <c r="P237" s="875"/>
      <c r="Q237" s="1131"/>
      <c r="R237" s="1131"/>
      <c r="S237" s="1131"/>
      <c r="T237" s="1131"/>
      <c r="U237" s="1131"/>
      <c r="V237" s="1131"/>
      <c r="W237" s="1131"/>
      <c r="X237" s="1131"/>
      <c r="Y237" s="1131"/>
      <c r="Z237" s="1131"/>
      <c r="AA237" s="1131"/>
      <c r="AB237" s="1131"/>
      <c r="AC237" s="1131"/>
      <c r="AD237" s="1131"/>
      <c r="AE237" s="1131"/>
      <c r="AF237" s="874"/>
      <c r="AG237" s="874"/>
      <c r="AH237" s="1131"/>
    </row>
    <row r="238">
      <c r="A238" s="1131"/>
      <c r="B238" s="1131"/>
      <c r="C238" s="1131"/>
      <c r="D238" s="1131"/>
      <c r="E238" s="1131"/>
      <c r="F238" s="1131"/>
      <c r="G238" s="1183"/>
      <c r="H238" s="1131"/>
      <c r="I238" s="1131"/>
      <c r="J238" s="1131"/>
      <c r="K238" s="1131"/>
      <c r="L238" s="1131"/>
      <c r="M238" s="1131"/>
      <c r="N238" s="1131"/>
      <c r="O238" s="874"/>
      <c r="P238" s="875"/>
      <c r="Q238" s="1131"/>
      <c r="R238" s="1131"/>
      <c r="S238" s="1131"/>
      <c r="T238" s="1131"/>
      <c r="U238" s="1131"/>
      <c r="V238" s="1131"/>
      <c r="W238" s="1131"/>
      <c r="X238" s="1131"/>
      <c r="Y238" s="1131"/>
      <c r="Z238" s="1131"/>
      <c r="AA238" s="1131"/>
      <c r="AB238" s="1131"/>
      <c r="AC238" s="1131"/>
      <c r="AD238" s="1131"/>
      <c r="AE238" s="1131"/>
      <c r="AF238" s="874"/>
      <c r="AG238" s="874"/>
      <c r="AH238" s="1131"/>
    </row>
    <row r="239">
      <c r="A239" s="1131"/>
      <c r="B239" s="1131"/>
      <c r="C239" s="1131"/>
      <c r="D239" s="1131"/>
      <c r="E239" s="1131"/>
      <c r="F239" s="1131"/>
      <c r="G239" s="1183"/>
      <c r="H239" s="1131"/>
      <c r="I239" s="1131"/>
      <c r="J239" s="1131"/>
      <c r="K239" s="1131"/>
      <c r="L239" s="1131"/>
      <c r="M239" s="1131"/>
      <c r="N239" s="1131"/>
      <c r="O239" s="874"/>
      <c r="P239" s="875"/>
      <c r="Q239" s="1131"/>
      <c r="R239" s="1131"/>
      <c r="S239" s="1131"/>
      <c r="T239" s="1131"/>
      <c r="U239" s="1131"/>
      <c r="V239" s="1131"/>
      <c r="W239" s="1131"/>
      <c r="X239" s="1131"/>
      <c r="Y239" s="1131"/>
      <c r="Z239" s="1131"/>
      <c r="AA239" s="1131"/>
      <c r="AB239" s="1131"/>
      <c r="AC239" s="1131"/>
      <c r="AD239" s="1131"/>
      <c r="AE239" s="1131"/>
      <c r="AF239" s="874"/>
      <c r="AG239" s="874"/>
      <c r="AH239" s="1131"/>
    </row>
    <row r="240">
      <c r="A240" s="1131"/>
      <c r="B240" s="1131"/>
      <c r="C240" s="1131"/>
      <c r="D240" s="1131"/>
      <c r="E240" s="1131"/>
      <c r="F240" s="1131"/>
      <c r="G240" s="1183"/>
      <c r="H240" s="1131"/>
      <c r="I240" s="1131"/>
      <c r="J240" s="1131"/>
      <c r="K240" s="1131"/>
      <c r="L240" s="1131"/>
      <c r="M240" s="1131"/>
      <c r="N240" s="1131"/>
      <c r="O240" s="874"/>
      <c r="P240" s="875"/>
      <c r="Q240" s="1131"/>
      <c r="R240" s="1131"/>
      <c r="S240" s="1131"/>
      <c r="T240" s="1131"/>
      <c r="U240" s="1131"/>
      <c r="V240" s="1131"/>
      <c r="W240" s="1131"/>
      <c r="X240" s="1131"/>
      <c r="Y240" s="1131"/>
      <c r="Z240" s="1131"/>
      <c r="AA240" s="1131"/>
      <c r="AB240" s="1131"/>
      <c r="AC240" s="1131"/>
      <c r="AD240" s="1131"/>
      <c r="AE240" s="1131"/>
      <c r="AF240" s="874"/>
      <c r="AG240" s="874"/>
      <c r="AH240" s="1131"/>
    </row>
    <row r="241">
      <c r="A241" s="1131"/>
      <c r="B241" s="1131"/>
      <c r="C241" s="1131"/>
      <c r="D241" s="1131"/>
      <c r="E241" s="1131"/>
      <c r="F241" s="1131"/>
      <c r="G241" s="1183"/>
      <c r="H241" s="1131"/>
      <c r="I241" s="1131"/>
      <c r="J241" s="1131"/>
      <c r="K241" s="1131"/>
      <c r="L241" s="1131"/>
      <c r="M241" s="1131"/>
      <c r="N241" s="1131"/>
      <c r="O241" s="874"/>
      <c r="P241" s="875"/>
      <c r="Q241" s="1131"/>
      <c r="R241" s="1131"/>
      <c r="S241" s="1131"/>
      <c r="T241" s="1131"/>
      <c r="U241" s="1131"/>
      <c r="V241" s="1131"/>
      <c r="W241" s="1131"/>
      <c r="X241" s="1131"/>
      <c r="Y241" s="1131"/>
      <c r="Z241" s="1131"/>
      <c r="AA241" s="1131"/>
      <c r="AB241" s="1131"/>
      <c r="AC241" s="1131"/>
      <c r="AD241" s="1131"/>
      <c r="AE241" s="1131"/>
      <c r="AF241" s="874"/>
      <c r="AG241" s="874"/>
      <c r="AH241" s="1131"/>
    </row>
    <row r="242">
      <c r="A242" s="1131"/>
      <c r="B242" s="1131"/>
      <c r="C242" s="1131"/>
      <c r="D242" s="1131"/>
      <c r="E242" s="1131"/>
      <c r="F242" s="1131"/>
      <c r="G242" s="1183"/>
      <c r="H242" s="1131"/>
      <c r="I242" s="1131"/>
      <c r="J242" s="1131"/>
      <c r="K242" s="1131"/>
      <c r="L242" s="1131"/>
      <c r="M242" s="1131"/>
      <c r="N242" s="1131"/>
      <c r="O242" s="874"/>
      <c r="P242" s="875"/>
      <c r="Q242" s="1131"/>
      <c r="R242" s="1131"/>
      <c r="S242" s="1131"/>
      <c r="T242" s="1131"/>
      <c r="U242" s="1131"/>
      <c r="V242" s="1131"/>
      <c r="W242" s="1131"/>
      <c r="X242" s="1131"/>
      <c r="Y242" s="1131"/>
      <c r="Z242" s="1131"/>
      <c r="AA242" s="1131"/>
      <c r="AB242" s="1131"/>
      <c r="AC242" s="1131"/>
      <c r="AD242" s="1131"/>
      <c r="AE242" s="1131"/>
      <c r="AF242" s="874"/>
      <c r="AG242" s="874"/>
      <c r="AH242" s="1131"/>
    </row>
    <row r="243">
      <c r="A243" s="1131"/>
      <c r="B243" s="1131"/>
      <c r="C243" s="1131"/>
      <c r="D243" s="1131"/>
      <c r="E243" s="1131"/>
      <c r="F243" s="1131"/>
      <c r="G243" s="1183"/>
      <c r="H243" s="1131"/>
      <c r="I243" s="1131"/>
      <c r="J243" s="1131"/>
      <c r="K243" s="1131"/>
      <c r="L243" s="1131"/>
      <c r="M243" s="1131"/>
      <c r="N243" s="1131"/>
      <c r="O243" s="874"/>
      <c r="P243" s="875"/>
      <c r="Q243" s="1131"/>
      <c r="R243" s="1131"/>
      <c r="S243" s="1131"/>
      <c r="T243" s="1131"/>
      <c r="U243" s="1131"/>
      <c r="V243" s="1131"/>
      <c r="W243" s="1131"/>
      <c r="X243" s="1131"/>
      <c r="Y243" s="1131"/>
      <c r="Z243" s="1131"/>
      <c r="AA243" s="1131"/>
      <c r="AB243" s="1131"/>
      <c r="AC243" s="1131"/>
      <c r="AD243" s="1131"/>
      <c r="AE243" s="1131"/>
      <c r="AF243" s="874"/>
      <c r="AG243" s="874"/>
      <c r="AH243" s="1131"/>
    </row>
    <row r="244">
      <c r="A244" s="1131"/>
      <c r="B244" s="1131"/>
      <c r="C244" s="1131"/>
      <c r="D244" s="1131"/>
      <c r="E244" s="1131"/>
      <c r="F244" s="1131"/>
      <c r="G244" s="1183"/>
      <c r="H244" s="1131"/>
      <c r="I244" s="1131"/>
      <c r="J244" s="1131"/>
      <c r="K244" s="1131"/>
      <c r="L244" s="1131"/>
      <c r="M244" s="1131"/>
      <c r="N244" s="1131"/>
      <c r="O244" s="874"/>
      <c r="P244" s="875"/>
      <c r="Q244" s="1131"/>
      <c r="R244" s="1131"/>
      <c r="S244" s="1131"/>
      <c r="T244" s="1131"/>
      <c r="U244" s="1131"/>
      <c r="V244" s="1131"/>
      <c r="W244" s="1131"/>
      <c r="X244" s="1131"/>
      <c r="Y244" s="1131"/>
      <c r="Z244" s="1131"/>
      <c r="AA244" s="1131"/>
      <c r="AB244" s="1131"/>
      <c r="AC244" s="1131"/>
      <c r="AD244" s="1131"/>
      <c r="AE244" s="1131"/>
      <c r="AF244" s="874"/>
      <c r="AG244" s="874"/>
      <c r="AH244" s="1131"/>
    </row>
    <row r="245">
      <c r="A245" s="1131"/>
      <c r="B245" s="1131"/>
      <c r="C245" s="1131"/>
      <c r="D245" s="1131"/>
      <c r="E245" s="1131"/>
      <c r="F245" s="1131"/>
      <c r="G245" s="1183"/>
      <c r="H245" s="1131"/>
      <c r="I245" s="1131"/>
      <c r="J245" s="1131"/>
      <c r="K245" s="1131"/>
      <c r="L245" s="1131"/>
      <c r="M245" s="1131"/>
      <c r="N245" s="1131"/>
      <c r="O245" s="874"/>
      <c r="P245" s="875"/>
      <c r="Q245" s="1131"/>
      <c r="R245" s="1131"/>
      <c r="S245" s="1131"/>
      <c r="T245" s="1131"/>
      <c r="U245" s="1131"/>
      <c r="V245" s="1131"/>
      <c r="W245" s="1131"/>
      <c r="X245" s="1131"/>
      <c r="Y245" s="1131"/>
      <c r="Z245" s="1131"/>
      <c r="AA245" s="1131"/>
      <c r="AB245" s="1131"/>
      <c r="AC245" s="1131"/>
      <c r="AD245" s="1131"/>
      <c r="AE245" s="1131"/>
      <c r="AF245" s="874"/>
      <c r="AG245" s="874"/>
      <c r="AH245" s="1131"/>
    </row>
    <row r="246">
      <c r="A246" s="1131"/>
      <c r="B246" s="1131"/>
      <c r="C246" s="1131"/>
      <c r="D246" s="1131"/>
      <c r="E246" s="1131"/>
      <c r="F246" s="1131"/>
      <c r="G246" s="1183"/>
      <c r="H246" s="1131"/>
      <c r="I246" s="1131"/>
      <c r="J246" s="1131"/>
      <c r="K246" s="1131"/>
      <c r="L246" s="1131"/>
      <c r="M246" s="1131"/>
      <c r="N246" s="1131"/>
      <c r="O246" s="874"/>
      <c r="P246" s="875"/>
      <c r="Q246" s="1131"/>
      <c r="R246" s="1131"/>
      <c r="S246" s="1131"/>
      <c r="T246" s="1131"/>
      <c r="U246" s="1131"/>
      <c r="V246" s="1131"/>
      <c r="W246" s="1131"/>
      <c r="X246" s="1131"/>
      <c r="Y246" s="1131"/>
      <c r="Z246" s="1131"/>
      <c r="AA246" s="1131"/>
      <c r="AB246" s="1131"/>
      <c r="AC246" s="1131"/>
      <c r="AD246" s="1131"/>
      <c r="AE246" s="1131"/>
      <c r="AF246" s="874"/>
      <c r="AG246" s="874"/>
      <c r="AH246" s="1131"/>
    </row>
    <row r="247">
      <c r="A247" s="1131"/>
      <c r="B247" s="1131"/>
      <c r="C247" s="1131"/>
      <c r="D247" s="1131"/>
      <c r="E247" s="1131"/>
      <c r="F247" s="1131"/>
      <c r="G247" s="1183"/>
      <c r="H247" s="1131"/>
      <c r="I247" s="1131"/>
      <c r="J247" s="1131"/>
      <c r="K247" s="1131"/>
      <c r="L247" s="1131"/>
      <c r="M247" s="1131"/>
      <c r="N247" s="1131"/>
      <c r="O247" s="874"/>
      <c r="P247" s="875"/>
      <c r="Q247" s="1131"/>
      <c r="R247" s="1131"/>
      <c r="S247" s="1131"/>
      <c r="T247" s="1131"/>
      <c r="U247" s="1131"/>
      <c r="V247" s="1131"/>
      <c r="W247" s="1131"/>
      <c r="X247" s="1131"/>
      <c r="Y247" s="1131"/>
      <c r="Z247" s="1131"/>
      <c r="AA247" s="1131"/>
      <c r="AB247" s="1131"/>
      <c r="AC247" s="1131"/>
      <c r="AD247" s="1131"/>
      <c r="AE247" s="1131"/>
      <c r="AF247" s="874"/>
      <c r="AG247" s="874"/>
      <c r="AH247" s="1131"/>
    </row>
    <row r="248">
      <c r="A248" s="1131"/>
      <c r="B248" s="1131"/>
      <c r="C248" s="1131"/>
      <c r="D248" s="1131"/>
      <c r="E248" s="1131"/>
      <c r="F248" s="1131"/>
      <c r="G248" s="1183"/>
      <c r="H248" s="1131"/>
      <c r="I248" s="1131"/>
      <c r="J248" s="1131"/>
      <c r="K248" s="1131"/>
      <c r="L248" s="1131"/>
      <c r="M248" s="1131"/>
      <c r="N248" s="1131"/>
      <c r="O248" s="874"/>
      <c r="P248" s="875"/>
      <c r="Q248" s="1131"/>
      <c r="R248" s="1131"/>
      <c r="S248" s="1131"/>
      <c r="T248" s="1131"/>
      <c r="U248" s="1131"/>
      <c r="V248" s="1131"/>
      <c r="W248" s="1131"/>
      <c r="X248" s="1131"/>
      <c r="Y248" s="1131"/>
      <c r="Z248" s="1131"/>
      <c r="AA248" s="1131"/>
      <c r="AB248" s="1131"/>
      <c r="AC248" s="1131"/>
      <c r="AD248" s="1131"/>
      <c r="AE248" s="1131"/>
      <c r="AF248" s="874"/>
      <c r="AG248" s="874"/>
      <c r="AH248" s="1131"/>
    </row>
    <row r="249">
      <c r="A249" s="1131"/>
      <c r="B249" s="1131"/>
      <c r="C249" s="1131"/>
      <c r="D249" s="1131"/>
      <c r="E249" s="1131"/>
      <c r="F249" s="1131"/>
      <c r="G249" s="1183"/>
      <c r="H249" s="1131"/>
      <c r="I249" s="1131"/>
      <c r="J249" s="1131"/>
      <c r="K249" s="1131"/>
      <c r="L249" s="1131"/>
      <c r="M249" s="1131"/>
      <c r="N249" s="1131"/>
      <c r="O249" s="874"/>
      <c r="P249" s="875"/>
      <c r="Q249" s="1131"/>
      <c r="R249" s="1131"/>
      <c r="S249" s="1131"/>
      <c r="T249" s="1131"/>
      <c r="U249" s="1131"/>
      <c r="V249" s="1131"/>
      <c r="W249" s="1131"/>
      <c r="X249" s="1131"/>
      <c r="Y249" s="1131"/>
      <c r="Z249" s="1131"/>
      <c r="AA249" s="1131"/>
      <c r="AB249" s="1131"/>
      <c r="AC249" s="1131"/>
      <c r="AD249" s="1131"/>
      <c r="AE249" s="1131"/>
      <c r="AF249" s="874"/>
      <c r="AG249" s="874"/>
      <c r="AH249" s="1131"/>
    </row>
    <row r="250">
      <c r="A250" s="1131"/>
      <c r="B250" s="1131"/>
      <c r="C250" s="1131"/>
      <c r="D250" s="1131"/>
      <c r="E250" s="1131"/>
      <c r="F250" s="1131"/>
      <c r="G250" s="1183"/>
      <c r="H250" s="1131"/>
      <c r="I250" s="1131"/>
      <c r="J250" s="1131"/>
      <c r="K250" s="1131"/>
      <c r="L250" s="1131"/>
      <c r="M250" s="1131"/>
      <c r="N250" s="1131"/>
      <c r="O250" s="874"/>
      <c r="P250" s="875"/>
      <c r="Q250" s="1131"/>
      <c r="R250" s="1131"/>
      <c r="S250" s="1131"/>
      <c r="T250" s="1131"/>
      <c r="U250" s="1131"/>
      <c r="V250" s="1131"/>
      <c r="W250" s="1131"/>
      <c r="X250" s="1131"/>
      <c r="Y250" s="1131"/>
      <c r="Z250" s="1131"/>
      <c r="AA250" s="1131"/>
      <c r="AB250" s="1131"/>
      <c r="AC250" s="1131"/>
      <c r="AD250" s="1131"/>
      <c r="AE250" s="1131"/>
      <c r="AF250" s="874"/>
      <c r="AG250" s="874"/>
      <c r="AH250" s="1131"/>
    </row>
    <row r="251">
      <c r="A251" s="1131"/>
      <c r="B251" s="1131"/>
      <c r="C251" s="1131"/>
      <c r="D251" s="1131"/>
      <c r="E251" s="1131"/>
      <c r="F251" s="1131"/>
      <c r="G251" s="1183"/>
      <c r="H251" s="1131"/>
      <c r="I251" s="1131"/>
      <c r="J251" s="1131"/>
      <c r="K251" s="1131"/>
      <c r="L251" s="1131"/>
      <c r="M251" s="1131"/>
      <c r="N251" s="1131"/>
      <c r="O251" s="874"/>
      <c r="P251" s="875"/>
      <c r="Q251" s="1131"/>
      <c r="R251" s="1131"/>
      <c r="S251" s="1131"/>
      <c r="T251" s="1131"/>
      <c r="U251" s="1131"/>
      <c r="V251" s="1131"/>
      <c r="W251" s="1131"/>
      <c r="X251" s="1131"/>
      <c r="Y251" s="1131"/>
      <c r="Z251" s="1131"/>
      <c r="AA251" s="1131"/>
      <c r="AB251" s="1131"/>
      <c r="AC251" s="1131"/>
      <c r="AD251" s="1131"/>
      <c r="AE251" s="1131"/>
      <c r="AF251" s="874"/>
      <c r="AG251" s="874"/>
      <c r="AH251" s="1131"/>
    </row>
    <row r="252">
      <c r="A252" s="1131"/>
      <c r="B252" s="1131"/>
      <c r="C252" s="1131"/>
      <c r="D252" s="1131"/>
      <c r="E252" s="1131"/>
      <c r="F252" s="1131"/>
      <c r="G252" s="1183"/>
      <c r="H252" s="1131"/>
      <c r="I252" s="1131"/>
      <c r="J252" s="1131"/>
      <c r="K252" s="1131"/>
      <c r="L252" s="1131"/>
      <c r="M252" s="1131"/>
      <c r="N252" s="1131"/>
      <c r="O252" s="874"/>
      <c r="P252" s="875"/>
      <c r="Q252" s="1131"/>
      <c r="R252" s="1131"/>
      <c r="S252" s="1131"/>
      <c r="T252" s="1131"/>
      <c r="U252" s="1131"/>
      <c r="V252" s="1131"/>
      <c r="W252" s="1131"/>
      <c r="X252" s="1131"/>
      <c r="Y252" s="1131"/>
      <c r="Z252" s="1131"/>
      <c r="AA252" s="1131"/>
      <c r="AB252" s="1131"/>
      <c r="AC252" s="1131"/>
      <c r="AD252" s="1131"/>
      <c r="AE252" s="1131"/>
      <c r="AF252" s="874"/>
      <c r="AG252" s="874"/>
      <c r="AH252" s="1131"/>
    </row>
    <row r="253">
      <c r="A253" s="1131"/>
      <c r="B253" s="1131"/>
      <c r="C253" s="1131"/>
      <c r="D253" s="1131"/>
      <c r="E253" s="1131"/>
      <c r="F253" s="1131"/>
      <c r="G253" s="1183"/>
      <c r="H253" s="1131"/>
      <c r="I253" s="1131"/>
      <c r="J253" s="1131"/>
      <c r="K253" s="1131"/>
      <c r="L253" s="1131"/>
      <c r="M253" s="1131"/>
      <c r="N253" s="1131"/>
      <c r="O253" s="874"/>
      <c r="P253" s="875"/>
      <c r="Q253" s="1131"/>
      <c r="R253" s="1131"/>
      <c r="S253" s="1131"/>
      <c r="T253" s="1131"/>
      <c r="U253" s="1131"/>
      <c r="V253" s="1131"/>
      <c r="W253" s="1131"/>
      <c r="X253" s="1131"/>
      <c r="Y253" s="1131"/>
      <c r="Z253" s="1131"/>
      <c r="AA253" s="1131"/>
      <c r="AB253" s="1131"/>
      <c r="AC253" s="1131"/>
      <c r="AD253" s="1131"/>
      <c r="AE253" s="1131"/>
      <c r="AF253" s="874"/>
      <c r="AG253" s="874"/>
      <c r="AH253" s="1131"/>
    </row>
    <row r="254">
      <c r="A254" s="1131"/>
      <c r="B254" s="1131"/>
      <c r="C254" s="1131"/>
      <c r="D254" s="1131"/>
      <c r="E254" s="1131"/>
      <c r="F254" s="1131"/>
      <c r="G254" s="1183"/>
      <c r="H254" s="1131"/>
      <c r="I254" s="1131"/>
      <c r="J254" s="1131"/>
      <c r="K254" s="1131"/>
      <c r="L254" s="1131"/>
      <c r="M254" s="1131"/>
      <c r="N254" s="1131"/>
      <c r="O254" s="874"/>
      <c r="P254" s="875"/>
      <c r="Q254" s="1131"/>
      <c r="R254" s="1131"/>
      <c r="S254" s="1131"/>
      <c r="T254" s="1131"/>
      <c r="U254" s="1131"/>
      <c r="V254" s="1131"/>
      <c r="W254" s="1131"/>
      <c r="X254" s="1131"/>
      <c r="Y254" s="1131"/>
      <c r="Z254" s="1131"/>
      <c r="AA254" s="1131"/>
      <c r="AB254" s="1131"/>
      <c r="AC254" s="1131"/>
      <c r="AD254" s="1131"/>
      <c r="AE254" s="1131"/>
      <c r="AF254" s="874"/>
      <c r="AG254" s="874"/>
      <c r="AH254" s="1131"/>
    </row>
    <row r="255">
      <c r="A255" s="1131"/>
      <c r="B255" s="1131"/>
      <c r="C255" s="1131"/>
      <c r="D255" s="1131"/>
      <c r="E255" s="1131"/>
      <c r="F255" s="1131"/>
      <c r="G255" s="1183"/>
      <c r="H255" s="1131"/>
      <c r="I255" s="1131"/>
      <c r="J255" s="1131"/>
      <c r="K255" s="1131"/>
      <c r="L255" s="1131"/>
      <c r="M255" s="1131"/>
      <c r="N255" s="1131"/>
      <c r="O255" s="874"/>
      <c r="P255" s="875"/>
      <c r="Q255" s="1131"/>
      <c r="R255" s="1131"/>
      <c r="S255" s="1131"/>
      <c r="T255" s="1131"/>
      <c r="U255" s="1131"/>
      <c r="V255" s="1131"/>
      <c r="W255" s="1131"/>
      <c r="X255" s="1131"/>
      <c r="Y255" s="1131"/>
      <c r="Z255" s="1131"/>
      <c r="AA255" s="1131"/>
      <c r="AB255" s="1131"/>
      <c r="AC255" s="1131"/>
      <c r="AD255" s="1131"/>
      <c r="AE255" s="1131"/>
      <c r="AF255" s="874"/>
      <c r="AG255" s="874"/>
      <c r="AH255" s="1131"/>
    </row>
    <row r="256">
      <c r="A256" s="1131"/>
      <c r="B256" s="1131"/>
      <c r="C256" s="1131"/>
      <c r="D256" s="1131"/>
      <c r="E256" s="1131"/>
      <c r="F256" s="1131"/>
      <c r="G256" s="1183"/>
      <c r="H256" s="1131"/>
      <c r="I256" s="1131"/>
      <c r="J256" s="1131"/>
      <c r="K256" s="1131"/>
      <c r="L256" s="1131"/>
      <c r="M256" s="1131"/>
      <c r="N256" s="1131"/>
      <c r="O256" s="874"/>
      <c r="P256" s="875"/>
      <c r="Q256" s="1131"/>
      <c r="R256" s="1131"/>
      <c r="S256" s="1131"/>
      <c r="T256" s="1131"/>
      <c r="U256" s="1131"/>
      <c r="V256" s="1131"/>
      <c r="W256" s="1131"/>
      <c r="X256" s="1131"/>
      <c r="Y256" s="1131"/>
      <c r="Z256" s="1131"/>
      <c r="AA256" s="1131"/>
      <c r="AB256" s="1131"/>
      <c r="AC256" s="1131"/>
      <c r="AD256" s="1131"/>
      <c r="AE256" s="1131"/>
      <c r="AF256" s="874"/>
      <c r="AG256" s="874"/>
      <c r="AH256" s="1131"/>
    </row>
    <row r="257">
      <c r="A257" s="1131"/>
      <c r="B257" s="1131"/>
      <c r="C257" s="1131"/>
      <c r="D257" s="1131"/>
      <c r="E257" s="1131"/>
      <c r="F257" s="1131"/>
      <c r="G257" s="1183"/>
      <c r="H257" s="1131"/>
      <c r="I257" s="1131"/>
      <c r="J257" s="1131"/>
      <c r="K257" s="1131"/>
      <c r="L257" s="1131"/>
      <c r="M257" s="1131"/>
      <c r="N257" s="1131"/>
      <c r="O257" s="874"/>
      <c r="P257" s="875"/>
      <c r="Q257" s="1131"/>
      <c r="R257" s="1131"/>
      <c r="S257" s="1131"/>
      <c r="T257" s="1131"/>
      <c r="U257" s="1131"/>
      <c r="V257" s="1131"/>
      <c r="W257" s="1131"/>
      <c r="X257" s="1131"/>
      <c r="Y257" s="1131"/>
      <c r="Z257" s="1131"/>
      <c r="AA257" s="1131"/>
      <c r="AB257" s="1131"/>
      <c r="AC257" s="1131"/>
      <c r="AD257" s="1131"/>
      <c r="AE257" s="1131"/>
      <c r="AF257" s="874"/>
      <c r="AG257" s="874"/>
      <c r="AH257" s="1131"/>
    </row>
    <row r="258">
      <c r="A258" s="1131"/>
      <c r="B258" s="1131"/>
      <c r="C258" s="1131"/>
      <c r="D258" s="1131"/>
      <c r="E258" s="1131"/>
      <c r="F258" s="1131"/>
      <c r="G258" s="1183"/>
      <c r="H258" s="1131"/>
      <c r="I258" s="1131"/>
      <c r="J258" s="1131"/>
      <c r="K258" s="1131"/>
      <c r="L258" s="1131"/>
      <c r="M258" s="1131"/>
      <c r="N258" s="1131"/>
      <c r="O258" s="874"/>
      <c r="P258" s="875"/>
      <c r="Q258" s="1131"/>
      <c r="R258" s="1131"/>
      <c r="S258" s="1131"/>
      <c r="T258" s="1131"/>
      <c r="U258" s="1131"/>
      <c r="V258" s="1131"/>
      <c r="W258" s="1131"/>
      <c r="X258" s="1131"/>
      <c r="Y258" s="1131"/>
      <c r="Z258" s="1131"/>
      <c r="AA258" s="1131"/>
      <c r="AB258" s="1131"/>
      <c r="AC258" s="1131"/>
      <c r="AD258" s="1131"/>
      <c r="AE258" s="1131"/>
      <c r="AF258" s="874"/>
      <c r="AG258" s="874"/>
      <c r="AH258" s="1131"/>
    </row>
    <row r="259">
      <c r="A259" s="1131"/>
      <c r="B259" s="1131"/>
      <c r="C259" s="1131"/>
      <c r="D259" s="1131"/>
      <c r="E259" s="1131"/>
      <c r="F259" s="1131"/>
      <c r="G259" s="1183"/>
      <c r="H259" s="1131"/>
      <c r="I259" s="1131"/>
      <c r="J259" s="1131"/>
      <c r="K259" s="1131"/>
      <c r="L259" s="1131"/>
      <c r="M259" s="1131"/>
      <c r="N259" s="1131"/>
      <c r="O259" s="874"/>
      <c r="P259" s="875"/>
      <c r="Q259" s="1131"/>
      <c r="R259" s="1131"/>
      <c r="S259" s="1131"/>
      <c r="T259" s="1131"/>
      <c r="U259" s="1131"/>
      <c r="V259" s="1131"/>
      <c r="W259" s="1131"/>
      <c r="X259" s="1131"/>
      <c r="Y259" s="1131"/>
      <c r="Z259" s="1131"/>
      <c r="AA259" s="1131"/>
      <c r="AB259" s="1131"/>
      <c r="AC259" s="1131"/>
      <c r="AD259" s="1131"/>
      <c r="AE259" s="1131"/>
      <c r="AF259" s="874"/>
      <c r="AG259" s="874"/>
      <c r="AH259" s="1131"/>
    </row>
    <row r="260">
      <c r="A260" s="1131"/>
      <c r="B260" s="1131"/>
      <c r="C260" s="1131"/>
      <c r="D260" s="1131"/>
      <c r="E260" s="1131"/>
      <c r="F260" s="1131"/>
      <c r="G260" s="1183"/>
      <c r="H260" s="1131"/>
      <c r="I260" s="1131"/>
      <c r="J260" s="1131"/>
      <c r="K260" s="1131"/>
      <c r="L260" s="1131"/>
      <c r="M260" s="1131"/>
      <c r="N260" s="1131"/>
      <c r="O260" s="874"/>
      <c r="P260" s="875"/>
      <c r="Q260" s="1131"/>
      <c r="R260" s="1131"/>
      <c r="S260" s="1131"/>
      <c r="T260" s="1131"/>
      <c r="U260" s="1131"/>
      <c r="V260" s="1131"/>
      <c r="W260" s="1131"/>
      <c r="X260" s="1131"/>
      <c r="Y260" s="1131"/>
      <c r="Z260" s="1131"/>
      <c r="AA260" s="1131"/>
      <c r="AB260" s="1131"/>
      <c r="AC260" s="1131"/>
      <c r="AD260" s="1131"/>
      <c r="AE260" s="1131"/>
      <c r="AF260" s="874"/>
      <c r="AG260" s="874"/>
      <c r="AH260" s="1131"/>
    </row>
    <row r="261">
      <c r="A261" s="1131"/>
      <c r="B261" s="1131"/>
      <c r="C261" s="1131"/>
      <c r="D261" s="1131"/>
      <c r="E261" s="1131"/>
      <c r="F261" s="1131"/>
      <c r="G261" s="1183"/>
      <c r="H261" s="1131"/>
      <c r="I261" s="1131"/>
      <c r="J261" s="1131"/>
      <c r="K261" s="1131"/>
      <c r="L261" s="1131"/>
      <c r="M261" s="1131"/>
      <c r="N261" s="1131"/>
      <c r="O261" s="874"/>
      <c r="P261" s="875"/>
      <c r="Q261" s="1131"/>
      <c r="R261" s="1131"/>
      <c r="S261" s="1131"/>
      <c r="T261" s="1131"/>
      <c r="U261" s="1131"/>
      <c r="V261" s="1131"/>
      <c r="W261" s="1131"/>
      <c r="X261" s="1131"/>
      <c r="Y261" s="1131"/>
      <c r="Z261" s="1131"/>
      <c r="AA261" s="1131"/>
      <c r="AB261" s="1131"/>
      <c r="AC261" s="1131"/>
      <c r="AD261" s="1131"/>
      <c r="AE261" s="1131"/>
      <c r="AF261" s="874"/>
      <c r="AG261" s="874"/>
      <c r="AH261" s="1131"/>
    </row>
    <row r="262">
      <c r="A262" s="1131"/>
      <c r="B262" s="1131"/>
      <c r="C262" s="1131"/>
      <c r="D262" s="1131"/>
      <c r="E262" s="1131"/>
      <c r="F262" s="1131"/>
      <c r="G262" s="1183"/>
      <c r="H262" s="1131"/>
      <c r="I262" s="1131"/>
      <c r="J262" s="1131"/>
      <c r="K262" s="1131"/>
      <c r="L262" s="1131"/>
      <c r="M262" s="1131"/>
      <c r="N262" s="1131"/>
      <c r="O262" s="874"/>
      <c r="P262" s="875"/>
      <c r="Q262" s="1131"/>
      <c r="R262" s="1131"/>
      <c r="S262" s="1131"/>
      <c r="T262" s="1131"/>
      <c r="U262" s="1131"/>
      <c r="V262" s="1131"/>
      <c r="W262" s="1131"/>
      <c r="X262" s="1131"/>
      <c r="Y262" s="1131"/>
      <c r="Z262" s="1131"/>
      <c r="AA262" s="1131"/>
      <c r="AB262" s="1131"/>
      <c r="AC262" s="1131"/>
      <c r="AD262" s="1131"/>
      <c r="AE262" s="1131"/>
      <c r="AF262" s="874"/>
      <c r="AG262" s="874"/>
      <c r="AH262" s="1131"/>
    </row>
    <row r="263">
      <c r="A263" s="1131"/>
      <c r="B263" s="1131"/>
      <c r="C263" s="1131"/>
      <c r="D263" s="1131"/>
      <c r="E263" s="1131"/>
      <c r="F263" s="1131"/>
      <c r="G263" s="1183"/>
      <c r="H263" s="1131"/>
      <c r="I263" s="1131"/>
      <c r="J263" s="1131"/>
      <c r="K263" s="1131"/>
      <c r="L263" s="1131"/>
      <c r="M263" s="1131"/>
      <c r="N263" s="1131"/>
      <c r="O263" s="874"/>
      <c r="P263" s="875"/>
      <c r="Q263" s="1131"/>
      <c r="R263" s="1131"/>
      <c r="S263" s="1131"/>
      <c r="T263" s="1131"/>
      <c r="U263" s="1131"/>
      <c r="V263" s="1131"/>
      <c r="W263" s="1131"/>
      <c r="X263" s="1131"/>
      <c r="Y263" s="1131"/>
      <c r="Z263" s="1131"/>
      <c r="AA263" s="1131"/>
      <c r="AB263" s="1131"/>
      <c r="AC263" s="1131"/>
      <c r="AD263" s="1131"/>
      <c r="AE263" s="1131"/>
      <c r="AF263" s="874"/>
      <c r="AG263" s="874"/>
      <c r="AH263" s="1131"/>
    </row>
    <row r="264">
      <c r="A264" s="1131"/>
      <c r="B264" s="1131"/>
      <c r="C264" s="1131"/>
      <c r="D264" s="1131"/>
      <c r="E264" s="1131"/>
      <c r="F264" s="1131"/>
      <c r="G264" s="1183"/>
      <c r="H264" s="1131"/>
      <c r="I264" s="1131"/>
      <c r="J264" s="1131"/>
      <c r="K264" s="1131"/>
      <c r="L264" s="1131"/>
      <c r="M264" s="1131"/>
      <c r="N264" s="1131"/>
      <c r="O264" s="874"/>
      <c r="P264" s="875"/>
      <c r="Q264" s="1131"/>
      <c r="R264" s="1131"/>
      <c r="S264" s="1131"/>
      <c r="T264" s="1131"/>
      <c r="U264" s="1131"/>
      <c r="V264" s="1131"/>
      <c r="W264" s="1131"/>
      <c r="X264" s="1131"/>
      <c r="Y264" s="1131"/>
      <c r="Z264" s="1131"/>
      <c r="AA264" s="1131"/>
      <c r="AB264" s="1131"/>
      <c r="AC264" s="1131"/>
      <c r="AD264" s="1131"/>
      <c r="AE264" s="1131"/>
      <c r="AF264" s="874"/>
      <c r="AG264" s="874"/>
      <c r="AH264" s="1131"/>
    </row>
    <row r="265">
      <c r="A265" s="1131"/>
      <c r="B265" s="1131"/>
      <c r="C265" s="1131"/>
      <c r="D265" s="1131"/>
      <c r="E265" s="1131"/>
      <c r="F265" s="1131"/>
      <c r="G265" s="1183"/>
      <c r="H265" s="1131"/>
      <c r="I265" s="1131"/>
      <c r="J265" s="1131"/>
      <c r="K265" s="1131"/>
      <c r="L265" s="1131"/>
      <c r="M265" s="1131"/>
      <c r="N265" s="1131"/>
      <c r="O265" s="874"/>
      <c r="P265" s="875"/>
      <c r="Q265" s="1131"/>
      <c r="R265" s="1131"/>
      <c r="S265" s="1131"/>
      <c r="T265" s="1131"/>
      <c r="U265" s="1131"/>
      <c r="V265" s="1131"/>
      <c r="W265" s="1131"/>
      <c r="X265" s="1131"/>
      <c r="Y265" s="1131"/>
      <c r="Z265" s="1131"/>
      <c r="AA265" s="1131"/>
      <c r="AB265" s="1131"/>
      <c r="AC265" s="1131"/>
      <c r="AD265" s="1131"/>
      <c r="AE265" s="1131"/>
      <c r="AF265" s="874"/>
      <c r="AG265" s="874"/>
      <c r="AH265" s="1131"/>
    </row>
    <row r="266">
      <c r="A266" s="1131"/>
      <c r="B266" s="1131"/>
      <c r="C266" s="1131"/>
      <c r="D266" s="1131"/>
      <c r="E266" s="1131"/>
      <c r="F266" s="1131"/>
      <c r="G266" s="1183"/>
      <c r="H266" s="1131"/>
      <c r="I266" s="1131"/>
      <c r="J266" s="1131"/>
      <c r="K266" s="1131"/>
      <c r="L266" s="1131"/>
      <c r="M266" s="1131"/>
      <c r="N266" s="1131"/>
      <c r="O266" s="874"/>
      <c r="P266" s="875"/>
      <c r="Q266" s="1131"/>
      <c r="R266" s="1131"/>
      <c r="S266" s="1131"/>
      <c r="T266" s="1131"/>
      <c r="U266" s="1131"/>
      <c r="V266" s="1131"/>
      <c r="W266" s="1131"/>
      <c r="X266" s="1131"/>
      <c r="Y266" s="1131"/>
      <c r="Z266" s="1131"/>
      <c r="AA266" s="1131"/>
      <c r="AB266" s="1131"/>
      <c r="AC266" s="1131"/>
      <c r="AD266" s="1131"/>
      <c r="AE266" s="1131"/>
      <c r="AF266" s="874"/>
      <c r="AG266" s="874"/>
      <c r="AH266" s="1131"/>
    </row>
    <row r="267">
      <c r="A267" s="1131"/>
      <c r="B267" s="1131"/>
      <c r="C267" s="1131"/>
      <c r="D267" s="1131"/>
      <c r="E267" s="1131"/>
      <c r="F267" s="1131"/>
      <c r="G267" s="1183"/>
      <c r="H267" s="1131"/>
      <c r="I267" s="1131"/>
      <c r="J267" s="1131"/>
      <c r="K267" s="1131"/>
      <c r="L267" s="1131"/>
      <c r="M267" s="1131"/>
      <c r="N267" s="1131"/>
      <c r="O267" s="874"/>
      <c r="P267" s="875"/>
      <c r="Q267" s="1131"/>
      <c r="R267" s="1131"/>
      <c r="S267" s="1131"/>
      <c r="T267" s="1131"/>
      <c r="U267" s="1131"/>
      <c r="V267" s="1131"/>
      <c r="W267" s="1131"/>
      <c r="X267" s="1131"/>
      <c r="Y267" s="1131"/>
      <c r="Z267" s="1131"/>
      <c r="AA267" s="1131"/>
      <c r="AB267" s="1131"/>
      <c r="AC267" s="1131"/>
      <c r="AD267" s="1131"/>
      <c r="AE267" s="1131"/>
      <c r="AF267" s="874"/>
      <c r="AG267" s="874"/>
      <c r="AH267" s="1131"/>
    </row>
    <row r="268">
      <c r="A268" s="1131"/>
      <c r="B268" s="1131"/>
      <c r="C268" s="1131"/>
      <c r="D268" s="1131"/>
      <c r="E268" s="1131"/>
      <c r="F268" s="1131"/>
      <c r="G268" s="1183"/>
      <c r="H268" s="1131"/>
      <c r="I268" s="1131"/>
      <c r="J268" s="1131"/>
      <c r="K268" s="1131"/>
      <c r="L268" s="1131"/>
      <c r="M268" s="1131"/>
      <c r="N268" s="1131"/>
      <c r="O268" s="874"/>
      <c r="P268" s="875"/>
      <c r="Q268" s="1131"/>
      <c r="R268" s="1131"/>
      <c r="S268" s="1131"/>
      <c r="T268" s="1131"/>
      <c r="U268" s="1131"/>
      <c r="V268" s="1131"/>
      <c r="W268" s="1131"/>
      <c r="X268" s="1131"/>
      <c r="Y268" s="1131"/>
      <c r="Z268" s="1131"/>
      <c r="AA268" s="1131"/>
      <c r="AB268" s="1131"/>
      <c r="AC268" s="1131"/>
      <c r="AD268" s="1131"/>
      <c r="AE268" s="1131"/>
      <c r="AF268" s="874"/>
      <c r="AG268" s="874"/>
      <c r="AH268" s="1131"/>
    </row>
    <row r="269">
      <c r="A269" s="1131"/>
      <c r="B269" s="1131"/>
      <c r="C269" s="1131"/>
      <c r="D269" s="1131"/>
      <c r="E269" s="1131"/>
      <c r="F269" s="1131"/>
      <c r="G269" s="1183"/>
      <c r="H269" s="1131"/>
      <c r="I269" s="1131"/>
      <c r="J269" s="1131"/>
      <c r="K269" s="1131"/>
      <c r="L269" s="1131"/>
      <c r="M269" s="1131"/>
      <c r="N269" s="1131"/>
      <c r="O269" s="874"/>
      <c r="P269" s="875"/>
      <c r="Q269" s="1131"/>
      <c r="R269" s="1131"/>
      <c r="S269" s="1131"/>
      <c r="T269" s="1131"/>
      <c r="U269" s="1131"/>
      <c r="V269" s="1131"/>
      <c r="W269" s="1131"/>
      <c r="X269" s="1131"/>
      <c r="Y269" s="1131"/>
      <c r="Z269" s="1131"/>
      <c r="AA269" s="1131"/>
      <c r="AB269" s="1131"/>
      <c r="AC269" s="1131"/>
      <c r="AD269" s="1131"/>
      <c r="AE269" s="1131"/>
      <c r="AF269" s="874"/>
      <c r="AG269" s="874"/>
      <c r="AH269" s="1131"/>
    </row>
    <row r="270">
      <c r="A270" s="1131"/>
      <c r="B270" s="1131"/>
      <c r="C270" s="1131"/>
      <c r="D270" s="1131"/>
      <c r="E270" s="1131"/>
      <c r="F270" s="1131"/>
      <c r="G270" s="1183"/>
      <c r="H270" s="1131"/>
      <c r="I270" s="1131"/>
      <c r="J270" s="1131"/>
      <c r="K270" s="1131"/>
      <c r="L270" s="1131"/>
      <c r="M270" s="1131"/>
      <c r="N270" s="1131"/>
      <c r="O270" s="874"/>
      <c r="P270" s="875"/>
      <c r="Q270" s="1131"/>
      <c r="R270" s="1131"/>
      <c r="S270" s="1131"/>
      <c r="T270" s="1131"/>
      <c r="U270" s="1131"/>
      <c r="V270" s="1131"/>
      <c r="W270" s="1131"/>
      <c r="X270" s="1131"/>
      <c r="Y270" s="1131"/>
      <c r="Z270" s="1131"/>
      <c r="AA270" s="1131"/>
      <c r="AB270" s="1131"/>
      <c r="AC270" s="1131"/>
      <c r="AD270" s="1131"/>
      <c r="AE270" s="1131"/>
      <c r="AF270" s="874"/>
      <c r="AG270" s="874"/>
      <c r="AH270" s="1131"/>
    </row>
    <row r="271">
      <c r="A271" s="1131"/>
      <c r="B271" s="1131"/>
      <c r="C271" s="1131"/>
      <c r="D271" s="1131"/>
      <c r="E271" s="1131"/>
      <c r="F271" s="1131"/>
      <c r="G271" s="1183"/>
      <c r="H271" s="1131"/>
      <c r="I271" s="1131"/>
      <c r="J271" s="1131"/>
      <c r="K271" s="1131"/>
      <c r="L271" s="1131"/>
      <c r="M271" s="1131"/>
      <c r="N271" s="1131"/>
      <c r="O271" s="874"/>
      <c r="P271" s="875"/>
      <c r="Q271" s="1131"/>
      <c r="R271" s="1131"/>
      <c r="S271" s="1131"/>
      <c r="T271" s="1131"/>
      <c r="U271" s="1131"/>
      <c r="V271" s="1131"/>
      <c r="W271" s="1131"/>
      <c r="X271" s="1131"/>
      <c r="Y271" s="1131"/>
      <c r="Z271" s="1131"/>
      <c r="AA271" s="1131"/>
      <c r="AB271" s="1131"/>
      <c r="AC271" s="1131"/>
      <c r="AD271" s="1131"/>
      <c r="AE271" s="1131"/>
      <c r="AF271" s="874"/>
      <c r="AG271" s="874"/>
      <c r="AH271" s="1131"/>
    </row>
    <row r="272">
      <c r="A272" s="1131"/>
      <c r="B272" s="1131"/>
      <c r="C272" s="1131"/>
      <c r="D272" s="1131"/>
      <c r="E272" s="1131"/>
      <c r="F272" s="1131"/>
      <c r="G272" s="1183"/>
      <c r="H272" s="1131"/>
      <c r="I272" s="1131"/>
      <c r="J272" s="1131"/>
      <c r="K272" s="1131"/>
      <c r="L272" s="1131"/>
      <c r="M272" s="1131"/>
      <c r="N272" s="1131"/>
      <c r="O272" s="874"/>
      <c r="P272" s="875"/>
      <c r="Q272" s="1131"/>
      <c r="R272" s="1131"/>
      <c r="S272" s="1131"/>
      <c r="T272" s="1131"/>
      <c r="U272" s="1131"/>
      <c r="V272" s="1131"/>
      <c r="W272" s="1131"/>
      <c r="X272" s="1131"/>
      <c r="Y272" s="1131"/>
      <c r="Z272" s="1131"/>
      <c r="AA272" s="1131"/>
      <c r="AB272" s="1131"/>
      <c r="AC272" s="1131"/>
      <c r="AD272" s="1131"/>
      <c r="AE272" s="1131"/>
      <c r="AF272" s="874"/>
      <c r="AG272" s="874"/>
      <c r="AH272" s="1131"/>
    </row>
    <row r="273">
      <c r="A273" s="1131"/>
      <c r="B273" s="1131"/>
      <c r="C273" s="1131"/>
      <c r="D273" s="1131"/>
      <c r="E273" s="1131"/>
      <c r="F273" s="1131"/>
      <c r="G273" s="1183"/>
      <c r="H273" s="1131"/>
      <c r="I273" s="1131"/>
      <c r="J273" s="1131"/>
      <c r="K273" s="1131"/>
      <c r="L273" s="1131"/>
      <c r="M273" s="1131"/>
      <c r="N273" s="1131"/>
      <c r="O273" s="874"/>
      <c r="P273" s="875"/>
      <c r="Q273" s="1131"/>
      <c r="R273" s="1131"/>
      <c r="S273" s="1131"/>
      <c r="T273" s="1131"/>
      <c r="U273" s="1131"/>
      <c r="V273" s="1131"/>
      <c r="W273" s="1131"/>
      <c r="X273" s="1131"/>
      <c r="Y273" s="1131"/>
      <c r="Z273" s="1131"/>
      <c r="AA273" s="1131"/>
      <c r="AB273" s="1131"/>
      <c r="AC273" s="1131"/>
      <c r="AD273" s="1131"/>
      <c r="AE273" s="1131"/>
      <c r="AF273" s="874"/>
      <c r="AG273" s="874"/>
      <c r="AH273" s="1131"/>
    </row>
    <row r="274">
      <c r="A274" s="1131"/>
      <c r="B274" s="1131"/>
      <c r="C274" s="1131"/>
      <c r="D274" s="1131"/>
      <c r="E274" s="1131"/>
      <c r="F274" s="1131"/>
      <c r="G274" s="1183"/>
      <c r="H274" s="1131"/>
      <c r="I274" s="1131"/>
      <c r="J274" s="1131"/>
      <c r="K274" s="1131"/>
      <c r="L274" s="1131"/>
      <c r="M274" s="1131"/>
      <c r="N274" s="1131"/>
      <c r="O274" s="874"/>
      <c r="P274" s="875"/>
      <c r="Q274" s="1131"/>
      <c r="R274" s="1131"/>
      <c r="S274" s="1131"/>
      <c r="T274" s="1131"/>
      <c r="U274" s="1131"/>
      <c r="V274" s="1131"/>
      <c r="W274" s="1131"/>
      <c r="X274" s="1131"/>
      <c r="Y274" s="1131"/>
      <c r="Z274" s="1131"/>
      <c r="AA274" s="1131"/>
      <c r="AB274" s="1131"/>
      <c r="AC274" s="1131"/>
      <c r="AD274" s="1131"/>
      <c r="AE274" s="1131"/>
      <c r="AF274" s="874"/>
      <c r="AG274" s="874"/>
      <c r="AH274" s="1131"/>
    </row>
    <row r="275">
      <c r="A275" s="1131"/>
      <c r="B275" s="1131"/>
      <c r="C275" s="1131"/>
      <c r="D275" s="1131"/>
      <c r="E275" s="1131"/>
      <c r="F275" s="1131"/>
      <c r="G275" s="1183"/>
      <c r="H275" s="1131"/>
      <c r="I275" s="1131"/>
      <c r="J275" s="1131"/>
      <c r="K275" s="1131"/>
      <c r="L275" s="1131"/>
      <c r="M275" s="1131"/>
      <c r="N275" s="1131"/>
      <c r="O275" s="874"/>
      <c r="P275" s="875"/>
      <c r="Q275" s="1131"/>
      <c r="R275" s="1131"/>
      <c r="S275" s="1131"/>
      <c r="T275" s="1131"/>
      <c r="U275" s="1131"/>
      <c r="V275" s="1131"/>
      <c r="W275" s="1131"/>
      <c r="X275" s="1131"/>
      <c r="Y275" s="1131"/>
      <c r="Z275" s="1131"/>
      <c r="AA275" s="1131"/>
      <c r="AB275" s="1131"/>
      <c r="AC275" s="1131"/>
      <c r="AD275" s="1131"/>
      <c r="AE275" s="1131"/>
      <c r="AF275" s="874"/>
      <c r="AG275" s="874"/>
      <c r="AH275" s="1131"/>
    </row>
    <row r="276">
      <c r="A276" s="1131"/>
      <c r="B276" s="1131"/>
      <c r="C276" s="1131"/>
      <c r="D276" s="1131"/>
      <c r="E276" s="1131"/>
      <c r="F276" s="1131"/>
      <c r="G276" s="1183"/>
      <c r="H276" s="1131"/>
      <c r="I276" s="1131"/>
      <c r="J276" s="1131"/>
      <c r="K276" s="1131"/>
      <c r="L276" s="1131"/>
      <c r="M276" s="1131"/>
      <c r="N276" s="1131"/>
      <c r="O276" s="874"/>
      <c r="P276" s="875"/>
      <c r="Q276" s="1131"/>
      <c r="R276" s="1131"/>
      <c r="S276" s="1131"/>
      <c r="T276" s="1131"/>
      <c r="U276" s="1131"/>
      <c r="V276" s="1131"/>
      <c r="W276" s="1131"/>
      <c r="X276" s="1131"/>
      <c r="Y276" s="1131"/>
      <c r="Z276" s="1131"/>
      <c r="AA276" s="1131"/>
      <c r="AB276" s="1131"/>
      <c r="AC276" s="1131"/>
      <c r="AD276" s="1131"/>
      <c r="AE276" s="1131"/>
      <c r="AF276" s="874"/>
      <c r="AG276" s="874"/>
      <c r="AH276" s="1131"/>
    </row>
    <row r="277">
      <c r="A277" s="1131"/>
      <c r="B277" s="1131"/>
      <c r="C277" s="1131"/>
      <c r="D277" s="1131"/>
      <c r="E277" s="1131"/>
      <c r="F277" s="1131"/>
      <c r="G277" s="1183"/>
      <c r="H277" s="1131"/>
      <c r="I277" s="1131"/>
      <c r="J277" s="1131"/>
      <c r="K277" s="1131"/>
      <c r="L277" s="1131"/>
      <c r="M277" s="1131"/>
      <c r="N277" s="1131"/>
      <c r="O277" s="874"/>
      <c r="P277" s="875"/>
      <c r="Q277" s="1131"/>
      <c r="R277" s="1131"/>
      <c r="S277" s="1131"/>
      <c r="T277" s="1131"/>
      <c r="U277" s="1131"/>
      <c r="V277" s="1131"/>
      <c r="W277" s="1131"/>
      <c r="X277" s="1131"/>
      <c r="Y277" s="1131"/>
      <c r="Z277" s="1131"/>
      <c r="AA277" s="1131"/>
      <c r="AB277" s="1131"/>
      <c r="AC277" s="1131"/>
      <c r="AD277" s="1131"/>
      <c r="AE277" s="1131"/>
      <c r="AF277" s="874"/>
      <c r="AG277" s="874"/>
      <c r="AH277" s="1131"/>
    </row>
    <row r="278">
      <c r="A278" s="1131"/>
      <c r="B278" s="1131"/>
      <c r="C278" s="1131"/>
      <c r="D278" s="1131"/>
      <c r="E278" s="1131"/>
      <c r="F278" s="1131"/>
      <c r="G278" s="1183"/>
      <c r="H278" s="1131"/>
      <c r="I278" s="1131"/>
      <c r="J278" s="1131"/>
      <c r="K278" s="1131"/>
      <c r="L278" s="1131"/>
      <c r="M278" s="1131"/>
      <c r="N278" s="1131"/>
      <c r="O278" s="874"/>
      <c r="P278" s="875"/>
      <c r="Q278" s="1131"/>
      <c r="R278" s="1131"/>
      <c r="S278" s="1131"/>
      <c r="T278" s="1131"/>
      <c r="U278" s="1131"/>
      <c r="V278" s="1131"/>
      <c r="W278" s="1131"/>
      <c r="X278" s="1131"/>
      <c r="Y278" s="1131"/>
      <c r="Z278" s="1131"/>
      <c r="AA278" s="1131"/>
      <c r="AB278" s="1131"/>
      <c r="AC278" s="1131"/>
      <c r="AD278" s="1131"/>
      <c r="AE278" s="1131"/>
      <c r="AF278" s="874"/>
      <c r="AG278" s="874"/>
      <c r="AH278" s="1131"/>
    </row>
    <row r="279">
      <c r="A279" s="1131"/>
      <c r="B279" s="1131"/>
      <c r="C279" s="1131"/>
      <c r="D279" s="1131"/>
      <c r="E279" s="1131"/>
      <c r="F279" s="1131"/>
      <c r="G279" s="1183"/>
      <c r="H279" s="1131"/>
      <c r="I279" s="1131"/>
      <c r="J279" s="1131"/>
      <c r="K279" s="1131"/>
      <c r="L279" s="1131"/>
      <c r="M279" s="1131"/>
      <c r="N279" s="1131"/>
      <c r="O279" s="874"/>
      <c r="P279" s="875"/>
      <c r="Q279" s="1131"/>
      <c r="R279" s="1131"/>
      <c r="S279" s="1131"/>
      <c r="T279" s="1131"/>
      <c r="U279" s="1131"/>
      <c r="V279" s="1131"/>
      <c r="W279" s="1131"/>
      <c r="X279" s="1131"/>
      <c r="Y279" s="1131"/>
      <c r="Z279" s="1131"/>
      <c r="AA279" s="1131"/>
      <c r="AB279" s="1131"/>
      <c r="AC279" s="1131"/>
      <c r="AD279" s="1131"/>
      <c r="AE279" s="1131"/>
      <c r="AF279" s="874"/>
      <c r="AG279" s="874"/>
      <c r="AH279" s="1131"/>
    </row>
    <row r="280">
      <c r="A280" s="1131"/>
      <c r="B280" s="1131"/>
      <c r="C280" s="1131"/>
      <c r="D280" s="1131"/>
      <c r="E280" s="1131"/>
      <c r="F280" s="1131"/>
      <c r="G280" s="1183"/>
      <c r="H280" s="1131"/>
      <c r="I280" s="1131"/>
      <c r="J280" s="1131"/>
      <c r="K280" s="1131"/>
      <c r="L280" s="1131"/>
      <c r="M280" s="1131"/>
      <c r="N280" s="1131"/>
      <c r="O280" s="874"/>
      <c r="P280" s="875"/>
      <c r="Q280" s="1131"/>
      <c r="R280" s="1131"/>
      <c r="S280" s="1131"/>
      <c r="T280" s="1131"/>
      <c r="U280" s="1131"/>
      <c r="V280" s="1131"/>
      <c r="W280" s="1131"/>
      <c r="X280" s="1131"/>
      <c r="Y280" s="1131"/>
      <c r="Z280" s="1131"/>
      <c r="AA280" s="1131"/>
      <c r="AB280" s="1131"/>
      <c r="AC280" s="1131"/>
      <c r="AD280" s="1131"/>
      <c r="AE280" s="1131"/>
      <c r="AF280" s="874"/>
      <c r="AG280" s="874"/>
      <c r="AH280" s="1131"/>
    </row>
    <row r="281">
      <c r="A281" s="1131"/>
      <c r="B281" s="1131"/>
      <c r="C281" s="1131"/>
      <c r="D281" s="1131"/>
      <c r="E281" s="1131"/>
      <c r="F281" s="1131"/>
      <c r="G281" s="1183"/>
      <c r="H281" s="1131"/>
      <c r="I281" s="1131"/>
      <c r="J281" s="1131"/>
      <c r="K281" s="1131"/>
      <c r="L281" s="1131"/>
      <c r="M281" s="1131"/>
      <c r="N281" s="1131"/>
      <c r="O281" s="874"/>
      <c r="P281" s="875"/>
      <c r="Q281" s="1131"/>
      <c r="R281" s="1131"/>
      <c r="S281" s="1131"/>
      <c r="T281" s="1131"/>
      <c r="U281" s="1131"/>
      <c r="V281" s="1131"/>
      <c r="W281" s="1131"/>
      <c r="X281" s="1131"/>
      <c r="Y281" s="1131"/>
      <c r="Z281" s="1131"/>
      <c r="AA281" s="1131"/>
      <c r="AB281" s="1131"/>
      <c r="AC281" s="1131"/>
      <c r="AD281" s="1131"/>
      <c r="AE281" s="1131"/>
      <c r="AF281" s="874"/>
      <c r="AG281" s="874"/>
      <c r="AH281" s="1131"/>
    </row>
    <row r="282">
      <c r="A282" s="1131"/>
      <c r="B282" s="1131"/>
      <c r="C282" s="1131"/>
      <c r="D282" s="1131"/>
      <c r="E282" s="1131"/>
      <c r="F282" s="1131"/>
      <c r="G282" s="1183"/>
      <c r="H282" s="1131"/>
      <c r="I282" s="1131"/>
      <c r="J282" s="1131"/>
      <c r="K282" s="1131"/>
      <c r="L282" s="1131"/>
      <c r="M282" s="1131"/>
      <c r="N282" s="1131"/>
      <c r="O282" s="874"/>
      <c r="P282" s="875"/>
      <c r="Q282" s="1131"/>
      <c r="R282" s="1131"/>
      <c r="S282" s="1131"/>
      <c r="T282" s="1131"/>
      <c r="U282" s="1131"/>
      <c r="V282" s="1131"/>
      <c r="W282" s="1131"/>
      <c r="X282" s="1131"/>
      <c r="Y282" s="1131"/>
      <c r="Z282" s="1131"/>
      <c r="AA282" s="1131"/>
      <c r="AB282" s="1131"/>
      <c r="AC282" s="1131"/>
      <c r="AD282" s="1131"/>
      <c r="AE282" s="1131"/>
      <c r="AF282" s="874"/>
      <c r="AG282" s="874"/>
      <c r="AH282" s="1131"/>
    </row>
    <row r="283">
      <c r="A283" s="1131"/>
      <c r="B283" s="1131"/>
      <c r="C283" s="1131"/>
      <c r="D283" s="1131"/>
      <c r="E283" s="1131"/>
      <c r="F283" s="1131"/>
      <c r="G283" s="1183"/>
      <c r="H283" s="1131"/>
      <c r="I283" s="1131"/>
      <c r="J283" s="1131"/>
      <c r="K283" s="1131"/>
      <c r="L283" s="1131"/>
      <c r="M283" s="1131"/>
      <c r="N283" s="1131"/>
      <c r="O283" s="874"/>
      <c r="P283" s="875"/>
      <c r="Q283" s="1131"/>
      <c r="R283" s="1131"/>
      <c r="S283" s="1131"/>
      <c r="T283" s="1131"/>
      <c r="U283" s="1131"/>
      <c r="V283" s="1131"/>
      <c r="W283" s="1131"/>
      <c r="X283" s="1131"/>
      <c r="Y283" s="1131"/>
      <c r="Z283" s="1131"/>
      <c r="AA283" s="1131"/>
      <c r="AB283" s="1131"/>
      <c r="AC283" s="1131"/>
      <c r="AD283" s="1131"/>
      <c r="AE283" s="1131"/>
      <c r="AF283" s="874"/>
      <c r="AG283" s="874"/>
      <c r="AH283" s="1131"/>
    </row>
    <row r="284">
      <c r="A284" s="1131"/>
      <c r="B284" s="1131"/>
      <c r="C284" s="1131"/>
      <c r="D284" s="1131"/>
      <c r="E284" s="1131"/>
      <c r="F284" s="1131"/>
      <c r="G284" s="1183"/>
      <c r="H284" s="1131"/>
      <c r="I284" s="1131"/>
      <c r="J284" s="1131"/>
      <c r="K284" s="1131"/>
      <c r="L284" s="1131"/>
      <c r="M284" s="1131"/>
      <c r="N284" s="1131"/>
      <c r="O284" s="874"/>
      <c r="P284" s="875"/>
      <c r="Q284" s="1131"/>
      <c r="R284" s="1131"/>
      <c r="S284" s="1131"/>
      <c r="T284" s="1131"/>
      <c r="U284" s="1131"/>
      <c r="V284" s="1131"/>
      <c r="W284" s="1131"/>
      <c r="X284" s="1131"/>
      <c r="Y284" s="1131"/>
      <c r="Z284" s="1131"/>
      <c r="AA284" s="1131"/>
      <c r="AB284" s="1131"/>
      <c r="AC284" s="1131"/>
      <c r="AD284" s="1131"/>
      <c r="AE284" s="1131"/>
      <c r="AF284" s="874"/>
      <c r="AG284" s="874"/>
      <c r="AH284" s="1131"/>
    </row>
    <row r="285">
      <c r="A285" s="1131"/>
      <c r="B285" s="1131"/>
      <c r="C285" s="1131"/>
      <c r="D285" s="1131"/>
      <c r="E285" s="1131"/>
      <c r="F285" s="1131"/>
      <c r="G285" s="1183"/>
      <c r="H285" s="1131"/>
      <c r="I285" s="1131"/>
      <c r="J285" s="1131"/>
      <c r="K285" s="1131"/>
      <c r="L285" s="1131"/>
      <c r="M285" s="1131"/>
      <c r="N285" s="1131"/>
      <c r="O285" s="874"/>
      <c r="P285" s="875"/>
      <c r="Q285" s="1131"/>
      <c r="R285" s="1131"/>
      <c r="S285" s="1131"/>
      <c r="T285" s="1131"/>
      <c r="U285" s="1131"/>
      <c r="V285" s="1131"/>
      <c r="W285" s="1131"/>
      <c r="X285" s="1131"/>
      <c r="Y285" s="1131"/>
      <c r="Z285" s="1131"/>
      <c r="AA285" s="1131"/>
      <c r="AB285" s="1131"/>
      <c r="AC285" s="1131"/>
      <c r="AD285" s="1131"/>
      <c r="AE285" s="1131"/>
      <c r="AF285" s="874"/>
      <c r="AG285" s="874"/>
      <c r="AH285" s="1131"/>
    </row>
    <row r="286">
      <c r="A286" s="1131"/>
      <c r="B286" s="1131"/>
      <c r="C286" s="1131"/>
      <c r="D286" s="1131"/>
      <c r="E286" s="1131"/>
      <c r="F286" s="1131"/>
      <c r="G286" s="1183"/>
      <c r="H286" s="1131"/>
      <c r="I286" s="1131"/>
      <c r="J286" s="1131"/>
      <c r="K286" s="1131"/>
      <c r="L286" s="1131"/>
      <c r="M286" s="1131"/>
      <c r="N286" s="1131"/>
      <c r="O286" s="874"/>
      <c r="P286" s="875"/>
      <c r="Q286" s="1131"/>
      <c r="R286" s="1131"/>
      <c r="S286" s="1131"/>
      <c r="T286" s="1131"/>
      <c r="U286" s="1131"/>
      <c r="V286" s="1131"/>
      <c r="W286" s="1131"/>
      <c r="X286" s="1131"/>
      <c r="Y286" s="1131"/>
      <c r="Z286" s="1131"/>
      <c r="AA286" s="1131"/>
      <c r="AB286" s="1131"/>
      <c r="AC286" s="1131"/>
      <c r="AD286" s="1131"/>
      <c r="AE286" s="1131"/>
      <c r="AF286" s="874"/>
      <c r="AG286" s="874"/>
      <c r="AH286" s="1131"/>
    </row>
    <row r="287">
      <c r="A287" s="1131"/>
      <c r="B287" s="1131"/>
      <c r="C287" s="1131"/>
      <c r="D287" s="1131"/>
      <c r="E287" s="1131"/>
      <c r="F287" s="1131"/>
      <c r="G287" s="1183"/>
      <c r="H287" s="1131"/>
      <c r="I287" s="1131"/>
      <c r="J287" s="1131"/>
      <c r="K287" s="1131"/>
      <c r="L287" s="1131"/>
      <c r="M287" s="1131"/>
      <c r="N287" s="1131"/>
      <c r="O287" s="874"/>
      <c r="P287" s="875"/>
      <c r="Q287" s="1131"/>
      <c r="R287" s="1131"/>
      <c r="S287" s="1131"/>
      <c r="T287" s="1131"/>
      <c r="U287" s="1131"/>
      <c r="V287" s="1131"/>
      <c r="W287" s="1131"/>
      <c r="X287" s="1131"/>
      <c r="Y287" s="1131"/>
      <c r="Z287" s="1131"/>
      <c r="AA287" s="1131"/>
      <c r="AB287" s="1131"/>
      <c r="AC287" s="1131"/>
      <c r="AD287" s="1131"/>
      <c r="AE287" s="1131"/>
      <c r="AF287" s="874"/>
      <c r="AG287" s="874"/>
      <c r="AH287" s="1131"/>
    </row>
    <row r="288">
      <c r="A288" s="1131"/>
      <c r="B288" s="1131"/>
      <c r="C288" s="1131"/>
      <c r="D288" s="1131"/>
      <c r="E288" s="1131"/>
      <c r="F288" s="1131"/>
      <c r="G288" s="1183"/>
      <c r="H288" s="1131"/>
      <c r="I288" s="1131"/>
      <c r="J288" s="1131"/>
      <c r="K288" s="1131"/>
      <c r="L288" s="1131"/>
      <c r="M288" s="1131"/>
      <c r="N288" s="1131"/>
      <c r="O288" s="874"/>
      <c r="P288" s="875"/>
      <c r="Q288" s="1131"/>
      <c r="R288" s="1131"/>
      <c r="S288" s="1131"/>
      <c r="T288" s="1131"/>
      <c r="U288" s="1131"/>
      <c r="V288" s="1131"/>
      <c r="W288" s="1131"/>
      <c r="X288" s="1131"/>
      <c r="Y288" s="1131"/>
      <c r="Z288" s="1131"/>
      <c r="AA288" s="1131"/>
      <c r="AB288" s="1131"/>
      <c r="AC288" s="1131"/>
      <c r="AD288" s="1131"/>
      <c r="AE288" s="1131"/>
      <c r="AF288" s="874"/>
      <c r="AG288" s="874"/>
      <c r="AH288" s="1131"/>
    </row>
    <row r="289">
      <c r="A289" s="1131"/>
      <c r="B289" s="1131"/>
      <c r="C289" s="1131"/>
      <c r="D289" s="1131"/>
      <c r="E289" s="1131"/>
      <c r="F289" s="1131"/>
      <c r="G289" s="1183"/>
      <c r="H289" s="1131"/>
      <c r="I289" s="1131"/>
      <c r="J289" s="1131"/>
      <c r="K289" s="1131"/>
      <c r="L289" s="1131"/>
      <c r="M289" s="1131"/>
      <c r="N289" s="1131"/>
      <c r="O289" s="874"/>
      <c r="P289" s="875"/>
      <c r="Q289" s="1131"/>
      <c r="R289" s="1131"/>
      <c r="S289" s="1131"/>
      <c r="T289" s="1131"/>
      <c r="U289" s="1131"/>
      <c r="V289" s="1131"/>
      <c r="W289" s="1131"/>
      <c r="X289" s="1131"/>
      <c r="Y289" s="1131"/>
      <c r="Z289" s="1131"/>
      <c r="AA289" s="1131"/>
      <c r="AB289" s="1131"/>
      <c r="AC289" s="1131"/>
      <c r="AD289" s="1131"/>
      <c r="AE289" s="1131"/>
      <c r="AF289" s="874"/>
      <c r="AG289" s="874"/>
      <c r="AH289" s="1131"/>
    </row>
    <row r="290">
      <c r="A290" s="1131"/>
      <c r="B290" s="1131"/>
      <c r="C290" s="1131"/>
      <c r="D290" s="1131"/>
      <c r="E290" s="1131"/>
      <c r="F290" s="1131"/>
      <c r="G290" s="1183"/>
      <c r="H290" s="1131"/>
      <c r="I290" s="1131"/>
      <c r="J290" s="1131"/>
      <c r="K290" s="1131"/>
      <c r="L290" s="1131"/>
      <c r="M290" s="1131"/>
      <c r="N290" s="1131"/>
      <c r="O290" s="874"/>
      <c r="P290" s="875"/>
      <c r="Q290" s="1131"/>
      <c r="R290" s="1131"/>
      <c r="S290" s="1131"/>
      <c r="T290" s="1131"/>
      <c r="U290" s="1131"/>
      <c r="V290" s="1131"/>
      <c r="W290" s="1131"/>
      <c r="X290" s="1131"/>
      <c r="Y290" s="1131"/>
      <c r="Z290" s="1131"/>
      <c r="AA290" s="1131"/>
      <c r="AB290" s="1131"/>
      <c r="AC290" s="1131"/>
      <c r="AD290" s="1131"/>
      <c r="AE290" s="1131"/>
      <c r="AF290" s="874"/>
      <c r="AG290" s="874"/>
      <c r="AH290" s="1131"/>
    </row>
    <row r="291">
      <c r="A291" s="1131"/>
      <c r="B291" s="1131"/>
      <c r="C291" s="1131"/>
      <c r="D291" s="1131"/>
      <c r="E291" s="1131"/>
      <c r="F291" s="1131"/>
      <c r="G291" s="1183"/>
      <c r="H291" s="1131"/>
      <c r="I291" s="1131"/>
      <c r="J291" s="1131"/>
      <c r="K291" s="1131"/>
      <c r="L291" s="1131"/>
      <c r="M291" s="1131"/>
      <c r="N291" s="1131"/>
      <c r="O291" s="874"/>
      <c r="P291" s="875"/>
      <c r="Q291" s="1131"/>
      <c r="R291" s="1131"/>
      <c r="S291" s="1131"/>
      <c r="T291" s="1131"/>
      <c r="U291" s="1131"/>
      <c r="V291" s="1131"/>
      <c r="W291" s="1131"/>
      <c r="X291" s="1131"/>
      <c r="Y291" s="1131"/>
      <c r="Z291" s="1131"/>
      <c r="AA291" s="1131"/>
      <c r="AB291" s="1131"/>
      <c r="AC291" s="1131"/>
      <c r="AD291" s="1131"/>
      <c r="AE291" s="1131"/>
      <c r="AF291" s="874"/>
      <c r="AG291" s="874"/>
      <c r="AH291" s="1131"/>
    </row>
    <row r="292">
      <c r="A292" s="1131"/>
      <c r="B292" s="1131"/>
      <c r="C292" s="1131"/>
      <c r="D292" s="1131"/>
      <c r="E292" s="1131"/>
      <c r="F292" s="1131"/>
      <c r="G292" s="1183"/>
      <c r="H292" s="1131"/>
      <c r="I292" s="1131"/>
      <c r="J292" s="1131"/>
      <c r="K292" s="1131"/>
      <c r="L292" s="1131"/>
      <c r="M292" s="1131"/>
      <c r="N292" s="1131"/>
      <c r="O292" s="874"/>
      <c r="P292" s="875"/>
      <c r="Q292" s="1131"/>
      <c r="R292" s="1131"/>
      <c r="S292" s="1131"/>
      <c r="T292" s="1131"/>
      <c r="U292" s="1131"/>
      <c r="V292" s="1131"/>
      <c r="W292" s="1131"/>
      <c r="X292" s="1131"/>
      <c r="Y292" s="1131"/>
      <c r="Z292" s="1131"/>
      <c r="AA292" s="1131"/>
      <c r="AB292" s="1131"/>
      <c r="AC292" s="1131"/>
      <c r="AD292" s="1131"/>
      <c r="AE292" s="1131"/>
      <c r="AF292" s="874"/>
      <c r="AG292" s="874"/>
      <c r="AH292" s="1131"/>
    </row>
    <row r="293">
      <c r="A293" s="1131"/>
      <c r="B293" s="1131"/>
      <c r="C293" s="1131"/>
      <c r="D293" s="1131"/>
      <c r="E293" s="1131"/>
      <c r="F293" s="1131"/>
      <c r="G293" s="1183"/>
      <c r="H293" s="1131"/>
      <c r="I293" s="1131"/>
      <c r="J293" s="1131"/>
      <c r="K293" s="1131"/>
      <c r="L293" s="1131"/>
      <c r="M293" s="1131"/>
      <c r="N293" s="1131"/>
      <c r="O293" s="874"/>
      <c r="P293" s="875"/>
      <c r="Q293" s="1131"/>
      <c r="R293" s="1131"/>
      <c r="S293" s="1131"/>
      <c r="T293" s="1131"/>
      <c r="U293" s="1131"/>
      <c r="V293" s="1131"/>
      <c r="W293" s="1131"/>
      <c r="X293" s="1131"/>
      <c r="Y293" s="1131"/>
      <c r="Z293" s="1131"/>
      <c r="AA293" s="1131"/>
      <c r="AB293" s="1131"/>
      <c r="AC293" s="1131"/>
      <c r="AD293" s="1131"/>
      <c r="AE293" s="1131"/>
      <c r="AF293" s="874"/>
      <c r="AG293" s="874"/>
      <c r="AH293" s="1131"/>
    </row>
    <row r="294">
      <c r="A294" s="1131"/>
      <c r="B294" s="1131"/>
      <c r="C294" s="1131"/>
      <c r="D294" s="1131"/>
      <c r="E294" s="1131"/>
      <c r="F294" s="1131"/>
      <c r="G294" s="1183"/>
      <c r="H294" s="1131"/>
      <c r="I294" s="1131"/>
      <c r="J294" s="1131"/>
      <c r="K294" s="1131"/>
      <c r="L294" s="1131"/>
      <c r="M294" s="1131"/>
      <c r="N294" s="1131"/>
      <c r="O294" s="874"/>
      <c r="P294" s="875"/>
      <c r="Q294" s="1131"/>
      <c r="R294" s="1131"/>
      <c r="S294" s="1131"/>
      <c r="T294" s="1131"/>
      <c r="U294" s="1131"/>
      <c r="V294" s="1131"/>
      <c r="W294" s="1131"/>
      <c r="X294" s="1131"/>
      <c r="Y294" s="1131"/>
      <c r="Z294" s="1131"/>
      <c r="AA294" s="1131"/>
      <c r="AB294" s="1131"/>
      <c r="AC294" s="1131"/>
      <c r="AD294" s="1131"/>
      <c r="AE294" s="1131"/>
      <c r="AF294" s="874"/>
      <c r="AG294" s="874"/>
      <c r="AH294" s="1131"/>
    </row>
    <row r="295">
      <c r="A295" s="1131"/>
      <c r="B295" s="1131"/>
      <c r="C295" s="1131"/>
      <c r="D295" s="1131"/>
      <c r="E295" s="1131"/>
      <c r="F295" s="1131"/>
      <c r="G295" s="1183"/>
      <c r="H295" s="1131"/>
      <c r="I295" s="1131"/>
      <c r="J295" s="1131"/>
      <c r="K295" s="1131"/>
      <c r="L295" s="1131"/>
      <c r="M295" s="1131"/>
      <c r="N295" s="1131"/>
      <c r="O295" s="874"/>
      <c r="P295" s="875"/>
      <c r="Q295" s="1131"/>
      <c r="R295" s="1131"/>
      <c r="S295" s="1131"/>
      <c r="T295" s="1131"/>
      <c r="U295" s="1131"/>
      <c r="V295" s="1131"/>
      <c r="W295" s="1131"/>
      <c r="X295" s="1131"/>
      <c r="Y295" s="1131"/>
      <c r="Z295" s="1131"/>
      <c r="AA295" s="1131"/>
      <c r="AB295" s="1131"/>
      <c r="AC295" s="1131"/>
      <c r="AD295" s="1131"/>
      <c r="AE295" s="1131"/>
      <c r="AF295" s="874"/>
      <c r="AG295" s="874"/>
      <c r="AH295" s="1131"/>
    </row>
    <row r="296">
      <c r="A296" s="1131"/>
      <c r="B296" s="1131"/>
      <c r="C296" s="1131"/>
      <c r="D296" s="1131"/>
      <c r="E296" s="1131"/>
      <c r="F296" s="1131"/>
      <c r="G296" s="1183"/>
      <c r="H296" s="1131"/>
      <c r="I296" s="1131"/>
      <c r="J296" s="1131"/>
      <c r="K296" s="1131"/>
      <c r="L296" s="1131"/>
      <c r="M296" s="1131"/>
      <c r="N296" s="1131"/>
      <c r="O296" s="874"/>
      <c r="P296" s="875"/>
      <c r="Q296" s="1131"/>
      <c r="R296" s="1131"/>
      <c r="S296" s="1131"/>
      <c r="T296" s="1131"/>
      <c r="U296" s="1131"/>
      <c r="V296" s="1131"/>
      <c r="W296" s="1131"/>
      <c r="X296" s="1131"/>
      <c r="Y296" s="1131"/>
      <c r="Z296" s="1131"/>
      <c r="AA296" s="1131"/>
      <c r="AB296" s="1131"/>
      <c r="AC296" s="1131"/>
      <c r="AD296" s="1131"/>
      <c r="AE296" s="1131"/>
      <c r="AF296" s="874"/>
      <c r="AG296" s="874"/>
      <c r="AH296" s="1131"/>
    </row>
    <row r="297">
      <c r="A297" s="1131"/>
      <c r="B297" s="1131"/>
      <c r="C297" s="1131"/>
      <c r="D297" s="1131"/>
      <c r="E297" s="1131"/>
      <c r="F297" s="1131"/>
      <c r="G297" s="1183"/>
      <c r="H297" s="1131"/>
      <c r="I297" s="1131"/>
      <c r="J297" s="1131"/>
      <c r="K297" s="1131"/>
      <c r="L297" s="1131"/>
      <c r="M297" s="1131"/>
      <c r="N297" s="1131"/>
      <c r="O297" s="874"/>
      <c r="P297" s="875"/>
      <c r="Q297" s="1131"/>
      <c r="R297" s="1131"/>
      <c r="S297" s="1131"/>
      <c r="T297" s="1131"/>
      <c r="U297" s="1131"/>
      <c r="V297" s="1131"/>
      <c r="W297" s="1131"/>
      <c r="X297" s="1131"/>
      <c r="Y297" s="1131"/>
      <c r="Z297" s="1131"/>
      <c r="AA297" s="1131"/>
      <c r="AB297" s="1131"/>
      <c r="AC297" s="1131"/>
      <c r="AD297" s="1131"/>
      <c r="AE297" s="1131"/>
      <c r="AF297" s="874"/>
      <c r="AG297" s="874"/>
      <c r="AH297" s="1131"/>
    </row>
    <row r="298">
      <c r="A298" s="1131"/>
      <c r="B298" s="1131"/>
      <c r="C298" s="1131"/>
      <c r="D298" s="1131"/>
      <c r="E298" s="1131"/>
      <c r="F298" s="1131"/>
      <c r="G298" s="1183"/>
      <c r="H298" s="1131"/>
      <c r="I298" s="1131"/>
      <c r="J298" s="1131"/>
      <c r="K298" s="1131"/>
      <c r="L298" s="1131"/>
      <c r="M298" s="1131"/>
      <c r="N298" s="1131"/>
      <c r="O298" s="874"/>
      <c r="P298" s="875"/>
      <c r="Q298" s="1131"/>
      <c r="R298" s="1131"/>
      <c r="S298" s="1131"/>
      <c r="T298" s="1131"/>
      <c r="U298" s="1131"/>
      <c r="V298" s="1131"/>
      <c r="W298" s="1131"/>
      <c r="X298" s="1131"/>
      <c r="Y298" s="1131"/>
      <c r="Z298" s="1131"/>
      <c r="AA298" s="1131"/>
      <c r="AB298" s="1131"/>
      <c r="AC298" s="1131"/>
      <c r="AD298" s="1131"/>
      <c r="AE298" s="1131"/>
      <c r="AF298" s="874"/>
      <c r="AG298" s="874"/>
      <c r="AH298" s="1131"/>
    </row>
    <row r="299">
      <c r="A299" s="1131"/>
      <c r="B299" s="1131"/>
      <c r="C299" s="1131"/>
      <c r="D299" s="1131"/>
      <c r="E299" s="1131"/>
      <c r="F299" s="1131"/>
      <c r="G299" s="1183"/>
      <c r="H299" s="1131"/>
      <c r="I299" s="1131"/>
      <c r="J299" s="1131"/>
      <c r="K299" s="1131"/>
      <c r="L299" s="1131"/>
      <c r="M299" s="1131"/>
      <c r="N299" s="1131"/>
      <c r="O299" s="874"/>
      <c r="P299" s="875"/>
      <c r="Q299" s="1131"/>
      <c r="R299" s="1131"/>
      <c r="S299" s="1131"/>
      <c r="T299" s="1131"/>
      <c r="U299" s="1131"/>
      <c r="V299" s="1131"/>
      <c r="W299" s="1131"/>
      <c r="X299" s="1131"/>
      <c r="Y299" s="1131"/>
      <c r="Z299" s="1131"/>
      <c r="AA299" s="1131"/>
      <c r="AB299" s="1131"/>
      <c r="AC299" s="1131"/>
      <c r="AD299" s="1131"/>
      <c r="AE299" s="1131"/>
      <c r="AF299" s="874"/>
      <c r="AG299" s="874"/>
      <c r="AH299" s="1131"/>
    </row>
    <row r="300">
      <c r="A300" s="1131"/>
      <c r="B300" s="1131"/>
      <c r="C300" s="1131"/>
      <c r="D300" s="1131"/>
      <c r="E300" s="1131"/>
      <c r="F300" s="1131"/>
      <c r="G300" s="1183"/>
      <c r="H300" s="1131"/>
      <c r="I300" s="1131"/>
      <c r="J300" s="1131"/>
      <c r="K300" s="1131"/>
      <c r="L300" s="1131"/>
      <c r="M300" s="1131"/>
      <c r="N300" s="1131"/>
      <c r="O300" s="874"/>
      <c r="P300" s="875"/>
      <c r="Q300" s="1131"/>
      <c r="R300" s="1131"/>
      <c r="S300" s="1131"/>
      <c r="T300" s="1131"/>
      <c r="U300" s="1131"/>
      <c r="V300" s="1131"/>
      <c r="W300" s="1131"/>
      <c r="X300" s="1131"/>
      <c r="Y300" s="1131"/>
      <c r="Z300" s="1131"/>
      <c r="AA300" s="1131"/>
      <c r="AB300" s="1131"/>
      <c r="AC300" s="1131"/>
      <c r="AD300" s="1131"/>
      <c r="AE300" s="1131"/>
      <c r="AF300" s="874"/>
      <c r="AG300" s="874"/>
      <c r="AH300" s="1131"/>
    </row>
    <row r="301">
      <c r="A301" s="1131"/>
      <c r="B301" s="1131"/>
      <c r="C301" s="1131"/>
      <c r="D301" s="1131"/>
      <c r="E301" s="1131"/>
      <c r="F301" s="1131"/>
      <c r="G301" s="1183"/>
      <c r="H301" s="1131"/>
      <c r="I301" s="1131"/>
      <c r="J301" s="1131"/>
      <c r="K301" s="1131"/>
      <c r="L301" s="1131"/>
      <c r="M301" s="1131"/>
      <c r="N301" s="1131"/>
      <c r="O301" s="874"/>
      <c r="P301" s="875"/>
      <c r="Q301" s="1131"/>
      <c r="R301" s="1131"/>
      <c r="S301" s="1131"/>
      <c r="T301" s="1131"/>
      <c r="U301" s="1131"/>
      <c r="V301" s="1131"/>
      <c r="W301" s="1131"/>
      <c r="X301" s="1131"/>
      <c r="Y301" s="1131"/>
      <c r="Z301" s="1131"/>
      <c r="AA301" s="1131"/>
      <c r="AB301" s="1131"/>
      <c r="AC301" s="1131"/>
      <c r="AD301" s="1131"/>
      <c r="AE301" s="1131"/>
      <c r="AF301" s="874"/>
      <c r="AG301" s="874"/>
      <c r="AH301" s="1131"/>
    </row>
    <row r="302">
      <c r="A302" s="1131"/>
      <c r="B302" s="1131"/>
      <c r="C302" s="1131"/>
      <c r="D302" s="1131"/>
      <c r="E302" s="1131"/>
      <c r="F302" s="1131"/>
      <c r="G302" s="1183"/>
      <c r="H302" s="1131"/>
      <c r="I302" s="1131"/>
      <c r="J302" s="1131"/>
      <c r="K302" s="1131"/>
      <c r="L302" s="1131"/>
      <c r="M302" s="1131"/>
      <c r="N302" s="1131"/>
      <c r="O302" s="874"/>
      <c r="P302" s="875"/>
      <c r="Q302" s="1131"/>
      <c r="R302" s="1131"/>
      <c r="S302" s="1131"/>
      <c r="T302" s="1131"/>
      <c r="U302" s="1131"/>
      <c r="V302" s="1131"/>
      <c r="W302" s="1131"/>
      <c r="X302" s="1131"/>
      <c r="Y302" s="1131"/>
      <c r="Z302" s="1131"/>
      <c r="AA302" s="1131"/>
      <c r="AB302" s="1131"/>
      <c r="AC302" s="1131"/>
      <c r="AD302" s="1131"/>
      <c r="AE302" s="1131"/>
      <c r="AF302" s="874"/>
      <c r="AG302" s="874"/>
      <c r="AH302" s="1131"/>
    </row>
    <row r="303">
      <c r="A303" s="1131"/>
      <c r="B303" s="1131"/>
      <c r="C303" s="1131"/>
      <c r="D303" s="1131"/>
      <c r="E303" s="1131"/>
      <c r="F303" s="1131"/>
      <c r="G303" s="1183"/>
      <c r="H303" s="1131"/>
      <c r="I303" s="1131"/>
      <c r="J303" s="1131"/>
      <c r="K303" s="1131"/>
      <c r="L303" s="1131"/>
      <c r="M303" s="1131"/>
      <c r="N303" s="1131"/>
      <c r="O303" s="874"/>
      <c r="P303" s="875"/>
      <c r="Q303" s="1131"/>
      <c r="R303" s="1131"/>
      <c r="S303" s="1131"/>
      <c r="T303" s="1131"/>
      <c r="U303" s="1131"/>
      <c r="V303" s="1131"/>
      <c r="W303" s="1131"/>
      <c r="X303" s="1131"/>
      <c r="Y303" s="1131"/>
      <c r="Z303" s="1131"/>
      <c r="AA303" s="1131"/>
      <c r="AB303" s="1131"/>
      <c r="AC303" s="1131"/>
      <c r="AD303" s="1131"/>
      <c r="AE303" s="1131"/>
      <c r="AF303" s="874"/>
      <c r="AG303" s="874"/>
      <c r="AH303" s="1131"/>
    </row>
    <row r="304">
      <c r="A304" s="1131"/>
      <c r="B304" s="1131"/>
      <c r="C304" s="1131"/>
      <c r="D304" s="1131"/>
      <c r="E304" s="1131"/>
      <c r="F304" s="1131"/>
      <c r="G304" s="1183"/>
      <c r="H304" s="1131"/>
      <c r="I304" s="1131"/>
      <c r="J304" s="1131"/>
      <c r="K304" s="1131"/>
      <c r="L304" s="1131"/>
      <c r="M304" s="1131"/>
      <c r="N304" s="1131"/>
      <c r="O304" s="874"/>
      <c r="P304" s="875"/>
      <c r="Q304" s="1131"/>
      <c r="R304" s="1131"/>
      <c r="S304" s="1131"/>
      <c r="T304" s="1131"/>
      <c r="U304" s="1131"/>
      <c r="V304" s="1131"/>
      <c r="W304" s="1131"/>
      <c r="X304" s="1131"/>
      <c r="Y304" s="1131"/>
      <c r="Z304" s="1131"/>
      <c r="AA304" s="1131"/>
      <c r="AB304" s="1131"/>
      <c r="AC304" s="1131"/>
      <c r="AD304" s="1131"/>
      <c r="AE304" s="1131"/>
      <c r="AF304" s="874"/>
      <c r="AG304" s="874"/>
      <c r="AH304" s="1131"/>
    </row>
    <row r="305">
      <c r="A305" s="1131"/>
      <c r="B305" s="1131"/>
      <c r="C305" s="1131"/>
      <c r="D305" s="1131"/>
      <c r="E305" s="1131"/>
      <c r="F305" s="1131"/>
      <c r="G305" s="1183"/>
      <c r="H305" s="1131"/>
      <c r="I305" s="1131"/>
      <c r="J305" s="1131"/>
      <c r="K305" s="1131"/>
      <c r="L305" s="1131"/>
      <c r="M305" s="1131"/>
      <c r="N305" s="1131"/>
      <c r="O305" s="874"/>
      <c r="P305" s="875"/>
      <c r="Q305" s="1131"/>
      <c r="R305" s="1131"/>
      <c r="S305" s="1131"/>
      <c r="T305" s="1131"/>
      <c r="U305" s="1131"/>
      <c r="V305" s="1131"/>
      <c r="W305" s="1131"/>
      <c r="X305" s="1131"/>
      <c r="Y305" s="1131"/>
      <c r="Z305" s="1131"/>
      <c r="AA305" s="1131"/>
      <c r="AB305" s="1131"/>
      <c r="AC305" s="1131"/>
      <c r="AD305" s="1131"/>
      <c r="AE305" s="1131"/>
      <c r="AF305" s="874"/>
      <c r="AG305" s="874"/>
      <c r="AH305" s="1131"/>
    </row>
    <row r="306">
      <c r="A306" s="1131"/>
      <c r="B306" s="1131"/>
      <c r="C306" s="1131"/>
      <c r="D306" s="1131"/>
      <c r="E306" s="1131"/>
      <c r="F306" s="1131"/>
      <c r="G306" s="1183"/>
      <c r="H306" s="1131"/>
      <c r="I306" s="1131"/>
      <c r="J306" s="1131"/>
      <c r="K306" s="1131"/>
      <c r="L306" s="1131"/>
      <c r="M306" s="1131"/>
      <c r="N306" s="1131"/>
      <c r="O306" s="874"/>
      <c r="P306" s="875"/>
      <c r="Q306" s="1131"/>
      <c r="R306" s="1131"/>
      <c r="S306" s="1131"/>
      <c r="T306" s="1131"/>
      <c r="U306" s="1131"/>
      <c r="V306" s="1131"/>
      <c r="W306" s="1131"/>
      <c r="X306" s="1131"/>
      <c r="Y306" s="1131"/>
      <c r="Z306" s="1131"/>
      <c r="AA306" s="1131"/>
      <c r="AB306" s="1131"/>
      <c r="AC306" s="1131"/>
      <c r="AD306" s="1131"/>
      <c r="AE306" s="1131"/>
      <c r="AF306" s="874"/>
      <c r="AG306" s="874"/>
      <c r="AH306" s="1131"/>
    </row>
    <row r="307">
      <c r="A307" s="1131"/>
      <c r="B307" s="1131"/>
      <c r="C307" s="1131"/>
      <c r="D307" s="1131"/>
      <c r="E307" s="1131"/>
      <c r="F307" s="1131"/>
      <c r="G307" s="1183"/>
      <c r="H307" s="1131"/>
      <c r="I307" s="1131"/>
      <c r="J307" s="1131"/>
      <c r="K307" s="1131"/>
      <c r="L307" s="1131"/>
      <c r="M307" s="1131"/>
      <c r="N307" s="1131"/>
      <c r="O307" s="874"/>
      <c r="P307" s="875"/>
      <c r="Q307" s="1131"/>
      <c r="R307" s="1131"/>
      <c r="S307" s="1131"/>
      <c r="T307" s="1131"/>
      <c r="U307" s="1131"/>
      <c r="V307" s="1131"/>
      <c r="W307" s="1131"/>
      <c r="X307" s="1131"/>
      <c r="Y307" s="1131"/>
      <c r="Z307" s="1131"/>
      <c r="AA307" s="1131"/>
      <c r="AB307" s="1131"/>
      <c r="AC307" s="1131"/>
      <c r="AD307" s="1131"/>
      <c r="AE307" s="1131"/>
      <c r="AF307" s="874"/>
      <c r="AG307" s="874"/>
      <c r="AH307" s="1131"/>
    </row>
    <row r="308">
      <c r="A308" s="1131"/>
      <c r="B308" s="1131"/>
      <c r="C308" s="1131"/>
      <c r="D308" s="1131"/>
      <c r="E308" s="1131"/>
      <c r="F308" s="1131"/>
      <c r="G308" s="1183"/>
      <c r="H308" s="1131"/>
      <c r="I308" s="1131"/>
      <c r="J308" s="1131"/>
      <c r="K308" s="1131"/>
      <c r="L308" s="1131"/>
      <c r="M308" s="1131"/>
      <c r="N308" s="1131"/>
      <c r="O308" s="874"/>
      <c r="P308" s="875"/>
      <c r="Q308" s="1131"/>
      <c r="R308" s="1131"/>
      <c r="S308" s="1131"/>
      <c r="T308" s="1131"/>
      <c r="U308" s="1131"/>
      <c r="V308" s="1131"/>
      <c r="W308" s="1131"/>
      <c r="X308" s="1131"/>
      <c r="Y308" s="1131"/>
      <c r="Z308" s="1131"/>
      <c r="AA308" s="1131"/>
      <c r="AB308" s="1131"/>
      <c r="AC308" s="1131"/>
      <c r="AD308" s="1131"/>
      <c r="AE308" s="1131"/>
      <c r="AF308" s="874"/>
      <c r="AG308" s="874"/>
      <c r="AH308" s="1131"/>
    </row>
    <row r="309">
      <c r="A309" s="1131"/>
      <c r="B309" s="1131"/>
      <c r="C309" s="1131"/>
      <c r="D309" s="1131"/>
      <c r="E309" s="1131"/>
      <c r="F309" s="1131"/>
      <c r="G309" s="1183"/>
      <c r="H309" s="1131"/>
      <c r="I309" s="1131"/>
      <c r="J309" s="1131"/>
      <c r="K309" s="1131"/>
      <c r="L309" s="1131"/>
      <c r="M309" s="1131"/>
      <c r="N309" s="1131"/>
      <c r="O309" s="874"/>
      <c r="P309" s="875"/>
      <c r="Q309" s="1131"/>
      <c r="R309" s="1131"/>
      <c r="S309" s="1131"/>
      <c r="T309" s="1131"/>
      <c r="U309" s="1131"/>
      <c r="V309" s="1131"/>
      <c r="W309" s="1131"/>
      <c r="X309" s="1131"/>
      <c r="Y309" s="1131"/>
      <c r="Z309" s="1131"/>
      <c r="AA309" s="1131"/>
      <c r="AB309" s="1131"/>
      <c r="AC309" s="1131"/>
      <c r="AD309" s="1131"/>
      <c r="AE309" s="1131"/>
      <c r="AF309" s="874"/>
      <c r="AG309" s="874"/>
      <c r="AH309" s="1131"/>
    </row>
    <row r="310">
      <c r="A310" s="1131"/>
      <c r="B310" s="1131"/>
      <c r="C310" s="1131"/>
      <c r="D310" s="1131"/>
      <c r="E310" s="1131"/>
      <c r="F310" s="1131"/>
      <c r="G310" s="1183"/>
      <c r="H310" s="1131"/>
      <c r="I310" s="1131"/>
      <c r="J310" s="1131"/>
      <c r="K310" s="1131"/>
      <c r="L310" s="1131"/>
      <c r="M310" s="1131"/>
      <c r="N310" s="1131"/>
      <c r="O310" s="874"/>
      <c r="P310" s="875"/>
      <c r="Q310" s="1131"/>
      <c r="R310" s="1131"/>
      <c r="S310" s="1131"/>
      <c r="T310" s="1131"/>
      <c r="U310" s="1131"/>
      <c r="V310" s="1131"/>
      <c r="W310" s="1131"/>
      <c r="X310" s="1131"/>
      <c r="Y310" s="1131"/>
      <c r="Z310" s="1131"/>
      <c r="AA310" s="1131"/>
      <c r="AB310" s="1131"/>
      <c r="AC310" s="1131"/>
      <c r="AD310" s="1131"/>
      <c r="AE310" s="1131"/>
      <c r="AF310" s="874"/>
      <c r="AG310" s="874"/>
      <c r="AH310" s="1131"/>
    </row>
    <row r="311">
      <c r="A311" s="1131"/>
      <c r="B311" s="1131"/>
      <c r="C311" s="1131"/>
      <c r="D311" s="1131"/>
      <c r="E311" s="1131"/>
      <c r="F311" s="1131"/>
      <c r="G311" s="1183"/>
      <c r="H311" s="1131"/>
      <c r="I311" s="1131"/>
      <c r="J311" s="1131"/>
      <c r="K311" s="1131"/>
      <c r="L311" s="1131"/>
      <c r="M311" s="1131"/>
      <c r="N311" s="1131"/>
      <c r="O311" s="874"/>
      <c r="P311" s="875"/>
      <c r="Q311" s="1131"/>
      <c r="R311" s="1131"/>
      <c r="S311" s="1131"/>
      <c r="T311" s="1131"/>
      <c r="U311" s="1131"/>
      <c r="V311" s="1131"/>
      <c r="W311" s="1131"/>
      <c r="X311" s="1131"/>
      <c r="Y311" s="1131"/>
      <c r="Z311" s="1131"/>
      <c r="AA311" s="1131"/>
      <c r="AB311" s="1131"/>
      <c r="AC311" s="1131"/>
      <c r="AD311" s="1131"/>
      <c r="AE311" s="1131"/>
      <c r="AF311" s="874"/>
      <c r="AG311" s="874"/>
      <c r="AH311" s="1131"/>
    </row>
    <row r="312">
      <c r="A312" s="1131"/>
      <c r="B312" s="1131"/>
      <c r="C312" s="1131"/>
      <c r="D312" s="1131"/>
      <c r="E312" s="1131"/>
      <c r="F312" s="1131"/>
      <c r="G312" s="1183"/>
      <c r="H312" s="1131"/>
      <c r="I312" s="1131"/>
      <c r="J312" s="1131"/>
      <c r="K312" s="1131"/>
      <c r="L312" s="1131"/>
      <c r="M312" s="1131"/>
      <c r="N312" s="1131"/>
      <c r="O312" s="874"/>
      <c r="P312" s="875"/>
      <c r="Q312" s="1131"/>
      <c r="R312" s="1131"/>
      <c r="S312" s="1131"/>
      <c r="T312" s="1131"/>
      <c r="U312" s="1131"/>
      <c r="V312" s="1131"/>
      <c r="W312" s="1131"/>
      <c r="X312" s="1131"/>
      <c r="Y312" s="1131"/>
      <c r="Z312" s="1131"/>
      <c r="AA312" s="1131"/>
      <c r="AB312" s="1131"/>
      <c r="AC312" s="1131"/>
      <c r="AD312" s="1131"/>
      <c r="AE312" s="1131"/>
      <c r="AF312" s="874"/>
      <c r="AG312" s="874"/>
      <c r="AH312" s="1131"/>
    </row>
    <row r="313">
      <c r="A313" s="1131"/>
      <c r="B313" s="1131"/>
      <c r="C313" s="1131"/>
      <c r="D313" s="1131"/>
      <c r="E313" s="1131"/>
      <c r="F313" s="1131"/>
      <c r="G313" s="1183"/>
      <c r="H313" s="1131"/>
      <c r="I313" s="1131"/>
      <c r="J313" s="1131"/>
      <c r="K313" s="1131"/>
      <c r="L313" s="1131"/>
      <c r="M313" s="1131"/>
      <c r="N313" s="1131"/>
      <c r="O313" s="874"/>
      <c r="P313" s="875"/>
      <c r="Q313" s="1131"/>
      <c r="R313" s="1131"/>
      <c r="S313" s="1131"/>
      <c r="T313" s="1131"/>
      <c r="U313" s="1131"/>
      <c r="V313" s="1131"/>
      <c r="W313" s="1131"/>
      <c r="X313" s="1131"/>
      <c r="Y313" s="1131"/>
      <c r="Z313" s="1131"/>
      <c r="AA313" s="1131"/>
      <c r="AB313" s="1131"/>
      <c r="AC313" s="1131"/>
      <c r="AD313" s="1131"/>
      <c r="AE313" s="1131"/>
      <c r="AF313" s="874"/>
      <c r="AG313" s="874"/>
      <c r="AH313" s="1131"/>
    </row>
    <row r="314">
      <c r="A314" s="1131"/>
      <c r="B314" s="1131"/>
      <c r="C314" s="1131"/>
      <c r="D314" s="1131"/>
      <c r="E314" s="1131"/>
      <c r="F314" s="1131"/>
      <c r="G314" s="1183"/>
      <c r="H314" s="1131"/>
      <c r="I314" s="1131"/>
      <c r="J314" s="1131"/>
      <c r="K314" s="1131"/>
      <c r="L314" s="1131"/>
      <c r="M314" s="1131"/>
      <c r="N314" s="1131"/>
      <c r="O314" s="874"/>
      <c r="P314" s="875"/>
      <c r="Q314" s="1131"/>
      <c r="R314" s="1131"/>
      <c r="S314" s="1131"/>
      <c r="T314" s="1131"/>
      <c r="U314" s="1131"/>
      <c r="V314" s="1131"/>
      <c r="W314" s="1131"/>
      <c r="X314" s="1131"/>
      <c r="Y314" s="1131"/>
      <c r="Z314" s="1131"/>
      <c r="AA314" s="1131"/>
      <c r="AB314" s="1131"/>
      <c r="AC314" s="1131"/>
      <c r="AD314" s="1131"/>
      <c r="AE314" s="1131"/>
      <c r="AF314" s="874"/>
      <c r="AG314" s="874"/>
      <c r="AH314" s="1131"/>
    </row>
    <row r="315">
      <c r="A315" s="1131"/>
      <c r="B315" s="1131"/>
      <c r="C315" s="1131"/>
      <c r="D315" s="1131"/>
      <c r="E315" s="1131"/>
      <c r="F315" s="1131"/>
      <c r="G315" s="1183"/>
      <c r="H315" s="1131"/>
      <c r="I315" s="1131"/>
      <c r="J315" s="1131"/>
      <c r="K315" s="1131"/>
      <c r="L315" s="1131"/>
      <c r="M315" s="1131"/>
      <c r="N315" s="1131"/>
      <c r="O315" s="874"/>
      <c r="P315" s="875"/>
      <c r="Q315" s="1131"/>
      <c r="R315" s="1131"/>
      <c r="S315" s="1131"/>
      <c r="T315" s="1131"/>
      <c r="U315" s="1131"/>
      <c r="V315" s="1131"/>
      <c r="W315" s="1131"/>
      <c r="X315" s="1131"/>
      <c r="Y315" s="1131"/>
      <c r="Z315" s="1131"/>
      <c r="AA315" s="1131"/>
      <c r="AB315" s="1131"/>
      <c r="AC315" s="1131"/>
      <c r="AD315" s="1131"/>
      <c r="AE315" s="1131"/>
      <c r="AF315" s="874"/>
      <c r="AG315" s="874"/>
      <c r="AH315" s="1131"/>
    </row>
    <row r="316">
      <c r="A316" s="1131"/>
      <c r="B316" s="1131"/>
      <c r="C316" s="1131"/>
      <c r="D316" s="1131"/>
      <c r="E316" s="1131"/>
      <c r="F316" s="1131"/>
      <c r="G316" s="1183"/>
      <c r="H316" s="1131"/>
      <c r="I316" s="1131"/>
      <c r="J316" s="1131"/>
      <c r="K316" s="1131"/>
      <c r="L316" s="1131"/>
      <c r="M316" s="1131"/>
      <c r="N316" s="1131"/>
      <c r="O316" s="874"/>
      <c r="P316" s="875"/>
      <c r="Q316" s="1131"/>
      <c r="R316" s="1131"/>
      <c r="S316" s="1131"/>
      <c r="T316" s="1131"/>
      <c r="U316" s="1131"/>
      <c r="V316" s="1131"/>
      <c r="W316" s="1131"/>
      <c r="X316" s="1131"/>
      <c r="Y316" s="1131"/>
      <c r="Z316" s="1131"/>
      <c r="AA316" s="1131"/>
      <c r="AB316" s="1131"/>
      <c r="AC316" s="1131"/>
      <c r="AD316" s="1131"/>
      <c r="AE316" s="1131"/>
      <c r="AF316" s="874"/>
      <c r="AG316" s="874"/>
      <c r="AH316" s="1131"/>
    </row>
    <row r="317">
      <c r="A317" s="1131"/>
      <c r="B317" s="1131"/>
      <c r="C317" s="1131"/>
      <c r="D317" s="1131"/>
      <c r="E317" s="1131"/>
      <c r="F317" s="1131"/>
      <c r="G317" s="1183"/>
      <c r="H317" s="1131"/>
      <c r="I317" s="1131"/>
      <c r="J317" s="1131"/>
      <c r="K317" s="1131"/>
      <c r="L317" s="1131"/>
      <c r="M317" s="1131"/>
      <c r="N317" s="1131"/>
      <c r="O317" s="874"/>
      <c r="P317" s="875"/>
      <c r="Q317" s="1131"/>
      <c r="R317" s="1131"/>
      <c r="S317" s="1131"/>
      <c r="T317" s="1131"/>
      <c r="U317" s="1131"/>
      <c r="V317" s="1131"/>
      <c r="W317" s="1131"/>
      <c r="X317" s="1131"/>
      <c r="Y317" s="1131"/>
      <c r="Z317" s="1131"/>
      <c r="AA317" s="1131"/>
      <c r="AB317" s="1131"/>
      <c r="AC317" s="1131"/>
      <c r="AD317" s="1131"/>
      <c r="AE317" s="1131"/>
      <c r="AF317" s="874"/>
      <c r="AG317" s="874"/>
      <c r="AH317" s="1131"/>
    </row>
    <row r="318">
      <c r="A318" s="1131"/>
      <c r="B318" s="1131"/>
      <c r="C318" s="1131"/>
      <c r="D318" s="1131"/>
      <c r="E318" s="1131"/>
      <c r="F318" s="1131"/>
      <c r="G318" s="1183"/>
      <c r="H318" s="1131"/>
      <c r="I318" s="1131"/>
      <c r="J318" s="1131"/>
      <c r="K318" s="1131"/>
      <c r="L318" s="1131"/>
      <c r="M318" s="1131"/>
      <c r="N318" s="1131"/>
      <c r="O318" s="874"/>
      <c r="P318" s="875"/>
      <c r="Q318" s="1131"/>
      <c r="R318" s="1131"/>
      <c r="S318" s="1131"/>
      <c r="T318" s="1131"/>
      <c r="U318" s="1131"/>
      <c r="V318" s="1131"/>
      <c r="W318" s="1131"/>
      <c r="X318" s="1131"/>
      <c r="Y318" s="1131"/>
      <c r="Z318" s="1131"/>
      <c r="AA318" s="1131"/>
      <c r="AB318" s="1131"/>
      <c r="AC318" s="1131"/>
      <c r="AD318" s="1131"/>
      <c r="AE318" s="1131"/>
      <c r="AF318" s="874"/>
      <c r="AG318" s="874"/>
      <c r="AH318" s="1131"/>
    </row>
    <row r="319">
      <c r="A319" s="1131"/>
      <c r="B319" s="1131"/>
      <c r="C319" s="1131"/>
      <c r="D319" s="1131"/>
      <c r="E319" s="1131"/>
      <c r="F319" s="1131"/>
      <c r="G319" s="1183"/>
      <c r="H319" s="1131"/>
      <c r="I319" s="1131"/>
      <c r="J319" s="1131"/>
      <c r="K319" s="1131"/>
      <c r="L319" s="1131"/>
      <c r="M319" s="1131"/>
      <c r="N319" s="1131"/>
      <c r="O319" s="874"/>
      <c r="P319" s="875"/>
      <c r="Q319" s="1131"/>
      <c r="R319" s="1131"/>
      <c r="S319" s="1131"/>
      <c r="T319" s="1131"/>
      <c r="U319" s="1131"/>
      <c r="V319" s="1131"/>
      <c r="W319" s="1131"/>
      <c r="X319" s="1131"/>
      <c r="Y319" s="1131"/>
      <c r="Z319" s="1131"/>
      <c r="AA319" s="1131"/>
      <c r="AB319" s="1131"/>
      <c r="AC319" s="1131"/>
      <c r="AD319" s="1131"/>
      <c r="AE319" s="1131"/>
      <c r="AF319" s="874"/>
      <c r="AG319" s="874"/>
      <c r="AH319" s="1131"/>
    </row>
    <row r="320">
      <c r="A320" s="1131"/>
      <c r="B320" s="1131"/>
      <c r="C320" s="1131"/>
      <c r="D320" s="1131"/>
      <c r="E320" s="1131"/>
      <c r="F320" s="1131"/>
      <c r="G320" s="1183"/>
      <c r="H320" s="1131"/>
      <c r="I320" s="1131"/>
      <c r="J320" s="1131"/>
      <c r="K320" s="1131"/>
      <c r="L320" s="1131"/>
      <c r="M320" s="1131"/>
      <c r="N320" s="1131"/>
      <c r="O320" s="874"/>
      <c r="P320" s="875"/>
      <c r="Q320" s="1131"/>
      <c r="R320" s="1131"/>
      <c r="S320" s="1131"/>
      <c r="T320" s="1131"/>
      <c r="U320" s="1131"/>
      <c r="V320" s="1131"/>
      <c r="W320" s="1131"/>
      <c r="X320" s="1131"/>
      <c r="Y320" s="1131"/>
      <c r="Z320" s="1131"/>
      <c r="AA320" s="1131"/>
      <c r="AB320" s="1131"/>
      <c r="AC320" s="1131"/>
      <c r="AD320" s="1131"/>
      <c r="AE320" s="1131"/>
      <c r="AF320" s="874"/>
      <c r="AG320" s="874"/>
      <c r="AH320" s="1131"/>
    </row>
    <row r="321">
      <c r="A321" s="1131"/>
      <c r="B321" s="1131"/>
      <c r="C321" s="1131"/>
      <c r="D321" s="1131"/>
      <c r="E321" s="1131"/>
      <c r="F321" s="1131"/>
      <c r="G321" s="1183"/>
      <c r="H321" s="1131"/>
      <c r="I321" s="1131"/>
      <c r="J321" s="1131"/>
      <c r="K321" s="1131"/>
      <c r="L321" s="1131"/>
      <c r="M321" s="1131"/>
      <c r="N321" s="1131"/>
      <c r="O321" s="874"/>
      <c r="P321" s="875"/>
      <c r="Q321" s="1131"/>
      <c r="R321" s="1131"/>
      <c r="S321" s="1131"/>
      <c r="T321" s="1131"/>
      <c r="U321" s="1131"/>
      <c r="V321" s="1131"/>
      <c r="W321" s="1131"/>
      <c r="X321" s="1131"/>
      <c r="Y321" s="1131"/>
      <c r="Z321" s="1131"/>
      <c r="AA321" s="1131"/>
      <c r="AB321" s="1131"/>
      <c r="AC321" s="1131"/>
      <c r="AD321" s="1131"/>
      <c r="AE321" s="1131"/>
      <c r="AF321" s="874"/>
      <c r="AG321" s="874"/>
      <c r="AH321" s="1131"/>
    </row>
    <row r="322">
      <c r="A322" s="1131"/>
      <c r="B322" s="1131"/>
      <c r="C322" s="1131"/>
      <c r="D322" s="1131"/>
      <c r="E322" s="1131"/>
      <c r="F322" s="1131"/>
      <c r="G322" s="1183"/>
      <c r="H322" s="1131"/>
      <c r="I322" s="1131"/>
      <c r="J322" s="1131"/>
      <c r="K322" s="1131"/>
      <c r="L322" s="1131"/>
      <c r="M322" s="1131"/>
      <c r="N322" s="1131"/>
      <c r="O322" s="874"/>
      <c r="P322" s="875"/>
      <c r="Q322" s="1131"/>
      <c r="R322" s="1131"/>
      <c r="S322" s="1131"/>
      <c r="T322" s="1131"/>
      <c r="U322" s="1131"/>
      <c r="V322" s="1131"/>
      <c r="W322" s="1131"/>
      <c r="X322" s="1131"/>
      <c r="Y322" s="1131"/>
      <c r="Z322" s="1131"/>
      <c r="AA322" s="1131"/>
      <c r="AB322" s="1131"/>
      <c r="AC322" s="1131"/>
      <c r="AD322" s="1131"/>
      <c r="AE322" s="1131"/>
      <c r="AF322" s="874"/>
      <c r="AG322" s="874"/>
      <c r="AH322" s="1131"/>
    </row>
    <row r="323">
      <c r="A323" s="1131"/>
      <c r="B323" s="1131"/>
      <c r="C323" s="1131"/>
      <c r="D323" s="1131"/>
      <c r="E323" s="1131"/>
      <c r="F323" s="1131"/>
      <c r="G323" s="1183"/>
      <c r="H323" s="1131"/>
      <c r="I323" s="1131"/>
      <c r="J323" s="1131"/>
      <c r="K323" s="1131"/>
      <c r="L323" s="1131"/>
      <c r="M323" s="1131"/>
      <c r="N323" s="1131"/>
      <c r="O323" s="874"/>
      <c r="P323" s="875"/>
      <c r="Q323" s="1131"/>
      <c r="R323" s="1131"/>
      <c r="S323" s="1131"/>
      <c r="T323" s="1131"/>
      <c r="U323" s="1131"/>
      <c r="V323" s="1131"/>
      <c r="W323" s="1131"/>
      <c r="X323" s="1131"/>
      <c r="Y323" s="1131"/>
      <c r="Z323" s="1131"/>
      <c r="AA323" s="1131"/>
      <c r="AB323" s="1131"/>
      <c r="AC323" s="1131"/>
      <c r="AD323" s="1131"/>
      <c r="AE323" s="1131"/>
      <c r="AF323" s="874"/>
      <c r="AG323" s="874"/>
      <c r="AH323" s="1131"/>
    </row>
    <row r="324">
      <c r="A324" s="1131"/>
      <c r="B324" s="1131"/>
      <c r="C324" s="1131"/>
      <c r="D324" s="1131"/>
      <c r="E324" s="1131"/>
      <c r="F324" s="1131"/>
      <c r="G324" s="1183"/>
      <c r="H324" s="1131"/>
      <c r="I324" s="1131"/>
      <c r="J324" s="1131"/>
      <c r="K324" s="1131"/>
      <c r="L324" s="1131"/>
      <c r="M324" s="1131"/>
      <c r="N324" s="1131"/>
      <c r="O324" s="874"/>
      <c r="P324" s="875"/>
      <c r="Q324" s="1131"/>
      <c r="R324" s="1131"/>
      <c r="S324" s="1131"/>
      <c r="T324" s="1131"/>
      <c r="U324" s="1131"/>
      <c r="V324" s="1131"/>
      <c r="W324" s="1131"/>
      <c r="X324" s="1131"/>
      <c r="Y324" s="1131"/>
      <c r="Z324" s="1131"/>
      <c r="AA324" s="1131"/>
      <c r="AB324" s="1131"/>
      <c r="AC324" s="1131"/>
      <c r="AD324" s="1131"/>
      <c r="AE324" s="1131"/>
      <c r="AF324" s="874"/>
      <c r="AG324" s="874"/>
      <c r="AH324" s="1131"/>
    </row>
    <row r="325">
      <c r="A325" s="1131"/>
      <c r="B325" s="1131"/>
      <c r="C325" s="1131"/>
      <c r="D325" s="1131"/>
      <c r="E325" s="1131"/>
      <c r="F325" s="1131"/>
      <c r="G325" s="1183"/>
      <c r="H325" s="1131"/>
      <c r="I325" s="1131"/>
      <c r="J325" s="1131"/>
      <c r="K325" s="1131"/>
      <c r="L325" s="1131"/>
      <c r="M325" s="1131"/>
      <c r="N325" s="1131"/>
      <c r="O325" s="874"/>
      <c r="P325" s="875"/>
      <c r="Q325" s="1131"/>
      <c r="R325" s="1131"/>
      <c r="S325" s="1131"/>
      <c r="T325" s="1131"/>
      <c r="U325" s="1131"/>
      <c r="V325" s="1131"/>
      <c r="W325" s="1131"/>
      <c r="X325" s="1131"/>
      <c r="Y325" s="1131"/>
      <c r="Z325" s="1131"/>
      <c r="AA325" s="1131"/>
      <c r="AB325" s="1131"/>
      <c r="AC325" s="1131"/>
      <c r="AD325" s="1131"/>
      <c r="AE325" s="1131"/>
      <c r="AF325" s="874"/>
      <c r="AG325" s="874"/>
      <c r="AH325" s="1131"/>
    </row>
    <row r="326">
      <c r="A326" s="1131"/>
      <c r="B326" s="1131"/>
      <c r="C326" s="1131"/>
      <c r="D326" s="1131"/>
      <c r="E326" s="1131"/>
      <c r="F326" s="1131"/>
      <c r="G326" s="1183"/>
      <c r="H326" s="1131"/>
      <c r="I326" s="1131"/>
      <c r="J326" s="1131"/>
      <c r="K326" s="1131"/>
      <c r="L326" s="1131"/>
      <c r="M326" s="1131"/>
      <c r="N326" s="1131"/>
      <c r="O326" s="874"/>
      <c r="P326" s="875"/>
      <c r="Q326" s="1131"/>
      <c r="R326" s="1131"/>
      <c r="S326" s="1131"/>
      <c r="T326" s="1131"/>
      <c r="U326" s="1131"/>
      <c r="V326" s="1131"/>
      <c r="W326" s="1131"/>
      <c r="X326" s="1131"/>
      <c r="Y326" s="1131"/>
      <c r="Z326" s="1131"/>
      <c r="AA326" s="1131"/>
      <c r="AB326" s="1131"/>
      <c r="AC326" s="1131"/>
      <c r="AD326" s="1131"/>
      <c r="AE326" s="1131"/>
      <c r="AF326" s="874"/>
      <c r="AG326" s="874"/>
      <c r="AH326" s="1131"/>
    </row>
    <row r="327">
      <c r="A327" s="1131"/>
      <c r="B327" s="1131"/>
      <c r="C327" s="1131"/>
      <c r="D327" s="1131"/>
      <c r="E327" s="1131"/>
      <c r="F327" s="1131"/>
      <c r="G327" s="1183"/>
      <c r="H327" s="1131"/>
      <c r="I327" s="1131"/>
      <c r="J327" s="1131"/>
      <c r="K327" s="1131"/>
      <c r="L327" s="1131"/>
      <c r="M327" s="1131"/>
      <c r="N327" s="1131"/>
      <c r="O327" s="874"/>
      <c r="P327" s="875"/>
      <c r="Q327" s="1131"/>
      <c r="R327" s="1131"/>
      <c r="S327" s="1131"/>
      <c r="T327" s="1131"/>
      <c r="U327" s="1131"/>
      <c r="V327" s="1131"/>
      <c r="W327" s="1131"/>
      <c r="X327" s="1131"/>
      <c r="Y327" s="1131"/>
      <c r="Z327" s="1131"/>
      <c r="AA327" s="1131"/>
      <c r="AB327" s="1131"/>
      <c r="AC327" s="1131"/>
      <c r="AD327" s="1131"/>
      <c r="AE327" s="1131"/>
      <c r="AF327" s="874"/>
      <c r="AG327" s="874"/>
      <c r="AH327" s="1131"/>
    </row>
    <row r="328">
      <c r="A328" s="1131"/>
      <c r="B328" s="1131"/>
      <c r="C328" s="1131"/>
      <c r="D328" s="1131"/>
      <c r="E328" s="1131"/>
      <c r="F328" s="1131"/>
      <c r="G328" s="1183"/>
      <c r="H328" s="1131"/>
      <c r="I328" s="1131"/>
      <c r="J328" s="1131"/>
      <c r="K328" s="1131"/>
      <c r="L328" s="1131"/>
      <c r="M328" s="1131"/>
      <c r="N328" s="1131"/>
      <c r="O328" s="874"/>
      <c r="P328" s="875"/>
      <c r="Q328" s="1131"/>
      <c r="R328" s="1131"/>
      <c r="S328" s="1131"/>
      <c r="T328" s="1131"/>
      <c r="U328" s="1131"/>
      <c r="V328" s="1131"/>
      <c r="W328" s="1131"/>
      <c r="X328" s="1131"/>
      <c r="Y328" s="1131"/>
      <c r="Z328" s="1131"/>
      <c r="AA328" s="1131"/>
      <c r="AB328" s="1131"/>
      <c r="AC328" s="1131"/>
      <c r="AD328" s="1131"/>
      <c r="AE328" s="1131"/>
      <c r="AF328" s="874"/>
      <c r="AG328" s="874"/>
      <c r="AH328" s="1131"/>
    </row>
    <row r="329">
      <c r="A329" s="1131"/>
      <c r="B329" s="1131"/>
      <c r="C329" s="1131"/>
      <c r="D329" s="1131"/>
      <c r="E329" s="1131"/>
      <c r="F329" s="1131"/>
      <c r="G329" s="1183"/>
      <c r="H329" s="1131"/>
      <c r="I329" s="1131"/>
      <c r="J329" s="1131"/>
      <c r="K329" s="1131"/>
      <c r="L329" s="1131"/>
      <c r="M329" s="1131"/>
      <c r="N329" s="1131"/>
      <c r="O329" s="874"/>
      <c r="P329" s="875"/>
      <c r="Q329" s="1131"/>
      <c r="R329" s="1131"/>
      <c r="S329" s="1131"/>
      <c r="T329" s="1131"/>
      <c r="U329" s="1131"/>
      <c r="V329" s="1131"/>
      <c r="W329" s="1131"/>
      <c r="X329" s="1131"/>
      <c r="Y329" s="1131"/>
      <c r="Z329" s="1131"/>
      <c r="AA329" s="1131"/>
      <c r="AB329" s="1131"/>
      <c r="AC329" s="1131"/>
      <c r="AD329" s="1131"/>
      <c r="AE329" s="1131"/>
      <c r="AF329" s="874"/>
      <c r="AG329" s="874"/>
      <c r="AH329" s="1131"/>
    </row>
    <row r="330">
      <c r="A330" s="1131"/>
      <c r="B330" s="1131"/>
      <c r="C330" s="1131"/>
      <c r="D330" s="1131"/>
      <c r="E330" s="1131"/>
      <c r="F330" s="1131"/>
      <c r="G330" s="1183"/>
      <c r="H330" s="1131"/>
      <c r="I330" s="1131"/>
      <c r="J330" s="1131"/>
      <c r="K330" s="1131"/>
      <c r="L330" s="1131"/>
      <c r="M330" s="1131"/>
      <c r="N330" s="1131"/>
      <c r="O330" s="874"/>
      <c r="P330" s="875"/>
      <c r="Q330" s="1131"/>
      <c r="R330" s="1131"/>
      <c r="S330" s="1131"/>
      <c r="T330" s="1131"/>
      <c r="U330" s="1131"/>
      <c r="V330" s="1131"/>
      <c r="W330" s="1131"/>
      <c r="X330" s="1131"/>
      <c r="Y330" s="1131"/>
      <c r="Z330" s="1131"/>
      <c r="AA330" s="1131"/>
      <c r="AB330" s="1131"/>
      <c r="AC330" s="1131"/>
      <c r="AD330" s="1131"/>
      <c r="AE330" s="1131"/>
      <c r="AF330" s="874"/>
      <c r="AG330" s="874"/>
      <c r="AH330" s="1131"/>
    </row>
    <row r="331">
      <c r="A331" s="1131"/>
      <c r="B331" s="1131"/>
      <c r="C331" s="1131"/>
      <c r="D331" s="1131"/>
      <c r="E331" s="1131"/>
      <c r="F331" s="1131"/>
      <c r="G331" s="1183"/>
      <c r="H331" s="1131"/>
      <c r="I331" s="1131"/>
      <c r="J331" s="1131"/>
      <c r="K331" s="1131"/>
      <c r="L331" s="1131"/>
      <c r="M331" s="1131"/>
      <c r="N331" s="1131"/>
      <c r="O331" s="874"/>
      <c r="P331" s="875"/>
      <c r="Q331" s="1131"/>
      <c r="R331" s="1131"/>
      <c r="S331" s="1131"/>
      <c r="T331" s="1131"/>
      <c r="U331" s="1131"/>
      <c r="V331" s="1131"/>
      <c r="W331" s="1131"/>
      <c r="X331" s="1131"/>
      <c r="Y331" s="1131"/>
      <c r="Z331" s="1131"/>
      <c r="AA331" s="1131"/>
      <c r="AB331" s="1131"/>
      <c r="AC331" s="1131"/>
      <c r="AD331" s="1131"/>
      <c r="AE331" s="1131"/>
      <c r="AF331" s="874"/>
      <c r="AG331" s="874"/>
      <c r="AH331" s="1131"/>
    </row>
    <row r="332">
      <c r="A332" s="1131"/>
      <c r="B332" s="1131"/>
      <c r="C332" s="1131"/>
      <c r="D332" s="1131"/>
      <c r="E332" s="1131"/>
      <c r="F332" s="1131"/>
      <c r="G332" s="1183"/>
      <c r="H332" s="1131"/>
      <c r="I332" s="1131"/>
      <c r="J332" s="1131"/>
      <c r="K332" s="1131"/>
      <c r="L332" s="1131"/>
      <c r="M332" s="1131"/>
      <c r="N332" s="1131"/>
      <c r="O332" s="874"/>
      <c r="P332" s="875"/>
      <c r="Q332" s="1131"/>
      <c r="R332" s="1131"/>
      <c r="S332" s="1131"/>
      <c r="T332" s="1131"/>
      <c r="U332" s="1131"/>
      <c r="V332" s="1131"/>
      <c r="W332" s="1131"/>
      <c r="X332" s="1131"/>
      <c r="Y332" s="1131"/>
      <c r="Z332" s="1131"/>
      <c r="AA332" s="1131"/>
      <c r="AB332" s="1131"/>
      <c r="AC332" s="1131"/>
      <c r="AD332" s="1131"/>
      <c r="AE332" s="1131"/>
      <c r="AF332" s="874"/>
      <c r="AG332" s="874"/>
      <c r="AH332" s="1131"/>
    </row>
    <row r="333">
      <c r="A333" s="1131"/>
      <c r="B333" s="1131"/>
      <c r="C333" s="1131"/>
      <c r="D333" s="1131"/>
      <c r="E333" s="1131"/>
      <c r="F333" s="1131"/>
      <c r="G333" s="1183"/>
      <c r="H333" s="1131"/>
      <c r="I333" s="1131"/>
      <c r="J333" s="1131"/>
      <c r="K333" s="1131"/>
      <c r="L333" s="1131"/>
      <c r="M333" s="1131"/>
      <c r="N333" s="1131"/>
      <c r="O333" s="874"/>
      <c r="P333" s="875"/>
      <c r="Q333" s="1131"/>
      <c r="R333" s="1131"/>
      <c r="S333" s="1131"/>
      <c r="T333" s="1131"/>
      <c r="U333" s="1131"/>
      <c r="V333" s="1131"/>
      <c r="W333" s="1131"/>
      <c r="X333" s="1131"/>
      <c r="Y333" s="1131"/>
      <c r="Z333" s="1131"/>
      <c r="AA333" s="1131"/>
      <c r="AB333" s="1131"/>
      <c r="AC333" s="1131"/>
      <c r="AD333" s="1131"/>
      <c r="AE333" s="1131"/>
      <c r="AF333" s="874"/>
      <c r="AG333" s="874"/>
      <c r="AH333" s="1131"/>
    </row>
    <row r="334">
      <c r="A334" s="1131"/>
      <c r="B334" s="1131"/>
      <c r="C334" s="1131"/>
      <c r="D334" s="1131"/>
      <c r="E334" s="1131"/>
      <c r="F334" s="1131"/>
      <c r="G334" s="1183"/>
      <c r="H334" s="1131"/>
      <c r="I334" s="1131"/>
      <c r="J334" s="1131"/>
      <c r="K334" s="1131"/>
      <c r="L334" s="1131"/>
      <c r="M334" s="1131"/>
      <c r="N334" s="1131"/>
      <c r="O334" s="874"/>
      <c r="P334" s="875"/>
      <c r="Q334" s="1131"/>
      <c r="R334" s="1131"/>
      <c r="S334" s="1131"/>
      <c r="T334" s="1131"/>
      <c r="U334" s="1131"/>
      <c r="V334" s="1131"/>
      <c r="W334" s="1131"/>
      <c r="X334" s="1131"/>
      <c r="Y334" s="1131"/>
      <c r="Z334" s="1131"/>
      <c r="AA334" s="1131"/>
      <c r="AB334" s="1131"/>
      <c r="AC334" s="1131"/>
      <c r="AD334" s="1131"/>
      <c r="AE334" s="1131"/>
      <c r="AF334" s="874"/>
      <c r="AG334" s="874"/>
      <c r="AH334" s="1131"/>
    </row>
    <row r="335">
      <c r="A335" s="1131"/>
      <c r="B335" s="1131"/>
      <c r="C335" s="1131"/>
      <c r="D335" s="1131"/>
      <c r="E335" s="1131"/>
      <c r="F335" s="1131"/>
      <c r="G335" s="1183"/>
      <c r="H335" s="1131"/>
      <c r="I335" s="1131"/>
      <c r="J335" s="1131"/>
      <c r="K335" s="1131"/>
      <c r="L335" s="1131"/>
      <c r="M335" s="1131"/>
      <c r="N335" s="1131"/>
      <c r="O335" s="874"/>
      <c r="P335" s="875"/>
      <c r="Q335" s="1131"/>
      <c r="R335" s="1131"/>
      <c r="S335" s="1131"/>
      <c r="T335" s="1131"/>
      <c r="U335" s="1131"/>
      <c r="V335" s="1131"/>
      <c r="W335" s="1131"/>
      <c r="X335" s="1131"/>
      <c r="Y335" s="1131"/>
      <c r="Z335" s="1131"/>
      <c r="AA335" s="1131"/>
      <c r="AB335" s="1131"/>
      <c r="AC335" s="1131"/>
      <c r="AD335" s="1131"/>
      <c r="AE335" s="1131"/>
      <c r="AF335" s="874"/>
      <c r="AG335" s="874"/>
      <c r="AH335" s="1131"/>
    </row>
    <row r="336">
      <c r="A336" s="1131"/>
      <c r="B336" s="1131"/>
      <c r="C336" s="1131"/>
      <c r="D336" s="1131"/>
      <c r="E336" s="1131"/>
      <c r="F336" s="1131"/>
      <c r="G336" s="1183"/>
      <c r="H336" s="1131"/>
      <c r="I336" s="1131"/>
      <c r="J336" s="1131"/>
      <c r="K336" s="1131"/>
      <c r="L336" s="1131"/>
      <c r="M336" s="1131"/>
      <c r="N336" s="1131"/>
      <c r="O336" s="874"/>
      <c r="P336" s="875"/>
      <c r="Q336" s="1131"/>
      <c r="R336" s="1131"/>
      <c r="S336" s="1131"/>
      <c r="T336" s="1131"/>
      <c r="U336" s="1131"/>
      <c r="V336" s="1131"/>
      <c r="W336" s="1131"/>
      <c r="X336" s="1131"/>
      <c r="Y336" s="1131"/>
      <c r="Z336" s="1131"/>
      <c r="AA336" s="1131"/>
      <c r="AB336" s="1131"/>
      <c r="AC336" s="1131"/>
      <c r="AD336" s="1131"/>
      <c r="AE336" s="1131"/>
      <c r="AF336" s="874"/>
      <c r="AG336" s="874"/>
      <c r="AH336" s="1131"/>
    </row>
    <row r="337">
      <c r="A337" s="1131"/>
      <c r="B337" s="1131"/>
      <c r="C337" s="1131"/>
      <c r="D337" s="1131"/>
      <c r="E337" s="1131"/>
      <c r="F337" s="1131"/>
      <c r="G337" s="1183"/>
      <c r="H337" s="1131"/>
      <c r="I337" s="1131"/>
      <c r="J337" s="1131"/>
      <c r="K337" s="1131"/>
      <c r="L337" s="1131"/>
      <c r="M337" s="1131"/>
      <c r="N337" s="1131"/>
      <c r="O337" s="874"/>
      <c r="P337" s="875"/>
      <c r="Q337" s="1131"/>
      <c r="R337" s="1131"/>
      <c r="S337" s="1131"/>
      <c r="T337" s="1131"/>
      <c r="U337" s="1131"/>
      <c r="V337" s="1131"/>
      <c r="W337" s="1131"/>
      <c r="X337" s="1131"/>
      <c r="Y337" s="1131"/>
      <c r="Z337" s="1131"/>
      <c r="AA337" s="1131"/>
      <c r="AB337" s="1131"/>
      <c r="AC337" s="1131"/>
      <c r="AD337" s="1131"/>
      <c r="AE337" s="1131"/>
      <c r="AF337" s="874"/>
      <c r="AG337" s="874"/>
      <c r="AH337" s="1131"/>
    </row>
    <row r="338">
      <c r="A338" s="1131"/>
      <c r="B338" s="1131"/>
      <c r="C338" s="1131"/>
      <c r="D338" s="1131"/>
      <c r="E338" s="1131"/>
      <c r="F338" s="1131"/>
      <c r="G338" s="1183"/>
      <c r="H338" s="1131"/>
      <c r="I338" s="1131"/>
      <c r="J338" s="1131"/>
      <c r="K338" s="1131"/>
      <c r="L338" s="1131"/>
      <c r="M338" s="1131"/>
      <c r="N338" s="1131"/>
      <c r="O338" s="874"/>
      <c r="P338" s="875"/>
      <c r="Q338" s="1131"/>
      <c r="R338" s="1131"/>
      <c r="S338" s="1131"/>
      <c r="T338" s="1131"/>
      <c r="U338" s="1131"/>
      <c r="V338" s="1131"/>
      <c r="W338" s="1131"/>
      <c r="X338" s="1131"/>
      <c r="Y338" s="1131"/>
      <c r="Z338" s="1131"/>
      <c r="AA338" s="1131"/>
      <c r="AB338" s="1131"/>
      <c r="AC338" s="1131"/>
      <c r="AD338" s="1131"/>
      <c r="AE338" s="1131"/>
      <c r="AF338" s="874"/>
      <c r="AG338" s="874"/>
      <c r="AH338" s="1131"/>
    </row>
    <row r="339">
      <c r="A339" s="1131"/>
      <c r="B339" s="1131"/>
      <c r="C339" s="1131"/>
      <c r="D339" s="1131"/>
      <c r="E339" s="1131"/>
      <c r="F339" s="1131"/>
      <c r="G339" s="1183"/>
      <c r="H339" s="1131"/>
      <c r="I339" s="1131"/>
      <c r="J339" s="1131"/>
      <c r="K339" s="1131"/>
      <c r="L339" s="1131"/>
      <c r="M339" s="1131"/>
      <c r="N339" s="1131"/>
      <c r="O339" s="874"/>
      <c r="P339" s="875"/>
      <c r="Q339" s="1131"/>
      <c r="R339" s="1131"/>
      <c r="S339" s="1131"/>
      <c r="T339" s="1131"/>
      <c r="U339" s="1131"/>
      <c r="V339" s="1131"/>
      <c r="W339" s="1131"/>
      <c r="X339" s="1131"/>
      <c r="Y339" s="1131"/>
      <c r="Z339" s="1131"/>
      <c r="AA339" s="1131"/>
      <c r="AB339" s="1131"/>
      <c r="AC339" s="1131"/>
      <c r="AD339" s="1131"/>
      <c r="AE339" s="1131"/>
      <c r="AF339" s="874"/>
      <c r="AG339" s="874"/>
      <c r="AH339" s="1131"/>
    </row>
    <row r="340">
      <c r="A340" s="1131"/>
      <c r="B340" s="1131"/>
      <c r="C340" s="1131"/>
      <c r="D340" s="1131"/>
      <c r="E340" s="1131"/>
      <c r="F340" s="1131"/>
      <c r="G340" s="1183"/>
      <c r="H340" s="1131"/>
      <c r="I340" s="1131"/>
      <c r="J340" s="1131"/>
      <c r="K340" s="1131"/>
      <c r="L340" s="1131"/>
      <c r="M340" s="1131"/>
      <c r="N340" s="1131"/>
      <c r="O340" s="874"/>
      <c r="P340" s="875"/>
      <c r="Q340" s="1131"/>
      <c r="R340" s="1131"/>
      <c r="S340" s="1131"/>
      <c r="T340" s="1131"/>
      <c r="U340" s="1131"/>
      <c r="V340" s="1131"/>
      <c r="W340" s="1131"/>
      <c r="X340" s="1131"/>
      <c r="Y340" s="1131"/>
      <c r="Z340" s="1131"/>
      <c r="AA340" s="1131"/>
      <c r="AB340" s="1131"/>
      <c r="AC340" s="1131"/>
      <c r="AD340" s="1131"/>
      <c r="AE340" s="1131"/>
      <c r="AF340" s="874"/>
      <c r="AG340" s="874"/>
      <c r="AH340" s="1131"/>
    </row>
    <row r="341">
      <c r="A341" s="1131"/>
      <c r="B341" s="1131"/>
      <c r="C341" s="1131"/>
      <c r="D341" s="1131"/>
      <c r="E341" s="1131"/>
      <c r="F341" s="1131"/>
      <c r="G341" s="1183"/>
      <c r="H341" s="1131"/>
      <c r="I341" s="1131"/>
      <c r="J341" s="1131"/>
      <c r="K341" s="1131"/>
      <c r="L341" s="1131"/>
      <c r="M341" s="1131"/>
      <c r="N341" s="1131"/>
      <c r="O341" s="874"/>
      <c r="P341" s="875"/>
      <c r="Q341" s="1131"/>
      <c r="R341" s="1131"/>
      <c r="S341" s="1131"/>
      <c r="T341" s="1131"/>
      <c r="U341" s="1131"/>
      <c r="V341" s="1131"/>
      <c r="W341" s="1131"/>
      <c r="X341" s="1131"/>
      <c r="Y341" s="1131"/>
      <c r="Z341" s="1131"/>
      <c r="AA341" s="1131"/>
      <c r="AB341" s="1131"/>
      <c r="AC341" s="1131"/>
      <c r="AD341" s="1131"/>
      <c r="AE341" s="1131"/>
      <c r="AF341" s="874"/>
      <c r="AG341" s="874"/>
      <c r="AH341" s="1131"/>
    </row>
    <row r="342">
      <c r="A342" s="1131"/>
      <c r="B342" s="1131"/>
      <c r="C342" s="1131"/>
      <c r="D342" s="1131"/>
      <c r="E342" s="1131"/>
      <c r="F342" s="1131"/>
      <c r="G342" s="1183"/>
      <c r="H342" s="1131"/>
      <c r="I342" s="1131"/>
      <c r="J342" s="1131"/>
      <c r="K342" s="1131"/>
      <c r="L342" s="1131"/>
      <c r="M342" s="1131"/>
      <c r="N342" s="1131"/>
      <c r="O342" s="874"/>
      <c r="P342" s="875"/>
      <c r="Q342" s="1131"/>
      <c r="R342" s="1131"/>
      <c r="S342" s="1131"/>
      <c r="T342" s="1131"/>
      <c r="U342" s="1131"/>
      <c r="V342" s="1131"/>
      <c r="W342" s="1131"/>
      <c r="X342" s="1131"/>
      <c r="Y342" s="1131"/>
      <c r="Z342" s="1131"/>
      <c r="AA342" s="1131"/>
      <c r="AB342" s="1131"/>
      <c r="AC342" s="1131"/>
      <c r="AD342" s="1131"/>
      <c r="AE342" s="1131"/>
      <c r="AF342" s="874"/>
      <c r="AG342" s="874"/>
      <c r="AH342" s="1131"/>
    </row>
    <row r="343">
      <c r="A343" s="1131"/>
      <c r="B343" s="1131"/>
      <c r="C343" s="1131"/>
      <c r="D343" s="1131"/>
      <c r="E343" s="1131"/>
      <c r="F343" s="1131"/>
      <c r="G343" s="1183"/>
      <c r="H343" s="1131"/>
      <c r="I343" s="1131"/>
      <c r="J343" s="1131"/>
      <c r="K343" s="1131"/>
      <c r="L343" s="1131"/>
      <c r="M343" s="1131"/>
      <c r="N343" s="1131"/>
      <c r="O343" s="874"/>
      <c r="P343" s="875"/>
      <c r="Q343" s="1131"/>
      <c r="R343" s="1131"/>
      <c r="S343" s="1131"/>
      <c r="T343" s="1131"/>
      <c r="U343" s="1131"/>
      <c r="V343" s="1131"/>
      <c r="W343" s="1131"/>
      <c r="X343" s="1131"/>
      <c r="Y343" s="1131"/>
      <c r="Z343" s="1131"/>
      <c r="AA343" s="1131"/>
      <c r="AB343" s="1131"/>
      <c r="AC343" s="1131"/>
      <c r="AD343" s="1131"/>
      <c r="AE343" s="1131"/>
      <c r="AF343" s="874"/>
      <c r="AG343" s="874"/>
      <c r="AH343" s="1131"/>
    </row>
    <row r="344">
      <c r="A344" s="1131"/>
      <c r="B344" s="1131"/>
      <c r="C344" s="1131"/>
      <c r="D344" s="1131"/>
      <c r="E344" s="1131"/>
      <c r="F344" s="1131"/>
      <c r="G344" s="1183"/>
      <c r="H344" s="1131"/>
      <c r="I344" s="1131"/>
      <c r="J344" s="1131"/>
      <c r="K344" s="1131"/>
      <c r="L344" s="1131"/>
      <c r="M344" s="1131"/>
      <c r="N344" s="1131"/>
      <c r="O344" s="874"/>
      <c r="P344" s="875"/>
      <c r="Q344" s="1131"/>
      <c r="R344" s="1131"/>
      <c r="S344" s="1131"/>
      <c r="T344" s="1131"/>
      <c r="U344" s="1131"/>
      <c r="V344" s="1131"/>
      <c r="W344" s="1131"/>
      <c r="X344" s="1131"/>
      <c r="Y344" s="1131"/>
      <c r="Z344" s="1131"/>
      <c r="AA344" s="1131"/>
      <c r="AB344" s="1131"/>
      <c r="AC344" s="1131"/>
      <c r="AD344" s="1131"/>
      <c r="AE344" s="1131"/>
      <c r="AF344" s="874"/>
      <c r="AG344" s="874"/>
      <c r="AH344" s="1131"/>
    </row>
    <row r="345">
      <c r="A345" s="1131"/>
      <c r="B345" s="1131"/>
      <c r="C345" s="1131"/>
      <c r="D345" s="1131"/>
      <c r="E345" s="1131"/>
      <c r="F345" s="1131"/>
      <c r="G345" s="1183"/>
      <c r="H345" s="1131"/>
      <c r="I345" s="1131"/>
      <c r="J345" s="1131"/>
      <c r="K345" s="1131"/>
      <c r="L345" s="1131"/>
      <c r="M345" s="1131"/>
      <c r="N345" s="1131"/>
      <c r="O345" s="874"/>
      <c r="P345" s="875"/>
      <c r="Q345" s="1131"/>
      <c r="R345" s="1131"/>
      <c r="S345" s="1131"/>
      <c r="T345" s="1131"/>
      <c r="U345" s="1131"/>
      <c r="V345" s="1131"/>
      <c r="W345" s="1131"/>
      <c r="X345" s="1131"/>
      <c r="Y345" s="1131"/>
      <c r="Z345" s="1131"/>
      <c r="AA345" s="1131"/>
      <c r="AB345" s="1131"/>
      <c r="AC345" s="1131"/>
      <c r="AD345" s="1131"/>
      <c r="AE345" s="1131"/>
      <c r="AF345" s="874"/>
      <c r="AG345" s="874"/>
      <c r="AH345" s="1131"/>
    </row>
    <row r="346">
      <c r="A346" s="1131"/>
      <c r="B346" s="1131"/>
      <c r="C346" s="1131"/>
      <c r="D346" s="1131"/>
      <c r="E346" s="1131"/>
      <c r="F346" s="1131"/>
      <c r="G346" s="1183"/>
      <c r="H346" s="1131"/>
      <c r="I346" s="1131"/>
      <c r="J346" s="1131"/>
      <c r="K346" s="1131"/>
      <c r="L346" s="1131"/>
      <c r="M346" s="1131"/>
      <c r="N346" s="1131"/>
      <c r="O346" s="874"/>
      <c r="P346" s="875"/>
      <c r="Q346" s="1131"/>
      <c r="R346" s="1131"/>
      <c r="S346" s="1131"/>
      <c r="T346" s="1131"/>
      <c r="U346" s="1131"/>
      <c r="V346" s="1131"/>
      <c r="W346" s="1131"/>
      <c r="X346" s="1131"/>
      <c r="Y346" s="1131"/>
      <c r="Z346" s="1131"/>
      <c r="AA346" s="1131"/>
      <c r="AB346" s="1131"/>
      <c r="AC346" s="1131"/>
      <c r="AD346" s="1131"/>
      <c r="AE346" s="1131"/>
      <c r="AF346" s="874"/>
      <c r="AG346" s="874"/>
      <c r="AH346" s="1131"/>
    </row>
    <row r="347">
      <c r="A347" s="1131"/>
      <c r="B347" s="1131"/>
      <c r="C347" s="1131"/>
      <c r="D347" s="1131"/>
      <c r="E347" s="1131"/>
      <c r="F347" s="1131"/>
      <c r="G347" s="1183"/>
      <c r="H347" s="1131"/>
      <c r="I347" s="1131"/>
      <c r="J347" s="1131"/>
      <c r="K347" s="1131"/>
      <c r="L347" s="1131"/>
      <c r="M347" s="1131"/>
      <c r="N347" s="1131"/>
      <c r="O347" s="874"/>
      <c r="P347" s="875"/>
      <c r="Q347" s="1131"/>
      <c r="R347" s="1131"/>
      <c r="S347" s="1131"/>
      <c r="T347" s="1131"/>
      <c r="U347" s="1131"/>
      <c r="V347" s="1131"/>
      <c r="W347" s="1131"/>
      <c r="X347" s="1131"/>
      <c r="Y347" s="1131"/>
      <c r="Z347" s="1131"/>
      <c r="AA347" s="1131"/>
      <c r="AB347" s="1131"/>
      <c r="AC347" s="1131"/>
      <c r="AD347" s="1131"/>
      <c r="AE347" s="1131"/>
      <c r="AF347" s="874"/>
      <c r="AG347" s="874"/>
      <c r="AH347" s="1131"/>
    </row>
    <row r="348">
      <c r="A348" s="1131"/>
      <c r="B348" s="1131"/>
      <c r="C348" s="1131"/>
      <c r="D348" s="1131"/>
      <c r="E348" s="1131"/>
      <c r="F348" s="1131"/>
      <c r="G348" s="1183"/>
      <c r="H348" s="1131"/>
      <c r="I348" s="1131"/>
      <c r="J348" s="1131"/>
      <c r="K348" s="1131"/>
      <c r="L348" s="1131"/>
      <c r="M348" s="1131"/>
      <c r="N348" s="1131"/>
      <c r="O348" s="874"/>
      <c r="P348" s="875"/>
      <c r="Q348" s="1131"/>
      <c r="R348" s="1131"/>
      <c r="S348" s="1131"/>
      <c r="T348" s="1131"/>
      <c r="U348" s="1131"/>
      <c r="V348" s="1131"/>
      <c r="W348" s="1131"/>
      <c r="X348" s="1131"/>
      <c r="Y348" s="1131"/>
      <c r="Z348" s="1131"/>
      <c r="AA348" s="1131"/>
      <c r="AB348" s="1131"/>
      <c r="AC348" s="1131"/>
      <c r="AD348" s="1131"/>
      <c r="AE348" s="1131"/>
      <c r="AF348" s="874"/>
      <c r="AG348" s="874"/>
      <c r="AH348" s="1131"/>
    </row>
    <row r="349">
      <c r="A349" s="1131"/>
      <c r="B349" s="1131"/>
      <c r="C349" s="1131"/>
      <c r="D349" s="1131"/>
      <c r="E349" s="1131"/>
      <c r="F349" s="1131"/>
      <c r="G349" s="1183"/>
      <c r="H349" s="1131"/>
      <c r="I349" s="1131"/>
      <c r="J349" s="1131"/>
      <c r="K349" s="1131"/>
      <c r="L349" s="1131"/>
      <c r="M349" s="1131"/>
      <c r="N349" s="1131"/>
      <c r="O349" s="874"/>
      <c r="P349" s="875"/>
      <c r="Q349" s="1131"/>
      <c r="R349" s="1131"/>
      <c r="S349" s="1131"/>
      <c r="T349" s="1131"/>
      <c r="U349" s="1131"/>
      <c r="V349" s="1131"/>
      <c r="W349" s="1131"/>
      <c r="X349" s="1131"/>
      <c r="Y349" s="1131"/>
      <c r="Z349" s="1131"/>
      <c r="AA349" s="1131"/>
      <c r="AB349" s="1131"/>
      <c r="AC349" s="1131"/>
      <c r="AD349" s="1131"/>
      <c r="AE349" s="1131"/>
      <c r="AF349" s="874"/>
      <c r="AG349" s="874"/>
      <c r="AH349" s="1131"/>
    </row>
    <row r="350">
      <c r="A350" s="1131"/>
      <c r="B350" s="1131"/>
      <c r="C350" s="1131"/>
      <c r="D350" s="1131"/>
      <c r="E350" s="1131"/>
      <c r="F350" s="1131"/>
      <c r="G350" s="1183"/>
      <c r="H350" s="1131"/>
      <c r="I350" s="1131"/>
      <c r="J350" s="1131"/>
      <c r="K350" s="1131"/>
      <c r="L350" s="1131"/>
      <c r="M350" s="1131"/>
      <c r="N350" s="1131"/>
      <c r="O350" s="874"/>
      <c r="P350" s="875"/>
      <c r="Q350" s="1131"/>
      <c r="R350" s="1131"/>
      <c r="S350" s="1131"/>
      <c r="T350" s="1131"/>
      <c r="U350" s="1131"/>
      <c r="V350" s="1131"/>
      <c r="W350" s="1131"/>
      <c r="X350" s="1131"/>
      <c r="Y350" s="1131"/>
      <c r="Z350" s="1131"/>
      <c r="AA350" s="1131"/>
      <c r="AB350" s="1131"/>
      <c r="AC350" s="1131"/>
      <c r="AD350" s="1131"/>
      <c r="AE350" s="1131"/>
      <c r="AF350" s="874"/>
      <c r="AG350" s="874"/>
      <c r="AH350" s="1131"/>
    </row>
    <row r="351">
      <c r="A351" s="1131"/>
      <c r="B351" s="1131"/>
      <c r="C351" s="1131"/>
      <c r="D351" s="1131"/>
      <c r="E351" s="1131"/>
      <c r="F351" s="1131"/>
      <c r="G351" s="1183"/>
      <c r="H351" s="1131"/>
      <c r="I351" s="1131"/>
      <c r="J351" s="1131"/>
      <c r="K351" s="1131"/>
      <c r="L351" s="1131"/>
      <c r="M351" s="1131"/>
      <c r="N351" s="1131"/>
      <c r="O351" s="874"/>
      <c r="P351" s="875"/>
      <c r="Q351" s="1131"/>
      <c r="R351" s="1131"/>
      <c r="S351" s="1131"/>
      <c r="T351" s="1131"/>
      <c r="U351" s="1131"/>
      <c r="V351" s="1131"/>
      <c r="W351" s="1131"/>
      <c r="X351" s="1131"/>
      <c r="Y351" s="1131"/>
      <c r="Z351" s="1131"/>
      <c r="AA351" s="1131"/>
      <c r="AB351" s="1131"/>
      <c r="AC351" s="1131"/>
      <c r="AD351" s="1131"/>
      <c r="AE351" s="1131"/>
      <c r="AF351" s="874"/>
      <c r="AG351" s="874"/>
      <c r="AH351" s="1131"/>
    </row>
    <row r="352">
      <c r="A352" s="1131"/>
      <c r="B352" s="1131"/>
      <c r="C352" s="1131"/>
      <c r="D352" s="1131"/>
      <c r="E352" s="1131"/>
      <c r="F352" s="1131"/>
      <c r="G352" s="1183"/>
      <c r="H352" s="1131"/>
      <c r="I352" s="1131"/>
      <c r="J352" s="1131"/>
      <c r="K352" s="1131"/>
      <c r="L352" s="1131"/>
      <c r="M352" s="1131"/>
      <c r="N352" s="1131"/>
      <c r="O352" s="874"/>
      <c r="P352" s="875"/>
      <c r="Q352" s="1131"/>
      <c r="R352" s="1131"/>
      <c r="S352" s="1131"/>
      <c r="T352" s="1131"/>
      <c r="U352" s="1131"/>
      <c r="V352" s="1131"/>
      <c r="W352" s="1131"/>
      <c r="X352" s="1131"/>
      <c r="Y352" s="1131"/>
      <c r="Z352" s="1131"/>
      <c r="AA352" s="1131"/>
      <c r="AB352" s="1131"/>
      <c r="AC352" s="1131"/>
      <c r="AD352" s="1131"/>
      <c r="AE352" s="1131"/>
      <c r="AF352" s="874"/>
      <c r="AG352" s="874"/>
      <c r="AH352" s="1131"/>
    </row>
    <row r="353">
      <c r="A353" s="1131"/>
      <c r="B353" s="1131"/>
      <c r="C353" s="1131"/>
      <c r="D353" s="1131"/>
      <c r="E353" s="1131"/>
      <c r="F353" s="1131"/>
      <c r="G353" s="1183"/>
      <c r="H353" s="1131"/>
      <c r="I353" s="1131"/>
      <c r="J353" s="1131"/>
      <c r="K353" s="1131"/>
      <c r="L353" s="1131"/>
      <c r="M353" s="1131"/>
      <c r="N353" s="1131"/>
      <c r="O353" s="874"/>
      <c r="P353" s="875"/>
      <c r="Q353" s="1131"/>
      <c r="R353" s="1131"/>
      <c r="S353" s="1131"/>
      <c r="T353" s="1131"/>
      <c r="U353" s="1131"/>
      <c r="V353" s="1131"/>
      <c r="W353" s="1131"/>
      <c r="X353" s="1131"/>
      <c r="Y353" s="1131"/>
      <c r="Z353" s="1131"/>
      <c r="AA353" s="1131"/>
      <c r="AB353" s="1131"/>
      <c r="AC353" s="1131"/>
      <c r="AD353" s="1131"/>
      <c r="AE353" s="1131"/>
      <c r="AF353" s="874"/>
      <c r="AG353" s="874"/>
      <c r="AH353" s="1131"/>
    </row>
    <row r="354">
      <c r="A354" s="1131"/>
      <c r="B354" s="1131"/>
      <c r="C354" s="1131"/>
      <c r="D354" s="1131"/>
      <c r="E354" s="1131"/>
      <c r="F354" s="1131"/>
      <c r="G354" s="1183"/>
      <c r="H354" s="1131"/>
      <c r="I354" s="1131"/>
      <c r="J354" s="1131"/>
      <c r="K354" s="1131"/>
      <c r="L354" s="1131"/>
      <c r="M354" s="1131"/>
      <c r="N354" s="1131"/>
      <c r="O354" s="874"/>
      <c r="P354" s="875"/>
      <c r="Q354" s="1131"/>
      <c r="R354" s="1131"/>
      <c r="S354" s="1131"/>
      <c r="T354" s="1131"/>
      <c r="U354" s="1131"/>
      <c r="V354" s="1131"/>
      <c r="W354" s="1131"/>
      <c r="X354" s="1131"/>
      <c r="Y354" s="1131"/>
      <c r="Z354" s="1131"/>
      <c r="AA354" s="1131"/>
      <c r="AB354" s="1131"/>
      <c r="AC354" s="1131"/>
      <c r="AD354" s="1131"/>
      <c r="AE354" s="1131"/>
      <c r="AF354" s="874"/>
      <c r="AG354" s="874"/>
      <c r="AH354" s="1131"/>
    </row>
    <row r="355">
      <c r="A355" s="1131"/>
      <c r="B355" s="1131"/>
      <c r="C355" s="1131"/>
      <c r="D355" s="1131"/>
      <c r="E355" s="1131"/>
      <c r="F355" s="1131"/>
      <c r="G355" s="1183"/>
      <c r="H355" s="1131"/>
      <c r="I355" s="1131"/>
      <c r="J355" s="1131"/>
      <c r="K355" s="1131"/>
      <c r="L355" s="1131"/>
      <c r="M355" s="1131"/>
      <c r="N355" s="1131"/>
      <c r="O355" s="874"/>
      <c r="P355" s="875"/>
      <c r="Q355" s="1131"/>
      <c r="R355" s="1131"/>
      <c r="S355" s="1131"/>
      <c r="T355" s="1131"/>
      <c r="U355" s="1131"/>
      <c r="V355" s="1131"/>
      <c r="W355" s="1131"/>
      <c r="X355" s="1131"/>
      <c r="Y355" s="1131"/>
      <c r="Z355" s="1131"/>
      <c r="AA355" s="1131"/>
      <c r="AB355" s="1131"/>
      <c r="AC355" s="1131"/>
      <c r="AD355" s="1131"/>
      <c r="AE355" s="1131"/>
      <c r="AF355" s="874"/>
      <c r="AG355" s="874"/>
      <c r="AH355" s="1131"/>
    </row>
    <row r="356">
      <c r="A356" s="1131"/>
      <c r="B356" s="1131"/>
      <c r="C356" s="1131"/>
      <c r="D356" s="1131"/>
      <c r="E356" s="1131"/>
      <c r="F356" s="1131"/>
      <c r="G356" s="1183"/>
      <c r="H356" s="1131"/>
      <c r="I356" s="1131"/>
      <c r="J356" s="1131"/>
      <c r="K356" s="1131"/>
      <c r="L356" s="1131"/>
      <c r="M356" s="1131"/>
      <c r="N356" s="1131"/>
      <c r="O356" s="874"/>
      <c r="P356" s="875"/>
      <c r="Q356" s="1131"/>
      <c r="R356" s="1131"/>
      <c r="S356" s="1131"/>
      <c r="T356" s="1131"/>
      <c r="U356" s="1131"/>
      <c r="V356" s="1131"/>
      <c r="W356" s="1131"/>
      <c r="X356" s="1131"/>
      <c r="Y356" s="1131"/>
      <c r="Z356" s="1131"/>
      <c r="AA356" s="1131"/>
      <c r="AB356" s="1131"/>
      <c r="AC356" s="1131"/>
      <c r="AD356" s="1131"/>
      <c r="AE356" s="1131"/>
      <c r="AF356" s="874"/>
      <c r="AG356" s="874"/>
      <c r="AH356" s="1131"/>
    </row>
    <row r="357">
      <c r="A357" s="1131"/>
      <c r="B357" s="1131"/>
      <c r="C357" s="1131"/>
      <c r="D357" s="1131"/>
      <c r="E357" s="1131"/>
      <c r="F357" s="1131"/>
      <c r="G357" s="1183"/>
      <c r="H357" s="1131"/>
      <c r="I357" s="1131"/>
      <c r="J357" s="1131"/>
      <c r="K357" s="1131"/>
      <c r="L357" s="1131"/>
      <c r="M357" s="1131"/>
      <c r="N357" s="1131"/>
      <c r="O357" s="874"/>
      <c r="P357" s="875"/>
      <c r="Q357" s="1131"/>
      <c r="R357" s="1131"/>
      <c r="S357" s="1131"/>
      <c r="T357" s="1131"/>
      <c r="U357" s="1131"/>
      <c r="V357" s="1131"/>
      <c r="W357" s="1131"/>
      <c r="X357" s="1131"/>
      <c r="Y357" s="1131"/>
      <c r="Z357" s="1131"/>
      <c r="AA357" s="1131"/>
      <c r="AB357" s="1131"/>
      <c r="AC357" s="1131"/>
      <c r="AD357" s="1131"/>
      <c r="AE357" s="1131"/>
      <c r="AF357" s="874"/>
      <c r="AG357" s="874"/>
      <c r="AH357" s="1131"/>
    </row>
    <row r="358">
      <c r="A358" s="1131"/>
      <c r="B358" s="1131"/>
      <c r="C358" s="1131"/>
      <c r="D358" s="1131"/>
      <c r="E358" s="1131"/>
      <c r="F358" s="1131"/>
      <c r="G358" s="1183"/>
      <c r="H358" s="1131"/>
      <c r="I358" s="1131"/>
      <c r="J358" s="1131"/>
      <c r="K358" s="1131"/>
      <c r="L358" s="1131"/>
      <c r="M358" s="1131"/>
      <c r="N358" s="1131"/>
      <c r="O358" s="874"/>
      <c r="P358" s="875"/>
      <c r="Q358" s="1131"/>
      <c r="R358" s="1131"/>
      <c r="S358" s="1131"/>
      <c r="T358" s="1131"/>
      <c r="U358" s="1131"/>
      <c r="V358" s="1131"/>
      <c r="W358" s="1131"/>
      <c r="X358" s="1131"/>
      <c r="Y358" s="1131"/>
      <c r="Z358" s="1131"/>
      <c r="AA358" s="1131"/>
      <c r="AB358" s="1131"/>
      <c r="AC358" s="1131"/>
      <c r="AD358" s="1131"/>
      <c r="AE358" s="1131"/>
      <c r="AF358" s="874"/>
      <c r="AG358" s="874"/>
      <c r="AH358" s="1131"/>
    </row>
    <row r="359">
      <c r="A359" s="1131"/>
      <c r="B359" s="1131"/>
      <c r="C359" s="1131"/>
      <c r="D359" s="1131"/>
      <c r="E359" s="1131"/>
      <c r="F359" s="1131"/>
      <c r="G359" s="1183"/>
      <c r="H359" s="1131"/>
      <c r="I359" s="1131"/>
      <c r="J359" s="1131"/>
      <c r="K359" s="1131"/>
      <c r="L359" s="1131"/>
      <c r="M359" s="1131"/>
      <c r="N359" s="1131"/>
      <c r="O359" s="874"/>
      <c r="P359" s="875"/>
      <c r="Q359" s="1131"/>
      <c r="R359" s="1131"/>
      <c r="S359" s="1131"/>
      <c r="T359" s="1131"/>
      <c r="U359" s="1131"/>
      <c r="V359" s="1131"/>
      <c r="W359" s="1131"/>
      <c r="X359" s="1131"/>
      <c r="Y359" s="1131"/>
      <c r="Z359" s="1131"/>
      <c r="AA359" s="1131"/>
      <c r="AB359" s="1131"/>
      <c r="AC359" s="1131"/>
      <c r="AD359" s="1131"/>
      <c r="AE359" s="1131"/>
      <c r="AF359" s="874"/>
      <c r="AG359" s="874"/>
      <c r="AH359" s="1131"/>
    </row>
    <row r="360">
      <c r="A360" s="1131"/>
      <c r="B360" s="1131"/>
      <c r="C360" s="1131"/>
      <c r="D360" s="1131"/>
      <c r="E360" s="1131"/>
      <c r="F360" s="1131"/>
      <c r="G360" s="1183"/>
      <c r="H360" s="1131"/>
      <c r="I360" s="1131"/>
      <c r="J360" s="1131"/>
      <c r="K360" s="1131"/>
      <c r="L360" s="1131"/>
      <c r="M360" s="1131"/>
      <c r="N360" s="1131"/>
      <c r="O360" s="874"/>
      <c r="P360" s="875"/>
      <c r="Q360" s="1131"/>
      <c r="R360" s="1131"/>
      <c r="S360" s="1131"/>
      <c r="T360" s="1131"/>
      <c r="U360" s="1131"/>
      <c r="V360" s="1131"/>
      <c r="W360" s="1131"/>
      <c r="X360" s="1131"/>
      <c r="Y360" s="1131"/>
      <c r="Z360" s="1131"/>
      <c r="AA360" s="1131"/>
      <c r="AB360" s="1131"/>
      <c r="AC360" s="1131"/>
      <c r="AD360" s="1131"/>
      <c r="AE360" s="1131"/>
      <c r="AF360" s="874"/>
      <c r="AG360" s="874"/>
      <c r="AH360" s="1131"/>
    </row>
    <row r="361">
      <c r="A361" s="1131"/>
      <c r="B361" s="1131"/>
      <c r="C361" s="1131"/>
      <c r="D361" s="1131"/>
      <c r="E361" s="1131"/>
      <c r="F361" s="1131"/>
      <c r="G361" s="1183"/>
      <c r="H361" s="1131"/>
      <c r="I361" s="1131"/>
      <c r="J361" s="1131"/>
      <c r="K361" s="1131"/>
      <c r="L361" s="1131"/>
      <c r="M361" s="1131"/>
      <c r="N361" s="1131"/>
      <c r="O361" s="874"/>
      <c r="P361" s="875"/>
      <c r="Q361" s="1131"/>
      <c r="R361" s="1131"/>
      <c r="S361" s="1131"/>
      <c r="T361" s="1131"/>
      <c r="U361" s="1131"/>
      <c r="V361" s="1131"/>
      <c r="W361" s="1131"/>
      <c r="X361" s="1131"/>
      <c r="Y361" s="1131"/>
      <c r="Z361" s="1131"/>
      <c r="AA361" s="1131"/>
      <c r="AB361" s="1131"/>
      <c r="AC361" s="1131"/>
      <c r="AD361" s="1131"/>
      <c r="AE361" s="1131"/>
      <c r="AF361" s="874"/>
      <c r="AG361" s="874"/>
      <c r="AH361" s="1131"/>
    </row>
    <row r="362">
      <c r="A362" s="1131"/>
      <c r="B362" s="1131"/>
      <c r="C362" s="1131"/>
      <c r="D362" s="1131"/>
      <c r="E362" s="1131"/>
      <c r="F362" s="1131"/>
      <c r="G362" s="1183"/>
      <c r="H362" s="1131"/>
      <c r="I362" s="1131"/>
      <c r="J362" s="1131"/>
      <c r="K362" s="1131"/>
      <c r="L362" s="1131"/>
      <c r="M362" s="1131"/>
      <c r="N362" s="1131"/>
      <c r="O362" s="874"/>
      <c r="P362" s="875"/>
      <c r="Q362" s="1131"/>
      <c r="R362" s="1131"/>
      <c r="S362" s="1131"/>
      <c r="T362" s="1131"/>
      <c r="U362" s="1131"/>
      <c r="V362" s="1131"/>
      <c r="W362" s="1131"/>
      <c r="X362" s="1131"/>
      <c r="Y362" s="1131"/>
      <c r="Z362" s="1131"/>
      <c r="AA362" s="1131"/>
      <c r="AB362" s="1131"/>
      <c r="AC362" s="1131"/>
      <c r="AD362" s="1131"/>
      <c r="AE362" s="1131"/>
      <c r="AF362" s="874"/>
      <c r="AG362" s="874"/>
      <c r="AH362" s="1131"/>
    </row>
    <row r="363">
      <c r="A363" s="1131"/>
      <c r="B363" s="1131"/>
      <c r="C363" s="1131"/>
      <c r="D363" s="1131"/>
      <c r="E363" s="1131"/>
      <c r="F363" s="1131"/>
      <c r="G363" s="1183"/>
      <c r="H363" s="1131"/>
      <c r="I363" s="1131"/>
      <c r="J363" s="1131"/>
      <c r="K363" s="1131"/>
      <c r="L363" s="1131"/>
      <c r="M363" s="1131"/>
      <c r="N363" s="1131"/>
      <c r="O363" s="874"/>
      <c r="P363" s="875"/>
      <c r="Q363" s="1131"/>
      <c r="R363" s="1131"/>
      <c r="S363" s="1131"/>
      <c r="T363" s="1131"/>
      <c r="U363" s="1131"/>
      <c r="V363" s="1131"/>
      <c r="W363" s="1131"/>
      <c r="X363" s="1131"/>
      <c r="Y363" s="1131"/>
      <c r="Z363" s="1131"/>
      <c r="AA363" s="1131"/>
      <c r="AB363" s="1131"/>
      <c r="AC363" s="1131"/>
      <c r="AD363" s="1131"/>
      <c r="AE363" s="1131"/>
      <c r="AF363" s="874"/>
      <c r="AG363" s="874"/>
      <c r="AH363" s="1131"/>
    </row>
    <row r="364">
      <c r="A364" s="1131"/>
      <c r="B364" s="1131"/>
      <c r="C364" s="1131"/>
      <c r="D364" s="1131"/>
      <c r="E364" s="1131"/>
      <c r="F364" s="1131"/>
      <c r="G364" s="1183"/>
      <c r="H364" s="1131"/>
      <c r="I364" s="1131"/>
      <c r="J364" s="1131"/>
      <c r="K364" s="1131"/>
      <c r="L364" s="1131"/>
      <c r="M364" s="1131"/>
      <c r="N364" s="1131"/>
      <c r="O364" s="874"/>
      <c r="P364" s="875"/>
      <c r="Q364" s="1131"/>
      <c r="R364" s="1131"/>
      <c r="S364" s="1131"/>
      <c r="T364" s="1131"/>
      <c r="U364" s="1131"/>
      <c r="V364" s="1131"/>
      <c r="W364" s="1131"/>
      <c r="X364" s="1131"/>
      <c r="Y364" s="1131"/>
      <c r="Z364" s="1131"/>
      <c r="AA364" s="1131"/>
      <c r="AB364" s="1131"/>
      <c r="AC364" s="1131"/>
      <c r="AD364" s="1131"/>
      <c r="AE364" s="1131"/>
      <c r="AF364" s="874"/>
      <c r="AG364" s="874"/>
      <c r="AH364" s="1131"/>
    </row>
    <row r="365">
      <c r="A365" s="1131"/>
      <c r="B365" s="1131"/>
      <c r="C365" s="1131"/>
      <c r="D365" s="1131"/>
      <c r="E365" s="1131"/>
      <c r="F365" s="1131"/>
      <c r="G365" s="1183"/>
      <c r="H365" s="1131"/>
      <c r="I365" s="1131"/>
      <c r="J365" s="1131"/>
      <c r="K365" s="1131"/>
      <c r="L365" s="1131"/>
      <c r="M365" s="1131"/>
      <c r="N365" s="1131"/>
      <c r="O365" s="874"/>
      <c r="P365" s="875"/>
      <c r="Q365" s="1131"/>
      <c r="R365" s="1131"/>
      <c r="S365" s="1131"/>
      <c r="T365" s="1131"/>
      <c r="U365" s="1131"/>
      <c r="V365" s="1131"/>
      <c r="W365" s="1131"/>
      <c r="X365" s="1131"/>
      <c r="Y365" s="1131"/>
      <c r="Z365" s="1131"/>
      <c r="AA365" s="1131"/>
      <c r="AB365" s="1131"/>
      <c r="AC365" s="1131"/>
      <c r="AD365" s="1131"/>
      <c r="AE365" s="1131"/>
      <c r="AF365" s="874"/>
      <c r="AG365" s="874"/>
      <c r="AH365" s="1131"/>
    </row>
    <row r="366">
      <c r="A366" s="1131"/>
      <c r="B366" s="1131"/>
      <c r="C366" s="1131"/>
      <c r="D366" s="1131"/>
      <c r="E366" s="1131"/>
      <c r="F366" s="1131"/>
      <c r="G366" s="1183"/>
      <c r="H366" s="1131"/>
      <c r="I366" s="1131"/>
      <c r="J366" s="1131"/>
      <c r="K366" s="1131"/>
      <c r="L366" s="1131"/>
      <c r="M366" s="1131"/>
      <c r="N366" s="1131"/>
      <c r="O366" s="874"/>
      <c r="P366" s="875"/>
      <c r="Q366" s="1131"/>
      <c r="R366" s="1131"/>
      <c r="S366" s="1131"/>
      <c r="T366" s="1131"/>
      <c r="U366" s="1131"/>
      <c r="V366" s="1131"/>
      <c r="W366" s="1131"/>
      <c r="X366" s="1131"/>
      <c r="Y366" s="1131"/>
      <c r="Z366" s="1131"/>
      <c r="AA366" s="1131"/>
      <c r="AB366" s="1131"/>
      <c r="AC366" s="1131"/>
      <c r="AD366" s="1131"/>
      <c r="AE366" s="1131"/>
      <c r="AF366" s="874"/>
      <c r="AG366" s="874"/>
      <c r="AH366" s="1131"/>
    </row>
    <row r="367">
      <c r="A367" s="1131"/>
      <c r="B367" s="1131"/>
      <c r="C367" s="1131"/>
      <c r="D367" s="1131"/>
      <c r="E367" s="1131"/>
      <c r="F367" s="1131"/>
      <c r="G367" s="1183"/>
      <c r="H367" s="1131"/>
      <c r="I367" s="1131"/>
      <c r="J367" s="1131"/>
      <c r="K367" s="1131"/>
      <c r="L367" s="1131"/>
      <c r="M367" s="1131"/>
      <c r="N367" s="1131"/>
      <c r="O367" s="874"/>
      <c r="P367" s="875"/>
      <c r="Q367" s="1131"/>
      <c r="R367" s="1131"/>
      <c r="S367" s="1131"/>
      <c r="T367" s="1131"/>
      <c r="U367" s="1131"/>
      <c r="V367" s="1131"/>
      <c r="W367" s="1131"/>
      <c r="X367" s="1131"/>
      <c r="Y367" s="1131"/>
      <c r="Z367" s="1131"/>
      <c r="AA367" s="1131"/>
      <c r="AB367" s="1131"/>
      <c r="AC367" s="1131"/>
      <c r="AD367" s="1131"/>
      <c r="AE367" s="1131"/>
      <c r="AF367" s="874"/>
      <c r="AG367" s="874"/>
      <c r="AH367" s="1131"/>
    </row>
    <row r="368">
      <c r="A368" s="1131"/>
      <c r="B368" s="1131"/>
      <c r="C368" s="1131"/>
      <c r="D368" s="1131"/>
      <c r="E368" s="1131"/>
      <c r="F368" s="1131"/>
      <c r="G368" s="1183"/>
      <c r="H368" s="1131"/>
      <c r="I368" s="1131"/>
      <c r="J368" s="1131"/>
      <c r="K368" s="1131"/>
      <c r="L368" s="1131"/>
      <c r="M368" s="1131"/>
      <c r="N368" s="1131"/>
      <c r="O368" s="874"/>
      <c r="P368" s="875"/>
      <c r="Q368" s="1131"/>
      <c r="R368" s="1131"/>
      <c r="S368" s="1131"/>
      <c r="T368" s="1131"/>
      <c r="U368" s="1131"/>
      <c r="V368" s="1131"/>
      <c r="W368" s="1131"/>
      <c r="X368" s="1131"/>
      <c r="Y368" s="1131"/>
      <c r="Z368" s="1131"/>
      <c r="AA368" s="1131"/>
      <c r="AB368" s="1131"/>
      <c r="AC368" s="1131"/>
      <c r="AD368" s="1131"/>
      <c r="AE368" s="1131"/>
      <c r="AF368" s="874"/>
      <c r="AG368" s="874"/>
      <c r="AH368" s="1131"/>
    </row>
    <row r="369">
      <c r="A369" s="1131"/>
      <c r="B369" s="1131"/>
      <c r="C369" s="1131"/>
      <c r="D369" s="1131"/>
      <c r="E369" s="1131"/>
      <c r="F369" s="1131"/>
      <c r="G369" s="1183"/>
      <c r="H369" s="1131"/>
      <c r="I369" s="1131"/>
      <c r="J369" s="1131"/>
      <c r="K369" s="1131"/>
      <c r="L369" s="1131"/>
      <c r="M369" s="1131"/>
      <c r="N369" s="1131"/>
      <c r="O369" s="874"/>
      <c r="P369" s="875"/>
      <c r="Q369" s="1131"/>
      <c r="R369" s="1131"/>
      <c r="S369" s="1131"/>
      <c r="T369" s="1131"/>
      <c r="U369" s="1131"/>
      <c r="V369" s="1131"/>
      <c r="W369" s="1131"/>
      <c r="X369" s="1131"/>
      <c r="Y369" s="1131"/>
      <c r="Z369" s="1131"/>
      <c r="AA369" s="1131"/>
      <c r="AB369" s="1131"/>
      <c r="AC369" s="1131"/>
      <c r="AD369" s="1131"/>
      <c r="AE369" s="1131"/>
      <c r="AF369" s="874"/>
      <c r="AG369" s="874"/>
      <c r="AH369" s="1131"/>
    </row>
    <row r="370">
      <c r="A370" s="1131"/>
      <c r="B370" s="1131"/>
      <c r="C370" s="1131"/>
      <c r="D370" s="1131"/>
      <c r="E370" s="1131"/>
      <c r="F370" s="1131"/>
      <c r="G370" s="1183"/>
      <c r="H370" s="1131"/>
      <c r="I370" s="1131"/>
      <c r="J370" s="1131"/>
      <c r="K370" s="1131"/>
      <c r="L370" s="1131"/>
      <c r="M370" s="1131"/>
      <c r="N370" s="1131"/>
      <c r="O370" s="874"/>
      <c r="P370" s="875"/>
      <c r="Q370" s="1131"/>
      <c r="R370" s="1131"/>
      <c r="S370" s="1131"/>
      <c r="T370" s="1131"/>
      <c r="U370" s="1131"/>
      <c r="V370" s="1131"/>
      <c r="W370" s="1131"/>
      <c r="X370" s="1131"/>
      <c r="Y370" s="1131"/>
      <c r="Z370" s="1131"/>
      <c r="AA370" s="1131"/>
      <c r="AB370" s="1131"/>
      <c r="AC370" s="1131"/>
      <c r="AD370" s="1131"/>
      <c r="AE370" s="1131"/>
      <c r="AF370" s="874"/>
      <c r="AG370" s="874"/>
      <c r="AH370" s="1131"/>
    </row>
    <row r="371">
      <c r="A371" s="1131"/>
      <c r="B371" s="1131"/>
      <c r="C371" s="1131"/>
      <c r="D371" s="1131"/>
      <c r="E371" s="1131"/>
      <c r="F371" s="1131"/>
      <c r="G371" s="1183"/>
      <c r="H371" s="1131"/>
      <c r="I371" s="1131"/>
      <c r="J371" s="1131"/>
      <c r="K371" s="1131"/>
      <c r="L371" s="1131"/>
      <c r="M371" s="1131"/>
      <c r="N371" s="1131"/>
      <c r="O371" s="874"/>
      <c r="P371" s="875"/>
      <c r="Q371" s="1131"/>
      <c r="R371" s="1131"/>
      <c r="S371" s="1131"/>
      <c r="T371" s="1131"/>
      <c r="U371" s="1131"/>
      <c r="V371" s="1131"/>
      <c r="W371" s="1131"/>
      <c r="X371" s="1131"/>
      <c r="Y371" s="1131"/>
      <c r="Z371" s="1131"/>
      <c r="AA371" s="1131"/>
      <c r="AB371" s="1131"/>
      <c r="AC371" s="1131"/>
      <c r="AD371" s="1131"/>
      <c r="AE371" s="1131"/>
      <c r="AF371" s="874"/>
      <c r="AG371" s="874"/>
      <c r="AH371" s="1131"/>
    </row>
    <row r="372">
      <c r="A372" s="1131"/>
      <c r="B372" s="1131"/>
      <c r="C372" s="1131"/>
      <c r="D372" s="1131"/>
      <c r="E372" s="1131"/>
      <c r="F372" s="1131"/>
      <c r="G372" s="1183"/>
      <c r="H372" s="1131"/>
      <c r="I372" s="1131"/>
      <c r="J372" s="1131"/>
      <c r="K372" s="1131"/>
      <c r="L372" s="1131"/>
      <c r="M372" s="1131"/>
      <c r="N372" s="1131"/>
      <c r="O372" s="874"/>
      <c r="P372" s="875"/>
      <c r="Q372" s="1131"/>
      <c r="R372" s="1131"/>
      <c r="S372" s="1131"/>
      <c r="T372" s="1131"/>
      <c r="U372" s="1131"/>
      <c r="V372" s="1131"/>
      <c r="W372" s="1131"/>
      <c r="X372" s="1131"/>
      <c r="Y372" s="1131"/>
      <c r="Z372" s="1131"/>
      <c r="AA372" s="1131"/>
      <c r="AB372" s="1131"/>
      <c r="AC372" s="1131"/>
      <c r="AD372" s="1131"/>
      <c r="AE372" s="1131"/>
      <c r="AF372" s="874"/>
      <c r="AG372" s="874"/>
      <c r="AH372" s="1131"/>
    </row>
    <row r="373">
      <c r="A373" s="1131"/>
      <c r="B373" s="1131"/>
      <c r="C373" s="1131"/>
      <c r="D373" s="1131"/>
      <c r="E373" s="1131"/>
      <c r="F373" s="1131"/>
      <c r="G373" s="1183"/>
      <c r="H373" s="1131"/>
      <c r="I373" s="1131"/>
      <c r="J373" s="1131"/>
      <c r="K373" s="1131"/>
      <c r="L373" s="1131"/>
      <c r="M373" s="1131"/>
      <c r="N373" s="1131"/>
      <c r="O373" s="874"/>
      <c r="P373" s="875"/>
      <c r="Q373" s="1131"/>
      <c r="R373" s="1131"/>
      <c r="S373" s="1131"/>
      <c r="T373" s="1131"/>
      <c r="U373" s="1131"/>
      <c r="V373" s="1131"/>
      <c r="W373" s="1131"/>
      <c r="X373" s="1131"/>
      <c r="Y373" s="1131"/>
      <c r="Z373" s="1131"/>
      <c r="AA373" s="1131"/>
      <c r="AB373" s="1131"/>
      <c r="AC373" s="1131"/>
      <c r="AD373" s="1131"/>
      <c r="AE373" s="1131"/>
      <c r="AF373" s="874"/>
      <c r="AG373" s="874"/>
      <c r="AH373" s="1131"/>
    </row>
    <row r="374">
      <c r="A374" s="1131"/>
      <c r="B374" s="1131"/>
      <c r="C374" s="1131"/>
      <c r="D374" s="1131"/>
      <c r="E374" s="1131"/>
      <c r="F374" s="1131"/>
      <c r="G374" s="1183"/>
      <c r="H374" s="1131"/>
      <c r="I374" s="1131"/>
      <c r="J374" s="1131"/>
      <c r="K374" s="1131"/>
      <c r="L374" s="1131"/>
      <c r="M374" s="1131"/>
      <c r="N374" s="1131"/>
      <c r="O374" s="874"/>
      <c r="P374" s="875"/>
      <c r="Q374" s="1131"/>
      <c r="R374" s="1131"/>
      <c r="S374" s="1131"/>
      <c r="T374" s="1131"/>
      <c r="U374" s="1131"/>
      <c r="V374" s="1131"/>
      <c r="W374" s="1131"/>
      <c r="X374" s="1131"/>
      <c r="Y374" s="1131"/>
      <c r="Z374" s="1131"/>
      <c r="AA374" s="1131"/>
      <c r="AB374" s="1131"/>
      <c r="AC374" s="1131"/>
      <c r="AD374" s="1131"/>
      <c r="AE374" s="1131"/>
      <c r="AF374" s="874"/>
      <c r="AG374" s="874"/>
      <c r="AH374" s="1131"/>
    </row>
    <row r="375">
      <c r="A375" s="1131"/>
      <c r="B375" s="1131"/>
      <c r="C375" s="1131"/>
      <c r="D375" s="1131"/>
      <c r="E375" s="1131"/>
      <c r="F375" s="1131"/>
      <c r="G375" s="1183"/>
      <c r="H375" s="1131"/>
      <c r="I375" s="1131"/>
      <c r="J375" s="1131"/>
      <c r="K375" s="1131"/>
      <c r="L375" s="1131"/>
      <c r="M375" s="1131"/>
      <c r="N375" s="1131"/>
      <c r="O375" s="874"/>
      <c r="P375" s="875"/>
      <c r="Q375" s="1131"/>
      <c r="R375" s="1131"/>
      <c r="S375" s="1131"/>
      <c r="T375" s="1131"/>
      <c r="U375" s="1131"/>
      <c r="V375" s="1131"/>
      <c r="W375" s="1131"/>
      <c r="X375" s="1131"/>
      <c r="Y375" s="1131"/>
      <c r="Z375" s="1131"/>
      <c r="AA375" s="1131"/>
      <c r="AB375" s="1131"/>
      <c r="AC375" s="1131"/>
      <c r="AD375" s="1131"/>
      <c r="AE375" s="1131"/>
      <c r="AF375" s="874"/>
      <c r="AG375" s="874"/>
      <c r="AH375" s="1131"/>
    </row>
    <row r="376">
      <c r="A376" s="1131"/>
      <c r="B376" s="1131"/>
      <c r="C376" s="1131"/>
      <c r="D376" s="1131"/>
      <c r="E376" s="1131"/>
      <c r="F376" s="1131"/>
      <c r="G376" s="1183"/>
      <c r="H376" s="1131"/>
      <c r="I376" s="1131"/>
      <c r="J376" s="1131"/>
      <c r="K376" s="1131"/>
      <c r="L376" s="1131"/>
      <c r="M376" s="1131"/>
      <c r="N376" s="1131"/>
      <c r="O376" s="874"/>
      <c r="P376" s="875"/>
      <c r="Q376" s="1131"/>
      <c r="R376" s="1131"/>
      <c r="S376" s="1131"/>
      <c r="T376" s="1131"/>
      <c r="U376" s="1131"/>
      <c r="V376" s="1131"/>
      <c r="W376" s="1131"/>
      <c r="X376" s="1131"/>
      <c r="Y376" s="1131"/>
      <c r="Z376" s="1131"/>
      <c r="AA376" s="1131"/>
      <c r="AB376" s="1131"/>
      <c r="AC376" s="1131"/>
      <c r="AD376" s="1131"/>
      <c r="AE376" s="1131"/>
      <c r="AF376" s="874"/>
      <c r="AG376" s="874"/>
      <c r="AH376" s="1131"/>
    </row>
    <row r="377">
      <c r="A377" s="1131"/>
      <c r="B377" s="1131"/>
      <c r="C377" s="1131"/>
      <c r="D377" s="1131"/>
      <c r="E377" s="1131"/>
      <c r="F377" s="1131"/>
      <c r="G377" s="1183"/>
      <c r="H377" s="1131"/>
      <c r="I377" s="1131"/>
      <c r="J377" s="1131"/>
      <c r="K377" s="1131"/>
      <c r="L377" s="1131"/>
      <c r="M377" s="1131"/>
      <c r="N377" s="1131"/>
      <c r="O377" s="874"/>
      <c r="P377" s="875"/>
      <c r="Q377" s="1131"/>
      <c r="R377" s="1131"/>
      <c r="S377" s="1131"/>
      <c r="T377" s="1131"/>
      <c r="U377" s="1131"/>
      <c r="V377" s="1131"/>
      <c r="W377" s="1131"/>
      <c r="X377" s="1131"/>
      <c r="Y377" s="1131"/>
      <c r="Z377" s="1131"/>
      <c r="AA377" s="1131"/>
      <c r="AB377" s="1131"/>
      <c r="AC377" s="1131"/>
      <c r="AD377" s="1131"/>
      <c r="AE377" s="1131"/>
      <c r="AF377" s="874"/>
      <c r="AG377" s="874"/>
      <c r="AH377" s="1131"/>
    </row>
    <row r="378">
      <c r="A378" s="1131"/>
      <c r="B378" s="1131"/>
      <c r="C378" s="1131"/>
      <c r="D378" s="1131"/>
      <c r="E378" s="1131"/>
      <c r="F378" s="1131"/>
      <c r="G378" s="1183"/>
      <c r="H378" s="1131"/>
      <c r="I378" s="1131"/>
      <c r="J378" s="1131"/>
      <c r="K378" s="1131"/>
      <c r="L378" s="1131"/>
      <c r="M378" s="1131"/>
      <c r="N378" s="1131"/>
      <c r="O378" s="874"/>
      <c r="P378" s="875"/>
      <c r="Q378" s="1131"/>
      <c r="R378" s="1131"/>
      <c r="S378" s="1131"/>
      <c r="T378" s="1131"/>
      <c r="U378" s="1131"/>
      <c r="V378" s="1131"/>
      <c r="W378" s="1131"/>
      <c r="X378" s="1131"/>
      <c r="Y378" s="1131"/>
      <c r="Z378" s="1131"/>
      <c r="AA378" s="1131"/>
      <c r="AB378" s="1131"/>
      <c r="AC378" s="1131"/>
      <c r="AD378" s="1131"/>
      <c r="AE378" s="1131"/>
      <c r="AF378" s="874"/>
      <c r="AG378" s="874"/>
      <c r="AH378" s="1131"/>
    </row>
    <row r="379">
      <c r="A379" s="1131"/>
      <c r="B379" s="1131"/>
      <c r="C379" s="1131"/>
      <c r="D379" s="1131"/>
      <c r="E379" s="1131"/>
      <c r="F379" s="1131"/>
      <c r="G379" s="1183"/>
      <c r="H379" s="1131"/>
      <c r="I379" s="1131"/>
      <c r="J379" s="1131"/>
      <c r="K379" s="1131"/>
      <c r="L379" s="1131"/>
      <c r="M379" s="1131"/>
      <c r="N379" s="1131"/>
      <c r="O379" s="874"/>
      <c r="P379" s="875"/>
      <c r="Q379" s="1131"/>
      <c r="R379" s="1131"/>
      <c r="S379" s="1131"/>
      <c r="T379" s="1131"/>
      <c r="U379" s="1131"/>
      <c r="V379" s="1131"/>
      <c r="W379" s="1131"/>
      <c r="X379" s="1131"/>
      <c r="Y379" s="1131"/>
      <c r="Z379" s="1131"/>
      <c r="AA379" s="1131"/>
      <c r="AB379" s="1131"/>
      <c r="AC379" s="1131"/>
      <c r="AD379" s="1131"/>
      <c r="AE379" s="1131"/>
      <c r="AF379" s="874"/>
      <c r="AG379" s="874"/>
      <c r="AH379" s="1131"/>
    </row>
    <row r="380">
      <c r="A380" s="1131"/>
      <c r="B380" s="1131"/>
      <c r="C380" s="1131"/>
      <c r="D380" s="1131"/>
      <c r="E380" s="1131"/>
      <c r="F380" s="1131"/>
      <c r="G380" s="1183"/>
      <c r="H380" s="1131"/>
      <c r="I380" s="1131"/>
      <c r="J380" s="1131"/>
      <c r="K380" s="1131"/>
      <c r="L380" s="1131"/>
      <c r="M380" s="1131"/>
      <c r="N380" s="1131"/>
      <c r="O380" s="874"/>
      <c r="P380" s="875"/>
      <c r="Q380" s="1131"/>
      <c r="R380" s="1131"/>
      <c r="S380" s="1131"/>
      <c r="T380" s="1131"/>
      <c r="U380" s="1131"/>
      <c r="V380" s="1131"/>
      <c r="W380" s="1131"/>
      <c r="X380" s="1131"/>
      <c r="Y380" s="1131"/>
      <c r="Z380" s="1131"/>
      <c r="AA380" s="1131"/>
      <c r="AB380" s="1131"/>
      <c r="AC380" s="1131"/>
      <c r="AD380" s="1131"/>
      <c r="AE380" s="1131"/>
      <c r="AF380" s="874"/>
      <c r="AG380" s="874"/>
      <c r="AH380" s="1131"/>
    </row>
    <row r="381">
      <c r="A381" s="1131"/>
      <c r="B381" s="1131"/>
      <c r="C381" s="1131"/>
      <c r="D381" s="1131"/>
      <c r="E381" s="1131"/>
      <c r="F381" s="1131"/>
      <c r="G381" s="1183"/>
      <c r="H381" s="1131"/>
      <c r="I381" s="1131"/>
      <c r="J381" s="1131"/>
      <c r="K381" s="1131"/>
      <c r="L381" s="1131"/>
      <c r="M381" s="1131"/>
      <c r="N381" s="1131"/>
      <c r="O381" s="874"/>
      <c r="P381" s="875"/>
      <c r="Q381" s="1131"/>
      <c r="R381" s="1131"/>
      <c r="S381" s="1131"/>
      <c r="T381" s="1131"/>
      <c r="U381" s="1131"/>
      <c r="V381" s="1131"/>
      <c r="W381" s="1131"/>
      <c r="X381" s="1131"/>
      <c r="Y381" s="1131"/>
      <c r="Z381" s="1131"/>
      <c r="AA381" s="1131"/>
      <c r="AB381" s="1131"/>
      <c r="AC381" s="1131"/>
      <c r="AD381" s="1131"/>
      <c r="AE381" s="1131"/>
      <c r="AF381" s="874"/>
      <c r="AG381" s="874"/>
      <c r="AH381" s="1131"/>
    </row>
    <row r="382">
      <c r="A382" s="1131"/>
      <c r="B382" s="1131"/>
      <c r="C382" s="1131"/>
      <c r="D382" s="1131"/>
      <c r="E382" s="1131"/>
      <c r="F382" s="1131"/>
      <c r="G382" s="1183"/>
      <c r="H382" s="1131"/>
      <c r="I382" s="1131"/>
      <c r="J382" s="1131"/>
      <c r="K382" s="1131"/>
      <c r="L382" s="1131"/>
      <c r="M382" s="1131"/>
      <c r="N382" s="1131"/>
      <c r="O382" s="874"/>
      <c r="P382" s="875"/>
      <c r="Q382" s="1131"/>
      <c r="R382" s="1131"/>
      <c r="S382" s="1131"/>
      <c r="T382" s="1131"/>
      <c r="U382" s="1131"/>
      <c r="V382" s="1131"/>
      <c r="W382" s="1131"/>
      <c r="X382" s="1131"/>
      <c r="Y382" s="1131"/>
      <c r="Z382" s="1131"/>
      <c r="AA382" s="1131"/>
      <c r="AB382" s="1131"/>
      <c r="AC382" s="1131"/>
      <c r="AD382" s="1131"/>
      <c r="AE382" s="1131"/>
      <c r="AF382" s="874"/>
      <c r="AG382" s="874"/>
      <c r="AH382" s="1131"/>
    </row>
    <row r="383">
      <c r="A383" s="1131"/>
      <c r="B383" s="1131"/>
      <c r="C383" s="1131"/>
      <c r="D383" s="1131"/>
      <c r="E383" s="1131"/>
      <c r="F383" s="1131"/>
      <c r="G383" s="1183"/>
      <c r="H383" s="1131"/>
      <c r="I383" s="1131"/>
      <c r="J383" s="1131"/>
      <c r="K383" s="1131"/>
      <c r="L383" s="1131"/>
      <c r="M383" s="1131"/>
      <c r="N383" s="1131"/>
      <c r="O383" s="874"/>
      <c r="P383" s="875"/>
      <c r="Q383" s="1131"/>
      <c r="R383" s="1131"/>
      <c r="S383" s="1131"/>
      <c r="T383" s="1131"/>
      <c r="U383" s="1131"/>
      <c r="V383" s="1131"/>
      <c r="W383" s="1131"/>
      <c r="X383" s="1131"/>
      <c r="Y383" s="1131"/>
      <c r="Z383" s="1131"/>
      <c r="AA383" s="1131"/>
      <c r="AB383" s="1131"/>
      <c r="AC383" s="1131"/>
      <c r="AD383" s="1131"/>
      <c r="AE383" s="1131"/>
      <c r="AF383" s="874"/>
      <c r="AG383" s="874"/>
      <c r="AH383" s="1131"/>
    </row>
    <row r="384">
      <c r="A384" s="1131"/>
      <c r="B384" s="1131"/>
      <c r="C384" s="1131"/>
      <c r="D384" s="1131"/>
      <c r="E384" s="1131"/>
      <c r="F384" s="1131"/>
      <c r="G384" s="1183"/>
      <c r="H384" s="1131"/>
      <c r="I384" s="1131"/>
      <c r="J384" s="1131"/>
      <c r="K384" s="1131"/>
      <c r="L384" s="1131"/>
      <c r="M384" s="1131"/>
      <c r="N384" s="1131"/>
      <c r="O384" s="874"/>
      <c r="P384" s="875"/>
      <c r="Q384" s="1131"/>
      <c r="R384" s="1131"/>
      <c r="S384" s="1131"/>
      <c r="T384" s="1131"/>
      <c r="U384" s="1131"/>
      <c r="V384" s="1131"/>
      <c r="W384" s="1131"/>
      <c r="X384" s="1131"/>
      <c r="Y384" s="1131"/>
      <c r="Z384" s="1131"/>
      <c r="AA384" s="1131"/>
      <c r="AB384" s="1131"/>
      <c r="AC384" s="1131"/>
      <c r="AD384" s="1131"/>
      <c r="AE384" s="1131"/>
      <c r="AF384" s="874"/>
      <c r="AG384" s="874"/>
      <c r="AH384" s="1131"/>
    </row>
    <row r="385">
      <c r="A385" s="1131"/>
      <c r="B385" s="1131"/>
      <c r="C385" s="1131"/>
      <c r="D385" s="1131"/>
      <c r="E385" s="1131"/>
      <c r="F385" s="1131"/>
      <c r="G385" s="1183"/>
      <c r="H385" s="1131"/>
      <c r="I385" s="1131"/>
      <c r="J385" s="1131"/>
      <c r="K385" s="1131"/>
      <c r="L385" s="1131"/>
      <c r="M385" s="1131"/>
      <c r="N385" s="1131"/>
      <c r="O385" s="874"/>
      <c r="P385" s="875"/>
      <c r="Q385" s="1131"/>
      <c r="R385" s="1131"/>
      <c r="S385" s="1131"/>
      <c r="T385" s="1131"/>
      <c r="U385" s="1131"/>
      <c r="V385" s="1131"/>
      <c r="W385" s="1131"/>
      <c r="X385" s="1131"/>
      <c r="Y385" s="1131"/>
      <c r="Z385" s="1131"/>
      <c r="AA385" s="1131"/>
      <c r="AB385" s="1131"/>
      <c r="AC385" s="1131"/>
      <c r="AD385" s="1131"/>
      <c r="AE385" s="1131"/>
      <c r="AF385" s="874"/>
      <c r="AG385" s="874"/>
      <c r="AH385" s="1131"/>
    </row>
    <row r="386">
      <c r="A386" s="1131"/>
      <c r="B386" s="1131"/>
      <c r="C386" s="1131"/>
      <c r="D386" s="1131"/>
      <c r="E386" s="1131"/>
      <c r="F386" s="1131"/>
      <c r="G386" s="1183"/>
      <c r="H386" s="1131"/>
      <c r="I386" s="1131"/>
      <c r="J386" s="1131"/>
      <c r="K386" s="1131"/>
      <c r="L386" s="1131"/>
      <c r="M386" s="1131"/>
      <c r="N386" s="1131"/>
      <c r="O386" s="874"/>
      <c r="P386" s="875"/>
      <c r="Q386" s="1131"/>
      <c r="R386" s="1131"/>
      <c r="S386" s="1131"/>
      <c r="T386" s="1131"/>
      <c r="U386" s="1131"/>
      <c r="V386" s="1131"/>
      <c r="W386" s="1131"/>
      <c r="X386" s="1131"/>
      <c r="Y386" s="1131"/>
      <c r="Z386" s="1131"/>
      <c r="AA386" s="1131"/>
      <c r="AB386" s="1131"/>
      <c r="AC386" s="1131"/>
      <c r="AD386" s="1131"/>
      <c r="AE386" s="1131"/>
      <c r="AF386" s="874"/>
      <c r="AG386" s="874"/>
      <c r="AH386" s="1131"/>
    </row>
    <row r="387">
      <c r="A387" s="1131"/>
      <c r="B387" s="1131"/>
      <c r="C387" s="1131"/>
      <c r="D387" s="1131"/>
      <c r="E387" s="1131"/>
      <c r="F387" s="1131"/>
      <c r="G387" s="1183"/>
      <c r="H387" s="1131"/>
      <c r="I387" s="1131"/>
      <c r="J387" s="1131"/>
      <c r="K387" s="1131"/>
      <c r="L387" s="1131"/>
      <c r="M387" s="1131"/>
      <c r="N387" s="1131"/>
      <c r="O387" s="874"/>
      <c r="P387" s="875"/>
      <c r="Q387" s="1131"/>
      <c r="R387" s="1131"/>
      <c r="S387" s="1131"/>
      <c r="T387" s="1131"/>
      <c r="U387" s="1131"/>
      <c r="V387" s="1131"/>
      <c r="W387" s="1131"/>
      <c r="X387" s="1131"/>
      <c r="Y387" s="1131"/>
      <c r="Z387" s="1131"/>
      <c r="AA387" s="1131"/>
      <c r="AB387" s="1131"/>
      <c r="AC387" s="1131"/>
      <c r="AD387" s="1131"/>
      <c r="AE387" s="1131"/>
      <c r="AF387" s="874"/>
      <c r="AG387" s="874"/>
      <c r="AH387" s="1131"/>
    </row>
    <row r="388">
      <c r="A388" s="1131"/>
      <c r="B388" s="1131"/>
      <c r="C388" s="1131"/>
      <c r="D388" s="1131"/>
      <c r="E388" s="1131"/>
      <c r="F388" s="1131"/>
      <c r="G388" s="1183"/>
      <c r="H388" s="1131"/>
      <c r="I388" s="1131"/>
      <c r="J388" s="1131"/>
      <c r="K388" s="1131"/>
      <c r="L388" s="1131"/>
      <c r="M388" s="1131"/>
      <c r="N388" s="1131"/>
      <c r="O388" s="874"/>
      <c r="P388" s="875"/>
      <c r="Q388" s="1131"/>
      <c r="R388" s="1131"/>
      <c r="S388" s="1131"/>
      <c r="T388" s="1131"/>
      <c r="U388" s="1131"/>
      <c r="V388" s="1131"/>
      <c r="W388" s="1131"/>
      <c r="X388" s="1131"/>
      <c r="Y388" s="1131"/>
      <c r="Z388" s="1131"/>
      <c r="AA388" s="1131"/>
      <c r="AB388" s="1131"/>
      <c r="AC388" s="1131"/>
      <c r="AD388" s="1131"/>
      <c r="AE388" s="1131"/>
      <c r="AF388" s="874"/>
      <c r="AG388" s="874"/>
      <c r="AH388" s="1131"/>
    </row>
    <row r="389">
      <c r="A389" s="1131"/>
      <c r="B389" s="1131"/>
      <c r="C389" s="1131"/>
      <c r="D389" s="1131"/>
      <c r="E389" s="1131"/>
      <c r="F389" s="1131"/>
      <c r="G389" s="1183"/>
      <c r="H389" s="1131"/>
      <c r="I389" s="1131"/>
      <c r="J389" s="1131"/>
      <c r="K389" s="1131"/>
      <c r="L389" s="1131"/>
      <c r="M389" s="1131"/>
      <c r="N389" s="1131"/>
      <c r="O389" s="874"/>
      <c r="P389" s="875"/>
      <c r="Q389" s="1131"/>
      <c r="R389" s="1131"/>
      <c r="S389" s="1131"/>
      <c r="T389" s="1131"/>
      <c r="U389" s="1131"/>
      <c r="V389" s="1131"/>
      <c r="W389" s="1131"/>
      <c r="X389" s="1131"/>
      <c r="Y389" s="1131"/>
      <c r="Z389" s="1131"/>
      <c r="AA389" s="1131"/>
      <c r="AB389" s="1131"/>
      <c r="AC389" s="1131"/>
      <c r="AD389" s="1131"/>
      <c r="AE389" s="1131"/>
      <c r="AF389" s="874"/>
      <c r="AG389" s="874"/>
      <c r="AH389" s="1131"/>
    </row>
    <row r="390">
      <c r="A390" s="1131"/>
      <c r="B390" s="1131"/>
      <c r="C390" s="1131"/>
      <c r="D390" s="1131"/>
      <c r="E390" s="1131"/>
      <c r="F390" s="1131"/>
      <c r="G390" s="1183"/>
      <c r="H390" s="1131"/>
      <c r="I390" s="1131"/>
      <c r="J390" s="1131"/>
      <c r="K390" s="1131"/>
      <c r="L390" s="1131"/>
      <c r="M390" s="1131"/>
      <c r="N390" s="1131"/>
      <c r="O390" s="874"/>
      <c r="P390" s="875"/>
      <c r="Q390" s="1131"/>
      <c r="R390" s="1131"/>
      <c r="S390" s="1131"/>
      <c r="T390" s="1131"/>
      <c r="U390" s="1131"/>
      <c r="V390" s="1131"/>
      <c r="W390" s="1131"/>
      <c r="X390" s="1131"/>
      <c r="Y390" s="1131"/>
      <c r="Z390" s="1131"/>
      <c r="AA390" s="1131"/>
      <c r="AB390" s="1131"/>
      <c r="AC390" s="1131"/>
      <c r="AD390" s="1131"/>
      <c r="AE390" s="1131"/>
      <c r="AF390" s="874"/>
      <c r="AG390" s="874"/>
      <c r="AH390" s="1131"/>
    </row>
    <row r="391">
      <c r="A391" s="1131"/>
      <c r="B391" s="1131"/>
      <c r="C391" s="1131"/>
      <c r="D391" s="1131"/>
      <c r="E391" s="1131"/>
      <c r="F391" s="1131"/>
      <c r="G391" s="1183"/>
      <c r="H391" s="1131"/>
      <c r="I391" s="1131"/>
      <c r="J391" s="1131"/>
      <c r="K391" s="1131"/>
      <c r="L391" s="1131"/>
      <c r="M391" s="1131"/>
      <c r="N391" s="1131"/>
      <c r="O391" s="874"/>
      <c r="P391" s="875"/>
      <c r="Q391" s="1131"/>
      <c r="R391" s="1131"/>
      <c r="S391" s="1131"/>
      <c r="T391" s="1131"/>
      <c r="U391" s="1131"/>
      <c r="V391" s="1131"/>
      <c r="W391" s="1131"/>
      <c r="X391" s="1131"/>
      <c r="Y391" s="1131"/>
      <c r="Z391" s="1131"/>
      <c r="AA391" s="1131"/>
      <c r="AB391" s="1131"/>
      <c r="AC391" s="1131"/>
      <c r="AD391" s="1131"/>
      <c r="AE391" s="1131"/>
      <c r="AF391" s="874"/>
      <c r="AG391" s="874"/>
      <c r="AH391" s="1131"/>
    </row>
    <row r="392">
      <c r="A392" s="1131"/>
      <c r="B392" s="1131"/>
      <c r="C392" s="1131"/>
      <c r="D392" s="1131"/>
      <c r="E392" s="1131"/>
      <c r="F392" s="1131"/>
      <c r="G392" s="1183"/>
      <c r="H392" s="1131"/>
      <c r="I392" s="1131"/>
      <c r="J392" s="1131"/>
      <c r="K392" s="1131"/>
      <c r="L392" s="1131"/>
      <c r="M392" s="1131"/>
      <c r="N392" s="1131"/>
      <c r="O392" s="874"/>
      <c r="P392" s="875"/>
      <c r="Q392" s="1131"/>
      <c r="R392" s="1131"/>
      <c r="S392" s="1131"/>
      <c r="T392" s="1131"/>
      <c r="U392" s="1131"/>
      <c r="V392" s="1131"/>
      <c r="W392" s="1131"/>
      <c r="X392" s="1131"/>
      <c r="Y392" s="1131"/>
      <c r="Z392" s="1131"/>
      <c r="AA392" s="1131"/>
      <c r="AB392" s="1131"/>
      <c r="AC392" s="1131"/>
      <c r="AD392" s="1131"/>
      <c r="AE392" s="1131"/>
      <c r="AF392" s="874"/>
      <c r="AG392" s="874"/>
      <c r="AH392" s="1131"/>
    </row>
    <row r="393">
      <c r="A393" s="1131"/>
      <c r="B393" s="1131"/>
      <c r="C393" s="1131"/>
      <c r="D393" s="1131"/>
      <c r="E393" s="1131"/>
      <c r="F393" s="1131"/>
      <c r="G393" s="1183"/>
      <c r="H393" s="1131"/>
      <c r="I393" s="1131"/>
      <c r="J393" s="1131"/>
      <c r="K393" s="1131"/>
      <c r="L393" s="1131"/>
      <c r="M393" s="1131"/>
      <c r="N393" s="1131"/>
      <c r="O393" s="874"/>
      <c r="P393" s="875"/>
      <c r="Q393" s="1131"/>
      <c r="R393" s="1131"/>
      <c r="S393" s="1131"/>
      <c r="T393" s="1131"/>
      <c r="U393" s="1131"/>
      <c r="V393" s="1131"/>
      <c r="W393" s="1131"/>
      <c r="X393" s="1131"/>
      <c r="Y393" s="1131"/>
      <c r="Z393" s="1131"/>
      <c r="AA393" s="1131"/>
      <c r="AB393" s="1131"/>
      <c r="AC393" s="1131"/>
      <c r="AD393" s="1131"/>
      <c r="AE393" s="1131"/>
      <c r="AF393" s="874"/>
      <c r="AG393" s="874"/>
      <c r="AH393" s="1131"/>
    </row>
    <row r="394">
      <c r="A394" s="1131"/>
      <c r="B394" s="1131"/>
      <c r="C394" s="1131"/>
      <c r="D394" s="1131"/>
      <c r="E394" s="1131"/>
      <c r="F394" s="1131"/>
      <c r="G394" s="1183"/>
      <c r="H394" s="1131"/>
      <c r="I394" s="1131"/>
      <c r="J394" s="1131"/>
      <c r="K394" s="1131"/>
      <c r="L394" s="1131"/>
      <c r="M394" s="1131"/>
      <c r="N394" s="1131"/>
      <c r="O394" s="874"/>
      <c r="P394" s="875"/>
      <c r="Q394" s="1131"/>
      <c r="R394" s="1131"/>
      <c r="S394" s="1131"/>
      <c r="T394" s="1131"/>
      <c r="U394" s="1131"/>
      <c r="V394" s="1131"/>
      <c r="W394" s="1131"/>
      <c r="X394" s="1131"/>
      <c r="Y394" s="1131"/>
      <c r="Z394" s="1131"/>
      <c r="AA394" s="1131"/>
      <c r="AB394" s="1131"/>
      <c r="AC394" s="1131"/>
      <c r="AD394" s="1131"/>
      <c r="AE394" s="1131"/>
      <c r="AF394" s="874"/>
      <c r="AG394" s="874"/>
      <c r="AH394" s="1131"/>
    </row>
    <row r="395">
      <c r="A395" s="1131"/>
      <c r="B395" s="1131"/>
      <c r="C395" s="1131"/>
      <c r="D395" s="1131"/>
      <c r="E395" s="1131"/>
      <c r="F395" s="1131"/>
      <c r="G395" s="1183"/>
      <c r="H395" s="1131"/>
      <c r="I395" s="1131"/>
      <c r="J395" s="1131"/>
      <c r="K395" s="1131"/>
      <c r="L395" s="1131"/>
      <c r="M395" s="1131"/>
      <c r="N395" s="1131"/>
      <c r="O395" s="874"/>
      <c r="P395" s="875"/>
      <c r="Q395" s="1131"/>
      <c r="R395" s="1131"/>
      <c r="S395" s="1131"/>
      <c r="T395" s="1131"/>
      <c r="U395" s="1131"/>
      <c r="V395" s="1131"/>
      <c r="W395" s="1131"/>
      <c r="X395" s="1131"/>
      <c r="Y395" s="1131"/>
      <c r="Z395" s="1131"/>
      <c r="AA395" s="1131"/>
      <c r="AB395" s="1131"/>
      <c r="AC395" s="1131"/>
      <c r="AD395" s="1131"/>
      <c r="AE395" s="1131"/>
      <c r="AF395" s="874"/>
      <c r="AG395" s="874"/>
      <c r="AH395" s="1131"/>
    </row>
    <row r="396">
      <c r="A396" s="1131"/>
      <c r="B396" s="1131"/>
      <c r="C396" s="1131"/>
      <c r="D396" s="1131"/>
      <c r="E396" s="1131"/>
      <c r="F396" s="1131"/>
      <c r="G396" s="1183"/>
      <c r="H396" s="1131"/>
      <c r="I396" s="1131"/>
      <c r="J396" s="1131"/>
      <c r="K396" s="1131"/>
      <c r="L396" s="1131"/>
      <c r="M396" s="1131"/>
      <c r="N396" s="1131"/>
      <c r="O396" s="874"/>
      <c r="P396" s="875"/>
      <c r="Q396" s="1131"/>
      <c r="R396" s="1131"/>
      <c r="S396" s="1131"/>
      <c r="T396" s="1131"/>
      <c r="U396" s="1131"/>
      <c r="V396" s="1131"/>
      <c r="W396" s="1131"/>
      <c r="X396" s="1131"/>
      <c r="Y396" s="1131"/>
      <c r="Z396" s="1131"/>
      <c r="AA396" s="1131"/>
      <c r="AB396" s="1131"/>
      <c r="AC396" s="1131"/>
      <c r="AD396" s="1131"/>
      <c r="AE396" s="1131"/>
      <c r="AF396" s="874"/>
      <c r="AG396" s="874"/>
      <c r="AH396" s="1131"/>
    </row>
    <row r="397">
      <c r="A397" s="1131"/>
      <c r="B397" s="1131"/>
      <c r="C397" s="1131"/>
      <c r="D397" s="1131"/>
      <c r="E397" s="1131"/>
      <c r="F397" s="1131"/>
      <c r="G397" s="1183"/>
      <c r="H397" s="1131"/>
      <c r="I397" s="1131"/>
      <c r="J397" s="1131"/>
      <c r="K397" s="1131"/>
      <c r="L397" s="1131"/>
      <c r="M397" s="1131"/>
      <c r="N397" s="1131"/>
      <c r="O397" s="874"/>
      <c r="P397" s="875"/>
      <c r="Q397" s="1131"/>
      <c r="R397" s="1131"/>
      <c r="S397" s="1131"/>
      <c r="T397" s="1131"/>
      <c r="U397" s="1131"/>
      <c r="V397" s="1131"/>
      <c r="W397" s="1131"/>
      <c r="X397" s="1131"/>
      <c r="Y397" s="1131"/>
      <c r="Z397" s="1131"/>
      <c r="AA397" s="1131"/>
      <c r="AB397" s="1131"/>
      <c r="AC397" s="1131"/>
      <c r="AD397" s="1131"/>
      <c r="AE397" s="1131"/>
      <c r="AF397" s="874"/>
      <c r="AG397" s="874"/>
      <c r="AH397" s="1131"/>
    </row>
    <row r="398">
      <c r="A398" s="1131"/>
      <c r="B398" s="1131"/>
      <c r="C398" s="1131"/>
      <c r="D398" s="1131"/>
      <c r="E398" s="1131"/>
      <c r="F398" s="1131"/>
      <c r="G398" s="1183"/>
      <c r="H398" s="1131"/>
      <c r="I398" s="1131"/>
      <c r="J398" s="1131"/>
      <c r="K398" s="1131"/>
      <c r="L398" s="1131"/>
      <c r="M398" s="1131"/>
      <c r="N398" s="1131"/>
      <c r="O398" s="874"/>
      <c r="P398" s="875"/>
      <c r="Q398" s="1131"/>
      <c r="R398" s="1131"/>
      <c r="S398" s="1131"/>
      <c r="T398" s="1131"/>
      <c r="U398" s="1131"/>
      <c r="V398" s="1131"/>
      <c r="W398" s="1131"/>
      <c r="X398" s="1131"/>
      <c r="Y398" s="1131"/>
      <c r="Z398" s="1131"/>
      <c r="AA398" s="1131"/>
      <c r="AB398" s="1131"/>
      <c r="AC398" s="1131"/>
      <c r="AD398" s="1131"/>
      <c r="AE398" s="1131"/>
      <c r="AF398" s="874"/>
      <c r="AG398" s="874"/>
      <c r="AH398" s="1131"/>
    </row>
    <row r="399">
      <c r="A399" s="1131"/>
      <c r="B399" s="1131"/>
      <c r="C399" s="1131"/>
      <c r="D399" s="1131"/>
      <c r="E399" s="1131"/>
      <c r="F399" s="1131"/>
      <c r="G399" s="1183"/>
      <c r="H399" s="1131"/>
      <c r="I399" s="1131"/>
      <c r="J399" s="1131"/>
      <c r="K399" s="1131"/>
      <c r="L399" s="1131"/>
      <c r="M399" s="1131"/>
      <c r="N399" s="1131"/>
      <c r="O399" s="874"/>
      <c r="P399" s="875"/>
      <c r="Q399" s="1131"/>
      <c r="R399" s="1131"/>
      <c r="S399" s="1131"/>
      <c r="T399" s="1131"/>
      <c r="U399" s="1131"/>
      <c r="V399" s="1131"/>
      <c r="W399" s="1131"/>
      <c r="X399" s="1131"/>
      <c r="Y399" s="1131"/>
      <c r="Z399" s="1131"/>
      <c r="AA399" s="1131"/>
      <c r="AB399" s="1131"/>
      <c r="AC399" s="1131"/>
      <c r="AD399" s="1131"/>
      <c r="AE399" s="1131"/>
      <c r="AF399" s="874"/>
      <c r="AG399" s="874"/>
      <c r="AH399" s="1131"/>
    </row>
    <row r="400">
      <c r="A400" s="1131"/>
      <c r="B400" s="1131"/>
      <c r="C400" s="1131"/>
      <c r="D400" s="1131"/>
      <c r="E400" s="1131"/>
      <c r="F400" s="1131"/>
      <c r="G400" s="1183"/>
      <c r="H400" s="1131"/>
      <c r="I400" s="1131"/>
      <c r="J400" s="1131"/>
      <c r="K400" s="1131"/>
      <c r="L400" s="1131"/>
      <c r="M400" s="1131"/>
      <c r="N400" s="1131"/>
      <c r="O400" s="874"/>
      <c r="P400" s="875"/>
      <c r="Q400" s="1131"/>
      <c r="R400" s="1131"/>
      <c r="S400" s="1131"/>
      <c r="T400" s="1131"/>
      <c r="U400" s="1131"/>
      <c r="V400" s="1131"/>
      <c r="W400" s="1131"/>
      <c r="X400" s="1131"/>
      <c r="Y400" s="1131"/>
      <c r="Z400" s="1131"/>
      <c r="AA400" s="1131"/>
      <c r="AB400" s="1131"/>
      <c r="AC400" s="1131"/>
      <c r="AD400" s="1131"/>
      <c r="AE400" s="1131"/>
      <c r="AF400" s="874"/>
      <c r="AG400" s="874"/>
      <c r="AH400" s="1131"/>
    </row>
    <row r="401">
      <c r="A401" s="1131"/>
      <c r="B401" s="1131"/>
      <c r="C401" s="1131"/>
      <c r="D401" s="1131"/>
      <c r="E401" s="1131"/>
      <c r="F401" s="1131"/>
      <c r="G401" s="1183"/>
      <c r="H401" s="1131"/>
      <c r="I401" s="1131"/>
      <c r="J401" s="1131"/>
      <c r="K401" s="1131"/>
      <c r="L401" s="1131"/>
      <c r="M401" s="1131"/>
      <c r="N401" s="1131"/>
      <c r="O401" s="874"/>
      <c r="P401" s="875"/>
      <c r="Q401" s="1131"/>
      <c r="R401" s="1131"/>
      <c r="S401" s="1131"/>
      <c r="T401" s="1131"/>
      <c r="U401" s="1131"/>
      <c r="V401" s="1131"/>
      <c r="W401" s="1131"/>
      <c r="X401" s="1131"/>
      <c r="Y401" s="1131"/>
      <c r="Z401" s="1131"/>
      <c r="AA401" s="1131"/>
      <c r="AB401" s="1131"/>
      <c r="AC401" s="1131"/>
      <c r="AD401" s="1131"/>
      <c r="AE401" s="1131"/>
      <c r="AF401" s="874"/>
      <c r="AG401" s="874"/>
      <c r="AH401" s="1131"/>
    </row>
    <row r="402">
      <c r="A402" s="1131"/>
      <c r="B402" s="1131"/>
      <c r="C402" s="1131"/>
      <c r="D402" s="1131"/>
      <c r="E402" s="1131"/>
      <c r="F402" s="1131"/>
      <c r="G402" s="1183"/>
      <c r="H402" s="1131"/>
      <c r="I402" s="1131"/>
      <c r="J402" s="1131"/>
      <c r="K402" s="1131"/>
      <c r="L402" s="1131"/>
      <c r="M402" s="1131"/>
      <c r="N402" s="1131"/>
      <c r="O402" s="874"/>
      <c r="P402" s="875"/>
      <c r="Q402" s="1131"/>
      <c r="R402" s="1131"/>
      <c r="S402" s="1131"/>
      <c r="T402" s="1131"/>
      <c r="U402" s="1131"/>
      <c r="V402" s="1131"/>
      <c r="W402" s="1131"/>
      <c r="X402" s="1131"/>
      <c r="Y402" s="1131"/>
      <c r="Z402" s="1131"/>
      <c r="AA402" s="1131"/>
      <c r="AB402" s="1131"/>
      <c r="AC402" s="1131"/>
      <c r="AD402" s="1131"/>
      <c r="AE402" s="1131"/>
      <c r="AF402" s="874"/>
      <c r="AG402" s="874"/>
      <c r="AH402" s="1131"/>
    </row>
    <row r="403">
      <c r="A403" s="1131"/>
      <c r="B403" s="1131"/>
      <c r="C403" s="1131"/>
      <c r="D403" s="1131"/>
      <c r="E403" s="1131"/>
      <c r="F403" s="1131"/>
      <c r="G403" s="1183"/>
      <c r="H403" s="1131"/>
      <c r="I403" s="1131"/>
      <c r="J403" s="1131"/>
      <c r="K403" s="1131"/>
      <c r="L403" s="1131"/>
      <c r="M403" s="1131"/>
      <c r="N403" s="1131"/>
      <c r="O403" s="874"/>
      <c r="P403" s="875"/>
      <c r="Q403" s="1131"/>
      <c r="R403" s="1131"/>
      <c r="S403" s="1131"/>
      <c r="T403" s="1131"/>
      <c r="U403" s="1131"/>
      <c r="V403" s="1131"/>
      <c r="W403" s="1131"/>
      <c r="X403" s="1131"/>
      <c r="Y403" s="1131"/>
      <c r="Z403" s="1131"/>
      <c r="AA403" s="1131"/>
      <c r="AB403" s="1131"/>
      <c r="AC403" s="1131"/>
      <c r="AD403" s="1131"/>
      <c r="AE403" s="1131"/>
      <c r="AF403" s="874"/>
      <c r="AG403" s="874"/>
      <c r="AH403" s="1131"/>
    </row>
    <row r="404">
      <c r="A404" s="1131"/>
      <c r="B404" s="1131"/>
      <c r="C404" s="1131"/>
      <c r="D404" s="1131"/>
      <c r="E404" s="1131"/>
      <c r="F404" s="1131"/>
      <c r="G404" s="1183"/>
      <c r="H404" s="1131"/>
      <c r="I404" s="1131"/>
      <c r="J404" s="1131"/>
      <c r="K404" s="1131"/>
      <c r="L404" s="1131"/>
      <c r="M404" s="1131"/>
      <c r="N404" s="1131"/>
      <c r="O404" s="874"/>
      <c r="P404" s="875"/>
      <c r="Q404" s="1131"/>
      <c r="R404" s="1131"/>
      <c r="S404" s="1131"/>
      <c r="T404" s="1131"/>
      <c r="U404" s="1131"/>
      <c r="V404" s="1131"/>
      <c r="W404" s="1131"/>
      <c r="X404" s="1131"/>
      <c r="Y404" s="1131"/>
      <c r="Z404" s="1131"/>
      <c r="AA404" s="1131"/>
      <c r="AB404" s="1131"/>
      <c r="AC404" s="1131"/>
      <c r="AD404" s="1131"/>
      <c r="AE404" s="1131"/>
      <c r="AF404" s="874"/>
      <c r="AG404" s="874"/>
      <c r="AH404" s="1131"/>
    </row>
    <row r="405">
      <c r="A405" s="1131"/>
      <c r="B405" s="1131"/>
      <c r="C405" s="1131"/>
      <c r="D405" s="1131"/>
      <c r="E405" s="1131"/>
      <c r="F405" s="1131"/>
      <c r="G405" s="1183"/>
      <c r="H405" s="1131"/>
      <c r="I405" s="1131"/>
      <c r="J405" s="1131"/>
      <c r="K405" s="1131"/>
      <c r="L405" s="1131"/>
      <c r="M405" s="1131"/>
      <c r="N405" s="1131"/>
      <c r="O405" s="874"/>
      <c r="P405" s="875"/>
      <c r="Q405" s="1131"/>
      <c r="R405" s="1131"/>
      <c r="S405" s="1131"/>
      <c r="T405" s="1131"/>
      <c r="U405" s="1131"/>
      <c r="V405" s="1131"/>
      <c r="W405" s="1131"/>
      <c r="X405" s="1131"/>
      <c r="Y405" s="1131"/>
      <c r="Z405" s="1131"/>
      <c r="AA405" s="1131"/>
      <c r="AB405" s="1131"/>
      <c r="AC405" s="1131"/>
      <c r="AD405" s="1131"/>
      <c r="AE405" s="1131"/>
      <c r="AF405" s="874"/>
      <c r="AG405" s="874"/>
      <c r="AH405" s="1131"/>
    </row>
    <row r="406">
      <c r="A406" s="1131"/>
      <c r="B406" s="1131"/>
      <c r="C406" s="1131"/>
      <c r="D406" s="1131"/>
      <c r="E406" s="1131"/>
      <c r="F406" s="1131"/>
      <c r="G406" s="1183"/>
      <c r="H406" s="1131"/>
      <c r="I406" s="1131"/>
      <c r="J406" s="1131"/>
      <c r="K406" s="1131"/>
      <c r="L406" s="1131"/>
      <c r="M406" s="1131"/>
      <c r="N406" s="1131"/>
      <c r="O406" s="874"/>
      <c r="P406" s="875"/>
      <c r="Q406" s="1131"/>
      <c r="R406" s="1131"/>
      <c r="S406" s="1131"/>
      <c r="T406" s="1131"/>
      <c r="U406" s="1131"/>
      <c r="V406" s="1131"/>
      <c r="W406" s="1131"/>
      <c r="X406" s="1131"/>
      <c r="Y406" s="1131"/>
      <c r="Z406" s="1131"/>
      <c r="AA406" s="1131"/>
      <c r="AB406" s="1131"/>
      <c r="AC406" s="1131"/>
      <c r="AD406" s="1131"/>
      <c r="AE406" s="1131"/>
      <c r="AF406" s="874"/>
      <c r="AG406" s="874"/>
      <c r="AH406" s="1131"/>
    </row>
    <row r="407">
      <c r="A407" s="1131"/>
      <c r="B407" s="1131"/>
      <c r="C407" s="1131"/>
      <c r="D407" s="1131"/>
      <c r="E407" s="1131"/>
      <c r="F407" s="1131"/>
      <c r="G407" s="1183"/>
      <c r="H407" s="1131"/>
      <c r="I407" s="1131"/>
      <c r="J407" s="1131"/>
      <c r="K407" s="1131"/>
      <c r="L407" s="1131"/>
      <c r="M407" s="1131"/>
      <c r="N407" s="1131"/>
      <c r="O407" s="874"/>
      <c r="P407" s="875"/>
      <c r="Q407" s="1131"/>
      <c r="R407" s="1131"/>
      <c r="S407" s="1131"/>
      <c r="T407" s="1131"/>
      <c r="U407" s="1131"/>
      <c r="V407" s="1131"/>
      <c r="W407" s="1131"/>
      <c r="X407" s="1131"/>
      <c r="Y407" s="1131"/>
      <c r="Z407" s="1131"/>
      <c r="AA407" s="1131"/>
      <c r="AB407" s="1131"/>
      <c r="AC407" s="1131"/>
      <c r="AD407" s="1131"/>
      <c r="AE407" s="1131"/>
      <c r="AF407" s="874"/>
      <c r="AG407" s="874"/>
      <c r="AH407" s="1131"/>
    </row>
    <row r="408">
      <c r="A408" s="1131"/>
      <c r="B408" s="1131"/>
      <c r="C408" s="1131"/>
      <c r="D408" s="1131"/>
      <c r="E408" s="1131"/>
      <c r="F408" s="1131"/>
      <c r="G408" s="1183"/>
      <c r="H408" s="1131"/>
      <c r="I408" s="1131"/>
      <c r="J408" s="1131"/>
      <c r="K408" s="1131"/>
      <c r="L408" s="1131"/>
      <c r="M408" s="1131"/>
      <c r="N408" s="1131"/>
      <c r="O408" s="874"/>
      <c r="P408" s="875"/>
      <c r="Q408" s="1131"/>
      <c r="R408" s="1131"/>
      <c r="S408" s="1131"/>
      <c r="T408" s="1131"/>
      <c r="U408" s="1131"/>
      <c r="V408" s="1131"/>
      <c r="W408" s="1131"/>
      <c r="X408" s="1131"/>
      <c r="Y408" s="1131"/>
      <c r="Z408" s="1131"/>
      <c r="AA408" s="1131"/>
      <c r="AB408" s="1131"/>
      <c r="AC408" s="1131"/>
      <c r="AD408" s="1131"/>
      <c r="AE408" s="1131"/>
      <c r="AF408" s="874"/>
      <c r="AG408" s="874"/>
      <c r="AH408" s="1131"/>
    </row>
    <row r="409">
      <c r="A409" s="1131"/>
      <c r="B409" s="1131"/>
      <c r="C409" s="1131"/>
      <c r="D409" s="1131"/>
      <c r="E409" s="1131"/>
      <c r="F409" s="1131"/>
      <c r="G409" s="1183"/>
      <c r="H409" s="1131"/>
      <c r="I409" s="1131"/>
      <c r="J409" s="1131"/>
      <c r="K409" s="1131"/>
      <c r="L409" s="1131"/>
      <c r="M409" s="1131"/>
      <c r="N409" s="1131"/>
      <c r="O409" s="874"/>
      <c r="P409" s="875"/>
      <c r="Q409" s="1131"/>
      <c r="R409" s="1131"/>
      <c r="S409" s="1131"/>
      <c r="T409" s="1131"/>
      <c r="U409" s="1131"/>
      <c r="V409" s="1131"/>
      <c r="W409" s="1131"/>
      <c r="X409" s="1131"/>
      <c r="Y409" s="1131"/>
      <c r="Z409" s="1131"/>
      <c r="AA409" s="1131"/>
      <c r="AB409" s="1131"/>
      <c r="AC409" s="1131"/>
      <c r="AD409" s="1131"/>
      <c r="AE409" s="1131"/>
      <c r="AF409" s="874"/>
      <c r="AG409" s="874"/>
      <c r="AH409" s="1131"/>
    </row>
    <row r="410">
      <c r="A410" s="1131"/>
      <c r="B410" s="1131"/>
      <c r="C410" s="1131"/>
      <c r="D410" s="1131"/>
      <c r="E410" s="1131"/>
      <c r="F410" s="1131"/>
      <c r="G410" s="1183"/>
      <c r="H410" s="1131"/>
      <c r="I410" s="1131"/>
      <c r="J410" s="1131"/>
      <c r="K410" s="1131"/>
      <c r="L410" s="1131"/>
      <c r="M410" s="1131"/>
      <c r="N410" s="1131"/>
      <c r="O410" s="874"/>
      <c r="P410" s="875"/>
      <c r="Q410" s="1131"/>
      <c r="R410" s="1131"/>
      <c r="S410" s="1131"/>
      <c r="T410" s="1131"/>
      <c r="U410" s="1131"/>
      <c r="V410" s="1131"/>
      <c r="W410" s="1131"/>
      <c r="X410" s="1131"/>
      <c r="Y410" s="1131"/>
      <c r="Z410" s="1131"/>
      <c r="AA410" s="1131"/>
      <c r="AB410" s="1131"/>
      <c r="AC410" s="1131"/>
      <c r="AD410" s="1131"/>
      <c r="AE410" s="1131"/>
      <c r="AF410" s="874"/>
      <c r="AG410" s="874"/>
      <c r="AH410" s="1131"/>
    </row>
    <row r="411">
      <c r="A411" s="1131"/>
      <c r="B411" s="1131"/>
      <c r="C411" s="1131"/>
      <c r="D411" s="1131"/>
      <c r="E411" s="1131"/>
      <c r="F411" s="1131"/>
      <c r="G411" s="1183"/>
      <c r="H411" s="1131"/>
      <c r="I411" s="1131"/>
      <c r="J411" s="1131"/>
      <c r="K411" s="1131"/>
      <c r="L411" s="1131"/>
      <c r="M411" s="1131"/>
      <c r="N411" s="1131"/>
      <c r="O411" s="874"/>
      <c r="P411" s="875"/>
      <c r="Q411" s="1131"/>
      <c r="R411" s="1131"/>
      <c r="S411" s="1131"/>
      <c r="T411" s="1131"/>
      <c r="U411" s="1131"/>
      <c r="V411" s="1131"/>
      <c r="W411" s="1131"/>
      <c r="X411" s="1131"/>
      <c r="Y411" s="1131"/>
      <c r="Z411" s="1131"/>
      <c r="AA411" s="1131"/>
      <c r="AB411" s="1131"/>
      <c r="AC411" s="1131"/>
      <c r="AD411" s="1131"/>
      <c r="AE411" s="1131"/>
      <c r="AF411" s="874"/>
      <c r="AG411" s="874"/>
      <c r="AH411" s="1131"/>
    </row>
    <row r="412">
      <c r="A412" s="1131"/>
      <c r="B412" s="1131"/>
      <c r="C412" s="1131"/>
      <c r="D412" s="1131"/>
      <c r="E412" s="1131"/>
      <c r="F412" s="1131"/>
      <c r="G412" s="1183"/>
      <c r="H412" s="1131"/>
      <c r="I412" s="1131"/>
      <c r="J412" s="1131"/>
      <c r="K412" s="1131"/>
      <c r="L412" s="1131"/>
      <c r="M412" s="1131"/>
      <c r="N412" s="1131"/>
      <c r="O412" s="874"/>
      <c r="P412" s="875"/>
      <c r="Q412" s="1131"/>
      <c r="R412" s="1131"/>
      <c r="S412" s="1131"/>
      <c r="T412" s="1131"/>
      <c r="U412" s="1131"/>
      <c r="V412" s="1131"/>
      <c r="W412" s="1131"/>
      <c r="X412" s="1131"/>
      <c r="Y412" s="1131"/>
      <c r="Z412" s="1131"/>
      <c r="AA412" s="1131"/>
      <c r="AB412" s="1131"/>
      <c r="AC412" s="1131"/>
      <c r="AD412" s="1131"/>
      <c r="AE412" s="1131"/>
      <c r="AF412" s="874"/>
      <c r="AG412" s="874"/>
      <c r="AH412" s="1131"/>
    </row>
    <row r="413">
      <c r="A413" s="1131"/>
      <c r="B413" s="1131"/>
      <c r="C413" s="1131"/>
      <c r="D413" s="1131"/>
      <c r="E413" s="1131"/>
      <c r="F413" s="1131"/>
      <c r="G413" s="1183"/>
      <c r="H413" s="1131"/>
      <c r="I413" s="1131"/>
      <c r="J413" s="1131"/>
      <c r="K413" s="1131"/>
      <c r="L413" s="1131"/>
      <c r="M413" s="1131"/>
      <c r="N413" s="1131"/>
      <c r="O413" s="874"/>
      <c r="P413" s="875"/>
      <c r="Q413" s="1131"/>
      <c r="R413" s="1131"/>
      <c r="S413" s="1131"/>
      <c r="T413" s="1131"/>
      <c r="U413" s="1131"/>
      <c r="V413" s="1131"/>
      <c r="W413" s="1131"/>
      <c r="X413" s="1131"/>
      <c r="Y413" s="1131"/>
      <c r="Z413" s="1131"/>
      <c r="AA413" s="1131"/>
      <c r="AB413" s="1131"/>
      <c r="AC413" s="1131"/>
      <c r="AD413" s="1131"/>
      <c r="AE413" s="1131"/>
      <c r="AF413" s="874"/>
      <c r="AG413" s="874"/>
      <c r="AH413" s="1131"/>
    </row>
    <row r="414">
      <c r="A414" s="1131"/>
      <c r="B414" s="1131"/>
      <c r="C414" s="1131"/>
      <c r="D414" s="1131"/>
      <c r="E414" s="1131"/>
      <c r="F414" s="1131"/>
      <c r="G414" s="1183"/>
      <c r="H414" s="1131"/>
      <c r="I414" s="1131"/>
      <c r="J414" s="1131"/>
      <c r="K414" s="1131"/>
      <c r="L414" s="1131"/>
      <c r="M414" s="1131"/>
      <c r="N414" s="1131"/>
      <c r="O414" s="874"/>
      <c r="P414" s="875"/>
      <c r="Q414" s="1131"/>
      <c r="R414" s="1131"/>
      <c r="S414" s="1131"/>
      <c r="T414" s="1131"/>
      <c r="U414" s="1131"/>
      <c r="V414" s="1131"/>
      <c r="W414" s="1131"/>
      <c r="X414" s="1131"/>
      <c r="Y414" s="1131"/>
      <c r="Z414" s="1131"/>
      <c r="AA414" s="1131"/>
      <c r="AB414" s="1131"/>
      <c r="AC414" s="1131"/>
      <c r="AD414" s="1131"/>
      <c r="AE414" s="1131"/>
      <c r="AF414" s="874"/>
      <c r="AG414" s="874"/>
      <c r="AH414" s="1131"/>
    </row>
    <row r="415">
      <c r="A415" s="1131"/>
      <c r="B415" s="1131"/>
      <c r="C415" s="1131"/>
      <c r="D415" s="1131"/>
      <c r="E415" s="1131"/>
      <c r="F415" s="1131"/>
      <c r="G415" s="1183"/>
      <c r="H415" s="1131"/>
      <c r="I415" s="1131"/>
      <c r="J415" s="1131"/>
      <c r="K415" s="1131"/>
      <c r="L415" s="1131"/>
      <c r="M415" s="1131"/>
      <c r="N415" s="1131"/>
      <c r="O415" s="874"/>
      <c r="P415" s="875"/>
      <c r="Q415" s="1131"/>
      <c r="R415" s="1131"/>
      <c r="S415" s="1131"/>
      <c r="T415" s="1131"/>
      <c r="U415" s="1131"/>
      <c r="V415" s="1131"/>
      <c r="W415" s="1131"/>
      <c r="X415" s="1131"/>
      <c r="Y415" s="1131"/>
      <c r="Z415" s="1131"/>
      <c r="AA415" s="1131"/>
      <c r="AB415" s="1131"/>
      <c r="AC415" s="1131"/>
      <c r="AD415" s="1131"/>
      <c r="AE415" s="1131"/>
      <c r="AF415" s="874"/>
      <c r="AG415" s="874"/>
      <c r="AH415" s="1131"/>
    </row>
    <row r="416">
      <c r="A416" s="1131"/>
      <c r="B416" s="1131"/>
      <c r="C416" s="1131"/>
      <c r="D416" s="1131"/>
      <c r="E416" s="1131"/>
      <c r="F416" s="1131"/>
      <c r="G416" s="1183"/>
      <c r="H416" s="1131"/>
      <c r="I416" s="1131"/>
      <c r="J416" s="1131"/>
      <c r="K416" s="1131"/>
      <c r="L416" s="1131"/>
      <c r="M416" s="1131"/>
      <c r="N416" s="1131"/>
      <c r="O416" s="874"/>
      <c r="P416" s="875"/>
      <c r="Q416" s="1131"/>
      <c r="R416" s="1131"/>
      <c r="S416" s="1131"/>
      <c r="T416" s="1131"/>
      <c r="U416" s="1131"/>
      <c r="V416" s="1131"/>
      <c r="W416" s="1131"/>
      <c r="X416" s="1131"/>
      <c r="Y416" s="1131"/>
      <c r="Z416" s="1131"/>
      <c r="AA416" s="1131"/>
      <c r="AB416" s="1131"/>
      <c r="AC416" s="1131"/>
      <c r="AD416" s="1131"/>
      <c r="AE416" s="1131"/>
      <c r="AF416" s="874"/>
      <c r="AG416" s="874"/>
      <c r="AH416" s="1131"/>
    </row>
    <row r="417">
      <c r="A417" s="1131"/>
      <c r="B417" s="1131"/>
      <c r="C417" s="1131"/>
      <c r="D417" s="1131"/>
      <c r="E417" s="1131"/>
      <c r="F417" s="1131"/>
      <c r="G417" s="1183"/>
      <c r="H417" s="1131"/>
      <c r="I417" s="1131"/>
      <c r="J417" s="1131"/>
      <c r="K417" s="1131"/>
      <c r="L417" s="1131"/>
      <c r="M417" s="1131"/>
      <c r="N417" s="1131"/>
      <c r="O417" s="874"/>
      <c r="P417" s="875"/>
      <c r="Q417" s="1131"/>
      <c r="R417" s="1131"/>
      <c r="S417" s="1131"/>
      <c r="T417" s="1131"/>
      <c r="U417" s="1131"/>
      <c r="V417" s="1131"/>
      <c r="W417" s="1131"/>
      <c r="X417" s="1131"/>
      <c r="Y417" s="1131"/>
      <c r="Z417" s="1131"/>
      <c r="AA417" s="1131"/>
      <c r="AB417" s="1131"/>
      <c r="AC417" s="1131"/>
      <c r="AD417" s="1131"/>
      <c r="AE417" s="1131"/>
      <c r="AF417" s="874"/>
      <c r="AG417" s="874"/>
      <c r="AH417" s="1131"/>
    </row>
    <row r="418">
      <c r="A418" s="1131"/>
      <c r="B418" s="1131"/>
      <c r="C418" s="1131"/>
      <c r="D418" s="1131"/>
      <c r="E418" s="1131"/>
      <c r="F418" s="1131"/>
      <c r="G418" s="1183"/>
      <c r="H418" s="1131"/>
      <c r="I418" s="1131"/>
      <c r="J418" s="1131"/>
      <c r="K418" s="1131"/>
      <c r="L418" s="1131"/>
      <c r="M418" s="1131"/>
      <c r="N418" s="1131"/>
      <c r="O418" s="874"/>
      <c r="P418" s="875"/>
      <c r="Q418" s="1131"/>
      <c r="R418" s="1131"/>
      <c r="S418" s="1131"/>
      <c r="T418" s="1131"/>
      <c r="U418" s="1131"/>
      <c r="V418" s="1131"/>
      <c r="W418" s="1131"/>
      <c r="X418" s="1131"/>
      <c r="Y418" s="1131"/>
      <c r="Z418" s="1131"/>
      <c r="AA418" s="1131"/>
      <c r="AB418" s="1131"/>
      <c r="AC418" s="1131"/>
      <c r="AD418" s="1131"/>
      <c r="AE418" s="1131"/>
      <c r="AF418" s="874"/>
      <c r="AG418" s="874"/>
      <c r="AH418" s="1131"/>
    </row>
    <row r="419">
      <c r="A419" s="1131"/>
      <c r="B419" s="1131"/>
      <c r="C419" s="1131"/>
      <c r="D419" s="1131"/>
      <c r="E419" s="1131"/>
      <c r="F419" s="1131"/>
      <c r="G419" s="1183"/>
      <c r="H419" s="1131"/>
      <c r="I419" s="1131"/>
      <c r="J419" s="1131"/>
      <c r="K419" s="1131"/>
      <c r="L419" s="1131"/>
      <c r="M419" s="1131"/>
      <c r="N419" s="1131"/>
      <c r="O419" s="874"/>
      <c r="P419" s="875"/>
      <c r="Q419" s="1131"/>
      <c r="R419" s="1131"/>
      <c r="S419" s="1131"/>
      <c r="T419" s="1131"/>
      <c r="U419" s="1131"/>
      <c r="V419" s="1131"/>
      <c r="W419" s="1131"/>
      <c r="X419" s="1131"/>
      <c r="Y419" s="1131"/>
      <c r="Z419" s="1131"/>
      <c r="AA419" s="1131"/>
      <c r="AB419" s="1131"/>
      <c r="AC419" s="1131"/>
      <c r="AD419" s="1131"/>
      <c r="AE419" s="1131"/>
      <c r="AF419" s="874"/>
      <c r="AG419" s="874"/>
      <c r="AH419" s="1131"/>
    </row>
    <row r="420">
      <c r="A420" s="1131"/>
      <c r="B420" s="1131"/>
      <c r="C420" s="1131"/>
      <c r="D420" s="1131"/>
      <c r="E420" s="1131"/>
      <c r="F420" s="1131"/>
      <c r="G420" s="1183"/>
      <c r="H420" s="1131"/>
      <c r="I420" s="1131"/>
      <c r="J420" s="1131"/>
      <c r="K420" s="1131"/>
      <c r="L420" s="1131"/>
      <c r="M420" s="1131"/>
      <c r="N420" s="1131"/>
      <c r="O420" s="874"/>
      <c r="P420" s="875"/>
      <c r="Q420" s="1131"/>
      <c r="R420" s="1131"/>
      <c r="S420" s="1131"/>
      <c r="T420" s="1131"/>
      <c r="U420" s="1131"/>
      <c r="V420" s="1131"/>
      <c r="W420" s="1131"/>
      <c r="X420" s="1131"/>
      <c r="Y420" s="1131"/>
      <c r="Z420" s="1131"/>
      <c r="AA420" s="1131"/>
      <c r="AB420" s="1131"/>
      <c r="AC420" s="1131"/>
      <c r="AD420" s="1131"/>
      <c r="AE420" s="1131"/>
      <c r="AF420" s="874"/>
      <c r="AG420" s="874"/>
      <c r="AH420" s="1131"/>
    </row>
    <row r="421">
      <c r="A421" s="1131"/>
      <c r="B421" s="1131"/>
      <c r="C421" s="1131"/>
      <c r="D421" s="1131"/>
      <c r="E421" s="1131"/>
      <c r="F421" s="1131"/>
      <c r="G421" s="1183"/>
      <c r="H421" s="1131"/>
      <c r="I421" s="1131"/>
      <c r="J421" s="1131"/>
      <c r="K421" s="1131"/>
      <c r="L421" s="1131"/>
      <c r="M421" s="1131"/>
      <c r="N421" s="1131"/>
      <c r="O421" s="874"/>
      <c r="P421" s="875"/>
      <c r="Q421" s="1131"/>
      <c r="R421" s="1131"/>
      <c r="S421" s="1131"/>
      <c r="T421" s="1131"/>
      <c r="U421" s="1131"/>
      <c r="V421" s="1131"/>
      <c r="W421" s="1131"/>
      <c r="X421" s="1131"/>
      <c r="Y421" s="1131"/>
      <c r="Z421" s="1131"/>
      <c r="AA421" s="1131"/>
      <c r="AB421" s="1131"/>
      <c r="AC421" s="1131"/>
      <c r="AD421" s="1131"/>
      <c r="AE421" s="1131"/>
      <c r="AF421" s="874"/>
      <c r="AG421" s="874"/>
      <c r="AH421" s="1131"/>
    </row>
    <row r="422">
      <c r="A422" s="1131"/>
      <c r="B422" s="1131"/>
      <c r="C422" s="1131"/>
      <c r="D422" s="1131"/>
      <c r="E422" s="1131"/>
      <c r="F422" s="1131"/>
      <c r="G422" s="1183"/>
      <c r="H422" s="1131"/>
      <c r="I422" s="1131"/>
      <c r="J422" s="1131"/>
      <c r="K422" s="1131"/>
      <c r="L422" s="1131"/>
      <c r="M422" s="1131"/>
      <c r="N422" s="1131"/>
      <c r="O422" s="874"/>
      <c r="P422" s="875"/>
      <c r="Q422" s="1131"/>
      <c r="R422" s="1131"/>
      <c r="S422" s="1131"/>
      <c r="T422" s="1131"/>
      <c r="U422" s="1131"/>
      <c r="V422" s="1131"/>
      <c r="W422" s="1131"/>
      <c r="X422" s="1131"/>
      <c r="Y422" s="1131"/>
      <c r="Z422" s="1131"/>
      <c r="AA422" s="1131"/>
      <c r="AB422" s="1131"/>
      <c r="AC422" s="1131"/>
      <c r="AD422" s="1131"/>
      <c r="AE422" s="1131"/>
      <c r="AF422" s="874"/>
      <c r="AG422" s="874"/>
      <c r="AH422" s="1131"/>
    </row>
    <row r="423">
      <c r="A423" s="1131"/>
      <c r="B423" s="1131"/>
      <c r="C423" s="1131"/>
      <c r="D423" s="1131"/>
      <c r="E423" s="1131"/>
      <c r="F423" s="1131"/>
      <c r="G423" s="1183"/>
      <c r="H423" s="1131"/>
      <c r="I423" s="1131"/>
      <c r="J423" s="1131"/>
      <c r="K423" s="1131"/>
      <c r="L423" s="1131"/>
      <c r="M423" s="1131"/>
      <c r="N423" s="1131"/>
      <c r="O423" s="874"/>
      <c r="P423" s="875"/>
      <c r="Q423" s="1131"/>
      <c r="R423" s="1131"/>
      <c r="S423" s="1131"/>
      <c r="T423" s="1131"/>
      <c r="U423" s="1131"/>
      <c r="V423" s="1131"/>
      <c r="W423" s="1131"/>
      <c r="X423" s="1131"/>
      <c r="Y423" s="1131"/>
      <c r="Z423" s="1131"/>
      <c r="AA423" s="1131"/>
      <c r="AB423" s="1131"/>
      <c r="AC423" s="1131"/>
      <c r="AD423" s="1131"/>
      <c r="AE423" s="1131"/>
      <c r="AF423" s="874"/>
      <c r="AG423" s="874"/>
      <c r="AH423" s="1131"/>
    </row>
    <row r="424">
      <c r="A424" s="1131"/>
      <c r="B424" s="1131"/>
      <c r="C424" s="1131"/>
      <c r="D424" s="1131"/>
      <c r="E424" s="1131"/>
      <c r="F424" s="1131"/>
      <c r="G424" s="1183"/>
      <c r="H424" s="1131"/>
      <c r="I424" s="1131"/>
      <c r="J424" s="1131"/>
      <c r="K424" s="1131"/>
      <c r="L424" s="1131"/>
      <c r="M424" s="1131"/>
      <c r="N424" s="1131"/>
      <c r="O424" s="874"/>
      <c r="P424" s="875"/>
      <c r="Q424" s="1131"/>
      <c r="R424" s="1131"/>
      <c r="S424" s="1131"/>
      <c r="T424" s="1131"/>
      <c r="U424" s="1131"/>
      <c r="V424" s="1131"/>
      <c r="W424" s="1131"/>
      <c r="X424" s="1131"/>
      <c r="Y424" s="1131"/>
      <c r="Z424" s="1131"/>
      <c r="AA424" s="1131"/>
      <c r="AB424" s="1131"/>
      <c r="AC424" s="1131"/>
      <c r="AD424" s="1131"/>
      <c r="AE424" s="1131"/>
      <c r="AF424" s="874"/>
      <c r="AG424" s="874"/>
      <c r="AH424" s="1131"/>
    </row>
    <row r="425">
      <c r="A425" s="1131"/>
      <c r="B425" s="1131"/>
      <c r="C425" s="1131"/>
      <c r="D425" s="1131"/>
      <c r="E425" s="1131"/>
      <c r="F425" s="1131"/>
      <c r="G425" s="1183"/>
      <c r="H425" s="1131"/>
      <c r="I425" s="1131"/>
      <c r="J425" s="1131"/>
      <c r="K425" s="1131"/>
      <c r="L425" s="1131"/>
      <c r="M425" s="1131"/>
      <c r="N425" s="1131"/>
      <c r="O425" s="874"/>
      <c r="P425" s="875"/>
      <c r="Q425" s="1131"/>
      <c r="R425" s="1131"/>
      <c r="S425" s="1131"/>
      <c r="T425" s="1131"/>
      <c r="U425" s="1131"/>
      <c r="V425" s="1131"/>
      <c r="W425" s="1131"/>
      <c r="X425" s="1131"/>
      <c r="Y425" s="1131"/>
      <c r="Z425" s="1131"/>
      <c r="AA425" s="1131"/>
      <c r="AB425" s="1131"/>
      <c r="AC425" s="1131"/>
      <c r="AD425" s="1131"/>
      <c r="AE425" s="1131"/>
      <c r="AF425" s="874"/>
      <c r="AG425" s="874"/>
      <c r="AH425" s="1131"/>
    </row>
    <row r="426">
      <c r="A426" s="1131"/>
      <c r="B426" s="1131"/>
      <c r="C426" s="1131"/>
      <c r="D426" s="1131"/>
      <c r="E426" s="1131"/>
      <c r="F426" s="1131"/>
      <c r="G426" s="1183"/>
      <c r="H426" s="1131"/>
      <c r="I426" s="1131"/>
      <c r="J426" s="1131"/>
      <c r="K426" s="1131"/>
      <c r="L426" s="1131"/>
      <c r="M426" s="1131"/>
      <c r="N426" s="1131"/>
      <c r="O426" s="874"/>
      <c r="P426" s="875"/>
      <c r="Q426" s="1131"/>
      <c r="R426" s="1131"/>
      <c r="S426" s="1131"/>
      <c r="T426" s="1131"/>
      <c r="U426" s="1131"/>
      <c r="V426" s="1131"/>
      <c r="W426" s="1131"/>
      <c r="X426" s="1131"/>
      <c r="Y426" s="1131"/>
      <c r="Z426" s="1131"/>
      <c r="AA426" s="1131"/>
      <c r="AB426" s="1131"/>
      <c r="AC426" s="1131"/>
      <c r="AD426" s="1131"/>
      <c r="AE426" s="1131"/>
      <c r="AF426" s="874"/>
      <c r="AG426" s="874"/>
      <c r="AH426" s="1131"/>
    </row>
    <row r="427">
      <c r="A427" s="1131"/>
      <c r="B427" s="1131"/>
      <c r="C427" s="1131"/>
      <c r="D427" s="1131"/>
      <c r="E427" s="1131"/>
      <c r="F427" s="1131"/>
      <c r="G427" s="1183"/>
      <c r="H427" s="1131"/>
      <c r="I427" s="1131"/>
      <c r="J427" s="1131"/>
      <c r="K427" s="1131"/>
      <c r="L427" s="1131"/>
      <c r="M427" s="1131"/>
      <c r="N427" s="1131"/>
      <c r="O427" s="874"/>
      <c r="P427" s="875"/>
      <c r="Q427" s="1131"/>
      <c r="R427" s="1131"/>
      <c r="S427" s="1131"/>
      <c r="T427" s="1131"/>
      <c r="U427" s="1131"/>
      <c r="V427" s="1131"/>
      <c r="W427" s="1131"/>
      <c r="X427" s="1131"/>
      <c r="Y427" s="1131"/>
      <c r="Z427" s="1131"/>
      <c r="AA427" s="1131"/>
      <c r="AB427" s="1131"/>
      <c r="AC427" s="1131"/>
      <c r="AD427" s="1131"/>
      <c r="AE427" s="1131"/>
      <c r="AF427" s="874"/>
      <c r="AG427" s="874"/>
      <c r="AH427" s="1131"/>
    </row>
    <row r="428">
      <c r="A428" s="1131"/>
      <c r="B428" s="1131"/>
      <c r="C428" s="1131"/>
      <c r="D428" s="1131"/>
      <c r="E428" s="1131"/>
      <c r="F428" s="1131"/>
      <c r="G428" s="1183"/>
      <c r="H428" s="1131"/>
      <c r="I428" s="1131"/>
      <c r="J428" s="1131"/>
      <c r="K428" s="1131"/>
      <c r="L428" s="1131"/>
      <c r="M428" s="1131"/>
      <c r="N428" s="1131"/>
      <c r="O428" s="874"/>
      <c r="P428" s="875"/>
      <c r="Q428" s="1131"/>
      <c r="R428" s="1131"/>
      <c r="S428" s="1131"/>
      <c r="T428" s="1131"/>
      <c r="U428" s="1131"/>
      <c r="V428" s="1131"/>
      <c r="W428" s="1131"/>
      <c r="X428" s="1131"/>
      <c r="Y428" s="1131"/>
      <c r="Z428" s="1131"/>
      <c r="AA428" s="1131"/>
      <c r="AB428" s="1131"/>
      <c r="AC428" s="1131"/>
      <c r="AD428" s="1131"/>
      <c r="AE428" s="1131"/>
      <c r="AF428" s="874"/>
      <c r="AG428" s="874"/>
      <c r="AH428" s="1131"/>
    </row>
    <row r="429">
      <c r="A429" s="1131"/>
      <c r="B429" s="1131"/>
      <c r="C429" s="1131"/>
      <c r="D429" s="1131"/>
      <c r="E429" s="1131"/>
      <c r="F429" s="1131"/>
      <c r="G429" s="1183"/>
      <c r="H429" s="1131"/>
      <c r="I429" s="1131"/>
      <c r="J429" s="1131"/>
      <c r="K429" s="1131"/>
      <c r="L429" s="1131"/>
      <c r="M429" s="1131"/>
      <c r="N429" s="1131"/>
      <c r="O429" s="874"/>
      <c r="P429" s="875"/>
      <c r="Q429" s="1131"/>
      <c r="R429" s="1131"/>
      <c r="S429" s="1131"/>
      <c r="T429" s="1131"/>
      <c r="U429" s="1131"/>
      <c r="V429" s="1131"/>
      <c r="W429" s="1131"/>
      <c r="X429" s="1131"/>
      <c r="Y429" s="1131"/>
      <c r="Z429" s="1131"/>
      <c r="AA429" s="1131"/>
      <c r="AB429" s="1131"/>
      <c r="AC429" s="1131"/>
      <c r="AD429" s="1131"/>
      <c r="AE429" s="1131"/>
      <c r="AF429" s="874"/>
      <c r="AG429" s="874"/>
      <c r="AH429" s="1131"/>
    </row>
    <row r="430">
      <c r="A430" s="1131"/>
      <c r="B430" s="1131"/>
      <c r="C430" s="1131"/>
      <c r="D430" s="1131"/>
      <c r="E430" s="1131"/>
      <c r="F430" s="1131"/>
      <c r="G430" s="1183"/>
      <c r="H430" s="1131"/>
      <c r="I430" s="1131"/>
      <c r="J430" s="1131"/>
      <c r="K430" s="1131"/>
      <c r="L430" s="1131"/>
      <c r="M430" s="1131"/>
      <c r="N430" s="1131"/>
      <c r="O430" s="874"/>
      <c r="P430" s="875"/>
      <c r="Q430" s="1131"/>
      <c r="R430" s="1131"/>
      <c r="S430" s="1131"/>
      <c r="T430" s="1131"/>
      <c r="U430" s="1131"/>
      <c r="V430" s="1131"/>
      <c r="W430" s="1131"/>
      <c r="X430" s="1131"/>
      <c r="Y430" s="1131"/>
      <c r="Z430" s="1131"/>
      <c r="AA430" s="1131"/>
      <c r="AB430" s="1131"/>
      <c r="AC430" s="1131"/>
      <c r="AD430" s="1131"/>
      <c r="AE430" s="1131"/>
      <c r="AF430" s="874"/>
      <c r="AG430" s="874"/>
      <c r="AH430" s="1131"/>
    </row>
    <row r="431">
      <c r="A431" s="1131"/>
      <c r="B431" s="1131"/>
      <c r="C431" s="1131"/>
      <c r="D431" s="1131"/>
      <c r="E431" s="1131"/>
      <c r="F431" s="1131"/>
      <c r="G431" s="1183"/>
      <c r="H431" s="1131"/>
      <c r="I431" s="1131"/>
      <c r="J431" s="1131"/>
      <c r="K431" s="1131"/>
      <c r="L431" s="1131"/>
      <c r="M431" s="1131"/>
      <c r="N431" s="1131"/>
      <c r="O431" s="874"/>
      <c r="P431" s="875"/>
      <c r="Q431" s="1131"/>
      <c r="R431" s="1131"/>
      <c r="S431" s="1131"/>
      <c r="T431" s="1131"/>
      <c r="U431" s="1131"/>
      <c r="V431" s="1131"/>
      <c r="W431" s="1131"/>
      <c r="X431" s="1131"/>
      <c r="Y431" s="1131"/>
      <c r="Z431" s="1131"/>
      <c r="AA431" s="1131"/>
      <c r="AB431" s="1131"/>
      <c r="AC431" s="1131"/>
      <c r="AD431" s="1131"/>
      <c r="AE431" s="1131"/>
      <c r="AF431" s="874"/>
      <c r="AG431" s="874"/>
      <c r="AH431" s="1131"/>
    </row>
    <row r="432">
      <c r="A432" s="1131"/>
      <c r="B432" s="1131"/>
      <c r="C432" s="1131"/>
      <c r="D432" s="1131"/>
      <c r="E432" s="1131"/>
      <c r="F432" s="1131"/>
      <c r="G432" s="1183"/>
      <c r="H432" s="1131"/>
      <c r="I432" s="1131"/>
      <c r="J432" s="1131"/>
      <c r="K432" s="1131"/>
      <c r="L432" s="1131"/>
      <c r="M432" s="1131"/>
      <c r="N432" s="1131"/>
      <c r="O432" s="874"/>
      <c r="P432" s="875"/>
      <c r="Q432" s="1131"/>
      <c r="R432" s="1131"/>
      <c r="S432" s="1131"/>
      <c r="T432" s="1131"/>
      <c r="U432" s="1131"/>
      <c r="V432" s="1131"/>
      <c r="W432" s="1131"/>
      <c r="X432" s="1131"/>
      <c r="Y432" s="1131"/>
      <c r="Z432" s="1131"/>
      <c r="AA432" s="1131"/>
      <c r="AB432" s="1131"/>
      <c r="AC432" s="1131"/>
      <c r="AD432" s="1131"/>
      <c r="AE432" s="1131"/>
      <c r="AF432" s="874"/>
      <c r="AG432" s="874"/>
      <c r="AH432" s="1131"/>
    </row>
    <row r="433">
      <c r="A433" s="1131"/>
      <c r="B433" s="1131"/>
      <c r="C433" s="1131"/>
      <c r="D433" s="1131"/>
      <c r="E433" s="1131"/>
      <c r="F433" s="1131"/>
      <c r="G433" s="1183"/>
      <c r="H433" s="1131"/>
      <c r="I433" s="1131"/>
      <c r="J433" s="1131"/>
      <c r="K433" s="1131"/>
      <c r="L433" s="1131"/>
      <c r="M433" s="1131"/>
      <c r="N433" s="1131"/>
      <c r="O433" s="874"/>
      <c r="P433" s="875"/>
      <c r="Q433" s="1131"/>
      <c r="R433" s="1131"/>
      <c r="S433" s="1131"/>
      <c r="T433" s="1131"/>
      <c r="U433" s="1131"/>
      <c r="V433" s="1131"/>
      <c r="W433" s="1131"/>
      <c r="X433" s="1131"/>
      <c r="Y433" s="1131"/>
      <c r="Z433" s="1131"/>
      <c r="AA433" s="1131"/>
      <c r="AB433" s="1131"/>
      <c r="AC433" s="1131"/>
      <c r="AD433" s="1131"/>
      <c r="AE433" s="1131"/>
      <c r="AF433" s="874"/>
      <c r="AG433" s="874"/>
      <c r="AH433" s="1131"/>
    </row>
    <row r="434">
      <c r="A434" s="1131"/>
      <c r="B434" s="1131"/>
      <c r="C434" s="1131"/>
      <c r="D434" s="1131"/>
      <c r="E434" s="1131"/>
      <c r="F434" s="1131"/>
      <c r="G434" s="1183"/>
      <c r="H434" s="1131"/>
      <c r="I434" s="1131"/>
      <c r="J434" s="1131"/>
      <c r="K434" s="1131"/>
      <c r="L434" s="1131"/>
      <c r="M434" s="1131"/>
      <c r="N434" s="1131"/>
      <c r="O434" s="874"/>
      <c r="P434" s="875"/>
      <c r="Q434" s="1131"/>
      <c r="R434" s="1131"/>
      <c r="S434" s="1131"/>
      <c r="T434" s="1131"/>
      <c r="U434" s="1131"/>
      <c r="V434" s="1131"/>
      <c r="W434" s="1131"/>
      <c r="X434" s="1131"/>
      <c r="Y434" s="1131"/>
      <c r="Z434" s="1131"/>
      <c r="AA434" s="1131"/>
      <c r="AB434" s="1131"/>
      <c r="AC434" s="1131"/>
      <c r="AD434" s="1131"/>
      <c r="AE434" s="1131"/>
      <c r="AF434" s="874"/>
      <c r="AG434" s="874"/>
      <c r="AH434" s="1131"/>
    </row>
    <row r="435">
      <c r="A435" s="1131"/>
      <c r="B435" s="1131"/>
      <c r="C435" s="1131"/>
      <c r="D435" s="1131"/>
      <c r="E435" s="1131"/>
      <c r="F435" s="1131"/>
      <c r="G435" s="1183"/>
      <c r="H435" s="1131"/>
      <c r="I435" s="1131"/>
      <c r="J435" s="1131"/>
      <c r="K435" s="1131"/>
      <c r="L435" s="1131"/>
      <c r="M435" s="1131"/>
      <c r="N435" s="1131"/>
      <c r="O435" s="874"/>
      <c r="P435" s="875"/>
      <c r="Q435" s="1131"/>
      <c r="R435" s="1131"/>
      <c r="S435" s="1131"/>
      <c r="T435" s="1131"/>
      <c r="U435" s="1131"/>
      <c r="V435" s="1131"/>
      <c r="W435" s="1131"/>
      <c r="X435" s="1131"/>
      <c r="Y435" s="1131"/>
      <c r="Z435" s="1131"/>
      <c r="AA435" s="1131"/>
      <c r="AB435" s="1131"/>
      <c r="AC435" s="1131"/>
      <c r="AD435" s="1131"/>
      <c r="AE435" s="1131"/>
      <c r="AF435" s="874"/>
      <c r="AG435" s="874"/>
      <c r="AH435" s="1131"/>
    </row>
    <row r="436">
      <c r="A436" s="1131"/>
      <c r="B436" s="1131"/>
      <c r="C436" s="1131"/>
      <c r="D436" s="1131"/>
      <c r="E436" s="1131"/>
      <c r="F436" s="1131"/>
      <c r="G436" s="1183"/>
      <c r="H436" s="1131"/>
      <c r="I436" s="1131"/>
      <c r="J436" s="1131"/>
      <c r="K436" s="1131"/>
      <c r="L436" s="1131"/>
      <c r="M436" s="1131"/>
      <c r="N436" s="1131"/>
      <c r="O436" s="874"/>
      <c r="P436" s="875"/>
      <c r="Q436" s="1131"/>
      <c r="R436" s="1131"/>
      <c r="S436" s="1131"/>
      <c r="T436" s="1131"/>
      <c r="U436" s="1131"/>
      <c r="V436" s="1131"/>
      <c r="W436" s="1131"/>
      <c r="X436" s="1131"/>
      <c r="Y436" s="1131"/>
      <c r="Z436" s="1131"/>
      <c r="AA436" s="1131"/>
      <c r="AB436" s="1131"/>
      <c r="AC436" s="1131"/>
      <c r="AD436" s="1131"/>
      <c r="AE436" s="1131"/>
      <c r="AF436" s="874"/>
      <c r="AG436" s="874"/>
      <c r="AH436" s="1131"/>
    </row>
    <row r="437">
      <c r="A437" s="1131"/>
      <c r="B437" s="1131"/>
      <c r="C437" s="1131"/>
      <c r="D437" s="1131"/>
      <c r="E437" s="1131"/>
      <c r="F437" s="1131"/>
      <c r="G437" s="1183"/>
      <c r="H437" s="1131"/>
      <c r="I437" s="1131"/>
      <c r="J437" s="1131"/>
      <c r="K437" s="1131"/>
      <c r="L437" s="1131"/>
      <c r="M437" s="1131"/>
      <c r="N437" s="1131"/>
      <c r="O437" s="874"/>
      <c r="P437" s="875"/>
      <c r="Q437" s="1131"/>
      <c r="R437" s="1131"/>
      <c r="S437" s="1131"/>
      <c r="T437" s="1131"/>
      <c r="U437" s="1131"/>
      <c r="V437" s="1131"/>
      <c r="W437" s="1131"/>
      <c r="X437" s="1131"/>
      <c r="Y437" s="1131"/>
      <c r="Z437" s="1131"/>
      <c r="AA437" s="1131"/>
      <c r="AB437" s="1131"/>
      <c r="AC437" s="1131"/>
      <c r="AD437" s="1131"/>
      <c r="AE437" s="1131"/>
      <c r="AF437" s="874"/>
      <c r="AG437" s="874"/>
      <c r="AH437" s="1131"/>
    </row>
    <row r="438">
      <c r="A438" s="1131"/>
      <c r="B438" s="1131"/>
      <c r="C438" s="1131"/>
      <c r="D438" s="1131"/>
      <c r="E438" s="1131"/>
      <c r="F438" s="1131"/>
      <c r="G438" s="1183"/>
      <c r="H438" s="1131"/>
      <c r="I438" s="1131"/>
      <c r="J438" s="1131"/>
      <c r="K438" s="1131"/>
      <c r="L438" s="1131"/>
      <c r="M438" s="1131"/>
      <c r="N438" s="1131"/>
      <c r="O438" s="874"/>
      <c r="P438" s="875"/>
      <c r="Q438" s="1131"/>
      <c r="R438" s="1131"/>
      <c r="S438" s="1131"/>
      <c r="T438" s="1131"/>
      <c r="U438" s="1131"/>
      <c r="V438" s="1131"/>
      <c r="W438" s="1131"/>
      <c r="X438" s="1131"/>
      <c r="Y438" s="1131"/>
      <c r="Z438" s="1131"/>
      <c r="AA438" s="1131"/>
      <c r="AB438" s="1131"/>
      <c r="AC438" s="1131"/>
      <c r="AD438" s="1131"/>
      <c r="AE438" s="1131"/>
      <c r="AF438" s="874"/>
      <c r="AG438" s="874"/>
      <c r="AH438" s="1131"/>
    </row>
    <row r="439">
      <c r="A439" s="1131"/>
      <c r="B439" s="1131"/>
      <c r="C439" s="1131"/>
      <c r="D439" s="1131"/>
      <c r="E439" s="1131"/>
      <c r="F439" s="1131"/>
      <c r="G439" s="1183"/>
      <c r="H439" s="1131"/>
      <c r="I439" s="1131"/>
      <c r="J439" s="1131"/>
      <c r="K439" s="1131"/>
      <c r="L439" s="1131"/>
      <c r="M439" s="1131"/>
      <c r="N439" s="1131"/>
      <c r="O439" s="874"/>
      <c r="P439" s="875"/>
      <c r="Q439" s="1131"/>
      <c r="R439" s="1131"/>
      <c r="S439" s="1131"/>
      <c r="T439" s="1131"/>
      <c r="U439" s="1131"/>
      <c r="V439" s="1131"/>
      <c r="W439" s="1131"/>
      <c r="X439" s="1131"/>
      <c r="Y439" s="1131"/>
      <c r="Z439" s="1131"/>
      <c r="AA439" s="1131"/>
      <c r="AB439" s="1131"/>
      <c r="AC439" s="1131"/>
      <c r="AD439" s="1131"/>
      <c r="AE439" s="1131"/>
      <c r="AF439" s="874"/>
      <c r="AG439" s="874"/>
      <c r="AH439" s="1131"/>
    </row>
    <row r="440">
      <c r="A440" s="1131"/>
      <c r="B440" s="1131"/>
      <c r="C440" s="1131"/>
      <c r="D440" s="1131"/>
      <c r="E440" s="1131"/>
      <c r="F440" s="1131"/>
      <c r="G440" s="1183"/>
      <c r="H440" s="1131"/>
      <c r="I440" s="1131"/>
      <c r="J440" s="1131"/>
      <c r="K440" s="1131"/>
      <c r="L440" s="1131"/>
      <c r="M440" s="1131"/>
      <c r="N440" s="1131"/>
      <c r="O440" s="874"/>
      <c r="P440" s="875"/>
      <c r="Q440" s="1131"/>
      <c r="R440" s="1131"/>
      <c r="S440" s="1131"/>
      <c r="T440" s="1131"/>
      <c r="U440" s="1131"/>
      <c r="V440" s="1131"/>
      <c r="W440" s="1131"/>
      <c r="X440" s="1131"/>
      <c r="Y440" s="1131"/>
      <c r="Z440" s="1131"/>
      <c r="AA440" s="1131"/>
      <c r="AB440" s="1131"/>
      <c r="AC440" s="1131"/>
      <c r="AD440" s="1131"/>
      <c r="AE440" s="1131"/>
      <c r="AF440" s="874"/>
      <c r="AG440" s="874"/>
      <c r="AH440" s="1131"/>
    </row>
    <row r="441">
      <c r="A441" s="1131"/>
      <c r="B441" s="1131"/>
      <c r="C441" s="1131"/>
      <c r="D441" s="1131"/>
      <c r="E441" s="1131"/>
      <c r="F441" s="1131"/>
      <c r="G441" s="1183"/>
      <c r="H441" s="1131"/>
      <c r="I441" s="1131"/>
      <c r="J441" s="1131"/>
      <c r="K441" s="1131"/>
      <c r="L441" s="1131"/>
      <c r="M441" s="1131"/>
      <c r="N441" s="1131"/>
      <c r="O441" s="874"/>
      <c r="P441" s="875"/>
      <c r="Q441" s="1131"/>
      <c r="R441" s="1131"/>
      <c r="S441" s="1131"/>
      <c r="T441" s="1131"/>
      <c r="U441" s="1131"/>
      <c r="V441" s="1131"/>
      <c r="W441" s="1131"/>
      <c r="X441" s="1131"/>
      <c r="Y441" s="1131"/>
      <c r="Z441" s="1131"/>
      <c r="AA441" s="1131"/>
      <c r="AB441" s="1131"/>
      <c r="AC441" s="1131"/>
      <c r="AD441" s="1131"/>
      <c r="AE441" s="1131"/>
      <c r="AF441" s="874"/>
      <c r="AG441" s="874"/>
      <c r="AH441" s="1131"/>
    </row>
    <row r="442">
      <c r="A442" s="1131"/>
      <c r="B442" s="1131"/>
      <c r="C442" s="1131"/>
      <c r="D442" s="1131"/>
      <c r="E442" s="1131"/>
      <c r="F442" s="1131"/>
      <c r="G442" s="1183"/>
      <c r="H442" s="1131"/>
      <c r="I442" s="1131"/>
      <c r="J442" s="1131"/>
      <c r="K442" s="1131"/>
      <c r="L442" s="1131"/>
      <c r="M442" s="1131"/>
      <c r="N442" s="1131"/>
      <c r="O442" s="874"/>
      <c r="P442" s="875"/>
      <c r="Q442" s="1131"/>
      <c r="R442" s="1131"/>
      <c r="S442" s="1131"/>
      <c r="T442" s="1131"/>
      <c r="U442" s="1131"/>
      <c r="V442" s="1131"/>
      <c r="W442" s="1131"/>
      <c r="X442" s="1131"/>
      <c r="Y442" s="1131"/>
      <c r="Z442" s="1131"/>
      <c r="AA442" s="1131"/>
      <c r="AB442" s="1131"/>
      <c r="AC442" s="1131"/>
      <c r="AD442" s="1131"/>
      <c r="AE442" s="1131"/>
      <c r="AF442" s="874"/>
      <c r="AG442" s="874"/>
      <c r="AH442" s="1131"/>
    </row>
    <row r="443">
      <c r="A443" s="1131"/>
      <c r="B443" s="1131"/>
      <c r="C443" s="1131"/>
      <c r="D443" s="1131"/>
      <c r="E443" s="1131"/>
      <c r="F443" s="1131"/>
      <c r="G443" s="1183"/>
      <c r="H443" s="1131"/>
      <c r="I443" s="1131"/>
      <c r="J443" s="1131"/>
      <c r="K443" s="1131"/>
      <c r="L443" s="1131"/>
      <c r="M443" s="1131"/>
      <c r="N443" s="1131"/>
      <c r="O443" s="874"/>
      <c r="P443" s="875"/>
      <c r="Q443" s="1131"/>
      <c r="R443" s="1131"/>
      <c r="S443" s="1131"/>
      <c r="T443" s="1131"/>
      <c r="U443" s="1131"/>
      <c r="V443" s="1131"/>
      <c r="W443" s="1131"/>
      <c r="X443" s="1131"/>
      <c r="Y443" s="1131"/>
      <c r="Z443" s="1131"/>
      <c r="AA443" s="1131"/>
      <c r="AB443" s="1131"/>
      <c r="AC443" s="1131"/>
      <c r="AD443" s="1131"/>
      <c r="AE443" s="1131"/>
      <c r="AF443" s="874"/>
      <c r="AG443" s="874"/>
      <c r="AH443" s="1131"/>
    </row>
    <row r="444">
      <c r="A444" s="1131"/>
      <c r="B444" s="1131"/>
      <c r="C444" s="1131"/>
      <c r="D444" s="1131"/>
      <c r="E444" s="1131"/>
      <c r="F444" s="1131"/>
      <c r="G444" s="1183"/>
      <c r="H444" s="1131"/>
      <c r="I444" s="1131"/>
      <c r="J444" s="1131"/>
      <c r="K444" s="1131"/>
      <c r="L444" s="1131"/>
      <c r="M444" s="1131"/>
      <c r="N444" s="1131"/>
      <c r="O444" s="874"/>
      <c r="P444" s="875"/>
      <c r="Q444" s="1131"/>
      <c r="R444" s="1131"/>
      <c r="S444" s="1131"/>
      <c r="T444" s="1131"/>
      <c r="U444" s="1131"/>
      <c r="V444" s="1131"/>
      <c r="W444" s="1131"/>
      <c r="X444" s="1131"/>
      <c r="Y444" s="1131"/>
      <c r="Z444" s="1131"/>
      <c r="AA444" s="1131"/>
      <c r="AB444" s="1131"/>
      <c r="AC444" s="1131"/>
      <c r="AD444" s="1131"/>
      <c r="AE444" s="1131"/>
      <c r="AF444" s="874"/>
      <c r="AG444" s="874"/>
      <c r="AH444" s="1131"/>
    </row>
    <row r="445">
      <c r="A445" s="1131"/>
      <c r="B445" s="1131"/>
      <c r="C445" s="1131"/>
      <c r="D445" s="1131"/>
      <c r="E445" s="1131"/>
      <c r="F445" s="1131"/>
      <c r="G445" s="1183"/>
      <c r="H445" s="1131"/>
      <c r="I445" s="1131"/>
      <c r="J445" s="1131"/>
      <c r="K445" s="1131"/>
      <c r="L445" s="1131"/>
      <c r="M445" s="1131"/>
      <c r="N445" s="1131"/>
      <c r="O445" s="874"/>
      <c r="P445" s="875"/>
      <c r="Q445" s="1131"/>
      <c r="R445" s="1131"/>
      <c r="S445" s="1131"/>
      <c r="T445" s="1131"/>
      <c r="U445" s="1131"/>
      <c r="V445" s="1131"/>
      <c r="W445" s="1131"/>
      <c r="X445" s="1131"/>
      <c r="Y445" s="1131"/>
      <c r="Z445" s="1131"/>
      <c r="AA445" s="1131"/>
      <c r="AB445" s="1131"/>
      <c r="AC445" s="1131"/>
      <c r="AD445" s="1131"/>
      <c r="AE445" s="1131"/>
      <c r="AF445" s="874"/>
      <c r="AG445" s="874"/>
      <c r="AH445" s="1131"/>
    </row>
    <row r="446">
      <c r="A446" s="1131"/>
      <c r="B446" s="1131"/>
      <c r="C446" s="1131"/>
      <c r="D446" s="1131"/>
      <c r="E446" s="1131"/>
      <c r="F446" s="1131"/>
      <c r="G446" s="1183"/>
      <c r="H446" s="1131"/>
      <c r="I446" s="1131"/>
      <c r="J446" s="1131"/>
      <c r="K446" s="1131"/>
      <c r="L446" s="1131"/>
      <c r="M446" s="1131"/>
      <c r="N446" s="1131"/>
      <c r="O446" s="874"/>
      <c r="P446" s="875"/>
      <c r="Q446" s="1131"/>
      <c r="R446" s="1131"/>
      <c r="S446" s="1131"/>
      <c r="T446" s="1131"/>
      <c r="U446" s="1131"/>
      <c r="V446" s="1131"/>
      <c r="W446" s="1131"/>
      <c r="X446" s="1131"/>
      <c r="Y446" s="1131"/>
      <c r="Z446" s="1131"/>
      <c r="AA446" s="1131"/>
      <c r="AB446" s="1131"/>
      <c r="AC446" s="1131"/>
      <c r="AD446" s="1131"/>
      <c r="AE446" s="1131"/>
      <c r="AF446" s="874"/>
      <c r="AG446" s="874"/>
      <c r="AH446" s="1131"/>
    </row>
    <row r="447">
      <c r="A447" s="1131"/>
      <c r="B447" s="1131"/>
      <c r="C447" s="1131"/>
      <c r="D447" s="1131"/>
      <c r="E447" s="1131"/>
      <c r="F447" s="1131"/>
      <c r="G447" s="1183"/>
      <c r="H447" s="1131"/>
      <c r="I447" s="1131"/>
      <c r="J447" s="1131"/>
      <c r="K447" s="1131"/>
      <c r="L447" s="1131"/>
      <c r="M447" s="1131"/>
      <c r="N447" s="1131"/>
      <c r="O447" s="874"/>
      <c r="P447" s="875"/>
      <c r="Q447" s="1131"/>
      <c r="R447" s="1131"/>
      <c r="S447" s="1131"/>
      <c r="T447" s="1131"/>
      <c r="U447" s="1131"/>
      <c r="V447" s="1131"/>
      <c r="W447" s="1131"/>
      <c r="X447" s="1131"/>
      <c r="Y447" s="1131"/>
      <c r="Z447" s="1131"/>
      <c r="AA447" s="1131"/>
      <c r="AB447" s="1131"/>
      <c r="AC447" s="1131"/>
      <c r="AD447" s="1131"/>
      <c r="AE447" s="1131"/>
      <c r="AF447" s="874"/>
      <c r="AG447" s="874"/>
      <c r="AH447" s="1131"/>
    </row>
    <row r="448">
      <c r="A448" s="1131"/>
      <c r="B448" s="1131"/>
      <c r="C448" s="1131"/>
      <c r="D448" s="1131"/>
      <c r="E448" s="1131"/>
      <c r="F448" s="1131"/>
      <c r="G448" s="1183"/>
      <c r="H448" s="1131"/>
      <c r="I448" s="1131"/>
      <c r="J448" s="1131"/>
      <c r="K448" s="1131"/>
      <c r="L448" s="1131"/>
      <c r="M448" s="1131"/>
      <c r="N448" s="1131"/>
      <c r="O448" s="874"/>
      <c r="P448" s="875"/>
      <c r="Q448" s="1131"/>
      <c r="R448" s="1131"/>
      <c r="S448" s="1131"/>
      <c r="T448" s="1131"/>
      <c r="U448" s="1131"/>
      <c r="V448" s="1131"/>
      <c r="W448" s="1131"/>
      <c r="X448" s="1131"/>
      <c r="Y448" s="1131"/>
      <c r="Z448" s="1131"/>
      <c r="AA448" s="1131"/>
      <c r="AB448" s="1131"/>
      <c r="AC448" s="1131"/>
      <c r="AD448" s="1131"/>
      <c r="AE448" s="1131"/>
      <c r="AF448" s="874"/>
      <c r="AG448" s="874"/>
      <c r="AH448" s="1131"/>
    </row>
    <row r="449">
      <c r="A449" s="1131"/>
      <c r="B449" s="1131"/>
      <c r="C449" s="1131"/>
      <c r="D449" s="1131"/>
      <c r="E449" s="1131"/>
      <c r="F449" s="1131"/>
      <c r="G449" s="1183"/>
      <c r="H449" s="1131"/>
      <c r="I449" s="1131"/>
      <c r="J449" s="1131"/>
      <c r="K449" s="1131"/>
      <c r="L449" s="1131"/>
      <c r="M449" s="1131"/>
      <c r="N449" s="1131"/>
      <c r="O449" s="874"/>
      <c r="P449" s="875"/>
      <c r="Q449" s="1131"/>
      <c r="R449" s="1131"/>
      <c r="S449" s="1131"/>
      <c r="T449" s="1131"/>
      <c r="U449" s="1131"/>
      <c r="V449" s="1131"/>
      <c r="W449" s="1131"/>
      <c r="X449" s="1131"/>
      <c r="Y449" s="1131"/>
      <c r="Z449" s="1131"/>
      <c r="AA449" s="1131"/>
      <c r="AB449" s="1131"/>
      <c r="AC449" s="1131"/>
      <c r="AD449" s="1131"/>
      <c r="AE449" s="1131"/>
      <c r="AF449" s="874"/>
      <c r="AG449" s="874"/>
      <c r="AH449" s="1131"/>
    </row>
    <row r="450">
      <c r="A450" s="1131"/>
      <c r="B450" s="1131"/>
      <c r="C450" s="1131"/>
      <c r="D450" s="1131"/>
      <c r="E450" s="1131"/>
      <c r="F450" s="1131"/>
      <c r="G450" s="1183"/>
      <c r="H450" s="1131"/>
      <c r="I450" s="1131"/>
      <c r="J450" s="1131"/>
      <c r="K450" s="1131"/>
      <c r="L450" s="1131"/>
      <c r="M450" s="1131"/>
      <c r="N450" s="1131"/>
      <c r="O450" s="874"/>
      <c r="P450" s="875"/>
      <c r="Q450" s="1131"/>
      <c r="R450" s="1131"/>
      <c r="S450" s="1131"/>
      <c r="T450" s="1131"/>
      <c r="U450" s="1131"/>
      <c r="V450" s="1131"/>
      <c r="W450" s="1131"/>
      <c r="X450" s="1131"/>
      <c r="Y450" s="1131"/>
      <c r="Z450" s="1131"/>
      <c r="AA450" s="1131"/>
      <c r="AB450" s="1131"/>
      <c r="AC450" s="1131"/>
      <c r="AD450" s="1131"/>
      <c r="AE450" s="1131"/>
      <c r="AF450" s="874"/>
      <c r="AG450" s="874"/>
      <c r="AH450" s="1131"/>
    </row>
    <row r="451">
      <c r="A451" s="1131"/>
      <c r="B451" s="1131"/>
      <c r="C451" s="1131"/>
      <c r="D451" s="1131"/>
      <c r="E451" s="1131"/>
      <c r="F451" s="1131"/>
      <c r="G451" s="1183"/>
      <c r="H451" s="1131"/>
      <c r="I451" s="1131"/>
      <c r="J451" s="1131"/>
      <c r="K451" s="1131"/>
      <c r="L451" s="1131"/>
      <c r="M451" s="1131"/>
      <c r="N451" s="1131"/>
      <c r="O451" s="874"/>
      <c r="P451" s="875"/>
      <c r="Q451" s="1131"/>
      <c r="R451" s="1131"/>
      <c r="S451" s="1131"/>
      <c r="T451" s="1131"/>
      <c r="U451" s="1131"/>
      <c r="V451" s="1131"/>
      <c r="W451" s="1131"/>
      <c r="X451" s="1131"/>
      <c r="Y451" s="1131"/>
      <c r="Z451" s="1131"/>
      <c r="AA451" s="1131"/>
      <c r="AB451" s="1131"/>
      <c r="AC451" s="1131"/>
      <c r="AD451" s="1131"/>
      <c r="AE451" s="1131"/>
      <c r="AF451" s="874"/>
      <c r="AG451" s="874"/>
      <c r="AH451" s="1131"/>
    </row>
    <row r="452">
      <c r="A452" s="1131"/>
      <c r="B452" s="1131"/>
      <c r="C452" s="1131"/>
      <c r="D452" s="1131"/>
      <c r="E452" s="1131"/>
      <c r="F452" s="1131"/>
      <c r="G452" s="1183"/>
      <c r="H452" s="1131"/>
      <c r="I452" s="1131"/>
      <c r="J452" s="1131"/>
      <c r="K452" s="1131"/>
      <c r="L452" s="1131"/>
      <c r="M452" s="1131"/>
      <c r="N452" s="1131"/>
      <c r="O452" s="874"/>
      <c r="P452" s="875"/>
      <c r="Q452" s="1131"/>
      <c r="R452" s="1131"/>
      <c r="S452" s="1131"/>
      <c r="T452" s="1131"/>
      <c r="U452" s="1131"/>
      <c r="V452" s="1131"/>
      <c r="W452" s="1131"/>
      <c r="X452" s="1131"/>
      <c r="Y452" s="1131"/>
      <c r="Z452" s="1131"/>
      <c r="AA452" s="1131"/>
      <c r="AB452" s="1131"/>
      <c r="AC452" s="1131"/>
      <c r="AD452" s="1131"/>
      <c r="AE452" s="1131"/>
      <c r="AF452" s="874"/>
      <c r="AG452" s="874"/>
      <c r="AH452" s="1131"/>
    </row>
    <row r="453">
      <c r="A453" s="1131"/>
      <c r="B453" s="1131"/>
      <c r="C453" s="1131"/>
      <c r="D453" s="1131"/>
      <c r="E453" s="1131"/>
      <c r="F453" s="1131"/>
      <c r="G453" s="1183"/>
      <c r="H453" s="1131"/>
      <c r="I453" s="1131"/>
      <c r="J453" s="1131"/>
      <c r="K453" s="1131"/>
      <c r="L453" s="1131"/>
      <c r="M453" s="1131"/>
      <c r="N453" s="1131"/>
      <c r="O453" s="874"/>
      <c r="P453" s="875"/>
      <c r="Q453" s="1131"/>
      <c r="R453" s="1131"/>
      <c r="S453" s="1131"/>
      <c r="T453" s="1131"/>
      <c r="U453" s="1131"/>
      <c r="V453" s="1131"/>
      <c r="W453" s="1131"/>
      <c r="X453" s="1131"/>
      <c r="Y453" s="1131"/>
      <c r="Z453" s="1131"/>
      <c r="AA453" s="1131"/>
      <c r="AB453" s="1131"/>
      <c r="AC453" s="1131"/>
      <c r="AD453" s="1131"/>
      <c r="AE453" s="1131"/>
      <c r="AF453" s="874"/>
      <c r="AG453" s="874"/>
      <c r="AH453" s="1131"/>
    </row>
    <row r="454">
      <c r="A454" s="1131"/>
      <c r="B454" s="1131"/>
      <c r="C454" s="1131"/>
      <c r="D454" s="1131"/>
      <c r="E454" s="1131"/>
      <c r="F454" s="1131"/>
      <c r="G454" s="1183"/>
      <c r="H454" s="1131"/>
      <c r="I454" s="1131"/>
      <c r="J454" s="1131"/>
      <c r="K454" s="1131"/>
      <c r="L454" s="1131"/>
      <c r="M454" s="1131"/>
      <c r="N454" s="1131"/>
      <c r="O454" s="874"/>
      <c r="P454" s="875"/>
      <c r="Q454" s="1131"/>
      <c r="R454" s="1131"/>
      <c r="S454" s="1131"/>
      <c r="T454" s="1131"/>
      <c r="U454" s="1131"/>
      <c r="V454" s="1131"/>
      <c r="W454" s="1131"/>
      <c r="X454" s="1131"/>
      <c r="Y454" s="1131"/>
      <c r="Z454" s="1131"/>
      <c r="AA454" s="1131"/>
      <c r="AB454" s="1131"/>
      <c r="AC454" s="1131"/>
      <c r="AD454" s="1131"/>
      <c r="AE454" s="1131"/>
      <c r="AF454" s="874"/>
      <c r="AG454" s="874"/>
      <c r="AH454" s="1131"/>
    </row>
    <row r="455">
      <c r="A455" s="1131"/>
      <c r="B455" s="1131"/>
      <c r="C455" s="1131"/>
      <c r="D455" s="1131"/>
      <c r="E455" s="1131"/>
      <c r="F455" s="1131"/>
      <c r="G455" s="1183"/>
      <c r="H455" s="1131"/>
      <c r="I455" s="1131"/>
      <c r="J455" s="1131"/>
      <c r="K455" s="1131"/>
      <c r="L455" s="1131"/>
      <c r="M455" s="1131"/>
      <c r="N455" s="1131"/>
      <c r="O455" s="874"/>
      <c r="P455" s="875"/>
      <c r="Q455" s="1131"/>
      <c r="R455" s="1131"/>
      <c r="S455" s="1131"/>
      <c r="T455" s="1131"/>
      <c r="U455" s="1131"/>
      <c r="V455" s="1131"/>
      <c r="W455" s="1131"/>
      <c r="X455" s="1131"/>
      <c r="Y455" s="1131"/>
      <c r="Z455" s="1131"/>
      <c r="AA455" s="1131"/>
      <c r="AB455" s="1131"/>
      <c r="AC455" s="1131"/>
      <c r="AD455" s="1131"/>
      <c r="AE455" s="1131"/>
      <c r="AF455" s="874"/>
      <c r="AG455" s="874"/>
      <c r="AH455" s="1131"/>
    </row>
    <row r="456">
      <c r="A456" s="1131"/>
      <c r="B456" s="1131"/>
      <c r="C456" s="1131"/>
      <c r="D456" s="1131"/>
      <c r="E456" s="1131"/>
      <c r="F456" s="1131"/>
      <c r="G456" s="1183"/>
      <c r="H456" s="1131"/>
      <c r="I456" s="1131"/>
      <c r="J456" s="1131"/>
      <c r="K456" s="1131"/>
      <c r="L456" s="1131"/>
      <c r="M456" s="1131"/>
      <c r="N456" s="1131"/>
      <c r="O456" s="874"/>
      <c r="P456" s="875"/>
      <c r="Q456" s="1131"/>
      <c r="R456" s="1131"/>
      <c r="S456" s="1131"/>
      <c r="T456" s="1131"/>
      <c r="U456" s="1131"/>
      <c r="V456" s="1131"/>
      <c r="W456" s="1131"/>
      <c r="X456" s="1131"/>
      <c r="Y456" s="1131"/>
      <c r="Z456" s="1131"/>
      <c r="AA456" s="1131"/>
      <c r="AB456" s="1131"/>
      <c r="AC456" s="1131"/>
      <c r="AD456" s="1131"/>
      <c r="AE456" s="1131"/>
      <c r="AF456" s="874"/>
      <c r="AG456" s="874"/>
      <c r="AH456" s="1131"/>
    </row>
    <row r="457">
      <c r="A457" s="1131"/>
      <c r="B457" s="1131"/>
      <c r="C457" s="1131"/>
      <c r="D457" s="1131"/>
      <c r="E457" s="1131"/>
      <c r="F457" s="1131"/>
      <c r="G457" s="1183"/>
      <c r="H457" s="1131"/>
      <c r="I457" s="1131"/>
      <c r="J457" s="1131"/>
      <c r="K457" s="1131"/>
      <c r="L457" s="1131"/>
      <c r="M457" s="1131"/>
      <c r="N457" s="1131"/>
      <c r="O457" s="874"/>
      <c r="P457" s="875"/>
      <c r="Q457" s="1131"/>
      <c r="R457" s="1131"/>
      <c r="S457" s="1131"/>
      <c r="T457" s="1131"/>
      <c r="U457" s="1131"/>
      <c r="V457" s="1131"/>
      <c r="W457" s="1131"/>
      <c r="X457" s="1131"/>
      <c r="Y457" s="1131"/>
      <c r="Z457" s="1131"/>
      <c r="AA457" s="1131"/>
      <c r="AB457" s="1131"/>
      <c r="AC457" s="1131"/>
      <c r="AD457" s="1131"/>
      <c r="AE457" s="1131"/>
      <c r="AF457" s="874"/>
      <c r="AG457" s="874"/>
      <c r="AH457" s="1131"/>
    </row>
    <row r="458">
      <c r="A458" s="1131"/>
      <c r="B458" s="1131"/>
      <c r="C458" s="1131"/>
      <c r="D458" s="1131"/>
      <c r="E458" s="1131"/>
      <c r="F458" s="1131"/>
      <c r="G458" s="1183"/>
      <c r="H458" s="1131"/>
      <c r="I458" s="1131"/>
      <c r="J458" s="1131"/>
      <c r="K458" s="1131"/>
      <c r="L458" s="1131"/>
      <c r="M458" s="1131"/>
      <c r="N458" s="1131"/>
      <c r="O458" s="874"/>
      <c r="P458" s="875"/>
      <c r="Q458" s="1131"/>
      <c r="R458" s="1131"/>
      <c r="S458" s="1131"/>
      <c r="T458" s="1131"/>
      <c r="U458" s="1131"/>
      <c r="V458" s="1131"/>
      <c r="W458" s="1131"/>
      <c r="X458" s="1131"/>
      <c r="Y458" s="1131"/>
      <c r="Z458" s="1131"/>
      <c r="AA458" s="1131"/>
      <c r="AB458" s="1131"/>
      <c r="AC458" s="1131"/>
      <c r="AD458" s="1131"/>
      <c r="AE458" s="1131"/>
      <c r="AF458" s="874"/>
      <c r="AG458" s="874"/>
      <c r="AH458" s="1131"/>
    </row>
    <row r="459">
      <c r="A459" s="1131"/>
      <c r="B459" s="1131"/>
      <c r="C459" s="1131"/>
      <c r="D459" s="1131"/>
      <c r="E459" s="1131"/>
      <c r="F459" s="1131"/>
      <c r="G459" s="1183"/>
      <c r="H459" s="1131"/>
      <c r="I459" s="1131"/>
      <c r="J459" s="1131"/>
      <c r="K459" s="1131"/>
      <c r="L459" s="1131"/>
      <c r="M459" s="1131"/>
      <c r="N459" s="1131"/>
      <c r="O459" s="874"/>
      <c r="P459" s="875"/>
      <c r="Q459" s="1131"/>
      <c r="R459" s="1131"/>
      <c r="S459" s="1131"/>
      <c r="T459" s="1131"/>
      <c r="U459" s="1131"/>
      <c r="V459" s="1131"/>
      <c r="W459" s="1131"/>
      <c r="X459" s="1131"/>
      <c r="Y459" s="1131"/>
      <c r="Z459" s="1131"/>
      <c r="AA459" s="1131"/>
      <c r="AB459" s="1131"/>
      <c r="AC459" s="1131"/>
      <c r="AD459" s="1131"/>
      <c r="AE459" s="1131"/>
      <c r="AF459" s="874"/>
      <c r="AG459" s="874"/>
      <c r="AH459" s="1131"/>
    </row>
    <row r="460">
      <c r="A460" s="1131"/>
      <c r="B460" s="1131"/>
      <c r="C460" s="1131"/>
      <c r="D460" s="1131"/>
      <c r="E460" s="1131"/>
      <c r="F460" s="1131"/>
      <c r="G460" s="1183"/>
      <c r="H460" s="1131"/>
      <c r="I460" s="1131"/>
      <c r="J460" s="1131"/>
      <c r="K460" s="1131"/>
      <c r="L460" s="1131"/>
      <c r="M460" s="1131"/>
      <c r="N460" s="1131"/>
      <c r="O460" s="874"/>
      <c r="P460" s="875"/>
      <c r="Q460" s="1131"/>
      <c r="R460" s="1131"/>
      <c r="S460" s="1131"/>
      <c r="T460" s="1131"/>
      <c r="U460" s="1131"/>
      <c r="V460" s="1131"/>
      <c r="W460" s="1131"/>
      <c r="X460" s="1131"/>
      <c r="Y460" s="1131"/>
      <c r="Z460" s="1131"/>
      <c r="AA460" s="1131"/>
      <c r="AB460" s="1131"/>
      <c r="AC460" s="1131"/>
      <c r="AD460" s="1131"/>
      <c r="AE460" s="1131"/>
      <c r="AF460" s="874"/>
      <c r="AG460" s="874"/>
      <c r="AH460" s="1131"/>
    </row>
    <row r="461">
      <c r="A461" s="1131"/>
      <c r="B461" s="1131"/>
      <c r="C461" s="1131"/>
      <c r="D461" s="1131"/>
      <c r="E461" s="1131"/>
      <c r="F461" s="1131"/>
      <c r="G461" s="1183"/>
      <c r="H461" s="1131"/>
      <c r="I461" s="1131"/>
      <c r="J461" s="1131"/>
      <c r="K461" s="1131"/>
      <c r="L461" s="1131"/>
      <c r="M461" s="1131"/>
      <c r="N461" s="1131"/>
      <c r="O461" s="874"/>
      <c r="P461" s="875"/>
      <c r="Q461" s="1131"/>
      <c r="R461" s="1131"/>
      <c r="S461" s="1131"/>
      <c r="T461" s="1131"/>
      <c r="U461" s="1131"/>
      <c r="V461" s="1131"/>
      <c r="W461" s="1131"/>
      <c r="X461" s="1131"/>
      <c r="Y461" s="1131"/>
      <c r="Z461" s="1131"/>
      <c r="AA461" s="1131"/>
      <c r="AB461" s="1131"/>
      <c r="AC461" s="1131"/>
      <c r="AD461" s="1131"/>
      <c r="AE461" s="1131"/>
      <c r="AF461" s="874"/>
      <c r="AG461" s="874"/>
      <c r="AH461" s="1131"/>
    </row>
    <row r="462">
      <c r="A462" s="1131"/>
      <c r="B462" s="1131"/>
      <c r="C462" s="1131"/>
      <c r="D462" s="1131"/>
      <c r="E462" s="1131"/>
      <c r="F462" s="1131"/>
      <c r="G462" s="1183"/>
      <c r="H462" s="1131"/>
      <c r="I462" s="1131"/>
      <c r="J462" s="1131"/>
      <c r="K462" s="1131"/>
      <c r="L462" s="1131"/>
      <c r="M462" s="1131"/>
      <c r="N462" s="1131"/>
      <c r="O462" s="874"/>
      <c r="P462" s="875"/>
      <c r="Q462" s="1131"/>
      <c r="R462" s="1131"/>
      <c r="S462" s="1131"/>
      <c r="T462" s="1131"/>
      <c r="U462" s="1131"/>
      <c r="V462" s="1131"/>
      <c r="W462" s="1131"/>
      <c r="X462" s="1131"/>
      <c r="Y462" s="1131"/>
      <c r="Z462" s="1131"/>
      <c r="AA462" s="1131"/>
      <c r="AB462" s="1131"/>
      <c r="AC462" s="1131"/>
      <c r="AD462" s="1131"/>
      <c r="AE462" s="1131"/>
      <c r="AF462" s="874"/>
      <c r="AG462" s="874"/>
      <c r="AH462" s="1131"/>
    </row>
    <row r="463">
      <c r="A463" s="1131"/>
      <c r="B463" s="1131"/>
      <c r="C463" s="1131"/>
      <c r="D463" s="1131"/>
      <c r="E463" s="1131"/>
      <c r="F463" s="1131"/>
      <c r="G463" s="1183"/>
      <c r="H463" s="1131"/>
      <c r="I463" s="1131"/>
      <c r="J463" s="1131"/>
      <c r="K463" s="1131"/>
      <c r="L463" s="1131"/>
      <c r="M463" s="1131"/>
      <c r="N463" s="1131"/>
      <c r="O463" s="874"/>
      <c r="P463" s="875"/>
      <c r="Q463" s="1131"/>
      <c r="R463" s="1131"/>
      <c r="S463" s="1131"/>
      <c r="T463" s="1131"/>
      <c r="U463" s="1131"/>
      <c r="V463" s="1131"/>
      <c r="W463" s="1131"/>
      <c r="X463" s="1131"/>
      <c r="Y463" s="1131"/>
      <c r="Z463" s="1131"/>
      <c r="AA463" s="1131"/>
      <c r="AB463" s="1131"/>
      <c r="AC463" s="1131"/>
      <c r="AD463" s="1131"/>
      <c r="AE463" s="1131"/>
      <c r="AF463" s="874"/>
      <c r="AG463" s="874"/>
      <c r="AH463" s="1131"/>
    </row>
    <row r="464">
      <c r="A464" s="1131"/>
      <c r="B464" s="1131"/>
      <c r="C464" s="1131"/>
      <c r="D464" s="1131"/>
      <c r="E464" s="1131"/>
      <c r="F464" s="1131"/>
      <c r="G464" s="1183"/>
      <c r="H464" s="1131"/>
      <c r="I464" s="1131"/>
      <c r="J464" s="1131"/>
      <c r="K464" s="1131"/>
      <c r="L464" s="1131"/>
      <c r="M464" s="1131"/>
      <c r="N464" s="1131"/>
      <c r="O464" s="874"/>
      <c r="P464" s="875"/>
      <c r="Q464" s="1131"/>
      <c r="R464" s="1131"/>
      <c r="S464" s="1131"/>
      <c r="T464" s="1131"/>
      <c r="U464" s="1131"/>
      <c r="V464" s="1131"/>
      <c r="W464" s="1131"/>
      <c r="X464" s="1131"/>
      <c r="Y464" s="1131"/>
      <c r="Z464" s="1131"/>
      <c r="AA464" s="1131"/>
      <c r="AB464" s="1131"/>
      <c r="AC464" s="1131"/>
      <c r="AD464" s="1131"/>
      <c r="AE464" s="1131"/>
      <c r="AF464" s="874"/>
      <c r="AG464" s="874"/>
      <c r="AH464" s="1131"/>
    </row>
    <row r="465">
      <c r="A465" s="1131"/>
      <c r="B465" s="1131"/>
      <c r="C465" s="1131"/>
      <c r="D465" s="1131"/>
      <c r="E465" s="1131"/>
      <c r="F465" s="1131"/>
      <c r="G465" s="1183"/>
      <c r="H465" s="1131"/>
      <c r="I465" s="1131"/>
      <c r="J465" s="1131"/>
      <c r="K465" s="1131"/>
      <c r="L465" s="1131"/>
      <c r="M465" s="1131"/>
      <c r="N465" s="1131"/>
      <c r="O465" s="874"/>
      <c r="P465" s="875"/>
      <c r="Q465" s="1131"/>
      <c r="R465" s="1131"/>
      <c r="S465" s="1131"/>
      <c r="T465" s="1131"/>
      <c r="U465" s="1131"/>
      <c r="V465" s="1131"/>
      <c r="W465" s="1131"/>
      <c r="X465" s="1131"/>
      <c r="Y465" s="1131"/>
      <c r="Z465" s="1131"/>
      <c r="AA465" s="1131"/>
      <c r="AB465" s="1131"/>
      <c r="AC465" s="1131"/>
      <c r="AD465" s="1131"/>
      <c r="AE465" s="1131"/>
      <c r="AF465" s="874"/>
      <c r="AG465" s="874"/>
      <c r="AH465" s="1131"/>
    </row>
    <row r="466">
      <c r="A466" s="1131"/>
      <c r="B466" s="1131"/>
      <c r="C466" s="1131"/>
      <c r="D466" s="1131"/>
      <c r="E466" s="1131"/>
      <c r="F466" s="1131"/>
      <c r="G466" s="1183"/>
      <c r="H466" s="1131"/>
      <c r="I466" s="1131"/>
      <c r="J466" s="1131"/>
      <c r="K466" s="1131"/>
      <c r="L466" s="1131"/>
      <c r="M466" s="1131"/>
      <c r="N466" s="1131"/>
      <c r="O466" s="874"/>
      <c r="P466" s="875"/>
      <c r="Q466" s="1131"/>
      <c r="R466" s="1131"/>
      <c r="S466" s="1131"/>
      <c r="T466" s="1131"/>
      <c r="U466" s="1131"/>
      <c r="V466" s="1131"/>
      <c r="W466" s="1131"/>
      <c r="X466" s="1131"/>
      <c r="Y466" s="1131"/>
      <c r="Z466" s="1131"/>
      <c r="AA466" s="1131"/>
      <c r="AB466" s="1131"/>
      <c r="AC466" s="1131"/>
      <c r="AD466" s="1131"/>
      <c r="AE466" s="1131"/>
      <c r="AF466" s="874"/>
      <c r="AG466" s="874"/>
      <c r="AH466" s="1131"/>
    </row>
    <row r="467">
      <c r="A467" s="1131"/>
      <c r="B467" s="1131"/>
      <c r="C467" s="1131"/>
      <c r="D467" s="1131"/>
      <c r="E467" s="1131"/>
      <c r="F467" s="1131"/>
      <c r="G467" s="1183"/>
      <c r="H467" s="1131"/>
      <c r="I467" s="1131"/>
      <c r="J467" s="1131"/>
      <c r="K467" s="1131"/>
      <c r="L467" s="1131"/>
      <c r="M467" s="1131"/>
      <c r="N467" s="1131"/>
      <c r="O467" s="874"/>
      <c r="P467" s="875"/>
      <c r="Q467" s="1131"/>
      <c r="R467" s="1131"/>
      <c r="S467" s="1131"/>
      <c r="T467" s="1131"/>
      <c r="U467" s="1131"/>
      <c r="V467" s="1131"/>
      <c r="W467" s="1131"/>
      <c r="X467" s="1131"/>
      <c r="Y467" s="1131"/>
      <c r="Z467" s="1131"/>
      <c r="AA467" s="1131"/>
      <c r="AB467" s="1131"/>
      <c r="AC467" s="1131"/>
      <c r="AD467" s="1131"/>
      <c r="AE467" s="1131"/>
      <c r="AF467" s="874"/>
      <c r="AG467" s="874"/>
      <c r="AH467" s="1131"/>
    </row>
    <row r="468">
      <c r="A468" s="1131"/>
      <c r="B468" s="1131"/>
      <c r="C468" s="1131"/>
      <c r="D468" s="1131"/>
      <c r="E468" s="1131"/>
      <c r="F468" s="1131"/>
      <c r="G468" s="1183"/>
      <c r="H468" s="1131"/>
      <c r="I468" s="1131"/>
      <c r="J468" s="1131"/>
      <c r="K468" s="1131"/>
      <c r="L468" s="1131"/>
      <c r="M468" s="1131"/>
      <c r="N468" s="1131"/>
      <c r="O468" s="874"/>
      <c r="P468" s="875"/>
      <c r="Q468" s="1131"/>
      <c r="R468" s="1131"/>
      <c r="S468" s="1131"/>
      <c r="T468" s="1131"/>
      <c r="U468" s="1131"/>
      <c r="V468" s="1131"/>
      <c r="W468" s="1131"/>
      <c r="X468" s="1131"/>
      <c r="Y468" s="1131"/>
      <c r="Z468" s="1131"/>
      <c r="AA468" s="1131"/>
      <c r="AB468" s="1131"/>
      <c r="AC468" s="1131"/>
      <c r="AD468" s="1131"/>
      <c r="AE468" s="1131"/>
      <c r="AF468" s="874"/>
      <c r="AG468" s="874"/>
      <c r="AH468" s="1131"/>
    </row>
    <row r="469">
      <c r="A469" s="1131"/>
      <c r="B469" s="1131"/>
      <c r="C469" s="1131"/>
      <c r="D469" s="1131"/>
      <c r="E469" s="1131"/>
      <c r="F469" s="1131"/>
      <c r="G469" s="1183"/>
      <c r="H469" s="1131"/>
      <c r="I469" s="1131"/>
      <c r="J469" s="1131"/>
      <c r="K469" s="1131"/>
      <c r="L469" s="1131"/>
      <c r="M469" s="1131"/>
      <c r="N469" s="1131"/>
      <c r="O469" s="874"/>
      <c r="P469" s="875"/>
      <c r="Q469" s="1131"/>
      <c r="R469" s="1131"/>
      <c r="S469" s="1131"/>
      <c r="T469" s="1131"/>
      <c r="U469" s="1131"/>
      <c r="V469" s="1131"/>
      <c r="W469" s="1131"/>
      <c r="X469" s="1131"/>
      <c r="Y469" s="1131"/>
      <c r="Z469" s="1131"/>
      <c r="AA469" s="1131"/>
      <c r="AB469" s="1131"/>
      <c r="AC469" s="1131"/>
      <c r="AD469" s="1131"/>
      <c r="AE469" s="1131"/>
      <c r="AF469" s="874"/>
      <c r="AG469" s="874"/>
      <c r="AH469" s="1131"/>
    </row>
    <row r="470">
      <c r="A470" s="1131"/>
      <c r="B470" s="1131"/>
      <c r="C470" s="1131"/>
      <c r="D470" s="1131"/>
      <c r="E470" s="1131"/>
      <c r="F470" s="1131"/>
      <c r="G470" s="1183"/>
      <c r="H470" s="1131"/>
      <c r="I470" s="1131"/>
      <c r="J470" s="1131"/>
      <c r="K470" s="1131"/>
      <c r="L470" s="1131"/>
      <c r="M470" s="1131"/>
      <c r="N470" s="1131"/>
      <c r="O470" s="874"/>
      <c r="P470" s="875"/>
      <c r="Q470" s="1131"/>
      <c r="R470" s="1131"/>
      <c r="S470" s="1131"/>
      <c r="T470" s="1131"/>
      <c r="U470" s="1131"/>
      <c r="V470" s="1131"/>
      <c r="W470" s="1131"/>
      <c r="X470" s="1131"/>
      <c r="Y470" s="1131"/>
      <c r="Z470" s="1131"/>
      <c r="AA470" s="1131"/>
      <c r="AB470" s="1131"/>
      <c r="AC470" s="1131"/>
      <c r="AD470" s="1131"/>
      <c r="AE470" s="1131"/>
      <c r="AF470" s="874"/>
      <c r="AG470" s="874"/>
      <c r="AH470" s="1131"/>
    </row>
    <row r="471">
      <c r="A471" s="1131"/>
      <c r="B471" s="1131"/>
      <c r="C471" s="1131"/>
      <c r="D471" s="1131"/>
      <c r="E471" s="1131"/>
      <c r="F471" s="1131"/>
      <c r="G471" s="1183"/>
      <c r="H471" s="1131"/>
      <c r="I471" s="1131"/>
      <c r="J471" s="1131"/>
      <c r="K471" s="1131"/>
      <c r="L471" s="1131"/>
      <c r="M471" s="1131"/>
      <c r="N471" s="1131"/>
      <c r="O471" s="874"/>
      <c r="P471" s="875"/>
      <c r="Q471" s="1131"/>
      <c r="R471" s="1131"/>
      <c r="S471" s="1131"/>
      <c r="T471" s="1131"/>
      <c r="U471" s="1131"/>
      <c r="V471" s="1131"/>
      <c r="W471" s="1131"/>
      <c r="X471" s="1131"/>
      <c r="Y471" s="1131"/>
      <c r="Z471" s="1131"/>
      <c r="AA471" s="1131"/>
      <c r="AB471" s="1131"/>
      <c r="AC471" s="1131"/>
      <c r="AD471" s="1131"/>
      <c r="AE471" s="1131"/>
      <c r="AF471" s="874"/>
      <c r="AG471" s="874"/>
      <c r="AH471" s="1131"/>
    </row>
    <row r="472">
      <c r="A472" s="1131"/>
      <c r="B472" s="1131"/>
      <c r="C472" s="1131"/>
      <c r="D472" s="1131"/>
      <c r="E472" s="1131"/>
      <c r="F472" s="1131"/>
      <c r="G472" s="1183"/>
      <c r="H472" s="1131"/>
      <c r="I472" s="1131"/>
      <c r="J472" s="1131"/>
      <c r="K472" s="1131"/>
      <c r="L472" s="1131"/>
      <c r="M472" s="1131"/>
      <c r="N472" s="1131"/>
      <c r="O472" s="874"/>
      <c r="P472" s="875"/>
      <c r="Q472" s="1131"/>
      <c r="R472" s="1131"/>
      <c r="S472" s="1131"/>
      <c r="T472" s="1131"/>
      <c r="U472" s="1131"/>
      <c r="V472" s="1131"/>
      <c r="W472" s="1131"/>
      <c r="X472" s="1131"/>
      <c r="Y472" s="1131"/>
      <c r="Z472" s="1131"/>
      <c r="AA472" s="1131"/>
      <c r="AB472" s="1131"/>
      <c r="AC472" s="1131"/>
      <c r="AD472" s="1131"/>
      <c r="AE472" s="1131"/>
      <c r="AF472" s="874"/>
      <c r="AG472" s="874"/>
      <c r="AH472" s="1131"/>
    </row>
    <row r="473">
      <c r="A473" s="1131"/>
      <c r="B473" s="1131"/>
      <c r="C473" s="1131"/>
      <c r="D473" s="1131"/>
      <c r="E473" s="1131"/>
      <c r="F473" s="1131"/>
      <c r="G473" s="1183"/>
      <c r="H473" s="1131"/>
      <c r="I473" s="1131"/>
      <c r="J473" s="1131"/>
      <c r="K473" s="1131"/>
      <c r="L473" s="1131"/>
      <c r="M473" s="1131"/>
      <c r="N473" s="1131"/>
      <c r="O473" s="874"/>
      <c r="P473" s="875"/>
      <c r="Q473" s="1131"/>
      <c r="R473" s="1131"/>
      <c r="S473" s="1131"/>
      <c r="T473" s="1131"/>
      <c r="U473" s="1131"/>
      <c r="V473" s="1131"/>
      <c r="W473" s="1131"/>
      <c r="X473" s="1131"/>
      <c r="Y473" s="1131"/>
      <c r="Z473" s="1131"/>
      <c r="AA473" s="1131"/>
      <c r="AB473" s="1131"/>
      <c r="AC473" s="1131"/>
      <c r="AD473" s="1131"/>
      <c r="AE473" s="1131"/>
      <c r="AF473" s="874"/>
      <c r="AG473" s="874"/>
      <c r="AH473" s="1131"/>
    </row>
    <row r="474">
      <c r="A474" s="1131"/>
      <c r="B474" s="1131"/>
      <c r="C474" s="1131"/>
      <c r="D474" s="1131"/>
      <c r="E474" s="1131"/>
      <c r="F474" s="1131"/>
      <c r="G474" s="1183"/>
      <c r="H474" s="1131"/>
      <c r="I474" s="1131"/>
      <c r="J474" s="1131"/>
      <c r="K474" s="1131"/>
      <c r="L474" s="1131"/>
      <c r="M474" s="1131"/>
      <c r="N474" s="1131"/>
      <c r="O474" s="874"/>
      <c r="P474" s="875"/>
      <c r="Q474" s="1131"/>
      <c r="R474" s="1131"/>
      <c r="S474" s="1131"/>
      <c r="T474" s="1131"/>
      <c r="U474" s="1131"/>
      <c r="V474" s="1131"/>
      <c r="W474" s="1131"/>
      <c r="X474" s="1131"/>
      <c r="Y474" s="1131"/>
      <c r="Z474" s="1131"/>
      <c r="AA474" s="1131"/>
      <c r="AB474" s="1131"/>
      <c r="AC474" s="1131"/>
      <c r="AD474" s="1131"/>
      <c r="AE474" s="1131"/>
      <c r="AF474" s="874"/>
      <c r="AG474" s="874"/>
      <c r="AH474" s="1131"/>
    </row>
    <row r="475">
      <c r="A475" s="1131"/>
      <c r="B475" s="1131"/>
      <c r="C475" s="1131"/>
      <c r="D475" s="1131"/>
      <c r="E475" s="1131"/>
      <c r="F475" s="1131"/>
      <c r="G475" s="1183"/>
      <c r="H475" s="1131"/>
      <c r="I475" s="1131"/>
      <c r="J475" s="1131"/>
      <c r="K475" s="1131"/>
      <c r="L475" s="1131"/>
      <c r="M475" s="1131"/>
      <c r="N475" s="1131"/>
      <c r="O475" s="874"/>
      <c r="P475" s="875"/>
      <c r="Q475" s="1131"/>
      <c r="R475" s="1131"/>
      <c r="S475" s="1131"/>
      <c r="T475" s="1131"/>
      <c r="U475" s="1131"/>
      <c r="V475" s="1131"/>
      <c r="W475" s="1131"/>
      <c r="X475" s="1131"/>
      <c r="Y475" s="1131"/>
      <c r="Z475" s="1131"/>
      <c r="AA475" s="1131"/>
      <c r="AB475" s="1131"/>
      <c r="AC475" s="1131"/>
      <c r="AD475" s="1131"/>
      <c r="AE475" s="1131"/>
      <c r="AF475" s="874"/>
      <c r="AG475" s="874"/>
      <c r="AH475" s="1131"/>
    </row>
    <row r="476">
      <c r="A476" s="1131"/>
      <c r="B476" s="1131"/>
      <c r="C476" s="1131"/>
      <c r="D476" s="1131"/>
      <c r="E476" s="1131"/>
      <c r="F476" s="1131"/>
      <c r="G476" s="1183"/>
      <c r="H476" s="1131"/>
      <c r="I476" s="1131"/>
      <c r="J476" s="1131"/>
      <c r="K476" s="1131"/>
      <c r="L476" s="1131"/>
      <c r="M476" s="1131"/>
      <c r="N476" s="1131"/>
      <c r="O476" s="874"/>
      <c r="P476" s="875"/>
      <c r="Q476" s="1131"/>
      <c r="R476" s="1131"/>
      <c r="S476" s="1131"/>
      <c r="T476" s="1131"/>
      <c r="U476" s="1131"/>
      <c r="V476" s="1131"/>
      <c r="W476" s="1131"/>
      <c r="X476" s="1131"/>
      <c r="Y476" s="1131"/>
      <c r="Z476" s="1131"/>
      <c r="AA476" s="1131"/>
      <c r="AB476" s="1131"/>
      <c r="AC476" s="1131"/>
      <c r="AD476" s="1131"/>
      <c r="AE476" s="1131"/>
      <c r="AF476" s="874"/>
      <c r="AG476" s="874"/>
      <c r="AH476" s="1131"/>
    </row>
    <row r="477">
      <c r="A477" s="1131"/>
      <c r="B477" s="1131"/>
      <c r="C477" s="1131"/>
      <c r="D477" s="1131"/>
      <c r="E477" s="1131"/>
      <c r="F477" s="1131"/>
      <c r="G477" s="1183"/>
      <c r="H477" s="1131"/>
      <c r="I477" s="1131"/>
      <c r="J477" s="1131"/>
      <c r="K477" s="1131"/>
      <c r="L477" s="1131"/>
      <c r="M477" s="1131"/>
      <c r="N477" s="1131"/>
      <c r="O477" s="874"/>
      <c r="P477" s="875"/>
      <c r="Q477" s="1131"/>
      <c r="R477" s="1131"/>
      <c r="S477" s="1131"/>
      <c r="T477" s="1131"/>
      <c r="U477" s="1131"/>
      <c r="V477" s="1131"/>
      <c r="W477" s="1131"/>
      <c r="X477" s="1131"/>
      <c r="Y477" s="1131"/>
      <c r="Z477" s="1131"/>
      <c r="AA477" s="1131"/>
      <c r="AB477" s="1131"/>
      <c r="AC477" s="1131"/>
      <c r="AD477" s="1131"/>
      <c r="AE477" s="1131"/>
      <c r="AF477" s="874"/>
      <c r="AG477" s="874"/>
      <c r="AH477" s="1131"/>
    </row>
    <row r="478">
      <c r="A478" s="1131"/>
      <c r="B478" s="1131"/>
      <c r="C478" s="1131"/>
      <c r="D478" s="1131"/>
      <c r="E478" s="1131"/>
      <c r="F478" s="1131"/>
      <c r="G478" s="1183"/>
      <c r="H478" s="1131"/>
      <c r="I478" s="1131"/>
      <c r="J478" s="1131"/>
      <c r="K478" s="1131"/>
      <c r="L478" s="1131"/>
      <c r="M478" s="1131"/>
      <c r="N478" s="1131"/>
      <c r="O478" s="874"/>
      <c r="P478" s="875"/>
      <c r="Q478" s="1131"/>
      <c r="R478" s="1131"/>
      <c r="S478" s="1131"/>
      <c r="T478" s="1131"/>
      <c r="U478" s="1131"/>
      <c r="V478" s="1131"/>
      <c r="W478" s="1131"/>
      <c r="X478" s="1131"/>
      <c r="Y478" s="1131"/>
      <c r="Z478" s="1131"/>
      <c r="AA478" s="1131"/>
      <c r="AB478" s="1131"/>
      <c r="AC478" s="1131"/>
      <c r="AD478" s="1131"/>
      <c r="AE478" s="1131"/>
      <c r="AF478" s="874"/>
      <c r="AG478" s="874"/>
      <c r="AH478" s="1131"/>
    </row>
    <row r="479">
      <c r="A479" s="1131"/>
      <c r="B479" s="1131"/>
      <c r="C479" s="1131"/>
      <c r="D479" s="1131"/>
      <c r="E479" s="1131"/>
      <c r="F479" s="1131"/>
      <c r="G479" s="1183"/>
      <c r="H479" s="1131"/>
      <c r="I479" s="1131"/>
      <c r="J479" s="1131"/>
      <c r="K479" s="1131"/>
      <c r="L479" s="1131"/>
      <c r="M479" s="1131"/>
      <c r="N479" s="1131"/>
      <c r="O479" s="874"/>
      <c r="P479" s="875"/>
      <c r="Q479" s="1131"/>
      <c r="R479" s="1131"/>
      <c r="S479" s="1131"/>
      <c r="T479" s="1131"/>
      <c r="U479" s="1131"/>
      <c r="V479" s="1131"/>
      <c r="W479" s="1131"/>
      <c r="X479" s="1131"/>
      <c r="Y479" s="1131"/>
      <c r="Z479" s="1131"/>
      <c r="AA479" s="1131"/>
      <c r="AB479" s="1131"/>
      <c r="AC479" s="1131"/>
      <c r="AD479" s="1131"/>
      <c r="AE479" s="1131"/>
      <c r="AF479" s="874"/>
      <c r="AG479" s="874"/>
      <c r="AH479" s="1131"/>
    </row>
    <row r="480">
      <c r="A480" s="1131"/>
      <c r="B480" s="1131"/>
      <c r="C480" s="1131"/>
      <c r="D480" s="1131"/>
      <c r="E480" s="1131"/>
      <c r="F480" s="1131"/>
      <c r="G480" s="1183"/>
      <c r="H480" s="1131"/>
      <c r="I480" s="1131"/>
      <c r="J480" s="1131"/>
      <c r="K480" s="1131"/>
      <c r="L480" s="1131"/>
      <c r="M480" s="1131"/>
      <c r="N480" s="1131"/>
      <c r="O480" s="874"/>
      <c r="P480" s="875"/>
      <c r="Q480" s="1131"/>
      <c r="R480" s="1131"/>
      <c r="S480" s="1131"/>
      <c r="T480" s="1131"/>
      <c r="U480" s="1131"/>
      <c r="V480" s="1131"/>
      <c r="W480" s="1131"/>
      <c r="X480" s="1131"/>
      <c r="Y480" s="1131"/>
      <c r="Z480" s="1131"/>
      <c r="AA480" s="1131"/>
      <c r="AB480" s="1131"/>
      <c r="AC480" s="1131"/>
      <c r="AD480" s="1131"/>
      <c r="AE480" s="1131"/>
      <c r="AF480" s="874"/>
      <c r="AG480" s="874"/>
      <c r="AH480" s="1131"/>
    </row>
    <row r="481">
      <c r="A481" s="1131"/>
      <c r="B481" s="1131"/>
      <c r="C481" s="1131"/>
      <c r="D481" s="1131"/>
      <c r="E481" s="1131"/>
      <c r="F481" s="1131"/>
      <c r="G481" s="1183"/>
      <c r="H481" s="1131"/>
      <c r="I481" s="1131"/>
      <c r="J481" s="1131"/>
      <c r="K481" s="1131"/>
      <c r="L481" s="1131"/>
      <c r="M481" s="1131"/>
      <c r="N481" s="1131"/>
      <c r="O481" s="874"/>
      <c r="P481" s="875"/>
      <c r="Q481" s="1131"/>
      <c r="R481" s="1131"/>
      <c r="S481" s="1131"/>
      <c r="T481" s="1131"/>
      <c r="U481" s="1131"/>
      <c r="V481" s="1131"/>
      <c r="W481" s="1131"/>
      <c r="X481" s="1131"/>
      <c r="Y481" s="1131"/>
      <c r="Z481" s="1131"/>
      <c r="AA481" s="1131"/>
      <c r="AB481" s="1131"/>
      <c r="AC481" s="1131"/>
      <c r="AD481" s="1131"/>
      <c r="AE481" s="1131"/>
      <c r="AF481" s="874"/>
      <c r="AG481" s="874"/>
      <c r="AH481" s="1131"/>
    </row>
    <row r="482">
      <c r="A482" s="1131"/>
      <c r="B482" s="1131"/>
      <c r="C482" s="1131"/>
      <c r="D482" s="1131"/>
      <c r="E482" s="1131"/>
      <c r="F482" s="1131"/>
      <c r="G482" s="1183"/>
      <c r="H482" s="1131"/>
      <c r="I482" s="1131"/>
      <c r="J482" s="1131"/>
      <c r="K482" s="1131"/>
      <c r="L482" s="1131"/>
      <c r="M482" s="1131"/>
      <c r="N482" s="1131"/>
      <c r="O482" s="874"/>
      <c r="P482" s="875"/>
      <c r="Q482" s="1131"/>
      <c r="R482" s="1131"/>
      <c r="S482" s="1131"/>
      <c r="T482" s="1131"/>
      <c r="U482" s="1131"/>
      <c r="V482" s="1131"/>
      <c r="W482" s="1131"/>
      <c r="X482" s="1131"/>
      <c r="Y482" s="1131"/>
      <c r="Z482" s="1131"/>
      <c r="AA482" s="1131"/>
      <c r="AB482" s="1131"/>
      <c r="AC482" s="1131"/>
      <c r="AD482" s="1131"/>
      <c r="AE482" s="1131"/>
      <c r="AF482" s="874"/>
      <c r="AG482" s="874"/>
      <c r="AH482" s="1131"/>
    </row>
    <row r="483">
      <c r="A483" s="1131"/>
      <c r="B483" s="1131"/>
      <c r="C483" s="1131"/>
      <c r="D483" s="1131"/>
      <c r="E483" s="1131"/>
      <c r="F483" s="1131"/>
      <c r="G483" s="1183"/>
      <c r="H483" s="1131"/>
      <c r="I483" s="1131"/>
      <c r="J483" s="1131"/>
      <c r="K483" s="1131"/>
      <c r="L483" s="1131"/>
      <c r="M483" s="1131"/>
      <c r="N483" s="1131"/>
      <c r="O483" s="874"/>
      <c r="P483" s="875"/>
      <c r="Q483" s="1131"/>
      <c r="R483" s="1131"/>
      <c r="S483" s="1131"/>
      <c r="T483" s="1131"/>
      <c r="U483" s="1131"/>
      <c r="V483" s="1131"/>
      <c r="W483" s="1131"/>
      <c r="X483" s="1131"/>
      <c r="Y483" s="1131"/>
      <c r="Z483" s="1131"/>
      <c r="AA483" s="1131"/>
      <c r="AB483" s="1131"/>
      <c r="AC483" s="1131"/>
      <c r="AD483" s="1131"/>
      <c r="AE483" s="1131"/>
      <c r="AF483" s="874"/>
      <c r="AG483" s="874"/>
      <c r="AH483" s="1131"/>
    </row>
    <row r="484">
      <c r="A484" s="1131"/>
      <c r="B484" s="1131"/>
      <c r="C484" s="1131"/>
      <c r="D484" s="1131"/>
      <c r="E484" s="1131"/>
      <c r="F484" s="1131"/>
      <c r="G484" s="1183"/>
      <c r="H484" s="1131"/>
      <c r="I484" s="1131"/>
      <c r="J484" s="1131"/>
      <c r="K484" s="1131"/>
      <c r="L484" s="1131"/>
      <c r="M484" s="1131"/>
      <c r="N484" s="1131"/>
      <c r="O484" s="874"/>
      <c r="P484" s="875"/>
      <c r="Q484" s="1131"/>
      <c r="R484" s="1131"/>
      <c r="S484" s="1131"/>
      <c r="T484" s="1131"/>
      <c r="U484" s="1131"/>
      <c r="V484" s="1131"/>
      <c r="W484" s="1131"/>
      <c r="X484" s="1131"/>
      <c r="Y484" s="1131"/>
      <c r="Z484" s="1131"/>
      <c r="AA484" s="1131"/>
      <c r="AB484" s="1131"/>
      <c r="AC484" s="1131"/>
      <c r="AD484" s="1131"/>
      <c r="AE484" s="1131"/>
      <c r="AF484" s="874"/>
      <c r="AG484" s="874"/>
      <c r="AH484" s="1131"/>
    </row>
    <row r="485">
      <c r="A485" s="1131"/>
      <c r="B485" s="1131"/>
      <c r="C485" s="1131"/>
      <c r="D485" s="1131"/>
      <c r="E485" s="1131"/>
      <c r="F485" s="1131"/>
      <c r="G485" s="1183"/>
      <c r="H485" s="1131"/>
      <c r="I485" s="1131"/>
      <c r="J485" s="1131"/>
      <c r="K485" s="1131"/>
      <c r="L485" s="1131"/>
      <c r="M485" s="1131"/>
      <c r="N485" s="1131"/>
      <c r="O485" s="874"/>
      <c r="P485" s="875"/>
      <c r="Q485" s="1131"/>
      <c r="R485" s="1131"/>
      <c r="S485" s="1131"/>
      <c r="T485" s="1131"/>
      <c r="U485" s="1131"/>
      <c r="V485" s="1131"/>
      <c r="W485" s="1131"/>
      <c r="X485" s="1131"/>
      <c r="Y485" s="1131"/>
      <c r="Z485" s="1131"/>
      <c r="AA485" s="1131"/>
      <c r="AB485" s="1131"/>
      <c r="AC485" s="1131"/>
      <c r="AD485" s="1131"/>
      <c r="AE485" s="1131"/>
      <c r="AF485" s="874"/>
      <c r="AG485" s="874"/>
      <c r="AH485" s="1131"/>
    </row>
    <row r="486">
      <c r="A486" s="1131"/>
      <c r="B486" s="1131"/>
      <c r="C486" s="1131"/>
      <c r="D486" s="1131"/>
      <c r="E486" s="1131"/>
      <c r="F486" s="1131"/>
      <c r="G486" s="1183"/>
      <c r="H486" s="1131"/>
      <c r="I486" s="1131"/>
      <c r="J486" s="1131"/>
      <c r="K486" s="1131"/>
      <c r="L486" s="1131"/>
      <c r="M486" s="1131"/>
      <c r="N486" s="1131"/>
      <c r="O486" s="874"/>
      <c r="P486" s="875"/>
      <c r="Q486" s="1131"/>
      <c r="R486" s="1131"/>
      <c r="S486" s="1131"/>
      <c r="T486" s="1131"/>
      <c r="U486" s="1131"/>
      <c r="V486" s="1131"/>
      <c r="W486" s="1131"/>
      <c r="X486" s="1131"/>
      <c r="Y486" s="1131"/>
      <c r="Z486" s="1131"/>
      <c r="AA486" s="1131"/>
      <c r="AB486" s="1131"/>
      <c r="AC486" s="1131"/>
      <c r="AD486" s="1131"/>
      <c r="AE486" s="1131"/>
      <c r="AF486" s="874"/>
      <c r="AG486" s="874"/>
      <c r="AH486" s="1131"/>
    </row>
    <row r="487">
      <c r="A487" s="1131"/>
      <c r="B487" s="1131"/>
      <c r="C487" s="1131"/>
      <c r="D487" s="1131"/>
      <c r="E487" s="1131"/>
      <c r="F487" s="1131"/>
      <c r="G487" s="1183"/>
      <c r="H487" s="1131"/>
      <c r="I487" s="1131"/>
      <c r="J487" s="1131"/>
      <c r="K487" s="1131"/>
      <c r="L487" s="1131"/>
      <c r="M487" s="1131"/>
      <c r="N487" s="1131"/>
      <c r="O487" s="874"/>
      <c r="P487" s="875"/>
      <c r="Q487" s="1131"/>
      <c r="R487" s="1131"/>
      <c r="S487" s="1131"/>
      <c r="T487" s="1131"/>
      <c r="U487" s="1131"/>
      <c r="V487" s="1131"/>
      <c r="W487" s="1131"/>
      <c r="X487" s="1131"/>
      <c r="Y487" s="1131"/>
      <c r="Z487" s="1131"/>
      <c r="AA487" s="1131"/>
      <c r="AB487" s="1131"/>
      <c r="AC487" s="1131"/>
      <c r="AD487" s="1131"/>
      <c r="AE487" s="1131"/>
      <c r="AF487" s="874"/>
      <c r="AG487" s="874"/>
      <c r="AH487" s="1131"/>
    </row>
    <row r="488">
      <c r="A488" s="1131"/>
      <c r="B488" s="1131"/>
      <c r="C488" s="1131"/>
      <c r="D488" s="1131"/>
      <c r="E488" s="1131"/>
      <c r="F488" s="1131"/>
      <c r="G488" s="1183"/>
      <c r="H488" s="1131"/>
      <c r="I488" s="1131"/>
      <c r="J488" s="1131"/>
      <c r="K488" s="1131"/>
      <c r="L488" s="1131"/>
      <c r="M488" s="1131"/>
      <c r="N488" s="1131"/>
      <c r="O488" s="874"/>
      <c r="P488" s="875"/>
      <c r="Q488" s="1131"/>
      <c r="R488" s="1131"/>
      <c r="S488" s="1131"/>
      <c r="T488" s="1131"/>
      <c r="U488" s="1131"/>
      <c r="V488" s="1131"/>
      <c r="W488" s="1131"/>
      <c r="X488" s="1131"/>
      <c r="Y488" s="1131"/>
      <c r="Z488" s="1131"/>
      <c r="AA488" s="1131"/>
      <c r="AB488" s="1131"/>
      <c r="AC488" s="1131"/>
      <c r="AD488" s="1131"/>
      <c r="AE488" s="1131"/>
      <c r="AF488" s="874"/>
      <c r="AG488" s="874"/>
      <c r="AH488" s="1131"/>
    </row>
    <row r="489">
      <c r="A489" s="1131"/>
      <c r="B489" s="1131"/>
      <c r="C489" s="1131"/>
      <c r="D489" s="1131"/>
      <c r="E489" s="1131"/>
      <c r="F489" s="1131"/>
      <c r="G489" s="1183"/>
      <c r="H489" s="1131"/>
      <c r="I489" s="1131"/>
      <c r="J489" s="1131"/>
      <c r="K489" s="1131"/>
      <c r="L489" s="1131"/>
      <c r="M489" s="1131"/>
      <c r="N489" s="1131"/>
      <c r="O489" s="874"/>
      <c r="P489" s="875"/>
      <c r="Q489" s="1131"/>
      <c r="R489" s="1131"/>
      <c r="S489" s="1131"/>
      <c r="T489" s="1131"/>
      <c r="U489" s="1131"/>
      <c r="V489" s="1131"/>
      <c r="W489" s="1131"/>
      <c r="X489" s="1131"/>
      <c r="Y489" s="1131"/>
      <c r="Z489" s="1131"/>
      <c r="AA489" s="1131"/>
      <c r="AB489" s="1131"/>
      <c r="AC489" s="1131"/>
      <c r="AD489" s="1131"/>
      <c r="AE489" s="1131"/>
      <c r="AF489" s="874"/>
      <c r="AG489" s="874"/>
      <c r="AH489" s="1131"/>
    </row>
    <row r="490">
      <c r="A490" s="1131"/>
      <c r="B490" s="1131"/>
      <c r="C490" s="1131"/>
      <c r="D490" s="1131"/>
      <c r="E490" s="1131"/>
      <c r="F490" s="1131"/>
      <c r="G490" s="1183"/>
      <c r="H490" s="1131"/>
      <c r="I490" s="1131"/>
      <c r="J490" s="1131"/>
      <c r="K490" s="1131"/>
      <c r="L490" s="1131"/>
      <c r="M490" s="1131"/>
      <c r="N490" s="1131"/>
      <c r="O490" s="874"/>
      <c r="P490" s="875"/>
      <c r="Q490" s="1131"/>
      <c r="R490" s="1131"/>
      <c r="S490" s="1131"/>
      <c r="T490" s="1131"/>
      <c r="U490" s="1131"/>
      <c r="V490" s="1131"/>
      <c r="W490" s="1131"/>
      <c r="X490" s="1131"/>
      <c r="Y490" s="1131"/>
      <c r="Z490" s="1131"/>
      <c r="AA490" s="1131"/>
      <c r="AB490" s="1131"/>
      <c r="AC490" s="1131"/>
      <c r="AD490" s="1131"/>
      <c r="AE490" s="1131"/>
      <c r="AF490" s="874"/>
      <c r="AG490" s="874"/>
      <c r="AH490" s="1131"/>
    </row>
    <row r="491">
      <c r="A491" s="1131"/>
      <c r="B491" s="1131"/>
      <c r="C491" s="1131"/>
      <c r="D491" s="1131"/>
      <c r="E491" s="1131"/>
      <c r="F491" s="1131"/>
      <c r="G491" s="1183"/>
      <c r="H491" s="1131"/>
      <c r="I491" s="1131"/>
      <c r="J491" s="1131"/>
      <c r="K491" s="1131"/>
      <c r="L491" s="1131"/>
      <c r="M491" s="1131"/>
      <c r="N491" s="1131"/>
      <c r="O491" s="874"/>
      <c r="P491" s="875"/>
      <c r="Q491" s="1131"/>
      <c r="R491" s="1131"/>
      <c r="S491" s="1131"/>
      <c r="T491" s="1131"/>
      <c r="U491" s="1131"/>
      <c r="V491" s="1131"/>
      <c r="W491" s="1131"/>
      <c r="X491" s="1131"/>
      <c r="Y491" s="1131"/>
      <c r="Z491" s="1131"/>
      <c r="AA491" s="1131"/>
      <c r="AB491" s="1131"/>
      <c r="AC491" s="1131"/>
      <c r="AD491" s="1131"/>
      <c r="AE491" s="1131"/>
      <c r="AF491" s="874"/>
      <c r="AG491" s="874"/>
      <c r="AH491" s="1131"/>
    </row>
    <row r="492">
      <c r="A492" s="1131"/>
      <c r="B492" s="1131"/>
      <c r="C492" s="1131"/>
      <c r="D492" s="1131"/>
      <c r="E492" s="1131"/>
      <c r="F492" s="1131"/>
      <c r="G492" s="1183"/>
      <c r="H492" s="1131"/>
      <c r="I492" s="1131"/>
      <c r="J492" s="1131"/>
      <c r="K492" s="1131"/>
      <c r="L492" s="1131"/>
      <c r="M492" s="1131"/>
      <c r="N492" s="1131"/>
      <c r="O492" s="874"/>
      <c r="P492" s="875"/>
      <c r="Q492" s="1131"/>
      <c r="R492" s="1131"/>
      <c r="S492" s="1131"/>
      <c r="T492" s="1131"/>
      <c r="U492" s="1131"/>
      <c r="V492" s="1131"/>
      <c r="W492" s="1131"/>
      <c r="X492" s="1131"/>
      <c r="Y492" s="1131"/>
      <c r="Z492" s="1131"/>
      <c r="AA492" s="1131"/>
      <c r="AB492" s="1131"/>
      <c r="AC492" s="1131"/>
      <c r="AD492" s="1131"/>
      <c r="AE492" s="1131"/>
      <c r="AF492" s="874"/>
      <c r="AG492" s="874"/>
      <c r="AH492" s="1131"/>
    </row>
    <row r="493">
      <c r="A493" s="1131"/>
      <c r="B493" s="1131"/>
      <c r="C493" s="1131"/>
      <c r="D493" s="1131"/>
      <c r="E493" s="1131"/>
      <c r="F493" s="1131"/>
      <c r="G493" s="1183"/>
      <c r="H493" s="1131"/>
      <c r="I493" s="1131"/>
      <c r="J493" s="1131"/>
      <c r="K493" s="1131"/>
      <c r="L493" s="1131"/>
      <c r="M493" s="1131"/>
      <c r="N493" s="1131"/>
      <c r="O493" s="874"/>
      <c r="P493" s="875"/>
      <c r="Q493" s="1131"/>
      <c r="R493" s="1131"/>
      <c r="S493" s="1131"/>
      <c r="T493" s="1131"/>
      <c r="U493" s="1131"/>
      <c r="V493" s="1131"/>
      <c r="W493" s="1131"/>
      <c r="X493" s="1131"/>
      <c r="Y493" s="1131"/>
      <c r="Z493" s="1131"/>
      <c r="AA493" s="1131"/>
      <c r="AB493" s="1131"/>
      <c r="AC493" s="1131"/>
      <c r="AD493" s="1131"/>
      <c r="AE493" s="1131"/>
      <c r="AF493" s="874"/>
      <c r="AG493" s="874"/>
      <c r="AH493" s="1131"/>
    </row>
    <row r="494">
      <c r="A494" s="1131"/>
      <c r="B494" s="1131"/>
      <c r="C494" s="1131"/>
      <c r="D494" s="1131"/>
      <c r="E494" s="1131"/>
      <c r="F494" s="1131"/>
      <c r="G494" s="1183"/>
      <c r="H494" s="1131"/>
      <c r="I494" s="1131"/>
      <c r="J494" s="1131"/>
      <c r="K494" s="1131"/>
      <c r="L494" s="1131"/>
      <c r="M494" s="1131"/>
      <c r="N494" s="1131"/>
      <c r="O494" s="874"/>
      <c r="P494" s="875"/>
      <c r="Q494" s="1131"/>
      <c r="R494" s="1131"/>
      <c r="S494" s="1131"/>
      <c r="T494" s="1131"/>
      <c r="U494" s="1131"/>
      <c r="V494" s="1131"/>
      <c r="W494" s="1131"/>
      <c r="X494" s="1131"/>
      <c r="Y494" s="1131"/>
      <c r="Z494" s="1131"/>
      <c r="AA494" s="1131"/>
      <c r="AB494" s="1131"/>
      <c r="AC494" s="1131"/>
      <c r="AD494" s="1131"/>
      <c r="AE494" s="1131"/>
      <c r="AF494" s="874"/>
      <c r="AG494" s="874"/>
      <c r="AH494" s="1131"/>
    </row>
    <row r="495">
      <c r="A495" s="1131"/>
      <c r="B495" s="1131"/>
      <c r="C495" s="1131"/>
      <c r="D495" s="1131"/>
      <c r="E495" s="1131"/>
      <c r="F495" s="1131"/>
      <c r="G495" s="1183"/>
      <c r="H495" s="1131"/>
      <c r="I495" s="1131"/>
      <c r="J495" s="1131"/>
      <c r="K495" s="1131"/>
      <c r="L495" s="1131"/>
      <c r="M495" s="1131"/>
      <c r="N495" s="1131"/>
      <c r="O495" s="874"/>
      <c r="P495" s="875"/>
      <c r="Q495" s="1131"/>
      <c r="R495" s="1131"/>
      <c r="S495" s="1131"/>
      <c r="T495" s="1131"/>
      <c r="U495" s="1131"/>
      <c r="V495" s="1131"/>
      <c r="W495" s="1131"/>
      <c r="X495" s="1131"/>
      <c r="Y495" s="1131"/>
      <c r="Z495" s="1131"/>
      <c r="AA495" s="1131"/>
      <c r="AB495" s="1131"/>
      <c r="AC495" s="1131"/>
      <c r="AD495" s="1131"/>
      <c r="AE495" s="1131"/>
      <c r="AF495" s="874"/>
      <c r="AG495" s="874"/>
      <c r="AH495" s="1131"/>
    </row>
    <row r="496">
      <c r="A496" s="1131"/>
      <c r="B496" s="1131"/>
      <c r="C496" s="1131"/>
      <c r="D496" s="1131"/>
      <c r="E496" s="1131"/>
      <c r="F496" s="1131"/>
      <c r="G496" s="1183"/>
      <c r="H496" s="1131"/>
      <c r="I496" s="1131"/>
      <c r="J496" s="1131"/>
      <c r="K496" s="1131"/>
      <c r="L496" s="1131"/>
      <c r="M496" s="1131"/>
      <c r="N496" s="1131"/>
      <c r="O496" s="874"/>
      <c r="P496" s="875"/>
      <c r="Q496" s="1131"/>
      <c r="R496" s="1131"/>
      <c r="S496" s="1131"/>
      <c r="T496" s="1131"/>
      <c r="U496" s="1131"/>
      <c r="V496" s="1131"/>
      <c r="W496" s="1131"/>
      <c r="X496" s="1131"/>
      <c r="Y496" s="1131"/>
      <c r="Z496" s="1131"/>
      <c r="AA496" s="1131"/>
      <c r="AB496" s="1131"/>
      <c r="AC496" s="1131"/>
      <c r="AD496" s="1131"/>
      <c r="AE496" s="1131"/>
      <c r="AF496" s="874"/>
      <c r="AG496" s="874"/>
      <c r="AH496" s="1131"/>
    </row>
    <row r="497">
      <c r="A497" s="1131"/>
      <c r="B497" s="1131"/>
      <c r="C497" s="1131"/>
      <c r="D497" s="1131"/>
      <c r="E497" s="1131"/>
      <c r="F497" s="1131"/>
      <c r="G497" s="1183"/>
      <c r="H497" s="1131"/>
      <c r="I497" s="1131"/>
      <c r="J497" s="1131"/>
      <c r="K497" s="1131"/>
      <c r="L497" s="1131"/>
      <c r="M497" s="1131"/>
      <c r="N497" s="1131"/>
      <c r="O497" s="874"/>
      <c r="P497" s="875"/>
      <c r="Q497" s="1131"/>
      <c r="R497" s="1131"/>
      <c r="S497" s="1131"/>
      <c r="T497" s="1131"/>
      <c r="U497" s="1131"/>
      <c r="V497" s="1131"/>
      <c r="W497" s="1131"/>
      <c r="X497" s="1131"/>
      <c r="Y497" s="1131"/>
      <c r="Z497" s="1131"/>
      <c r="AA497" s="1131"/>
      <c r="AB497" s="1131"/>
      <c r="AC497" s="1131"/>
      <c r="AD497" s="1131"/>
      <c r="AE497" s="1131"/>
      <c r="AF497" s="874"/>
      <c r="AG497" s="874"/>
      <c r="AH497" s="1131"/>
    </row>
    <row r="498">
      <c r="A498" s="1131"/>
      <c r="B498" s="1131"/>
      <c r="C498" s="1131"/>
      <c r="D498" s="1131"/>
      <c r="E498" s="1131"/>
      <c r="F498" s="1131"/>
      <c r="G498" s="1183"/>
      <c r="H498" s="1131"/>
      <c r="I498" s="1131"/>
      <c r="J498" s="1131"/>
      <c r="K498" s="1131"/>
      <c r="L498" s="1131"/>
      <c r="M498" s="1131"/>
      <c r="N498" s="1131"/>
      <c r="O498" s="874"/>
      <c r="P498" s="875"/>
      <c r="Q498" s="1131"/>
      <c r="R498" s="1131"/>
      <c r="S498" s="1131"/>
      <c r="T498" s="1131"/>
      <c r="U498" s="1131"/>
      <c r="V498" s="1131"/>
      <c r="W498" s="1131"/>
      <c r="X498" s="1131"/>
      <c r="Y498" s="1131"/>
      <c r="Z498" s="1131"/>
      <c r="AA498" s="1131"/>
      <c r="AB498" s="1131"/>
      <c r="AC498" s="1131"/>
      <c r="AD498" s="1131"/>
      <c r="AE498" s="1131"/>
      <c r="AF498" s="874"/>
      <c r="AG498" s="874"/>
      <c r="AH498" s="1131"/>
    </row>
    <row r="499">
      <c r="A499" s="1131"/>
      <c r="B499" s="1131"/>
      <c r="C499" s="1131"/>
      <c r="D499" s="1131"/>
      <c r="E499" s="1131"/>
      <c r="F499" s="1131"/>
      <c r="G499" s="1183"/>
      <c r="H499" s="1131"/>
      <c r="I499" s="1131"/>
      <c r="J499" s="1131"/>
      <c r="K499" s="1131"/>
      <c r="L499" s="1131"/>
      <c r="M499" s="1131"/>
      <c r="N499" s="1131"/>
      <c r="O499" s="874"/>
      <c r="P499" s="875"/>
      <c r="Q499" s="1131"/>
      <c r="R499" s="1131"/>
      <c r="S499" s="1131"/>
      <c r="T499" s="1131"/>
      <c r="U499" s="1131"/>
      <c r="V499" s="1131"/>
      <c r="W499" s="1131"/>
      <c r="X499" s="1131"/>
      <c r="Y499" s="1131"/>
      <c r="Z499" s="1131"/>
      <c r="AA499" s="1131"/>
      <c r="AB499" s="1131"/>
      <c r="AC499" s="1131"/>
      <c r="AD499" s="1131"/>
      <c r="AE499" s="1131"/>
      <c r="AF499" s="874"/>
      <c r="AG499" s="874"/>
      <c r="AH499" s="1131"/>
    </row>
    <row r="500">
      <c r="A500" s="1131"/>
      <c r="B500" s="1131"/>
      <c r="C500" s="1131"/>
      <c r="D500" s="1131"/>
      <c r="E500" s="1131"/>
      <c r="F500" s="1131"/>
      <c r="G500" s="1183"/>
      <c r="H500" s="1131"/>
      <c r="I500" s="1131"/>
      <c r="J500" s="1131"/>
      <c r="K500" s="1131"/>
      <c r="L500" s="1131"/>
      <c r="M500" s="1131"/>
      <c r="N500" s="1131"/>
      <c r="O500" s="874"/>
      <c r="P500" s="875"/>
      <c r="Q500" s="1131"/>
      <c r="R500" s="1131"/>
      <c r="S500" s="1131"/>
      <c r="T500" s="1131"/>
      <c r="U500" s="1131"/>
      <c r="V500" s="1131"/>
      <c r="W500" s="1131"/>
      <c r="X500" s="1131"/>
      <c r="Y500" s="1131"/>
      <c r="Z500" s="1131"/>
      <c r="AA500" s="1131"/>
      <c r="AB500" s="1131"/>
      <c r="AC500" s="1131"/>
      <c r="AD500" s="1131"/>
      <c r="AE500" s="1131"/>
      <c r="AF500" s="874"/>
      <c r="AG500" s="874"/>
      <c r="AH500" s="1131"/>
    </row>
    <row r="501">
      <c r="A501" s="1131"/>
      <c r="B501" s="1131"/>
      <c r="C501" s="1131"/>
      <c r="D501" s="1131"/>
      <c r="E501" s="1131"/>
      <c r="F501" s="1131"/>
      <c r="G501" s="1183"/>
      <c r="H501" s="1131"/>
      <c r="I501" s="1131"/>
      <c r="J501" s="1131"/>
      <c r="K501" s="1131"/>
      <c r="L501" s="1131"/>
      <c r="M501" s="1131"/>
      <c r="N501" s="1131"/>
      <c r="O501" s="874"/>
      <c r="P501" s="875"/>
      <c r="Q501" s="1131"/>
      <c r="R501" s="1131"/>
      <c r="S501" s="1131"/>
      <c r="T501" s="1131"/>
      <c r="U501" s="1131"/>
      <c r="V501" s="1131"/>
      <c r="W501" s="1131"/>
      <c r="X501" s="1131"/>
      <c r="Y501" s="1131"/>
      <c r="Z501" s="1131"/>
      <c r="AA501" s="1131"/>
      <c r="AB501" s="1131"/>
      <c r="AC501" s="1131"/>
      <c r="AD501" s="1131"/>
      <c r="AE501" s="1131"/>
      <c r="AF501" s="874"/>
      <c r="AG501" s="874"/>
      <c r="AH501" s="1131"/>
    </row>
    <row r="502">
      <c r="A502" s="1131"/>
      <c r="B502" s="1131"/>
      <c r="C502" s="1131"/>
      <c r="D502" s="1131"/>
      <c r="E502" s="1131"/>
      <c r="F502" s="1131"/>
      <c r="G502" s="1183"/>
      <c r="H502" s="1131"/>
      <c r="I502" s="1131"/>
      <c r="J502" s="1131"/>
      <c r="K502" s="1131"/>
      <c r="L502" s="1131"/>
      <c r="M502" s="1131"/>
      <c r="N502" s="1131"/>
      <c r="O502" s="874"/>
      <c r="P502" s="875"/>
      <c r="Q502" s="1131"/>
      <c r="R502" s="1131"/>
      <c r="S502" s="1131"/>
      <c r="T502" s="1131"/>
      <c r="U502" s="1131"/>
      <c r="V502" s="1131"/>
      <c r="W502" s="1131"/>
      <c r="X502" s="1131"/>
      <c r="Y502" s="1131"/>
      <c r="Z502" s="1131"/>
      <c r="AA502" s="1131"/>
      <c r="AB502" s="1131"/>
      <c r="AC502" s="1131"/>
      <c r="AD502" s="1131"/>
      <c r="AE502" s="1131"/>
      <c r="AF502" s="874"/>
      <c r="AG502" s="874"/>
      <c r="AH502" s="1131"/>
    </row>
    <row r="503">
      <c r="A503" s="1131"/>
      <c r="B503" s="1131"/>
      <c r="C503" s="1131"/>
      <c r="D503" s="1131"/>
      <c r="E503" s="1131"/>
      <c r="F503" s="1131"/>
      <c r="G503" s="1183"/>
      <c r="H503" s="1131"/>
      <c r="I503" s="1131"/>
      <c r="J503" s="1131"/>
      <c r="K503" s="1131"/>
      <c r="L503" s="1131"/>
      <c r="M503" s="1131"/>
      <c r="N503" s="1131"/>
      <c r="O503" s="874"/>
      <c r="P503" s="875"/>
      <c r="Q503" s="1131"/>
      <c r="R503" s="1131"/>
      <c r="S503" s="1131"/>
      <c r="T503" s="1131"/>
      <c r="U503" s="1131"/>
      <c r="V503" s="1131"/>
      <c r="W503" s="1131"/>
      <c r="X503" s="1131"/>
      <c r="Y503" s="1131"/>
      <c r="Z503" s="1131"/>
      <c r="AA503" s="1131"/>
      <c r="AB503" s="1131"/>
      <c r="AC503" s="1131"/>
      <c r="AD503" s="1131"/>
      <c r="AE503" s="1131"/>
      <c r="AF503" s="874"/>
      <c r="AG503" s="874"/>
      <c r="AH503" s="1131"/>
    </row>
    <row r="504">
      <c r="A504" s="1131"/>
      <c r="B504" s="1131"/>
      <c r="C504" s="1131"/>
      <c r="D504" s="1131"/>
      <c r="E504" s="1131"/>
      <c r="F504" s="1131"/>
      <c r="G504" s="1183"/>
      <c r="H504" s="1131"/>
      <c r="I504" s="1131"/>
      <c r="J504" s="1131"/>
      <c r="K504" s="1131"/>
      <c r="L504" s="1131"/>
      <c r="M504" s="1131"/>
      <c r="N504" s="1131"/>
      <c r="O504" s="874"/>
      <c r="P504" s="875"/>
      <c r="Q504" s="1131"/>
      <c r="R504" s="1131"/>
      <c r="S504" s="1131"/>
      <c r="T504" s="1131"/>
      <c r="U504" s="1131"/>
      <c r="V504" s="1131"/>
      <c r="W504" s="1131"/>
      <c r="X504" s="1131"/>
      <c r="Y504" s="1131"/>
      <c r="Z504" s="1131"/>
      <c r="AA504" s="1131"/>
      <c r="AB504" s="1131"/>
      <c r="AC504" s="1131"/>
      <c r="AD504" s="1131"/>
      <c r="AE504" s="1131"/>
      <c r="AF504" s="874"/>
      <c r="AG504" s="874"/>
      <c r="AH504" s="1131"/>
    </row>
    <row r="505">
      <c r="A505" s="1131"/>
      <c r="B505" s="1131"/>
      <c r="C505" s="1131"/>
      <c r="D505" s="1131"/>
      <c r="E505" s="1131"/>
      <c r="F505" s="1131"/>
      <c r="G505" s="1183"/>
      <c r="H505" s="1131"/>
      <c r="I505" s="1131"/>
      <c r="J505" s="1131"/>
      <c r="K505" s="1131"/>
      <c r="L505" s="1131"/>
      <c r="M505" s="1131"/>
      <c r="N505" s="1131"/>
      <c r="O505" s="874"/>
      <c r="P505" s="875"/>
      <c r="Q505" s="1131"/>
      <c r="R505" s="1131"/>
      <c r="S505" s="1131"/>
      <c r="T505" s="1131"/>
      <c r="U505" s="1131"/>
      <c r="V505" s="1131"/>
      <c r="W505" s="1131"/>
      <c r="X505" s="1131"/>
      <c r="Y505" s="1131"/>
      <c r="Z505" s="1131"/>
      <c r="AA505" s="1131"/>
      <c r="AB505" s="1131"/>
      <c r="AC505" s="1131"/>
      <c r="AD505" s="1131"/>
      <c r="AE505" s="1131"/>
      <c r="AF505" s="874"/>
      <c r="AG505" s="874"/>
      <c r="AH505" s="1131"/>
    </row>
    <row r="506">
      <c r="A506" s="1131"/>
      <c r="B506" s="1131"/>
      <c r="C506" s="1131"/>
      <c r="D506" s="1131"/>
      <c r="E506" s="1131"/>
      <c r="F506" s="1131"/>
      <c r="G506" s="1183"/>
      <c r="H506" s="1131"/>
      <c r="I506" s="1131"/>
      <c r="J506" s="1131"/>
      <c r="K506" s="1131"/>
      <c r="L506" s="1131"/>
      <c r="M506" s="1131"/>
      <c r="N506" s="1131"/>
      <c r="O506" s="874"/>
      <c r="P506" s="875"/>
      <c r="Q506" s="1131"/>
      <c r="R506" s="1131"/>
      <c r="S506" s="1131"/>
      <c r="T506" s="1131"/>
      <c r="U506" s="1131"/>
      <c r="V506" s="1131"/>
      <c r="W506" s="1131"/>
      <c r="X506" s="1131"/>
      <c r="Y506" s="1131"/>
      <c r="Z506" s="1131"/>
      <c r="AA506" s="1131"/>
      <c r="AB506" s="1131"/>
      <c r="AC506" s="1131"/>
      <c r="AD506" s="1131"/>
      <c r="AE506" s="1131"/>
      <c r="AF506" s="874"/>
      <c r="AG506" s="874"/>
      <c r="AH506" s="1131"/>
    </row>
    <row r="507">
      <c r="A507" s="1131"/>
      <c r="B507" s="1131"/>
      <c r="C507" s="1131"/>
      <c r="D507" s="1131"/>
      <c r="E507" s="1131"/>
      <c r="F507" s="1131"/>
      <c r="G507" s="1183"/>
      <c r="H507" s="1131"/>
      <c r="I507" s="1131"/>
      <c r="J507" s="1131"/>
      <c r="K507" s="1131"/>
      <c r="L507" s="1131"/>
      <c r="M507" s="1131"/>
      <c r="N507" s="1131"/>
      <c r="O507" s="874"/>
      <c r="P507" s="875"/>
      <c r="Q507" s="1131"/>
      <c r="R507" s="1131"/>
      <c r="S507" s="1131"/>
      <c r="T507" s="1131"/>
      <c r="U507" s="1131"/>
      <c r="V507" s="1131"/>
      <c r="W507" s="1131"/>
      <c r="X507" s="1131"/>
      <c r="Y507" s="1131"/>
      <c r="Z507" s="1131"/>
      <c r="AA507" s="1131"/>
      <c r="AB507" s="1131"/>
      <c r="AC507" s="1131"/>
      <c r="AD507" s="1131"/>
      <c r="AE507" s="1131"/>
      <c r="AF507" s="874"/>
      <c r="AG507" s="874"/>
      <c r="AH507" s="1131"/>
    </row>
    <row r="508">
      <c r="A508" s="1131"/>
      <c r="B508" s="1131"/>
      <c r="C508" s="1131"/>
      <c r="D508" s="1131"/>
      <c r="E508" s="1131"/>
      <c r="F508" s="1131"/>
      <c r="G508" s="1183"/>
      <c r="H508" s="1131"/>
      <c r="I508" s="1131"/>
      <c r="J508" s="1131"/>
      <c r="K508" s="1131"/>
      <c r="L508" s="1131"/>
      <c r="M508" s="1131"/>
      <c r="N508" s="1131"/>
      <c r="O508" s="874"/>
      <c r="P508" s="875"/>
      <c r="Q508" s="1131"/>
      <c r="R508" s="1131"/>
      <c r="S508" s="1131"/>
      <c r="T508" s="1131"/>
      <c r="U508" s="1131"/>
      <c r="V508" s="1131"/>
      <c r="W508" s="1131"/>
      <c r="X508" s="1131"/>
      <c r="Y508" s="1131"/>
      <c r="Z508" s="1131"/>
      <c r="AA508" s="1131"/>
      <c r="AB508" s="1131"/>
      <c r="AC508" s="1131"/>
      <c r="AD508" s="1131"/>
      <c r="AE508" s="1131"/>
      <c r="AF508" s="874"/>
      <c r="AG508" s="874"/>
      <c r="AH508" s="1131"/>
    </row>
    <row r="509">
      <c r="A509" s="1131"/>
      <c r="B509" s="1131"/>
      <c r="C509" s="1131"/>
      <c r="D509" s="1131"/>
      <c r="E509" s="1131"/>
      <c r="F509" s="1131"/>
      <c r="G509" s="1183"/>
      <c r="H509" s="1131"/>
      <c r="I509" s="1131"/>
      <c r="J509" s="1131"/>
      <c r="K509" s="1131"/>
      <c r="L509" s="1131"/>
      <c r="M509" s="1131"/>
      <c r="N509" s="1131"/>
      <c r="O509" s="874"/>
      <c r="P509" s="875"/>
      <c r="Q509" s="1131"/>
      <c r="R509" s="1131"/>
      <c r="S509" s="1131"/>
      <c r="T509" s="1131"/>
      <c r="U509" s="1131"/>
      <c r="V509" s="1131"/>
      <c r="W509" s="1131"/>
      <c r="X509" s="1131"/>
      <c r="Y509" s="1131"/>
      <c r="Z509" s="1131"/>
      <c r="AA509" s="1131"/>
      <c r="AB509" s="1131"/>
      <c r="AC509" s="1131"/>
      <c r="AD509" s="1131"/>
      <c r="AE509" s="1131"/>
      <c r="AF509" s="874"/>
      <c r="AG509" s="874"/>
      <c r="AH509" s="1131"/>
    </row>
    <row r="510">
      <c r="A510" s="1131"/>
      <c r="B510" s="1131"/>
      <c r="C510" s="1131"/>
      <c r="D510" s="1131"/>
      <c r="E510" s="1131"/>
      <c r="F510" s="1131"/>
      <c r="G510" s="1183"/>
      <c r="H510" s="1131"/>
      <c r="I510" s="1131"/>
      <c r="J510" s="1131"/>
      <c r="K510" s="1131"/>
      <c r="L510" s="1131"/>
      <c r="M510" s="1131"/>
      <c r="N510" s="1131"/>
      <c r="O510" s="874"/>
      <c r="P510" s="875"/>
      <c r="Q510" s="1131"/>
      <c r="R510" s="1131"/>
      <c r="S510" s="1131"/>
      <c r="T510" s="1131"/>
      <c r="U510" s="1131"/>
      <c r="V510" s="1131"/>
      <c r="W510" s="1131"/>
      <c r="X510" s="1131"/>
      <c r="Y510" s="1131"/>
      <c r="Z510" s="1131"/>
      <c r="AA510" s="1131"/>
      <c r="AB510" s="1131"/>
      <c r="AC510" s="1131"/>
      <c r="AD510" s="1131"/>
      <c r="AE510" s="1131"/>
      <c r="AF510" s="874"/>
      <c r="AG510" s="874"/>
      <c r="AH510" s="1131"/>
    </row>
    <row r="511">
      <c r="A511" s="1131"/>
      <c r="B511" s="1131"/>
      <c r="C511" s="1131"/>
      <c r="D511" s="1131"/>
      <c r="E511" s="1131"/>
      <c r="F511" s="1131"/>
      <c r="G511" s="1183"/>
      <c r="H511" s="1131"/>
      <c r="I511" s="1131"/>
      <c r="J511" s="1131"/>
      <c r="K511" s="1131"/>
      <c r="L511" s="1131"/>
      <c r="M511" s="1131"/>
      <c r="N511" s="1131"/>
      <c r="O511" s="874"/>
      <c r="P511" s="875"/>
      <c r="Q511" s="1131"/>
      <c r="R511" s="1131"/>
      <c r="S511" s="1131"/>
      <c r="T511" s="1131"/>
      <c r="U511" s="1131"/>
      <c r="V511" s="1131"/>
      <c r="W511" s="1131"/>
      <c r="X511" s="1131"/>
      <c r="Y511" s="1131"/>
      <c r="Z511" s="1131"/>
      <c r="AA511" s="1131"/>
      <c r="AB511" s="1131"/>
      <c r="AC511" s="1131"/>
      <c r="AD511" s="1131"/>
      <c r="AE511" s="1131"/>
      <c r="AF511" s="874"/>
      <c r="AG511" s="874"/>
      <c r="AH511" s="1131"/>
    </row>
    <row r="512">
      <c r="A512" s="1131"/>
      <c r="B512" s="1131"/>
      <c r="C512" s="1131"/>
      <c r="D512" s="1131"/>
      <c r="E512" s="1131"/>
      <c r="F512" s="1131"/>
      <c r="G512" s="1183"/>
      <c r="H512" s="1131"/>
      <c r="I512" s="1131"/>
      <c r="J512" s="1131"/>
      <c r="K512" s="1131"/>
      <c r="L512" s="1131"/>
      <c r="M512" s="1131"/>
      <c r="N512" s="1131"/>
      <c r="O512" s="874"/>
      <c r="P512" s="875"/>
      <c r="Q512" s="1131"/>
      <c r="R512" s="1131"/>
      <c r="S512" s="1131"/>
      <c r="T512" s="1131"/>
      <c r="U512" s="1131"/>
      <c r="V512" s="1131"/>
      <c r="W512" s="1131"/>
      <c r="X512" s="1131"/>
      <c r="Y512" s="1131"/>
      <c r="Z512" s="1131"/>
      <c r="AA512" s="1131"/>
      <c r="AB512" s="1131"/>
      <c r="AC512" s="1131"/>
      <c r="AD512" s="1131"/>
      <c r="AE512" s="1131"/>
      <c r="AF512" s="874"/>
      <c r="AG512" s="874"/>
      <c r="AH512" s="1131"/>
    </row>
    <row r="513">
      <c r="A513" s="1131"/>
      <c r="B513" s="1131"/>
      <c r="C513" s="1131"/>
      <c r="D513" s="1131"/>
      <c r="E513" s="1131"/>
      <c r="F513" s="1131"/>
      <c r="G513" s="1183"/>
      <c r="H513" s="1131"/>
      <c r="I513" s="1131"/>
      <c r="J513" s="1131"/>
      <c r="K513" s="1131"/>
      <c r="L513" s="1131"/>
      <c r="M513" s="1131"/>
      <c r="N513" s="1131"/>
      <c r="O513" s="874"/>
      <c r="P513" s="875"/>
      <c r="Q513" s="1131"/>
      <c r="R513" s="1131"/>
      <c r="S513" s="1131"/>
      <c r="T513" s="1131"/>
      <c r="U513" s="1131"/>
      <c r="V513" s="1131"/>
      <c r="W513" s="1131"/>
      <c r="X513" s="1131"/>
      <c r="Y513" s="1131"/>
      <c r="Z513" s="1131"/>
      <c r="AA513" s="1131"/>
      <c r="AB513" s="1131"/>
      <c r="AC513" s="1131"/>
      <c r="AD513" s="1131"/>
      <c r="AE513" s="1131"/>
      <c r="AF513" s="874"/>
      <c r="AG513" s="874"/>
      <c r="AH513" s="1131"/>
    </row>
    <row r="514">
      <c r="A514" s="1131"/>
      <c r="B514" s="1131"/>
      <c r="C514" s="1131"/>
      <c r="D514" s="1131"/>
      <c r="E514" s="1131"/>
      <c r="F514" s="1131"/>
      <c r="G514" s="1183"/>
      <c r="H514" s="1131"/>
      <c r="I514" s="1131"/>
      <c r="J514" s="1131"/>
      <c r="K514" s="1131"/>
      <c r="L514" s="1131"/>
      <c r="M514" s="1131"/>
      <c r="N514" s="1131"/>
      <c r="O514" s="874"/>
      <c r="P514" s="875"/>
      <c r="Q514" s="1131"/>
      <c r="R514" s="1131"/>
      <c r="S514" s="1131"/>
      <c r="T514" s="1131"/>
      <c r="U514" s="1131"/>
      <c r="V514" s="1131"/>
      <c r="W514" s="1131"/>
      <c r="X514" s="1131"/>
      <c r="Y514" s="1131"/>
      <c r="Z514" s="1131"/>
      <c r="AA514" s="1131"/>
      <c r="AB514" s="1131"/>
      <c r="AC514" s="1131"/>
      <c r="AD514" s="1131"/>
      <c r="AE514" s="1131"/>
      <c r="AF514" s="874"/>
      <c r="AG514" s="874"/>
      <c r="AH514" s="1131"/>
    </row>
    <row r="515">
      <c r="A515" s="1131"/>
      <c r="B515" s="1131"/>
      <c r="C515" s="1131"/>
      <c r="D515" s="1131"/>
      <c r="E515" s="1131"/>
      <c r="F515" s="1131"/>
      <c r="G515" s="1183"/>
      <c r="H515" s="1131"/>
      <c r="I515" s="1131"/>
      <c r="J515" s="1131"/>
      <c r="K515" s="1131"/>
      <c r="L515" s="1131"/>
      <c r="M515" s="1131"/>
      <c r="N515" s="1131"/>
      <c r="O515" s="874"/>
      <c r="P515" s="875"/>
      <c r="Q515" s="1131"/>
      <c r="R515" s="1131"/>
      <c r="S515" s="1131"/>
      <c r="T515" s="1131"/>
      <c r="U515" s="1131"/>
      <c r="V515" s="1131"/>
      <c r="W515" s="1131"/>
      <c r="X515" s="1131"/>
      <c r="Y515" s="1131"/>
      <c r="Z515" s="1131"/>
      <c r="AA515" s="1131"/>
      <c r="AB515" s="1131"/>
      <c r="AC515" s="1131"/>
      <c r="AD515" s="1131"/>
      <c r="AE515" s="1131"/>
      <c r="AF515" s="874"/>
      <c r="AG515" s="874"/>
      <c r="AH515" s="1131"/>
    </row>
    <row r="516">
      <c r="A516" s="1131"/>
      <c r="B516" s="1131"/>
      <c r="C516" s="1131"/>
      <c r="D516" s="1131"/>
      <c r="E516" s="1131"/>
      <c r="F516" s="1131"/>
      <c r="G516" s="1183"/>
      <c r="H516" s="1131"/>
      <c r="I516" s="1131"/>
      <c r="J516" s="1131"/>
      <c r="K516" s="1131"/>
      <c r="L516" s="1131"/>
      <c r="M516" s="1131"/>
      <c r="N516" s="1131"/>
      <c r="O516" s="874"/>
      <c r="P516" s="875"/>
      <c r="Q516" s="1131"/>
      <c r="R516" s="1131"/>
      <c r="S516" s="1131"/>
      <c r="T516" s="1131"/>
      <c r="U516" s="1131"/>
      <c r="V516" s="1131"/>
      <c r="W516" s="1131"/>
      <c r="X516" s="1131"/>
      <c r="Y516" s="1131"/>
      <c r="Z516" s="1131"/>
      <c r="AA516" s="1131"/>
      <c r="AB516" s="1131"/>
      <c r="AC516" s="1131"/>
      <c r="AD516" s="1131"/>
      <c r="AE516" s="1131"/>
      <c r="AF516" s="874"/>
      <c r="AG516" s="874"/>
      <c r="AH516" s="1131"/>
    </row>
    <row r="517">
      <c r="A517" s="1131"/>
      <c r="B517" s="1131"/>
      <c r="C517" s="1131"/>
      <c r="D517" s="1131"/>
      <c r="E517" s="1131"/>
      <c r="F517" s="1131"/>
      <c r="G517" s="1183"/>
      <c r="H517" s="1131"/>
      <c r="I517" s="1131"/>
      <c r="J517" s="1131"/>
      <c r="K517" s="1131"/>
      <c r="L517" s="1131"/>
      <c r="M517" s="1131"/>
      <c r="N517" s="1131"/>
      <c r="O517" s="874"/>
      <c r="P517" s="875"/>
      <c r="Q517" s="1131"/>
      <c r="R517" s="1131"/>
      <c r="S517" s="1131"/>
      <c r="T517" s="1131"/>
      <c r="U517" s="1131"/>
      <c r="V517" s="1131"/>
      <c r="W517" s="1131"/>
      <c r="X517" s="1131"/>
      <c r="Y517" s="1131"/>
      <c r="Z517" s="1131"/>
      <c r="AA517" s="1131"/>
      <c r="AB517" s="1131"/>
      <c r="AC517" s="1131"/>
      <c r="AD517" s="1131"/>
      <c r="AE517" s="1131"/>
      <c r="AF517" s="874"/>
      <c r="AG517" s="874"/>
      <c r="AH517" s="1131"/>
    </row>
    <row r="518">
      <c r="A518" s="1131"/>
      <c r="B518" s="1131"/>
      <c r="C518" s="1131"/>
      <c r="D518" s="1131"/>
      <c r="E518" s="1131"/>
      <c r="F518" s="1131"/>
      <c r="G518" s="1183"/>
      <c r="H518" s="1131"/>
      <c r="I518" s="1131"/>
      <c r="J518" s="1131"/>
      <c r="K518" s="1131"/>
      <c r="L518" s="1131"/>
      <c r="M518" s="1131"/>
      <c r="N518" s="1131"/>
      <c r="O518" s="874"/>
      <c r="P518" s="875"/>
      <c r="Q518" s="1131"/>
      <c r="R518" s="1131"/>
      <c r="S518" s="1131"/>
      <c r="T518" s="1131"/>
      <c r="U518" s="1131"/>
      <c r="V518" s="1131"/>
      <c r="W518" s="1131"/>
      <c r="X518" s="1131"/>
      <c r="Y518" s="1131"/>
      <c r="Z518" s="1131"/>
      <c r="AA518" s="1131"/>
      <c r="AB518" s="1131"/>
      <c r="AC518" s="1131"/>
      <c r="AD518" s="1131"/>
      <c r="AE518" s="1131"/>
      <c r="AF518" s="874"/>
      <c r="AG518" s="874"/>
      <c r="AH518" s="1131"/>
    </row>
    <row r="519">
      <c r="A519" s="1131"/>
      <c r="B519" s="1131"/>
      <c r="C519" s="1131"/>
      <c r="D519" s="1131"/>
      <c r="E519" s="1131"/>
      <c r="F519" s="1131"/>
      <c r="G519" s="1183"/>
      <c r="H519" s="1131"/>
      <c r="I519" s="1131"/>
      <c r="J519" s="1131"/>
      <c r="K519" s="1131"/>
      <c r="L519" s="1131"/>
      <c r="M519" s="1131"/>
      <c r="N519" s="1131"/>
      <c r="O519" s="874"/>
      <c r="P519" s="875"/>
      <c r="Q519" s="1131"/>
      <c r="R519" s="1131"/>
      <c r="S519" s="1131"/>
      <c r="T519" s="1131"/>
      <c r="U519" s="1131"/>
      <c r="V519" s="1131"/>
      <c r="W519" s="1131"/>
      <c r="X519" s="1131"/>
      <c r="Y519" s="1131"/>
      <c r="Z519" s="1131"/>
      <c r="AA519" s="1131"/>
      <c r="AB519" s="1131"/>
      <c r="AC519" s="1131"/>
      <c r="AD519" s="1131"/>
      <c r="AE519" s="1131"/>
      <c r="AF519" s="874"/>
      <c r="AG519" s="874"/>
      <c r="AH519" s="1131"/>
    </row>
    <row r="520">
      <c r="A520" s="1131"/>
      <c r="B520" s="1131"/>
      <c r="C520" s="1131"/>
      <c r="D520" s="1131"/>
      <c r="E520" s="1131"/>
      <c r="F520" s="1131"/>
      <c r="G520" s="1183"/>
      <c r="H520" s="1131"/>
      <c r="I520" s="1131"/>
      <c r="J520" s="1131"/>
      <c r="K520" s="1131"/>
      <c r="L520" s="1131"/>
      <c r="M520" s="1131"/>
      <c r="N520" s="1131"/>
      <c r="O520" s="874"/>
      <c r="P520" s="875"/>
      <c r="Q520" s="1131"/>
      <c r="R520" s="1131"/>
      <c r="S520" s="1131"/>
      <c r="T520" s="1131"/>
      <c r="U520" s="1131"/>
      <c r="V520" s="1131"/>
      <c r="W520" s="1131"/>
      <c r="X520" s="1131"/>
      <c r="Y520" s="1131"/>
      <c r="Z520" s="1131"/>
      <c r="AA520" s="1131"/>
      <c r="AB520" s="1131"/>
      <c r="AC520" s="1131"/>
      <c r="AD520" s="1131"/>
      <c r="AE520" s="1131"/>
      <c r="AF520" s="874"/>
      <c r="AG520" s="874"/>
      <c r="AH520" s="1131"/>
    </row>
    <row r="521">
      <c r="A521" s="1131"/>
      <c r="B521" s="1131"/>
      <c r="C521" s="1131"/>
      <c r="D521" s="1131"/>
      <c r="E521" s="1131"/>
      <c r="F521" s="1131"/>
      <c r="G521" s="1183"/>
      <c r="H521" s="1131"/>
      <c r="I521" s="1131"/>
      <c r="J521" s="1131"/>
      <c r="K521" s="1131"/>
      <c r="L521" s="1131"/>
      <c r="M521" s="1131"/>
      <c r="N521" s="1131"/>
      <c r="O521" s="874"/>
      <c r="P521" s="875"/>
      <c r="Q521" s="1131"/>
      <c r="R521" s="1131"/>
      <c r="S521" s="1131"/>
      <c r="T521" s="1131"/>
      <c r="U521" s="1131"/>
      <c r="V521" s="1131"/>
      <c r="W521" s="1131"/>
      <c r="X521" s="1131"/>
      <c r="Y521" s="1131"/>
      <c r="Z521" s="1131"/>
      <c r="AA521" s="1131"/>
      <c r="AB521" s="1131"/>
      <c r="AC521" s="1131"/>
      <c r="AD521" s="1131"/>
      <c r="AE521" s="1131"/>
      <c r="AF521" s="874"/>
      <c r="AG521" s="874"/>
      <c r="AH521" s="1131"/>
    </row>
    <row r="522">
      <c r="A522" s="1131"/>
      <c r="B522" s="1131"/>
      <c r="C522" s="1131"/>
      <c r="D522" s="1131"/>
      <c r="E522" s="1131"/>
      <c r="F522" s="1131"/>
      <c r="G522" s="1183"/>
      <c r="H522" s="1131"/>
      <c r="I522" s="1131"/>
      <c r="J522" s="1131"/>
      <c r="K522" s="1131"/>
      <c r="L522" s="1131"/>
      <c r="M522" s="1131"/>
      <c r="N522" s="1131"/>
      <c r="O522" s="874"/>
      <c r="P522" s="875"/>
      <c r="Q522" s="1131"/>
      <c r="R522" s="1131"/>
      <c r="S522" s="1131"/>
      <c r="T522" s="1131"/>
      <c r="U522" s="1131"/>
      <c r="V522" s="1131"/>
      <c r="W522" s="1131"/>
      <c r="X522" s="1131"/>
      <c r="Y522" s="1131"/>
      <c r="Z522" s="1131"/>
      <c r="AA522" s="1131"/>
      <c r="AB522" s="1131"/>
      <c r="AC522" s="1131"/>
      <c r="AD522" s="1131"/>
      <c r="AE522" s="1131"/>
      <c r="AF522" s="874"/>
      <c r="AG522" s="874"/>
      <c r="AH522" s="1131"/>
    </row>
    <row r="523">
      <c r="A523" s="1131"/>
      <c r="B523" s="1131"/>
      <c r="C523" s="1131"/>
      <c r="D523" s="1131"/>
      <c r="E523" s="1131"/>
      <c r="F523" s="1131"/>
      <c r="G523" s="1183"/>
      <c r="H523" s="1131"/>
      <c r="I523" s="1131"/>
      <c r="J523" s="1131"/>
      <c r="K523" s="1131"/>
      <c r="L523" s="1131"/>
      <c r="M523" s="1131"/>
      <c r="N523" s="1131"/>
      <c r="O523" s="874"/>
      <c r="P523" s="875"/>
      <c r="Q523" s="1131"/>
      <c r="R523" s="1131"/>
      <c r="S523" s="1131"/>
      <c r="T523" s="1131"/>
      <c r="U523" s="1131"/>
      <c r="V523" s="1131"/>
      <c r="W523" s="1131"/>
      <c r="X523" s="1131"/>
      <c r="Y523" s="1131"/>
      <c r="Z523" s="1131"/>
      <c r="AA523" s="1131"/>
      <c r="AB523" s="1131"/>
      <c r="AC523" s="1131"/>
      <c r="AD523" s="1131"/>
      <c r="AE523" s="1131"/>
      <c r="AF523" s="874"/>
      <c r="AG523" s="874"/>
      <c r="AH523" s="1131"/>
    </row>
    <row r="524">
      <c r="A524" s="1131"/>
      <c r="B524" s="1131"/>
      <c r="C524" s="1131"/>
      <c r="D524" s="1131"/>
      <c r="E524" s="1131"/>
      <c r="F524" s="1131"/>
      <c r="G524" s="1183"/>
      <c r="H524" s="1131"/>
      <c r="I524" s="1131"/>
      <c r="J524" s="1131"/>
      <c r="K524" s="1131"/>
      <c r="L524" s="1131"/>
      <c r="M524" s="1131"/>
      <c r="N524" s="1131"/>
      <c r="O524" s="874"/>
      <c r="P524" s="875"/>
      <c r="Q524" s="1131"/>
      <c r="R524" s="1131"/>
      <c r="S524" s="1131"/>
      <c r="T524" s="1131"/>
      <c r="U524" s="1131"/>
      <c r="V524" s="1131"/>
      <c r="W524" s="1131"/>
      <c r="X524" s="1131"/>
      <c r="Y524" s="1131"/>
      <c r="Z524" s="1131"/>
      <c r="AA524" s="1131"/>
      <c r="AB524" s="1131"/>
      <c r="AC524" s="1131"/>
      <c r="AD524" s="1131"/>
      <c r="AE524" s="1131"/>
      <c r="AF524" s="874"/>
      <c r="AG524" s="874"/>
      <c r="AH524" s="1131"/>
    </row>
    <row r="525">
      <c r="A525" s="1131"/>
      <c r="B525" s="1131"/>
      <c r="C525" s="1131"/>
      <c r="D525" s="1131"/>
      <c r="E525" s="1131"/>
      <c r="F525" s="1131"/>
      <c r="G525" s="1183"/>
      <c r="H525" s="1131"/>
      <c r="I525" s="1131"/>
      <c r="J525" s="1131"/>
      <c r="K525" s="1131"/>
      <c r="L525" s="1131"/>
      <c r="M525" s="1131"/>
      <c r="N525" s="1131"/>
      <c r="O525" s="874"/>
      <c r="P525" s="875"/>
      <c r="Q525" s="1131"/>
      <c r="R525" s="1131"/>
      <c r="S525" s="1131"/>
      <c r="T525" s="1131"/>
      <c r="U525" s="1131"/>
      <c r="V525" s="1131"/>
      <c r="W525" s="1131"/>
      <c r="X525" s="1131"/>
      <c r="Y525" s="1131"/>
      <c r="Z525" s="1131"/>
      <c r="AA525" s="1131"/>
      <c r="AB525" s="1131"/>
      <c r="AC525" s="1131"/>
      <c r="AD525" s="1131"/>
      <c r="AE525" s="1131"/>
      <c r="AF525" s="874"/>
      <c r="AG525" s="874"/>
      <c r="AH525" s="1131"/>
    </row>
    <row r="526">
      <c r="A526" s="1131"/>
      <c r="B526" s="1131"/>
      <c r="C526" s="1131"/>
      <c r="D526" s="1131"/>
      <c r="E526" s="1131"/>
      <c r="F526" s="1131"/>
      <c r="G526" s="1183"/>
      <c r="H526" s="1131"/>
      <c r="I526" s="1131"/>
      <c r="J526" s="1131"/>
      <c r="K526" s="1131"/>
      <c r="L526" s="1131"/>
      <c r="M526" s="1131"/>
      <c r="N526" s="1131"/>
      <c r="O526" s="874"/>
      <c r="P526" s="875"/>
      <c r="Q526" s="1131"/>
      <c r="R526" s="1131"/>
      <c r="S526" s="1131"/>
      <c r="T526" s="1131"/>
      <c r="U526" s="1131"/>
      <c r="V526" s="1131"/>
      <c r="W526" s="1131"/>
      <c r="X526" s="1131"/>
      <c r="Y526" s="1131"/>
      <c r="Z526" s="1131"/>
      <c r="AA526" s="1131"/>
      <c r="AB526" s="1131"/>
      <c r="AC526" s="1131"/>
      <c r="AD526" s="1131"/>
      <c r="AE526" s="1131"/>
      <c r="AF526" s="874"/>
      <c r="AG526" s="874"/>
      <c r="AH526" s="1131"/>
    </row>
    <row r="527">
      <c r="A527" s="1131"/>
      <c r="B527" s="1131"/>
      <c r="C527" s="1131"/>
      <c r="D527" s="1131"/>
      <c r="E527" s="1131"/>
      <c r="F527" s="1131"/>
      <c r="G527" s="1183"/>
      <c r="H527" s="1131"/>
      <c r="I527" s="1131"/>
      <c r="J527" s="1131"/>
      <c r="K527" s="1131"/>
      <c r="L527" s="1131"/>
      <c r="M527" s="1131"/>
      <c r="N527" s="1131"/>
      <c r="O527" s="874"/>
      <c r="P527" s="875"/>
      <c r="Q527" s="1131"/>
      <c r="R527" s="1131"/>
      <c r="S527" s="1131"/>
      <c r="T527" s="1131"/>
      <c r="U527" s="1131"/>
      <c r="V527" s="1131"/>
      <c r="W527" s="1131"/>
      <c r="X527" s="1131"/>
      <c r="Y527" s="1131"/>
      <c r="Z527" s="1131"/>
      <c r="AA527" s="1131"/>
      <c r="AB527" s="1131"/>
      <c r="AC527" s="1131"/>
      <c r="AD527" s="1131"/>
      <c r="AE527" s="1131"/>
      <c r="AF527" s="874"/>
      <c r="AG527" s="874"/>
      <c r="AH527" s="1131"/>
    </row>
    <row r="528">
      <c r="A528" s="1131"/>
      <c r="B528" s="1131"/>
      <c r="C528" s="1131"/>
      <c r="D528" s="1131"/>
      <c r="E528" s="1131"/>
      <c r="F528" s="1131"/>
      <c r="G528" s="1183"/>
      <c r="H528" s="1131"/>
      <c r="I528" s="1131"/>
      <c r="J528" s="1131"/>
      <c r="K528" s="1131"/>
      <c r="L528" s="1131"/>
      <c r="M528" s="1131"/>
      <c r="N528" s="1131"/>
      <c r="O528" s="874"/>
      <c r="P528" s="875"/>
      <c r="Q528" s="1131"/>
      <c r="R528" s="1131"/>
      <c r="S528" s="1131"/>
      <c r="T528" s="1131"/>
      <c r="U528" s="1131"/>
      <c r="V528" s="1131"/>
      <c r="W528" s="1131"/>
      <c r="X528" s="1131"/>
      <c r="Y528" s="1131"/>
      <c r="Z528" s="1131"/>
      <c r="AA528" s="1131"/>
      <c r="AB528" s="1131"/>
      <c r="AC528" s="1131"/>
      <c r="AD528" s="1131"/>
      <c r="AE528" s="1131"/>
      <c r="AF528" s="874"/>
      <c r="AG528" s="874"/>
      <c r="AH528" s="1131"/>
    </row>
    <row r="529">
      <c r="A529" s="1131"/>
      <c r="B529" s="1131"/>
      <c r="C529" s="1131"/>
      <c r="D529" s="1131"/>
      <c r="E529" s="1131"/>
      <c r="F529" s="1131"/>
      <c r="G529" s="1183"/>
      <c r="H529" s="1131"/>
      <c r="I529" s="1131"/>
      <c r="J529" s="1131"/>
      <c r="K529" s="1131"/>
      <c r="L529" s="1131"/>
      <c r="M529" s="1131"/>
      <c r="N529" s="1131"/>
      <c r="O529" s="874"/>
      <c r="P529" s="875"/>
      <c r="Q529" s="1131"/>
      <c r="R529" s="1131"/>
      <c r="S529" s="1131"/>
      <c r="T529" s="1131"/>
      <c r="U529" s="1131"/>
      <c r="V529" s="1131"/>
      <c r="W529" s="1131"/>
      <c r="X529" s="1131"/>
      <c r="Y529" s="1131"/>
      <c r="Z529" s="1131"/>
      <c r="AA529" s="1131"/>
      <c r="AB529" s="1131"/>
      <c r="AC529" s="1131"/>
      <c r="AD529" s="1131"/>
      <c r="AE529" s="1131"/>
      <c r="AF529" s="874"/>
      <c r="AG529" s="874"/>
      <c r="AH529" s="1131"/>
    </row>
    <row r="530">
      <c r="A530" s="1131"/>
      <c r="B530" s="1131"/>
      <c r="C530" s="1131"/>
      <c r="D530" s="1131"/>
      <c r="E530" s="1131"/>
      <c r="F530" s="1131"/>
      <c r="G530" s="1183"/>
      <c r="H530" s="1131"/>
      <c r="I530" s="1131"/>
      <c r="J530" s="1131"/>
      <c r="K530" s="1131"/>
      <c r="L530" s="1131"/>
      <c r="M530" s="1131"/>
      <c r="N530" s="1131"/>
      <c r="O530" s="874"/>
      <c r="P530" s="875"/>
      <c r="Q530" s="1131"/>
      <c r="R530" s="1131"/>
      <c r="S530" s="1131"/>
      <c r="T530" s="1131"/>
      <c r="U530" s="1131"/>
      <c r="V530" s="1131"/>
      <c r="W530" s="1131"/>
      <c r="X530" s="1131"/>
      <c r="Y530" s="1131"/>
      <c r="Z530" s="1131"/>
      <c r="AA530" s="1131"/>
      <c r="AB530" s="1131"/>
      <c r="AC530" s="1131"/>
      <c r="AD530" s="1131"/>
      <c r="AE530" s="1131"/>
      <c r="AF530" s="874"/>
      <c r="AG530" s="874"/>
      <c r="AH530" s="1131"/>
    </row>
    <row r="531">
      <c r="A531" s="1131"/>
      <c r="B531" s="1131"/>
      <c r="C531" s="1131"/>
      <c r="D531" s="1131"/>
      <c r="E531" s="1131"/>
      <c r="F531" s="1131"/>
      <c r="G531" s="1183"/>
      <c r="H531" s="1131"/>
      <c r="I531" s="1131"/>
      <c r="J531" s="1131"/>
      <c r="K531" s="1131"/>
      <c r="L531" s="1131"/>
      <c r="M531" s="1131"/>
      <c r="N531" s="1131"/>
      <c r="O531" s="874"/>
      <c r="P531" s="875"/>
      <c r="Q531" s="1131"/>
      <c r="R531" s="1131"/>
      <c r="S531" s="1131"/>
      <c r="T531" s="1131"/>
      <c r="U531" s="1131"/>
      <c r="V531" s="1131"/>
      <c r="W531" s="1131"/>
      <c r="X531" s="1131"/>
      <c r="Y531" s="1131"/>
      <c r="Z531" s="1131"/>
      <c r="AA531" s="1131"/>
      <c r="AB531" s="1131"/>
      <c r="AC531" s="1131"/>
      <c r="AD531" s="1131"/>
      <c r="AE531" s="1131"/>
      <c r="AF531" s="874"/>
      <c r="AG531" s="874"/>
      <c r="AH531" s="1131"/>
    </row>
    <row r="532">
      <c r="A532" s="1131"/>
      <c r="B532" s="1131"/>
      <c r="C532" s="1131"/>
      <c r="D532" s="1131"/>
      <c r="E532" s="1131"/>
      <c r="F532" s="1131"/>
      <c r="G532" s="1183"/>
      <c r="H532" s="1131"/>
      <c r="I532" s="1131"/>
      <c r="J532" s="1131"/>
      <c r="K532" s="1131"/>
      <c r="L532" s="1131"/>
      <c r="M532" s="1131"/>
      <c r="N532" s="1131"/>
      <c r="O532" s="874"/>
      <c r="P532" s="875"/>
      <c r="Q532" s="1131"/>
      <c r="R532" s="1131"/>
      <c r="S532" s="1131"/>
      <c r="T532" s="1131"/>
      <c r="U532" s="1131"/>
      <c r="V532" s="1131"/>
      <c r="W532" s="1131"/>
      <c r="X532" s="1131"/>
      <c r="Y532" s="1131"/>
      <c r="Z532" s="1131"/>
      <c r="AA532" s="1131"/>
      <c r="AB532" s="1131"/>
      <c r="AC532" s="1131"/>
      <c r="AD532" s="1131"/>
      <c r="AE532" s="1131"/>
      <c r="AF532" s="874"/>
      <c r="AG532" s="874"/>
      <c r="AH532" s="1131"/>
    </row>
    <row r="533">
      <c r="A533" s="1131"/>
      <c r="B533" s="1131"/>
      <c r="C533" s="1131"/>
      <c r="D533" s="1131"/>
      <c r="E533" s="1131"/>
      <c r="F533" s="1131"/>
      <c r="G533" s="1183"/>
      <c r="H533" s="1131"/>
      <c r="I533" s="1131"/>
      <c r="J533" s="1131"/>
      <c r="K533" s="1131"/>
      <c r="L533" s="1131"/>
      <c r="M533" s="1131"/>
      <c r="N533" s="1131"/>
      <c r="O533" s="874"/>
      <c r="P533" s="875"/>
      <c r="Q533" s="1131"/>
      <c r="R533" s="1131"/>
      <c r="S533" s="1131"/>
      <c r="T533" s="1131"/>
      <c r="U533" s="1131"/>
      <c r="V533" s="1131"/>
      <c r="W533" s="1131"/>
      <c r="X533" s="1131"/>
      <c r="Y533" s="1131"/>
      <c r="Z533" s="1131"/>
      <c r="AA533" s="1131"/>
      <c r="AB533" s="1131"/>
      <c r="AC533" s="1131"/>
      <c r="AD533" s="1131"/>
      <c r="AE533" s="1131"/>
      <c r="AF533" s="874"/>
      <c r="AG533" s="874"/>
      <c r="AH533" s="1131"/>
    </row>
    <row r="534">
      <c r="A534" s="1131"/>
      <c r="B534" s="1131"/>
      <c r="C534" s="1131"/>
      <c r="D534" s="1131"/>
      <c r="E534" s="1131"/>
      <c r="F534" s="1131"/>
      <c r="G534" s="1183"/>
      <c r="H534" s="1131"/>
      <c r="I534" s="1131"/>
      <c r="J534" s="1131"/>
      <c r="K534" s="1131"/>
      <c r="L534" s="1131"/>
      <c r="M534" s="1131"/>
      <c r="N534" s="1131"/>
      <c r="O534" s="874"/>
      <c r="P534" s="875"/>
      <c r="Q534" s="1131"/>
      <c r="R534" s="1131"/>
      <c r="S534" s="1131"/>
      <c r="T534" s="1131"/>
      <c r="U534" s="1131"/>
      <c r="V534" s="1131"/>
      <c r="W534" s="1131"/>
      <c r="X534" s="1131"/>
      <c r="Y534" s="1131"/>
      <c r="Z534" s="1131"/>
      <c r="AA534" s="1131"/>
      <c r="AB534" s="1131"/>
      <c r="AC534" s="1131"/>
      <c r="AD534" s="1131"/>
      <c r="AE534" s="1131"/>
      <c r="AF534" s="874"/>
      <c r="AG534" s="874"/>
      <c r="AH534" s="1131"/>
    </row>
    <row r="535">
      <c r="A535" s="1131"/>
      <c r="B535" s="1131"/>
      <c r="C535" s="1131"/>
      <c r="D535" s="1131"/>
      <c r="E535" s="1131"/>
      <c r="F535" s="1131"/>
      <c r="G535" s="1183"/>
      <c r="H535" s="1131"/>
      <c r="I535" s="1131"/>
      <c r="J535" s="1131"/>
      <c r="K535" s="1131"/>
      <c r="L535" s="1131"/>
      <c r="M535" s="1131"/>
      <c r="N535" s="1131"/>
      <c r="O535" s="874"/>
      <c r="P535" s="875"/>
      <c r="Q535" s="1131"/>
      <c r="R535" s="1131"/>
      <c r="S535" s="1131"/>
      <c r="T535" s="1131"/>
      <c r="U535" s="1131"/>
      <c r="V535" s="1131"/>
      <c r="W535" s="1131"/>
      <c r="X535" s="1131"/>
      <c r="Y535" s="1131"/>
      <c r="Z535" s="1131"/>
      <c r="AA535" s="1131"/>
      <c r="AB535" s="1131"/>
      <c r="AC535" s="1131"/>
      <c r="AD535" s="1131"/>
      <c r="AE535" s="1131"/>
      <c r="AF535" s="874"/>
      <c r="AG535" s="874"/>
      <c r="AH535" s="1131"/>
    </row>
    <row r="536">
      <c r="A536" s="1131"/>
      <c r="B536" s="1131"/>
      <c r="C536" s="1131"/>
      <c r="D536" s="1131"/>
      <c r="E536" s="1131"/>
      <c r="F536" s="1131"/>
      <c r="G536" s="1183"/>
      <c r="H536" s="1131"/>
      <c r="I536" s="1131"/>
      <c r="J536" s="1131"/>
      <c r="K536" s="1131"/>
      <c r="L536" s="1131"/>
      <c r="M536" s="1131"/>
      <c r="N536" s="1131"/>
      <c r="O536" s="874"/>
      <c r="P536" s="875"/>
      <c r="Q536" s="1131"/>
      <c r="R536" s="1131"/>
      <c r="S536" s="1131"/>
      <c r="T536" s="1131"/>
      <c r="U536" s="1131"/>
      <c r="V536" s="1131"/>
      <c r="W536" s="1131"/>
      <c r="X536" s="1131"/>
      <c r="Y536" s="1131"/>
      <c r="Z536" s="1131"/>
      <c r="AA536" s="1131"/>
      <c r="AB536" s="1131"/>
      <c r="AC536" s="1131"/>
      <c r="AD536" s="1131"/>
      <c r="AE536" s="1131"/>
      <c r="AF536" s="874"/>
      <c r="AG536" s="874"/>
      <c r="AH536" s="1131"/>
    </row>
    <row r="537">
      <c r="A537" s="1131"/>
      <c r="B537" s="1131"/>
      <c r="C537" s="1131"/>
      <c r="D537" s="1131"/>
      <c r="E537" s="1131"/>
      <c r="F537" s="1131"/>
      <c r="G537" s="1183"/>
      <c r="H537" s="1131"/>
      <c r="I537" s="1131"/>
      <c r="J537" s="1131"/>
      <c r="K537" s="1131"/>
      <c r="L537" s="1131"/>
      <c r="M537" s="1131"/>
      <c r="N537" s="1131"/>
      <c r="O537" s="874"/>
      <c r="P537" s="875"/>
      <c r="Q537" s="1131"/>
      <c r="R537" s="1131"/>
      <c r="S537" s="1131"/>
      <c r="T537" s="1131"/>
      <c r="U537" s="1131"/>
      <c r="V537" s="1131"/>
      <c r="W537" s="1131"/>
      <c r="X537" s="1131"/>
      <c r="Y537" s="1131"/>
      <c r="Z537" s="1131"/>
      <c r="AA537" s="1131"/>
      <c r="AB537" s="1131"/>
      <c r="AC537" s="1131"/>
      <c r="AD537" s="1131"/>
      <c r="AE537" s="1131"/>
      <c r="AF537" s="874"/>
      <c r="AG537" s="874"/>
      <c r="AH537" s="1131"/>
    </row>
    <row r="538">
      <c r="A538" s="1131"/>
      <c r="B538" s="1131"/>
      <c r="C538" s="1131"/>
      <c r="D538" s="1131"/>
      <c r="E538" s="1131"/>
      <c r="F538" s="1131"/>
      <c r="G538" s="1183"/>
      <c r="H538" s="1131"/>
      <c r="I538" s="1131"/>
      <c r="J538" s="1131"/>
      <c r="K538" s="1131"/>
      <c r="L538" s="1131"/>
      <c r="M538" s="1131"/>
      <c r="N538" s="1131"/>
      <c r="O538" s="874"/>
      <c r="P538" s="875"/>
      <c r="Q538" s="1131"/>
      <c r="R538" s="1131"/>
      <c r="S538" s="1131"/>
      <c r="T538" s="1131"/>
      <c r="U538" s="1131"/>
      <c r="V538" s="1131"/>
      <c r="W538" s="1131"/>
      <c r="X538" s="1131"/>
      <c r="Y538" s="1131"/>
      <c r="Z538" s="1131"/>
      <c r="AA538" s="1131"/>
      <c r="AB538" s="1131"/>
      <c r="AC538" s="1131"/>
      <c r="AD538" s="1131"/>
      <c r="AE538" s="1131"/>
      <c r="AF538" s="874"/>
      <c r="AG538" s="874"/>
      <c r="AH538" s="1131"/>
    </row>
    <row r="539">
      <c r="A539" s="1131"/>
      <c r="B539" s="1131"/>
      <c r="C539" s="1131"/>
      <c r="D539" s="1131"/>
      <c r="E539" s="1131"/>
      <c r="F539" s="1131"/>
      <c r="G539" s="1183"/>
      <c r="H539" s="1131"/>
      <c r="I539" s="1131"/>
      <c r="J539" s="1131"/>
      <c r="K539" s="1131"/>
      <c r="L539" s="1131"/>
      <c r="M539" s="1131"/>
      <c r="N539" s="1131"/>
      <c r="O539" s="874"/>
      <c r="P539" s="875"/>
      <c r="Q539" s="1131"/>
      <c r="R539" s="1131"/>
      <c r="S539" s="1131"/>
      <c r="T539" s="1131"/>
      <c r="U539" s="1131"/>
      <c r="V539" s="1131"/>
      <c r="W539" s="1131"/>
      <c r="X539" s="1131"/>
      <c r="Y539" s="1131"/>
      <c r="Z539" s="1131"/>
      <c r="AA539" s="1131"/>
      <c r="AB539" s="1131"/>
      <c r="AC539" s="1131"/>
      <c r="AD539" s="1131"/>
      <c r="AE539" s="1131"/>
      <c r="AF539" s="874"/>
      <c r="AG539" s="874"/>
      <c r="AH539" s="1131"/>
    </row>
    <row r="540">
      <c r="A540" s="1131"/>
      <c r="B540" s="1131"/>
      <c r="C540" s="1131"/>
      <c r="D540" s="1131"/>
      <c r="E540" s="1131"/>
      <c r="F540" s="1131"/>
      <c r="G540" s="1183"/>
      <c r="H540" s="1131"/>
      <c r="I540" s="1131"/>
      <c r="J540" s="1131"/>
      <c r="K540" s="1131"/>
      <c r="L540" s="1131"/>
      <c r="M540" s="1131"/>
      <c r="N540" s="1131"/>
      <c r="O540" s="874"/>
      <c r="P540" s="875"/>
      <c r="Q540" s="1131"/>
      <c r="R540" s="1131"/>
      <c r="S540" s="1131"/>
      <c r="T540" s="1131"/>
      <c r="U540" s="1131"/>
      <c r="V540" s="1131"/>
      <c r="W540" s="1131"/>
      <c r="X540" s="1131"/>
      <c r="Y540" s="1131"/>
      <c r="Z540" s="1131"/>
      <c r="AA540" s="1131"/>
      <c r="AB540" s="1131"/>
      <c r="AC540" s="1131"/>
      <c r="AD540" s="1131"/>
      <c r="AE540" s="1131"/>
      <c r="AF540" s="874"/>
      <c r="AG540" s="874"/>
      <c r="AH540" s="1131"/>
    </row>
    <row r="541">
      <c r="A541" s="1131"/>
      <c r="B541" s="1131"/>
      <c r="C541" s="1131"/>
      <c r="D541" s="1131"/>
      <c r="E541" s="1131"/>
      <c r="F541" s="1131"/>
      <c r="G541" s="1183"/>
      <c r="H541" s="1131"/>
      <c r="I541" s="1131"/>
      <c r="J541" s="1131"/>
      <c r="K541" s="1131"/>
      <c r="L541" s="1131"/>
      <c r="M541" s="1131"/>
      <c r="N541" s="1131"/>
      <c r="O541" s="874"/>
      <c r="P541" s="875"/>
      <c r="Q541" s="1131"/>
      <c r="R541" s="1131"/>
      <c r="S541" s="1131"/>
      <c r="T541" s="1131"/>
      <c r="U541" s="1131"/>
      <c r="V541" s="1131"/>
      <c r="W541" s="1131"/>
      <c r="X541" s="1131"/>
      <c r="Y541" s="1131"/>
      <c r="Z541" s="1131"/>
      <c r="AA541" s="1131"/>
      <c r="AB541" s="1131"/>
      <c r="AC541" s="1131"/>
      <c r="AD541" s="1131"/>
      <c r="AE541" s="1131"/>
      <c r="AF541" s="874"/>
      <c r="AG541" s="874"/>
      <c r="AH541" s="1131"/>
    </row>
    <row r="542">
      <c r="A542" s="1131"/>
      <c r="B542" s="1131"/>
      <c r="C542" s="1131"/>
      <c r="D542" s="1131"/>
      <c r="E542" s="1131"/>
      <c r="F542" s="1131"/>
      <c r="G542" s="1183"/>
      <c r="H542" s="1131"/>
      <c r="I542" s="1131"/>
      <c r="J542" s="1131"/>
      <c r="K542" s="1131"/>
      <c r="L542" s="1131"/>
      <c r="M542" s="1131"/>
      <c r="N542" s="1131"/>
      <c r="O542" s="874"/>
      <c r="P542" s="875"/>
      <c r="Q542" s="1131"/>
      <c r="R542" s="1131"/>
      <c r="S542" s="1131"/>
      <c r="T542" s="1131"/>
      <c r="U542" s="1131"/>
      <c r="V542" s="1131"/>
      <c r="W542" s="1131"/>
      <c r="X542" s="1131"/>
      <c r="Y542" s="1131"/>
      <c r="Z542" s="1131"/>
      <c r="AA542" s="1131"/>
      <c r="AB542" s="1131"/>
      <c r="AC542" s="1131"/>
      <c r="AD542" s="1131"/>
      <c r="AE542" s="1131"/>
      <c r="AF542" s="874"/>
      <c r="AG542" s="874"/>
      <c r="AH542" s="1131"/>
    </row>
    <row r="543">
      <c r="A543" s="1131"/>
      <c r="B543" s="1131"/>
      <c r="C543" s="1131"/>
      <c r="D543" s="1131"/>
      <c r="E543" s="1131"/>
      <c r="F543" s="1131"/>
      <c r="G543" s="1183"/>
      <c r="H543" s="1131"/>
      <c r="I543" s="1131"/>
      <c r="J543" s="1131"/>
      <c r="K543" s="1131"/>
      <c r="L543" s="1131"/>
      <c r="M543" s="1131"/>
      <c r="N543" s="1131"/>
      <c r="O543" s="874"/>
      <c r="P543" s="875"/>
      <c r="Q543" s="1131"/>
      <c r="R543" s="1131"/>
      <c r="S543" s="1131"/>
      <c r="T543" s="1131"/>
      <c r="U543" s="1131"/>
      <c r="V543" s="1131"/>
      <c r="W543" s="1131"/>
      <c r="X543" s="1131"/>
      <c r="Y543" s="1131"/>
      <c r="Z543" s="1131"/>
      <c r="AA543" s="1131"/>
      <c r="AB543" s="1131"/>
      <c r="AC543" s="1131"/>
      <c r="AD543" s="1131"/>
      <c r="AE543" s="1131"/>
      <c r="AF543" s="874"/>
      <c r="AG543" s="874"/>
      <c r="AH543" s="1131"/>
    </row>
    <row r="544">
      <c r="A544" s="1131"/>
      <c r="B544" s="1131"/>
      <c r="C544" s="1131"/>
      <c r="D544" s="1131"/>
      <c r="E544" s="1131"/>
      <c r="F544" s="1131"/>
      <c r="G544" s="1183"/>
      <c r="H544" s="1131"/>
      <c r="I544" s="1131"/>
      <c r="J544" s="1131"/>
      <c r="K544" s="1131"/>
      <c r="L544" s="1131"/>
      <c r="M544" s="1131"/>
      <c r="N544" s="1131"/>
      <c r="O544" s="874"/>
      <c r="P544" s="875"/>
      <c r="Q544" s="1131"/>
      <c r="R544" s="1131"/>
      <c r="S544" s="1131"/>
      <c r="T544" s="1131"/>
      <c r="U544" s="1131"/>
      <c r="V544" s="1131"/>
      <c r="W544" s="1131"/>
      <c r="X544" s="1131"/>
      <c r="Y544" s="1131"/>
      <c r="Z544" s="1131"/>
      <c r="AA544" s="1131"/>
      <c r="AB544" s="1131"/>
      <c r="AC544" s="1131"/>
      <c r="AD544" s="1131"/>
      <c r="AE544" s="1131"/>
      <c r="AF544" s="874"/>
      <c r="AG544" s="874"/>
      <c r="AH544" s="1131"/>
    </row>
    <row r="545">
      <c r="A545" s="1131"/>
      <c r="B545" s="1131"/>
      <c r="C545" s="1131"/>
      <c r="D545" s="1131"/>
      <c r="E545" s="1131"/>
      <c r="F545" s="1131"/>
      <c r="G545" s="1183"/>
      <c r="H545" s="1131"/>
      <c r="I545" s="1131"/>
      <c r="J545" s="1131"/>
      <c r="K545" s="1131"/>
      <c r="L545" s="1131"/>
      <c r="M545" s="1131"/>
      <c r="N545" s="1131"/>
      <c r="O545" s="874"/>
      <c r="P545" s="875"/>
      <c r="Q545" s="1131"/>
      <c r="R545" s="1131"/>
      <c r="S545" s="1131"/>
      <c r="T545" s="1131"/>
      <c r="U545" s="1131"/>
      <c r="V545" s="1131"/>
      <c r="W545" s="1131"/>
      <c r="X545" s="1131"/>
      <c r="Y545" s="1131"/>
      <c r="Z545" s="1131"/>
      <c r="AA545" s="1131"/>
      <c r="AB545" s="1131"/>
      <c r="AC545" s="1131"/>
      <c r="AD545" s="1131"/>
      <c r="AE545" s="1131"/>
      <c r="AF545" s="874"/>
      <c r="AG545" s="874"/>
      <c r="AH545" s="1131"/>
    </row>
    <row r="546">
      <c r="A546" s="1131"/>
      <c r="B546" s="1131"/>
      <c r="C546" s="1131"/>
      <c r="D546" s="1131"/>
      <c r="E546" s="1131"/>
      <c r="F546" s="1131"/>
      <c r="G546" s="1183"/>
      <c r="H546" s="1131"/>
      <c r="I546" s="1131"/>
      <c r="J546" s="1131"/>
      <c r="K546" s="1131"/>
      <c r="L546" s="1131"/>
      <c r="M546" s="1131"/>
      <c r="N546" s="1131"/>
      <c r="O546" s="874"/>
      <c r="P546" s="875"/>
      <c r="Q546" s="1131"/>
      <c r="R546" s="1131"/>
      <c r="S546" s="1131"/>
      <c r="T546" s="1131"/>
      <c r="U546" s="1131"/>
      <c r="V546" s="1131"/>
      <c r="W546" s="1131"/>
      <c r="X546" s="1131"/>
      <c r="Y546" s="1131"/>
      <c r="Z546" s="1131"/>
      <c r="AA546" s="1131"/>
      <c r="AB546" s="1131"/>
      <c r="AC546" s="1131"/>
      <c r="AD546" s="1131"/>
      <c r="AE546" s="1131"/>
      <c r="AF546" s="874"/>
      <c r="AG546" s="874"/>
      <c r="AH546" s="1131"/>
    </row>
    <row r="547">
      <c r="A547" s="1131"/>
      <c r="B547" s="1131"/>
      <c r="C547" s="1131"/>
      <c r="D547" s="1131"/>
      <c r="E547" s="1131"/>
      <c r="F547" s="1131"/>
      <c r="G547" s="1183"/>
      <c r="H547" s="1131"/>
      <c r="I547" s="1131"/>
      <c r="J547" s="1131"/>
      <c r="K547" s="1131"/>
      <c r="L547" s="1131"/>
      <c r="M547" s="1131"/>
      <c r="N547" s="1131"/>
      <c r="O547" s="874"/>
      <c r="P547" s="875"/>
      <c r="Q547" s="1131"/>
      <c r="R547" s="1131"/>
      <c r="S547" s="1131"/>
      <c r="T547" s="1131"/>
      <c r="U547" s="1131"/>
      <c r="V547" s="1131"/>
      <c r="W547" s="1131"/>
      <c r="X547" s="1131"/>
      <c r="Y547" s="1131"/>
      <c r="Z547" s="1131"/>
      <c r="AA547" s="1131"/>
      <c r="AB547" s="1131"/>
      <c r="AC547" s="1131"/>
      <c r="AD547" s="1131"/>
      <c r="AE547" s="1131"/>
      <c r="AF547" s="874"/>
      <c r="AG547" s="874"/>
      <c r="AH547" s="1131"/>
    </row>
    <row r="548">
      <c r="A548" s="1131"/>
      <c r="B548" s="1131"/>
      <c r="C548" s="1131"/>
      <c r="D548" s="1131"/>
      <c r="E548" s="1131"/>
      <c r="F548" s="1131"/>
      <c r="G548" s="1183"/>
      <c r="H548" s="1131"/>
      <c r="I548" s="1131"/>
      <c r="J548" s="1131"/>
      <c r="K548" s="1131"/>
      <c r="L548" s="1131"/>
      <c r="M548" s="1131"/>
      <c r="N548" s="1131"/>
      <c r="O548" s="874"/>
      <c r="P548" s="875"/>
      <c r="Q548" s="1131"/>
      <c r="R548" s="1131"/>
      <c r="S548" s="1131"/>
      <c r="T548" s="1131"/>
      <c r="U548" s="1131"/>
      <c r="V548" s="1131"/>
      <c r="W548" s="1131"/>
      <c r="X548" s="1131"/>
      <c r="Y548" s="1131"/>
      <c r="Z548" s="1131"/>
      <c r="AA548" s="1131"/>
      <c r="AB548" s="1131"/>
      <c r="AC548" s="1131"/>
      <c r="AD548" s="1131"/>
      <c r="AE548" s="1131"/>
      <c r="AF548" s="874"/>
      <c r="AG548" s="874"/>
      <c r="AH548" s="1131"/>
    </row>
    <row r="549">
      <c r="A549" s="1131"/>
      <c r="B549" s="1131"/>
      <c r="C549" s="1131"/>
      <c r="D549" s="1131"/>
      <c r="E549" s="1131"/>
      <c r="F549" s="1131"/>
      <c r="G549" s="1183"/>
      <c r="H549" s="1131"/>
      <c r="I549" s="1131"/>
      <c r="J549" s="1131"/>
      <c r="K549" s="1131"/>
      <c r="L549" s="1131"/>
      <c r="M549" s="1131"/>
      <c r="N549" s="1131"/>
      <c r="O549" s="874"/>
      <c r="P549" s="875"/>
      <c r="Q549" s="1131"/>
      <c r="R549" s="1131"/>
      <c r="S549" s="1131"/>
      <c r="T549" s="1131"/>
      <c r="U549" s="1131"/>
      <c r="V549" s="1131"/>
      <c r="W549" s="1131"/>
      <c r="X549" s="1131"/>
      <c r="Y549" s="1131"/>
      <c r="Z549" s="1131"/>
      <c r="AA549" s="1131"/>
      <c r="AB549" s="1131"/>
      <c r="AC549" s="1131"/>
      <c r="AD549" s="1131"/>
      <c r="AE549" s="1131"/>
      <c r="AF549" s="874"/>
      <c r="AG549" s="874"/>
      <c r="AH549" s="1131"/>
    </row>
    <row r="550">
      <c r="A550" s="1131"/>
      <c r="B550" s="1131"/>
      <c r="C550" s="1131"/>
      <c r="D550" s="1131"/>
      <c r="E550" s="1131"/>
      <c r="F550" s="1131"/>
      <c r="G550" s="1183"/>
      <c r="H550" s="1131"/>
      <c r="I550" s="1131"/>
      <c r="J550" s="1131"/>
      <c r="K550" s="1131"/>
      <c r="L550" s="1131"/>
      <c r="M550" s="1131"/>
      <c r="N550" s="1131"/>
      <c r="O550" s="874"/>
      <c r="P550" s="875"/>
      <c r="Q550" s="1131"/>
      <c r="R550" s="1131"/>
      <c r="S550" s="1131"/>
      <c r="T550" s="1131"/>
      <c r="U550" s="1131"/>
      <c r="V550" s="1131"/>
      <c r="W550" s="1131"/>
      <c r="X550" s="1131"/>
      <c r="Y550" s="1131"/>
      <c r="Z550" s="1131"/>
      <c r="AA550" s="1131"/>
      <c r="AB550" s="1131"/>
      <c r="AC550" s="1131"/>
      <c r="AD550" s="1131"/>
      <c r="AE550" s="1131"/>
      <c r="AF550" s="874"/>
      <c r="AG550" s="874"/>
      <c r="AH550" s="1131"/>
    </row>
    <row r="551">
      <c r="A551" s="1131"/>
      <c r="B551" s="1131"/>
      <c r="C551" s="1131"/>
      <c r="D551" s="1131"/>
      <c r="E551" s="1131"/>
      <c r="F551" s="1131"/>
      <c r="G551" s="1183"/>
      <c r="H551" s="1131"/>
      <c r="I551" s="1131"/>
      <c r="J551" s="1131"/>
      <c r="K551" s="1131"/>
      <c r="L551" s="1131"/>
      <c r="M551" s="1131"/>
      <c r="N551" s="1131"/>
      <c r="O551" s="874"/>
      <c r="P551" s="875"/>
      <c r="Q551" s="1131"/>
      <c r="R551" s="1131"/>
      <c r="S551" s="1131"/>
      <c r="T551" s="1131"/>
      <c r="U551" s="1131"/>
      <c r="V551" s="1131"/>
      <c r="W551" s="1131"/>
      <c r="X551" s="1131"/>
      <c r="Y551" s="1131"/>
      <c r="Z551" s="1131"/>
      <c r="AA551" s="1131"/>
      <c r="AB551" s="1131"/>
      <c r="AC551" s="1131"/>
      <c r="AD551" s="1131"/>
      <c r="AE551" s="1131"/>
      <c r="AF551" s="874"/>
      <c r="AG551" s="874"/>
      <c r="AH551" s="1131"/>
    </row>
    <row r="552">
      <c r="A552" s="1131"/>
      <c r="B552" s="1131"/>
      <c r="C552" s="1131"/>
      <c r="D552" s="1131"/>
      <c r="E552" s="1131"/>
      <c r="F552" s="1131"/>
      <c r="G552" s="1183"/>
      <c r="H552" s="1131"/>
      <c r="I552" s="1131"/>
      <c r="J552" s="1131"/>
      <c r="K552" s="1131"/>
      <c r="L552" s="1131"/>
      <c r="M552" s="1131"/>
      <c r="N552" s="1131"/>
      <c r="O552" s="874"/>
      <c r="P552" s="875"/>
      <c r="Q552" s="1131"/>
      <c r="R552" s="1131"/>
      <c r="S552" s="1131"/>
      <c r="T552" s="1131"/>
      <c r="U552" s="1131"/>
      <c r="V552" s="1131"/>
      <c r="W552" s="1131"/>
      <c r="X552" s="1131"/>
      <c r="Y552" s="1131"/>
      <c r="Z552" s="1131"/>
      <c r="AA552" s="1131"/>
      <c r="AB552" s="1131"/>
      <c r="AC552" s="1131"/>
      <c r="AD552" s="1131"/>
      <c r="AE552" s="1131"/>
      <c r="AF552" s="874"/>
      <c r="AG552" s="874"/>
      <c r="AH552" s="1131"/>
    </row>
    <row r="553">
      <c r="A553" s="1131"/>
      <c r="B553" s="1131"/>
      <c r="C553" s="1131"/>
      <c r="D553" s="1131"/>
      <c r="E553" s="1131"/>
      <c r="F553" s="1131"/>
      <c r="G553" s="1183"/>
      <c r="H553" s="1131"/>
      <c r="I553" s="1131"/>
      <c r="J553" s="1131"/>
      <c r="K553" s="1131"/>
      <c r="L553" s="1131"/>
      <c r="M553" s="1131"/>
      <c r="N553" s="1131"/>
      <c r="O553" s="874"/>
      <c r="P553" s="875"/>
      <c r="Q553" s="1131"/>
      <c r="R553" s="1131"/>
      <c r="S553" s="1131"/>
      <c r="T553" s="1131"/>
      <c r="U553" s="1131"/>
      <c r="V553" s="1131"/>
      <c r="W553" s="1131"/>
      <c r="X553" s="1131"/>
      <c r="Y553" s="1131"/>
      <c r="Z553" s="1131"/>
      <c r="AA553" s="1131"/>
      <c r="AB553" s="1131"/>
      <c r="AC553" s="1131"/>
      <c r="AD553" s="1131"/>
      <c r="AE553" s="1131"/>
      <c r="AF553" s="874"/>
      <c r="AG553" s="874"/>
      <c r="AH553" s="1131"/>
    </row>
    <row r="554">
      <c r="A554" s="1131"/>
      <c r="B554" s="1131"/>
      <c r="C554" s="1131"/>
      <c r="D554" s="1131"/>
      <c r="E554" s="1131"/>
      <c r="F554" s="1131"/>
      <c r="G554" s="1183"/>
      <c r="H554" s="1131"/>
      <c r="I554" s="1131"/>
      <c r="J554" s="1131"/>
      <c r="K554" s="1131"/>
      <c r="L554" s="1131"/>
      <c r="M554" s="1131"/>
      <c r="N554" s="1131"/>
      <c r="O554" s="874"/>
      <c r="P554" s="875"/>
      <c r="Q554" s="1131"/>
      <c r="R554" s="1131"/>
      <c r="S554" s="1131"/>
      <c r="T554" s="1131"/>
      <c r="U554" s="1131"/>
      <c r="V554" s="1131"/>
      <c r="W554" s="1131"/>
      <c r="X554" s="1131"/>
      <c r="Y554" s="1131"/>
      <c r="Z554" s="1131"/>
      <c r="AA554" s="1131"/>
      <c r="AB554" s="1131"/>
      <c r="AC554" s="1131"/>
      <c r="AD554" s="1131"/>
      <c r="AE554" s="1131"/>
      <c r="AF554" s="874"/>
      <c r="AG554" s="874"/>
      <c r="AH554" s="1131"/>
    </row>
    <row r="555">
      <c r="A555" s="1131"/>
      <c r="B555" s="1131"/>
      <c r="C555" s="1131"/>
      <c r="D555" s="1131"/>
      <c r="E555" s="1131"/>
      <c r="F555" s="1131"/>
      <c r="G555" s="1183"/>
      <c r="H555" s="1131"/>
      <c r="I555" s="1131"/>
      <c r="J555" s="1131"/>
      <c r="K555" s="1131"/>
      <c r="L555" s="1131"/>
      <c r="M555" s="1131"/>
      <c r="N555" s="1131"/>
      <c r="O555" s="874"/>
      <c r="P555" s="875"/>
      <c r="Q555" s="1131"/>
      <c r="R555" s="1131"/>
      <c r="S555" s="1131"/>
      <c r="T555" s="1131"/>
      <c r="U555" s="1131"/>
      <c r="V555" s="1131"/>
      <c r="W555" s="1131"/>
      <c r="X555" s="1131"/>
      <c r="Y555" s="1131"/>
      <c r="Z555" s="1131"/>
      <c r="AA555" s="1131"/>
      <c r="AB555" s="1131"/>
      <c r="AC555" s="1131"/>
      <c r="AD555" s="1131"/>
      <c r="AE555" s="1131"/>
      <c r="AF555" s="874"/>
      <c r="AG555" s="874"/>
      <c r="AH555" s="1131"/>
    </row>
    <row r="556">
      <c r="A556" s="1131"/>
      <c r="B556" s="1131"/>
      <c r="C556" s="1131"/>
      <c r="D556" s="1131"/>
      <c r="E556" s="1131"/>
      <c r="F556" s="1131"/>
      <c r="G556" s="1183"/>
      <c r="H556" s="1131"/>
      <c r="I556" s="1131"/>
      <c r="J556" s="1131"/>
      <c r="K556" s="1131"/>
      <c r="L556" s="1131"/>
      <c r="M556" s="1131"/>
      <c r="N556" s="1131"/>
      <c r="O556" s="874"/>
      <c r="P556" s="875"/>
      <c r="Q556" s="1131"/>
      <c r="R556" s="1131"/>
      <c r="S556" s="1131"/>
      <c r="T556" s="1131"/>
      <c r="U556" s="1131"/>
      <c r="V556" s="1131"/>
      <c r="W556" s="1131"/>
      <c r="X556" s="1131"/>
      <c r="Y556" s="1131"/>
      <c r="Z556" s="1131"/>
      <c r="AA556" s="1131"/>
      <c r="AB556" s="1131"/>
      <c r="AC556" s="1131"/>
      <c r="AD556" s="1131"/>
      <c r="AE556" s="1131"/>
      <c r="AF556" s="874"/>
      <c r="AG556" s="874"/>
      <c r="AH556" s="1131"/>
    </row>
    <row r="557">
      <c r="A557" s="1131"/>
      <c r="B557" s="1131"/>
      <c r="C557" s="1131"/>
      <c r="D557" s="1131"/>
      <c r="E557" s="1131"/>
      <c r="F557" s="1131"/>
      <c r="G557" s="1183"/>
      <c r="H557" s="1131"/>
      <c r="I557" s="1131"/>
      <c r="J557" s="1131"/>
      <c r="K557" s="1131"/>
      <c r="L557" s="1131"/>
      <c r="M557" s="1131"/>
      <c r="N557" s="1131"/>
      <c r="O557" s="874"/>
      <c r="P557" s="875"/>
      <c r="Q557" s="1131"/>
      <c r="R557" s="1131"/>
      <c r="S557" s="1131"/>
      <c r="T557" s="1131"/>
      <c r="U557" s="1131"/>
      <c r="V557" s="1131"/>
      <c r="W557" s="1131"/>
      <c r="X557" s="1131"/>
      <c r="Y557" s="1131"/>
      <c r="Z557" s="1131"/>
      <c r="AA557" s="1131"/>
      <c r="AB557" s="1131"/>
      <c r="AC557" s="1131"/>
      <c r="AD557" s="1131"/>
      <c r="AE557" s="1131"/>
      <c r="AF557" s="874"/>
      <c r="AG557" s="874"/>
      <c r="AH557" s="1131"/>
    </row>
    <row r="558">
      <c r="A558" s="1131"/>
      <c r="B558" s="1131"/>
      <c r="C558" s="1131"/>
      <c r="D558" s="1131"/>
      <c r="E558" s="1131"/>
      <c r="F558" s="1131"/>
      <c r="G558" s="1183"/>
      <c r="H558" s="1131"/>
      <c r="I558" s="1131"/>
      <c r="J558" s="1131"/>
      <c r="K558" s="1131"/>
      <c r="L558" s="1131"/>
      <c r="M558" s="1131"/>
      <c r="N558" s="1131"/>
      <c r="O558" s="874"/>
      <c r="P558" s="875"/>
      <c r="Q558" s="1131"/>
      <c r="R558" s="1131"/>
      <c r="S558" s="1131"/>
      <c r="T558" s="1131"/>
      <c r="U558" s="1131"/>
      <c r="V558" s="1131"/>
      <c r="W558" s="1131"/>
      <c r="X558" s="1131"/>
      <c r="Y558" s="1131"/>
      <c r="Z558" s="1131"/>
      <c r="AA558" s="1131"/>
      <c r="AB558" s="1131"/>
      <c r="AC558" s="1131"/>
      <c r="AD558" s="1131"/>
      <c r="AE558" s="1131"/>
      <c r="AF558" s="874"/>
      <c r="AG558" s="874"/>
      <c r="AH558" s="1131"/>
    </row>
    <row r="559">
      <c r="A559" s="1131"/>
      <c r="B559" s="1131"/>
      <c r="C559" s="1131"/>
      <c r="D559" s="1131"/>
      <c r="E559" s="1131"/>
      <c r="F559" s="1131"/>
      <c r="G559" s="1183"/>
      <c r="H559" s="1131"/>
      <c r="I559" s="1131"/>
      <c r="J559" s="1131"/>
      <c r="K559" s="1131"/>
      <c r="L559" s="1131"/>
      <c r="M559" s="1131"/>
      <c r="N559" s="1131"/>
      <c r="O559" s="874"/>
      <c r="P559" s="875"/>
      <c r="Q559" s="1131"/>
      <c r="R559" s="1131"/>
      <c r="S559" s="1131"/>
      <c r="T559" s="1131"/>
      <c r="U559" s="1131"/>
      <c r="V559" s="1131"/>
      <c r="W559" s="1131"/>
      <c r="X559" s="1131"/>
      <c r="Y559" s="1131"/>
      <c r="Z559" s="1131"/>
      <c r="AA559" s="1131"/>
      <c r="AB559" s="1131"/>
      <c r="AC559" s="1131"/>
      <c r="AD559" s="1131"/>
      <c r="AE559" s="1131"/>
      <c r="AF559" s="874"/>
      <c r="AG559" s="874"/>
      <c r="AH559" s="1131"/>
    </row>
    <row r="560">
      <c r="A560" s="1131"/>
      <c r="B560" s="1131"/>
      <c r="C560" s="1131"/>
      <c r="D560" s="1131"/>
      <c r="E560" s="1131"/>
      <c r="F560" s="1131"/>
      <c r="G560" s="1183"/>
      <c r="H560" s="1131"/>
      <c r="I560" s="1131"/>
      <c r="J560" s="1131"/>
      <c r="K560" s="1131"/>
      <c r="L560" s="1131"/>
      <c r="M560" s="1131"/>
      <c r="N560" s="1131"/>
      <c r="O560" s="874"/>
      <c r="P560" s="875"/>
      <c r="Q560" s="1131"/>
      <c r="R560" s="1131"/>
      <c r="S560" s="1131"/>
      <c r="T560" s="1131"/>
      <c r="U560" s="1131"/>
      <c r="V560" s="1131"/>
      <c r="W560" s="1131"/>
      <c r="X560" s="1131"/>
      <c r="Y560" s="1131"/>
      <c r="Z560" s="1131"/>
      <c r="AA560" s="1131"/>
      <c r="AB560" s="1131"/>
      <c r="AC560" s="1131"/>
      <c r="AD560" s="1131"/>
      <c r="AE560" s="1131"/>
      <c r="AF560" s="874"/>
      <c r="AG560" s="874"/>
      <c r="AH560" s="1131"/>
    </row>
    <row r="561">
      <c r="A561" s="1131"/>
      <c r="B561" s="1131"/>
      <c r="C561" s="1131"/>
      <c r="D561" s="1131"/>
      <c r="E561" s="1131"/>
      <c r="F561" s="1131"/>
      <c r="G561" s="1183"/>
      <c r="H561" s="1131"/>
      <c r="I561" s="1131"/>
      <c r="J561" s="1131"/>
      <c r="K561" s="1131"/>
      <c r="L561" s="1131"/>
      <c r="M561" s="1131"/>
      <c r="N561" s="1131"/>
      <c r="O561" s="874"/>
      <c r="P561" s="875"/>
      <c r="Q561" s="1131"/>
      <c r="R561" s="1131"/>
      <c r="S561" s="1131"/>
      <c r="T561" s="1131"/>
      <c r="U561" s="1131"/>
      <c r="V561" s="1131"/>
      <c r="W561" s="1131"/>
      <c r="X561" s="1131"/>
      <c r="Y561" s="1131"/>
      <c r="Z561" s="1131"/>
      <c r="AA561" s="1131"/>
      <c r="AB561" s="1131"/>
      <c r="AC561" s="1131"/>
      <c r="AD561" s="1131"/>
      <c r="AE561" s="1131"/>
      <c r="AF561" s="874"/>
      <c r="AG561" s="874"/>
      <c r="AH561" s="1131"/>
    </row>
    <row r="562">
      <c r="A562" s="1131"/>
      <c r="B562" s="1131"/>
      <c r="C562" s="1131"/>
      <c r="D562" s="1131"/>
      <c r="E562" s="1131"/>
      <c r="F562" s="1131"/>
      <c r="G562" s="1183"/>
      <c r="H562" s="1131"/>
      <c r="I562" s="1131"/>
      <c r="J562" s="1131"/>
      <c r="K562" s="1131"/>
      <c r="L562" s="1131"/>
      <c r="M562" s="1131"/>
      <c r="N562" s="1131"/>
      <c r="O562" s="874"/>
      <c r="P562" s="875"/>
      <c r="Q562" s="1131"/>
      <c r="R562" s="1131"/>
      <c r="S562" s="1131"/>
      <c r="T562" s="1131"/>
      <c r="U562" s="1131"/>
      <c r="V562" s="1131"/>
      <c r="W562" s="1131"/>
      <c r="X562" s="1131"/>
      <c r="Y562" s="1131"/>
      <c r="Z562" s="1131"/>
      <c r="AA562" s="1131"/>
      <c r="AB562" s="1131"/>
      <c r="AC562" s="1131"/>
      <c r="AD562" s="1131"/>
      <c r="AE562" s="1131"/>
      <c r="AF562" s="874"/>
      <c r="AG562" s="874"/>
      <c r="AH562" s="1131"/>
    </row>
    <row r="563">
      <c r="A563" s="1131"/>
      <c r="B563" s="1131"/>
      <c r="C563" s="1131"/>
      <c r="D563" s="1131"/>
      <c r="E563" s="1131"/>
      <c r="F563" s="1131"/>
      <c r="G563" s="1183"/>
      <c r="H563" s="1131"/>
      <c r="I563" s="1131"/>
      <c r="J563" s="1131"/>
      <c r="K563" s="1131"/>
      <c r="L563" s="1131"/>
      <c r="M563" s="1131"/>
      <c r="N563" s="1131"/>
      <c r="O563" s="874"/>
      <c r="P563" s="875"/>
      <c r="Q563" s="1131"/>
      <c r="R563" s="1131"/>
      <c r="S563" s="1131"/>
      <c r="T563" s="1131"/>
      <c r="U563" s="1131"/>
      <c r="V563" s="1131"/>
      <c r="W563" s="1131"/>
      <c r="X563" s="1131"/>
      <c r="Y563" s="1131"/>
      <c r="Z563" s="1131"/>
      <c r="AA563" s="1131"/>
      <c r="AB563" s="1131"/>
      <c r="AC563" s="1131"/>
      <c r="AD563" s="1131"/>
      <c r="AE563" s="1131"/>
      <c r="AF563" s="874"/>
      <c r="AG563" s="874"/>
      <c r="AH563" s="1131"/>
    </row>
    <row r="564">
      <c r="A564" s="1131"/>
      <c r="B564" s="1131"/>
      <c r="C564" s="1131"/>
      <c r="D564" s="1131"/>
      <c r="E564" s="1131"/>
      <c r="F564" s="1131"/>
      <c r="G564" s="1183"/>
      <c r="H564" s="1131"/>
      <c r="I564" s="1131"/>
      <c r="J564" s="1131"/>
      <c r="K564" s="1131"/>
      <c r="L564" s="1131"/>
      <c r="M564" s="1131"/>
      <c r="N564" s="1131"/>
      <c r="O564" s="874"/>
      <c r="P564" s="875"/>
      <c r="Q564" s="1131"/>
      <c r="R564" s="1131"/>
      <c r="S564" s="1131"/>
      <c r="T564" s="1131"/>
      <c r="U564" s="1131"/>
      <c r="V564" s="1131"/>
      <c r="W564" s="1131"/>
      <c r="X564" s="1131"/>
      <c r="Y564" s="1131"/>
      <c r="Z564" s="1131"/>
      <c r="AA564" s="1131"/>
      <c r="AB564" s="1131"/>
      <c r="AC564" s="1131"/>
      <c r="AD564" s="1131"/>
      <c r="AE564" s="1131"/>
      <c r="AF564" s="874"/>
      <c r="AG564" s="874"/>
      <c r="AH564" s="1131"/>
    </row>
    <row r="565">
      <c r="A565" s="1131"/>
      <c r="B565" s="1131"/>
      <c r="C565" s="1131"/>
      <c r="D565" s="1131"/>
      <c r="E565" s="1131"/>
      <c r="F565" s="1131"/>
      <c r="G565" s="1183"/>
      <c r="H565" s="1131"/>
      <c r="I565" s="1131"/>
      <c r="J565" s="1131"/>
      <c r="K565" s="1131"/>
      <c r="L565" s="1131"/>
      <c r="M565" s="1131"/>
      <c r="N565" s="1131"/>
      <c r="O565" s="874"/>
      <c r="P565" s="875"/>
      <c r="Q565" s="1131"/>
      <c r="R565" s="1131"/>
      <c r="S565" s="1131"/>
      <c r="T565" s="1131"/>
      <c r="U565" s="1131"/>
      <c r="V565" s="1131"/>
      <c r="W565" s="1131"/>
      <c r="X565" s="1131"/>
      <c r="Y565" s="1131"/>
      <c r="Z565" s="1131"/>
      <c r="AA565" s="1131"/>
      <c r="AB565" s="1131"/>
      <c r="AC565" s="1131"/>
      <c r="AD565" s="1131"/>
      <c r="AE565" s="1131"/>
      <c r="AF565" s="874"/>
      <c r="AG565" s="874"/>
      <c r="AH565" s="1131"/>
    </row>
    <row r="566">
      <c r="A566" s="1131"/>
      <c r="B566" s="1131"/>
      <c r="C566" s="1131"/>
      <c r="D566" s="1131"/>
      <c r="E566" s="1131"/>
      <c r="F566" s="1131"/>
      <c r="G566" s="1183"/>
      <c r="H566" s="1131"/>
      <c r="I566" s="1131"/>
      <c r="J566" s="1131"/>
      <c r="K566" s="1131"/>
      <c r="L566" s="1131"/>
      <c r="M566" s="1131"/>
      <c r="N566" s="1131"/>
      <c r="O566" s="874"/>
      <c r="P566" s="875"/>
      <c r="Q566" s="1131"/>
      <c r="R566" s="1131"/>
      <c r="S566" s="1131"/>
      <c r="T566" s="1131"/>
      <c r="U566" s="1131"/>
      <c r="V566" s="1131"/>
      <c r="W566" s="1131"/>
      <c r="X566" s="1131"/>
      <c r="Y566" s="1131"/>
      <c r="Z566" s="1131"/>
      <c r="AA566" s="1131"/>
      <c r="AB566" s="1131"/>
      <c r="AC566" s="1131"/>
      <c r="AD566" s="1131"/>
      <c r="AE566" s="1131"/>
      <c r="AF566" s="874"/>
      <c r="AG566" s="874"/>
      <c r="AH566" s="1131"/>
    </row>
    <row r="567">
      <c r="A567" s="1131"/>
      <c r="B567" s="1131"/>
      <c r="C567" s="1131"/>
      <c r="D567" s="1131"/>
      <c r="E567" s="1131"/>
      <c r="F567" s="1131"/>
      <c r="G567" s="1183"/>
      <c r="H567" s="1131"/>
      <c r="I567" s="1131"/>
      <c r="J567" s="1131"/>
      <c r="K567" s="1131"/>
      <c r="L567" s="1131"/>
      <c r="M567" s="1131"/>
      <c r="N567" s="1131"/>
      <c r="O567" s="874"/>
      <c r="P567" s="875"/>
      <c r="Q567" s="1131"/>
      <c r="R567" s="1131"/>
      <c r="S567" s="1131"/>
      <c r="T567" s="1131"/>
      <c r="U567" s="1131"/>
      <c r="V567" s="1131"/>
      <c r="W567" s="1131"/>
      <c r="X567" s="1131"/>
      <c r="Y567" s="1131"/>
      <c r="Z567" s="1131"/>
      <c r="AA567" s="1131"/>
      <c r="AB567" s="1131"/>
      <c r="AC567" s="1131"/>
      <c r="AD567" s="1131"/>
      <c r="AE567" s="1131"/>
      <c r="AF567" s="874"/>
      <c r="AG567" s="874"/>
      <c r="AH567" s="1131"/>
    </row>
    <row r="568">
      <c r="A568" s="1131"/>
      <c r="B568" s="1131"/>
      <c r="C568" s="1131"/>
      <c r="D568" s="1131"/>
      <c r="E568" s="1131"/>
      <c r="F568" s="1131"/>
      <c r="G568" s="1183"/>
      <c r="H568" s="1131"/>
      <c r="I568" s="1131"/>
      <c r="J568" s="1131"/>
      <c r="K568" s="1131"/>
      <c r="L568" s="1131"/>
      <c r="M568" s="1131"/>
      <c r="N568" s="1131"/>
      <c r="O568" s="874"/>
      <c r="P568" s="875"/>
      <c r="Q568" s="1131"/>
      <c r="R568" s="1131"/>
      <c r="S568" s="1131"/>
      <c r="T568" s="1131"/>
      <c r="U568" s="1131"/>
      <c r="V568" s="1131"/>
      <c r="W568" s="1131"/>
      <c r="X568" s="1131"/>
      <c r="Y568" s="1131"/>
      <c r="Z568" s="1131"/>
      <c r="AA568" s="1131"/>
      <c r="AB568" s="1131"/>
      <c r="AC568" s="1131"/>
      <c r="AD568" s="1131"/>
      <c r="AE568" s="1131"/>
      <c r="AF568" s="874"/>
      <c r="AG568" s="874"/>
      <c r="AH568" s="1131"/>
    </row>
    <row r="569">
      <c r="A569" s="1131"/>
      <c r="B569" s="1131"/>
      <c r="C569" s="1131"/>
      <c r="D569" s="1131"/>
      <c r="E569" s="1131"/>
      <c r="F569" s="1131"/>
      <c r="G569" s="1183"/>
      <c r="H569" s="1131"/>
      <c r="I569" s="1131"/>
      <c r="J569" s="1131"/>
      <c r="K569" s="1131"/>
      <c r="L569" s="1131"/>
      <c r="M569" s="1131"/>
      <c r="N569" s="1131"/>
      <c r="O569" s="874"/>
      <c r="P569" s="875"/>
      <c r="Q569" s="1131"/>
      <c r="R569" s="1131"/>
      <c r="S569" s="1131"/>
      <c r="T569" s="1131"/>
      <c r="U569" s="1131"/>
      <c r="V569" s="1131"/>
      <c r="W569" s="1131"/>
      <c r="X569" s="1131"/>
      <c r="Y569" s="1131"/>
      <c r="Z569" s="1131"/>
      <c r="AA569" s="1131"/>
      <c r="AB569" s="1131"/>
      <c r="AC569" s="1131"/>
      <c r="AD569" s="1131"/>
      <c r="AE569" s="1131"/>
      <c r="AF569" s="874"/>
      <c r="AG569" s="874"/>
      <c r="AH569" s="1131"/>
    </row>
    <row r="570">
      <c r="A570" s="1131"/>
      <c r="B570" s="1131"/>
      <c r="C570" s="1131"/>
      <c r="D570" s="1131"/>
      <c r="E570" s="1131"/>
      <c r="F570" s="1131"/>
      <c r="G570" s="1183"/>
      <c r="H570" s="1131"/>
      <c r="I570" s="1131"/>
      <c r="J570" s="1131"/>
      <c r="K570" s="1131"/>
      <c r="L570" s="1131"/>
      <c r="M570" s="1131"/>
      <c r="N570" s="1131"/>
      <c r="O570" s="874"/>
      <c r="P570" s="875"/>
      <c r="Q570" s="1131"/>
      <c r="R570" s="1131"/>
      <c r="S570" s="1131"/>
      <c r="T570" s="1131"/>
      <c r="U570" s="1131"/>
      <c r="V570" s="1131"/>
      <c r="W570" s="1131"/>
      <c r="X570" s="1131"/>
      <c r="Y570" s="1131"/>
      <c r="Z570" s="1131"/>
      <c r="AA570" s="1131"/>
      <c r="AB570" s="1131"/>
      <c r="AC570" s="1131"/>
      <c r="AD570" s="1131"/>
      <c r="AE570" s="1131"/>
      <c r="AF570" s="874"/>
      <c r="AG570" s="874"/>
      <c r="AH570" s="1131"/>
    </row>
    <row r="571">
      <c r="A571" s="1131"/>
      <c r="B571" s="1131"/>
      <c r="C571" s="1131"/>
      <c r="D571" s="1131"/>
      <c r="E571" s="1131"/>
      <c r="F571" s="1131"/>
      <c r="G571" s="1183"/>
      <c r="H571" s="1131"/>
      <c r="I571" s="1131"/>
      <c r="J571" s="1131"/>
      <c r="K571" s="1131"/>
      <c r="L571" s="1131"/>
      <c r="M571" s="1131"/>
      <c r="N571" s="1131"/>
      <c r="O571" s="874"/>
      <c r="P571" s="875"/>
      <c r="Q571" s="1131"/>
      <c r="R571" s="1131"/>
      <c r="S571" s="1131"/>
      <c r="T571" s="1131"/>
      <c r="U571" s="1131"/>
      <c r="V571" s="1131"/>
      <c r="W571" s="1131"/>
      <c r="X571" s="1131"/>
      <c r="Y571" s="1131"/>
      <c r="Z571" s="1131"/>
      <c r="AA571" s="1131"/>
      <c r="AB571" s="1131"/>
      <c r="AC571" s="1131"/>
      <c r="AD571" s="1131"/>
      <c r="AE571" s="1131"/>
      <c r="AF571" s="874"/>
      <c r="AG571" s="874"/>
      <c r="AH571" s="1131"/>
    </row>
    <row r="572">
      <c r="A572" s="1131"/>
      <c r="B572" s="1131"/>
      <c r="C572" s="1131"/>
      <c r="D572" s="1131"/>
      <c r="E572" s="1131"/>
      <c r="F572" s="1131"/>
      <c r="G572" s="1183"/>
      <c r="H572" s="1131"/>
      <c r="I572" s="1131"/>
      <c r="J572" s="1131"/>
      <c r="K572" s="1131"/>
      <c r="L572" s="1131"/>
      <c r="M572" s="1131"/>
      <c r="N572" s="1131"/>
      <c r="O572" s="874"/>
      <c r="P572" s="875"/>
      <c r="Q572" s="1131"/>
      <c r="R572" s="1131"/>
      <c r="S572" s="1131"/>
      <c r="T572" s="1131"/>
      <c r="U572" s="1131"/>
      <c r="V572" s="1131"/>
      <c r="W572" s="1131"/>
      <c r="X572" s="1131"/>
      <c r="Y572" s="1131"/>
      <c r="Z572" s="1131"/>
      <c r="AA572" s="1131"/>
      <c r="AB572" s="1131"/>
      <c r="AC572" s="1131"/>
      <c r="AD572" s="1131"/>
      <c r="AE572" s="1131"/>
      <c r="AF572" s="874"/>
      <c r="AG572" s="874"/>
      <c r="AH572" s="1131"/>
    </row>
    <row r="573">
      <c r="A573" s="1131"/>
      <c r="B573" s="1131"/>
      <c r="C573" s="1131"/>
      <c r="D573" s="1131"/>
      <c r="E573" s="1131"/>
      <c r="F573" s="1131"/>
      <c r="G573" s="1183"/>
      <c r="H573" s="1131"/>
      <c r="I573" s="1131"/>
      <c r="J573" s="1131"/>
      <c r="K573" s="1131"/>
      <c r="L573" s="1131"/>
      <c r="M573" s="1131"/>
      <c r="N573" s="1131"/>
      <c r="O573" s="874"/>
      <c r="P573" s="875"/>
      <c r="Q573" s="1131"/>
      <c r="R573" s="1131"/>
      <c r="S573" s="1131"/>
      <c r="T573" s="1131"/>
      <c r="U573" s="1131"/>
      <c r="V573" s="1131"/>
      <c r="W573" s="1131"/>
      <c r="X573" s="1131"/>
      <c r="Y573" s="1131"/>
      <c r="Z573" s="1131"/>
      <c r="AA573" s="1131"/>
      <c r="AB573" s="1131"/>
      <c r="AC573" s="1131"/>
      <c r="AD573" s="1131"/>
      <c r="AE573" s="1131"/>
      <c r="AF573" s="874"/>
      <c r="AG573" s="874"/>
      <c r="AH573" s="1131"/>
    </row>
    <row r="574">
      <c r="A574" s="1131"/>
      <c r="B574" s="1131"/>
      <c r="C574" s="1131"/>
      <c r="D574" s="1131"/>
      <c r="E574" s="1131"/>
      <c r="F574" s="1131"/>
      <c r="G574" s="1183"/>
      <c r="H574" s="1131"/>
      <c r="I574" s="1131"/>
      <c r="J574" s="1131"/>
      <c r="K574" s="1131"/>
      <c r="L574" s="1131"/>
      <c r="M574" s="1131"/>
      <c r="N574" s="1131"/>
      <c r="O574" s="874"/>
      <c r="P574" s="875"/>
      <c r="Q574" s="1131"/>
      <c r="R574" s="1131"/>
      <c r="S574" s="1131"/>
      <c r="T574" s="1131"/>
      <c r="U574" s="1131"/>
      <c r="V574" s="1131"/>
      <c r="W574" s="1131"/>
      <c r="X574" s="1131"/>
      <c r="Y574" s="1131"/>
      <c r="Z574" s="1131"/>
      <c r="AA574" s="1131"/>
      <c r="AB574" s="1131"/>
      <c r="AC574" s="1131"/>
      <c r="AD574" s="1131"/>
      <c r="AE574" s="1131"/>
      <c r="AF574" s="874"/>
      <c r="AG574" s="874"/>
      <c r="AH574" s="1131"/>
    </row>
    <row r="575">
      <c r="A575" s="1131"/>
      <c r="B575" s="1131"/>
      <c r="C575" s="1131"/>
      <c r="D575" s="1131"/>
      <c r="E575" s="1131"/>
      <c r="F575" s="1131"/>
      <c r="G575" s="1183"/>
      <c r="H575" s="1131"/>
      <c r="I575" s="1131"/>
      <c r="J575" s="1131"/>
      <c r="K575" s="1131"/>
      <c r="L575" s="1131"/>
      <c r="M575" s="1131"/>
      <c r="N575" s="1131"/>
      <c r="O575" s="874"/>
      <c r="P575" s="875"/>
      <c r="Q575" s="1131"/>
      <c r="R575" s="1131"/>
      <c r="S575" s="1131"/>
      <c r="T575" s="1131"/>
      <c r="U575" s="1131"/>
      <c r="V575" s="1131"/>
      <c r="W575" s="1131"/>
      <c r="X575" s="1131"/>
      <c r="Y575" s="1131"/>
      <c r="Z575" s="1131"/>
      <c r="AA575" s="1131"/>
      <c r="AB575" s="1131"/>
      <c r="AC575" s="1131"/>
      <c r="AD575" s="1131"/>
      <c r="AE575" s="1131"/>
      <c r="AF575" s="874"/>
      <c r="AG575" s="874"/>
      <c r="AH575" s="1131"/>
    </row>
    <row r="576">
      <c r="A576" s="1131"/>
      <c r="B576" s="1131"/>
      <c r="C576" s="1131"/>
      <c r="D576" s="1131"/>
      <c r="E576" s="1131"/>
      <c r="F576" s="1131"/>
      <c r="G576" s="1183"/>
      <c r="H576" s="1131"/>
      <c r="I576" s="1131"/>
      <c r="J576" s="1131"/>
      <c r="K576" s="1131"/>
      <c r="L576" s="1131"/>
      <c r="M576" s="1131"/>
      <c r="N576" s="1131"/>
      <c r="O576" s="874"/>
      <c r="P576" s="875"/>
      <c r="Q576" s="1131"/>
      <c r="R576" s="1131"/>
      <c r="S576" s="1131"/>
      <c r="T576" s="1131"/>
      <c r="U576" s="1131"/>
      <c r="V576" s="1131"/>
      <c r="W576" s="1131"/>
      <c r="X576" s="1131"/>
      <c r="Y576" s="1131"/>
      <c r="Z576" s="1131"/>
      <c r="AA576" s="1131"/>
      <c r="AB576" s="1131"/>
      <c r="AC576" s="1131"/>
      <c r="AD576" s="1131"/>
      <c r="AE576" s="1131"/>
      <c r="AF576" s="874"/>
      <c r="AG576" s="874"/>
      <c r="AH576" s="1131"/>
    </row>
    <row r="577">
      <c r="A577" s="1131"/>
      <c r="B577" s="1131"/>
      <c r="C577" s="1131"/>
      <c r="D577" s="1131"/>
      <c r="E577" s="1131"/>
      <c r="F577" s="1131"/>
      <c r="G577" s="1183"/>
      <c r="H577" s="1131"/>
      <c r="I577" s="1131"/>
      <c r="J577" s="1131"/>
      <c r="K577" s="1131"/>
      <c r="L577" s="1131"/>
      <c r="M577" s="1131"/>
      <c r="N577" s="1131"/>
      <c r="O577" s="874"/>
      <c r="P577" s="875"/>
      <c r="Q577" s="1131"/>
      <c r="R577" s="1131"/>
      <c r="S577" s="1131"/>
      <c r="T577" s="1131"/>
      <c r="U577" s="1131"/>
      <c r="V577" s="1131"/>
      <c r="W577" s="1131"/>
      <c r="X577" s="1131"/>
      <c r="Y577" s="1131"/>
      <c r="Z577" s="1131"/>
      <c r="AA577" s="1131"/>
      <c r="AB577" s="1131"/>
      <c r="AC577" s="1131"/>
      <c r="AD577" s="1131"/>
      <c r="AE577" s="1131"/>
      <c r="AF577" s="874"/>
      <c r="AG577" s="874"/>
      <c r="AH577" s="1131"/>
    </row>
    <row r="578">
      <c r="A578" s="1131"/>
      <c r="B578" s="1131"/>
      <c r="C578" s="1131"/>
      <c r="D578" s="1131"/>
      <c r="E578" s="1131"/>
      <c r="F578" s="1131"/>
      <c r="G578" s="1183"/>
      <c r="H578" s="1131"/>
      <c r="I578" s="1131"/>
      <c r="J578" s="1131"/>
      <c r="K578" s="1131"/>
      <c r="L578" s="1131"/>
      <c r="M578" s="1131"/>
      <c r="N578" s="1131"/>
      <c r="O578" s="874"/>
      <c r="P578" s="875"/>
      <c r="Q578" s="1131"/>
      <c r="R578" s="1131"/>
      <c r="S578" s="1131"/>
      <c r="T578" s="1131"/>
      <c r="U578" s="1131"/>
      <c r="V578" s="1131"/>
      <c r="W578" s="1131"/>
      <c r="X578" s="1131"/>
      <c r="Y578" s="1131"/>
      <c r="Z578" s="1131"/>
      <c r="AA578" s="1131"/>
      <c r="AB578" s="1131"/>
      <c r="AC578" s="1131"/>
      <c r="AD578" s="1131"/>
      <c r="AE578" s="1131"/>
      <c r="AF578" s="874"/>
      <c r="AG578" s="874"/>
      <c r="AH578" s="1131"/>
    </row>
    <row r="579">
      <c r="A579" s="1131"/>
      <c r="B579" s="1131"/>
      <c r="C579" s="1131"/>
      <c r="D579" s="1131"/>
      <c r="E579" s="1131"/>
      <c r="F579" s="1131"/>
      <c r="G579" s="1183"/>
      <c r="H579" s="1131"/>
      <c r="I579" s="1131"/>
      <c r="J579" s="1131"/>
      <c r="K579" s="1131"/>
      <c r="L579" s="1131"/>
      <c r="M579" s="1131"/>
      <c r="N579" s="1131"/>
      <c r="O579" s="874"/>
      <c r="P579" s="875"/>
      <c r="Q579" s="1131"/>
      <c r="R579" s="1131"/>
      <c r="S579" s="1131"/>
      <c r="T579" s="1131"/>
      <c r="U579" s="1131"/>
      <c r="V579" s="1131"/>
      <c r="W579" s="1131"/>
      <c r="X579" s="1131"/>
      <c r="Y579" s="1131"/>
      <c r="Z579" s="1131"/>
      <c r="AA579" s="1131"/>
      <c r="AB579" s="1131"/>
      <c r="AC579" s="1131"/>
      <c r="AD579" s="1131"/>
      <c r="AE579" s="1131"/>
      <c r="AF579" s="874"/>
      <c r="AG579" s="874"/>
      <c r="AH579" s="1131"/>
    </row>
    <row r="580">
      <c r="A580" s="1131"/>
      <c r="B580" s="1131"/>
      <c r="C580" s="1131"/>
      <c r="D580" s="1131"/>
      <c r="E580" s="1131"/>
      <c r="F580" s="1131"/>
      <c r="G580" s="1183"/>
      <c r="H580" s="1131"/>
      <c r="I580" s="1131"/>
      <c r="J580" s="1131"/>
      <c r="K580" s="1131"/>
      <c r="L580" s="1131"/>
      <c r="M580" s="1131"/>
      <c r="N580" s="1131"/>
      <c r="O580" s="874"/>
      <c r="P580" s="875"/>
      <c r="Q580" s="1131"/>
      <c r="R580" s="1131"/>
      <c r="S580" s="1131"/>
      <c r="T580" s="1131"/>
      <c r="U580" s="1131"/>
      <c r="V580" s="1131"/>
      <c r="W580" s="1131"/>
      <c r="X580" s="1131"/>
      <c r="Y580" s="1131"/>
      <c r="Z580" s="1131"/>
      <c r="AA580" s="1131"/>
      <c r="AB580" s="1131"/>
      <c r="AC580" s="1131"/>
      <c r="AD580" s="1131"/>
      <c r="AE580" s="1131"/>
      <c r="AF580" s="874"/>
      <c r="AG580" s="874"/>
      <c r="AH580" s="1131"/>
    </row>
    <row r="581">
      <c r="A581" s="1131"/>
      <c r="B581" s="1131"/>
      <c r="C581" s="1131"/>
      <c r="D581" s="1131"/>
      <c r="E581" s="1131"/>
      <c r="F581" s="1131"/>
      <c r="G581" s="1183"/>
      <c r="H581" s="1131"/>
      <c r="I581" s="1131"/>
      <c r="J581" s="1131"/>
      <c r="K581" s="1131"/>
      <c r="L581" s="1131"/>
      <c r="M581" s="1131"/>
      <c r="N581" s="1131"/>
      <c r="O581" s="874"/>
      <c r="P581" s="875"/>
      <c r="Q581" s="1131"/>
      <c r="R581" s="1131"/>
      <c r="S581" s="1131"/>
      <c r="T581" s="1131"/>
      <c r="U581" s="1131"/>
      <c r="V581" s="1131"/>
      <c r="W581" s="1131"/>
      <c r="X581" s="1131"/>
      <c r="Y581" s="1131"/>
      <c r="Z581" s="1131"/>
      <c r="AA581" s="1131"/>
      <c r="AB581" s="1131"/>
      <c r="AC581" s="1131"/>
      <c r="AD581" s="1131"/>
      <c r="AE581" s="1131"/>
      <c r="AF581" s="874"/>
      <c r="AG581" s="874"/>
      <c r="AH581" s="1131"/>
    </row>
    <row r="582">
      <c r="A582" s="1131"/>
      <c r="B582" s="1131"/>
      <c r="C582" s="1131"/>
      <c r="D582" s="1131"/>
      <c r="E582" s="1131"/>
      <c r="F582" s="1131"/>
      <c r="G582" s="1183"/>
      <c r="H582" s="1131"/>
      <c r="I582" s="1131"/>
      <c r="J582" s="1131"/>
      <c r="K582" s="1131"/>
      <c r="L582" s="1131"/>
      <c r="M582" s="1131"/>
      <c r="N582" s="1131"/>
      <c r="O582" s="874"/>
      <c r="P582" s="875"/>
      <c r="Q582" s="1131"/>
      <c r="R582" s="1131"/>
      <c r="S582" s="1131"/>
      <c r="T582" s="1131"/>
      <c r="U582" s="1131"/>
      <c r="V582" s="1131"/>
      <c r="W582" s="1131"/>
      <c r="X582" s="1131"/>
      <c r="Y582" s="1131"/>
      <c r="Z582" s="1131"/>
      <c r="AA582" s="1131"/>
      <c r="AB582" s="1131"/>
      <c r="AC582" s="1131"/>
      <c r="AD582" s="1131"/>
      <c r="AE582" s="1131"/>
      <c r="AF582" s="874"/>
      <c r="AG582" s="874"/>
      <c r="AH582" s="1131"/>
    </row>
    <row r="583">
      <c r="A583" s="1131"/>
      <c r="B583" s="1131"/>
      <c r="C583" s="1131"/>
      <c r="D583" s="1131"/>
      <c r="E583" s="1131"/>
      <c r="F583" s="1131"/>
      <c r="G583" s="1183"/>
      <c r="H583" s="1131"/>
      <c r="I583" s="1131"/>
      <c r="J583" s="1131"/>
      <c r="K583" s="1131"/>
      <c r="L583" s="1131"/>
      <c r="M583" s="1131"/>
      <c r="N583" s="1131"/>
      <c r="O583" s="874"/>
      <c r="P583" s="875"/>
      <c r="Q583" s="1131"/>
      <c r="R583" s="1131"/>
      <c r="S583" s="1131"/>
      <c r="T583" s="1131"/>
      <c r="U583" s="1131"/>
      <c r="V583" s="1131"/>
      <c r="W583" s="1131"/>
      <c r="X583" s="1131"/>
      <c r="Y583" s="1131"/>
      <c r="Z583" s="1131"/>
      <c r="AA583" s="1131"/>
      <c r="AB583" s="1131"/>
      <c r="AC583" s="1131"/>
      <c r="AD583" s="1131"/>
      <c r="AE583" s="1131"/>
      <c r="AF583" s="874"/>
      <c r="AG583" s="874"/>
      <c r="AH583" s="1131"/>
    </row>
    <row r="584">
      <c r="A584" s="1131"/>
      <c r="B584" s="1131"/>
      <c r="C584" s="1131"/>
      <c r="D584" s="1131"/>
      <c r="E584" s="1131"/>
      <c r="F584" s="1131"/>
      <c r="G584" s="1183"/>
      <c r="H584" s="1131"/>
      <c r="I584" s="1131"/>
      <c r="J584" s="1131"/>
      <c r="K584" s="1131"/>
      <c r="L584" s="1131"/>
      <c r="M584" s="1131"/>
      <c r="N584" s="1131"/>
      <c r="O584" s="874"/>
      <c r="P584" s="875"/>
      <c r="Q584" s="1131"/>
      <c r="R584" s="1131"/>
      <c r="S584" s="1131"/>
      <c r="T584" s="1131"/>
      <c r="U584" s="1131"/>
      <c r="V584" s="1131"/>
      <c r="W584" s="1131"/>
      <c r="X584" s="1131"/>
      <c r="Y584" s="1131"/>
      <c r="Z584" s="1131"/>
      <c r="AA584" s="1131"/>
      <c r="AB584" s="1131"/>
      <c r="AC584" s="1131"/>
      <c r="AD584" s="1131"/>
      <c r="AE584" s="1131"/>
      <c r="AF584" s="874"/>
      <c r="AG584" s="874"/>
      <c r="AH584" s="1131"/>
    </row>
    <row r="585">
      <c r="A585" s="1131"/>
      <c r="B585" s="1131"/>
      <c r="C585" s="1131"/>
      <c r="D585" s="1131"/>
      <c r="E585" s="1131"/>
      <c r="F585" s="1131"/>
      <c r="G585" s="1183"/>
      <c r="H585" s="1131"/>
      <c r="I585" s="1131"/>
      <c r="J585" s="1131"/>
      <c r="K585" s="1131"/>
      <c r="L585" s="1131"/>
      <c r="M585" s="1131"/>
      <c r="N585" s="1131"/>
      <c r="O585" s="874"/>
      <c r="P585" s="875"/>
      <c r="Q585" s="1131"/>
      <c r="R585" s="1131"/>
      <c r="S585" s="1131"/>
      <c r="T585" s="1131"/>
      <c r="U585" s="1131"/>
      <c r="V585" s="1131"/>
      <c r="W585" s="1131"/>
      <c r="X585" s="1131"/>
      <c r="Y585" s="1131"/>
      <c r="Z585" s="1131"/>
      <c r="AA585" s="1131"/>
      <c r="AB585" s="1131"/>
      <c r="AC585" s="1131"/>
      <c r="AD585" s="1131"/>
      <c r="AE585" s="1131"/>
      <c r="AF585" s="874"/>
      <c r="AG585" s="874"/>
      <c r="AH585" s="1131"/>
    </row>
    <row r="586">
      <c r="A586" s="1131"/>
      <c r="B586" s="1131"/>
      <c r="C586" s="1131"/>
      <c r="D586" s="1131"/>
      <c r="E586" s="1131"/>
      <c r="F586" s="1131"/>
      <c r="G586" s="1183"/>
      <c r="H586" s="1131"/>
      <c r="I586" s="1131"/>
      <c r="J586" s="1131"/>
      <c r="K586" s="1131"/>
      <c r="L586" s="1131"/>
      <c r="M586" s="1131"/>
      <c r="N586" s="1131"/>
      <c r="O586" s="874"/>
      <c r="P586" s="875"/>
      <c r="Q586" s="1131"/>
      <c r="R586" s="1131"/>
      <c r="S586" s="1131"/>
      <c r="T586" s="1131"/>
      <c r="U586" s="1131"/>
      <c r="V586" s="1131"/>
      <c r="W586" s="1131"/>
      <c r="X586" s="1131"/>
      <c r="Y586" s="1131"/>
      <c r="Z586" s="1131"/>
      <c r="AA586" s="1131"/>
      <c r="AB586" s="1131"/>
      <c r="AC586" s="1131"/>
      <c r="AD586" s="1131"/>
      <c r="AE586" s="1131"/>
      <c r="AF586" s="874"/>
      <c r="AG586" s="874"/>
      <c r="AH586" s="1131"/>
    </row>
    <row r="587">
      <c r="A587" s="1131"/>
      <c r="B587" s="1131"/>
      <c r="C587" s="1131"/>
      <c r="D587" s="1131"/>
      <c r="E587" s="1131"/>
      <c r="F587" s="1131"/>
      <c r="G587" s="1183"/>
      <c r="H587" s="1131"/>
      <c r="I587" s="1131"/>
      <c r="J587" s="1131"/>
      <c r="K587" s="1131"/>
      <c r="L587" s="1131"/>
      <c r="M587" s="1131"/>
      <c r="N587" s="1131"/>
      <c r="O587" s="874"/>
      <c r="P587" s="875"/>
      <c r="Q587" s="1131"/>
      <c r="R587" s="1131"/>
      <c r="S587" s="1131"/>
      <c r="T587" s="1131"/>
      <c r="U587" s="1131"/>
      <c r="V587" s="1131"/>
      <c r="W587" s="1131"/>
      <c r="X587" s="1131"/>
      <c r="Y587" s="1131"/>
      <c r="Z587" s="1131"/>
      <c r="AA587" s="1131"/>
      <c r="AB587" s="1131"/>
      <c r="AC587" s="1131"/>
      <c r="AD587" s="1131"/>
      <c r="AE587" s="1131"/>
      <c r="AF587" s="874"/>
      <c r="AG587" s="874"/>
      <c r="AH587" s="1131"/>
    </row>
    <row r="588">
      <c r="A588" s="1131"/>
      <c r="B588" s="1131"/>
      <c r="C588" s="1131"/>
      <c r="D588" s="1131"/>
      <c r="E588" s="1131"/>
      <c r="F588" s="1131"/>
      <c r="G588" s="1183"/>
      <c r="H588" s="1131"/>
      <c r="I588" s="1131"/>
      <c r="J588" s="1131"/>
      <c r="K588" s="1131"/>
      <c r="L588" s="1131"/>
      <c r="M588" s="1131"/>
      <c r="N588" s="1131"/>
      <c r="O588" s="874"/>
      <c r="P588" s="875"/>
      <c r="Q588" s="1131"/>
      <c r="R588" s="1131"/>
      <c r="S588" s="1131"/>
      <c r="T588" s="1131"/>
      <c r="U588" s="1131"/>
      <c r="V588" s="1131"/>
      <c r="W588" s="1131"/>
      <c r="X588" s="1131"/>
      <c r="Y588" s="1131"/>
      <c r="Z588" s="1131"/>
      <c r="AA588" s="1131"/>
      <c r="AB588" s="1131"/>
      <c r="AC588" s="1131"/>
      <c r="AD588" s="1131"/>
      <c r="AE588" s="1131"/>
      <c r="AF588" s="874"/>
      <c r="AG588" s="874"/>
      <c r="AH588" s="1131"/>
    </row>
    <row r="589">
      <c r="A589" s="1131"/>
      <c r="B589" s="1131"/>
      <c r="C589" s="1131"/>
      <c r="D589" s="1131"/>
      <c r="E589" s="1131"/>
      <c r="F589" s="1131"/>
      <c r="G589" s="1183"/>
      <c r="H589" s="1131"/>
      <c r="I589" s="1131"/>
      <c r="J589" s="1131"/>
      <c r="K589" s="1131"/>
      <c r="L589" s="1131"/>
      <c r="M589" s="1131"/>
      <c r="N589" s="1131"/>
      <c r="O589" s="874"/>
      <c r="P589" s="875"/>
      <c r="Q589" s="1131"/>
      <c r="R589" s="1131"/>
      <c r="S589" s="1131"/>
      <c r="T589" s="1131"/>
      <c r="U589" s="1131"/>
      <c r="V589" s="1131"/>
      <c r="W589" s="1131"/>
      <c r="X589" s="1131"/>
      <c r="Y589" s="1131"/>
      <c r="Z589" s="1131"/>
      <c r="AA589" s="1131"/>
      <c r="AB589" s="1131"/>
      <c r="AC589" s="1131"/>
      <c r="AD589" s="1131"/>
      <c r="AE589" s="1131"/>
      <c r="AF589" s="874"/>
      <c r="AG589" s="874"/>
      <c r="AH589" s="1131"/>
    </row>
    <row r="590">
      <c r="A590" s="1131"/>
      <c r="B590" s="1131"/>
      <c r="C590" s="1131"/>
      <c r="D590" s="1131"/>
      <c r="E590" s="1131"/>
      <c r="F590" s="1131"/>
      <c r="G590" s="1183"/>
      <c r="H590" s="1131"/>
      <c r="I590" s="1131"/>
      <c r="J590" s="1131"/>
      <c r="K590" s="1131"/>
      <c r="L590" s="1131"/>
      <c r="M590" s="1131"/>
      <c r="N590" s="1131"/>
      <c r="O590" s="874"/>
      <c r="P590" s="875"/>
      <c r="Q590" s="1131"/>
      <c r="R590" s="1131"/>
      <c r="S590" s="1131"/>
      <c r="T590" s="1131"/>
      <c r="U590" s="1131"/>
      <c r="V590" s="1131"/>
      <c r="W590" s="1131"/>
      <c r="X590" s="1131"/>
      <c r="Y590" s="1131"/>
      <c r="Z590" s="1131"/>
      <c r="AA590" s="1131"/>
      <c r="AB590" s="1131"/>
      <c r="AC590" s="1131"/>
      <c r="AD590" s="1131"/>
      <c r="AE590" s="1131"/>
      <c r="AF590" s="874"/>
      <c r="AG590" s="874"/>
      <c r="AH590" s="1131"/>
    </row>
    <row r="591">
      <c r="A591" s="1131"/>
      <c r="B591" s="1131"/>
      <c r="C591" s="1131"/>
      <c r="D591" s="1131"/>
      <c r="E591" s="1131"/>
      <c r="F591" s="1131"/>
      <c r="G591" s="1183"/>
      <c r="H591" s="1131"/>
      <c r="I591" s="1131"/>
      <c r="J591" s="1131"/>
      <c r="K591" s="1131"/>
      <c r="L591" s="1131"/>
      <c r="M591" s="1131"/>
      <c r="N591" s="1131"/>
      <c r="O591" s="874"/>
      <c r="P591" s="875"/>
      <c r="Q591" s="1131"/>
      <c r="R591" s="1131"/>
      <c r="S591" s="1131"/>
      <c r="T591" s="1131"/>
      <c r="U591" s="1131"/>
      <c r="V591" s="1131"/>
      <c r="W591" s="1131"/>
      <c r="X591" s="1131"/>
      <c r="Y591" s="1131"/>
      <c r="Z591" s="1131"/>
      <c r="AA591" s="1131"/>
      <c r="AB591" s="1131"/>
      <c r="AC591" s="1131"/>
      <c r="AD591" s="1131"/>
      <c r="AE591" s="1131"/>
      <c r="AF591" s="874"/>
      <c r="AG591" s="874"/>
      <c r="AH591" s="1131"/>
    </row>
    <row r="592">
      <c r="A592" s="1131"/>
      <c r="B592" s="1131"/>
      <c r="C592" s="1131"/>
      <c r="D592" s="1131"/>
      <c r="E592" s="1131"/>
      <c r="F592" s="1131"/>
      <c r="G592" s="1183"/>
      <c r="H592" s="1131"/>
      <c r="I592" s="1131"/>
      <c r="J592" s="1131"/>
      <c r="K592" s="1131"/>
      <c r="L592" s="1131"/>
      <c r="M592" s="1131"/>
      <c r="N592" s="1131"/>
      <c r="O592" s="874"/>
      <c r="P592" s="875"/>
      <c r="Q592" s="1131"/>
      <c r="R592" s="1131"/>
      <c r="S592" s="1131"/>
      <c r="T592" s="1131"/>
      <c r="U592" s="1131"/>
      <c r="V592" s="1131"/>
      <c r="W592" s="1131"/>
      <c r="X592" s="1131"/>
      <c r="Y592" s="1131"/>
      <c r="Z592" s="1131"/>
      <c r="AA592" s="1131"/>
      <c r="AB592" s="1131"/>
      <c r="AC592" s="1131"/>
      <c r="AD592" s="1131"/>
      <c r="AE592" s="1131"/>
      <c r="AF592" s="874"/>
      <c r="AG592" s="874"/>
      <c r="AH592" s="1131"/>
    </row>
    <row r="593">
      <c r="A593" s="1131"/>
      <c r="B593" s="1131"/>
      <c r="C593" s="1131"/>
      <c r="D593" s="1131"/>
      <c r="E593" s="1131"/>
      <c r="F593" s="1131"/>
      <c r="G593" s="1183"/>
      <c r="H593" s="1131"/>
      <c r="I593" s="1131"/>
      <c r="J593" s="1131"/>
      <c r="K593" s="1131"/>
      <c r="L593" s="1131"/>
      <c r="M593" s="1131"/>
      <c r="N593" s="1131"/>
      <c r="O593" s="874"/>
      <c r="P593" s="875"/>
      <c r="Q593" s="1131"/>
      <c r="R593" s="1131"/>
      <c r="S593" s="1131"/>
      <c r="T593" s="1131"/>
      <c r="U593" s="1131"/>
      <c r="V593" s="1131"/>
      <c r="W593" s="1131"/>
      <c r="X593" s="1131"/>
      <c r="Y593" s="1131"/>
      <c r="Z593" s="1131"/>
      <c r="AA593" s="1131"/>
      <c r="AB593" s="1131"/>
      <c r="AC593" s="1131"/>
      <c r="AD593" s="1131"/>
      <c r="AE593" s="1131"/>
      <c r="AF593" s="874"/>
      <c r="AG593" s="874"/>
      <c r="AH593" s="1131"/>
    </row>
    <row r="594">
      <c r="A594" s="1131"/>
      <c r="B594" s="1131"/>
      <c r="C594" s="1131"/>
      <c r="D594" s="1131"/>
      <c r="E594" s="1131"/>
      <c r="F594" s="1131"/>
      <c r="G594" s="1183"/>
      <c r="H594" s="1131"/>
      <c r="I594" s="1131"/>
      <c r="J594" s="1131"/>
      <c r="K594" s="1131"/>
      <c r="L594" s="1131"/>
      <c r="M594" s="1131"/>
      <c r="N594" s="1131"/>
      <c r="O594" s="874"/>
      <c r="P594" s="875"/>
      <c r="Q594" s="1131"/>
      <c r="R594" s="1131"/>
      <c r="S594" s="1131"/>
      <c r="T594" s="1131"/>
      <c r="U594" s="1131"/>
      <c r="V594" s="1131"/>
      <c r="W594" s="1131"/>
      <c r="X594" s="1131"/>
      <c r="Y594" s="1131"/>
      <c r="Z594" s="1131"/>
      <c r="AA594" s="1131"/>
      <c r="AB594" s="1131"/>
      <c r="AC594" s="1131"/>
      <c r="AD594" s="1131"/>
      <c r="AE594" s="1131"/>
      <c r="AF594" s="874"/>
      <c r="AG594" s="874"/>
      <c r="AH594" s="1131"/>
    </row>
    <row r="595">
      <c r="A595" s="1131"/>
      <c r="B595" s="1131"/>
      <c r="C595" s="1131"/>
      <c r="D595" s="1131"/>
      <c r="E595" s="1131"/>
      <c r="F595" s="1131"/>
      <c r="G595" s="1183"/>
      <c r="H595" s="1131"/>
      <c r="I595" s="1131"/>
      <c r="J595" s="1131"/>
      <c r="K595" s="1131"/>
      <c r="L595" s="1131"/>
      <c r="M595" s="1131"/>
      <c r="N595" s="1131"/>
      <c r="O595" s="874"/>
      <c r="P595" s="875"/>
      <c r="Q595" s="1131"/>
      <c r="R595" s="1131"/>
      <c r="S595" s="1131"/>
      <c r="T595" s="1131"/>
      <c r="U595" s="1131"/>
      <c r="V595" s="1131"/>
      <c r="W595" s="1131"/>
      <c r="X595" s="1131"/>
      <c r="Y595" s="1131"/>
      <c r="Z595" s="1131"/>
      <c r="AA595" s="1131"/>
      <c r="AB595" s="1131"/>
      <c r="AC595" s="1131"/>
      <c r="AD595" s="1131"/>
      <c r="AE595" s="1131"/>
      <c r="AF595" s="874"/>
      <c r="AG595" s="874"/>
      <c r="AH595" s="1131"/>
    </row>
    <row r="596">
      <c r="A596" s="1131"/>
      <c r="B596" s="1131"/>
      <c r="C596" s="1131"/>
      <c r="D596" s="1131"/>
      <c r="E596" s="1131"/>
      <c r="F596" s="1131"/>
      <c r="G596" s="1183"/>
      <c r="H596" s="1131"/>
      <c r="I596" s="1131"/>
      <c r="J596" s="1131"/>
      <c r="K596" s="1131"/>
      <c r="L596" s="1131"/>
      <c r="M596" s="1131"/>
      <c r="N596" s="1131"/>
      <c r="O596" s="874"/>
      <c r="P596" s="875"/>
      <c r="Q596" s="1131"/>
      <c r="R596" s="1131"/>
      <c r="S596" s="1131"/>
      <c r="T596" s="1131"/>
      <c r="U596" s="1131"/>
      <c r="V596" s="1131"/>
      <c r="W596" s="1131"/>
      <c r="X596" s="1131"/>
      <c r="Y596" s="1131"/>
      <c r="Z596" s="1131"/>
      <c r="AA596" s="1131"/>
      <c r="AB596" s="1131"/>
      <c r="AC596" s="1131"/>
      <c r="AD596" s="1131"/>
      <c r="AE596" s="1131"/>
      <c r="AF596" s="874"/>
      <c r="AG596" s="874"/>
      <c r="AH596" s="1131"/>
    </row>
    <row r="597">
      <c r="A597" s="1131"/>
      <c r="B597" s="1131"/>
      <c r="C597" s="1131"/>
      <c r="D597" s="1131"/>
      <c r="E597" s="1131"/>
      <c r="F597" s="1131"/>
      <c r="G597" s="1183"/>
      <c r="H597" s="1131"/>
      <c r="I597" s="1131"/>
      <c r="J597" s="1131"/>
      <c r="K597" s="1131"/>
      <c r="L597" s="1131"/>
      <c r="M597" s="1131"/>
      <c r="N597" s="1131"/>
      <c r="O597" s="874"/>
      <c r="P597" s="875"/>
      <c r="Q597" s="1131"/>
      <c r="R597" s="1131"/>
      <c r="S597" s="1131"/>
      <c r="T597" s="1131"/>
      <c r="U597" s="1131"/>
      <c r="V597" s="1131"/>
      <c r="W597" s="1131"/>
      <c r="X597" s="1131"/>
      <c r="Y597" s="1131"/>
      <c r="Z597" s="1131"/>
      <c r="AA597" s="1131"/>
      <c r="AB597" s="1131"/>
      <c r="AC597" s="1131"/>
      <c r="AD597" s="1131"/>
      <c r="AE597" s="1131"/>
      <c r="AF597" s="874"/>
      <c r="AG597" s="874"/>
      <c r="AH597" s="1131"/>
    </row>
    <row r="598">
      <c r="A598" s="1131"/>
      <c r="B598" s="1131"/>
      <c r="C598" s="1131"/>
      <c r="D598" s="1131"/>
      <c r="E598" s="1131"/>
      <c r="F598" s="1131"/>
      <c r="G598" s="1183"/>
      <c r="H598" s="1131"/>
      <c r="I598" s="1131"/>
      <c r="J598" s="1131"/>
      <c r="K598" s="1131"/>
      <c r="L598" s="1131"/>
      <c r="M598" s="1131"/>
      <c r="N598" s="1131"/>
      <c r="O598" s="874"/>
      <c r="P598" s="875"/>
      <c r="Q598" s="1131"/>
      <c r="R598" s="1131"/>
      <c r="S598" s="1131"/>
      <c r="T598" s="1131"/>
      <c r="U598" s="1131"/>
      <c r="V598" s="1131"/>
      <c r="W598" s="1131"/>
      <c r="X598" s="1131"/>
      <c r="Y598" s="1131"/>
      <c r="Z598" s="1131"/>
      <c r="AA598" s="1131"/>
      <c r="AB598" s="1131"/>
      <c r="AC598" s="1131"/>
      <c r="AD598" s="1131"/>
      <c r="AE598" s="1131"/>
      <c r="AF598" s="874"/>
      <c r="AG598" s="874"/>
      <c r="AH598" s="1131"/>
    </row>
    <row r="599">
      <c r="A599" s="1131"/>
      <c r="B599" s="1131"/>
      <c r="C599" s="1131"/>
      <c r="D599" s="1131"/>
      <c r="E599" s="1131"/>
      <c r="F599" s="1131"/>
      <c r="G599" s="1183"/>
      <c r="H599" s="1131"/>
      <c r="I599" s="1131"/>
      <c r="J599" s="1131"/>
      <c r="K599" s="1131"/>
      <c r="L599" s="1131"/>
      <c r="M599" s="1131"/>
      <c r="N599" s="1131"/>
      <c r="O599" s="874"/>
      <c r="P599" s="875"/>
      <c r="Q599" s="1131"/>
      <c r="R599" s="1131"/>
      <c r="S599" s="1131"/>
      <c r="T599" s="1131"/>
      <c r="U599" s="1131"/>
      <c r="V599" s="1131"/>
      <c r="W599" s="1131"/>
      <c r="X599" s="1131"/>
      <c r="Y599" s="1131"/>
      <c r="Z599" s="1131"/>
      <c r="AA599" s="1131"/>
      <c r="AB599" s="1131"/>
      <c r="AC599" s="1131"/>
      <c r="AD599" s="1131"/>
      <c r="AE599" s="1131"/>
      <c r="AF599" s="874"/>
      <c r="AG599" s="874"/>
      <c r="AH599" s="1131"/>
    </row>
    <row r="600">
      <c r="A600" s="1131"/>
      <c r="B600" s="1131"/>
      <c r="C600" s="1131"/>
      <c r="D600" s="1131"/>
      <c r="E600" s="1131"/>
      <c r="F600" s="1131"/>
      <c r="G600" s="1183"/>
      <c r="H600" s="1131"/>
      <c r="I600" s="1131"/>
      <c r="J600" s="1131"/>
      <c r="K600" s="1131"/>
      <c r="L600" s="1131"/>
      <c r="M600" s="1131"/>
      <c r="N600" s="1131"/>
      <c r="O600" s="874"/>
      <c r="P600" s="875"/>
      <c r="Q600" s="1131"/>
      <c r="R600" s="1131"/>
      <c r="S600" s="1131"/>
      <c r="T600" s="1131"/>
      <c r="U600" s="1131"/>
      <c r="V600" s="1131"/>
      <c r="W600" s="1131"/>
      <c r="X600" s="1131"/>
      <c r="Y600" s="1131"/>
      <c r="Z600" s="1131"/>
      <c r="AA600" s="1131"/>
      <c r="AB600" s="1131"/>
      <c r="AC600" s="1131"/>
      <c r="AD600" s="1131"/>
      <c r="AE600" s="1131"/>
      <c r="AF600" s="874"/>
      <c r="AG600" s="874"/>
      <c r="AH600" s="1131"/>
    </row>
    <row r="601">
      <c r="A601" s="1131"/>
      <c r="B601" s="1131"/>
      <c r="C601" s="1131"/>
      <c r="D601" s="1131"/>
      <c r="E601" s="1131"/>
      <c r="F601" s="1131"/>
      <c r="G601" s="1183"/>
      <c r="H601" s="1131"/>
      <c r="I601" s="1131"/>
      <c r="J601" s="1131"/>
      <c r="K601" s="1131"/>
      <c r="L601" s="1131"/>
      <c r="M601" s="1131"/>
      <c r="N601" s="1131"/>
      <c r="O601" s="874"/>
      <c r="P601" s="875"/>
      <c r="Q601" s="1131"/>
      <c r="R601" s="1131"/>
      <c r="S601" s="1131"/>
      <c r="T601" s="1131"/>
      <c r="U601" s="1131"/>
      <c r="V601" s="1131"/>
      <c r="W601" s="1131"/>
      <c r="X601" s="1131"/>
      <c r="Y601" s="1131"/>
      <c r="Z601" s="1131"/>
      <c r="AA601" s="1131"/>
      <c r="AB601" s="1131"/>
      <c r="AC601" s="1131"/>
      <c r="AD601" s="1131"/>
      <c r="AE601" s="1131"/>
      <c r="AF601" s="874"/>
      <c r="AG601" s="874"/>
      <c r="AH601" s="1131"/>
    </row>
    <row r="602">
      <c r="A602" s="1131"/>
      <c r="B602" s="1131"/>
      <c r="C602" s="1131"/>
      <c r="D602" s="1131"/>
      <c r="E602" s="1131"/>
      <c r="F602" s="1131"/>
      <c r="G602" s="1183"/>
      <c r="H602" s="1131"/>
      <c r="I602" s="1131"/>
      <c r="J602" s="1131"/>
      <c r="K602" s="1131"/>
      <c r="L602" s="1131"/>
      <c r="M602" s="1131"/>
      <c r="N602" s="1131"/>
      <c r="O602" s="874"/>
      <c r="P602" s="875"/>
      <c r="Q602" s="1131"/>
      <c r="R602" s="1131"/>
      <c r="S602" s="1131"/>
      <c r="T602" s="1131"/>
      <c r="U602" s="1131"/>
      <c r="V602" s="1131"/>
      <c r="W602" s="1131"/>
      <c r="X602" s="1131"/>
      <c r="Y602" s="1131"/>
      <c r="Z602" s="1131"/>
      <c r="AA602" s="1131"/>
      <c r="AB602" s="1131"/>
      <c r="AC602" s="1131"/>
      <c r="AD602" s="1131"/>
      <c r="AE602" s="1131"/>
      <c r="AF602" s="874"/>
      <c r="AG602" s="874"/>
      <c r="AH602" s="1131"/>
    </row>
    <row r="603">
      <c r="A603" s="1131"/>
      <c r="B603" s="1131"/>
      <c r="C603" s="1131"/>
      <c r="D603" s="1131"/>
      <c r="E603" s="1131"/>
      <c r="F603" s="1131"/>
      <c r="G603" s="1183"/>
      <c r="H603" s="1131"/>
      <c r="I603" s="1131"/>
      <c r="J603" s="1131"/>
      <c r="K603" s="1131"/>
      <c r="L603" s="1131"/>
      <c r="M603" s="1131"/>
      <c r="N603" s="1131"/>
      <c r="O603" s="874"/>
      <c r="P603" s="875"/>
      <c r="Q603" s="1131"/>
      <c r="R603" s="1131"/>
      <c r="S603" s="1131"/>
      <c r="T603" s="1131"/>
      <c r="U603" s="1131"/>
      <c r="V603" s="1131"/>
      <c r="W603" s="1131"/>
      <c r="X603" s="1131"/>
      <c r="Y603" s="1131"/>
      <c r="Z603" s="1131"/>
      <c r="AA603" s="1131"/>
      <c r="AB603" s="1131"/>
      <c r="AC603" s="1131"/>
      <c r="AD603" s="1131"/>
      <c r="AE603" s="1131"/>
      <c r="AF603" s="874"/>
      <c r="AG603" s="874"/>
      <c r="AH603" s="1131"/>
    </row>
    <row r="604">
      <c r="A604" s="1131"/>
      <c r="B604" s="1131"/>
      <c r="C604" s="1131"/>
      <c r="D604" s="1131"/>
      <c r="E604" s="1131"/>
      <c r="F604" s="1131"/>
      <c r="G604" s="1183"/>
      <c r="H604" s="1131"/>
      <c r="I604" s="1131"/>
      <c r="J604" s="1131"/>
      <c r="K604" s="1131"/>
      <c r="L604" s="1131"/>
      <c r="M604" s="1131"/>
      <c r="N604" s="1131"/>
      <c r="O604" s="874"/>
      <c r="P604" s="875"/>
      <c r="Q604" s="1131"/>
      <c r="R604" s="1131"/>
      <c r="S604" s="1131"/>
      <c r="T604" s="1131"/>
      <c r="U604" s="1131"/>
      <c r="V604" s="1131"/>
      <c r="W604" s="1131"/>
      <c r="X604" s="1131"/>
      <c r="Y604" s="1131"/>
      <c r="Z604" s="1131"/>
      <c r="AA604" s="1131"/>
      <c r="AB604" s="1131"/>
      <c r="AC604" s="1131"/>
      <c r="AD604" s="1131"/>
      <c r="AE604" s="1131"/>
      <c r="AF604" s="874"/>
      <c r="AG604" s="874"/>
      <c r="AH604" s="1131"/>
    </row>
    <row r="605">
      <c r="A605" s="1131"/>
      <c r="B605" s="1131"/>
      <c r="C605" s="1131"/>
      <c r="D605" s="1131"/>
      <c r="E605" s="1131"/>
      <c r="F605" s="1131"/>
      <c r="G605" s="1183"/>
      <c r="H605" s="1131"/>
      <c r="I605" s="1131"/>
      <c r="J605" s="1131"/>
      <c r="K605" s="1131"/>
      <c r="L605" s="1131"/>
      <c r="M605" s="1131"/>
      <c r="N605" s="1131"/>
      <c r="O605" s="874"/>
      <c r="P605" s="875"/>
      <c r="Q605" s="1131"/>
      <c r="R605" s="1131"/>
      <c r="S605" s="1131"/>
      <c r="T605" s="1131"/>
      <c r="U605" s="1131"/>
      <c r="V605" s="1131"/>
      <c r="W605" s="1131"/>
      <c r="X605" s="1131"/>
      <c r="Y605" s="1131"/>
      <c r="Z605" s="1131"/>
      <c r="AA605" s="1131"/>
      <c r="AB605" s="1131"/>
      <c r="AC605" s="1131"/>
      <c r="AD605" s="1131"/>
      <c r="AE605" s="1131"/>
      <c r="AF605" s="874"/>
      <c r="AG605" s="874"/>
      <c r="AH605" s="1131"/>
    </row>
    <row r="606">
      <c r="A606" s="1131"/>
      <c r="B606" s="1131"/>
      <c r="C606" s="1131"/>
      <c r="D606" s="1131"/>
      <c r="E606" s="1131"/>
      <c r="F606" s="1131"/>
      <c r="G606" s="1183"/>
      <c r="H606" s="1131"/>
      <c r="I606" s="1131"/>
      <c r="J606" s="1131"/>
      <c r="K606" s="1131"/>
      <c r="L606" s="1131"/>
      <c r="M606" s="1131"/>
      <c r="N606" s="1131"/>
      <c r="O606" s="874"/>
      <c r="P606" s="875"/>
      <c r="Q606" s="1131"/>
      <c r="R606" s="1131"/>
      <c r="S606" s="1131"/>
      <c r="T606" s="1131"/>
      <c r="U606" s="1131"/>
      <c r="V606" s="1131"/>
      <c r="W606" s="1131"/>
      <c r="X606" s="1131"/>
      <c r="Y606" s="1131"/>
      <c r="Z606" s="1131"/>
      <c r="AA606" s="1131"/>
      <c r="AB606" s="1131"/>
      <c r="AC606" s="1131"/>
      <c r="AD606" s="1131"/>
      <c r="AE606" s="1131"/>
      <c r="AF606" s="874"/>
      <c r="AG606" s="874"/>
      <c r="AH606" s="1131"/>
    </row>
    <row r="607">
      <c r="A607" s="1131"/>
      <c r="B607" s="1131"/>
      <c r="C607" s="1131"/>
      <c r="D607" s="1131"/>
      <c r="E607" s="1131"/>
      <c r="F607" s="1131"/>
      <c r="G607" s="1183"/>
      <c r="H607" s="1131"/>
      <c r="I607" s="1131"/>
      <c r="J607" s="1131"/>
      <c r="K607" s="1131"/>
      <c r="L607" s="1131"/>
      <c r="M607" s="1131"/>
      <c r="N607" s="1131"/>
      <c r="O607" s="874"/>
      <c r="P607" s="875"/>
      <c r="Q607" s="1131"/>
      <c r="R607" s="1131"/>
      <c r="S607" s="1131"/>
      <c r="T607" s="1131"/>
      <c r="U607" s="1131"/>
      <c r="V607" s="1131"/>
      <c r="W607" s="1131"/>
      <c r="X607" s="1131"/>
      <c r="Y607" s="1131"/>
      <c r="Z607" s="1131"/>
      <c r="AA607" s="1131"/>
      <c r="AB607" s="1131"/>
      <c r="AC607" s="1131"/>
      <c r="AD607" s="1131"/>
      <c r="AE607" s="1131"/>
      <c r="AF607" s="874"/>
      <c r="AG607" s="874"/>
      <c r="AH607" s="1131"/>
    </row>
    <row r="608">
      <c r="A608" s="1131"/>
      <c r="B608" s="1131"/>
      <c r="C608" s="1131"/>
      <c r="D608" s="1131"/>
      <c r="E608" s="1131"/>
      <c r="F608" s="1131"/>
      <c r="G608" s="1183"/>
      <c r="H608" s="1131"/>
      <c r="I608" s="1131"/>
      <c r="J608" s="1131"/>
      <c r="K608" s="1131"/>
      <c r="L608" s="1131"/>
      <c r="M608" s="1131"/>
      <c r="N608" s="1131"/>
      <c r="O608" s="874"/>
      <c r="P608" s="875"/>
      <c r="Q608" s="1131"/>
      <c r="R608" s="1131"/>
      <c r="S608" s="1131"/>
      <c r="T608" s="1131"/>
      <c r="U608" s="1131"/>
      <c r="V608" s="1131"/>
      <c r="W608" s="1131"/>
      <c r="X608" s="1131"/>
      <c r="Y608" s="1131"/>
      <c r="Z608" s="1131"/>
      <c r="AA608" s="1131"/>
      <c r="AB608" s="1131"/>
      <c r="AC608" s="1131"/>
      <c r="AD608" s="1131"/>
      <c r="AE608" s="1131"/>
      <c r="AF608" s="874"/>
      <c r="AG608" s="874"/>
      <c r="AH608" s="1131"/>
    </row>
    <row r="609">
      <c r="A609" s="1131"/>
      <c r="B609" s="1131"/>
      <c r="C609" s="1131"/>
      <c r="D609" s="1131"/>
      <c r="E609" s="1131"/>
      <c r="F609" s="1131"/>
      <c r="G609" s="1183"/>
      <c r="H609" s="1131"/>
      <c r="I609" s="1131"/>
      <c r="J609" s="1131"/>
      <c r="K609" s="1131"/>
      <c r="L609" s="1131"/>
      <c r="M609" s="1131"/>
      <c r="N609" s="1131"/>
      <c r="O609" s="874"/>
      <c r="P609" s="875"/>
      <c r="Q609" s="1131"/>
      <c r="R609" s="1131"/>
      <c r="S609" s="1131"/>
      <c r="T609" s="1131"/>
      <c r="U609" s="1131"/>
      <c r="V609" s="1131"/>
      <c r="W609" s="1131"/>
      <c r="X609" s="1131"/>
      <c r="Y609" s="1131"/>
      <c r="Z609" s="1131"/>
      <c r="AA609" s="1131"/>
      <c r="AB609" s="1131"/>
      <c r="AC609" s="1131"/>
      <c r="AD609" s="1131"/>
      <c r="AE609" s="1131"/>
      <c r="AF609" s="874"/>
      <c r="AG609" s="874"/>
      <c r="AH609" s="1131"/>
    </row>
    <row r="610">
      <c r="A610" s="1131"/>
      <c r="B610" s="1131"/>
      <c r="C610" s="1131"/>
      <c r="D610" s="1131"/>
      <c r="E610" s="1131"/>
      <c r="F610" s="1131"/>
      <c r="G610" s="1183"/>
      <c r="H610" s="1131"/>
      <c r="I610" s="1131"/>
      <c r="J610" s="1131"/>
      <c r="K610" s="1131"/>
      <c r="L610" s="1131"/>
      <c r="M610" s="1131"/>
      <c r="N610" s="1131"/>
      <c r="O610" s="874"/>
      <c r="P610" s="875"/>
      <c r="Q610" s="1131"/>
      <c r="R610" s="1131"/>
      <c r="S610" s="1131"/>
      <c r="T610" s="1131"/>
      <c r="U610" s="1131"/>
      <c r="V610" s="1131"/>
      <c r="W610" s="1131"/>
      <c r="X610" s="1131"/>
      <c r="Y610" s="1131"/>
      <c r="Z610" s="1131"/>
      <c r="AA610" s="1131"/>
      <c r="AB610" s="1131"/>
      <c r="AC610" s="1131"/>
      <c r="AD610" s="1131"/>
      <c r="AE610" s="1131"/>
      <c r="AF610" s="874"/>
      <c r="AG610" s="874"/>
      <c r="AH610" s="1131"/>
    </row>
    <row r="611">
      <c r="A611" s="1131"/>
      <c r="B611" s="1131"/>
      <c r="C611" s="1131"/>
      <c r="D611" s="1131"/>
      <c r="E611" s="1131"/>
      <c r="F611" s="1131"/>
      <c r="G611" s="1183"/>
      <c r="H611" s="1131"/>
      <c r="I611" s="1131"/>
      <c r="J611" s="1131"/>
      <c r="K611" s="1131"/>
      <c r="L611" s="1131"/>
      <c r="M611" s="1131"/>
      <c r="N611" s="1131"/>
      <c r="O611" s="874"/>
      <c r="P611" s="875"/>
      <c r="Q611" s="1131"/>
      <c r="R611" s="1131"/>
      <c r="S611" s="1131"/>
      <c r="T611" s="1131"/>
      <c r="U611" s="1131"/>
      <c r="V611" s="1131"/>
      <c r="W611" s="1131"/>
      <c r="X611" s="1131"/>
      <c r="Y611" s="1131"/>
      <c r="Z611" s="1131"/>
      <c r="AA611" s="1131"/>
      <c r="AB611" s="1131"/>
      <c r="AC611" s="1131"/>
      <c r="AD611" s="1131"/>
      <c r="AE611" s="1131"/>
      <c r="AF611" s="874"/>
      <c r="AG611" s="874"/>
      <c r="AH611" s="1131"/>
    </row>
    <row r="612">
      <c r="A612" s="1131"/>
      <c r="B612" s="1131"/>
      <c r="C612" s="1131"/>
      <c r="D612" s="1131"/>
      <c r="E612" s="1131"/>
      <c r="F612" s="1131"/>
      <c r="G612" s="1183"/>
      <c r="H612" s="1131"/>
      <c r="I612" s="1131"/>
      <c r="J612" s="1131"/>
      <c r="K612" s="1131"/>
      <c r="L612" s="1131"/>
      <c r="M612" s="1131"/>
      <c r="N612" s="1131"/>
      <c r="O612" s="874"/>
      <c r="P612" s="875"/>
      <c r="Q612" s="1131"/>
      <c r="R612" s="1131"/>
      <c r="S612" s="1131"/>
      <c r="T612" s="1131"/>
      <c r="U612" s="1131"/>
      <c r="V612" s="1131"/>
      <c r="W612" s="1131"/>
      <c r="X612" s="1131"/>
      <c r="Y612" s="1131"/>
      <c r="Z612" s="1131"/>
      <c r="AA612" s="1131"/>
      <c r="AB612" s="1131"/>
      <c r="AC612" s="1131"/>
      <c r="AD612" s="1131"/>
      <c r="AE612" s="1131"/>
      <c r="AF612" s="874"/>
      <c r="AG612" s="874"/>
      <c r="AH612" s="1131"/>
    </row>
    <row r="613">
      <c r="A613" s="1131"/>
      <c r="B613" s="1131"/>
      <c r="C613" s="1131"/>
      <c r="D613" s="1131"/>
      <c r="E613" s="1131"/>
      <c r="F613" s="1131"/>
      <c r="G613" s="1183"/>
      <c r="H613" s="1131"/>
      <c r="I613" s="1131"/>
      <c r="J613" s="1131"/>
      <c r="K613" s="1131"/>
      <c r="L613" s="1131"/>
      <c r="M613" s="1131"/>
      <c r="N613" s="1131"/>
      <c r="O613" s="874"/>
      <c r="P613" s="875"/>
      <c r="Q613" s="1131"/>
      <c r="R613" s="1131"/>
      <c r="S613" s="1131"/>
      <c r="T613" s="1131"/>
      <c r="U613" s="1131"/>
      <c r="V613" s="1131"/>
      <c r="W613" s="1131"/>
      <c r="X613" s="1131"/>
      <c r="Y613" s="1131"/>
      <c r="Z613" s="1131"/>
      <c r="AA613" s="1131"/>
      <c r="AB613" s="1131"/>
      <c r="AC613" s="1131"/>
      <c r="AD613" s="1131"/>
      <c r="AE613" s="1131"/>
      <c r="AF613" s="874"/>
      <c r="AG613" s="874"/>
      <c r="AH613" s="1131"/>
    </row>
    <row r="614">
      <c r="A614" s="1131"/>
      <c r="B614" s="1131"/>
      <c r="C614" s="1131"/>
      <c r="D614" s="1131"/>
      <c r="E614" s="1131"/>
      <c r="F614" s="1131"/>
      <c r="G614" s="1183"/>
      <c r="H614" s="1131"/>
      <c r="I614" s="1131"/>
      <c r="J614" s="1131"/>
      <c r="K614" s="1131"/>
      <c r="L614" s="1131"/>
      <c r="M614" s="1131"/>
      <c r="N614" s="1131"/>
      <c r="O614" s="874"/>
      <c r="P614" s="875"/>
      <c r="Q614" s="1131"/>
      <c r="R614" s="1131"/>
      <c r="S614" s="1131"/>
      <c r="T614" s="1131"/>
      <c r="U614" s="1131"/>
      <c r="V614" s="1131"/>
      <c r="W614" s="1131"/>
      <c r="X614" s="1131"/>
      <c r="Y614" s="1131"/>
      <c r="Z614" s="1131"/>
      <c r="AA614" s="1131"/>
      <c r="AB614" s="1131"/>
      <c r="AC614" s="1131"/>
      <c r="AD614" s="1131"/>
      <c r="AE614" s="1131"/>
      <c r="AF614" s="874"/>
      <c r="AG614" s="874"/>
      <c r="AH614" s="1131"/>
    </row>
    <row r="615">
      <c r="A615" s="1131"/>
      <c r="B615" s="1131"/>
      <c r="C615" s="1131"/>
      <c r="D615" s="1131"/>
      <c r="E615" s="1131"/>
      <c r="F615" s="1131"/>
      <c r="G615" s="1183"/>
      <c r="H615" s="1131"/>
      <c r="I615" s="1131"/>
      <c r="J615" s="1131"/>
      <c r="K615" s="1131"/>
      <c r="L615" s="1131"/>
      <c r="M615" s="1131"/>
      <c r="N615" s="1131"/>
      <c r="O615" s="874"/>
      <c r="P615" s="875"/>
      <c r="Q615" s="1131"/>
      <c r="R615" s="1131"/>
      <c r="S615" s="1131"/>
      <c r="T615" s="1131"/>
      <c r="U615" s="1131"/>
      <c r="V615" s="1131"/>
      <c r="W615" s="1131"/>
      <c r="X615" s="1131"/>
      <c r="Y615" s="1131"/>
      <c r="Z615" s="1131"/>
      <c r="AA615" s="1131"/>
      <c r="AB615" s="1131"/>
      <c r="AC615" s="1131"/>
      <c r="AD615" s="1131"/>
      <c r="AE615" s="1131"/>
      <c r="AF615" s="874"/>
      <c r="AG615" s="874"/>
      <c r="AH615" s="1131"/>
    </row>
    <row r="616">
      <c r="A616" s="1131"/>
      <c r="B616" s="1131"/>
      <c r="C616" s="1131"/>
      <c r="D616" s="1131"/>
      <c r="E616" s="1131"/>
      <c r="F616" s="1131"/>
      <c r="G616" s="1183"/>
      <c r="H616" s="1131"/>
      <c r="I616" s="1131"/>
      <c r="J616" s="1131"/>
      <c r="K616" s="1131"/>
      <c r="L616" s="1131"/>
      <c r="M616" s="1131"/>
      <c r="N616" s="1131"/>
      <c r="O616" s="874"/>
      <c r="P616" s="875"/>
      <c r="Q616" s="1131"/>
      <c r="R616" s="1131"/>
      <c r="S616" s="1131"/>
      <c r="T616" s="1131"/>
      <c r="U616" s="1131"/>
      <c r="V616" s="1131"/>
      <c r="W616" s="1131"/>
      <c r="X616" s="1131"/>
      <c r="Y616" s="1131"/>
      <c r="Z616" s="1131"/>
      <c r="AA616" s="1131"/>
      <c r="AB616" s="1131"/>
      <c r="AC616" s="1131"/>
      <c r="AD616" s="1131"/>
      <c r="AE616" s="1131"/>
      <c r="AF616" s="874"/>
      <c r="AG616" s="874"/>
      <c r="AH616" s="1131"/>
    </row>
    <row r="617">
      <c r="A617" s="1131"/>
      <c r="B617" s="1131"/>
      <c r="C617" s="1131"/>
      <c r="D617" s="1131"/>
      <c r="E617" s="1131"/>
      <c r="F617" s="1131"/>
      <c r="G617" s="1183"/>
      <c r="H617" s="1131"/>
      <c r="I617" s="1131"/>
      <c r="J617" s="1131"/>
      <c r="K617" s="1131"/>
      <c r="L617" s="1131"/>
      <c r="M617" s="1131"/>
      <c r="N617" s="1131"/>
      <c r="O617" s="874"/>
      <c r="P617" s="875"/>
      <c r="Q617" s="1131"/>
      <c r="R617" s="1131"/>
      <c r="S617" s="1131"/>
      <c r="T617" s="1131"/>
      <c r="U617" s="1131"/>
      <c r="V617" s="1131"/>
      <c r="W617" s="1131"/>
      <c r="X617" s="1131"/>
      <c r="Y617" s="1131"/>
      <c r="Z617" s="1131"/>
      <c r="AA617" s="1131"/>
      <c r="AB617" s="1131"/>
      <c r="AC617" s="1131"/>
      <c r="AD617" s="1131"/>
      <c r="AE617" s="1131"/>
      <c r="AF617" s="874"/>
      <c r="AG617" s="874"/>
      <c r="AH617" s="1131"/>
    </row>
    <row r="618">
      <c r="A618" s="1131"/>
      <c r="B618" s="1131"/>
      <c r="C618" s="1131"/>
      <c r="D618" s="1131"/>
      <c r="E618" s="1131"/>
      <c r="F618" s="1131"/>
      <c r="G618" s="1183"/>
      <c r="H618" s="1131"/>
      <c r="I618" s="1131"/>
      <c r="J618" s="1131"/>
      <c r="K618" s="1131"/>
      <c r="L618" s="1131"/>
      <c r="M618" s="1131"/>
      <c r="N618" s="1131"/>
      <c r="O618" s="874"/>
      <c r="P618" s="875"/>
      <c r="Q618" s="1131"/>
      <c r="R618" s="1131"/>
      <c r="S618" s="1131"/>
      <c r="T618" s="1131"/>
      <c r="U618" s="1131"/>
      <c r="V618" s="1131"/>
      <c r="W618" s="1131"/>
      <c r="X618" s="1131"/>
      <c r="Y618" s="1131"/>
      <c r="Z618" s="1131"/>
      <c r="AA618" s="1131"/>
      <c r="AB618" s="1131"/>
      <c r="AC618" s="1131"/>
      <c r="AD618" s="1131"/>
      <c r="AE618" s="1131"/>
      <c r="AF618" s="874"/>
      <c r="AG618" s="874"/>
      <c r="AH618" s="1131"/>
    </row>
    <row r="619">
      <c r="A619" s="1131"/>
      <c r="B619" s="1131"/>
      <c r="C619" s="1131"/>
      <c r="D619" s="1131"/>
      <c r="E619" s="1131"/>
      <c r="F619" s="1131"/>
      <c r="G619" s="1183"/>
      <c r="H619" s="1131"/>
      <c r="I619" s="1131"/>
      <c r="J619" s="1131"/>
      <c r="K619" s="1131"/>
      <c r="L619" s="1131"/>
      <c r="M619" s="1131"/>
      <c r="N619" s="1131"/>
      <c r="O619" s="874"/>
      <c r="P619" s="875"/>
      <c r="Q619" s="1131"/>
      <c r="R619" s="1131"/>
      <c r="S619" s="1131"/>
      <c r="T619" s="1131"/>
      <c r="U619" s="1131"/>
      <c r="V619" s="1131"/>
      <c r="W619" s="1131"/>
      <c r="X619" s="1131"/>
      <c r="Y619" s="1131"/>
      <c r="Z619" s="1131"/>
      <c r="AA619" s="1131"/>
      <c r="AB619" s="1131"/>
      <c r="AC619" s="1131"/>
      <c r="AD619" s="1131"/>
      <c r="AE619" s="1131"/>
      <c r="AF619" s="874"/>
      <c r="AG619" s="874"/>
      <c r="AH619" s="1131"/>
    </row>
    <row r="620">
      <c r="A620" s="1131"/>
      <c r="B620" s="1131"/>
      <c r="C620" s="1131"/>
      <c r="D620" s="1131"/>
      <c r="E620" s="1131"/>
      <c r="F620" s="1131"/>
      <c r="G620" s="1183"/>
      <c r="H620" s="1131"/>
      <c r="I620" s="1131"/>
      <c r="J620" s="1131"/>
      <c r="K620" s="1131"/>
      <c r="L620" s="1131"/>
      <c r="M620" s="1131"/>
      <c r="N620" s="1131"/>
      <c r="O620" s="874"/>
      <c r="P620" s="875"/>
      <c r="Q620" s="1131"/>
      <c r="R620" s="1131"/>
      <c r="S620" s="1131"/>
      <c r="T620" s="1131"/>
      <c r="U620" s="1131"/>
      <c r="V620" s="1131"/>
      <c r="W620" s="1131"/>
      <c r="X620" s="1131"/>
      <c r="Y620" s="1131"/>
      <c r="Z620" s="1131"/>
      <c r="AA620" s="1131"/>
      <c r="AB620" s="1131"/>
      <c r="AC620" s="1131"/>
      <c r="AD620" s="1131"/>
      <c r="AE620" s="1131"/>
      <c r="AF620" s="874"/>
      <c r="AG620" s="874"/>
      <c r="AH620" s="1131"/>
    </row>
    <row r="621">
      <c r="A621" s="1131"/>
      <c r="B621" s="1131"/>
      <c r="C621" s="1131"/>
      <c r="D621" s="1131"/>
      <c r="E621" s="1131"/>
      <c r="F621" s="1131"/>
      <c r="G621" s="1183"/>
      <c r="H621" s="1131"/>
      <c r="I621" s="1131"/>
      <c r="J621" s="1131"/>
      <c r="K621" s="1131"/>
      <c r="L621" s="1131"/>
      <c r="M621" s="1131"/>
      <c r="N621" s="1131"/>
      <c r="O621" s="874"/>
      <c r="P621" s="875"/>
      <c r="Q621" s="1131"/>
      <c r="R621" s="1131"/>
      <c r="S621" s="1131"/>
      <c r="T621" s="1131"/>
      <c r="U621" s="1131"/>
      <c r="V621" s="1131"/>
      <c r="W621" s="1131"/>
      <c r="X621" s="1131"/>
      <c r="Y621" s="1131"/>
      <c r="Z621" s="1131"/>
      <c r="AA621" s="1131"/>
      <c r="AB621" s="1131"/>
      <c r="AC621" s="1131"/>
      <c r="AD621" s="1131"/>
      <c r="AE621" s="1131"/>
      <c r="AF621" s="874"/>
      <c r="AG621" s="874"/>
      <c r="AH621" s="1131"/>
    </row>
    <row r="622">
      <c r="A622" s="1131"/>
      <c r="B622" s="1131"/>
      <c r="C622" s="1131"/>
      <c r="D622" s="1131"/>
      <c r="E622" s="1131"/>
      <c r="F622" s="1131"/>
      <c r="G622" s="1183"/>
      <c r="H622" s="1131"/>
      <c r="I622" s="1131"/>
      <c r="J622" s="1131"/>
      <c r="K622" s="1131"/>
      <c r="L622" s="1131"/>
      <c r="M622" s="1131"/>
      <c r="N622" s="1131"/>
      <c r="O622" s="874"/>
      <c r="P622" s="875"/>
      <c r="Q622" s="1131"/>
      <c r="R622" s="1131"/>
      <c r="S622" s="1131"/>
      <c r="T622" s="1131"/>
      <c r="U622" s="1131"/>
      <c r="V622" s="1131"/>
      <c r="W622" s="1131"/>
      <c r="X622" s="1131"/>
      <c r="Y622" s="1131"/>
      <c r="Z622" s="1131"/>
      <c r="AA622" s="1131"/>
      <c r="AB622" s="1131"/>
      <c r="AC622" s="1131"/>
      <c r="AD622" s="1131"/>
      <c r="AE622" s="1131"/>
      <c r="AF622" s="874"/>
      <c r="AG622" s="874"/>
      <c r="AH622" s="1131"/>
    </row>
    <row r="623">
      <c r="A623" s="1131"/>
      <c r="B623" s="1131"/>
      <c r="C623" s="1131"/>
      <c r="D623" s="1131"/>
      <c r="E623" s="1131"/>
      <c r="F623" s="1131"/>
      <c r="G623" s="1183"/>
      <c r="H623" s="1131"/>
      <c r="I623" s="1131"/>
      <c r="J623" s="1131"/>
      <c r="K623" s="1131"/>
      <c r="L623" s="1131"/>
      <c r="M623" s="1131"/>
      <c r="N623" s="1131"/>
      <c r="O623" s="874"/>
      <c r="P623" s="875"/>
      <c r="Q623" s="1131"/>
      <c r="R623" s="1131"/>
      <c r="S623" s="1131"/>
      <c r="T623" s="1131"/>
      <c r="U623" s="1131"/>
      <c r="V623" s="1131"/>
      <c r="W623" s="1131"/>
      <c r="X623" s="1131"/>
      <c r="Y623" s="1131"/>
      <c r="Z623" s="1131"/>
      <c r="AA623" s="1131"/>
      <c r="AB623" s="1131"/>
      <c r="AC623" s="1131"/>
      <c r="AD623" s="1131"/>
      <c r="AE623" s="1131"/>
      <c r="AF623" s="874"/>
      <c r="AG623" s="874"/>
      <c r="AH623" s="1131"/>
    </row>
    <row r="624">
      <c r="A624" s="1131"/>
      <c r="B624" s="1131"/>
      <c r="C624" s="1131"/>
      <c r="D624" s="1131"/>
      <c r="E624" s="1131"/>
      <c r="F624" s="1131"/>
      <c r="G624" s="1183"/>
      <c r="H624" s="1131"/>
      <c r="I624" s="1131"/>
      <c r="J624" s="1131"/>
      <c r="K624" s="1131"/>
      <c r="L624" s="1131"/>
      <c r="M624" s="1131"/>
      <c r="N624" s="1131"/>
      <c r="O624" s="874"/>
      <c r="P624" s="875"/>
      <c r="Q624" s="1131"/>
      <c r="R624" s="1131"/>
      <c r="S624" s="1131"/>
      <c r="T624" s="1131"/>
      <c r="U624" s="1131"/>
      <c r="V624" s="1131"/>
      <c r="W624" s="1131"/>
      <c r="X624" s="1131"/>
      <c r="Y624" s="1131"/>
      <c r="Z624" s="1131"/>
      <c r="AA624" s="1131"/>
      <c r="AB624" s="1131"/>
      <c r="AC624" s="1131"/>
      <c r="AD624" s="1131"/>
      <c r="AE624" s="1131"/>
      <c r="AF624" s="874"/>
      <c r="AG624" s="874"/>
      <c r="AH624" s="1131"/>
    </row>
    <row r="625">
      <c r="A625" s="1131"/>
      <c r="B625" s="1131"/>
      <c r="C625" s="1131"/>
      <c r="D625" s="1131"/>
      <c r="E625" s="1131"/>
      <c r="F625" s="1131"/>
      <c r="G625" s="1183"/>
      <c r="H625" s="1131"/>
      <c r="I625" s="1131"/>
      <c r="J625" s="1131"/>
      <c r="K625" s="1131"/>
      <c r="L625" s="1131"/>
      <c r="M625" s="1131"/>
      <c r="N625" s="1131"/>
      <c r="O625" s="874"/>
      <c r="P625" s="875"/>
      <c r="Q625" s="1131"/>
      <c r="R625" s="1131"/>
      <c r="S625" s="1131"/>
      <c r="T625" s="1131"/>
      <c r="U625" s="1131"/>
      <c r="V625" s="1131"/>
      <c r="W625" s="1131"/>
      <c r="X625" s="1131"/>
      <c r="Y625" s="1131"/>
      <c r="Z625" s="1131"/>
      <c r="AA625" s="1131"/>
      <c r="AB625" s="1131"/>
      <c r="AC625" s="1131"/>
      <c r="AD625" s="1131"/>
      <c r="AE625" s="1131"/>
      <c r="AF625" s="874"/>
      <c r="AG625" s="874"/>
      <c r="AH625" s="1131"/>
    </row>
    <row r="626">
      <c r="A626" s="1131"/>
      <c r="B626" s="1131"/>
      <c r="C626" s="1131"/>
      <c r="D626" s="1131"/>
      <c r="E626" s="1131"/>
      <c r="F626" s="1131"/>
      <c r="G626" s="1183"/>
      <c r="H626" s="1131"/>
      <c r="I626" s="1131"/>
      <c r="J626" s="1131"/>
      <c r="K626" s="1131"/>
      <c r="L626" s="1131"/>
      <c r="M626" s="1131"/>
      <c r="N626" s="1131"/>
      <c r="O626" s="874"/>
      <c r="P626" s="875"/>
      <c r="Q626" s="1131"/>
      <c r="R626" s="1131"/>
      <c r="S626" s="1131"/>
      <c r="T626" s="1131"/>
      <c r="U626" s="1131"/>
      <c r="V626" s="1131"/>
      <c r="W626" s="1131"/>
      <c r="X626" s="1131"/>
      <c r="Y626" s="1131"/>
      <c r="Z626" s="1131"/>
      <c r="AA626" s="1131"/>
      <c r="AB626" s="1131"/>
      <c r="AC626" s="1131"/>
      <c r="AD626" s="1131"/>
      <c r="AE626" s="1131"/>
      <c r="AF626" s="874"/>
      <c r="AG626" s="874"/>
      <c r="AH626" s="1131"/>
    </row>
    <row r="627">
      <c r="A627" s="1131"/>
      <c r="B627" s="1131"/>
      <c r="C627" s="1131"/>
      <c r="D627" s="1131"/>
      <c r="E627" s="1131"/>
      <c r="F627" s="1131"/>
      <c r="G627" s="1183"/>
      <c r="H627" s="1131"/>
      <c r="I627" s="1131"/>
      <c r="J627" s="1131"/>
      <c r="K627" s="1131"/>
      <c r="L627" s="1131"/>
      <c r="M627" s="1131"/>
      <c r="N627" s="1131"/>
      <c r="O627" s="874"/>
      <c r="P627" s="875"/>
      <c r="Q627" s="1131"/>
      <c r="R627" s="1131"/>
      <c r="S627" s="1131"/>
      <c r="T627" s="1131"/>
      <c r="U627" s="1131"/>
      <c r="V627" s="1131"/>
      <c r="W627" s="1131"/>
      <c r="X627" s="1131"/>
      <c r="Y627" s="1131"/>
      <c r="Z627" s="1131"/>
      <c r="AA627" s="1131"/>
      <c r="AB627" s="1131"/>
      <c r="AC627" s="1131"/>
      <c r="AD627" s="1131"/>
      <c r="AE627" s="1131"/>
      <c r="AF627" s="874"/>
      <c r="AG627" s="874"/>
      <c r="AH627" s="1131"/>
    </row>
    <row r="628">
      <c r="A628" s="1131"/>
      <c r="B628" s="1131"/>
      <c r="C628" s="1131"/>
      <c r="D628" s="1131"/>
      <c r="E628" s="1131"/>
      <c r="F628" s="1131"/>
      <c r="G628" s="1183"/>
      <c r="H628" s="1131"/>
      <c r="I628" s="1131"/>
      <c r="J628" s="1131"/>
      <c r="K628" s="1131"/>
      <c r="L628" s="1131"/>
      <c r="M628" s="1131"/>
      <c r="N628" s="1131"/>
      <c r="O628" s="874"/>
      <c r="P628" s="875"/>
      <c r="Q628" s="1131"/>
      <c r="R628" s="1131"/>
      <c r="S628" s="1131"/>
      <c r="T628" s="1131"/>
      <c r="U628" s="1131"/>
      <c r="V628" s="1131"/>
      <c r="W628" s="1131"/>
      <c r="X628" s="1131"/>
      <c r="Y628" s="1131"/>
      <c r="Z628" s="1131"/>
      <c r="AA628" s="1131"/>
      <c r="AB628" s="1131"/>
      <c r="AC628" s="1131"/>
      <c r="AD628" s="1131"/>
      <c r="AE628" s="1131"/>
      <c r="AF628" s="874"/>
      <c r="AG628" s="874"/>
      <c r="AH628" s="1131"/>
    </row>
    <row r="629">
      <c r="A629" s="1131"/>
      <c r="B629" s="1131"/>
      <c r="C629" s="1131"/>
      <c r="D629" s="1131"/>
      <c r="E629" s="1131"/>
      <c r="F629" s="1131"/>
      <c r="G629" s="1183"/>
      <c r="H629" s="1131"/>
      <c r="I629" s="1131"/>
      <c r="J629" s="1131"/>
      <c r="K629" s="1131"/>
      <c r="L629" s="1131"/>
      <c r="M629" s="1131"/>
      <c r="N629" s="1131"/>
      <c r="O629" s="874"/>
      <c r="P629" s="875"/>
      <c r="Q629" s="1131"/>
      <c r="R629" s="1131"/>
      <c r="S629" s="1131"/>
      <c r="T629" s="1131"/>
      <c r="U629" s="1131"/>
      <c r="V629" s="1131"/>
      <c r="W629" s="1131"/>
      <c r="X629" s="1131"/>
      <c r="Y629" s="1131"/>
      <c r="Z629" s="1131"/>
      <c r="AA629" s="1131"/>
      <c r="AB629" s="1131"/>
      <c r="AC629" s="1131"/>
      <c r="AD629" s="1131"/>
      <c r="AE629" s="1131"/>
      <c r="AF629" s="874"/>
      <c r="AG629" s="874"/>
      <c r="AH629" s="1131"/>
    </row>
    <row r="630">
      <c r="A630" s="1131"/>
      <c r="B630" s="1131"/>
      <c r="C630" s="1131"/>
      <c r="D630" s="1131"/>
      <c r="E630" s="1131"/>
      <c r="F630" s="1131"/>
      <c r="G630" s="1183"/>
      <c r="H630" s="1131"/>
      <c r="I630" s="1131"/>
      <c r="J630" s="1131"/>
      <c r="K630" s="1131"/>
      <c r="L630" s="1131"/>
      <c r="M630" s="1131"/>
      <c r="N630" s="1131"/>
      <c r="O630" s="874"/>
      <c r="P630" s="875"/>
      <c r="Q630" s="1131"/>
      <c r="R630" s="1131"/>
      <c r="S630" s="1131"/>
      <c r="T630" s="1131"/>
      <c r="U630" s="1131"/>
      <c r="V630" s="1131"/>
      <c r="W630" s="1131"/>
      <c r="X630" s="1131"/>
      <c r="Y630" s="1131"/>
      <c r="Z630" s="1131"/>
      <c r="AA630" s="1131"/>
      <c r="AB630" s="1131"/>
      <c r="AC630" s="1131"/>
      <c r="AD630" s="1131"/>
      <c r="AE630" s="1131"/>
      <c r="AF630" s="874"/>
      <c r="AG630" s="874"/>
      <c r="AH630" s="1131"/>
    </row>
    <row r="631">
      <c r="A631" s="1131"/>
      <c r="B631" s="1131"/>
      <c r="C631" s="1131"/>
      <c r="D631" s="1131"/>
      <c r="E631" s="1131"/>
      <c r="F631" s="1131"/>
      <c r="G631" s="1183"/>
      <c r="H631" s="1131"/>
      <c r="I631" s="1131"/>
      <c r="J631" s="1131"/>
      <c r="K631" s="1131"/>
      <c r="L631" s="1131"/>
      <c r="M631" s="1131"/>
      <c r="N631" s="1131"/>
      <c r="O631" s="874"/>
      <c r="P631" s="875"/>
      <c r="Q631" s="1131"/>
      <c r="R631" s="1131"/>
      <c r="S631" s="1131"/>
      <c r="T631" s="1131"/>
      <c r="U631" s="1131"/>
      <c r="V631" s="1131"/>
      <c r="W631" s="1131"/>
      <c r="X631" s="1131"/>
      <c r="Y631" s="1131"/>
      <c r="Z631" s="1131"/>
      <c r="AA631" s="1131"/>
      <c r="AB631" s="1131"/>
      <c r="AC631" s="1131"/>
      <c r="AD631" s="1131"/>
      <c r="AE631" s="1131"/>
      <c r="AF631" s="874"/>
      <c r="AG631" s="874"/>
      <c r="AH631" s="1131"/>
    </row>
    <row r="632">
      <c r="A632" s="1131"/>
      <c r="B632" s="1131"/>
      <c r="C632" s="1131"/>
      <c r="D632" s="1131"/>
      <c r="E632" s="1131"/>
      <c r="F632" s="1131"/>
      <c r="G632" s="1183"/>
      <c r="H632" s="1131"/>
      <c r="I632" s="1131"/>
      <c r="J632" s="1131"/>
      <c r="K632" s="1131"/>
      <c r="L632" s="1131"/>
      <c r="M632" s="1131"/>
      <c r="N632" s="1131"/>
      <c r="O632" s="874"/>
      <c r="P632" s="875"/>
      <c r="Q632" s="1131"/>
      <c r="R632" s="1131"/>
      <c r="S632" s="1131"/>
      <c r="T632" s="1131"/>
      <c r="U632" s="1131"/>
      <c r="V632" s="1131"/>
      <c r="W632" s="1131"/>
      <c r="X632" s="1131"/>
      <c r="Y632" s="1131"/>
      <c r="Z632" s="1131"/>
      <c r="AA632" s="1131"/>
      <c r="AB632" s="1131"/>
      <c r="AC632" s="1131"/>
      <c r="AD632" s="1131"/>
      <c r="AE632" s="1131"/>
      <c r="AF632" s="874"/>
      <c r="AG632" s="874"/>
      <c r="AH632" s="1131"/>
    </row>
    <row r="633">
      <c r="A633" s="1131"/>
      <c r="B633" s="1131"/>
      <c r="C633" s="1131"/>
      <c r="D633" s="1131"/>
      <c r="E633" s="1131"/>
      <c r="F633" s="1131"/>
      <c r="G633" s="1183"/>
      <c r="H633" s="1131"/>
      <c r="I633" s="1131"/>
      <c r="J633" s="1131"/>
      <c r="K633" s="1131"/>
      <c r="L633" s="1131"/>
      <c r="M633" s="1131"/>
      <c r="N633" s="1131"/>
      <c r="O633" s="874"/>
      <c r="P633" s="875"/>
      <c r="Q633" s="1131"/>
      <c r="R633" s="1131"/>
      <c r="S633" s="1131"/>
      <c r="T633" s="1131"/>
      <c r="U633" s="1131"/>
      <c r="V633" s="1131"/>
      <c r="W633" s="1131"/>
      <c r="X633" s="1131"/>
      <c r="Y633" s="1131"/>
      <c r="Z633" s="1131"/>
      <c r="AA633" s="1131"/>
      <c r="AB633" s="1131"/>
      <c r="AC633" s="1131"/>
      <c r="AD633" s="1131"/>
      <c r="AE633" s="1131"/>
      <c r="AF633" s="874"/>
      <c r="AG633" s="874"/>
      <c r="AH633" s="1131"/>
    </row>
    <row r="634">
      <c r="A634" s="1131"/>
      <c r="B634" s="1131"/>
      <c r="C634" s="1131"/>
      <c r="D634" s="1131"/>
      <c r="E634" s="1131"/>
      <c r="F634" s="1131"/>
      <c r="G634" s="1183"/>
      <c r="H634" s="1131"/>
      <c r="I634" s="1131"/>
      <c r="J634" s="1131"/>
      <c r="K634" s="1131"/>
      <c r="L634" s="1131"/>
      <c r="M634" s="1131"/>
      <c r="N634" s="1131"/>
      <c r="O634" s="874"/>
      <c r="P634" s="875"/>
      <c r="Q634" s="1131"/>
      <c r="R634" s="1131"/>
      <c r="S634" s="1131"/>
      <c r="T634" s="1131"/>
      <c r="U634" s="1131"/>
      <c r="V634" s="1131"/>
      <c r="W634" s="1131"/>
      <c r="X634" s="1131"/>
      <c r="Y634" s="1131"/>
      <c r="Z634" s="1131"/>
      <c r="AA634" s="1131"/>
      <c r="AB634" s="1131"/>
      <c r="AC634" s="1131"/>
      <c r="AD634" s="1131"/>
      <c r="AE634" s="1131"/>
      <c r="AF634" s="874"/>
      <c r="AG634" s="874"/>
      <c r="AH634" s="1131"/>
    </row>
    <row r="635">
      <c r="A635" s="1131"/>
      <c r="B635" s="1131"/>
      <c r="C635" s="1131"/>
      <c r="D635" s="1131"/>
      <c r="E635" s="1131"/>
      <c r="F635" s="1131"/>
      <c r="G635" s="1183"/>
      <c r="H635" s="1131"/>
      <c r="I635" s="1131"/>
      <c r="J635" s="1131"/>
      <c r="K635" s="1131"/>
      <c r="L635" s="1131"/>
      <c r="M635" s="1131"/>
      <c r="N635" s="1131"/>
      <c r="O635" s="874"/>
      <c r="P635" s="875"/>
      <c r="Q635" s="1131"/>
      <c r="R635" s="1131"/>
      <c r="S635" s="1131"/>
      <c r="T635" s="1131"/>
      <c r="U635" s="1131"/>
      <c r="V635" s="1131"/>
      <c r="W635" s="1131"/>
      <c r="X635" s="1131"/>
      <c r="Y635" s="1131"/>
      <c r="Z635" s="1131"/>
      <c r="AA635" s="1131"/>
      <c r="AB635" s="1131"/>
      <c r="AC635" s="1131"/>
      <c r="AD635" s="1131"/>
      <c r="AE635" s="1131"/>
      <c r="AF635" s="874"/>
      <c r="AG635" s="874"/>
      <c r="AH635" s="1131"/>
    </row>
    <row r="636">
      <c r="A636" s="1131"/>
      <c r="B636" s="1131"/>
      <c r="C636" s="1131"/>
      <c r="D636" s="1131"/>
      <c r="E636" s="1131"/>
      <c r="F636" s="1131"/>
      <c r="G636" s="1183"/>
      <c r="H636" s="1131"/>
      <c r="I636" s="1131"/>
      <c r="J636" s="1131"/>
      <c r="K636" s="1131"/>
      <c r="L636" s="1131"/>
      <c r="M636" s="1131"/>
      <c r="N636" s="1131"/>
      <c r="O636" s="874"/>
      <c r="P636" s="875"/>
      <c r="Q636" s="1131"/>
      <c r="R636" s="1131"/>
      <c r="S636" s="1131"/>
      <c r="T636" s="1131"/>
      <c r="U636" s="1131"/>
      <c r="V636" s="1131"/>
      <c r="W636" s="1131"/>
      <c r="X636" s="1131"/>
      <c r="Y636" s="1131"/>
      <c r="Z636" s="1131"/>
      <c r="AA636" s="1131"/>
      <c r="AB636" s="1131"/>
      <c r="AC636" s="1131"/>
      <c r="AD636" s="1131"/>
      <c r="AE636" s="1131"/>
      <c r="AF636" s="874"/>
      <c r="AG636" s="874"/>
      <c r="AH636" s="1131"/>
    </row>
    <row r="637">
      <c r="A637" s="1131"/>
      <c r="B637" s="1131"/>
      <c r="C637" s="1131"/>
      <c r="D637" s="1131"/>
      <c r="E637" s="1131"/>
      <c r="F637" s="1131"/>
      <c r="G637" s="1183"/>
      <c r="H637" s="1131"/>
      <c r="I637" s="1131"/>
      <c r="J637" s="1131"/>
      <c r="K637" s="1131"/>
      <c r="L637" s="1131"/>
      <c r="M637" s="1131"/>
      <c r="N637" s="1131"/>
      <c r="O637" s="874"/>
      <c r="P637" s="875"/>
      <c r="Q637" s="1131"/>
      <c r="R637" s="1131"/>
      <c r="S637" s="1131"/>
      <c r="T637" s="1131"/>
      <c r="U637" s="1131"/>
      <c r="V637" s="1131"/>
      <c r="W637" s="1131"/>
      <c r="X637" s="1131"/>
      <c r="Y637" s="1131"/>
      <c r="Z637" s="1131"/>
      <c r="AA637" s="1131"/>
      <c r="AB637" s="1131"/>
      <c r="AC637" s="1131"/>
      <c r="AD637" s="1131"/>
      <c r="AE637" s="1131"/>
      <c r="AF637" s="874"/>
      <c r="AG637" s="874"/>
      <c r="AH637" s="1131"/>
    </row>
    <row r="638">
      <c r="A638" s="1131"/>
      <c r="B638" s="1131"/>
      <c r="C638" s="1131"/>
      <c r="D638" s="1131"/>
      <c r="E638" s="1131"/>
      <c r="F638" s="1131"/>
      <c r="G638" s="1183"/>
      <c r="H638" s="1131"/>
      <c r="I638" s="1131"/>
      <c r="J638" s="1131"/>
      <c r="K638" s="1131"/>
      <c r="L638" s="1131"/>
      <c r="M638" s="1131"/>
      <c r="N638" s="1131"/>
      <c r="O638" s="874"/>
      <c r="P638" s="875"/>
      <c r="Q638" s="1131"/>
      <c r="R638" s="1131"/>
      <c r="S638" s="1131"/>
      <c r="T638" s="1131"/>
      <c r="U638" s="1131"/>
      <c r="V638" s="1131"/>
      <c r="W638" s="1131"/>
      <c r="X638" s="1131"/>
      <c r="Y638" s="1131"/>
      <c r="Z638" s="1131"/>
      <c r="AA638" s="1131"/>
      <c r="AB638" s="1131"/>
      <c r="AC638" s="1131"/>
      <c r="AD638" s="1131"/>
      <c r="AE638" s="1131"/>
      <c r="AF638" s="874"/>
      <c r="AG638" s="874"/>
      <c r="AH638" s="1131"/>
    </row>
    <row r="639">
      <c r="A639" s="1131"/>
      <c r="B639" s="1131"/>
      <c r="C639" s="1131"/>
      <c r="D639" s="1131"/>
      <c r="E639" s="1131"/>
      <c r="F639" s="1131"/>
      <c r="G639" s="1183"/>
      <c r="H639" s="1131"/>
      <c r="I639" s="1131"/>
      <c r="J639" s="1131"/>
      <c r="K639" s="1131"/>
      <c r="L639" s="1131"/>
      <c r="M639" s="1131"/>
      <c r="N639" s="1131"/>
      <c r="O639" s="874"/>
      <c r="P639" s="875"/>
      <c r="Q639" s="1131"/>
      <c r="R639" s="1131"/>
      <c r="S639" s="1131"/>
      <c r="T639" s="1131"/>
      <c r="U639" s="1131"/>
      <c r="V639" s="1131"/>
      <c r="W639" s="1131"/>
      <c r="X639" s="1131"/>
      <c r="Y639" s="1131"/>
      <c r="Z639" s="1131"/>
      <c r="AA639" s="1131"/>
      <c r="AB639" s="1131"/>
      <c r="AC639" s="1131"/>
      <c r="AD639" s="1131"/>
      <c r="AE639" s="1131"/>
      <c r="AF639" s="874"/>
      <c r="AG639" s="874"/>
      <c r="AH639" s="1131"/>
    </row>
    <row r="640">
      <c r="A640" s="1131"/>
      <c r="B640" s="1131"/>
      <c r="C640" s="1131"/>
      <c r="D640" s="1131"/>
      <c r="E640" s="1131"/>
      <c r="F640" s="1131"/>
      <c r="G640" s="1183"/>
      <c r="H640" s="1131"/>
      <c r="I640" s="1131"/>
      <c r="J640" s="1131"/>
      <c r="K640" s="1131"/>
      <c r="L640" s="1131"/>
      <c r="M640" s="1131"/>
      <c r="N640" s="1131"/>
      <c r="O640" s="874"/>
      <c r="P640" s="875"/>
      <c r="Q640" s="1131"/>
      <c r="R640" s="1131"/>
      <c r="S640" s="1131"/>
      <c r="T640" s="1131"/>
      <c r="U640" s="1131"/>
      <c r="V640" s="1131"/>
      <c r="W640" s="1131"/>
      <c r="X640" s="1131"/>
      <c r="Y640" s="1131"/>
      <c r="Z640" s="1131"/>
      <c r="AA640" s="1131"/>
      <c r="AB640" s="1131"/>
      <c r="AC640" s="1131"/>
      <c r="AD640" s="1131"/>
      <c r="AE640" s="1131"/>
      <c r="AF640" s="874"/>
      <c r="AG640" s="874"/>
      <c r="AH640" s="1131"/>
    </row>
    <row r="641">
      <c r="A641" s="1131"/>
      <c r="B641" s="1131"/>
      <c r="C641" s="1131"/>
      <c r="D641" s="1131"/>
      <c r="E641" s="1131"/>
      <c r="F641" s="1131"/>
      <c r="G641" s="1183"/>
      <c r="H641" s="1131"/>
      <c r="I641" s="1131"/>
      <c r="J641" s="1131"/>
      <c r="K641" s="1131"/>
      <c r="L641" s="1131"/>
      <c r="M641" s="1131"/>
      <c r="N641" s="1131"/>
      <c r="O641" s="874"/>
      <c r="P641" s="875"/>
      <c r="Q641" s="1131"/>
      <c r="R641" s="1131"/>
      <c r="S641" s="1131"/>
      <c r="T641" s="1131"/>
      <c r="U641" s="1131"/>
      <c r="V641" s="1131"/>
      <c r="W641" s="1131"/>
      <c r="X641" s="1131"/>
      <c r="Y641" s="1131"/>
      <c r="Z641" s="1131"/>
      <c r="AA641" s="1131"/>
      <c r="AB641" s="1131"/>
      <c r="AC641" s="1131"/>
      <c r="AD641" s="1131"/>
      <c r="AE641" s="1131"/>
      <c r="AF641" s="874"/>
      <c r="AG641" s="874"/>
      <c r="AH641" s="1131"/>
    </row>
    <row r="642">
      <c r="A642" s="1131"/>
      <c r="B642" s="1131"/>
      <c r="C642" s="1131"/>
      <c r="D642" s="1131"/>
      <c r="E642" s="1131"/>
      <c r="F642" s="1131"/>
      <c r="G642" s="1183"/>
      <c r="H642" s="1131"/>
      <c r="I642" s="1131"/>
      <c r="J642" s="1131"/>
      <c r="K642" s="1131"/>
      <c r="L642" s="1131"/>
      <c r="M642" s="1131"/>
      <c r="N642" s="1131"/>
      <c r="O642" s="874"/>
      <c r="P642" s="875"/>
      <c r="Q642" s="1131"/>
      <c r="R642" s="1131"/>
      <c r="S642" s="1131"/>
      <c r="T642" s="1131"/>
      <c r="U642" s="1131"/>
      <c r="V642" s="1131"/>
      <c r="W642" s="1131"/>
      <c r="X642" s="1131"/>
      <c r="Y642" s="1131"/>
      <c r="Z642" s="1131"/>
      <c r="AA642" s="1131"/>
      <c r="AB642" s="1131"/>
      <c r="AC642" s="1131"/>
      <c r="AD642" s="1131"/>
      <c r="AE642" s="1131"/>
      <c r="AF642" s="874"/>
      <c r="AG642" s="874"/>
      <c r="AH642" s="1131"/>
    </row>
    <row r="643">
      <c r="A643" s="1131"/>
      <c r="B643" s="1131"/>
      <c r="C643" s="1131"/>
      <c r="D643" s="1131"/>
      <c r="E643" s="1131"/>
      <c r="F643" s="1131"/>
      <c r="G643" s="1183"/>
      <c r="H643" s="1131"/>
      <c r="I643" s="1131"/>
      <c r="J643" s="1131"/>
      <c r="K643" s="1131"/>
      <c r="L643" s="1131"/>
      <c r="M643" s="1131"/>
      <c r="N643" s="1131"/>
      <c r="O643" s="874"/>
      <c r="P643" s="875"/>
      <c r="Q643" s="1131"/>
      <c r="R643" s="1131"/>
      <c r="S643" s="1131"/>
      <c r="T643" s="1131"/>
      <c r="U643" s="1131"/>
      <c r="V643" s="1131"/>
      <c r="W643" s="1131"/>
      <c r="X643" s="1131"/>
      <c r="Y643" s="1131"/>
      <c r="Z643" s="1131"/>
      <c r="AA643" s="1131"/>
      <c r="AB643" s="1131"/>
      <c r="AC643" s="1131"/>
      <c r="AD643" s="1131"/>
      <c r="AE643" s="1131"/>
      <c r="AF643" s="874"/>
      <c r="AG643" s="874"/>
      <c r="AH643" s="1131"/>
    </row>
    <row r="644">
      <c r="A644" s="1131"/>
      <c r="B644" s="1131"/>
      <c r="C644" s="1131"/>
      <c r="D644" s="1131"/>
      <c r="E644" s="1131"/>
      <c r="F644" s="1131"/>
      <c r="G644" s="1183"/>
      <c r="H644" s="1131"/>
      <c r="I644" s="1131"/>
      <c r="J644" s="1131"/>
      <c r="K644" s="1131"/>
      <c r="L644" s="1131"/>
      <c r="M644" s="1131"/>
      <c r="N644" s="1131"/>
      <c r="O644" s="874"/>
      <c r="P644" s="875"/>
      <c r="Q644" s="1131"/>
      <c r="R644" s="1131"/>
      <c r="S644" s="1131"/>
      <c r="T644" s="1131"/>
      <c r="U644" s="1131"/>
      <c r="V644" s="1131"/>
      <c r="W644" s="1131"/>
      <c r="X644" s="1131"/>
      <c r="Y644" s="1131"/>
      <c r="Z644" s="1131"/>
      <c r="AA644" s="1131"/>
      <c r="AB644" s="1131"/>
      <c r="AC644" s="1131"/>
      <c r="AD644" s="1131"/>
      <c r="AE644" s="1131"/>
      <c r="AF644" s="874"/>
      <c r="AG644" s="874"/>
      <c r="AH644" s="1131"/>
    </row>
    <row r="645">
      <c r="A645" s="1131"/>
      <c r="B645" s="1131"/>
      <c r="C645" s="1131"/>
      <c r="D645" s="1131"/>
      <c r="E645" s="1131"/>
      <c r="F645" s="1131"/>
      <c r="G645" s="1183"/>
      <c r="H645" s="1131"/>
      <c r="I645" s="1131"/>
      <c r="J645" s="1131"/>
      <c r="K645" s="1131"/>
      <c r="L645" s="1131"/>
      <c r="M645" s="1131"/>
      <c r="N645" s="1131"/>
      <c r="O645" s="874"/>
      <c r="P645" s="875"/>
      <c r="Q645" s="1131"/>
      <c r="R645" s="1131"/>
      <c r="S645" s="1131"/>
      <c r="T645" s="1131"/>
      <c r="U645" s="1131"/>
      <c r="V645" s="1131"/>
      <c r="W645" s="1131"/>
      <c r="X645" s="1131"/>
      <c r="Y645" s="1131"/>
      <c r="Z645" s="1131"/>
      <c r="AA645" s="1131"/>
      <c r="AB645" s="1131"/>
      <c r="AC645" s="1131"/>
      <c r="AD645" s="1131"/>
      <c r="AE645" s="1131"/>
      <c r="AF645" s="874"/>
      <c r="AG645" s="874"/>
      <c r="AH645" s="1131"/>
    </row>
    <row r="646">
      <c r="A646" s="1131"/>
      <c r="B646" s="1131"/>
      <c r="C646" s="1131"/>
      <c r="D646" s="1131"/>
      <c r="E646" s="1131"/>
      <c r="F646" s="1131"/>
      <c r="G646" s="1183"/>
      <c r="H646" s="1131"/>
      <c r="I646" s="1131"/>
      <c r="J646" s="1131"/>
      <c r="K646" s="1131"/>
      <c r="L646" s="1131"/>
      <c r="M646" s="1131"/>
      <c r="N646" s="1131"/>
      <c r="O646" s="874"/>
      <c r="P646" s="875"/>
      <c r="Q646" s="1131"/>
      <c r="R646" s="1131"/>
      <c r="S646" s="1131"/>
      <c r="T646" s="1131"/>
      <c r="U646" s="1131"/>
      <c r="V646" s="1131"/>
      <c r="W646" s="1131"/>
      <c r="X646" s="1131"/>
      <c r="Y646" s="1131"/>
      <c r="Z646" s="1131"/>
      <c r="AA646" s="1131"/>
      <c r="AB646" s="1131"/>
      <c r="AC646" s="1131"/>
      <c r="AD646" s="1131"/>
      <c r="AE646" s="1131"/>
      <c r="AF646" s="874"/>
      <c r="AG646" s="874"/>
      <c r="AH646" s="1131"/>
    </row>
    <row r="647">
      <c r="A647" s="1131"/>
      <c r="B647" s="1131"/>
      <c r="C647" s="1131"/>
      <c r="D647" s="1131"/>
      <c r="E647" s="1131"/>
      <c r="F647" s="1131"/>
      <c r="G647" s="1183"/>
      <c r="H647" s="1131"/>
      <c r="I647" s="1131"/>
      <c r="J647" s="1131"/>
      <c r="K647" s="1131"/>
      <c r="L647" s="1131"/>
      <c r="M647" s="1131"/>
      <c r="N647" s="1131"/>
      <c r="O647" s="874"/>
      <c r="P647" s="875"/>
      <c r="Q647" s="1131"/>
      <c r="R647" s="1131"/>
      <c r="S647" s="1131"/>
      <c r="T647" s="1131"/>
      <c r="U647" s="1131"/>
      <c r="V647" s="1131"/>
      <c r="W647" s="1131"/>
      <c r="X647" s="1131"/>
      <c r="Y647" s="1131"/>
      <c r="Z647" s="1131"/>
      <c r="AA647" s="1131"/>
      <c r="AB647" s="1131"/>
      <c r="AC647" s="1131"/>
      <c r="AD647" s="1131"/>
      <c r="AE647" s="1131"/>
      <c r="AF647" s="874"/>
      <c r="AG647" s="874"/>
      <c r="AH647" s="1131"/>
    </row>
    <row r="648">
      <c r="A648" s="1131"/>
      <c r="B648" s="1131"/>
      <c r="C648" s="1131"/>
      <c r="D648" s="1131"/>
      <c r="E648" s="1131"/>
      <c r="F648" s="1131"/>
      <c r="G648" s="1183"/>
      <c r="H648" s="1131"/>
      <c r="I648" s="1131"/>
      <c r="J648" s="1131"/>
      <c r="K648" s="1131"/>
      <c r="L648" s="1131"/>
      <c r="M648" s="1131"/>
      <c r="N648" s="1131"/>
      <c r="O648" s="874"/>
      <c r="P648" s="875"/>
      <c r="Q648" s="1131"/>
      <c r="R648" s="1131"/>
      <c r="S648" s="1131"/>
      <c r="T648" s="1131"/>
      <c r="U648" s="1131"/>
      <c r="V648" s="1131"/>
      <c r="W648" s="1131"/>
      <c r="X648" s="1131"/>
      <c r="Y648" s="1131"/>
      <c r="Z648" s="1131"/>
      <c r="AA648" s="1131"/>
      <c r="AB648" s="1131"/>
      <c r="AC648" s="1131"/>
      <c r="AD648" s="1131"/>
      <c r="AE648" s="1131"/>
      <c r="AF648" s="874"/>
      <c r="AG648" s="874"/>
      <c r="AH648" s="1131"/>
    </row>
    <row r="649">
      <c r="A649" s="1131"/>
      <c r="B649" s="1131"/>
      <c r="C649" s="1131"/>
      <c r="D649" s="1131"/>
      <c r="E649" s="1131"/>
      <c r="F649" s="1131"/>
      <c r="G649" s="1183"/>
      <c r="H649" s="1131"/>
      <c r="I649" s="1131"/>
      <c r="J649" s="1131"/>
      <c r="K649" s="1131"/>
      <c r="L649" s="1131"/>
      <c r="M649" s="1131"/>
      <c r="N649" s="1131"/>
      <c r="O649" s="874"/>
      <c r="P649" s="875"/>
      <c r="Q649" s="1131"/>
      <c r="R649" s="1131"/>
      <c r="S649" s="1131"/>
      <c r="T649" s="1131"/>
      <c r="U649" s="1131"/>
      <c r="V649" s="1131"/>
      <c r="W649" s="1131"/>
      <c r="X649" s="1131"/>
      <c r="Y649" s="1131"/>
      <c r="Z649" s="1131"/>
      <c r="AA649" s="1131"/>
      <c r="AB649" s="1131"/>
      <c r="AC649" s="1131"/>
      <c r="AD649" s="1131"/>
      <c r="AE649" s="1131"/>
      <c r="AF649" s="874"/>
      <c r="AG649" s="874"/>
      <c r="AH649" s="1131"/>
    </row>
    <row r="650">
      <c r="A650" s="1131"/>
      <c r="B650" s="1131"/>
      <c r="C650" s="1131"/>
      <c r="D650" s="1131"/>
      <c r="E650" s="1131"/>
      <c r="F650" s="1131"/>
      <c r="G650" s="1183"/>
      <c r="H650" s="1131"/>
      <c r="I650" s="1131"/>
      <c r="J650" s="1131"/>
      <c r="K650" s="1131"/>
      <c r="L650" s="1131"/>
      <c r="M650" s="1131"/>
      <c r="N650" s="1131"/>
      <c r="O650" s="874"/>
      <c r="P650" s="875"/>
      <c r="Q650" s="1131"/>
      <c r="R650" s="1131"/>
      <c r="S650" s="1131"/>
      <c r="T650" s="1131"/>
      <c r="U650" s="1131"/>
      <c r="V650" s="1131"/>
      <c r="W650" s="1131"/>
      <c r="X650" s="1131"/>
      <c r="Y650" s="1131"/>
      <c r="Z650" s="1131"/>
      <c r="AA650" s="1131"/>
      <c r="AB650" s="1131"/>
      <c r="AC650" s="1131"/>
      <c r="AD650" s="1131"/>
      <c r="AE650" s="1131"/>
      <c r="AF650" s="874"/>
      <c r="AG650" s="874"/>
      <c r="AH650" s="1131"/>
    </row>
    <row r="651">
      <c r="A651" s="1131"/>
      <c r="B651" s="1131"/>
      <c r="C651" s="1131"/>
      <c r="D651" s="1131"/>
      <c r="E651" s="1131"/>
      <c r="F651" s="1131"/>
      <c r="G651" s="1183"/>
      <c r="H651" s="1131"/>
      <c r="I651" s="1131"/>
      <c r="J651" s="1131"/>
      <c r="K651" s="1131"/>
      <c r="L651" s="1131"/>
      <c r="M651" s="1131"/>
      <c r="N651" s="1131"/>
      <c r="O651" s="874"/>
      <c r="P651" s="875"/>
      <c r="Q651" s="1131"/>
      <c r="R651" s="1131"/>
      <c r="S651" s="1131"/>
      <c r="T651" s="1131"/>
      <c r="U651" s="1131"/>
      <c r="V651" s="1131"/>
      <c r="W651" s="1131"/>
      <c r="X651" s="1131"/>
      <c r="Y651" s="1131"/>
      <c r="Z651" s="1131"/>
      <c r="AA651" s="1131"/>
      <c r="AB651" s="1131"/>
      <c r="AC651" s="1131"/>
      <c r="AD651" s="1131"/>
      <c r="AE651" s="1131"/>
      <c r="AF651" s="874"/>
      <c r="AG651" s="874"/>
      <c r="AH651" s="1131"/>
    </row>
    <row r="652">
      <c r="A652" s="1131"/>
      <c r="B652" s="1131"/>
      <c r="C652" s="1131"/>
      <c r="D652" s="1131"/>
      <c r="E652" s="1131"/>
      <c r="F652" s="1131"/>
      <c r="G652" s="1183"/>
      <c r="H652" s="1131"/>
      <c r="I652" s="1131"/>
      <c r="J652" s="1131"/>
      <c r="K652" s="1131"/>
      <c r="L652" s="1131"/>
      <c r="M652" s="1131"/>
      <c r="N652" s="1131"/>
      <c r="O652" s="874"/>
      <c r="P652" s="875"/>
      <c r="Q652" s="1131"/>
      <c r="R652" s="1131"/>
      <c r="S652" s="1131"/>
      <c r="T652" s="1131"/>
      <c r="U652" s="1131"/>
      <c r="V652" s="1131"/>
      <c r="W652" s="1131"/>
      <c r="X652" s="1131"/>
      <c r="Y652" s="1131"/>
      <c r="Z652" s="1131"/>
      <c r="AA652" s="1131"/>
      <c r="AB652" s="1131"/>
      <c r="AC652" s="1131"/>
      <c r="AD652" s="1131"/>
      <c r="AE652" s="1131"/>
      <c r="AF652" s="874"/>
      <c r="AG652" s="874"/>
      <c r="AH652" s="1131"/>
    </row>
    <row r="653">
      <c r="A653" s="1131"/>
      <c r="B653" s="1131"/>
      <c r="C653" s="1131"/>
      <c r="D653" s="1131"/>
      <c r="E653" s="1131"/>
      <c r="F653" s="1131"/>
      <c r="G653" s="1183"/>
      <c r="H653" s="1131"/>
      <c r="I653" s="1131"/>
      <c r="J653" s="1131"/>
      <c r="K653" s="1131"/>
      <c r="L653" s="1131"/>
      <c r="M653" s="1131"/>
      <c r="N653" s="1131"/>
      <c r="O653" s="874"/>
      <c r="P653" s="875"/>
      <c r="Q653" s="1131"/>
      <c r="R653" s="1131"/>
      <c r="S653" s="1131"/>
      <c r="T653" s="1131"/>
      <c r="U653" s="1131"/>
      <c r="V653" s="1131"/>
      <c r="W653" s="1131"/>
      <c r="X653" s="1131"/>
      <c r="Y653" s="1131"/>
      <c r="Z653" s="1131"/>
      <c r="AA653" s="1131"/>
      <c r="AB653" s="1131"/>
      <c r="AC653" s="1131"/>
      <c r="AD653" s="1131"/>
      <c r="AE653" s="1131"/>
      <c r="AF653" s="874"/>
      <c r="AG653" s="874"/>
      <c r="AH653" s="1131"/>
    </row>
    <row r="654">
      <c r="A654" s="1131"/>
      <c r="B654" s="1131"/>
      <c r="C654" s="1131"/>
      <c r="D654" s="1131"/>
      <c r="E654" s="1131"/>
      <c r="F654" s="1131"/>
      <c r="G654" s="1183"/>
      <c r="H654" s="1131"/>
      <c r="I654" s="1131"/>
      <c r="J654" s="1131"/>
      <c r="K654" s="1131"/>
      <c r="L654" s="1131"/>
      <c r="M654" s="1131"/>
      <c r="N654" s="1131"/>
      <c r="O654" s="874"/>
      <c r="P654" s="875"/>
      <c r="Q654" s="1131"/>
      <c r="R654" s="1131"/>
      <c r="S654" s="1131"/>
      <c r="T654" s="1131"/>
      <c r="U654" s="1131"/>
      <c r="V654" s="1131"/>
      <c r="W654" s="1131"/>
      <c r="X654" s="1131"/>
      <c r="Y654" s="1131"/>
      <c r="Z654" s="1131"/>
      <c r="AA654" s="1131"/>
      <c r="AB654" s="1131"/>
      <c r="AC654" s="1131"/>
      <c r="AD654" s="1131"/>
      <c r="AE654" s="1131"/>
      <c r="AF654" s="874"/>
      <c r="AG654" s="874"/>
      <c r="AH654" s="1131"/>
    </row>
    <row r="655">
      <c r="A655" s="1131"/>
      <c r="B655" s="1131"/>
      <c r="C655" s="1131"/>
      <c r="D655" s="1131"/>
      <c r="E655" s="1131"/>
      <c r="F655" s="1131"/>
      <c r="G655" s="1183"/>
      <c r="H655" s="1131"/>
      <c r="I655" s="1131"/>
      <c r="J655" s="1131"/>
      <c r="K655" s="1131"/>
      <c r="L655" s="1131"/>
      <c r="M655" s="1131"/>
      <c r="N655" s="1131"/>
      <c r="O655" s="874"/>
      <c r="P655" s="875"/>
      <c r="Q655" s="1131"/>
      <c r="R655" s="1131"/>
      <c r="S655" s="1131"/>
      <c r="T655" s="1131"/>
      <c r="U655" s="1131"/>
      <c r="V655" s="1131"/>
      <c r="W655" s="1131"/>
      <c r="X655" s="1131"/>
      <c r="Y655" s="1131"/>
      <c r="Z655" s="1131"/>
      <c r="AA655" s="1131"/>
      <c r="AB655" s="1131"/>
      <c r="AC655" s="1131"/>
      <c r="AD655" s="1131"/>
      <c r="AE655" s="1131"/>
      <c r="AF655" s="874"/>
      <c r="AG655" s="874"/>
      <c r="AH655" s="1131"/>
    </row>
    <row r="656">
      <c r="A656" s="1131"/>
      <c r="B656" s="1131"/>
      <c r="C656" s="1131"/>
      <c r="D656" s="1131"/>
      <c r="E656" s="1131"/>
      <c r="F656" s="1131"/>
      <c r="G656" s="1183"/>
      <c r="H656" s="1131"/>
      <c r="I656" s="1131"/>
      <c r="J656" s="1131"/>
      <c r="K656" s="1131"/>
      <c r="L656" s="1131"/>
      <c r="M656" s="1131"/>
      <c r="N656" s="1131"/>
      <c r="O656" s="874"/>
      <c r="P656" s="875"/>
      <c r="Q656" s="1131"/>
      <c r="R656" s="1131"/>
      <c r="S656" s="1131"/>
      <c r="T656" s="1131"/>
      <c r="U656" s="1131"/>
      <c r="V656" s="1131"/>
      <c r="W656" s="1131"/>
      <c r="X656" s="1131"/>
      <c r="Y656" s="1131"/>
      <c r="Z656" s="1131"/>
      <c r="AA656" s="1131"/>
      <c r="AB656" s="1131"/>
      <c r="AC656" s="1131"/>
      <c r="AD656" s="1131"/>
      <c r="AE656" s="1131"/>
      <c r="AF656" s="874"/>
      <c r="AG656" s="874"/>
      <c r="AH656" s="1131"/>
    </row>
    <row r="657">
      <c r="A657" s="1131"/>
      <c r="B657" s="1131"/>
      <c r="C657" s="1131"/>
      <c r="D657" s="1131"/>
      <c r="E657" s="1131"/>
      <c r="F657" s="1131"/>
      <c r="G657" s="1183"/>
      <c r="H657" s="1131"/>
      <c r="I657" s="1131"/>
      <c r="J657" s="1131"/>
      <c r="K657" s="1131"/>
      <c r="L657" s="1131"/>
      <c r="M657" s="1131"/>
      <c r="N657" s="1131"/>
      <c r="O657" s="874"/>
      <c r="P657" s="875"/>
      <c r="Q657" s="1131"/>
      <c r="R657" s="1131"/>
      <c r="S657" s="1131"/>
      <c r="T657" s="1131"/>
      <c r="U657" s="1131"/>
      <c r="V657" s="1131"/>
      <c r="W657" s="1131"/>
      <c r="X657" s="1131"/>
      <c r="Y657" s="1131"/>
      <c r="Z657" s="1131"/>
      <c r="AA657" s="1131"/>
      <c r="AB657" s="1131"/>
      <c r="AC657" s="1131"/>
      <c r="AD657" s="1131"/>
      <c r="AE657" s="1131"/>
      <c r="AF657" s="874"/>
      <c r="AG657" s="874"/>
      <c r="AH657" s="1131"/>
    </row>
    <row r="658">
      <c r="A658" s="1131"/>
      <c r="B658" s="1131"/>
      <c r="C658" s="1131"/>
      <c r="D658" s="1131"/>
      <c r="E658" s="1131"/>
      <c r="F658" s="1131"/>
      <c r="G658" s="1183"/>
      <c r="H658" s="1131"/>
      <c r="I658" s="1131"/>
      <c r="J658" s="1131"/>
      <c r="K658" s="1131"/>
      <c r="L658" s="1131"/>
      <c r="M658" s="1131"/>
      <c r="N658" s="1131"/>
      <c r="O658" s="874"/>
      <c r="P658" s="875"/>
      <c r="Q658" s="1131"/>
      <c r="R658" s="1131"/>
      <c r="S658" s="1131"/>
      <c r="T658" s="1131"/>
      <c r="U658" s="1131"/>
      <c r="V658" s="1131"/>
      <c r="W658" s="1131"/>
      <c r="X658" s="1131"/>
      <c r="Y658" s="1131"/>
      <c r="Z658" s="1131"/>
      <c r="AA658" s="1131"/>
      <c r="AB658" s="1131"/>
      <c r="AC658" s="1131"/>
      <c r="AD658" s="1131"/>
      <c r="AE658" s="1131"/>
      <c r="AF658" s="874"/>
      <c r="AG658" s="874"/>
      <c r="AH658" s="1131"/>
    </row>
    <row r="659">
      <c r="A659" s="1131"/>
      <c r="B659" s="1131"/>
      <c r="C659" s="1131"/>
      <c r="D659" s="1131"/>
      <c r="E659" s="1131"/>
      <c r="F659" s="1131"/>
      <c r="G659" s="1183"/>
      <c r="H659" s="1131"/>
      <c r="I659" s="1131"/>
      <c r="J659" s="1131"/>
      <c r="K659" s="1131"/>
      <c r="L659" s="1131"/>
      <c r="M659" s="1131"/>
      <c r="N659" s="1131"/>
      <c r="O659" s="874"/>
      <c r="P659" s="875"/>
      <c r="Q659" s="1131"/>
      <c r="R659" s="1131"/>
      <c r="S659" s="1131"/>
      <c r="T659" s="1131"/>
      <c r="U659" s="1131"/>
      <c r="V659" s="1131"/>
      <c r="W659" s="1131"/>
      <c r="X659" s="1131"/>
      <c r="Y659" s="1131"/>
      <c r="Z659" s="1131"/>
      <c r="AA659" s="1131"/>
      <c r="AB659" s="1131"/>
      <c r="AC659" s="1131"/>
      <c r="AD659" s="1131"/>
      <c r="AE659" s="1131"/>
      <c r="AF659" s="874"/>
      <c r="AG659" s="874"/>
      <c r="AH659" s="1131"/>
    </row>
    <row r="660">
      <c r="A660" s="1131"/>
      <c r="B660" s="1131"/>
      <c r="C660" s="1131"/>
      <c r="D660" s="1131"/>
      <c r="E660" s="1131"/>
      <c r="F660" s="1131"/>
      <c r="G660" s="1183"/>
      <c r="H660" s="1131"/>
      <c r="I660" s="1131"/>
      <c r="J660" s="1131"/>
      <c r="K660" s="1131"/>
      <c r="L660" s="1131"/>
      <c r="M660" s="1131"/>
      <c r="N660" s="1131"/>
      <c r="O660" s="874"/>
      <c r="P660" s="875"/>
      <c r="Q660" s="1131"/>
      <c r="R660" s="1131"/>
      <c r="S660" s="1131"/>
      <c r="T660" s="1131"/>
      <c r="U660" s="1131"/>
      <c r="V660" s="1131"/>
      <c r="W660" s="1131"/>
      <c r="X660" s="1131"/>
      <c r="Y660" s="1131"/>
      <c r="Z660" s="1131"/>
      <c r="AA660" s="1131"/>
      <c r="AB660" s="1131"/>
      <c r="AC660" s="1131"/>
      <c r="AD660" s="1131"/>
      <c r="AE660" s="1131"/>
      <c r="AF660" s="874"/>
      <c r="AG660" s="874"/>
      <c r="AH660" s="1131"/>
    </row>
    <row r="661">
      <c r="A661" s="1131"/>
      <c r="B661" s="1131"/>
      <c r="C661" s="1131"/>
      <c r="D661" s="1131"/>
      <c r="E661" s="1131"/>
      <c r="F661" s="1131"/>
      <c r="G661" s="1183"/>
      <c r="H661" s="1131"/>
      <c r="I661" s="1131"/>
      <c r="J661" s="1131"/>
      <c r="K661" s="1131"/>
      <c r="L661" s="1131"/>
      <c r="M661" s="1131"/>
      <c r="N661" s="1131"/>
      <c r="O661" s="874"/>
      <c r="P661" s="875"/>
      <c r="Q661" s="1131"/>
      <c r="R661" s="1131"/>
      <c r="S661" s="1131"/>
      <c r="T661" s="1131"/>
      <c r="U661" s="1131"/>
      <c r="V661" s="1131"/>
      <c r="W661" s="1131"/>
      <c r="X661" s="1131"/>
      <c r="Y661" s="1131"/>
      <c r="Z661" s="1131"/>
      <c r="AA661" s="1131"/>
      <c r="AB661" s="1131"/>
      <c r="AC661" s="1131"/>
      <c r="AD661" s="1131"/>
      <c r="AE661" s="1131"/>
      <c r="AF661" s="874"/>
      <c r="AG661" s="874"/>
      <c r="AH661" s="1131"/>
    </row>
    <row r="662">
      <c r="A662" s="1131"/>
      <c r="B662" s="1131"/>
      <c r="C662" s="1131"/>
      <c r="D662" s="1131"/>
      <c r="E662" s="1131"/>
      <c r="F662" s="1131"/>
      <c r="G662" s="1183"/>
      <c r="H662" s="1131"/>
      <c r="I662" s="1131"/>
      <c r="J662" s="1131"/>
      <c r="K662" s="1131"/>
      <c r="L662" s="1131"/>
      <c r="M662" s="1131"/>
      <c r="N662" s="1131"/>
      <c r="O662" s="874"/>
      <c r="P662" s="875"/>
      <c r="Q662" s="1131"/>
      <c r="R662" s="1131"/>
      <c r="S662" s="1131"/>
      <c r="T662" s="1131"/>
      <c r="U662" s="1131"/>
      <c r="V662" s="1131"/>
      <c r="W662" s="1131"/>
      <c r="X662" s="1131"/>
      <c r="Y662" s="1131"/>
      <c r="Z662" s="1131"/>
      <c r="AA662" s="1131"/>
      <c r="AB662" s="1131"/>
      <c r="AC662" s="1131"/>
      <c r="AD662" s="1131"/>
      <c r="AE662" s="1131"/>
      <c r="AF662" s="874"/>
      <c r="AG662" s="874"/>
      <c r="AH662" s="1131"/>
    </row>
    <row r="663">
      <c r="A663" s="1131"/>
      <c r="B663" s="1131"/>
      <c r="C663" s="1131"/>
      <c r="D663" s="1131"/>
      <c r="E663" s="1131"/>
      <c r="F663" s="1131"/>
      <c r="G663" s="1183"/>
      <c r="H663" s="1131"/>
      <c r="I663" s="1131"/>
      <c r="J663" s="1131"/>
      <c r="K663" s="1131"/>
      <c r="L663" s="1131"/>
      <c r="M663" s="1131"/>
      <c r="N663" s="1131"/>
      <c r="O663" s="874"/>
      <c r="P663" s="875"/>
      <c r="Q663" s="1131"/>
      <c r="R663" s="1131"/>
      <c r="S663" s="1131"/>
      <c r="T663" s="1131"/>
      <c r="U663" s="1131"/>
      <c r="V663" s="1131"/>
      <c r="W663" s="1131"/>
      <c r="X663" s="1131"/>
      <c r="Y663" s="1131"/>
      <c r="Z663" s="1131"/>
      <c r="AA663" s="1131"/>
      <c r="AB663" s="1131"/>
      <c r="AC663" s="1131"/>
      <c r="AD663" s="1131"/>
      <c r="AE663" s="1131"/>
      <c r="AF663" s="874"/>
      <c r="AG663" s="874"/>
      <c r="AH663" s="1131"/>
    </row>
    <row r="664">
      <c r="A664" s="1131"/>
      <c r="B664" s="1131"/>
      <c r="C664" s="1131"/>
      <c r="D664" s="1131"/>
      <c r="E664" s="1131"/>
      <c r="F664" s="1131"/>
      <c r="G664" s="1183"/>
      <c r="H664" s="1131"/>
      <c r="I664" s="1131"/>
      <c r="J664" s="1131"/>
      <c r="K664" s="1131"/>
      <c r="L664" s="1131"/>
      <c r="M664" s="1131"/>
      <c r="N664" s="1131"/>
      <c r="O664" s="874"/>
      <c r="P664" s="875"/>
      <c r="Q664" s="1131"/>
      <c r="R664" s="1131"/>
      <c r="S664" s="1131"/>
      <c r="T664" s="1131"/>
      <c r="U664" s="1131"/>
      <c r="V664" s="1131"/>
      <c r="W664" s="1131"/>
      <c r="X664" s="1131"/>
      <c r="Y664" s="1131"/>
      <c r="Z664" s="1131"/>
      <c r="AA664" s="1131"/>
      <c r="AB664" s="1131"/>
      <c r="AC664" s="1131"/>
      <c r="AD664" s="1131"/>
      <c r="AE664" s="1131"/>
      <c r="AF664" s="874"/>
      <c r="AG664" s="874"/>
      <c r="AH664" s="1131"/>
    </row>
    <row r="665">
      <c r="A665" s="1131"/>
      <c r="B665" s="1131"/>
      <c r="C665" s="1131"/>
      <c r="D665" s="1131"/>
      <c r="E665" s="1131"/>
      <c r="F665" s="1131"/>
      <c r="G665" s="1183"/>
      <c r="H665" s="1131"/>
      <c r="I665" s="1131"/>
      <c r="J665" s="1131"/>
      <c r="K665" s="1131"/>
      <c r="L665" s="1131"/>
      <c r="M665" s="1131"/>
      <c r="N665" s="1131"/>
      <c r="O665" s="874"/>
      <c r="P665" s="875"/>
      <c r="Q665" s="1131"/>
      <c r="R665" s="1131"/>
      <c r="S665" s="1131"/>
      <c r="T665" s="1131"/>
      <c r="U665" s="1131"/>
      <c r="V665" s="1131"/>
      <c r="W665" s="1131"/>
      <c r="X665" s="1131"/>
      <c r="Y665" s="1131"/>
      <c r="Z665" s="1131"/>
      <c r="AA665" s="1131"/>
      <c r="AB665" s="1131"/>
      <c r="AC665" s="1131"/>
      <c r="AD665" s="1131"/>
      <c r="AE665" s="1131"/>
      <c r="AF665" s="874"/>
      <c r="AG665" s="874"/>
      <c r="AH665" s="1131"/>
    </row>
    <row r="666">
      <c r="A666" s="1131"/>
      <c r="B666" s="1131"/>
      <c r="C666" s="1131"/>
      <c r="D666" s="1131"/>
      <c r="E666" s="1131"/>
      <c r="F666" s="1131"/>
      <c r="G666" s="1183"/>
      <c r="H666" s="1131"/>
      <c r="I666" s="1131"/>
      <c r="J666" s="1131"/>
      <c r="K666" s="1131"/>
      <c r="L666" s="1131"/>
      <c r="M666" s="1131"/>
      <c r="N666" s="1131"/>
      <c r="O666" s="874"/>
      <c r="P666" s="875"/>
      <c r="Q666" s="1131"/>
      <c r="R666" s="1131"/>
      <c r="S666" s="1131"/>
      <c r="T666" s="1131"/>
      <c r="U666" s="1131"/>
      <c r="V666" s="1131"/>
      <c r="W666" s="1131"/>
      <c r="X666" s="1131"/>
      <c r="Y666" s="1131"/>
      <c r="Z666" s="1131"/>
      <c r="AA666" s="1131"/>
      <c r="AB666" s="1131"/>
      <c r="AC666" s="1131"/>
      <c r="AD666" s="1131"/>
      <c r="AE666" s="1131"/>
      <c r="AF666" s="874"/>
      <c r="AG666" s="874"/>
      <c r="AH666" s="1131"/>
    </row>
    <row r="667">
      <c r="A667" s="1131"/>
      <c r="B667" s="1131"/>
      <c r="C667" s="1131"/>
      <c r="D667" s="1131"/>
      <c r="E667" s="1131"/>
      <c r="F667" s="1131"/>
      <c r="G667" s="1183"/>
      <c r="H667" s="1131"/>
      <c r="I667" s="1131"/>
      <c r="J667" s="1131"/>
      <c r="K667" s="1131"/>
      <c r="L667" s="1131"/>
      <c r="M667" s="1131"/>
      <c r="N667" s="1131"/>
      <c r="O667" s="874"/>
      <c r="P667" s="875"/>
      <c r="Q667" s="1131"/>
      <c r="R667" s="1131"/>
      <c r="S667" s="1131"/>
      <c r="T667" s="1131"/>
      <c r="U667" s="1131"/>
      <c r="V667" s="1131"/>
      <c r="W667" s="1131"/>
      <c r="X667" s="1131"/>
      <c r="Y667" s="1131"/>
      <c r="Z667" s="1131"/>
      <c r="AA667" s="1131"/>
      <c r="AB667" s="1131"/>
      <c r="AC667" s="1131"/>
      <c r="AD667" s="1131"/>
      <c r="AE667" s="1131"/>
      <c r="AF667" s="874"/>
      <c r="AG667" s="874"/>
      <c r="AH667" s="1131"/>
    </row>
    <row r="668">
      <c r="A668" s="1131"/>
      <c r="B668" s="1131"/>
      <c r="C668" s="1131"/>
      <c r="D668" s="1131"/>
      <c r="E668" s="1131"/>
      <c r="F668" s="1131"/>
      <c r="G668" s="1183"/>
      <c r="H668" s="1131"/>
      <c r="I668" s="1131"/>
      <c r="J668" s="1131"/>
      <c r="K668" s="1131"/>
      <c r="L668" s="1131"/>
      <c r="M668" s="1131"/>
      <c r="N668" s="1131"/>
      <c r="O668" s="874"/>
      <c r="P668" s="875"/>
      <c r="Q668" s="1131"/>
      <c r="R668" s="1131"/>
      <c r="S668" s="1131"/>
      <c r="T668" s="1131"/>
      <c r="U668" s="1131"/>
      <c r="V668" s="1131"/>
      <c r="W668" s="1131"/>
      <c r="X668" s="1131"/>
      <c r="Y668" s="1131"/>
      <c r="Z668" s="1131"/>
      <c r="AA668" s="1131"/>
      <c r="AB668" s="1131"/>
      <c r="AC668" s="1131"/>
      <c r="AD668" s="1131"/>
      <c r="AE668" s="1131"/>
      <c r="AF668" s="874"/>
      <c r="AG668" s="874"/>
      <c r="AH668" s="1131"/>
    </row>
    <row r="669">
      <c r="A669" s="1131"/>
      <c r="B669" s="1131"/>
      <c r="C669" s="1131"/>
      <c r="D669" s="1131"/>
      <c r="E669" s="1131"/>
      <c r="F669" s="1131"/>
      <c r="G669" s="1183"/>
      <c r="H669" s="1131"/>
      <c r="I669" s="1131"/>
      <c r="J669" s="1131"/>
      <c r="K669" s="1131"/>
      <c r="L669" s="1131"/>
      <c r="M669" s="1131"/>
      <c r="N669" s="1131"/>
      <c r="O669" s="874"/>
      <c r="P669" s="875"/>
      <c r="Q669" s="1131"/>
      <c r="R669" s="1131"/>
      <c r="S669" s="1131"/>
      <c r="T669" s="1131"/>
      <c r="U669" s="1131"/>
      <c r="V669" s="1131"/>
      <c r="W669" s="1131"/>
      <c r="X669" s="1131"/>
      <c r="Y669" s="1131"/>
      <c r="Z669" s="1131"/>
      <c r="AA669" s="1131"/>
      <c r="AB669" s="1131"/>
      <c r="AC669" s="1131"/>
      <c r="AD669" s="1131"/>
      <c r="AE669" s="1131"/>
      <c r="AF669" s="874"/>
      <c r="AG669" s="874"/>
      <c r="AH669" s="1131"/>
    </row>
    <row r="670">
      <c r="A670" s="1131"/>
      <c r="B670" s="1131"/>
      <c r="C670" s="1131"/>
      <c r="D670" s="1131"/>
      <c r="E670" s="1131"/>
      <c r="F670" s="1131"/>
      <c r="G670" s="1183"/>
      <c r="H670" s="1131"/>
      <c r="I670" s="1131"/>
      <c r="J670" s="1131"/>
      <c r="K670" s="1131"/>
      <c r="L670" s="1131"/>
      <c r="M670" s="1131"/>
      <c r="N670" s="1131"/>
      <c r="O670" s="874"/>
      <c r="P670" s="875"/>
      <c r="Q670" s="1131"/>
      <c r="R670" s="1131"/>
      <c r="S670" s="1131"/>
      <c r="T670" s="1131"/>
      <c r="U670" s="1131"/>
      <c r="V670" s="1131"/>
      <c r="W670" s="1131"/>
      <c r="X670" s="1131"/>
      <c r="Y670" s="1131"/>
      <c r="Z670" s="1131"/>
      <c r="AA670" s="1131"/>
      <c r="AB670" s="1131"/>
      <c r="AC670" s="1131"/>
      <c r="AD670" s="1131"/>
      <c r="AE670" s="1131"/>
      <c r="AF670" s="874"/>
      <c r="AG670" s="874"/>
      <c r="AH670" s="1131"/>
    </row>
    <row r="671">
      <c r="A671" s="1131"/>
      <c r="B671" s="1131"/>
      <c r="C671" s="1131"/>
      <c r="D671" s="1131"/>
      <c r="E671" s="1131"/>
      <c r="F671" s="1131"/>
      <c r="G671" s="1183"/>
      <c r="H671" s="1131"/>
      <c r="I671" s="1131"/>
      <c r="J671" s="1131"/>
      <c r="K671" s="1131"/>
      <c r="L671" s="1131"/>
      <c r="M671" s="1131"/>
      <c r="N671" s="1131"/>
      <c r="O671" s="874"/>
      <c r="P671" s="875"/>
      <c r="Q671" s="1131"/>
      <c r="R671" s="1131"/>
      <c r="S671" s="1131"/>
      <c r="T671" s="1131"/>
      <c r="U671" s="1131"/>
      <c r="V671" s="1131"/>
      <c r="W671" s="1131"/>
      <c r="X671" s="1131"/>
      <c r="Y671" s="1131"/>
      <c r="Z671" s="1131"/>
      <c r="AA671" s="1131"/>
      <c r="AB671" s="1131"/>
      <c r="AC671" s="1131"/>
      <c r="AD671" s="1131"/>
      <c r="AE671" s="1131"/>
      <c r="AF671" s="874"/>
      <c r="AG671" s="874"/>
      <c r="AH671" s="1131"/>
    </row>
    <row r="672">
      <c r="A672" s="1131"/>
      <c r="B672" s="1131"/>
      <c r="C672" s="1131"/>
      <c r="D672" s="1131"/>
      <c r="E672" s="1131"/>
      <c r="F672" s="1131"/>
      <c r="G672" s="1183"/>
      <c r="H672" s="1131"/>
      <c r="I672" s="1131"/>
      <c r="J672" s="1131"/>
      <c r="K672" s="1131"/>
      <c r="L672" s="1131"/>
      <c r="M672" s="1131"/>
      <c r="N672" s="1131"/>
      <c r="O672" s="874"/>
      <c r="P672" s="875"/>
      <c r="Q672" s="1131"/>
      <c r="R672" s="1131"/>
      <c r="S672" s="1131"/>
      <c r="T672" s="1131"/>
      <c r="U672" s="1131"/>
      <c r="V672" s="1131"/>
      <c r="W672" s="1131"/>
      <c r="X672" s="1131"/>
      <c r="Y672" s="1131"/>
      <c r="Z672" s="1131"/>
      <c r="AA672" s="1131"/>
      <c r="AB672" s="1131"/>
      <c r="AC672" s="1131"/>
      <c r="AD672" s="1131"/>
      <c r="AE672" s="1131"/>
      <c r="AF672" s="874"/>
      <c r="AG672" s="874"/>
      <c r="AH672" s="1131"/>
    </row>
    <row r="673">
      <c r="A673" s="1131"/>
      <c r="B673" s="1131"/>
      <c r="C673" s="1131"/>
      <c r="D673" s="1131"/>
      <c r="E673" s="1131"/>
      <c r="F673" s="1131"/>
      <c r="G673" s="1183"/>
      <c r="H673" s="1131"/>
      <c r="I673" s="1131"/>
      <c r="J673" s="1131"/>
      <c r="K673" s="1131"/>
      <c r="L673" s="1131"/>
      <c r="M673" s="1131"/>
      <c r="N673" s="1131"/>
      <c r="O673" s="874"/>
      <c r="P673" s="875"/>
      <c r="Q673" s="1131"/>
      <c r="R673" s="1131"/>
      <c r="S673" s="1131"/>
      <c r="T673" s="1131"/>
      <c r="U673" s="1131"/>
      <c r="V673" s="1131"/>
      <c r="W673" s="1131"/>
      <c r="X673" s="1131"/>
      <c r="Y673" s="1131"/>
      <c r="Z673" s="1131"/>
      <c r="AA673" s="1131"/>
      <c r="AB673" s="1131"/>
      <c r="AC673" s="1131"/>
      <c r="AD673" s="1131"/>
      <c r="AE673" s="1131"/>
      <c r="AF673" s="874"/>
      <c r="AG673" s="874"/>
      <c r="AH673" s="1131"/>
    </row>
    <row r="674">
      <c r="A674" s="1131"/>
      <c r="B674" s="1131"/>
      <c r="C674" s="1131"/>
      <c r="D674" s="1131"/>
      <c r="E674" s="1131"/>
      <c r="F674" s="1131"/>
      <c r="G674" s="1183"/>
      <c r="H674" s="1131"/>
      <c r="I674" s="1131"/>
      <c r="J674" s="1131"/>
      <c r="K674" s="1131"/>
      <c r="L674" s="1131"/>
      <c r="M674" s="1131"/>
      <c r="N674" s="1131"/>
      <c r="O674" s="874"/>
      <c r="P674" s="875"/>
      <c r="Q674" s="1131"/>
      <c r="R674" s="1131"/>
      <c r="S674" s="1131"/>
      <c r="T674" s="1131"/>
      <c r="U674" s="1131"/>
      <c r="V674" s="1131"/>
      <c r="W674" s="1131"/>
      <c r="X674" s="1131"/>
      <c r="Y674" s="1131"/>
      <c r="Z674" s="1131"/>
      <c r="AA674" s="1131"/>
      <c r="AB674" s="1131"/>
      <c r="AC674" s="1131"/>
      <c r="AD674" s="1131"/>
      <c r="AE674" s="1131"/>
      <c r="AF674" s="874"/>
      <c r="AG674" s="874"/>
      <c r="AH674" s="1131"/>
    </row>
    <row r="675">
      <c r="A675" s="1131"/>
      <c r="B675" s="1131"/>
      <c r="C675" s="1131"/>
      <c r="D675" s="1131"/>
      <c r="E675" s="1131"/>
      <c r="F675" s="1131"/>
      <c r="G675" s="1183"/>
      <c r="H675" s="1131"/>
      <c r="I675" s="1131"/>
      <c r="J675" s="1131"/>
      <c r="K675" s="1131"/>
      <c r="L675" s="1131"/>
      <c r="M675" s="1131"/>
      <c r="N675" s="1131"/>
      <c r="O675" s="874"/>
      <c r="P675" s="875"/>
      <c r="Q675" s="1131"/>
      <c r="R675" s="1131"/>
      <c r="S675" s="1131"/>
      <c r="T675" s="1131"/>
      <c r="U675" s="1131"/>
      <c r="V675" s="1131"/>
      <c r="W675" s="1131"/>
      <c r="X675" s="1131"/>
      <c r="Y675" s="1131"/>
      <c r="Z675" s="1131"/>
      <c r="AA675" s="1131"/>
      <c r="AB675" s="1131"/>
      <c r="AC675" s="1131"/>
      <c r="AD675" s="1131"/>
      <c r="AE675" s="1131"/>
      <c r="AF675" s="874"/>
      <c r="AG675" s="874"/>
      <c r="AH675" s="1131"/>
    </row>
    <row r="676">
      <c r="A676" s="1131"/>
      <c r="B676" s="1131"/>
      <c r="C676" s="1131"/>
      <c r="D676" s="1131"/>
      <c r="E676" s="1131"/>
      <c r="F676" s="1131"/>
      <c r="G676" s="1183"/>
      <c r="H676" s="1131"/>
      <c r="I676" s="1131"/>
      <c r="J676" s="1131"/>
      <c r="K676" s="1131"/>
      <c r="L676" s="1131"/>
      <c r="M676" s="1131"/>
      <c r="N676" s="1131"/>
      <c r="O676" s="874"/>
      <c r="P676" s="875"/>
      <c r="Q676" s="1131"/>
      <c r="R676" s="1131"/>
      <c r="S676" s="1131"/>
      <c r="T676" s="1131"/>
      <c r="U676" s="1131"/>
      <c r="V676" s="1131"/>
      <c r="W676" s="1131"/>
      <c r="X676" s="1131"/>
      <c r="Y676" s="1131"/>
      <c r="Z676" s="1131"/>
      <c r="AA676" s="1131"/>
      <c r="AB676" s="1131"/>
      <c r="AC676" s="1131"/>
      <c r="AD676" s="1131"/>
      <c r="AE676" s="1131"/>
      <c r="AF676" s="874"/>
      <c r="AG676" s="874"/>
      <c r="AH676" s="1131"/>
    </row>
    <row r="677">
      <c r="A677" s="1131"/>
      <c r="B677" s="1131"/>
      <c r="C677" s="1131"/>
      <c r="D677" s="1131"/>
      <c r="E677" s="1131"/>
      <c r="F677" s="1131"/>
      <c r="G677" s="1183"/>
      <c r="H677" s="1131"/>
      <c r="I677" s="1131"/>
      <c r="J677" s="1131"/>
      <c r="K677" s="1131"/>
      <c r="L677" s="1131"/>
      <c r="M677" s="1131"/>
      <c r="N677" s="1131"/>
      <c r="O677" s="874"/>
      <c r="P677" s="875"/>
      <c r="Q677" s="1131"/>
      <c r="R677" s="1131"/>
      <c r="S677" s="1131"/>
      <c r="T677" s="1131"/>
      <c r="U677" s="1131"/>
      <c r="V677" s="1131"/>
      <c r="W677" s="1131"/>
      <c r="X677" s="1131"/>
      <c r="Y677" s="1131"/>
      <c r="Z677" s="1131"/>
      <c r="AA677" s="1131"/>
      <c r="AB677" s="1131"/>
      <c r="AC677" s="1131"/>
      <c r="AD677" s="1131"/>
      <c r="AE677" s="1131"/>
      <c r="AF677" s="874"/>
      <c r="AG677" s="874"/>
      <c r="AH677" s="1131"/>
    </row>
    <row r="678">
      <c r="A678" s="1131"/>
      <c r="B678" s="1131"/>
      <c r="C678" s="1131"/>
      <c r="D678" s="1131"/>
      <c r="E678" s="1131"/>
      <c r="F678" s="1131"/>
      <c r="G678" s="1183"/>
      <c r="H678" s="1131"/>
      <c r="I678" s="1131"/>
      <c r="J678" s="1131"/>
      <c r="K678" s="1131"/>
      <c r="L678" s="1131"/>
      <c r="M678" s="1131"/>
      <c r="N678" s="1131"/>
      <c r="O678" s="874"/>
      <c r="P678" s="875"/>
      <c r="Q678" s="1131"/>
      <c r="R678" s="1131"/>
      <c r="S678" s="1131"/>
      <c r="T678" s="1131"/>
      <c r="U678" s="1131"/>
      <c r="V678" s="1131"/>
      <c r="W678" s="1131"/>
      <c r="X678" s="1131"/>
      <c r="Y678" s="1131"/>
      <c r="Z678" s="1131"/>
      <c r="AA678" s="1131"/>
      <c r="AB678" s="1131"/>
      <c r="AC678" s="1131"/>
      <c r="AD678" s="1131"/>
      <c r="AE678" s="1131"/>
      <c r="AF678" s="874"/>
      <c r="AG678" s="874"/>
      <c r="AH678" s="1131"/>
    </row>
    <row r="679">
      <c r="A679" s="1131"/>
      <c r="B679" s="1131"/>
      <c r="C679" s="1131"/>
      <c r="D679" s="1131"/>
      <c r="E679" s="1131"/>
      <c r="F679" s="1131"/>
      <c r="G679" s="1183"/>
      <c r="H679" s="1131"/>
      <c r="I679" s="1131"/>
      <c r="J679" s="1131"/>
      <c r="K679" s="1131"/>
      <c r="L679" s="1131"/>
      <c r="M679" s="1131"/>
      <c r="N679" s="1131"/>
      <c r="O679" s="874"/>
      <c r="P679" s="875"/>
      <c r="Q679" s="1131"/>
      <c r="R679" s="1131"/>
      <c r="S679" s="1131"/>
      <c r="T679" s="1131"/>
      <c r="U679" s="1131"/>
      <c r="V679" s="1131"/>
      <c r="W679" s="1131"/>
      <c r="X679" s="1131"/>
      <c r="Y679" s="1131"/>
      <c r="Z679" s="1131"/>
      <c r="AA679" s="1131"/>
      <c r="AB679" s="1131"/>
      <c r="AC679" s="1131"/>
      <c r="AD679" s="1131"/>
      <c r="AE679" s="1131"/>
      <c r="AF679" s="874"/>
      <c r="AG679" s="874"/>
      <c r="AH679" s="1131"/>
    </row>
    <row r="680">
      <c r="A680" s="1131"/>
      <c r="B680" s="1131"/>
      <c r="C680" s="1131"/>
      <c r="D680" s="1131"/>
      <c r="E680" s="1131"/>
      <c r="F680" s="1131"/>
      <c r="G680" s="1183"/>
      <c r="H680" s="1131"/>
      <c r="I680" s="1131"/>
      <c r="J680" s="1131"/>
      <c r="K680" s="1131"/>
      <c r="L680" s="1131"/>
      <c r="M680" s="1131"/>
      <c r="N680" s="1131"/>
      <c r="O680" s="874"/>
      <c r="P680" s="875"/>
      <c r="Q680" s="1131"/>
      <c r="R680" s="1131"/>
      <c r="S680" s="1131"/>
      <c r="T680" s="1131"/>
      <c r="U680" s="1131"/>
      <c r="V680" s="1131"/>
      <c r="W680" s="1131"/>
      <c r="X680" s="1131"/>
      <c r="Y680" s="1131"/>
      <c r="Z680" s="1131"/>
      <c r="AA680" s="1131"/>
      <c r="AB680" s="1131"/>
      <c r="AC680" s="1131"/>
      <c r="AD680" s="1131"/>
      <c r="AE680" s="1131"/>
      <c r="AF680" s="874"/>
      <c r="AG680" s="874"/>
      <c r="AH680" s="1131"/>
    </row>
    <row r="681">
      <c r="A681" s="1131"/>
      <c r="B681" s="1131"/>
      <c r="C681" s="1131"/>
      <c r="D681" s="1131"/>
      <c r="E681" s="1131"/>
      <c r="F681" s="1131"/>
      <c r="G681" s="1183"/>
      <c r="H681" s="1131"/>
      <c r="I681" s="1131"/>
      <c r="J681" s="1131"/>
      <c r="K681" s="1131"/>
      <c r="L681" s="1131"/>
      <c r="M681" s="1131"/>
      <c r="N681" s="1131"/>
      <c r="O681" s="874"/>
      <c r="P681" s="875"/>
      <c r="Q681" s="1131"/>
      <c r="R681" s="1131"/>
      <c r="S681" s="1131"/>
      <c r="T681" s="1131"/>
      <c r="U681" s="1131"/>
      <c r="V681" s="1131"/>
      <c r="W681" s="1131"/>
      <c r="X681" s="1131"/>
      <c r="Y681" s="1131"/>
      <c r="Z681" s="1131"/>
      <c r="AA681" s="1131"/>
      <c r="AB681" s="1131"/>
      <c r="AC681" s="1131"/>
      <c r="AD681" s="1131"/>
      <c r="AE681" s="1131"/>
      <c r="AF681" s="874"/>
      <c r="AG681" s="874"/>
      <c r="AH681" s="1131"/>
    </row>
    <row r="682">
      <c r="A682" s="1131"/>
      <c r="B682" s="1131"/>
      <c r="C682" s="1131"/>
      <c r="D682" s="1131"/>
      <c r="E682" s="1131"/>
      <c r="F682" s="1131"/>
      <c r="G682" s="1183"/>
      <c r="H682" s="1131"/>
      <c r="I682" s="1131"/>
      <c r="J682" s="1131"/>
      <c r="K682" s="1131"/>
      <c r="L682" s="1131"/>
      <c r="M682" s="1131"/>
      <c r="N682" s="1131"/>
      <c r="O682" s="874"/>
      <c r="P682" s="875"/>
      <c r="Q682" s="1131"/>
      <c r="R682" s="1131"/>
      <c r="S682" s="1131"/>
      <c r="T682" s="1131"/>
      <c r="U682" s="1131"/>
      <c r="V682" s="1131"/>
      <c r="W682" s="1131"/>
      <c r="X682" s="1131"/>
      <c r="Y682" s="1131"/>
      <c r="Z682" s="1131"/>
      <c r="AA682" s="1131"/>
      <c r="AB682" s="1131"/>
      <c r="AC682" s="1131"/>
      <c r="AD682" s="1131"/>
      <c r="AE682" s="1131"/>
      <c r="AF682" s="874"/>
      <c r="AG682" s="874"/>
      <c r="AH682" s="1131"/>
    </row>
    <row r="683">
      <c r="A683" s="1131"/>
      <c r="B683" s="1131"/>
      <c r="C683" s="1131"/>
      <c r="D683" s="1131"/>
      <c r="E683" s="1131"/>
      <c r="F683" s="1131"/>
      <c r="G683" s="1183"/>
      <c r="H683" s="1131"/>
      <c r="I683" s="1131"/>
      <c r="J683" s="1131"/>
      <c r="K683" s="1131"/>
      <c r="L683" s="1131"/>
      <c r="M683" s="1131"/>
      <c r="N683" s="1131"/>
      <c r="O683" s="874"/>
      <c r="P683" s="875"/>
      <c r="Q683" s="1131"/>
      <c r="R683" s="1131"/>
      <c r="S683" s="1131"/>
      <c r="T683" s="1131"/>
      <c r="U683" s="1131"/>
      <c r="V683" s="1131"/>
      <c r="W683" s="1131"/>
      <c r="X683" s="1131"/>
      <c r="Y683" s="1131"/>
      <c r="Z683" s="1131"/>
      <c r="AA683" s="1131"/>
      <c r="AB683" s="1131"/>
      <c r="AC683" s="1131"/>
      <c r="AD683" s="1131"/>
      <c r="AE683" s="1131"/>
      <c r="AF683" s="874"/>
      <c r="AG683" s="874"/>
      <c r="AH683" s="1131"/>
    </row>
    <row r="684">
      <c r="A684" s="1131"/>
      <c r="B684" s="1131"/>
      <c r="C684" s="1131"/>
      <c r="D684" s="1131"/>
      <c r="E684" s="1131"/>
      <c r="F684" s="1131"/>
      <c r="G684" s="1183"/>
      <c r="H684" s="1131"/>
      <c r="I684" s="1131"/>
      <c r="J684" s="1131"/>
      <c r="K684" s="1131"/>
      <c r="L684" s="1131"/>
      <c r="M684" s="1131"/>
      <c r="N684" s="1131"/>
      <c r="O684" s="874"/>
      <c r="P684" s="875"/>
      <c r="Q684" s="1131"/>
      <c r="R684" s="1131"/>
      <c r="S684" s="1131"/>
      <c r="T684" s="1131"/>
      <c r="U684" s="1131"/>
      <c r="V684" s="1131"/>
      <c r="W684" s="1131"/>
      <c r="X684" s="1131"/>
      <c r="Y684" s="1131"/>
      <c r="Z684" s="1131"/>
      <c r="AA684" s="1131"/>
      <c r="AB684" s="1131"/>
      <c r="AC684" s="1131"/>
      <c r="AD684" s="1131"/>
      <c r="AE684" s="1131"/>
      <c r="AF684" s="874"/>
      <c r="AG684" s="874"/>
      <c r="AH684" s="1131"/>
    </row>
    <row r="685">
      <c r="A685" s="1131"/>
      <c r="B685" s="1131"/>
      <c r="C685" s="1131"/>
      <c r="D685" s="1131"/>
      <c r="E685" s="1131"/>
      <c r="F685" s="1131"/>
      <c r="G685" s="1183"/>
      <c r="H685" s="1131"/>
      <c r="I685" s="1131"/>
      <c r="J685" s="1131"/>
      <c r="K685" s="1131"/>
      <c r="L685" s="1131"/>
      <c r="M685" s="1131"/>
      <c r="N685" s="1131"/>
      <c r="O685" s="874"/>
      <c r="P685" s="875"/>
      <c r="Q685" s="1131"/>
      <c r="R685" s="1131"/>
      <c r="S685" s="1131"/>
      <c r="T685" s="1131"/>
      <c r="U685" s="1131"/>
      <c r="V685" s="1131"/>
      <c r="W685" s="1131"/>
      <c r="X685" s="1131"/>
      <c r="Y685" s="1131"/>
      <c r="Z685" s="1131"/>
      <c r="AA685" s="1131"/>
      <c r="AB685" s="1131"/>
      <c r="AC685" s="1131"/>
      <c r="AD685" s="1131"/>
      <c r="AE685" s="1131"/>
      <c r="AF685" s="874"/>
      <c r="AG685" s="874"/>
      <c r="AH685" s="1131"/>
    </row>
    <row r="686">
      <c r="A686" s="1131"/>
      <c r="B686" s="1131"/>
      <c r="C686" s="1131"/>
      <c r="D686" s="1131"/>
      <c r="E686" s="1131"/>
      <c r="F686" s="1131"/>
      <c r="G686" s="1183"/>
      <c r="H686" s="1131"/>
      <c r="I686" s="1131"/>
      <c r="J686" s="1131"/>
      <c r="K686" s="1131"/>
      <c r="L686" s="1131"/>
      <c r="M686" s="1131"/>
      <c r="N686" s="1131"/>
      <c r="O686" s="874"/>
      <c r="P686" s="875"/>
      <c r="Q686" s="1131"/>
      <c r="R686" s="1131"/>
      <c r="S686" s="1131"/>
      <c r="T686" s="1131"/>
      <c r="U686" s="1131"/>
      <c r="V686" s="1131"/>
      <c r="W686" s="1131"/>
      <c r="X686" s="1131"/>
      <c r="Y686" s="1131"/>
      <c r="Z686" s="1131"/>
      <c r="AA686" s="1131"/>
      <c r="AB686" s="1131"/>
      <c r="AC686" s="1131"/>
      <c r="AD686" s="1131"/>
      <c r="AE686" s="1131"/>
      <c r="AF686" s="874"/>
      <c r="AG686" s="874"/>
      <c r="AH686" s="1131"/>
    </row>
    <row r="687">
      <c r="A687" s="1131"/>
      <c r="B687" s="1131"/>
      <c r="C687" s="1131"/>
      <c r="D687" s="1131"/>
      <c r="E687" s="1131"/>
      <c r="F687" s="1131"/>
      <c r="G687" s="1183"/>
      <c r="H687" s="1131"/>
      <c r="I687" s="1131"/>
      <c r="J687" s="1131"/>
      <c r="K687" s="1131"/>
      <c r="L687" s="1131"/>
      <c r="M687" s="1131"/>
      <c r="N687" s="1131"/>
      <c r="O687" s="874"/>
      <c r="P687" s="875"/>
      <c r="Q687" s="1131"/>
      <c r="R687" s="1131"/>
      <c r="S687" s="1131"/>
      <c r="T687" s="1131"/>
      <c r="U687" s="1131"/>
      <c r="V687" s="1131"/>
      <c r="W687" s="1131"/>
      <c r="X687" s="1131"/>
      <c r="Y687" s="1131"/>
      <c r="Z687" s="1131"/>
      <c r="AA687" s="1131"/>
      <c r="AB687" s="1131"/>
      <c r="AC687" s="1131"/>
      <c r="AD687" s="1131"/>
      <c r="AE687" s="1131"/>
      <c r="AF687" s="874"/>
      <c r="AG687" s="874"/>
      <c r="AH687" s="1131"/>
    </row>
    <row r="688">
      <c r="A688" s="1131"/>
      <c r="B688" s="1131"/>
      <c r="C688" s="1131"/>
      <c r="D688" s="1131"/>
      <c r="E688" s="1131"/>
      <c r="F688" s="1131"/>
      <c r="G688" s="1183"/>
      <c r="H688" s="1131"/>
      <c r="I688" s="1131"/>
      <c r="J688" s="1131"/>
      <c r="K688" s="1131"/>
      <c r="L688" s="1131"/>
      <c r="M688" s="1131"/>
      <c r="N688" s="1131"/>
      <c r="O688" s="874"/>
      <c r="P688" s="875"/>
      <c r="Q688" s="1131"/>
      <c r="R688" s="1131"/>
      <c r="S688" s="1131"/>
      <c r="T688" s="1131"/>
      <c r="U688" s="1131"/>
      <c r="V688" s="1131"/>
      <c r="W688" s="1131"/>
      <c r="X688" s="1131"/>
      <c r="Y688" s="1131"/>
      <c r="Z688" s="1131"/>
      <c r="AA688" s="1131"/>
      <c r="AB688" s="1131"/>
      <c r="AC688" s="1131"/>
      <c r="AD688" s="1131"/>
      <c r="AE688" s="1131"/>
      <c r="AF688" s="874"/>
      <c r="AG688" s="874"/>
      <c r="AH688" s="1131"/>
    </row>
    <row r="689">
      <c r="A689" s="1131"/>
      <c r="B689" s="1131"/>
      <c r="C689" s="1131"/>
      <c r="D689" s="1131"/>
      <c r="E689" s="1131"/>
      <c r="F689" s="1131"/>
      <c r="G689" s="1183"/>
      <c r="H689" s="1131"/>
      <c r="I689" s="1131"/>
      <c r="J689" s="1131"/>
      <c r="K689" s="1131"/>
      <c r="L689" s="1131"/>
      <c r="M689" s="1131"/>
      <c r="N689" s="1131"/>
      <c r="O689" s="874"/>
      <c r="P689" s="875"/>
      <c r="Q689" s="1131"/>
      <c r="R689" s="1131"/>
      <c r="S689" s="1131"/>
      <c r="T689" s="1131"/>
      <c r="U689" s="1131"/>
      <c r="V689" s="1131"/>
      <c r="W689" s="1131"/>
      <c r="X689" s="1131"/>
      <c r="Y689" s="1131"/>
      <c r="Z689" s="1131"/>
      <c r="AA689" s="1131"/>
      <c r="AB689" s="1131"/>
      <c r="AC689" s="1131"/>
      <c r="AD689" s="1131"/>
      <c r="AE689" s="1131"/>
      <c r="AF689" s="874"/>
      <c r="AG689" s="874"/>
      <c r="AH689" s="1131"/>
    </row>
    <row r="690">
      <c r="A690" s="1131"/>
      <c r="B690" s="1131"/>
      <c r="C690" s="1131"/>
      <c r="D690" s="1131"/>
      <c r="E690" s="1131"/>
      <c r="F690" s="1131"/>
      <c r="G690" s="1183"/>
      <c r="H690" s="1131"/>
      <c r="I690" s="1131"/>
      <c r="J690" s="1131"/>
      <c r="K690" s="1131"/>
      <c r="L690" s="1131"/>
      <c r="M690" s="1131"/>
      <c r="N690" s="1131"/>
      <c r="O690" s="874"/>
      <c r="P690" s="875"/>
      <c r="Q690" s="1131"/>
      <c r="R690" s="1131"/>
      <c r="S690" s="1131"/>
      <c r="T690" s="1131"/>
      <c r="U690" s="1131"/>
      <c r="V690" s="1131"/>
      <c r="W690" s="1131"/>
      <c r="X690" s="1131"/>
      <c r="Y690" s="1131"/>
      <c r="Z690" s="1131"/>
      <c r="AA690" s="1131"/>
      <c r="AB690" s="1131"/>
      <c r="AC690" s="1131"/>
      <c r="AD690" s="1131"/>
      <c r="AE690" s="1131"/>
      <c r="AF690" s="874"/>
      <c r="AG690" s="874"/>
      <c r="AH690" s="1131"/>
    </row>
    <row r="691">
      <c r="A691" s="1131"/>
      <c r="B691" s="1131"/>
      <c r="C691" s="1131"/>
      <c r="D691" s="1131"/>
      <c r="E691" s="1131"/>
      <c r="F691" s="1131"/>
      <c r="G691" s="1183"/>
      <c r="H691" s="1131"/>
      <c r="I691" s="1131"/>
      <c r="J691" s="1131"/>
      <c r="K691" s="1131"/>
      <c r="L691" s="1131"/>
      <c r="M691" s="1131"/>
      <c r="N691" s="1131"/>
      <c r="O691" s="874"/>
      <c r="P691" s="875"/>
      <c r="Q691" s="1131"/>
      <c r="R691" s="1131"/>
      <c r="S691" s="1131"/>
      <c r="T691" s="1131"/>
      <c r="U691" s="1131"/>
      <c r="V691" s="1131"/>
      <c r="W691" s="1131"/>
      <c r="X691" s="1131"/>
      <c r="Y691" s="1131"/>
      <c r="Z691" s="1131"/>
      <c r="AA691" s="1131"/>
      <c r="AB691" s="1131"/>
      <c r="AC691" s="1131"/>
      <c r="AD691" s="1131"/>
      <c r="AE691" s="1131"/>
      <c r="AF691" s="874"/>
      <c r="AG691" s="874"/>
      <c r="AH691" s="1131"/>
    </row>
    <row r="692">
      <c r="A692" s="1131"/>
      <c r="B692" s="1131"/>
      <c r="C692" s="1131"/>
      <c r="D692" s="1131"/>
      <c r="E692" s="1131"/>
      <c r="F692" s="1131"/>
      <c r="G692" s="1183"/>
      <c r="H692" s="1131"/>
      <c r="I692" s="1131"/>
      <c r="J692" s="1131"/>
      <c r="K692" s="1131"/>
      <c r="L692" s="1131"/>
      <c r="M692" s="1131"/>
      <c r="N692" s="1131"/>
      <c r="O692" s="874"/>
      <c r="P692" s="875"/>
      <c r="Q692" s="1131"/>
      <c r="R692" s="1131"/>
      <c r="S692" s="1131"/>
      <c r="T692" s="1131"/>
      <c r="U692" s="1131"/>
      <c r="V692" s="1131"/>
      <c r="W692" s="1131"/>
      <c r="X692" s="1131"/>
      <c r="Y692" s="1131"/>
      <c r="Z692" s="1131"/>
      <c r="AA692" s="1131"/>
      <c r="AB692" s="1131"/>
      <c r="AC692" s="1131"/>
      <c r="AD692" s="1131"/>
      <c r="AE692" s="1131"/>
      <c r="AF692" s="874"/>
      <c r="AG692" s="874"/>
      <c r="AH692" s="1131"/>
    </row>
    <row r="693">
      <c r="A693" s="1131"/>
      <c r="B693" s="1131"/>
      <c r="C693" s="1131"/>
      <c r="D693" s="1131"/>
      <c r="E693" s="1131"/>
      <c r="F693" s="1131"/>
      <c r="G693" s="1183"/>
      <c r="H693" s="1131"/>
      <c r="I693" s="1131"/>
      <c r="J693" s="1131"/>
      <c r="K693" s="1131"/>
      <c r="L693" s="1131"/>
      <c r="M693" s="1131"/>
      <c r="N693" s="1131"/>
      <c r="O693" s="874"/>
      <c r="P693" s="875"/>
      <c r="Q693" s="1131"/>
      <c r="R693" s="1131"/>
      <c r="S693" s="1131"/>
      <c r="T693" s="1131"/>
      <c r="U693" s="1131"/>
      <c r="V693" s="1131"/>
      <c r="W693" s="1131"/>
      <c r="X693" s="1131"/>
      <c r="Y693" s="1131"/>
      <c r="Z693" s="1131"/>
      <c r="AA693" s="1131"/>
      <c r="AB693" s="1131"/>
      <c r="AC693" s="1131"/>
      <c r="AD693" s="1131"/>
      <c r="AE693" s="1131"/>
      <c r="AF693" s="874"/>
      <c r="AG693" s="874"/>
      <c r="AH693" s="1131"/>
    </row>
    <row r="694">
      <c r="A694" s="1131"/>
      <c r="B694" s="1131"/>
      <c r="C694" s="1131"/>
      <c r="D694" s="1131"/>
      <c r="E694" s="1131"/>
      <c r="F694" s="1131"/>
      <c r="G694" s="1183"/>
      <c r="H694" s="1131"/>
      <c r="I694" s="1131"/>
      <c r="J694" s="1131"/>
      <c r="K694" s="1131"/>
      <c r="L694" s="1131"/>
      <c r="M694" s="1131"/>
      <c r="N694" s="1131"/>
      <c r="O694" s="874"/>
      <c r="P694" s="875"/>
      <c r="Q694" s="1131"/>
      <c r="R694" s="1131"/>
      <c r="S694" s="1131"/>
      <c r="T694" s="1131"/>
      <c r="U694" s="1131"/>
      <c r="V694" s="1131"/>
      <c r="W694" s="1131"/>
      <c r="X694" s="1131"/>
      <c r="Y694" s="1131"/>
      <c r="Z694" s="1131"/>
      <c r="AA694" s="1131"/>
      <c r="AB694" s="1131"/>
      <c r="AC694" s="1131"/>
      <c r="AD694" s="1131"/>
      <c r="AE694" s="1131"/>
      <c r="AF694" s="874"/>
      <c r="AG694" s="874"/>
      <c r="AH694" s="1131"/>
    </row>
    <row r="695">
      <c r="A695" s="1131"/>
      <c r="B695" s="1131"/>
      <c r="C695" s="1131"/>
      <c r="D695" s="1131"/>
      <c r="E695" s="1131"/>
      <c r="F695" s="1131"/>
      <c r="G695" s="1183"/>
      <c r="H695" s="1131"/>
      <c r="I695" s="1131"/>
      <c r="J695" s="1131"/>
      <c r="K695" s="1131"/>
      <c r="L695" s="1131"/>
      <c r="M695" s="1131"/>
      <c r="N695" s="1131"/>
      <c r="O695" s="874"/>
      <c r="P695" s="875"/>
      <c r="Q695" s="1131"/>
      <c r="R695" s="1131"/>
      <c r="S695" s="1131"/>
      <c r="T695" s="1131"/>
      <c r="U695" s="1131"/>
      <c r="V695" s="1131"/>
      <c r="W695" s="1131"/>
      <c r="X695" s="1131"/>
      <c r="Y695" s="1131"/>
      <c r="Z695" s="1131"/>
      <c r="AA695" s="1131"/>
      <c r="AB695" s="1131"/>
      <c r="AC695" s="1131"/>
      <c r="AD695" s="1131"/>
      <c r="AE695" s="1131"/>
      <c r="AF695" s="874"/>
      <c r="AG695" s="874"/>
      <c r="AH695" s="1131"/>
    </row>
    <row r="696">
      <c r="A696" s="1131"/>
      <c r="B696" s="1131"/>
      <c r="C696" s="1131"/>
      <c r="D696" s="1131"/>
      <c r="E696" s="1131"/>
      <c r="F696" s="1131"/>
      <c r="G696" s="1183"/>
      <c r="H696" s="1131"/>
      <c r="I696" s="1131"/>
      <c r="J696" s="1131"/>
      <c r="K696" s="1131"/>
      <c r="L696" s="1131"/>
      <c r="M696" s="1131"/>
      <c r="N696" s="1131"/>
      <c r="O696" s="874"/>
      <c r="P696" s="875"/>
      <c r="Q696" s="1131"/>
      <c r="R696" s="1131"/>
      <c r="S696" s="1131"/>
      <c r="T696" s="1131"/>
      <c r="U696" s="1131"/>
      <c r="V696" s="1131"/>
      <c r="W696" s="1131"/>
      <c r="X696" s="1131"/>
      <c r="Y696" s="1131"/>
      <c r="Z696" s="1131"/>
      <c r="AA696" s="1131"/>
      <c r="AB696" s="1131"/>
      <c r="AC696" s="1131"/>
      <c r="AD696" s="1131"/>
      <c r="AE696" s="1131"/>
      <c r="AF696" s="874"/>
      <c r="AG696" s="874"/>
      <c r="AH696" s="1131"/>
    </row>
    <row r="697">
      <c r="A697" s="1131"/>
      <c r="B697" s="1131"/>
      <c r="C697" s="1131"/>
      <c r="D697" s="1131"/>
      <c r="E697" s="1131"/>
      <c r="F697" s="1131"/>
      <c r="G697" s="1183"/>
      <c r="H697" s="1131"/>
      <c r="I697" s="1131"/>
      <c r="J697" s="1131"/>
      <c r="K697" s="1131"/>
      <c r="L697" s="1131"/>
      <c r="M697" s="1131"/>
      <c r="N697" s="1131"/>
      <c r="O697" s="874"/>
      <c r="P697" s="875"/>
      <c r="Q697" s="1131"/>
      <c r="R697" s="1131"/>
      <c r="S697" s="1131"/>
      <c r="T697" s="1131"/>
      <c r="U697" s="1131"/>
      <c r="V697" s="1131"/>
      <c r="W697" s="1131"/>
      <c r="X697" s="1131"/>
      <c r="Y697" s="1131"/>
      <c r="Z697" s="1131"/>
      <c r="AA697" s="1131"/>
      <c r="AB697" s="1131"/>
      <c r="AC697" s="1131"/>
      <c r="AD697" s="1131"/>
      <c r="AE697" s="1131"/>
      <c r="AF697" s="874"/>
      <c r="AG697" s="874"/>
      <c r="AH697" s="1131"/>
    </row>
    <row r="698">
      <c r="A698" s="1131"/>
      <c r="B698" s="1131"/>
      <c r="C698" s="1131"/>
      <c r="D698" s="1131"/>
      <c r="E698" s="1131"/>
      <c r="F698" s="1131"/>
      <c r="G698" s="1183"/>
      <c r="H698" s="1131"/>
      <c r="I698" s="1131"/>
      <c r="J698" s="1131"/>
      <c r="K698" s="1131"/>
      <c r="L698" s="1131"/>
      <c r="M698" s="1131"/>
      <c r="N698" s="1131"/>
      <c r="O698" s="874"/>
      <c r="P698" s="875"/>
      <c r="Q698" s="1131"/>
      <c r="R698" s="1131"/>
      <c r="S698" s="1131"/>
      <c r="T698" s="1131"/>
      <c r="U698" s="1131"/>
      <c r="V698" s="1131"/>
      <c r="W698" s="1131"/>
      <c r="X698" s="1131"/>
      <c r="Y698" s="1131"/>
      <c r="Z698" s="1131"/>
      <c r="AA698" s="1131"/>
      <c r="AB698" s="1131"/>
      <c r="AC698" s="1131"/>
      <c r="AD698" s="1131"/>
      <c r="AE698" s="1131"/>
      <c r="AF698" s="874"/>
      <c r="AG698" s="874"/>
      <c r="AH698" s="1131"/>
    </row>
    <row r="699">
      <c r="A699" s="1131"/>
      <c r="B699" s="1131"/>
      <c r="C699" s="1131"/>
      <c r="D699" s="1131"/>
      <c r="E699" s="1131"/>
      <c r="F699" s="1131"/>
      <c r="G699" s="1183"/>
      <c r="H699" s="1131"/>
      <c r="I699" s="1131"/>
      <c r="J699" s="1131"/>
      <c r="K699" s="1131"/>
      <c r="L699" s="1131"/>
      <c r="M699" s="1131"/>
      <c r="N699" s="1131"/>
      <c r="O699" s="874"/>
      <c r="P699" s="875"/>
      <c r="Q699" s="1131"/>
      <c r="R699" s="1131"/>
      <c r="S699" s="1131"/>
      <c r="T699" s="1131"/>
      <c r="U699" s="1131"/>
      <c r="V699" s="1131"/>
      <c r="W699" s="1131"/>
      <c r="X699" s="1131"/>
      <c r="Y699" s="1131"/>
      <c r="Z699" s="1131"/>
      <c r="AA699" s="1131"/>
      <c r="AB699" s="1131"/>
      <c r="AC699" s="1131"/>
      <c r="AD699" s="1131"/>
      <c r="AE699" s="1131"/>
      <c r="AF699" s="874"/>
      <c r="AG699" s="874"/>
      <c r="AH699" s="1131"/>
    </row>
    <row r="700">
      <c r="A700" s="1131"/>
      <c r="B700" s="1131"/>
      <c r="C700" s="1131"/>
      <c r="D700" s="1131"/>
      <c r="E700" s="1131"/>
      <c r="F700" s="1131"/>
      <c r="G700" s="1183"/>
      <c r="H700" s="1131"/>
      <c r="I700" s="1131"/>
      <c r="J700" s="1131"/>
      <c r="K700" s="1131"/>
      <c r="L700" s="1131"/>
      <c r="M700" s="1131"/>
      <c r="N700" s="1131"/>
      <c r="O700" s="874"/>
      <c r="P700" s="875"/>
      <c r="Q700" s="1131"/>
      <c r="R700" s="1131"/>
      <c r="S700" s="1131"/>
      <c r="T700" s="1131"/>
      <c r="U700" s="1131"/>
      <c r="V700" s="1131"/>
      <c r="W700" s="1131"/>
      <c r="X700" s="1131"/>
      <c r="Y700" s="1131"/>
      <c r="Z700" s="1131"/>
      <c r="AA700" s="1131"/>
      <c r="AB700" s="1131"/>
      <c r="AC700" s="1131"/>
      <c r="AD700" s="1131"/>
      <c r="AE700" s="1131"/>
      <c r="AF700" s="874"/>
      <c r="AG700" s="874"/>
      <c r="AH700" s="1131"/>
    </row>
    <row r="701">
      <c r="A701" s="1131"/>
      <c r="B701" s="1131"/>
      <c r="C701" s="1131"/>
      <c r="D701" s="1131"/>
      <c r="E701" s="1131"/>
      <c r="F701" s="1131"/>
      <c r="G701" s="1183"/>
      <c r="H701" s="1131"/>
      <c r="I701" s="1131"/>
      <c r="J701" s="1131"/>
      <c r="K701" s="1131"/>
      <c r="L701" s="1131"/>
      <c r="M701" s="1131"/>
      <c r="N701" s="1131"/>
      <c r="O701" s="874"/>
      <c r="P701" s="875"/>
      <c r="Q701" s="1131"/>
      <c r="R701" s="1131"/>
      <c r="S701" s="1131"/>
      <c r="T701" s="1131"/>
      <c r="U701" s="1131"/>
      <c r="V701" s="1131"/>
      <c r="W701" s="1131"/>
      <c r="X701" s="1131"/>
      <c r="Y701" s="1131"/>
      <c r="Z701" s="1131"/>
      <c r="AA701" s="1131"/>
      <c r="AB701" s="1131"/>
      <c r="AC701" s="1131"/>
      <c r="AD701" s="1131"/>
      <c r="AE701" s="1131"/>
      <c r="AF701" s="874"/>
      <c r="AG701" s="874"/>
      <c r="AH701" s="1131"/>
    </row>
    <row r="702">
      <c r="A702" s="1131"/>
      <c r="B702" s="1131"/>
      <c r="C702" s="1131"/>
      <c r="D702" s="1131"/>
      <c r="E702" s="1131"/>
      <c r="F702" s="1131"/>
      <c r="G702" s="1183"/>
      <c r="H702" s="1131"/>
      <c r="I702" s="1131"/>
      <c r="J702" s="1131"/>
      <c r="K702" s="1131"/>
      <c r="L702" s="1131"/>
      <c r="M702" s="1131"/>
      <c r="N702" s="1131"/>
      <c r="O702" s="874"/>
      <c r="P702" s="875"/>
      <c r="Q702" s="1131"/>
      <c r="R702" s="1131"/>
      <c r="S702" s="1131"/>
      <c r="T702" s="1131"/>
      <c r="U702" s="1131"/>
      <c r="V702" s="1131"/>
      <c r="W702" s="1131"/>
      <c r="X702" s="1131"/>
      <c r="Y702" s="1131"/>
      <c r="Z702" s="1131"/>
      <c r="AA702" s="1131"/>
      <c r="AB702" s="1131"/>
      <c r="AC702" s="1131"/>
      <c r="AD702" s="1131"/>
      <c r="AE702" s="1131"/>
      <c r="AF702" s="874"/>
      <c r="AG702" s="874"/>
      <c r="AH702" s="1131"/>
    </row>
    <row r="703">
      <c r="A703" s="1131"/>
      <c r="B703" s="1131"/>
      <c r="C703" s="1131"/>
      <c r="D703" s="1131"/>
      <c r="E703" s="1131"/>
      <c r="F703" s="1131"/>
      <c r="G703" s="1183"/>
      <c r="H703" s="1131"/>
      <c r="I703" s="1131"/>
      <c r="J703" s="1131"/>
      <c r="K703" s="1131"/>
      <c r="L703" s="1131"/>
      <c r="M703" s="1131"/>
      <c r="N703" s="1131"/>
      <c r="O703" s="874"/>
      <c r="P703" s="875"/>
      <c r="Q703" s="1131"/>
      <c r="R703" s="1131"/>
      <c r="S703" s="1131"/>
      <c r="T703" s="1131"/>
      <c r="U703" s="1131"/>
      <c r="V703" s="1131"/>
      <c r="W703" s="1131"/>
      <c r="X703" s="1131"/>
      <c r="Y703" s="1131"/>
      <c r="Z703" s="1131"/>
      <c r="AA703" s="1131"/>
      <c r="AB703" s="1131"/>
      <c r="AC703" s="1131"/>
      <c r="AD703" s="1131"/>
      <c r="AE703" s="1131"/>
      <c r="AF703" s="874"/>
      <c r="AG703" s="874"/>
      <c r="AH703" s="1131"/>
    </row>
    <row r="704">
      <c r="A704" s="1131"/>
      <c r="B704" s="1131"/>
      <c r="C704" s="1131"/>
      <c r="D704" s="1131"/>
      <c r="E704" s="1131"/>
      <c r="F704" s="1131"/>
      <c r="G704" s="1183"/>
      <c r="H704" s="1131"/>
      <c r="I704" s="1131"/>
      <c r="J704" s="1131"/>
      <c r="K704" s="1131"/>
      <c r="L704" s="1131"/>
      <c r="M704" s="1131"/>
      <c r="N704" s="1131"/>
      <c r="O704" s="874"/>
      <c r="P704" s="875"/>
      <c r="Q704" s="1131"/>
      <c r="R704" s="1131"/>
      <c r="S704" s="1131"/>
      <c r="T704" s="1131"/>
      <c r="U704" s="1131"/>
      <c r="V704" s="1131"/>
      <c r="W704" s="1131"/>
      <c r="X704" s="1131"/>
      <c r="Y704" s="1131"/>
      <c r="Z704" s="1131"/>
      <c r="AA704" s="1131"/>
      <c r="AB704" s="1131"/>
      <c r="AC704" s="1131"/>
      <c r="AD704" s="1131"/>
      <c r="AE704" s="1131"/>
      <c r="AF704" s="874"/>
      <c r="AG704" s="874"/>
      <c r="AH704" s="1131"/>
    </row>
    <row r="705">
      <c r="A705" s="1131"/>
      <c r="B705" s="1131"/>
      <c r="C705" s="1131"/>
      <c r="D705" s="1131"/>
      <c r="E705" s="1131"/>
      <c r="F705" s="1131"/>
      <c r="G705" s="1183"/>
      <c r="H705" s="1131"/>
      <c r="I705" s="1131"/>
      <c r="J705" s="1131"/>
      <c r="K705" s="1131"/>
      <c r="L705" s="1131"/>
      <c r="M705" s="1131"/>
      <c r="N705" s="1131"/>
      <c r="O705" s="874"/>
      <c r="P705" s="875"/>
      <c r="Q705" s="1131"/>
      <c r="R705" s="1131"/>
      <c r="S705" s="1131"/>
      <c r="T705" s="1131"/>
      <c r="U705" s="1131"/>
      <c r="V705" s="1131"/>
      <c r="W705" s="1131"/>
      <c r="X705" s="1131"/>
      <c r="Y705" s="1131"/>
      <c r="Z705" s="1131"/>
      <c r="AA705" s="1131"/>
      <c r="AB705" s="1131"/>
      <c r="AC705" s="1131"/>
      <c r="AD705" s="1131"/>
      <c r="AE705" s="1131"/>
      <c r="AF705" s="874"/>
      <c r="AG705" s="874"/>
      <c r="AH705" s="1131"/>
    </row>
    <row r="706">
      <c r="A706" s="1131"/>
      <c r="B706" s="1131"/>
      <c r="C706" s="1131"/>
      <c r="D706" s="1131"/>
      <c r="E706" s="1131"/>
      <c r="F706" s="1131"/>
      <c r="G706" s="1183"/>
      <c r="H706" s="1131"/>
      <c r="I706" s="1131"/>
      <c r="J706" s="1131"/>
      <c r="K706" s="1131"/>
      <c r="L706" s="1131"/>
      <c r="M706" s="1131"/>
      <c r="N706" s="1131"/>
      <c r="O706" s="874"/>
      <c r="P706" s="875"/>
      <c r="Q706" s="1131"/>
      <c r="R706" s="1131"/>
      <c r="S706" s="1131"/>
      <c r="T706" s="1131"/>
      <c r="U706" s="1131"/>
      <c r="V706" s="1131"/>
      <c r="W706" s="1131"/>
      <c r="X706" s="1131"/>
      <c r="Y706" s="1131"/>
      <c r="Z706" s="1131"/>
      <c r="AA706" s="1131"/>
      <c r="AB706" s="1131"/>
      <c r="AC706" s="1131"/>
      <c r="AD706" s="1131"/>
      <c r="AE706" s="1131"/>
      <c r="AF706" s="874"/>
      <c r="AG706" s="874"/>
      <c r="AH706" s="1131"/>
    </row>
    <row r="707">
      <c r="A707" s="1131"/>
      <c r="B707" s="1131"/>
      <c r="C707" s="1131"/>
      <c r="D707" s="1131"/>
      <c r="E707" s="1131"/>
      <c r="F707" s="1131"/>
      <c r="G707" s="1183"/>
      <c r="H707" s="1131"/>
      <c r="I707" s="1131"/>
      <c r="J707" s="1131"/>
      <c r="K707" s="1131"/>
      <c r="L707" s="1131"/>
      <c r="M707" s="1131"/>
      <c r="N707" s="1131"/>
      <c r="O707" s="874"/>
      <c r="P707" s="875"/>
      <c r="Q707" s="1131"/>
      <c r="R707" s="1131"/>
      <c r="S707" s="1131"/>
      <c r="T707" s="1131"/>
      <c r="U707" s="1131"/>
      <c r="V707" s="1131"/>
      <c r="W707" s="1131"/>
      <c r="X707" s="1131"/>
      <c r="Y707" s="1131"/>
      <c r="Z707" s="1131"/>
      <c r="AA707" s="1131"/>
      <c r="AB707" s="1131"/>
      <c r="AC707" s="1131"/>
      <c r="AD707" s="1131"/>
      <c r="AE707" s="1131"/>
      <c r="AF707" s="874"/>
      <c r="AG707" s="874"/>
      <c r="AH707" s="1131"/>
    </row>
    <row r="708">
      <c r="A708" s="1131"/>
      <c r="B708" s="1131"/>
      <c r="C708" s="1131"/>
      <c r="D708" s="1131"/>
      <c r="E708" s="1131"/>
      <c r="F708" s="1131"/>
      <c r="G708" s="1183"/>
      <c r="H708" s="1131"/>
      <c r="I708" s="1131"/>
      <c r="J708" s="1131"/>
      <c r="K708" s="1131"/>
      <c r="L708" s="1131"/>
      <c r="M708" s="1131"/>
      <c r="N708" s="1131"/>
      <c r="O708" s="874"/>
      <c r="P708" s="875"/>
      <c r="Q708" s="1131"/>
      <c r="R708" s="1131"/>
      <c r="S708" s="1131"/>
      <c r="T708" s="1131"/>
      <c r="U708" s="1131"/>
      <c r="V708" s="1131"/>
      <c r="W708" s="1131"/>
      <c r="X708" s="1131"/>
      <c r="Y708" s="1131"/>
      <c r="Z708" s="1131"/>
      <c r="AA708" s="1131"/>
      <c r="AB708" s="1131"/>
      <c r="AC708" s="1131"/>
      <c r="AD708" s="1131"/>
      <c r="AE708" s="1131"/>
      <c r="AF708" s="874"/>
      <c r="AG708" s="874"/>
      <c r="AH708" s="1131"/>
    </row>
    <row r="709">
      <c r="A709" s="1131"/>
      <c r="B709" s="1131"/>
      <c r="C709" s="1131"/>
      <c r="D709" s="1131"/>
      <c r="E709" s="1131"/>
      <c r="F709" s="1131"/>
      <c r="G709" s="1183"/>
      <c r="H709" s="1131"/>
      <c r="I709" s="1131"/>
      <c r="J709" s="1131"/>
      <c r="K709" s="1131"/>
      <c r="L709" s="1131"/>
      <c r="M709" s="1131"/>
      <c r="N709" s="1131"/>
      <c r="O709" s="874"/>
      <c r="P709" s="875"/>
      <c r="Q709" s="1131"/>
      <c r="R709" s="1131"/>
      <c r="S709" s="1131"/>
      <c r="T709" s="1131"/>
      <c r="U709" s="1131"/>
      <c r="V709" s="1131"/>
      <c r="W709" s="1131"/>
      <c r="X709" s="1131"/>
      <c r="Y709" s="1131"/>
      <c r="Z709" s="1131"/>
      <c r="AA709" s="1131"/>
      <c r="AB709" s="1131"/>
      <c r="AC709" s="1131"/>
      <c r="AD709" s="1131"/>
      <c r="AE709" s="1131"/>
      <c r="AF709" s="874"/>
      <c r="AG709" s="874"/>
      <c r="AH709" s="1131"/>
    </row>
    <row r="710">
      <c r="A710" s="1131"/>
      <c r="B710" s="1131"/>
      <c r="C710" s="1131"/>
      <c r="D710" s="1131"/>
      <c r="E710" s="1131"/>
      <c r="F710" s="1131"/>
      <c r="G710" s="1183"/>
      <c r="H710" s="1131"/>
      <c r="I710" s="1131"/>
      <c r="J710" s="1131"/>
      <c r="K710" s="1131"/>
      <c r="L710" s="1131"/>
      <c r="M710" s="1131"/>
      <c r="N710" s="1131"/>
      <c r="O710" s="874"/>
      <c r="P710" s="875"/>
      <c r="Q710" s="1131"/>
      <c r="R710" s="1131"/>
      <c r="S710" s="1131"/>
      <c r="T710" s="1131"/>
      <c r="U710" s="1131"/>
      <c r="V710" s="1131"/>
      <c r="W710" s="1131"/>
      <c r="X710" s="1131"/>
      <c r="Y710" s="1131"/>
      <c r="Z710" s="1131"/>
      <c r="AA710" s="1131"/>
      <c r="AB710" s="1131"/>
      <c r="AC710" s="1131"/>
      <c r="AD710" s="1131"/>
      <c r="AE710" s="1131"/>
      <c r="AF710" s="874"/>
      <c r="AG710" s="874"/>
      <c r="AH710" s="1131"/>
    </row>
    <row r="711">
      <c r="A711" s="1131"/>
      <c r="B711" s="1131"/>
      <c r="C711" s="1131"/>
      <c r="D711" s="1131"/>
      <c r="E711" s="1131"/>
      <c r="F711" s="1131"/>
      <c r="G711" s="1183"/>
      <c r="H711" s="1131"/>
      <c r="I711" s="1131"/>
      <c r="J711" s="1131"/>
      <c r="K711" s="1131"/>
      <c r="L711" s="1131"/>
      <c r="M711" s="1131"/>
      <c r="N711" s="1131"/>
      <c r="O711" s="874"/>
      <c r="P711" s="875"/>
      <c r="Q711" s="1131"/>
      <c r="R711" s="1131"/>
      <c r="S711" s="1131"/>
      <c r="T711" s="1131"/>
      <c r="U711" s="1131"/>
      <c r="V711" s="1131"/>
      <c r="W711" s="1131"/>
      <c r="X711" s="1131"/>
      <c r="Y711" s="1131"/>
      <c r="Z711" s="1131"/>
      <c r="AA711" s="1131"/>
      <c r="AB711" s="1131"/>
      <c r="AC711" s="1131"/>
      <c r="AD711" s="1131"/>
      <c r="AE711" s="1131"/>
      <c r="AF711" s="874"/>
      <c r="AG711" s="874"/>
      <c r="AH711" s="1131"/>
    </row>
    <row r="712">
      <c r="A712" s="1131"/>
      <c r="B712" s="1131"/>
      <c r="C712" s="1131"/>
      <c r="D712" s="1131"/>
      <c r="E712" s="1131"/>
      <c r="F712" s="1131"/>
      <c r="G712" s="1183"/>
      <c r="H712" s="1131"/>
      <c r="I712" s="1131"/>
      <c r="J712" s="1131"/>
      <c r="K712" s="1131"/>
      <c r="L712" s="1131"/>
      <c r="M712" s="1131"/>
      <c r="N712" s="1131"/>
      <c r="O712" s="874"/>
      <c r="P712" s="875"/>
      <c r="Q712" s="1131"/>
      <c r="R712" s="1131"/>
      <c r="S712" s="1131"/>
      <c r="T712" s="1131"/>
      <c r="U712" s="1131"/>
      <c r="V712" s="1131"/>
      <c r="W712" s="1131"/>
      <c r="X712" s="1131"/>
      <c r="Y712" s="1131"/>
      <c r="Z712" s="1131"/>
      <c r="AA712" s="1131"/>
      <c r="AB712" s="1131"/>
      <c r="AC712" s="1131"/>
      <c r="AD712" s="1131"/>
      <c r="AE712" s="1131"/>
      <c r="AF712" s="874"/>
      <c r="AG712" s="874"/>
      <c r="AH712" s="1131"/>
    </row>
    <row r="713">
      <c r="A713" s="1131"/>
      <c r="B713" s="1131"/>
      <c r="C713" s="1131"/>
      <c r="D713" s="1131"/>
      <c r="E713" s="1131"/>
      <c r="F713" s="1131"/>
      <c r="G713" s="1183"/>
      <c r="H713" s="1131"/>
      <c r="I713" s="1131"/>
      <c r="J713" s="1131"/>
      <c r="K713" s="1131"/>
      <c r="L713" s="1131"/>
      <c r="M713" s="1131"/>
      <c r="N713" s="1131"/>
      <c r="O713" s="874"/>
      <c r="P713" s="875"/>
      <c r="Q713" s="1131"/>
      <c r="R713" s="1131"/>
      <c r="S713" s="1131"/>
      <c r="T713" s="1131"/>
      <c r="U713" s="1131"/>
      <c r="V713" s="1131"/>
      <c r="W713" s="1131"/>
      <c r="X713" s="1131"/>
      <c r="Y713" s="1131"/>
      <c r="Z713" s="1131"/>
      <c r="AA713" s="1131"/>
      <c r="AB713" s="1131"/>
      <c r="AC713" s="1131"/>
      <c r="AD713" s="1131"/>
      <c r="AE713" s="1131"/>
      <c r="AF713" s="874"/>
      <c r="AG713" s="874"/>
      <c r="AH713" s="1131"/>
    </row>
    <row r="714">
      <c r="A714" s="1131"/>
      <c r="B714" s="1131"/>
      <c r="C714" s="1131"/>
      <c r="D714" s="1131"/>
      <c r="E714" s="1131"/>
      <c r="F714" s="1131"/>
      <c r="G714" s="1183"/>
      <c r="H714" s="1131"/>
      <c r="I714" s="1131"/>
      <c r="J714" s="1131"/>
      <c r="K714" s="1131"/>
      <c r="L714" s="1131"/>
      <c r="M714" s="1131"/>
      <c r="N714" s="1131"/>
      <c r="O714" s="874"/>
      <c r="P714" s="875"/>
      <c r="Q714" s="1131"/>
      <c r="R714" s="1131"/>
      <c r="S714" s="1131"/>
      <c r="T714" s="1131"/>
      <c r="U714" s="1131"/>
      <c r="V714" s="1131"/>
      <c r="W714" s="1131"/>
      <c r="X714" s="1131"/>
      <c r="Y714" s="1131"/>
      <c r="Z714" s="1131"/>
      <c r="AA714" s="1131"/>
      <c r="AB714" s="1131"/>
      <c r="AC714" s="1131"/>
      <c r="AD714" s="1131"/>
      <c r="AE714" s="1131"/>
      <c r="AF714" s="874"/>
      <c r="AG714" s="874"/>
      <c r="AH714" s="1131"/>
    </row>
    <row r="715">
      <c r="A715" s="1131"/>
      <c r="B715" s="1131"/>
      <c r="C715" s="1131"/>
      <c r="D715" s="1131"/>
      <c r="E715" s="1131"/>
      <c r="F715" s="1131"/>
      <c r="G715" s="1183"/>
      <c r="H715" s="1131"/>
      <c r="I715" s="1131"/>
      <c r="J715" s="1131"/>
      <c r="K715" s="1131"/>
      <c r="L715" s="1131"/>
      <c r="M715" s="1131"/>
      <c r="N715" s="1131"/>
      <c r="O715" s="874"/>
      <c r="P715" s="875"/>
      <c r="Q715" s="1131"/>
      <c r="R715" s="1131"/>
      <c r="S715" s="1131"/>
      <c r="T715" s="1131"/>
      <c r="U715" s="1131"/>
      <c r="V715" s="1131"/>
      <c r="W715" s="1131"/>
      <c r="X715" s="1131"/>
      <c r="Y715" s="1131"/>
      <c r="Z715" s="1131"/>
      <c r="AA715" s="1131"/>
      <c r="AB715" s="1131"/>
      <c r="AC715" s="1131"/>
      <c r="AD715" s="1131"/>
      <c r="AE715" s="1131"/>
      <c r="AF715" s="874"/>
      <c r="AG715" s="874"/>
      <c r="AH715" s="1131"/>
    </row>
    <row r="716">
      <c r="A716" s="1131"/>
      <c r="B716" s="1131"/>
      <c r="C716" s="1131"/>
      <c r="D716" s="1131"/>
      <c r="E716" s="1131"/>
      <c r="F716" s="1131"/>
      <c r="G716" s="1183"/>
      <c r="H716" s="1131"/>
      <c r="I716" s="1131"/>
      <c r="J716" s="1131"/>
      <c r="K716" s="1131"/>
      <c r="L716" s="1131"/>
      <c r="M716" s="1131"/>
      <c r="N716" s="1131"/>
      <c r="O716" s="874"/>
      <c r="P716" s="875"/>
      <c r="Q716" s="1131"/>
      <c r="R716" s="1131"/>
      <c r="S716" s="1131"/>
      <c r="T716" s="1131"/>
      <c r="U716" s="1131"/>
      <c r="V716" s="1131"/>
      <c r="W716" s="1131"/>
      <c r="X716" s="1131"/>
      <c r="Y716" s="1131"/>
      <c r="Z716" s="1131"/>
      <c r="AA716" s="1131"/>
      <c r="AB716" s="1131"/>
      <c r="AC716" s="1131"/>
      <c r="AD716" s="1131"/>
      <c r="AE716" s="1131"/>
      <c r="AF716" s="874"/>
      <c r="AG716" s="874"/>
      <c r="AH716" s="1131"/>
    </row>
    <row r="717">
      <c r="A717" s="1131"/>
      <c r="B717" s="1131"/>
      <c r="C717" s="1131"/>
      <c r="D717" s="1131"/>
      <c r="E717" s="1131"/>
      <c r="F717" s="1131"/>
      <c r="G717" s="1183"/>
      <c r="H717" s="1131"/>
      <c r="I717" s="1131"/>
      <c r="J717" s="1131"/>
      <c r="K717" s="1131"/>
      <c r="L717" s="1131"/>
      <c r="M717" s="1131"/>
      <c r="N717" s="1131"/>
      <c r="O717" s="874"/>
      <c r="P717" s="875"/>
      <c r="Q717" s="1131"/>
      <c r="R717" s="1131"/>
      <c r="S717" s="1131"/>
      <c r="T717" s="1131"/>
      <c r="U717" s="1131"/>
      <c r="V717" s="1131"/>
      <c r="W717" s="1131"/>
      <c r="X717" s="1131"/>
      <c r="Y717" s="1131"/>
      <c r="Z717" s="1131"/>
      <c r="AA717" s="1131"/>
      <c r="AB717" s="1131"/>
      <c r="AC717" s="1131"/>
      <c r="AD717" s="1131"/>
      <c r="AE717" s="1131"/>
      <c r="AF717" s="874"/>
      <c r="AG717" s="874"/>
      <c r="AH717" s="1131"/>
    </row>
    <row r="718">
      <c r="A718" s="1131"/>
      <c r="B718" s="1131"/>
      <c r="C718" s="1131"/>
      <c r="D718" s="1131"/>
      <c r="E718" s="1131"/>
      <c r="F718" s="1131"/>
      <c r="G718" s="1183"/>
      <c r="H718" s="1131"/>
      <c r="I718" s="1131"/>
      <c r="J718" s="1131"/>
      <c r="K718" s="1131"/>
      <c r="L718" s="1131"/>
      <c r="M718" s="1131"/>
      <c r="N718" s="1131"/>
      <c r="O718" s="874"/>
      <c r="P718" s="875"/>
      <c r="Q718" s="1131"/>
      <c r="R718" s="1131"/>
      <c r="S718" s="1131"/>
      <c r="T718" s="1131"/>
      <c r="U718" s="1131"/>
      <c r="V718" s="1131"/>
      <c r="W718" s="1131"/>
      <c r="X718" s="1131"/>
      <c r="Y718" s="1131"/>
      <c r="Z718" s="1131"/>
      <c r="AA718" s="1131"/>
      <c r="AB718" s="1131"/>
      <c r="AC718" s="1131"/>
      <c r="AD718" s="1131"/>
      <c r="AE718" s="1131"/>
      <c r="AF718" s="874"/>
      <c r="AG718" s="874"/>
      <c r="AH718" s="1131"/>
    </row>
    <row r="719">
      <c r="A719" s="1131"/>
      <c r="B719" s="1131"/>
      <c r="C719" s="1131"/>
      <c r="D719" s="1131"/>
      <c r="E719" s="1131"/>
      <c r="F719" s="1131"/>
      <c r="G719" s="1183"/>
      <c r="H719" s="1131"/>
      <c r="I719" s="1131"/>
      <c r="J719" s="1131"/>
      <c r="K719" s="1131"/>
      <c r="L719" s="1131"/>
      <c r="M719" s="1131"/>
      <c r="N719" s="1131"/>
      <c r="O719" s="874"/>
      <c r="P719" s="875"/>
      <c r="Q719" s="1131"/>
      <c r="R719" s="1131"/>
      <c r="S719" s="1131"/>
      <c r="T719" s="1131"/>
      <c r="U719" s="1131"/>
      <c r="V719" s="1131"/>
      <c r="W719" s="1131"/>
      <c r="X719" s="1131"/>
      <c r="Y719" s="1131"/>
      <c r="Z719" s="1131"/>
      <c r="AA719" s="1131"/>
      <c r="AB719" s="1131"/>
      <c r="AC719" s="1131"/>
      <c r="AD719" s="1131"/>
      <c r="AE719" s="1131"/>
      <c r="AF719" s="874"/>
      <c r="AG719" s="874"/>
      <c r="AH719" s="1131"/>
    </row>
    <row r="720">
      <c r="A720" s="1131"/>
      <c r="B720" s="1131"/>
      <c r="C720" s="1131"/>
      <c r="D720" s="1131"/>
      <c r="E720" s="1131"/>
      <c r="F720" s="1131"/>
      <c r="G720" s="1183"/>
      <c r="H720" s="1131"/>
      <c r="I720" s="1131"/>
      <c r="J720" s="1131"/>
      <c r="K720" s="1131"/>
      <c r="L720" s="1131"/>
      <c r="M720" s="1131"/>
      <c r="N720" s="1131"/>
      <c r="O720" s="874"/>
      <c r="P720" s="875"/>
      <c r="Q720" s="1131"/>
      <c r="R720" s="1131"/>
      <c r="S720" s="1131"/>
      <c r="T720" s="1131"/>
      <c r="U720" s="1131"/>
      <c r="V720" s="1131"/>
      <c r="W720" s="1131"/>
      <c r="X720" s="1131"/>
      <c r="Y720" s="1131"/>
      <c r="Z720" s="1131"/>
      <c r="AA720" s="1131"/>
      <c r="AB720" s="1131"/>
      <c r="AC720" s="1131"/>
      <c r="AD720" s="1131"/>
      <c r="AE720" s="1131"/>
      <c r="AF720" s="874"/>
      <c r="AG720" s="874"/>
      <c r="AH720" s="1131"/>
    </row>
    <row r="721">
      <c r="A721" s="1131"/>
      <c r="B721" s="1131"/>
      <c r="C721" s="1131"/>
      <c r="D721" s="1131"/>
      <c r="E721" s="1131"/>
      <c r="F721" s="1131"/>
      <c r="G721" s="1183"/>
      <c r="H721" s="1131"/>
      <c r="I721" s="1131"/>
      <c r="J721" s="1131"/>
      <c r="K721" s="1131"/>
      <c r="L721" s="1131"/>
      <c r="M721" s="1131"/>
      <c r="N721" s="1131"/>
      <c r="O721" s="874"/>
      <c r="P721" s="875"/>
      <c r="Q721" s="1131"/>
      <c r="R721" s="1131"/>
      <c r="S721" s="1131"/>
      <c r="T721" s="1131"/>
      <c r="U721" s="1131"/>
      <c r="V721" s="1131"/>
      <c r="W721" s="1131"/>
      <c r="X721" s="1131"/>
      <c r="Y721" s="1131"/>
      <c r="Z721" s="1131"/>
      <c r="AA721" s="1131"/>
      <c r="AB721" s="1131"/>
      <c r="AC721" s="1131"/>
      <c r="AD721" s="1131"/>
      <c r="AE721" s="1131"/>
      <c r="AF721" s="874"/>
      <c r="AG721" s="874"/>
      <c r="AH721" s="1131"/>
    </row>
    <row r="722">
      <c r="A722" s="1131"/>
      <c r="B722" s="1131"/>
      <c r="C722" s="1131"/>
      <c r="D722" s="1131"/>
      <c r="E722" s="1131"/>
      <c r="F722" s="1131"/>
      <c r="G722" s="1183"/>
      <c r="H722" s="1131"/>
      <c r="I722" s="1131"/>
      <c r="J722" s="1131"/>
      <c r="K722" s="1131"/>
      <c r="L722" s="1131"/>
      <c r="M722" s="1131"/>
      <c r="N722" s="1131"/>
      <c r="O722" s="874"/>
      <c r="P722" s="875"/>
      <c r="Q722" s="1131"/>
      <c r="R722" s="1131"/>
      <c r="S722" s="1131"/>
      <c r="T722" s="1131"/>
      <c r="U722" s="1131"/>
      <c r="V722" s="1131"/>
      <c r="W722" s="1131"/>
      <c r="X722" s="1131"/>
      <c r="Y722" s="1131"/>
      <c r="Z722" s="1131"/>
      <c r="AA722" s="1131"/>
      <c r="AB722" s="1131"/>
      <c r="AC722" s="1131"/>
      <c r="AD722" s="1131"/>
      <c r="AE722" s="1131"/>
      <c r="AF722" s="874"/>
      <c r="AG722" s="874"/>
      <c r="AH722" s="1131"/>
    </row>
    <row r="723">
      <c r="A723" s="1131"/>
      <c r="B723" s="1131"/>
      <c r="C723" s="1131"/>
      <c r="D723" s="1131"/>
      <c r="E723" s="1131"/>
      <c r="F723" s="1131"/>
      <c r="G723" s="1183"/>
      <c r="H723" s="1131"/>
      <c r="I723" s="1131"/>
      <c r="J723" s="1131"/>
      <c r="K723" s="1131"/>
      <c r="L723" s="1131"/>
      <c r="M723" s="1131"/>
      <c r="N723" s="1131"/>
      <c r="O723" s="874"/>
      <c r="P723" s="875"/>
      <c r="Q723" s="1131"/>
      <c r="R723" s="1131"/>
      <c r="S723" s="1131"/>
      <c r="T723" s="1131"/>
      <c r="U723" s="1131"/>
      <c r="V723" s="1131"/>
      <c r="W723" s="1131"/>
      <c r="X723" s="1131"/>
      <c r="Y723" s="1131"/>
      <c r="Z723" s="1131"/>
      <c r="AA723" s="1131"/>
      <c r="AB723" s="1131"/>
      <c r="AC723" s="1131"/>
      <c r="AD723" s="1131"/>
      <c r="AE723" s="1131"/>
      <c r="AF723" s="874"/>
      <c r="AG723" s="874"/>
      <c r="AH723" s="1131"/>
    </row>
    <row r="724">
      <c r="A724" s="1131"/>
      <c r="B724" s="1131"/>
      <c r="C724" s="1131"/>
      <c r="D724" s="1131"/>
      <c r="E724" s="1131"/>
      <c r="F724" s="1131"/>
      <c r="G724" s="1183"/>
      <c r="H724" s="1131"/>
      <c r="I724" s="1131"/>
      <c r="J724" s="1131"/>
      <c r="K724" s="1131"/>
      <c r="L724" s="1131"/>
      <c r="M724" s="1131"/>
      <c r="N724" s="1131"/>
      <c r="O724" s="874"/>
      <c r="P724" s="875"/>
      <c r="Q724" s="1131"/>
      <c r="R724" s="1131"/>
      <c r="S724" s="1131"/>
      <c r="T724" s="1131"/>
      <c r="U724" s="1131"/>
      <c r="V724" s="1131"/>
      <c r="W724" s="1131"/>
      <c r="X724" s="1131"/>
      <c r="Y724" s="1131"/>
      <c r="Z724" s="1131"/>
      <c r="AA724" s="1131"/>
      <c r="AB724" s="1131"/>
      <c r="AC724" s="1131"/>
      <c r="AD724" s="1131"/>
      <c r="AE724" s="1131"/>
      <c r="AF724" s="874"/>
      <c r="AG724" s="874"/>
      <c r="AH724" s="1131"/>
    </row>
    <row r="725">
      <c r="A725" s="1131"/>
      <c r="B725" s="1131"/>
      <c r="C725" s="1131"/>
      <c r="D725" s="1131"/>
      <c r="E725" s="1131"/>
      <c r="F725" s="1131"/>
      <c r="G725" s="1183"/>
      <c r="H725" s="1131"/>
      <c r="I725" s="1131"/>
      <c r="J725" s="1131"/>
      <c r="K725" s="1131"/>
      <c r="L725" s="1131"/>
      <c r="M725" s="1131"/>
      <c r="N725" s="1131"/>
      <c r="O725" s="874"/>
      <c r="P725" s="875"/>
      <c r="Q725" s="1131"/>
      <c r="R725" s="1131"/>
      <c r="S725" s="1131"/>
      <c r="T725" s="1131"/>
      <c r="U725" s="1131"/>
      <c r="V725" s="1131"/>
      <c r="W725" s="1131"/>
      <c r="X725" s="1131"/>
      <c r="Y725" s="1131"/>
      <c r="Z725" s="1131"/>
      <c r="AA725" s="1131"/>
      <c r="AB725" s="1131"/>
      <c r="AC725" s="1131"/>
      <c r="AD725" s="1131"/>
      <c r="AE725" s="1131"/>
      <c r="AF725" s="874"/>
      <c r="AG725" s="874"/>
      <c r="AH725" s="1131"/>
    </row>
    <row r="726">
      <c r="A726" s="1131"/>
      <c r="B726" s="1131"/>
      <c r="C726" s="1131"/>
      <c r="D726" s="1131"/>
      <c r="E726" s="1131"/>
      <c r="F726" s="1131"/>
      <c r="G726" s="1183"/>
      <c r="H726" s="1131"/>
      <c r="I726" s="1131"/>
      <c r="J726" s="1131"/>
      <c r="K726" s="1131"/>
      <c r="L726" s="1131"/>
      <c r="M726" s="1131"/>
      <c r="N726" s="1131"/>
      <c r="O726" s="874"/>
      <c r="P726" s="875"/>
      <c r="Q726" s="1131"/>
      <c r="R726" s="1131"/>
      <c r="S726" s="1131"/>
      <c r="T726" s="1131"/>
      <c r="U726" s="1131"/>
      <c r="V726" s="1131"/>
      <c r="W726" s="1131"/>
      <c r="X726" s="1131"/>
      <c r="Y726" s="1131"/>
      <c r="Z726" s="1131"/>
      <c r="AA726" s="1131"/>
      <c r="AB726" s="1131"/>
      <c r="AC726" s="1131"/>
      <c r="AD726" s="1131"/>
      <c r="AE726" s="1131"/>
      <c r="AF726" s="874"/>
      <c r="AG726" s="874"/>
      <c r="AH726" s="1131"/>
    </row>
    <row r="727">
      <c r="A727" s="1131"/>
      <c r="B727" s="1131"/>
      <c r="C727" s="1131"/>
      <c r="D727" s="1131"/>
      <c r="E727" s="1131"/>
      <c r="F727" s="1131"/>
      <c r="G727" s="1183"/>
      <c r="H727" s="1131"/>
      <c r="I727" s="1131"/>
      <c r="J727" s="1131"/>
      <c r="K727" s="1131"/>
      <c r="L727" s="1131"/>
      <c r="M727" s="1131"/>
      <c r="N727" s="1131"/>
      <c r="O727" s="874"/>
      <c r="P727" s="875"/>
      <c r="Q727" s="1131"/>
      <c r="R727" s="1131"/>
      <c r="S727" s="1131"/>
      <c r="T727" s="1131"/>
      <c r="U727" s="1131"/>
      <c r="V727" s="1131"/>
      <c r="W727" s="1131"/>
      <c r="X727" s="1131"/>
      <c r="Y727" s="1131"/>
      <c r="Z727" s="1131"/>
      <c r="AA727" s="1131"/>
      <c r="AB727" s="1131"/>
      <c r="AC727" s="1131"/>
      <c r="AD727" s="1131"/>
      <c r="AE727" s="1131"/>
      <c r="AF727" s="874"/>
      <c r="AG727" s="874"/>
      <c r="AH727" s="1131"/>
    </row>
    <row r="728">
      <c r="A728" s="1131"/>
      <c r="B728" s="1131"/>
      <c r="C728" s="1131"/>
      <c r="D728" s="1131"/>
      <c r="E728" s="1131"/>
      <c r="F728" s="1131"/>
      <c r="G728" s="1183"/>
      <c r="H728" s="1131"/>
      <c r="I728" s="1131"/>
      <c r="J728" s="1131"/>
      <c r="K728" s="1131"/>
      <c r="L728" s="1131"/>
      <c r="M728" s="1131"/>
      <c r="N728" s="1131"/>
      <c r="O728" s="874"/>
      <c r="P728" s="875"/>
      <c r="Q728" s="1131"/>
      <c r="R728" s="1131"/>
      <c r="S728" s="1131"/>
      <c r="T728" s="1131"/>
      <c r="U728" s="1131"/>
      <c r="V728" s="1131"/>
      <c r="W728" s="1131"/>
      <c r="X728" s="1131"/>
      <c r="Y728" s="1131"/>
      <c r="Z728" s="1131"/>
      <c r="AA728" s="1131"/>
      <c r="AB728" s="1131"/>
      <c r="AC728" s="1131"/>
      <c r="AD728" s="1131"/>
      <c r="AE728" s="1131"/>
      <c r="AF728" s="874"/>
      <c r="AG728" s="874"/>
      <c r="AH728" s="1131"/>
    </row>
    <row r="729">
      <c r="A729" s="1131"/>
      <c r="B729" s="1131"/>
      <c r="C729" s="1131"/>
      <c r="D729" s="1131"/>
      <c r="E729" s="1131"/>
      <c r="F729" s="1131"/>
      <c r="G729" s="1183"/>
      <c r="H729" s="1131"/>
      <c r="I729" s="1131"/>
      <c r="J729" s="1131"/>
      <c r="K729" s="1131"/>
      <c r="L729" s="1131"/>
      <c r="M729" s="1131"/>
      <c r="N729" s="1131"/>
      <c r="O729" s="874"/>
      <c r="P729" s="875"/>
      <c r="Q729" s="1131"/>
      <c r="R729" s="1131"/>
      <c r="S729" s="1131"/>
      <c r="T729" s="1131"/>
      <c r="U729" s="1131"/>
      <c r="V729" s="1131"/>
      <c r="W729" s="1131"/>
      <c r="X729" s="1131"/>
      <c r="Y729" s="1131"/>
      <c r="Z729" s="1131"/>
      <c r="AA729" s="1131"/>
      <c r="AB729" s="1131"/>
      <c r="AC729" s="1131"/>
      <c r="AD729" s="1131"/>
      <c r="AE729" s="1131"/>
      <c r="AF729" s="874"/>
      <c r="AG729" s="874"/>
      <c r="AH729" s="1131"/>
    </row>
    <row r="730">
      <c r="A730" s="1131"/>
      <c r="B730" s="1131"/>
      <c r="C730" s="1131"/>
      <c r="D730" s="1131"/>
      <c r="E730" s="1131"/>
      <c r="F730" s="1131"/>
      <c r="G730" s="1183"/>
      <c r="H730" s="1131"/>
      <c r="I730" s="1131"/>
      <c r="J730" s="1131"/>
      <c r="K730" s="1131"/>
      <c r="L730" s="1131"/>
      <c r="M730" s="1131"/>
      <c r="N730" s="1131"/>
      <c r="O730" s="874"/>
      <c r="P730" s="875"/>
      <c r="Q730" s="1131"/>
      <c r="R730" s="1131"/>
      <c r="S730" s="1131"/>
      <c r="T730" s="1131"/>
      <c r="U730" s="1131"/>
      <c r="V730" s="1131"/>
      <c r="W730" s="1131"/>
      <c r="X730" s="1131"/>
      <c r="Y730" s="1131"/>
      <c r="Z730" s="1131"/>
      <c r="AA730" s="1131"/>
      <c r="AB730" s="1131"/>
      <c r="AC730" s="1131"/>
      <c r="AD730" s="1131"/>
      <c r="AE730" s="1131"/>
      <c r="AF730" s="874"/>
      <c r="AG730" s="874"/>
      <c r="AH730" s="1131"/>
    </row>
    <row r="731">
      <c r="A731" s="1131"/>
      <c r="B731" s="1131"/>
      <c r="C731" s="1131"/>
      <c r="D731" s="1131"/>
      <c r="E731" s="1131"/>
      <c r="F731" s="1131"/>
      <c r="G731" s="1183"/>
      <c r="H731" s="1131"/>
      <c r="I731" s="1131"/>
      <c r="J731" s="1131"/>
      <c r="K731" s="1131"/>
      <c r="L731" s="1131"/>
      <c r="M731" s="1131"/>
      <c r="N731" s="1131"/>
      <c r="O731" s="874"/>
      <c r="P731" s="875"/>
      <c r="Q731" s="1131"/>
      <c r="R731" s="1131"/>
      <c r="S731" s="1131"/>
      <c r="T731" s="1131"/>
      <c r="U731" s="1131"/>
      <c r="V731" s="1131"/>
      <c r="W731" s="1131"/>
      <c r="X731" s="1131"/>
      <c r="Y731" s="1131"/>
      <c r="Z731" s="1131"/>
      <c r="AA731" s="1131"/>
      <c r="AB731" s="1131"/>
      <c r="AC731" s="1131"/>
      <c r="AD731" s="1131"/>
      <c r="AE731" s="1131"/>
      <c r="AF731" s="874"/>
      <c r="AG731" s="874"/>
      <c r="AH731" s="1131"/>
    </row>
    <row r="732">
      <c r="A732" s="1131"/>
      <c r="B732" s="1131"/>
      <c r="C732" s="1131"/>
      <c r="D732" s="1131"/>
      <c r="E732" s="1131"/>
      <c r="F732" s="1131"/>
      <c r="G732" s="1183"/>
      <c r="H732" s="1131"/>
      <c r="I732" s="1131"/>
      <c r="J732" s="1131"/>
      <c r="K732" s="1131"/>
      <c r="L732" s="1131"/>
      <c r="M732" s="1131"/>
      <c r="N732" s="1131"/>
      <c r="O732" s="874"/>
      <c r="P732" s="875"/>
      <c r="Q732" s="1131"/>
      <c r="R732" s="1131"/>
      <c r="S732" s="1131"/>
      <c r="T732" s="1131"/>
      <c r="U732" s="1131"/>
      <c r="V732" s="1131"/>
      <c r="W732" s="1131"/>
      <c r="X732" s="1131"/>
      <c r="Y732" s="1131"/>
      <c r="Z732" s="1131"/>
      <c r="AA732" s="1131"/>
      <c r="AB732" s="1131"/>
      <c r="AC732" s="1131"/>
      <c r="AD732" s="1131"/>
      <c r="AE732" s="1131"/>
      <c r="AF732" s="874"/>
      <c r="AG732" s="874"/>
      <c r="AH732" s="1131"/>
    </row>
    <row r="733">
      <c r="A733" s="1131"/>
      <c r="B733" s="1131"/>
      <c r="C733" s="1131"/>
      <c r="D733" s="1131"/>
      <c r="E733" s="1131"/>
      <c r="F733" s="1131"/>
      <c r="G733" s="1183"/>
      <c r="H733" s="1131"/>
      <c r="I733" s="1131"/>
      <c r="J733" s="1131"/>
      <c r="K733" s="1131"/>
      <c r="L733" s="1131"/>
      <c r="M733" s="1131"/>
      <c r="N733" s="1131"/>
      <c r="O733" s="874"/>
      <c r="P733" s="875"/>
      <c r="Q733" s="1131"/>
      <c r="R733" s="1131"/>
      <c r="S733" s="1131"/>
      <c r="T733" s="1131"/>
      <c r="U733" s="1131"/>
      <c r="V733" s="1131"/>
      <c r="W733" s="1131"/>
      <c r="X733" s="1131"/>
      <c r="Y733" s="1131"/>
      <c r="Z733" s="1131"/>
      <c r="AA733" s="1131"/>
      <c r="AB733" s="1131"/>
      <c r="AC733" s="1131"/>
      <c r="AD733" s="1131"/>
      <c r="AE733" s="1131"/>
      <c r="AF733" s="874"/>
      <c r="AG733" s="874"/>
      <c r="AH733" s="1131"/>
    </row>
    <row r="734">
      <c r="A734" s="1131"/>
      <c r="B734" s="1131"/>
      <c r="C734" s="1131"/>
      <c r="D734" s="1131"/>
      <c r="E734" s="1131"/>
      <c r="F734" s="1131"/>
      <c r="G734" s="1183"/>
      <c r="H734" s="1131"/>
      <c r="I734" s="1131"/>
      <c r="J734" s="1131"/>
      <c r="K734" s="1131"/>
      <c r="L734" s="1131"/>
      <c r="M734" s="1131"/>
      <c r="N734" s="1131"/>
      <c r="O734" s="874"/>
      <c r="P734" s="875"/>
      <c r="Q734" s="1131"/>
      <c r="R734" s="1131"/>
      <c r="S734" s="1131"/>
      <c r="T734" s="1131"/>
      <c r="U734" s="1131"/>
      <c r="V734" s="1131"/>
      <c r="W734" s="1131"/>
      <c r="X734" s="1131"/>
      <c r="Y734" s="1131"/>
      <c r="Z734" s="1131"/>
      <c r="AA734" s="1131"/>
      <c r="AB734" s="1131"/>
      <c r="AC734" s="1131"/>
      <c r="AD734" s="1131"/>
      <c r="AE734" s="1131"/>
      <c r="AF734" s="874"/>
      <c r="AG734" s="874"/>
      <c r="AH734" s="1131"/>
    </row>
    <row r="735">
      <c r="A735" s="1131"/>
      <c r="B735" s="1131"/>
      <c r="C735" s="1131"/>
      <c r="D735" s="1131"/>
      <c r="E735" s="1131"/>
      <c r="F735" s="1131"/>
      <c r="G735" s="1183"/>
      <c r="H735" s="1131"/>
      <c r="I735" s="1131"/>
      <c r="J735" s="1131"/>
      <c r="K735" s="1131"/>
      <c r="L735" s="1131"/>
      <c r="M735" s="1131"/>
      <c r="N735" s="1131"/>
      <c r="O735" s="874"/>
      <c r="P735" s="875"/>
      <c r="Q735" s="1131"/>
      <c r="R735" s="1131"/>
      <c r="S735" s="1131"/>
      <c r="T735" s="1131"/>
      <c r="U735" s="1131"/>
      <c r="V735" s="1131"/>
      <c r="W735" s="1131"/>
      <c r="X735" s="1131"/>
      <c r="Y735" s="1131"/>
      <c r="Z735" s="1131"/>
      <c r="AA735" s="1131"/>
      <c r="AB735" s="1131"/>
      <c r="AC735" s="1131"/>
      <c r="AD735" s="1131"/>
      <c r="AE735" s="1131"/>
      <c r="AF735" s="874"/>
      <c r="AG735" s="874"/>
      <c r="AH735" s="1131"/>
    </row>
    <row r="736">
      <c r="A736" s="1131"/>
      <c r="B736" s="1131"/>
      <c r="C736" s="1131"/>
      <c r="D736" s="1131"/>
      <c r="E736" s="1131"/>
      <c r="F736" s="1131"/>
      <c r="G736" s="1183"/>
      <c r="H736" s="1131"/>
      <c r="I736" s="1131"/>
      <c r="J736" s="1131"/>
      <c r="K736" s="1131"/>
      <c r="L736" s="1131"/>
      <c r="M736" s="1131"/>
      <c r="N736" s="1131"/>
      <c r="O736" s="874"/>
      <c r="P736" s="875"/>
      <c r="Q736" s="1131"/>
      <c r="R736" s="1131"/>
      <c r="S736" s="1131"/>
      <c r="T736" s="1131"/>
      <c r="U736" s="1131"/>
      <c r="V736" s="1131"/>
      <c r="W736" s="1131"/>
      <c r="X736" s="1131"/>
      <c r="Y736" s="1131"/>
      <c r="Z736" s="1131"/>
      <c r="AA736" s="1131"/>
      <c r="AB736" s="1131"/>
      <c r="AC736" s="1131"/>
      <c r="AD736" s="1131"/>
      <c r="AE736" s="1131"/>
      <c r="AF736" s="874"/>
      <c r="AG736" s="874"/>
      <c r="AH736" s="1131"/>
    </row>
    <row r="737">
      <c r="A737" s="1131"/>
      <c r="B737" s="1131"/>
      <c r="C737" s="1131"/>
      <c r="D737" s="1131"/>
      <c r="E737" s="1131"/>
      <c r="F737" s="1131"/>
      <c r="G737" s="1183"/>
      <c r="H737" s="1131"/>
      <c r="I737" s="1131"/>
      <c r="J737" s="1131"/>
      <c r="K737" s="1131"/>
      <c r="L737" s="1131"/>
      <c r="M737" s="1131"/>
      <c r="N737" s="1131"/>
      <c r="O737" s="874"/>
      <c r="P737" s="875"/>
      <c r="Q737" s="1131"/>
      <c r="R737" s="1131"/>
      <c r="S737" s="1131"/>
      <c r="T737" s="1131"/>
      <c r="U737" s="1131"/>
      <c r="V737" s="1131"/>
      <c r="W737" s="1131"/>
      <c r="X737" s="1131"/>
      <c r="Y737" s="1131"/>
      <c r="Z737" s="1131"/>
      <c r="AA737" s="1131"/>
      <c r="AB737" s="1131"/>
      <c r="AC737" s="1131"/>
      <c r="AD737" s="1131"/>
      <c r="AE737" s="1131"/>
      <c r="AF737" s="874"/>
      <c r="AG737" s="874"/>
      <c r="AH737" s="1131"/>
    </row>
    <row r="738">
      <c r="A738" s="1131"/>
      <c r="B738" s="1131"/>
      <c r="C738" s="1131"/>
      <c r="D738" s="1131"/>
      <c r="E738" s="1131"/>
      <c r="F738" s="1131"/>
      <c r="G738" s="1183"/>
      <c r="H738" s="1131"/>
      <c r="I738" s="1131"/>
      <c r="J738" s="1131"/>
      <c r="K738" s="1131"/>
      <c r="L738" s="1131"/>
      <c r="M738" s="1131"/>
      <c r="N738" s="1131"/>
      <c r="O738" s="874"/>
      <c r="P738" s="875"/>
      <c r="Q738" s="1131"/>
      <c r="R738" s="1131"/>
      <c r="S738" s="1131"/>
      <c r="T738" s="1131"/>
      <c r="U738" s="1131"/>
      <c r="V738" s="1131"/>
      <c r="W738" s="1131"/>
      <c r="X738" s="1131"/>
      <c r="Y738" s="1131"/>
      <c r="Z738" s="1131"/>
      <c r="AA738" s="1131"/>
      <c r="AB738" s="1131"/>
      <c r="AC738" s="1131"/>
      <c r="AD738" s="1131"/>
      <c r="AE738" s="1131"/>
      <c r="AF738" s="874"/>
      <c r="AG738" s="874"/>
      <c r="AH738" s="1131"/>
    </row>
    <row r="739">
      <c r="A739" s="1131"/>
      <c r="B739" s="1131"/>
      <c r="C739" s="1131"/>
      <c r="D739" s="1131"/>
      <c r="E739" s="1131"/>
      <c r="F739" s="1131"/>
      <c r="G739" s="1183"/>
      <c r="H739" s="1131"/>
      <c r="I739" s="1131"/>
      <c r="J739" s="1131"/>
      <c r="K739" s="1131"/>
      <c r="L739" s="1131"/>
      <c r="M739" s="1131"/>
      <c r="N739" s="1131"/>
      <c r="O739" s="874"/>
      <c r="P739" s="875"/>
      <c r="Q739" s="1131"/>
      <c r="R739" s="1131"/>
      <c r="S739" s="1131"/>
      <c r="T739" s="1131"/>
      <c r="U739" s="1131"/>
      <c r="V739" s="1131"/>
      <c r="W739" s="1131"/>
      <c r="X739" s="1131"/>
      <c r="Y739" s="1131"/>
      <c r="Z739" s="1131"/>
      <c r="AA739" s="1131"/>
      <c r="AB739" s="1131"/>
      <c r="AC739" s="1131"/>
      <c r="AD739" s="1131"/>
      <c r="AE739" s="1131"/>
      <c r="AF739" s="874"/>
      <c r="AG739" s="874"/>
      <c r="AH739" s="1131"/>
    </row>
    <row r="740">
      <c r="A740" s="1131"/>
      <c r="B740" s="1131"/>
      <c r="C740" s="1131"/>
      <c r="D740" s="1131"/>
      <c r="E740" s="1131"/>
      <c r="F740" s="1131"/>
      <c r="G740" s="1183"/>
      <c r="H740" s="1131"/>
      <c r="I740" s="1131"/>
      <c r="J740" s="1131"/>
      <c r="K740" s="1131"/>
      <c r="L740" s="1131"/>
      <c r="M740" s="1131"/>
      <c r="N740" s="1131"/>
      <c r="O740" s="874"/>
      <c r="P740" s="875"/>
      <c r="Q740" s="1131"/>
      <c r="R740" s="1131"/>
      <c r="S740" s="1131"/>
      <c r="T740" s="1131"/>
      <c r="U740" s="1131"/>
      <c r="V740" s="1131"/>
      <c r="W740" s="1131"/>
      <c r="X740" s="1131"/>
      <c r="Y740" s="1131"/>
      <c r="Z740" s="1131"/>
      <c r="AA740" s="1131"/>
      <c r="AB740" s="1131"/>
      <c r="AC740" s="1131"/>
      <c r="AD740" s="1131"/>
      <c r="AE740" s="1131"/>
      <c r="AF740" s="874"/>
      <c r="AG740" s="874"/>
      <c r="AH740" s="1131"/>
    </row>
    <row r="741">
      <c r="A741" s="1131"/>
      <c r="B741" s="1131"/>
      <c r="C741" s="1131"/>
      <c r="D741" s="1131"/>
      <c r="E741" s="1131"/>
      <c r="F741" s="1131"/>
      <c r="G741" s="1183"/>
      <c r="H741" s="1131"/>
      <c r="I741" s="1131"/>
      <c r="J741" s="1131"/>
      <c r="K741" s="1131"/>
      <c r="L741" s="1131"/>
      <c r="M741" s="1131"/>
      <c r="N741" s="1131"/>
      <c r="O741" s="874"/>
      <c r="P741" s="875"/>
      <c r="Q741" s="1131"/>
      <c r="R741" s="1131"/>
      <c r="S741" s="1131"/>
      <c r="T741" s="1131"/>
      <c r="U741" s="1131"/>
      <c r="V741" s="1131"/>
      <c r="W741" s="1131"/>
      <c r="X741" s="1131"/>
      <c r="Y741" s="1131"/>
      <c r="Z741" s="1131"/>
      <c r="AA741" s="1131"/>
      <c r="AB741" s="1131"/>
      <c r="AC741" s="1131"/>
      <c r="AD741" s="1131"/>
      <c r="AE741" s="1131"/>
      <c r="AF741" s="874"/>
      <c r="AG741" s="874"/>
      <c r="AH741" s="1131"/>
    </row>
    <row r="742">
      <c r="A742" s="1131"/>
      <c r="B742" s="1131"/>
      <c r="C742" s="1131"/>
      <c r="D742" s="1131"/>
      <c r="E742" s="1131"/>
      <c r="F742" s="1131"/>
      <c r="G742" s="1183"/>
      <c r="H742" s="1131"/>
      <c r="I742" s="1131"/>
      <c r="J742" s="1131"/>
      <c r="K742" s="1131"/>
      <c r="L742" s="1131"/>
      <c r="M742" s="1131"/>
      <c r="N742" s="1131"/>
      <c r="O742" s="874"/>
      <c r="P742" s="875"/>
      <c r="Q742" s="1131"/>
      <c r="R742" s="1131"/>
      <c r="S742" s="1131"/>
      <c r="T742" s="1131"/>
      <c r="U742" s="1131"/>
      <c r="V742" s="1131"/>
      <c r="W742" s="1131"/>
      <c r="X742" s="1131"/>
      <c r="Y742" s="1131"/>
      <c r="Z742" s="1131"/>
      <c r="AA742" s="1131"/>
      <c r="AB742" s="1131"/>
      <c r="AC742" s="1131"/>
      <c r="AD742" s="1131"/>
      <c r="AE742" s="1131"/>
      <c r="AF742" s="874"/>
      <c r="AG742" s="874"/>
      <c r="AH742" s="1131"/>
    </row>
    <row r="743">
      <c r="A743" s="1131"/>
      <c r="B743" s="1131"/>
      <c r="C743" s="1131"/>
      <c r="D743" s="1131"/>
      <c r="E743" s="1131"/>
      <c r="F743" s="1131"/>
      <c r="G743" s="1183"/>
      <c r="H743" s="1131"/>
      <c r="I743" s="1131"/>
      <c r="J743" s="1131"/>
      <c r="K743" s="1131"/>
      <c r="L743" s="1131"/>
      <c r="M743" s="1131"/>
      <c r="N743" s="1131"/>
      <c r="O743" s="874"/>
      <c r="P743" s="875"/>
      <c r="Q743" s="1131"/>
      <c r="R743" s="1131"/>
      <c r="S743" s="1131"/>
      <c r="T743" s="1131"/>
      <c r="U743" s="1131"/>
      <c r="V743" s="1131"/>
      <c r="W743" s="1131"/>
      <c r="X743" s="1131"/>
      <c r="Y743" s="1131"/>
      <c r="Z743" s="1131"/>
      <c r="AA743" s="1131"/>
      <c r="AB743" s="1131"/>
      <c r="AC743" s="1131"/>
      <c r="AD743" s="1131"/>
      <c r="AE743" s="1131"/>
      <c r="AF743" s="874"/>
      <c r="AG743" s="874"/>
      <c r="AH743" s="1131"/>
    </row>
    <row r="744">
      <c r="A744" s="1131"/>
      <c r="B744" s="1131"/>
      <c r="C744" s="1131"/>
      <c r="D744" s="1131"/>
      <c r="E744" s="1131"/>
      <c r="F744" s="1131"/>
      <c r="G744" s="1183"/>
      <c r="H744" s="1131"/>
      <c r="I744" s="1131"/>
      <c r="J744" s="1131"/>
      <c r="K744" s="1131"/>
      <c r="L744" s="1131"/>
      <c r="M744" s="1131"/>
      <c r="N744" s="1131"/>
      <c r="O744" s="874"/>
      <c r="P744" s="875"/>
      <c r="Q744" s="1131"/>
      <c r="R744" s="1131"/>
      <c r="S744" s="1131"/>
      <c r="T744" s="1131"/>
      <c r="U744" s="1131"/>
      <c r="V744" s="1131"/>
      <c r="W744" s="1131"/>
      <c r="X744" s="1131"/>
      <c r="Y744" s="1131"/>
      <c r="Z744" s="1131"/>
      <c r="AA744" s="1131"/>
      <c r="AB744" s="1131"/>
      <c r="AC744" s="1131"/>
      <c r="AD744" s="1131"/>
      <c r="AE744" s="1131"/>
      <c r="AF744" s="874"/>
      <c r="AG744" s="874"/>
      <c r="AH744" s="1131"/>
    </row>
    <row r="745">
      <c r="A745" s="1131"/>
      <c r="B745" s="1131"/>
      <c r="C745" s="1131"/>
      <c r="D745" s="1131"/>
      <c r="E745" s="1131"/>
      <c r="F745" s="1131"/>
      <c r="G745" s="1183"/>
      <c r="H745" s="1131"/>
      <c r="I745" s="1131"/>
      <c r="J745" s="1131"/>
      <c r="K745" s="1131"/>
      <c r="L745" s="1131"/>
      <c r="M745" s="1131"/>
      <c r="N745" s="1131"/>
      <c r="O745" s="874"/>
      <c r="P745" s="875"/>
      <c r="Q745" s="1131"/>
      <c r="R745" s="1131"/>
      <c r="S745" s="1131"/>
      <c r="T745" s="1131"/>
      <c r="U745" s="1131"/>
      <c r="V745" s="1131"/>
      <c r="W745" s="1131"/>
      <c r="X745" s="1131"/>
      <c r="Y745" s="1131"/>
      <c r="Z745" s="1131"/>
      <c r="AA745" s="1131"/>
      <c r="AB745" s="1131"/>
      <c r="AC745" s="1131"/>
      <c r="AD745" s="1131"/>
      <c r="AE745" s="1131"/>
      <c r="AF745" s="874"/>
      <c r="AG745" s="874"/>
      <c r="AH745" s="1131"/>
    </row>
    <row r="746">
      <c r="A746" s="1131"/>
      <c r="B746" s="1131"/>
      <c r="C746" s="1131"/>
      <c r="D746" s="1131"/>
      <c r="E746" s="1131"/>
      <c r="F746" s="1131"/>
      <c r="G746" s="1183"/>
      <c r="H746" s="1131"/>
      <c r="I746" s="1131"/>
      <c r="J746" s="1131"/>
      <c r="K746" s="1131"/>
      <c r="L746" s="1131"/>
      <c r="M746" s="1131"/>
      <c r="N746" s="1131"/>
      <c r="O746" s="874"/>
      <c r="P746" s="875"/>
      <c r="Q746" s="1131"/>
      <c r="R746" s="1131"/>
      <c r="S746" s="1131"/>
      <c r="T746" s="1131"/>
      <c r="U746" s="1131"/>
      <c r="V746" s="1131"/>
      <c r="W746" s="1131"/>
      <c r="X746" s="1131"/>
      <c r="Y746" s="1131"/>
      <c r="Z746" s="1131"/>
      <c r="AA746" s="1131"/>
      <c r="AB746" s="1131"/>
      <c r="AC746" s="1131"/>
      <c r="AD746" s="1131"/>
      <c r="AE746" s="1131"/>
      <c r="AF746" s="874"/>
      <c r="AG746" s="874"/>
      <c r="AH746" s="1131"/>
    </row>
    <row r="747">
      <c r="A747" s="1131"/>
      <c r="B747" s="1131"/>
      <c r="C747" s="1131"/>
      <c r="D747" s="1131"/>
      <c r="E747" s="1131"/>
      <c r="F747" s="1131"/>
      <c r="G747" s="1183"/>
      <c r="H747" s="1131"/>
      <c r="I747" s="1131"/>
      <c r="J747" s="1131"/>
      <c r="K747" s="1131"/>
      <c r="L747" s="1131"/>
      <c r="M747" s="1131"/>
      <c r="N747" s="1131"/>
      <c r="O747" s="874"/>
      <c r="P747" s="875"/>
      <c r="Q747" s="1131"/>
      <c r="R747" s="1131"/>
      <c r="S747" s="1131"/>
      <c r="T747" s="1131"/>
      <c r="U747" s="1131"/>
      <c r="V747" s="1131"/>
      <c r="W747" s="1131"/>
      <c r="X747" s="1131"/>
      <c r="Y747" s="1131"/>
      <c r="Z747" s="1131"/>
      <c r="AA747" s="1131"/>
      <c r="AB747" s="1131"/>
      <c r="AC747" s="1131"/>
      <c r="AD747" s="1131"/>
      <c r="AE747" s="1131"/>
      <c r="AF747" s="874"/>
      <c r="AG747" s="874"/>
      <c r="AH747" s="1131"/>
    </row>
    <row r="748">
      <c r="A748" s="1131"/>
      <c r="B748" s="1131"/>
      <c r="C748" s="1131"/>
      <c r="D748" s="1131"/>
      <c r="E748" s="1131"/>
      <c r="F748" s="1131"/>
      <c r="G748" s="1183"/>
      <c r="H748" s="1131"/>
      <c r="I748" s="1131"/>
      <c r="J748" s="1131"/>
      <c r="K748" s="1131"/>
      <c r="L748" s="1131"/>
      <c r="M748" s="1131"/>
      <c r="N748" s="1131"/>
      <c r="O748" s="874"/>
      <c r="P748" s="875"/>
      <c r="Q748" s="1131"/>
      <c r="R748" s="1131"/>
      <c r="S748" s="1131"/>
      <c r="T748" s="1131"/>
      <c r="U748" s="1131"/>
      <c r="V748" s="1131"/>
      <c r="W748" s="1131"/>
      <c r="X748" s="1131"/>
      <c r="Y748" s="1131"/>
      <c r="Z748" s="1131"/>
      <c r="AA748" s="1131"/>
      <c r="AB748" s="1131"/>
      <c r="AC748" s="1131"/>
      <c r="AD748" s="1131"/>
      <c r="AE748" s="1131"/>
      <c r="AF748" s="874"/>
      <c r="AG748" s="874"/>
      <c r="AH748" s="1131"/>
    </row>
    <row r="749">
      <c r="A749" s="1131"/>
      <c r="B749" s="1131"/>
      <c r="C749" s="1131"/>
      <c r="D749" s="1131"/>
      <c r="E749" s="1131"/>
      <c r="F749" s="1131"/>
      <c r="G749" s="1183"/>
      <c r="H749" s="1131"/>
      <c r="I749" s="1131"/>
      <c r="J749" s="1131"/>
      <c r="K749" s="1131"/>
      <c r="L749" s="1131"/>
      <c r="M749" s="1131"/>
      <c r="N749" s="1131"/>
      <c r="O749" s="874"/>
      <c r="P749" s="875"/>
      <c r="Q749" s="1131"/>
      <c r="R749" s="1131"/>
      <c r="S749" s="1131"/>
      <c r="T749" s="1131"/>
      <c r="U749" s="1131"/>
      <c r="V749" s="1131"/>
      <c r="W749" s="1131"/>
      <c r="X749" s="1131"/>
      <c r="Y749" s="1131"/>
      <c r="Z749" s="1131"/>
      <c r="AA749" s="1131"/>
      <c r="AB749" s="1131"/>
      <c r="AC749" s="1131"/>
      <c r="AD749" s="1131"/>
      <c r="AE749" s="1131"/>
      <c r="AF749" s="874"/>
      <c r="AG749" s="874"/>
      <c r="AH749" s="1131"/>
    </row>
    <row r="750">
      <c r="A750" s="1131"/>
      <c r="B750" s="1131"/>
      <c r="C750" s="1131"/>
      <c r="D750" s="1131"/>
      <c r="E750" s="1131"/>
      <c r="F750" s="1131"/>
      <c r="G750" s="1183"/>
      <c r="H750" s="1131"/>
      <c r="I750" s="1131"/>
      <c r="J750" s="1131"/>
      <c r="K750" s="1131"/>
      <c r="L750" s="1131"/>
      <c r="M750" s="1131"/>
      <c r="N750" s="1131"/>
      <c r="O750" s="874"/>
      <c r="P750" s="875"/>
      <c r="Q750" s="1131"/>
      <c r="R750" s="1131"/>
      <c r="S750" s="1131"/>
      <c r="T750" s="1131"/>
      <c r="U750" s="1131"/>
      <c r="V750" s="1131"/>
      <c r="W750" s="1131"/>
      <c r="X750" s="1131"/>
      <c r="Y750" s="1131"/>
      <c r="Z750" s="1131"/>
      <c r="AA750" s="1131"/>
      <c r="AB750" s="1131"/>
      <c r="AC750" s="1131"/>
      <c r="AD750" s="1131"/>
      <c r="AE750" s="1131"/>
      <c r="AF750" s="874"/>
      <c r="AG750" s="874"/>
      <c r="AH750" s="1131"/>
    </row>
    <row r="751">
      <c r="A751" s="1131"/>
      <c r="B751" s="1131"/>
      <c r="C751" s="1131"/>
      <c r="D751" s="1131"/>
      <c r="E751" s="1131"/>
      <c r="F751" s="1131"/>
      <c r="G751" s="1183"/>
      <c r="H751" s="1131"/>
      <c r="I751" s="1131"/>
      <c r="J751" s="1131"/>
      <c r="K751" s="1131"/>
      <c r="L751" s="1131"/>
      <c r="M751" s="1131"/>
      <c r="N751" s="1131"/>
      <c r="O751" s="874"/>
      <c r="P751" s="875"/>
      <c r="Q751" s="1131"/>
      <c r="R751" s="1131"/>
      <c r="S751" s="1131"/>
      <c r="T751" s="1131"/>
      <c r="U751" s="1131"/>
      <c r="V751" s="1131"/>
      <c r="W751" s="1131"/>
      <c r="X751" s="1131"/>
      <c r="Y751" s="1131"/>
      <c r="Z751" s="1131"/>
      <c r="AA751" s="1131"/>
      <c r="AB751" s="1131"/>
      <c r="AC751" s="1131"/>
      <c r="AD751" s="1131"/>
      <c r="AE751" s="1131"/>
      <c r="AF751" s="874"/>
      <c r="AG751" s="874"/>
      <c r="AH751" s="1131"/>
    </row>
    <row r="752">
      <c r="A752" s="1131"/>
      <c r="B752" s="1131"/>
      <c r="C752" s="1131"/>
      <c r="D752" s="1131"/>
      <c r="E752" s="1131"/>
      <c r="F752" s="1131"/>
      <c r="G752" s="1183"/>
      <c r="H752" s="1131"/>
      <c r="I752" s="1131"/>
      <c r="J752" s="1131"/>
      <c r="K752" s="1131"/>
      <c r="L752" s="1131"/>
      <c r="M752" s="1131"/>
      <c r="N752" s="1131"/>
      <c r="O752" s="874"/>
      <c r="P752" s="875"/>
      <c r="Q752" s="1131"/>
      <c r="R752" s="1131"/>
      <c r="S752" s="1131"/>
      <c r="T752" s="1131"/>
      <c r="U752" s="1131"/>
      <c r="V752" s="1131"/>
      <c r="W752" s="1131"/>
      <c r="X752" s="1131"/>
      <c r="Y752" s="1131"/>
      <c r="Z752" s="1131"/>
      <c r="AA752" s="1131"/>
      <c r="AB752" s="1131"/>
      <c r="AC752" s="1131"/>
      <c r="AD752" s="1131"/>
      <c r="AE752" s="1131"/>
      <c r="AF752" s="874"/>
      <c r="AG752" s="874"/>
      <c r="AH752" s="1131"/>
    </row>
    <row r="753">
      <c r="A753" s="1131"/>
      <c r="B753" s="1131"/>
      <c r="C753" s="1131"/>
      <c r="D753" s="1131"/>
      <c r="E753" s="1131"/>
      <c r="F753" s="1131"/>
      <c r="G753" s="1183"/>
      <c r="H753" s="1131"/>
      <c r="I753" s="1131"/>
      <c r="J753" s="1131"/>
      <c r="K753" s="1131"/>
      <c r="L753" s="1131"/>
      <c r="M753" s="1131"/>
      <c r="N753" s="1131"/>
      <c r="O753" s="874"/>
      <c r="P753" s="875"/>
      <c r="Q753" s="1131"/>
      <c r="R753" s="1131"/>
      <c r="S753" s="1131"/>
      <c r="T753" s="1131"/>
      <c r="U753" s="1131"/>
      <c r="V753" s="1131"/>
      <c r="W753" s="1131"/>
      <c r="X753" s="1131"/>
      <c r="Y753" s="1131"/>
      <c r="Z753" s="1131"/>
      <c r="AA753" s="1131"/>
      <c r="AB753" s="1131"/>
      <c r="AC753" s="1131"/>
      <c r="AD753" s="1131"/>
      <c r="AE753" s="1131"/>
      <c r="AF753" s="874"/>
      <c r="AG753" s="874"/>
      <c r="AH753" s="1131"/>
    </row>
    <row r="754">
      <c r="A754" s="1131"/>
      <c r="B754" s="1131"/>
      <c r="C754" s="1131"/>
      <c r="D754" s="1131"/>
      <c r="E754" s="1131"/>
      <c r="F754" s="1131"/>
      <c r="G754" s="1183"/>
      <c r="H754" s="1131"/>
      <c r="I754" s="1131"/>
      <c r="J754" s="1131"/>
      <c r="K754" s="1131"/>
      <c r="L754" s="1131"/>
      <c r="M754" s="1131"/>
      <c r="N754" s="1131"/>
      <c r="O754" s="874"/>
      <c r="P754" s="875"/>
      <c r="Q754" s="1131"/>
      <c r="R754" s="1131"/>
      <c r="S754" s="1131"/>
      <c r="T754" s="1131"/>
      <c r="U754" s="1131"/>
      <c r="V754" s="1131"/>
      <c r="W754" s="1131"/>
      <c r="X754" s="1131"/>
      <c r="Y754" s="1131"/>
      <c r="Z754" s="1131"/>
      <c r="AA754" s="1131"/>
      <c r="AB754" s="1131"/>
      <c r="AC754" s="1131"/>
      <c r="AD754" s="1131"/>
      <c r="AE754" s="1131"/>
      <c r="AF754" s="874"/>
      <c r="AG754" s="874"/>
      <c r="AH754" s="1131"/>
    </row>
    <row r="755">
      <c r="A755" s="1131"/>
      <c r="B755" s="1131"/>
      <c r="C755" s="1131"/>
      <c r="D755" s="1131"/>
      <c r="E755" s="1131"/>
      <c r="F755" s="1131"/>
      <c r="G755" s="1183"/>
      <c r="H755" s="1131"/>
      <c r="I755" s="1131"/>
      <c r="J755" s="1131"/>
      <c r="K755" s="1131"/>
      <c r="L755" s="1131"/>
      <c r="M755" s="1131"/>
      <c r="N755" s="1131"/>
      <c r="O755" s="874"/>
      <c r="P755" s="875"/>
      <c r="Q755" s="1131"/>
      <c r="R755" s="1131"/>
      <c r="S755" s="1131"/>
      <c r="T755" s="1131"/>
      <c r="U755" s="1131"/>
      <c r="V755" s="1131"/>
      <c r="W755" s="1131"/>
      <c r="X755" s="1131"/>
      <c r="Y755" s="1131"/>
      <c r="Z755" s="1131"/>
      <c r="AA755" s="1131"/>
      <c r="AB755" s="1131"/>
      <c r="AC755" s="1131"/>
      <c r="AD755" s="1131"/>
      <c r="AE755" s="1131"/>
      <c r="AF755" s="874"/>
      <c r="AG755" s="874"/>
      <c r="AH755" s="1131"/>
    </row>
    <row r="756">
      <c r="A756" s="1131"/>
      <c r="B756" s="1131"/>
      <c r="C756" s="1131"/>
      <c r="D756" s="1131"/>
      <c r="E756" s="1131"/>
      <c r="F756" s="1131"/>
      <c r="G756" s="1183"/>
      <c r="H756" s="1131"/>
      <c r="I756" s="1131"/>
      <c r="J756" s="1131"/>
      <c r="K756" s="1131"/>
      <c r="L756" s="1131"/>
      <c r="M756" s="1131"/>
      <c r="N756" s="1131"/>
      <c r="O756" s="874"/>
      <c r="P756" s="875"/>
      <c r="Q756" s="1131"/>
      <c r="R756" s="1131"/>
      <c r="S756" s="1131"/>
      <c r="T756" s="1131"/>
      <c r="U756" s="1131"/>
      <c r="V756" s="1131"/>
      <c r="W756" s="1131"/>
      <c r="X756" s="1131"/>
      <c r="Y756" s="1131"/>
      <c r="Z756" s="1131"/>
      <c r="AA756" s="1131"/>
      <c r="AB756" s="1131"/>
      <c r="AC756" s="1131"/>
      <c r="AD756" s="1131"/>
      <c r="AE756" s="1131"/>
      <c r="AF756" s="874"/>
      <c r="AG756" s="874"/>
      <c r="AH756" s="1131"/>
    </row>
    <row r="757">
      <c r="A757" s="1131"/>
      <c r="B757" s="1131"/>
      <c r="C757" s="1131"/>
      <c r="D757" s="1131"/>
      <c r="E757" s="1131"/>
      <c r="F757" s="1131"/>
      <c r="G757" s="1183"/>
      <c r="H757" s="1131"/>
      <c r="I757" s="1131"/>
      <c r="J757" s="1131"/>
      <c r="K757" s="1131"/>
      <c r="L757" s="1131"/>
      <c r="M757" s="1131"/>
      <c r="N757" s="1131"/>
      <c r="O757" s="874"/>
      <c r="P757" s="875"/>
      <c r="Q757" s="1131"/>
      <c r="R757" s="1131"/>
      <c r="S757" s="1131"/>
      <c r="T757" s="1131"/>
      <c r="U757" s="1131"/>
      <c r="V757" s="1131"/>
      <c r="W757" s="1131"/>
      <c r="X757" s="1131"/>
      <c r="Y757" s="1131"/>
      <c r="Z757" s="1131"/>
      <c r="AA757" s="1131"/>
      <c r="AB757" s="1131"/>
      <c r="AC757" s="1131"/>
      <c r="AD757" s="1131"/>
      <c r="AE757" s="1131"/>
      <c r="AF757" s="874"/>
      <c r="AG757" s="874"/>
      <c r="AH757" s="1131"/>
    </row>
    <row r="758">
      <c r="A758" s="1131"/>
      <c r="B758" s="1131"/>
      <c r="C758" s="1131"/>
      <c r="D758" s="1131"/>
      <c r="E758" s="1131"/>
      <c r="F758" s="1131"/>
      <c r="G758" s="1183"/>
      <c r="H758" s="1131"/>
      <c r="I758" s="1131"/>
      <c r="J758" s="1131"/>
      <c r="K758" s="1131"/>
      <c r="L758" s="1131"/>
      <c r="M758" s="1131"/>
      <c r="N758" s="1131"/>
      <c r="O758" s="874"/>
      <c r="P758" s="875"/>
      <c r="Q758" s="1131"/>
      <c r="R758" s="1131"/>
      <c r="S758" s="1131"/>
      <c r="T758" s="1131"/>
      <c r="U758" s="1131"/>
      <c r="V758" s="1131"/>
      <c r="W758" s="1131"/>
      <c r="X758" s="1131"/>
      <c r="Y758" s="1131"/>
      <c r="Z758" s="1131"/>
      <c r="AA758" s="1131"/>
      <c r="AB758" s="1131"/>
      <c r="AC758" s="1131"/>
      <c r="AD758" s="1131"/>
      <c r="AE758" s="1131"/>
      <c r="AF758" s="874"/>
      <c r="AG758" s="874"/>
      <c r="AH758" s="1131"/>
    </row>
    <row r="759">
      <c r="A759" s="1131"/>
      <c r="B759" s="1131"/>
      <c r="C759" s="1131"/>
      <c r="D759" s="1131"/>
      <c r="E759" s="1131"/>
      <c r="F759" s="1131"/>
      <c r="G759" s="1183"/>
      <c r="H759" s="1131"/>
      <c r="I759" s="1131"/>
      <c r="J759" s="1131"/>
      <c r="K759" s="1131"/>
      <c r="L759" s="1131"/>
      <c r="M759" s="1131"/>
      <c r="N759" s="1131"/>
      <c r="O759" s="874"/>
      <c r="P759" s="875"/>
      <c r="Q759" s="1131"/>
      <c r="R759" s="1131"/>
      <c r="S759" s="1131"/>
      <c r="T759" s="1131"/>
      <c r="U759" s="1131"/>
      <c r="V759" s="1131"/>
      <c r="W759" s="1131"/>
      <c r="X759" s="1131"/>
      <c r="Y759" s="1131"/>
      <c r="Z759" s="1131"/>
      <c r="AA759" s="1131"/>
      <c r="AB759" s="1131"/>
      <c r="AC759" s="1131"/>
      <c r="AD759" s="1131"/>
      <c r="AE759" s="1131"/>
      <c r="AF759" s="874"/>
      <c r="AG759" s="874"/>
      <c r="AH759" s="1131"/>
    </row>
    <row r="760">
      <c r="A760" s="1131"/>
      <c r="B760" s="1131"/>
      <c r="C760" s="1131"/>
      <c r="D760" s="1131"/>
      <c r="E760" s="1131"/>
      <c r="F760" s="1131"/>
      <c r="G760" s="1183"/>
      <c r="H760" s="1131"/>
      <c r="I760" s="1131"/>
      <c r="J760" s="1131"/>
      <c r="K760" s="1131"/>
      <c r="L760" s="1131"/>
      <c r="M760" s="1131"/>
      <c r="N760" s="1131"/>
      <c r="O760" s="874"/>
      <c r="P760" s="875"/>
      <c r="Q760" s="1131"/>
      <c r="R760" s="1131"/>
      <c r="S760" s="1131"/>
      <c r="T760" s="1131"/>
      <c r="U760" s="1131"/>
      <c r="V760" s="1131"/>
      <c r="W760" s="1131"/>
      <c r="X760" s="1131"/>
      <c r="Y760" s="1131"/>
      <c r="Z760" s="1131"/>
      <c r="AA760" s="1131"/>
      <c r="AB760" s="1131"/>
      <c r="AC760" s="1131"/>
      <c r="AD760" s="1131"/>
      <c r="AE760" s="1131"/>
      <c r="AF760" s="874"/>
      <c r="AG760" s="874"/>
      <c r="AH760" s="1131"/>
    </row>
    <row r="761">
      <c r="A761" s="1131"/>
      <c r="B761" s="1131"/>
      <c r="C761" s="1131"/>
      <c r="D761" s="1131"/>
      <c r="E761" s="1131"/>
      <c r="F761" s="1131"/>
      <c r="G761" s="1183"/>
      <c r="H761" s="1131"/>
      <c r="I761" s="1131"/>
      <c r="J761" s="1131"/>
      <c r="K761" s="1131"/>
      <c r="L761" s="1131"/>
      <c r="M761" s="1131"/>
      <c r="N761" s="1131"/>
      <c r="O761" s="874"/>
      <c r="P761" s="875"/>
      <c r="Q761" s="1131"/>
      <c r="R761" s="1131"/>
      <c r="S761" s="1131"/>
      <c r="T761" s="1131"/>
      <c r="U761" s="1131"/>
      <c r="V761" s="1131"/>
      <c r="W761" s="1131"/>
      <c r="X761" s="1131"/>
      <c r="Y761" s="1131"/>
      <c r="Z761" s="1131"/>
      <c r="AA761" s="1131"/>
      <c r="AB761" s="1131"/>
      <c r="AC761" s="1131"/>
      <c r="AD761" s="1131"/>
      <c r="AE761" s="1131"/>
      <c r="AF761" s="874"/>
      <c r="AG761" s="874"/>
      <c r="AH761" s="1131"/>
    </row>
    <row r="762">
      <c r="A762" s="1131"/>
      <c r="B762" s="1131"/>
      <c r="C762" s="1131"/>
      <c r="D762" s="1131"/>
      <c r="E762" s="1131"/>
      <c r="F762" s="1131"/>
      <c r="G762" s="1183"/>
      <c r="H762" s="1131"/>
      <c r="I762" s="1131"/>
      <c r="J762" s="1131"/>
      <c r="K762" s="1131"/>
      <c r="L762" s="1131"/>
      <c r="M762" s="1131"/>
      <c r="N762" s="1131"/>
      <c r="O762" s="874"/>
      <c r="P762" s="875"/>
      <c r="Q762" s="1131"/>
      <c r="R762" s="1131"/>
      <c r="S762" s="1131"/>
      <c r="T762" s="1131"/>
      <c r="U762" s="1131"/>
      <c r="V762" s="1131"/>
      <c r="W762" s="1131"/>
      <c r="X762" s="1131"/>
      <c r="Y762" s="1131"/>
      <c r="Z762" s="1131"/>
      <c r="AA762" s="1131"/>
      <c r="AB762" s="1131"/>
      <c r="AC762" s="1131"/>
      <c r="AD762" s="1131"/>
      <c r="AE762" s="1131"/>
      <c r="AF762" s="874"/>
      <c r="AG762" s="874"/>
      <c r="AH762" s="1131"/>
    </row>
    <row r="763">
      <c r="A763" s="1131"/>
      <c r="B763" s="1131"/>
      <c r="C763" s="1131"/>
      <c r="D763" s="1131"/>
      <c r="E763" s="1131"/>
      <c r="F763" s="1131"/>
      <c r="G763" s="1183"/>
      <c r="H763" s="1131"/>
      <c r="I763" s="1131"/>
      <c r="J763" s="1131"/>
      <c r="K763" s="1131"/>
      <c r="L763" s="1131"/>
      <c r="M763" s="1131"/>
      <c r="N763" s="1131"/>
      <c r="O763" s="874"/>
      <c r="P763" s="875"/>
      <c r="Q763" s="1131"/>
      <c r="R763" s="1131"/>
      <c r="S763" s="1131"/>
      <c r="T763" s="1131"/>
      <c r="U763" s="1131"/>
      <c r="V763" s="1131"/>
      <c r="W763" s="1131"/>
      <c r="X763" s="1131"/>
      <c r="Y763" s="1131"/>
      <c r="Z763" s="1131"/>
      <c r="AA763" s="1131"/>
      <c r="AB763" s="1131"/>
      <c r="AC763" s="1131"/>
      <c r="AD763" s="1131"/>
      <c r="AE763" s="1131"/>
      <c r="AF763" s="874"/>
      <c r="AG763" s="874"/>
      <c r="AH763" s="1131"/>
    </row>
    <row r="764">
      <c r="A764" s="1131"/>
      <c r="B764" s="1131"/>
      <c r="C764" s="1131"/>
      <c r="D764" s="1131"/>
      <c r="E764" s="1131"/>
      <c r="F764" s="1131"/>
      <c r="G764" s="1183"/>
      <c r="H764" s="1131"/>
      <c r="I764" s="1131"/>
      <c r="J764" s="1131"/>
      <c r="K764" s="1131"/>
      <c r="L764" s="1131"/>
      <c r="M764" s="1131"/>
      <c r="N764" s="1131"/>
      <c r="O764" s="874"/>
      <c r="P764" s="875"/>
      <c r="Q764" s="1131"/>
      <c r="R764" s="1131"/>
      <c r="S764" s="1131"/>
      <c r="T764" s="1131"/>
      <c r="U764" s="1131"/>
      <c r="V764" s="1131"/>
      <c r="W764" s="1131"/>
      <c r="X764" s="1131"/>
      <c r="Y764" s="1131"/>
      <c r="Z764" s="1131"/>
      <c r="AA764" s="1131"/>
      <c r="AB764" s="1131"/>
      <c r="AC764" s="1131"/>
      <c r="AD764" s="1131"/>
      <c r="AE764" s="1131"/>
      <c r="AF764" s="874"/>
      <c r="AG764" s="874"/>
      <c r="AH764" s="1131"/>
    </row>
    <row r="765">
      <c r="A765" s="1131"/>
      <c r="B765" s="1131"/>
      <c r="C765" s="1131"/>
      <c r="D765" s="1131"/>
      <c r="E765" s="1131"/>
      <c r="F765" s="1131"/>
      <c r="G765" s="1183"/>
      <c r="H765" s="1131"/>
      <c r="I765" s="1131"/>
      <c r="J765" s="1131"/>
      <c r="K765" s="1131"/>
      <c r="L765" s="1131"/>
      <c r="M765" s="1131"/>
      <c r="N765" s="1131"/>
      <c r="O765" s="874"/>
      <c r="P765" s="875"/>
      <c r="Q765" s="1131"/>
      <c r="R765" s="1131"/>
      <c r="S765" s="1131"/>
      <c r="T765" s="1131"/>
      <c r="U765" s="1131"/>
      <c r="V765" s="1131"/>
      <c r="W765" s="1131"/>
      <c r="X765" s="1131"/>
      <c r="Y765" s="1131"/>
      <c r="Z765" s="1131"/>
      <c r="AA765" s="1131"/>
      <c r="AB765" s="1131"/>
      <c r="AC765" s="1131"/>
      <c r="AD765" s="1131"/>
      <c r="AE765" s="1131"/>
      <c r="AF765" s="874"/>
      <c r="AG765" s="874"/>
      <c r="AH765" s="1131"/>
    </row>
    <row r="766">
      <c r="A766" s="1131"/>
      <c r="B766" s="1131"/>
      <c r="C766" s="1131"/>
      <c r="D766" s="1131"/>
      <c r="E766" s="1131"/>
      <c r="F766" s="1131"/>
      <c r="G766" s="1183"/>
      <c r="H766" s="1131"/>
      <c r="I766" s="1131"/>
      <c r="J766" s="1131"/>
      <c r="K766" s="1131"/>
      <c r="L766" s="1131"/>
      <c r="M766" s="1131"/>
      <c r="N766" s="1131"/>
      <c r="O766" s="874"/>
      <c r="P766" s="875"/>
      <c r="Q766" s="1131"/>
      <c r="R766" s="1131"/>
      <c r="S766" s="1131"/>
      <c r="T766" s="1131"/>
      <c r="U766" s="1131"/>
      <c r="V766" s="1131"/>
      <c r="W766" s="1131"/>
      <c r="X766" s="1131"/>
      <c r="Y766" s="1131"/>
      <c r="Z766" s="1131"/>
      <c r="AA766" s="1131"/>
      <c r="AB766" s="1131"/>
      <c r="AC766" s="1131"/>
      <c r="AD766" s="1131"/>
      <c r="AE766" s="1131"/>
      <c r="AF766" s="874"/>
      <c r="AG766" s="874"/>
      <c r="AH766" s="1131"/>
    </row>
    <row r="767">
      <c r="A767" s="1131"/>
      <c r="B767" s="1131"/>
      <c r="C767" s="1131"/>
      <c r="D767" s="1131"/>
      <c r="E767" s="1131"/>
      <c r="F767" s="1131"/>
      <c r="G767" s="1183"/>
      <c r="H767" s="1131"/>
      <c r="I767" s="1131"/>
      <c r="J767" s="1131"/>
      <c r="K767" s="1131"/>
      <c r="L767" s="1131"/>
      <c r="M767" s="1131"/>
      <c r="N767" s="1131"/>
      <c r="O767" s="874"/>
      <c r="P767" s="875"/>
      <c r="Q767" s="1131"/>
      <c r="R767" s="1131"/>
      <c r="S767" s="1131"/>
      <c r="T767" s="1131"/>
      <c r="U767" s="1131"/>
      <c r="V767" s="1131"/>
      <c r="W767" s="1131"/>
      <c r="X767" s="1131"/>
      <c r="Y767" s="1131"/>
      <c r="Z767" s="1131"/>
      <c r="AA767" s="1131"/>
      <c r="AB767" s="1131"/>
      <c r="AC767" s="1131"/>
      <c r="AD767" s="1131"/>
      <c r="AE767" s="1131"/>
      <c r="AF767" s="874"/>
      <c r="AG767" s="874"/>
      <c r="AH767" s="1131"/>
    </row>
    <row r="768">
      <c r="A768" s="1131"/>
      <c r="B768" s="1131"/>
      <c r="C768" s="1131"/>
      <c r="D768" s="1131"/>
      <c r="E768" s="1131"/>
      <c r="F768" s="1131"/>
      <c r="G768" s="1183"/>
      <c r="H768" s="1131"/>
      <c r="I768" s="1131"/>
      <c r="J768" s="1131"/>
      <c r="K768" s="1131"/>
      <c r="L768" s="1131"/>
      <c r="M768" s="1131"/>
      <c r="N768" s="1131"/>
      <c r="O768" s="874"/>
      <c r="P768" s="875"/>
      <c r="Q768" s="1131"/>
      <c r="R768" s="1131"/>
      <c r="S768" s="1131"/>
      <c r="T768" s="1131"/>
      <c r="U768" s="1131"/>
      <c r="V768" s="1131"/>
      <c r="W768" s="1131"/>
      <c r="X768" s="1131"/>
      <c r="Y768" s="1131"/>
      <c r="Z768" s="1131"/>
      <c r="AA768" s="1131"/>
      <c r="AB768" s="1131"/>
      <c r="AC768" s="1131"/>
      <c r="AD768" s="1131"/>
      <c r="AE768" s="1131"/>
      <c r="AF768" s="874"/>
      <c r="AG768" s="874"/>
      <c r="AH768" s="1131"/>
    </row>
    <row r="769">
      <c r="A769" s="1131"/>
      <c r="B769" s="1131"/>
      <c r="C769" s="1131"/>
      <c r="D769" s="1131"/>
      <c r="E769" s="1131"/>
      <c r="F769" s="1131"/>
      <c r="G769" s="1183"/>
      <c r="H769" s="1131"/>
      <c r="I769" s="1131"/>
      <c r="J769" s="1131"/>
      <c r="K769" s="1131"/>
      <c r="L769" s="1131"/>
      <c r="M769" s="1131"/>
      <c r="N769" s="1131"/>
      <c r="O769" s="874"/>
      <c r="P769" s="875"/>
      <c r="Q769" s="1131"/>
      <c r="R769" s="1131"/>
      <c r="S769" s="1131"/>
      <c r="T769" s="1131"/>
      <c r="U769" s="1131"/>
      <c r="V769" s="1131"/>
      <c r="W769" s="1131"/>
      <c r="X769" s="1131"/>
      <c r="Y769" s="1131"/>
      <c r="Z769" s="1131"/>
      <c r="AA769" s="1131"/>
      <c r="AB769" s="1131"/>
      <c r="AC769" s="1131"/>
      <c r="AD769" s="1131"/>
      <c r="AE769" s="1131"/>
      <c r="AF769" s="874"/>
      <c r="AG769" s="874"/>
      <c r="AH769" s="1131"/>
    </row>
    <row r="770">
      <c r="A770" s="1131"/>
      <c r="B770" s="1131"/>
      <c r="C770" s="1131"/>
      <c r="D770" s="1131"/>
      <c r="E770" s="1131"/>
      <c r="F770" s="1131"/>
      <c r="G770" s="1183"/>
      <c r="H770" s="1131"/>
      <c r="I770" s="1131"/>
      <c r="J770" s="1131"/>
      <c r="K770" s="1131"/>
      <c r="L770" s="1131"/>
      <c r="M770" s="1131"/>
      <c r="N770" s="1131"/>
      <c r="O770" s="874"/>
      <c r="P770" s="875"/>
      <c r="Q770" s="1131"/>
      <c r="R770" s="1131"/>
      <c r="S770" s="1131"/>
      <c r="T770" s="1131"/>
      <c r="U770" s="1131"/>
      <c r="V770" s="1131"/>
      <c r="W770" s="1131"/>
      <c r="X770" s="1131"/>
      <c r="Y770" s="1131"/>
      <c r="Z770" s="1131"/>
      <c r="AA770" s="1131"/>
      <c r="AB770" s="1131"/>
      <c r="AC770" s="1131"/>
      <c r="AD770" s="1131"/>
      <c r="AE770" s="1131"/>
      <c r="AF770" s="874"/>
      <c r="AG770" s="874"/>
      <c r="AH770" s="1131"/>
    </row>
    <row r="771">
      <c r="A771" s="1131"/>
      <c r="B771" s="1131"/>
      <c r="C771" s="1131"/>
      <c r="D771" s="1131"/>
      <c r="E771" s="1131"/>
      <c r="F771" s="1131"/>
      <c r="G771" s="1183"/>
      <c r="H771" s="1131"/>
      <c r="I771" s="1131"/>
      <c r="J771" s="1131"/>
      <c r="K771" s="1131"/>
      <c r="L771" s="1131"/>
      <c r="M771" s="1131"/>
      <c r="N771" s="1131"/>
      <c r="O771" s="874"/>
      <c r="P771" s="875"/>
      <c r="Q771" s="1131"/>
      <c r="R771" s="1131"/>
      <c r="S771" s="1131"/>
      <c r="T771" s="1131"/>
      <c r="U771" s="1131"/>
      <c r="V771" s="1131"/>
      <c r="W771" s="1131"/>
      <c r="X771" s="1131"/>
      <c r="Y771" s="1131"/>
      <c r="Z771" s="1131"/>
      <c r="AA771" s="1131"/>
      <c r="AB771" s="1131"/>
      <c r="AC771" s="1131"/>
      <c r="AD771" s="1131"/>
      <c r="AE771" s="1131"/>
      <c r="AF771" s="874"/>
      <c r="AG771" s="874"/>
      <c r="AH771" s="1131"/>
    </row>
    <row r="772">
      <c r="A772" s="1131"/>
      <c r="B772" s="1131"/>
      <c r="C772" s="1131"/>
      <c r="D772" s="1131"/>
      <c r="E772" s="1131"/>
      <c r="F772" s="1131"/>
      <c r="G772" s="1183"/>
      <c r="H772" s="1131"/>
      <c r="I772" s="1131"/>
      <c r="J772" s="1131"/>
      <c r="K772" s="1131"/>
      <c r="L772" s="1131"/>
      <c r="M772" s="1131"/>
      <c r="N772" s="1131"/>
      <c r="O772" s="874"/>
      <c r="P772" s="875"/>
      <c r="Q772" s="1131"/>
      <c r="R772" s="1131"/>
      <c r="S772" s="1131"/>
      <c r="T772" s="1131"/>
      <c r="U772" s="1131"/>
      <c r="V772" s="1131"/>
      <c r="W772" s="1131"/>
      <c r="X772" s="1131"/>
      <c r="Y772" s="1131"/>
      <c r="Z772" s="1131"/>
      <c r="AA772" s="1131"/>
      <c r="AB772" s="1131"/>
      <c r="AC772" s="1131"/>
      <c r="AD772" s="1131"/>
      <c r="AE772" s="1131"/>
      <c r="AF772" s="874"/>
      <c r="AG772" s="874"/>
      <c r="AH772" s="1131"/>
    </row>
    <row r="773">
      <c r="A773" s="1131"/>
      <c r="B773" s="1131"/>
      <c r="C773" s="1131"/>
      <c r="D773" s="1131"/>
      <c r="E773" s="1131"/>
      <c r="F773" s="1131"/>
      <c r="G773" s="1183"/>
      <c r="H773" s="1131"/>
      <c r="I773" s="1131"/>
      <c r="J773" s="1131"/>
      <c r="K773" s="1131"/>
      <c r="L773" s="1131"/>
      <c r="M773" s="1131"/>
      <c r="N773" s="1131"/>
      <c r="O773" s="874"/>
      <c r="P773" s="875"/>
      <c r="Q773" s="1131"/>
      <c r="R773" s="1131"/>
      <c r="S773" s="1131"/>
      <c r="T773" s="1131"/>
      <c r="U773" s="1131"/>
      <c r="V773" s="1131"/>
      <c r="W773" s="1131"/>
      <c r="X773" s="1131"/>
      <c r="Y773" s="1131"/>
      <c r="Z773" s="1131"/>
      <c r="AA773" s="1131"/>
      <c r="AB773" s="1131"/>
      <c r="AC773" s="1131"/>
      <c r="AD773" s="1131"/>
      <c r="AE773" s="1131"/>
      <c r="AF773" s="874"/>
      <c r="AG773" s="874"/>
      <c r="AH773" s="1131"/>
    </row>
    <row r="774">
      <c r="A774" s="1131"/>
      <c r="B774" s="1131"/>
      <c r="C774" s="1131"/>
      <c r="D774" s="1131"/>
      <c r="E774" s="1131"/>
      <c r="F774" s="1131"/>
      <c r="G774" s="1183"/>
      <c r="H774" s="1131"/>
      <c r="I774" s="1131"/>
      <c r="J774" s="1131"/>
      <c r="K774" s="1131"/>
      <c r="L774" s="1131"/>
      <c r="M774" s="1131"/>
      <c r="N774" s="1131"/>
      <c r="O774" s="874"/>
      <c r="P774" s="875"/>
      <c r="Q774" s="1131"/>
      <c r="R774" s="1131"/>
      <c r="S774" s="1131"/>
      <c r="T774" s="1131"/>
      <c r="U774" s="1131"/>
      <c r="V774" s="1131"/>
      <c r="W774" s="1131"/>
      <c r="X774" s="1131"/>
      <c r="Y774" s="1131"/>
      <c r="Z774" s="1131"/>
      <c r="AA774" s="1131"/>
      <c r="AB774" s="1131"/>
      <c r="AC774" s="1131"/>
      <c r="AD774" s="1131"/>
      <c r="AE774" s="1131"/>
      <c r="AF774" s="874"/>
      <c r="AG774" s="874"/>
      <c r="AH774" s="1131"/>
    </row>
    <row r="775">
      <c r="A775" s="1131"/>
      <c r="B775" s="1131"/>
      <c r="C775" s="1131"/>
      <c r="D775" s="1131"/>
      <c r="E775" s="1131"/>
      <c r="F775" s="1131"/>
      <c r="G775" s="1183"/>
      <c r="H775" s="1131"/>
      <c r="I775" s="1131"/>
      <c r="J775" s="1131"/>
      <c r="K775" s="1131"/>
      <c r="L775" s="1131"/>
      <c r="M775" s="1131"/>
      <c r="N775" s="1131"/>
      <c r="O775" s="874"/>
      <c r="P775" s="875"/>
      <c r="Q775" s="1131"/>
      <c r="R775" s="1131"/>
      <c r="S775" s="1131"/>
      <c r="T775" s="1131"/>
      <c r="U775" s="1131"/>
      <c r="V775" s="1131"/>
      <c r="W775" s="1131"/>
      <c r="X775" s="1131"/>
      <c r="Y775" s="1131"/>
      <c r="Z775" s="1131"/>
      <c r="AA775" s="1131"/>
      <c r="AB775" s="1131"/>
      <c r="AC775" s="1131"/>
      <c r="AD775" s="1131"/>
      <c r="AE775" s="1131"/>
      <c r="AF775" s="874"/>
      <c r="AG775" s="874"/>
      <c r="AH775" s="1131"/>
    </row>
    <row r="776">
      <c r="A776" s="1131"/>
      <c r="B776" s="1131"/>
      <c r="C776" s="1131"/>
      <c r="D776" s="1131"/>
      <c r="E776" s="1131"/>
      <c r="F776" s="1131"/>
      <c r="G776" s="1183"/>
      <c r="H776" s="1131"/>
      <c r="I776" s="1131"/>
      <c r="J776" s="1131"/>
      <c r="K776" s="1131"/>
      <c r="L776" s="1131"/>
      <c r="M776" s="1131"/>
      <c r="N776" s="1131"/>
      <c r="O776" s="874"/>
      <c r="P776" s="875"/>
      <c r="Q776" s="1131"/>
      <c r="R776" s="1131"/>
      <c r="S776" s="1131"/>
      <c r="T776" s="1131"/>
      <c r="U776" s="1131"/>
      <c r="V776" s="1131"/>
      <c r="W776" s="1131"/>
      <c r="X776" s="1131"/>
      <c r="Y776" s="1131"/>
      <c r="Z776" s="1131"/>
      <c r="AA776" s="1131"/>
      <c r="AB776" s="1131"/>
      <c r="AC776" s="1131"/>
      <c r="AD776" s="1131"/>
      <c r="AE776" s="1131"/>
      <c r="AF776" s="874"/>
      <c r="AG776" s="874"/>
      <c r="AH776" s="1131"/>
    </row>
    <row r="777">
      <c r="A777" s="1131"/>
      <c r="B777" s="1131"/>
      <c r="C777" s="1131"/>
      <c r="D777" s="1131"/>
      <c r="E777" s="1131"/>
      <c r="F777" s="1131"/>
      <c r="G777" s="1183"/>
      <c r="H777" s="1131"/>
      <c r="I777" s="1131"/>
      <c r="J777" s="1131"/>
      <c r="K777" s="1131"/>
      <c r="L777" s="1131"/>
      <c r="M777" s="1131"/>
      <c r="N777" s="1131"/>
      <c r="O777" s="874"/>
      <c r="P777" s="875"/>
      <c r="Q777" s="1131"/>
      <c r="R777" s="1131"/>
      <c r="S777" s="1131"/>
      <c r="T777" s="1131"/>
      <c r="U777" s="1131"/>
      <c r="V777" s="1131"/>
      <c r="W777" s="1131"/>
      <c r="X777" s="1131"/>
      <c r="Y777" s="1131"/>
      <c r="Z777" s="1131"/>
      <c r="AA777" s="1131"/>
      <c r="AB777" s="1131"/>
      <c r="AC777" s="1131"/>
      <c r="AD777" s="1131"/>
      <c r="AE777" s="1131"/>
      <c r="AF777" s="874"/>
      <c r="AG777" s="874"/>
      <c r="AH777" s="1131"/>
    </row>
    <row r="778">
      <c r="A778" s="1131"/>
      <c r="B778" s="1131"/>
      <c r="C778" s="1131"/>
      <c r="D778" s="1131"/>
      <c r="E778" s="1131"/>
      <c r="F778" s="1131"/>
      <c r="G778" s="1183"/>
      <c r="H778" s="1131"/>
      <c r="I778" s="1131"/>
      <c r="J778" s="1131"/>
      <c r="K778" s="1131"/>
      <c r="L778" s="1131"/>
      <c r="M778" s="1131"/>
      <c r="N778" s="1131"/>
      <c r="O778" s="874"/>
      <c r="P778" s="875"/>
      <c r="Q778" s="1131"/>
      <c r="R778" s="1131"/>
      <c r="S778" s="1131"/>
      <c r="T778" s="1131"/>
      <c r="U778" s="1131"/>
      <c r="V778" s="1131"/>
      <c r="W778" s="1131"/>
      <c r="X778" s="1131"/>
      <c r="Y778" s="1131"/>
      <c r="Z778" s="1131"/>
      <c r="AA778" s="1131"/>
      <c r="AB778" s="1131"/>
      <c r="AC778" s="1131"/>
      <c r="AD778" s="1131"/>
      <c r="AE778" s="1131"/>
      <c r="AF778" s="874"/>
      <c r="AG778" s="874"/>
      <c r="AH778" s="1131"/>
    </row>
    <row r="779">
      <c r="A779" s="1131"/>
      <c r="B779" s="1131"/>
      <c r="C779" s="1131"/>
      <c r="D779" s="1131"/>
      <c r="E779" s="1131"/>
      <c r="F779" s="1131"/>
      <c r="G779" s="1183"/>
      <c r="H779" s="1131"/>
      <c r="I779" s="1131"/>
      <c r="J779" s="1131"/>
      <c r="K779" s="1131"/>
      <c r="L779" s="1131"/>
      <c r="M779" s="1131"/>
      <c r="N779" s="1131"/>
      <c r="O779" s="874"/>
      <c r="P779" s="875"/>
      <c r="Q779" s="1131"/>
      <c r="R779" s="1131"/>
      <c r="S779" s="1131"/>
      <c r="T779" s="1131"/>
      <c r="U779" s="1131"/>
      <c r="V779" s="1131"/>
      <c r="W779" s="1131"/>
      <c r="X779" s="1131"/>
      <c r="Y779" s="1131"/>
      <c r="Z779" s="1131"/>
      <c r="AA779" s="1131"/>
      <c r="AB779" s="1131"/>
      <c r="AC779" s="1131"/>
      <c r="AD779" s="1131"/>
      <c r="AE779" s="1131"/>
      <c r="AF779" s="874"/>
      <c r="AG779" s="874"/>
      <c r="AH779" s="1131"/>
    </row>
    <row r="780">
      <c r="A780" s="1131"/>
      <c r="B780" s="1131"/>
      <c r="C780" s="1131"/>
      <c r="D780" s="1131"/>
      <c r="E780" s="1131"/>
      <c r="F780" s="1131"/>
      <c r="G780" s="1183"/>
      <c r="H780" s="1131"/>
      <c r="I780" s="1131"/>
      <c r="J780" s="1131"/>
      <c r="K780" s="1131"/>
      <c r="L780" s="1131"/>
      <c r="M780" s="1131"/>
      <c r="N780" s="1131"/>
      <c r="O780" s="874"/>
      <c r="P780" s="875"/>
      <c r="Q780" s="1131"/>
      <c r="R780" s="1131"/>
      <c r="S780" s="1131"/>
      <c r="T780" s="1131"/>
      <c r="U780" s="1131"/>
      <c r="V780" s="1131"/>
      <c r="W780" s="1131"/>
      <c r="X780" s="1131"/>
      <c r="Y780" s="1131"/>
      <c r="Z780" s="1131"/>
      <c r="AA780" s="1131"/>
      <c r="AB780" s="1131"/>
      <c r="AC780" s="1131"/>
      <c r="AD780" s="1131"/>
      <c r="AE780" s="1131"/>
      <c r="AF780" s="874"/>
      <c r="AG780" s="874"/>
      <c r="AH780" s="1131"/>
    </row>
    <row r="781">
      <c r="A781" s="1131"/>
      <c r="B781" s="1131"/>
      <c r="C781" s="1131"/>
      <c r="D781" s="1131"/>
      <c r="E781" s="1131"/>
      <c r="F781" s="1131"/>
      <c r="G781" s="1183"/>
      <c r="H781" s="1131"/>
      <c r="I781" s="1131"/>
      <c r="J781" s="1131"/>
      <c r="K781" s="1131"/>
      <c r="L781" s="1131"/>
      <c r="M781" s="1131"/>
      <c r="N781" s="1131"/>
      <c r="O781" s="874"/>
      <c r="P781" s="875"/>
      <c r="Q781" s="1131"/>
      <c r="R781" s="1131"/>
      <c r="S781" s="1131"/>
      <c r="T781" s="1131"/>
      <c r="U781" s="1131"/>
      <c r="V781" s="1131"/>
      <c r="W781" s="1131"/>
      <c r="X781" s="1131"/>
      <c r="Y781" s="1131"/>
      <c r="Z781" s="1131"/>
      <c r="AA781" s="1131"/>
      <c r="AB781" s="1131"/>
      <c r="AC781" s="1131"/>
      <c r="AD781" s="1131"/>
      <c r="AE781" s="1131"/>
      <c r="AF781" s="874"/>
      <c r="AG781" s="874"/>
      <c r="AH781" s="1131"/>
    </row>
    <row r="782">
      <c r="A782" s="1131"/>
      <c r="B782" s="1131"/>
      <c r="C782" s="1131"/>
      <c r="D782" s="1131"/>
      <c r="E782" s="1131"/>
      <c r="F782" s="1131"/>
      <c r="G782" s="1183"/>
      <c r="H782" s="1131"/>
      <c r="I782" s="1131"/>
      <c r="J782" s="1131"/>
      <c r="K782" s="1131"/>
      <c r="L782" s="1131"/>
      <c r="M782" s="1131"/>
      <c r="N782" s="1131"/>
      <c r="O782" s="874"/>
      <c r="P782" s="875"/>
      <c r="Q782" s="1131"/>
      <c r="R782" s="1131"/>
      <c r="S782" s="1131"/>
      <c r="T782" s="1131"/>
      <c r="U782" s="1131"/>
      <c r="V782" s="1131"/>
      <c r="W782" s="1131"/>
      <c r="X782" s="1131"/>
      <c r="Y782" s="1131"/>
      <c r="Z782" s="1131"/>
      <c r="AA782" s="1131"/>
      <c r="AB782" s="1131"/>
      <c r="AC782" s="1131"/>
      <c r="AD782" s="1131"/>
      <c r="AE782" s="1131"/>
      <c r="AF782" s="874"/>
      <c r="AG782" s="874"/>
      <c r="AH782" s="1131"/>
    </row>
    <row r="783">
      <c r="A783" s="1131"/>
      <c r="B783" s="1131"/>
      <c r="C783" s="1131"/>
      <c r="D783" s="1131"/>
      <c r="E783" s="1131"/>
      <c r="F783" s="1131"/>
      <c r="G783" s="1183"/>
      <c r="H783" s="1131"/>
      <c r="I783" s="1131"/>
      <c r="J783" s="1131"/>
      <c r="K783" s="1131"/>
      <c r="L783" s="1131"/>
      <c r="M783" s="1131"/>
      <c r="N783" s="1131"/>
      <c r="O783" s="874"/>
      <c r="P783" s="875"/>
      <c r="Q783" s="1131"/>
      <c r="R783" s="1131"/>
      <c r="S783" s="1131"/>
      <c r="T783" s="1131"/>
      <c r="U783" s="1131"/>
      <c r="V783" s="1131"/>
      <c r="W783" s="1131"/>
      <c r="X783" s="1131"/>
      <c r="Y783" s="1131"/>
      <c r="Z783" s="1131"/>
      <c r="AA783" s="1131"/>
      <c r="AB783" s="1131"/>
      <c r="AC783" s="1131"/>
      <c r="AD783" s="1131"/>
      <c r="AE783" s="1131"/>
      <c r="AF783" s="874"/>
      <c r="AG783" s="874"/>
      <c r="AH783" s="1131"/>
    </row>
    <row r="784">
      <c r="A784" s="1131"/>
      <c r="B784" s="1131"/>
      <c r="C784" s="1131"/>
      <c r="D784" s="1131"/>
      <c r="E784" s="1131"/>
      <c r="F784" s="1131"/>
      <c r="G784" s="1183"/>
      <c r="H784" s="1131"/>
      <c r="I784" s="1131"/>
      <c r="J784" s="1131"/>
      <c r="K784" s="1131"/>
      <c r="L784" s="1131"/>
      <c r="M784" s="1131"/>
      <c r="N784" s="1131"/>
      <c r="O784" s="874"/>
      <c r="P784" s="875"/>
      <c r="Q784" s="1131"/>
      <c r="R784" s="1131"/>
      <c r="S784" s="1131"/>
      <c r="T784" s="1131"/>
      <c r="U784" s="1131"/>
      <c r="V784" s="1131"/>
      <c r="W784" s="1131"/>
      <c r="X784" s="1131"/>
      <c r="Y784" s="1131"/>
      <c r="Z784" s="1131"/>
      <c r="AA784" s="1131"/>
      <c r="AB784" s="1131"/>
      <c r="AC784" s="1131"/>
      <c r="AD784" s="1131"/>
      <c r="AE784" s="1131"/>
      <c r="AF784" s="874"/>
      <c r="AG784" s="874"/>
      <c r="AH784" s="1131"/>
    </row>
    <row r="785">
      <c r="A785" s="1131"/>
      <c r="B785" s="1131"/>
      <c r="C785" s="1131"/>
      <c r="D785" s="1131"/>
      <c r="E785" s="1131"/>
      <c r="F785" s="1131"/>
      <c r="G785" s="1183"/>
      <c r="H785" s="1131"/>
      <c r="I785" s="1131"/>
      <c r="J785" s="1131"/>
      <c r="K785" s="1131"/>
      <c r="L785" s="1131"/>
      <c r="M785" s="1131"/>
      <c r="N785" s="1131"/>
      <c r="O785" s="874"/>
      <c r="P785" s="875"/>
      <c r="Q785" s="1131"/>
      <c r="R785" s="1131"/>
      <c r="S785" s="1131"/>
      <c r="T785" s="1131"/>
      <c r="U785" s="1131"/>
      <c r="V785" s="1131"/>
      <c r="W785" s="1131"/>
      <c r="X785" s="1131"/>
      <c r="Y785" s="1131"/>
      <c r="Z785" s="1131"/>
      <c r="AA785" s="1131"/>
      <c r="AB785" s="1131"/>
      <c r="AC785" s="1131"/>
      <c r="AD785" s="1131"/>
      <c r="AE785" s="1131"/>
      <c r="AF785" s="874"/>
      <c r="AG785" s="874"/>
      <c r="AH785" s="1131"/>
    </row>
    <row r="786">
      <c r="A786" s="1131"/>
      <c r="B786" s="1131"/>
      <c r="C786" s="1131"/>
      <c r="D786" s="1131"/>
      <c r="E786" s="1131"/>
      <c r="F786" s="1131"/>
      <c r="G786" s="1183"/>
      <c r="H786" s="1131"/>
      <c r="I786" s="1131"/>
      <c r="J786" s="1131"/>
      <c r="K786" s="1131"/>
      <c r="L786" s="1131"/>
      <c r="M786" s="1131"/>
      <c r="N786" s="1131"/>
      <c r="O786" s="874"/>
      <c r="P786" s="875"/>
      <c r="Q786" s="1131"/>
      <c r="R786" s="1131"/>
      <c r="S786" s="1131"/>
      <c r="T786" s="1131"/>
      <c r="U786" s="1131"/>
      <c r="V786" s="1131"/>
      <c r="W786" s="1131"/>
      <c r="X786" s="1131"/>
      <c r="Y786" s="1131"/>
      <c r="Z786" s="1131"/>
      <c r="AA786" s="1131"/>
      <c r="AB786" s="1131"/>
      <c r="AC786" s="1131"/>
      <c r="AD786" s="1131"/>
      <c r="AE786" s="1131"/>
      <c r="AF786" s="874"/>
      <c r="AG786" s="874"/>
      <c r="AH786" s="1131"/>
    </row>
    <row r="787">
      <c r="A787" s="1131"/>
      <c r="B787" s="1131"/>
      <c r="C787" s="1131"/>
      <c r="D787" s="1131"/>
      <c r="E787" s="1131"/>
      <c r="F787" s="1131"/>
      <c r="G787" s="1183"/>
      <c r="H787" s="1131"/>
      <c r="I787" s="1131"/>
      <c r="J787" s="1131"/>
      <c r="K787" s="1131"/>
      <c r="L787" s="1131"/>
      <c r="M787" s="1131"/>
      <c r="N787" s="1131"/>
      <c r="O787" s="874"/>
      <c r="P787" s="875"/>
      <c r="Q787" s="1131"/>
      <c r="R787" s="1131"/>
      <c r="S787" s="1131"/>
      <c r="T787" s="1131"/>
      <c r="U787" s="1131"/>
      <c r="V787" s="1131"/>
      <c r="W787" s="1131"/>
      <c r="X787" s="1131"/>
      <c r="Y787" s="1131"/>
      <c r="Z787" s="1131"/>
      <c r="AA787" s="1131"/>
      <c r="AB787" s="1131"/>
      <c r="AC787" s="1131"/>
      <c r="AD787" s="1131"/>
      <c r="AE787" s="1131"/>
      <c r="AF787" s="874"/>
      <c r="AG787" s="874"/>
      <c r="AH787" s="1131"/>
    </row>
    <row r="788">
      <c r="A788" s="1131"/>
      <c r="B788" s="1131"/>
      <c r="C788" s="1131"/>
      <c r="D788" s="1131"/>
      <c r="E788" s="1131"/>
      <c r="F788" s="1131"/>
      <c r="G788" s="1183"/>
      <c r="H788" s="1131"/>
      <c r="I788" s="1131"/>
      <c r="J788" s="1131"/>
      <c r="K788" s="1131"/>
      <c r="L788" s="1131"/>
      <c r="M788" s="1131"/>
      <c r="N788" s="1131"/>
      <c r="O788" s="874"/>
      <c r="P788" s="875"/>
      <c r="Q788" s="1131"/>
      <c r="R788" s="1131"/>
      <c r="S788" s="1131"/>
      <c r="T788" s="1131"/>
      <c r="U788" s="1131"/>
      <c r="V788" s="1131"/>
      <c r="W788" s="1131"/>
      <c r="X788" s="1131"/>
      <c r="Y788" s="1131"/>
      <c r="Z788" s="1131"/>
      <c r="AA788" s="1131"/>
      <c r="AB788" s="1131"/>
      <c r="AC788" s="1131"/>
      <c r="AD788" s="1131"/>
      <c r="AE788" s="1131"/>
      <c r="AF788" s="874"/>
      <c r="AG788" s="874"/>
      <c r="AH788" s="1131"/>
    </row>
    <row r="789">
      <c r="A789" s="1131"/>
      <c r="B789" s="1131"/>
      <c r="C789" s="1131"/>
      <c r="D789" s="1131"/>
      <c r="E789" s="1131"/>
      <c r="F789" s="1131"/>
      <c r="G789" s="1183"/>
      <c r="H789" s="1131"/>
      <c r="I789" s="1131"/>
      <c r="J789" s="1131"/>
      <c r="K789" s="1131"/>
      <c r="L789" s="1131"/>
      <c r="M789" s="1131"/>
      <c r="N789" s="1131"/>
      <c r="O789" s="874"/>
      <c r="P789" s="875"/>
      <c r="Q789" s="1131"/>
      <c r="R789" s="1131"/>
      <c r="S789" s="1131"/>
      <c r="T789" s="1131"/>
      <c r="U789" s="1131"/>
      <c r="V789" s="1131"/>
      <c r="W789" s="1131"/>
      <c r="X789" s="1131"/>
      <c r="Y789" s="1131"/>
      <c r="Z789" s="1131"/>
      <c r="AA789" s="1131"/>
      <c r="AB789" s="1131"/>
      <c r="AC789" s="1131"/>
      <c r="AD789" s="1131"/>
      <c r="AE789" s="1131"/>
      <c r="AF789" s="874"/>
      <c r="AG789" s="874"/>
      <c r="AH789" s="1131"/>
    </row>
    <row r="790">
      <c r="A790" s="1131"/>
      <c r="B790" s="1131"/>
      <c r="C790" s="1131"/>
      <c r="D790" s="1131"/>
      <c r="E790" s="1131"/>
      <c r="F790" s="1131"/>
      <c r="G790" s="1183"/>
      <c r="H790" s="1131"/>
      <c r="I790" s="1131"/>
      <c r="J790" s="1131"/>
      <c r="K790" s="1131"/>
      <c r="L790" s="1131"/>
      <c r="M790" s="1131"/>
      <c r="N790" s="1131"/>
      <c r="O790" s="874"/>
      <c r="P790" s="875"/>
      <c r="Q790" s="1131"/>
      <c r="R790" s="1131"/>
      <c r="S790" s="1131"/>
      <c r="T790" s="1131"/>
      <c r="U790" s="1131"/>
      <c r="V790" s="1131"/>
      <c r="W790" s="1131"/>
      <c r="X790" s="1131"/>
      <c r="Y790" s="1131"/>
      <c r="Z790" s="1131"/>
      <c r="AA790" s="1131"/>
      <c r="AB790" s="1131"/>
      <c r="AC790" s="1131"/>
      <c r="AD790" s="1131"/>
      <c r="AE790" s="1131"/>
      <c r="AF790" s="874"/>
      <c r="AG790" s="874"/>
      <c r="AH790" s="1131"/>
    </row>
    <row r="791">
      <c r="A791" s="1131"/>
      <c r="B791" s="1131"/>
      <c r="C791" s="1131"/>
      <c r="D791" s="1131"/>
      <c r="E791" s="1131"/>
      <c r="F791" s="1131"/>
      <c r="G791" s="1183"/>
      <c r="H791" s="1131"/>
      <c r="I791" s="1131"/>
      <c r="J791" s="1131"/>
      <c r="K791" s="1131"/>
      <c r="L791" s="1131"/>
      <c r="M791" s="1131"/>
      <c r="N791" s="1131"/>
      <c r="O791" s="874"/>
      <c r="P791" s="875"/>
      <c r="Q791" s="1131"/>
      <c r="R791" s="1131"/>
      <c r="S791" s="1131"/>
      <c r="T791" s="1131"/>
      <c r="U791" s="1131"/>
      <c r="V791" s="1131"/>
      <c r="W791" s="1131"/>
      <c r="X791" s="1131"/>
      <c r="Y791" s="1131"/>
      <c r="Z791" s="1131"/>
      <c r="AA791" s="1131"/>
      <c r="AB791" s="1131"/>
      <c r="AC791" s="1131"/>
      <c r="AD791" s="1131"/>
      <c r="AE791" s="1131"/>
      <c r="AF791" s="874"/>
      <c r="AG791" s="874"/>
      <c r="AH791" s="1131"/>
    </row>
    <row r="792">
      <c r="A792" s="1131"/>
      <c r="B792" s="1131"/>
      <c r="C792" s="1131"/>
      <c r="D792" s="1131"/>
      <c r="E792" s="1131"/>
      <c r="F792" s="1131"/>
      <c r="G792" s="1183"/>
      <c r="H792" s="1131"/>
      <c r="I792" s="1131"/>
      <c r="J792" s="1131"/>
      <c r="K792" s="1131"/>
      <c r="L792" s="1131"/>
      <c r="M792" s="1131"/>
      <c r="N792" s="1131"/>
      <c r="O792" s="874"/>
      <c r="P792" s="875"/>
      <c r="Q792" s="1131"/>
      <c r="R792" s="1131"/>
      <c r="S792" s="1131"/>
      <c r="T792" s="1131"/>
      <c r="U792" s="1131"/>
      <c r="V792" s="1131"/>
      <c r="W792" s="1131"/>
      <c r="X792" s="1131"/>
      <c r="Y792" s="1131"/>
      <c r="Z792" s="1131"/>
      <c r="AA792" s="1131"/>
      <c r="AB792" s="1131"/>
      <c r="AC792" s="1131"/>
      <c r="AD792" s="1131"/>
      <c r="AE792" s="1131"/>
      <c r="AF792" s="874"/>
      <c r="AG792" s="874"/>
      <c r="AH792" s="1131"/>
    </row>
    <row r="793">
      <c r="A793" s="1131"/>
      <c r="B793" s="1131"/>
      <c r="C793" s="1131"/>
      <c r="D793" s="1131"/>
      <c r="E793" s="1131"/>
      <c r="F793" s="1131"/>
      <c r="G793" s="1183"/>
      <c r="H793" s="1131"/>
      <c r="I793" s="1131"/>
      <c r="J793" s="1131"/>
      <c r="K793" s="1131"/>
      <c r="L793" s="1131"/>
      <c r="M793" s="1131"/>
      <c r="N793" s="1131"/>
      <c r="O793" s="874"/>
      <c r="P793" s="875"/>
      <c r="Q793" s="1131"/>
      <c r="R793" s="1131"/>
      <c r="S793" s="1131"/>
      <c r="T793" s="1131"/>
      <c r="U793" s="1131"/>
      <c r="V793" s="1131"/>
      <c r="W793" s="1131"/>
      <c r="X793" s="1131"/>
      <c r="Y793" s="1131"/>
      <c r="Z793" s="1131"/>
      <c r="AA793" s="1131"/>
      <c r="AB793" s="1131"/>
      <c r="AC793" s="1131"/>
      <c r="AD793" s="1131"/>
      <c r="AE793" s="1131"/>
      <c r="AF793" s="874"/>
      <c r="AG793" s="874"/>
      <c r="AH793" s="1131"/>
    </row>
    <row r="794">
      <c r="A794" s="1131"/>
      <c r="B794" s="1131"/>
      <c r="C794" s="1131"/>
      <c r="D794" s="1131"/>
      <c r="E794" s="1131"/>
      <c r="F794" s="1131"/>
      <c r="G794" s="1183"/>
      <c r="H794" s="1131"/>
      <c r="I794" s="1131"/>
      <c r="J794" s="1131"/>
      <c r="K794" s="1131"/>
      <c r="L794" s="1131"/>
      <c r="M794" s="1131"/>
      <c r="N794" s="1131"/>
      <c r="O794" s="874"/>
      <c r="P794" s="875"/>
      <c r="Q794" s="1131"/>
      <c r="R794" s="1131"/>
      <c r="S794" s="1131"/>
      <c r="T794" s="1131"/>
      <c r="U794" s="1131"/>
      <c r="V794" s="1131"/>
      <c r="W794" s="1131"/>
      <c r="X794" s="1131"/>
      <c r="Y794" s="1131"/>
      <c r="Z794" s="1131"/>
      <c r="AA794" s="1131"/>
      <c r="AB794" s="1131"/>
      <c r="AC794" s="1131"/>
      <c r="AD794" s="1131"/>
      <c r="AE794" s="1131"/>
      <c r="AF794" s="874"/>
      <c r="AG794" s="874"/>
      <c r="AH794" s="1131"/>
    </row>
    <row r="795">
      <c r="A795" s="1131"/>
      <c r="B795" s="1131"/>
      <c r="C795" s="1131"/>
      <c r="D795" s="1131"/>
      <c r="E795" s="1131"/>
      <c r="F795" s="1131"/>
      <c r="G795" s="1183"/>
      <c r="H795" s="1131"/>
      <c r="I795" s="1131"/>
      <c r="J795" s="1131"/>
      <c r="K795" s="1131"/>
      <c r="L795" s="1131"/>
      <c r="M795" s="1131"/>
      <c r="N795" s="1131"/>
      <c r="O795" s="874"/>
      <c r="P795" s="875"/>
      <c r="Q795" s="1131"/>
      <c r="R795" s="1131"/>
      <c r="S795" s="1131"/>
      <c r="T795" s="1131"/>
      <c r="U795" s="1131"/>
      <c r="V795" s="1131"/>
      <c r="W795" s="1131"/>
      <c r="X795" s="1131"/>
      <c r="Y795" s="1131"/>
      <c r="Z795" s="1131"/>
      <c r="AA795" s="1131"/>
      <c r="AB795" s="1131"/>
      <c r="AC795" s="1131"/>
      <c r="AD795" s="1131"/>
      <c r="AE795" s="1131"/>
      <c r="AF795" s="874"/>
      <c r="AG795" s="874"/>
      <c r="AH795" s="1131"/>
    </row>
    <row r="796">
      <c r="A796" s="1131"/>
      <c r="B796" s="1131"/>
      <c r="C796" s="1131"/>
      <c r="D796" s="1131"/>
      <c r="E796" s="1131"/>
      <c r="F796" s="1131"/>
      <c r="G796" s="1183"/>
      <c r="H796" s="1131"/>
      <c r="I796" s="1131"/>
      <c r="J796" s="1131"/>
      <c r="K796" s="1131"/>
      <c r="L796" s="1131"/>
      <c r="M796" s="1131"/>
      <c r="N796" s="1131"/>
      <c r="O796" s="874"/>
      <c r="P796" s="875"/>
      <c r="Q796" s="1131"/>
      <c r="R796" s="1131"/>
      <c r="S796" s="1131"/>
      <c r="T796" s="1131"/>
      <c r="U796" s="1131"/>
      <c r="V796" s="1131"/>
      <c r="W796" s="1131"/>
      <c r="X796" s="1131"/>
      <c r="Y796" s="1131"/>
      <c r="Z796" s="1131"/>
      <c r="AA796" s="1131"/>
      <c r="AB796" s="1131"/>
      <c r="AC796" s="1131"/>
      <c r="AD796" s="1131"/>
      <c r="AE796" s="1131"/>
      <c r="AF796" s="874"/>
      <c r="AG796" s="874"/>
      <c r="AH796" s="1131"/>
    </row>
    <row r="797">
      <c r="A797" s="1131"/>
      <c r="B797" s="1131"/>
      <c r="C797" s="1131"/>
      <c r="D797" s="1131"/>
      <c r="E797" s="1131"/>
      <c r="F797" s="1131"/>
      <c r="G797" s="1183"/>
      <c r="H797" s="1131"/>
      <c r="I797" s="1131"/>
      <c r="J797" s="1131"/>
      <c r="K797" s="1131"/>
      <c r="L797" s="1131"/>
      <c r="M797" s="1131"/>
      <c r="N797" s="1131"/>
      <c r="O797" s="874"/>
      <c r="P797" s="875"/>
      <c r="Q797" s="1131"/>
      <c r="R797" s="1131"/>
      <c r="S797" s="1131"/>
      <c r="T797" s="1131"/>
      <c r="U797" s="1131"/>
      <c r="V797" s="1131"/>
      <c r="W797" s="1131"/>
      <c r="X797" s="1131"/>
      <c r="Y797" s="1131"/>
      <c r="Z797" s="1131"/>
      <c r="AA797" s="1131"/>
      <c r="AB797" s="1131"/>
      <c r="AC797" s="1131"/>
      <c r="AD797" s="1131"/>
      <c r="AE797" s="1131"/>
      <c r="AF797" s="874"/>
      <c r="AG797" s="874"/>
      <c r="AH797" s="1131"/>
    </row>
    <row r="798">
      <c r="A798" s="1131"/>
      <c r="B798" s="1131"/>
      <c r="C798" s="1131"/>
      <c r="D798" s="1131"/>
      <c r="E798" s="1131"/>
      <c r="F798" s="1131"/>
      <c r="G798" s="1183"/>
      <c r="H798" s="1131"/>
      <c r="I798" s="1131"/>
      <c r="J798" s="1131"/>
      <c r="K798" s="1131"/>
      <c r="L798" s="1131"/>
      <c r="M798" s="1131"/>
      <c r="N798" s="1131"/>
      <c r="O798" s="874"/>
      <c r="P798" s="875"/>
      <c r="Q798" s="1131"/>
      <c r="R798" s="1131"/>
      <c r="S798" s="1131"/>
      <c r="T798" s="1131"/>
      <c r="U798" s="1131"/>
      <c r="V798" s="1131"/>
      <c r="W798" s="1131"/>
      <c r="X798" s="1131"/>
      <c r="Y798" s="1131"/>
      <c r="Z798" s="1131"/>
      <c r="AA798" s="1131"/>
      <c r="AB798" s="1131"/>
      <c r="AC798" s="1131"/>
      <c r="AD798" s="1131"/>
      <c r="AE798" s="1131"/>
      <c r="AF798" s="874"/>
      <c r="AG798" s="874"/>
      <c r="AH798" s="1131"/>
    </row>
    <row r="799">
      <c r="A799" s="1131"/>
      <c r="B799" s="1131"/>
      <c r="C799" s="1131"/>
      <c r="D799" s="1131"/>
      <c r="E799" s="1131"/>
      <c r="F799" s="1131"/>
      <c r="G799" s="1183"/>
      <c r="H799" s="1131"/>
      <c r="I799" s="1131"/>
      <c r="J799" s="1131"/>
      <c r="K799" s="1131"/>
      <c r="L799" s="1131"/>
      <c r="M799" s="1131"/>
      <c r="N799" s="1131"/>
      <c r="O799" s="874"/>
      <c r="P799" s="875"/>
      <c r="Q799" s="1131"/>
      <c r="R799" s="1131"/>
      <c r="S799" s="1131"/>
      <c r="T799" s="1131"/>
      <c r="U799" s="1131"/>
      <c r="V799" s="1131"/>
      <c r="W799" s="1131"/>
      <c r="X799" s="1131"/>
      <c r="Y799" s="1131"/>
      <c r="Z799" s="1131"/>
      <c r="AA799" s="1131"/>
      <c r="AB799" s="1131"/>
      <c r="AC799" s="1131"/>
      <c r="AD799" s="1131"/>
      <c r="AE799" s="1131"/>
      <c r="AF799" s="874"/>
      <c r="AG799" s="874"/>
      <c r="AH799" s="1131"/>
    </row>
    <row r="800">
      <c r="A800" s="1131"/>
      <c r="B800" s="1131"/>
      <c r="C800" s="1131"/>
      <c r="D800" s="1131"/>
      <c r="E800" s="1131"/>
      <c r="F800" s="1131"/>
      <c r="G800" s="1183"/>
      <c r="H800" s="1131"/>
      <c r="I800" s="1131"/>
      <c r="J800" s="1131"/>
      <c r="K800" s="1131"/>
      <c r="L800" s="1131"/>
      <c r="M800" s="1131"/>
      <c r="N800" s="1131"/>
      <c r="O800" s="874"/>
      <c r="P800" s="875"/>
      <c r="Q800" s="1131"/>
      <c r="R800" s="1131"/>
      <c r="S800" s="1131"/>
      <c r="T800" s="1131"/>
      <c r="U800" s="1131"/>
      <c r="V800" s="1131"/>
      <c r="W800" s="1131"/>
      <c r="X800" s="1131"/>
      <c r="Y800" s="1131"/>
      <c r="Z800" s="1131"/>
      <c r="AA800" s="1131"/>
      <c r="AB800" s="1131"/>
      <c r="AC800" s="1131"/>
      <c r="AD800" s="1131"/>
      <c r="AE800" s="1131"/>
      <c r="AF800" s="874"/>
      <c r="AG800" s="874"/>
      <c r="AH800" s="1131"/>
    </row>
    <row r="801">
      <c r="A801" s="1131"/>
      <c r="B801" s="1131"/>
      <c r="C801" s="1131"/>
      <c r="D801" s="1131"/>
      <c r="E801" s="1131"/>
      <c r="F801" s="1131"/>
      <c r="G801" s="1183"/>
      <c r="H801" s="1131"/>
      <c r="I801" s="1131"/>
      <c r="J801" s="1131"/>
      <c r="K801" s="1131"/>
      <c r="L801" s="1131"/>
      <c r="M801" s="1131"/>
      <c r="N801" s="1131"/>
      <c r="O801" s="874"/>
      <c r="P801" s="875"/>
      <c r="Q801" s="1131"/>
      <c r="R801" s="1131"/>
      <c r="S801" s="1131"/>
      <c r="T801" s="1131"/>
      <c r="U801" s="1131"/>
      <c r="V801" s="1131"/>
      <c r="W801" s="1131"/>
      <c r="X801" s="1131"/>
      <c r="Y801" s="1131"/>
      <c r="Z801" s="1131"/>
      <c r="AA801" s="1131"/>
      <c r="AB801" s="1131"/>
      <c r="AC801" s="1131"/>
      <c r="AD801" s="1131"/>
      <c r="AE801" s="1131"/>
      <c r="AF801" s="874"/>
      <c r="AG801" s="874"/>
      <c r="AH801" s="1131"/>
    </row>
    <row r="802">
      <c r="A802" s="1131"/>
      <c r="B802" s="1131"/>
      <c r="C802" s="1131"/>
      <c r="D802" s="1131"/>
      <c r="E802" s="1131"/>
      <c r="F802" s="1131"/>
      <c r="G802" s="1183"/>
      <c r="H802" s="1131"/>
      <c r="I802" s="1131"/>
      <c r="J802" s="1131"/>
      <c r="K802" s="1131"/>
      <c r="L802" s="1131"/>
      <c r="M802" s="1131"/>
      <c r="N802" s="1131"/>
      <c r="O802" s="874"/>
      <c r="P802" s="875"/>
      <c r="Q802" s="1131"/>
      <c r="R802" s="1131"/>
      <c r="S802" s="1131"/>
      <c r="T802" s="1131"/>
      <c r="U802" s="1131"/>
      <c r="V802" s="1131"/>
      <c r="W802" s="1131"/>
      <c r="X802" s="1131"/>
      <c r="Y802" s="1131"/>
      <c r="Z802" s="1131"/>
      <c r="AA802" s="1131"/>
      <c r="AB802" s="1131"/>
      <c r="AC802" s="1131"/>
      <c r="AD802" s="1131"/>
      <c r="AE802" s="1131"/>
      <c r="AF802" s="874"/>
      <c r="AG802" s="874"/>
      <c r="AH802" s="1131"/>
    </row>
    <row r="803">
      <c r="A803" s="1131"/>
      <c r="B803" s="1131"/>
      <c r="C803" s="1131"/>
      <c r="D803" s="1131"/>
      <c r="E803" s="1131"/>
      <c r="F803" s="1131"/>
      <c r="G803" s="1183"/>
      <c r="H803" s="1131"/>
      <c r="I803" s="1131"/>
      <c r="J803" s="1131"/>
      <c r="K803" s="1131"/>
      <c r="L803" s="1131"/>
      <c r="M803" s="1131"/>
      <c r="N803" s="1131"/>
      <c r="O803" s="874"/>
      <c r="P803" s="875"/>
      <c r="Q803" s="1131"/>
      <c r="R803" s="1131"/>
      <c r="S803" s="1131"/>
      <c r="T803" s="1131"/>
      <c r="U803" s="1131"/>
      <c r="V803" s="1131"/>
      <c r="W803" s="1131"/>
      <c r="X803" s="1131"/>
      <c r="Y803" s="1131"/>
      <c r="Z803" s="1131"/>
      <c r="AA803" s="1131"/>
      <c r="AB803" s="1131"/>
      <c r="AC803" s="1131"/>
      <c r="AD803" s="1131"/>
      <c r="AE803" s="1131"/>
      <c r="AF803" s="874"/>
      <c r="AG803" s="874"/>
      <c r="AH803" s="1131"/>
    </row>
    <row r="804">
      <c r="A804" s="1131"/>
      <c r="B804" s="1131"/>
      <c r="C804" s="1131"/>
      <c r="D804" s="1131"/>
      <c r="E804" s="1131"/>
      <c r="F804" s="1131"/>
      <c r="G804" s="1183"/>
      <c r="H804" s="1131"/>
      <c r="I804" s="1131"/>
      <c r="J804" s="1131"/>
      <c r="K804" s="1131"/>
      <c r="L804" s="1131"/>
      <c r="M804" s="1131"/>
      <c r="N804" s="1131"/>
      <c r="O804" s="874"/>
      <c r="P804" s="875"/>
      <c r="Q804" s="1131"/>
      <c r="R804" s="1131"/>
      <c r="S804" s="1131"/>
      <c r="T804" s="1131"/>
      <c r="U804" s="1131"/>
      <c r="V804" s="1131"/>
      <c r="W804" s="1131"/>
      <c r="X804" s="1131"/>
      <c r="Y804" s="1131"/>
      <c r="Z804" s="1131"/>
      <c r="AA804" s="1131"/>
      <c r="AB804" s="1131"/>
      <c r="AC804" s="1131"/>
      <c r="AD804" s="1131"/>
      <c r="AE804" s="1131"/>
      <c r="AF804" s="874"/>
      <c r="AG804" s="874"/>
      <c r="AH804" s="1131"/>
    </row>
    <row r="805">
      <c r="A805" s="1131"/>
      <c r="B805" s="1131"/>
      <c r="C805" s="1131"/>
      <c r="D805" s="1131"/>
      <c r="E805" s="1131"/>
      <c r="F805" s="1131"/>
      <c r="G805" s="1183"/>
      <c r="H805" s="1131"/>
      <c r="I805" s="1131"/>
      <c r="J805" s="1131"/>
      <c r="K805" s="1131"/>
      <c r="L805" s="1131"/>
      <c r="M805" s="1131"/>
      <c r="N805" s="1131"/>
      <c r="O805" s="874"/>
      <c r="P805" s="875"/>
      <c r="Q805" s="1131"/>
      <c r="R805" s="1131"/>
      <c r="S805" s="1131"/>
      <c r="T805" s="1131"/>
      <c r="U805" s="1131"/>
      <c r="V805" s="1131"/>
      <c r="W805" s="1131"/>
      <c r="X805" s="1131"/>
      <c r="Y805" s="1131"/>
      <c r="Z805" s="1131"/>
      <c r="AA805" s="1131"/>
      <c r="AB805" s="1131"/>
      <c r="AC805" s="1131"/>
      <c r="AD805" s="1131"/>
      <c r="AE805" s="1131"/>
      <c r="AF805" s="874"/>
      <c r="AG805" s="874"/>
      <c r="AH805" s="1131"/>
    </row>
    <row r="806">
      <c r="A806" s="1131"/>
      <c r="B806" s="1131"/>
      <c r="C806" s="1131"/>
      <c r="D806" s="1131"/>
      <c r="E806" s="1131"/>
      <c r="F806" s="1131"/>
      <c r="G806" s="1183"/>
      <c r="H806" s="1131"/>
      <c r="I806" s="1131"/>
      <c r="J806" s="1131"/>
      <c r="K806" s="1131"/>
      <c r="L806" s="1131"/>
      <c r="M806" s="1131"/>
      <c r="N806" s="1131"/>
      <c r="O806" s="874"/>
      <c r="P806" s="875"/>
      <c r="Q806" s="1131"/>
      <c r="R806" s="1131"/>
      <c r="S806" s="1131"/>
      <c r="T806" s="1131"/>
      <c r="U806" s="1131"/>
      <c r="V806" s="1131"/>
      <c r="W806" s="1131"/>
      <c r="X806" s="1131"/>
      <c r="Y806" s="1131"/>
      <c r="Z806" s="1131"/>
      <c r="AA806" s="1131"/>
      <c r="AB806" s="1131"/>
      <c r="AC806" s="1131"/>
      <c r="AD806" s="1131"/>
      <c r="AE806" s="1131"/>
      <c r="AF806" s="874"/>
      <c r="AG806" s="874"/>
      <c r="AH806" s="1131"/>
    </row>
    <row r="807">
      <c r="A807" s="1131"/>
      <c r="B807" s="1131"/>
      <c r="C807" s="1131"/>
      <c r="D807" s="1131"/>
      <c r="E807" s="1131"/>
      <c r="F807" s="1131"/>
      <c r="G807" s="1183"/>
      <c r="H807" s="1131"/>
      <c r="I807" s="1131"/>
      <c r="J807" s="1131"/>
      <c r="K807" s="1131"/>
      <c r="L807" s="1131"/>
      <c r="M807" s="1131"/>
      <c r="N807" s="1131"/>
      <c r="O807" s="874"/>
      <c r="P807" s="875"/>
      <c r="Q807" s="1131"/>
      <c r="R807" s="1131"/>
      <c r="S807" s="1131"/>
      <c r="T807" s="1131"/>
      <c r="U807" s="1131"/>
      <c r="V807" s="1131"/>
      <c r="W807" s="1131"/>
      <c r="X807" s="1131"/>
      <c r="Y807" s="1131"/>
      <c r="Z807" s="1131"/>
      <c r="AA807" s="1131"/>
      <c r="AB807" s="1131"/>
      <c r="AC807" s="1131"/>
      <c r="AD807" s="1131"/>
      <c r="AE807" s="1131"/>
      <c r="AF807" s="874"/>
      <c r="AG807" s="874"/>
      <c r="AH807" s="1131"/>
    </row>
    <row r="808">
      <c r="A808" s="1131"/>
      <c r="B808" s="1131"/>
      <c r="C808" s="1131"/>
      <c r="D808" s="1131"/>
      <c r="E808" s="1131"/>
      <c r="F808" s="1131"/>
      <c r="G808" s="1183"/>
      <c r="H808" s="1131"/>
      <c r="I808" s="1131"/>
      <c r="J808" s="1131"/>
      <c r="K808" s="1131"/>
      <c r="L808" s="1131"/>
      <c r="M808" s="1131"/>
      <c r="N808" s="1131"/>
      <c r="O808" s="874"/>
      <c r="P808" s="875"/>
      <c r="Q808" s="1131"/>
      <c r="R808" s="1131"/>
      <c r="S808" s="1131"/>
      <c r="T808" s="1131"/>
      <c r="U808" s="1131"/>
      <c r="V808" s="1131"/>
      <c r="W808" s="1131"/>
      <c r="X808" s="1131"/>
      <c r="Y808" s="1131"/>
      <c r="Z808" s="1131"/>
      <c r="AA808" s="1131"/>
      <c r="AB808" s="1131"/>
      <c r="AC808" s="1131"/>
      <c r="AD808" s="1131"/>
      <c r="AE808" s="1131"/>
      <c r="AF808" s="874"/>
      <c r="AG808" s="874"/>
      <c r="AH808" s="1131"/>
    </row>
    <row r="809">
      <c r="A809" s="1131"/>
      <c r="B809" s="1131"/>
      <c r="C809" s="1131"/>
      <c r="D809" s="1131"/>
      <c r="E809" s="1131"/>
      <c r="F809" s="1131"/>
      <c r="G809" s="1183"/>
      <c r="H809" s="1131"/>
      <c r="I809" s="1131"/>
      <c r="J809" s="1131"/>
      <c r="K809" s="1131"/>
      <c r="L809" s="1131"/>
      <c r="M809" s="1131"/>
      <c r="N809" s="1131"/>
      <c r="O809" s="874"/>
      <c r="P809" s="875"/>
      <c r="Q809" s="1131"/>
      <c r="R809" s="1131"/>
      <c r="S809" s="1131"/>
      <c r="T809" s="1131"/>
      <c r="U809" s="1131"/>
      <c r="V809" s="1131"/>
      <c r="W809" s="1131"/>
      <c r="X809" s="1131"/>
      <c r="Y809" s="1131"/>
      <c r="Z809" s="1131"/>
      <c r="AA809" s="1131"/>
      <c r="AB809" s="1131"/>
      <c r="AC809" s="1131"/>
      <c r="AD809" s="1131"/>
      <c r="AE809" s="1131"/>
      <c r="AF809" s="874"/>
      <c r="AG809" s="874"/>
      <c r="AH809" s="1131"/>
    </row>
    <row r="810">
      <c r="A810" s="1131"/>
      <c r="B810" s="1131"/>
      <c r="C810" s="1131"/>
      <c r="D810" s="1131"/>
      <c r="E810" s="1131"/>
      <c r="F810" s="1131"/>
      <c r="G810" s="1183"/>
      <c r="H810" s="1131"/>
      <c r="I810" s="1131"/>
      <c r="J810" s="1131"/>
      <c r="K810" s="1131"/>
      <c r="L810" s="1131"/>
      <c r="M810" s="1131"/>
      <c r="N810" s="1131"/>
      <c r="O810" s="874"/>
      <c r="P810" s="875"/>
      <c r="Q810" s="1131"/>
      <c r="R810" s="1131"/>
      <c r="S810" s="1131"/>
      <c r="T810" s="1131"/>
      <c r="U810" s="1131"/>
      <c r="V810" s="1131"/>
      <c r="W810" s="1131"/>
      <c r="X810" s="1131"/>
      <c r="Y810" s="1131"/>
      <c r="Z810" s="1131"/>
      <c r="AA810" s="1131"/>
      <c r="AB810" s="1131"/>
      <c r="AC810" s="1131"/>
      <c r="AD810" s="1131"/>
      <c r="AE810" s="1131"/>
      <c r="AF810" s="874"/>
      <c r="AG810" s="874"/>
      <c r="AH810" s="1131"/>
    </row>
    <row r="811">
      <c r="A811" s="1131"/>
      <c r="B811" s="1131"/>
      <c r="C811" s="1131"/>
      <c r="D811" s="1131"/>
      <c r="E811" s="1131"/>
      <c r="F811" s="1131"/>
      <c r="G811" s="1183"/>
      <c r="H811" s="1131"/>
      <c r="I811" s="1131"/>
      <c r="J811" s="1131"/>
      <c r="K811" s="1131"/>
      <c r="L811" s="1131"/>
      <c r="M811" s="1131"/>
      <c r="N811" s="1131"/>
      <c r="O811" s="874"/>
      <c r="P811" s="875"/>
      <c r="Q811" s="1131"/>
      <c r="R811" s="1131"/>
      <c r="S811" s="1131"/>
      <c r="T811" s="1131"/>
      <c r="U811" s="1131"/>
      <c r="V811" s="1131"/>
      <c r="W811" s="1131"/>
      <c r="X811" s="1131"/>
      <c r="Y811" s="1131"/>
      <c r="Z811" s="1131"/>
      <c r="AA811" s="1131"/>
      <c r="AB811" s="1131"/>
      <c r="AC811" s="1131"/>
      <c r="AD811" s="1131"/>
      <c r="AE811" s="1131"/>
      <c r="AF811" s="874"/>
      <c r="AG811" s="874"/>
      <c r="AH811" s="1131"/>
    </row>
    <row r="812">
      <c r="A812" s="1131"/>
      <c r="B812" s="1131"/>
      <c r="C812" s="1131"/>
      <c r="D812" s="1131"/>
      <c r="E812" s="1131"/>
      <c r="F812" s="1131"/>
      <c r="G812" s="1183"/>
      <c r="H812" s="1131"/>
      <c r="I812" s="1131"/>
      <c r="J812" s="1131"/>
      <c r="K812" s="1131"/>
      <c r="L812" s="1131"/>
      <c r="M812" s="1131"/>
      <c r="N812" s="1131"/>
      <c r="O812" s="874"/>
      <c r="P812" s="875"/>
      <c r="Q812" s="1131"/>
      <c r="R812" s="1131"/>
      <c r="S812" s="1131"/>
      <c r="T812" s="1131"/>
      <c r="U812" s="1131"/>
      <c r="V812" s="1131"/>
      <c r="W812" s="1131"/>
      <c r="X812" s="1131"/>
      <c r="Y812" s="1131"/>
      <c r="Z812" s="1131"/>
      <c r="AA812" s="1131"/>
      <c r="AB812" s="1131"/>
      <c r="AC812" s="1131"/>
      <c r="AD812" s="1131"/>
      <c r="AE812" s="1131"/>
      <c r="AF812" s="874"/>
      <c r="AG812" s="874"/>
      <c r="AH812" s="1131"/>
    </row>
    <row r="813">
      <c r="A813" s="1131"/>
      <c r="B813" s="1131"/>
      <c r="C813" s="1131"/>
      <c r="D813" s="1131"/>
      <c r="E813" s="1131"/>
      <c r="F813" s="1131"/>
      <c r="G813" s="1183"/>
      <c r="H813" s="1131"/>
      <c r="I813" s="1131"/>
      <c r="J813" s="1131"/>
      <c r="K813" s="1131"/>
      <c r="L813" s="1131"/>
      <c r="M813" s="1131"/>
      <c r="N813" s="1131"/>
      <c r="O813" s="874"/>
      <c r="P813" s="875"/>
      <c r="Q813" s="1131"/>
      <c r="R813" s="1131"/>
      <c r="S813" s="1131"/>
      <c r="T813" s="1131"/>
      <c r="U813" s="1131"/>
      <c r="V813" s="1131"/>
      <c r="W813" s="1131"/>
      <c r="X813" s="1131"/>
      <c r="Y813" s="1131"/>
      <c r="Z813" s="1131"/>
      <c r="AA813" s="1131"/>
      <c r="AB813" s="1131"/>
      <c r="AC813" s="1131"/>
      <c r="AD813" s="1131"/>
      <c r="AE813" s="1131"/>
      <c r="AF813" s="874"/>
      <c r="AG813" s="874"/>
      <c r="AH813" s="1131"/>
    </row>
    <row r="814">
      <c r="A814" s="1131"/>
      <c r="B814" s="1131"/>
      <c r="C814" s="1131"/>
      <c r="D814" s="1131"/>
      <c r="E814" s="1131"/>
      <c r="F814" s="1131"/>
      <c r="G814" s="1183"/>
      <c r="H814" s="1131"/>
      <c r="I814" s="1131"/>
      <c r="J814" s="1131"/>
      <c r="K814" s="1131"/>
      <c r="L814" s="1131"/>
      <c r="M814" s="1131"/>
      <c r="N814" s="1131"/>
      <c r="O814" s="874"/>
      <c r="P814" s="875"/>
      <c r="Q814" s="1131"/>
      <c r="R814" s="1131"/>
      <c r="S814" s="1131"/>
      <c r="T814" s="1131"/>
      <c r="U814" s="1131"/>
      <c r="V814" s="1131"/>
      <c r="W814" s="1131"/>
      <c r="X814" s="1131"/>
      <c r="Y814" s="1131"/>
      <c r="Z814" s="1131"/>
      <c r="AA814" s="1131"/>
      <c r="AB814" s="1131"/>
      <c r="AC814" s="1131"/>
      <c r="AD814" s="1131"/>
      <c r="AE814" s="1131"/>
      <c r="AF814" s="874"/>
      <c r="AG814" s="874"/>
      <c r="AH814" s="1131"/>
    </row>
    <row r="815">
      <c r="A815" s="1131"/>
      <c r="B815" s="1131"/>
      <c r="C815" s="1131"/>
      <c r="D815" s="1131"/>
      <c r="E815" s="1131"/>
      <c r="F815" s="1131"/>
      <c r="G815" s="1183"/>
      <c r="H815" s="1131"/>
      <c r="I815" s="1131"/>
      <c r="J815" s="1131"/>
      <c r="K815" s="1131"/>
      <c r="L815" s="1131"/>
      <c r="M815" s="1131"/>
      <c r="N815" s="1131"/>
      <c r="O815" s="874"/>
      <c r="P815" s="875"/>
      <c r="Q815" s="1131"/>
      <c r="R815" s="1131"/>
      <c r="S815" s="1131"/>
      <c r="T815" s="1131"/>
      <c r="U815" s="1131"/>
      <c r="V815" s="1131"/>
      <c r="W815" s="1131"/>
      <c r="X815" s="1131"/>
      <c r="Y815" s="1131"/>
      <c r="Z815" s="1131"/>
      <c r="AA815" s="1131"/>
      <c r="AB815" s="1131"/>
      <c r="AC815" s="1131"/>
      <c r="AD815" s="1131"/>
      <c r="AE815" s="1131"/>
      <c r="AF815" s="874"/>
      <c r="AG815" s="874"/>
      <c r="AH815" s="1131"/>
    </row>
    <row r="816">
      <c r="A816" s="1131"/>
      <c r="B816" s="1131"/>
      <c r="C816" s="1131"/>
      <c r="D816" s="1131"/>
      <c r="E816" s="1131"/>
      <c r="F816" s="1131"/>
      <c r="G816" s="1183"/>
      <c r="H816" s="1131"/>
      <c r="I816" s="1131"/>
      <c r="J816" s="1131"/>
      <c r="K816" s="1131"/>
      <c r="L816" s="1131"/>
      <c r="M816" s="1131"/>
      <c r="N816" s="1131"/>
      <c r="O816" s="874"/>
      <c r="P816" s="875"/>
      <c r="Q816" s="1131"/>
      <c r="R816" s="1131"/>
      <c r="S816" s="1131"/>
      <c r="T816" s="1131"/>
      <c r="U816" s="1131"/>
      <c r="V816" s="1131"/>
      <c r="W816" s="1131"/>
      <c r="X816" s="1131"/>
      <c r="Y816" s="1131"/>
      <c r="Z816" s="1131"/>
      <c r="AA816" s="1131"/>
      <c r="AB816" s="1131"/>
      <c r="AC816" s="1131"/>
      <c r="AD816" s="1131"/>
      <c r="AE816" s="1131"/>
      <c r="AF816" s="874"/>
      <c r="AG816" s="874"/>
      <c r="AH816" s="1131"/>
    </row>
    <row r="817">
      <c r="A817" s="1131"/>
      <c r="B817" s="1131"/>
      <c r="C817" s="1131"/>
      <c r="D817" s="1131"/>
      <c r="E817" s="1131"/>
      <c r="F817" s="1131"/>
      <c r="G817" s="1183"/>
      <c r="H817" s="1131"/>
      <c r="I817" s="1131"/>
      <c r="J817" s="1131"/>
      <c r="K817" s="1131"/>
      <c r="L817" s="1131"/>
      <c r="M817" s="1131"/>
      <c r="N817" s="1131"/>
      <c r="O817" s="874"/>
      <c r="P817" s="875"/>
      <c r="Q817" s="1131"/>
      <c r="R817" s="1131"/>
      <c r="S817" s="1131"/>
      <c r="T817" s="1131"/>
      <c r="U817" s="1131"/>
      <c r="V817" s="1131"/>
      <c r="W817" s="1131"/>
      <c r="X817" s="1131"/>
      <c r="Y817" s="1131"/>
      <c r="Z817" s="1131"/>
      <c r="AA817" s="1131"/>
      <c r="AB817" s="1131"/>
      <c r="AC817" s="1131"/>
      <c r="AD817" s="1131"/>
      <c r="AE817" s="1131"/>
      <c r="AF817" s="874"/>
      <c r="AG817" s="874"/>
      <c r="AH817" s="1131"/>
    </row>
    <row r="818">
      <c r="A818" s="1131"/>
      <c r="B818" s="1131"/>
      <c r="C818" s="1131"/>
      <c r="D818" s="1131"/>
      <c r="E818" s="1131"/>
      <c r="F818" s="1131"/>
      <c r="G818" s="1183"/>
      <c r="H818" s="1131"/>
      <c r="I818" s="1131"/>
      <c r="J818" s="1131"/>
      <c r="K818" s="1131"/>
      <c r="L818" s="1131"/>
      <c r="M818" s="1131"/>
      <c r="N818" s="1131"/>
      <c r="O818" s="874"/>
      <c r="P818" s="875"/>
      <c r="Q818" s="1131"/>
      <c r="R818" s="1131"/>
      <c r="S818" s="1131"/>
      <c r="T818" s="1131"/>
      <c r="U818" s="1131"/>
      <c r="V818" s="1131"/>
      <c r="W818" s="1131"/>
      <c r="X818" s="1131"/>
      <c r="Y818" s="1131"/>
      <c r="Z818" s="1131"/>
      <c r="AA818" s="1131"/>
      <c r="AB818" s="1131"/>
      <c r="AC818" s="1131"/>
      <c r="AD818" s="1131"/>
      <c r="AE818" s="1131"/>
      <c r="AF818" s="874"/>
      <c r="AG818" s="874"/>
      <c r="AH818" s="1131"/>
    </row>
    <row r="819">
      <c r="A819" s="1131"/>
      <c r="B819" s="1131"/>
      <c r="C819" s="1131"/>
      <c r="D819" s="1131"/>
      <c r="E819" s="1131"/>
      <c r="F819" s="1131"/>
      <c r="G819" s="1183"/>
      <c r="H819" s="1131"/>
      <c r="I819" s="1131"/>
      <c r="J819" s="1131"/>
      <c r="K819" s="1131"/>
      <c r="L819" s="1131"/>
      <c r="M819" s="1131"/>
      <c r="N819" s="1131"/>
      <c r="O819" s="874"/>
      <c r="P819" s="875"/>
      <c r="Q819" s="1131"/>
      <c r="R819" s="1131"/>
      <c r="S819" s="1131"/>
      <c r="T819" s="1131"/>
      <c r="U819" s="1131"/>
      <c r="V819" s="1131"/>
      <c r="W819" s="1131"/>
      <c r="X819" s="1131"/>
      <c r="Y819" s="1131"/>
      <c r="Z819" s="1131"/>
      <c r="AA819" s="1131"/>
      <c r="AB819" s="1131"/>
      <c r="AC819" s="1131"/>
      <c r="AD819" s="1131"/>
      <c r="AE819" s="1131"/>
      <c r="AF819" s="874"/>
      <c r="AG819" s="874"/>
      <c r="AH819" s="1131"/>
    </row>
    <row r="820">
      <c r="A820" s="1131"/>
      <c r="B820" s="1131"/>
      <c r="C820" s="1131"/>
      <c r="D820" s="1131"/>
      <c r="E820" s="1131"/>
      <c r="F820" s="1131"/>
      <c r="G820" s="1183"/>
      <c r="H820" s="1131"/>
      <c r="I820" s="1131"/>
      <c r="J820" s="1131"/>
      <c r="K820" s="1131"/>
      <c r="L820" s="1131"/>
      <c r="M820" s="1131"/>
      <c r="N820" s="1131"/>
      <c r="O820" s="874"/>
      <c r="P820" s="875"/>
      <c r="Q820" s="1131"/>
      <c r="R820" s="1131"/>
      <c r="S820" s="1131"/>
      <c r="T820" s="1131"/>
      <c r="U820" s="1131"/>
      <c r="V820" s="1131"/>
      <c r="W820" s="1131"/>
      <c r="X820" s="1131"/>
      <c r="Y820" s="1131"/>
      <c r="Z820" s="1131"/>
      <c r="AA820" s="1131"/>
      <c r="AB820" s="1131"/>
      <c r="AC820" s="1131"/>
      <c r="AD820" s="1131"/>
      <c r="AE820" s="1131"/>
      <c r="AF820" s="874"/>
      <c r="AG820" s="874"/>
      <c r="AH820" s="1131"/>
    </row>
    <row r="821">
      <c r="A821" s="1131"/>
      <c r="B821" s="1131"/>
      <c r="C821" s="1131"/>
      <c r="D821" s="1131"/>
      <c r="E821" s="1131"/>
      <c r="F821" s="1131"/>
      <c r="G821" s="1183"/>
      <c r="H821" s="1131"/>
      <c r="I821" s="1131"/>
      <c r="J821" s="1131"/>
      <c r="K821" s="1131"/>
      <c r="L821" s="1131"/>
      <c r="M821" s="1131"/>
      <c r="N821" s="1131"/>
      <c r="O821" s="874"/>
      <c r="P821" s="875"/>
      <c r="Q821" s="1131"/>
      <c r="R821" s="1131"/>
      <c r="S821" s="1131"/>
      <c r="T821" s="1131"/>
      <c r="U821" s="1131"/>
      <c r="V821" s="1131"/>
      <c r="W821" s="1131"/>
      <c r="X821" s="1131"/>
      <c r="Y821" s="1131"/>
      <c r="Z821" s="1131"/>
      <c r="AA821" s="1131"/>
      <c r="AB821" s="1131"/>
      <c r="AC821" s="1131"/>
      <c r="AD821" s="1131"/>
      <c r="AE821" s="1131"/>
      <c r="AF821" s="874"/>
      <c r="AG821" s="874"/>
      <c r="AH821" s="1131"/>
    </row>
    <row r="822">
      <c r="A822" s="1131"/>
      <c r="B822" s="1131"/>
      <c r="C822" s="1131"/>
      <c r="D822" s="1131"/>
      <c r="E822" s="1131"/>
      <c r="F822" s="1131"/>
      <c r="G822" s="1183"/>
      <c r="H822" s="1131"/>
      <c r="I822" s="1131"/>
      <c r="J822" s="1131"/>
      <c r="K822" s="1131"/>
      <c r="L822" s="1131"/>
      <c r="M822" s="1131"/>
      <c r="N822" s="1131"/>
      <c r="O822" s="874"/>
      <c r="P822" s="875"/>
      <c r="Q822" s="1131"/>
      <c r="R822" s="1131"/>
      <c r="S822" s="1131"/>
      <c r="T822" s="1131"/>
      <c r="U822" s="1131"/>
      <c r="V822" s="1131"/>
      <c r="W822" s="1131"/>
      <c r="X822" s="1131"/>
      <c r="Y822" s="1131"/>
      <c r="Z822" s="1131"/>
      <c r="AA822" s="1131"/>
      <c r="AB822" s="1131"/>
      <c r="AC822" s="1131"/>
      <c r="AD822" s="1131"/>
      <c r="AE822" s="1131"/>
      <c r="AF822" s="874"/>
      <c r="AG822" s="874"/>
      <c r="AH822" s="1131"/>
    </row>
    <row r="823">
      <c r="A823" s="1131"/>
      <c r="B823" s="1131"/>
      <c r="C823" s="1131"/>
      <c r="D823" s="1131"/>
      <c r="E823" s="1131"/>
      <c r="F823" s="1131"/>
      <c r="G823" s="1183"/>
      <c r="H823" s="1131"/>
      <c r="I823" s="1131"/>
      <c r="J823" s="1131"/>
      <c r="K823" s="1131"/>
      <c r="L823" s="1131"/>
      <c r="M823" s="1131"/>
      <c r="N823" s="1131"/>
      <c r="O823" s="874"/>
      <c r="P823" s="875"/>
      <c r="Q823" s="1131"/>
      <c r="R823" s="1131"/>
      <c r="S823" s="1131"/>
      <c r="T823" s="1131"/>
      <c r="U823" s="1131"/>
      <c r="V823" s="1131"/>
      <c r="W823" s="1131"/>
      <c r="X823" s="1131"/>
      <c r="Y823" s="1131"/>
      <c r="Z823" s="1131"/>
      <c r="AA823" s="1131"/>
      <c r="AB823" s="1131"/>
      <c r="AC823" s="1131"/>
      <c r="AD823" s="1131"/>
      <c r="AE823" s="1131"/>
      <c r="AF823" s="874"/>
      <c r="AG823" s="874"/>
      <c r="AH823" s="1131"/>
    </row>
    <row r="824">
      <c r="A824" s="1131"/>
      <c r="B824" s="1131"/>
      <c r="C824" s="1131"/>
      <c r="D824" s="1131"/>
      <c r="E824" s="1131"/>
      <c r="F824" s="1131"/>
      <c r="G824" s="1183"/>
      <c r="H824" s="1131"/>
      <c r="I824" s="1131"/>
      <c r="J824" s="1131"/>
      <c r="K824" s="1131"/>
      <c r="L824" s="1131"/>
      <c r="M824" s="1131"/>
      <c r="N824" s="1131"/>
      <c r="O824" s="874"/>
      <c r="P824" s="875"/>
      <c r="Q824" s="1131"/>
      <c r="R824" s="1131"/>
      <c r="S824" s="1131"/>
      <c r="T824" s="1131"/>
      <c r="U824" s="1131"/>
      <c r="V824" s="1131"/>
      <c r="W824" s="1131"/>
      <c r="X824" s="1131"/>
      <c r="Y824" s="1131"/>
      <c r="Z824" s="1131"/>
      <c r="AA824" s="1131"/>
      <c r="AB824" s="1131"/>
      <c r="AC824" s="1131"/>
      <c r="AD824" s="1131"/>
      <c r="AE824" s="1131"/>
      <c r="AF824" s="874"/>
      <c r="AG824" s="874"/>
      <c r="AH824" s="1131"/>
    </row>
    <row r="825">
      <c r="A825" s="1131"/>
      <c r="B825" s="1131"/>
      <c r="C825" s="1131"/>
      <c r="D825" s="1131"/>
      <c r="E825" s="1131"/>
      <c r="F825" s="1131"/>
      <c r="G825" s="1183"/>
      <c r="H825" s="1131"/>
      <c r="I825" s="1131"/>
      <c r="J825" s="1131"/>
      <c r="K825" s="1131"/>
      <c r="L825" s="1131"/>
      <c r="M825" s="1131"/>
      <c r="N825" s="1131"/>
      <c r="O825" s="874"/>
      <c r="P825" s="875"/>
      <c r="Q825" s="1131"/>
      <c r="R825" s="1131"/>
      <c r="S825" s="1131"/>
      <c r="T825" s="1131"/>
      <c r="U825" s="1131"/>
      <c r="V825" s="1131"/>
      <c r="W825" s="1131"/>
      <c r="X825" s="1131"/>
      <c r="Y825" s="1131"/>
      <c r="Z825" s="1131"/>
      <c r="AA825" s="1131"/>
      <c r="AB825" s="1131"/>
      <c r="AC825" s="1131"/>
      <c r="AD825" s="1131"/>
      <c r="AE825" s="1131"/>
      <c r="AF825" s="874"/>
      <c r="AG825" s="874"/>
      <c r="AH825" s="1131"/>
    </row>
    <row r="826">
      <c r="A826" s="1131"/>
      <c r="B826" s="1131"/>
      <c r="C826" s="1131"/>
      <c r="D826" s="1131"/>
      <c r="E826" s="1131"/>
      <c r="F826" s="1131"/>
      <c r="G826" s="1183"/>
      <c r="H826" s="1131"/>
      <c r="I826" s="1131"/>
      <c r="J826" s="1131"/>
      <c r="K826" s="1131"/>
      <c r="L826" s="1131"/>
      <c r="M826" s="1131"/>
      <c r="N826" s="1131"/>
      <c r="O826" s="874"/>
      <c r="P826" s="875"/>
      <c r="Q826" s="1131"/>
      <c r="R826" s="1131"/>
      <c r="S826" s="1131"/>
      <c r="T826" s="1131"/>
      <c r="U826" s="1131"/>
      <c r="V826" s="1131"/>
      <c r="W826" s="1131"/>
      <c r="X826" s="1131"/>
      <c r="Y826" s="1131"/>
      <c r="Z826" s="1131"/>
      <c r="AA826" s="1131"/>
      <c r="AB826" s="1131"/>
      <c r="AC826" s="1131"/>
      <c r="AD826" s="1131"/>
      <c r="AE826" s="1131"/>
      <c r="AF826" s="874"/>
      <c r="AG826" s="874"/>
      <c r="AH826" s="1131"/>
    </row>
    <row r="827">
      <c r="A827" s="1131"/>
      <c r="B827" s="1131"/>
      <c r="C827" s="1131"/>
      <c r="D827" s="1131"/>
      <c r="E827" s="1131"/>
      <c r="F827" s="1131"/>
      <c r="G827" s="1183"/>
      <c r="H827" s="1131"/>
      <c r="I827" s="1131"/>
      <c r="J827" s="1131"/>
      <c r="K827" s="1131"/>
      <c r="L827" s="1131"/>
      <c r="M827" s="1131"/>
      <c r="N827" s="1131"/>
      <c r="O827" s="874"/>
      <c r="P827" s="875"/>
      <c r="Q827" s="1131"/>
      <c r="R827" s="1131"/>
      <c r="S827" s="1131"/>
      <c r="T827" s="1131"/>
      <c r="U827" s="1131"/>
      <c r="V827" s="1131"/>
      <c r="W827" s="1131"/>
      <c r="X827" s="1131"/>
      <c r="Y827" s="1131"/>
      <c r="Z827" s="1131"/>
      <c r="AA827" s="1131"/>
      <c r="AB827" s="1131"/>
      <c r="AC827" s="1131"/>
      <c r="AD827" s="1131"/>
      <c r="AE827" s="1131"/>
      <c r="AF827" s="874"/>
      <c r="AG827" s="874"/>
      <c r="AH827" s="1131"/>
    </row>
    <row r="828">
      <c r="A828" s="1131"/>
      <c r="B828" s="1131"/>
      <c r="C828" s="1131"/>
      <c r="D828" s="1131"/>
      <c r="E828" s="1131"/>
      <c r="F828" s="1131"/>
      <c r="G828" s="1183"/>
      <c r="H828" s="1131"/>
      <c r="I828" s="1131"/>
      <c r="J828" s="1131"/>
      <c r="K828" s="1131"/>
      <c r="L828" s="1131"/>
      <c r="M828" s="1131"/>
      <c r="N828" s="1131"/>
      <c r="O828" s="874"/>
      <c r="P828" s="875"/>
      <c r="Q828" s="1131"/>
      <c r="R828" s="1131"/>
      <c r="S828" s="1131"/>
      <c r="T828" s="1131"/>
      <c r="U828" s="1131"/>
      <c r="V828" s="1131"/>
      <c r="W828" s="1131"/>
      <c r="X828" s="1131"/>
      <c r="Y828" s="1131"/>
      <c r="Z828" s="1131"/>
      <c r="AA828" s="1131"/>
      <c r="AB828" s="1131"/>
      <c r="AC828" s="1131"/>
      <c r="AD828" s="1131"/>
      <c r="AE828" s="1131"/>
      <c r="AF828" s="874"/>
      <c r="AG828" s="874"/>
      <c r="AH828" s="1131"/>
    </row>
    <row r="829">
      <c r="A829" s="1131"/>
      <c r="B829" s="1131"/>
      <c r="C829" s="1131"/>
      <c r="D829" s="1131"/>
      <c r="E829" s="1131"/>
      <c r="F829" s="1131"/>
      <c r="G829" s="1183"/>
      <c r="H829" s="1131"/>
      <c r="I829" s="1131"/>
      <c r="J829" s="1131"/>
      <c r="K829" s="1131"/>
      <c r="L829" s="1131"/>
      <c r="M829" s="1131"/>
      <c r="N829" s="1131"/>
      <c r="O829" s="874"/>
      <c r="P829" s="875"/>
      <c r="Q829" s="1131"/>
      <c r="R829" s="1131"/>
      <c r="S829" s="1131"/>
      <c r="T829" s="1131"/>
      <c r="U829" s="1131"/>
      <c r="V829" s="1131"/>
      <c r="W829" s="1131"/>
      <c r="X829" s="1131"/>
      <c r="Y829" s="1131"/>
      <c r="Z829" s="1131"/>
      <c r="AA829" s="1131"/>
      <c r="AB829" s="1131"/>
      <c r="AC829" s="1131"/>
      <c r="AD829" s="1131"/>
      <c r="AE829" s="1131"/>
      <c r="AF829" s="874"/>
      <c r="AG829" s="874"/>
      <c r="AH829" s="1131"/>
    </row>
    <row r="830">
      <c r="A830" s="1131"/>
      <c r="B830" s="1131"/>
      <c r="C830" s="1131"/>
      <c r="D830" s="1131"/>
      <c r="E830" s="1131"/>
      <c r="F830" s="1131"/>
      <c r="G830" s="1183"/>
      <c r="H830" s="1131"/>
      <c r="I830" s="1131"/>
      <c r="J830" s="1131"/>
      <c r="K830" s="1131"/>
      <c r="L830" s="1131"/>
      <c r="M830" s="1131"/>
      <c r="N830" s="1131"/>
      <c r="O830" s="874"/>
      <c r="P830" s="875"/>
      <c r="Q830" s="1131"/>
      <c r="R830" s="1131"/>
      <c r="S830" s="1131"/>
      <c r="T830" s="1131"/>
      <c r="U830" s="1131"/>
      <c r="V830" s="1131"/>
      <c r="W830" s="1131"/>
      <c r="X830" s="1131"/>
      <c r="Y830" s="1131"/>
      <c r="Z830" s="1131"/>
      <c r="AA830" s="1131"/>
      <c r="AB830" s="1131"/>
      <c r="AC830" s="1131"/>
      <c r="AD830" s="1131"/>
      <c r="AE830" s="1131"/>
      <c r="AF830" s="874"/>
      <c r="AG830" s="874"/>
      <c r="AH830" s="1131"/>
    </row>
    <row r="831">
      <c r="A831" s="1131"/>
      <c r="B831" s="1131"/>
      <c r="C831" s="1131"/>
      <c r="D831" s="1131"/>
      <c r="E831" s="1131"/>
      <c r="F831" s="1131"/>
      <c r="G831" s="1183"/>
      <c r="H831" s="1131"/>
      <c r="I831" s="1131"/>
      <c r="J831" s="1131"/>
      <c r="K831" s="1131"/>
      <c r="L831" s="1131"/>
      <c r="M831" s="1131"/>
      <c r="N831" s="1131"/>
      <c r="O831" s="874"/>
      <c r="P831" s="875"/>
      <c r="Q831" s="1131"/>
      <c r="R831" s="1131"/>
      <c r="S831" s="1131"/>
      <c r="T831" s="1131"/>
      <c r="U831" s="1131"/>
      <c r="V831" s="1131"/>
      <c r="W831" s="1131"/>
      <c r="X831" s="1131"/>
      <c r="Y831" s="1131"/>
      <c r="Z831" s="1131"/>
      <c r="AA831" s="1131"/>
      <c r="AB831" s="1131"/>
      <c r="AC831" s="1131"/>
      <c r="AD831" s="1131"/>
      <c r="AE831" s="1131"/>
      <c r="AF831" s="874"/>
      <c r="AG831" s="874"/>
      <c r="AH831" s="1131"/>
    </row>
    <row r="832">
      <c r="A832" s="1131"/>
      <c r="B832" s="1131"/>
      <c r="C832" s="1131"/>
      <c r="D832" s="1131"/>
      <c r="E832" s="1131"/>
      <c r="F832" s="1131"/>
      <c r="G832" s="1183"/>
      <c r="H832" s="1131"/>
      <c r="I832" s="1131"/>
      <c r="J832" s="1131"/>
      <c r="K832" s="1131"/>
      <c r="L832" s="1131"/>
      <c r="M832" s="1131"/>
      <c r="N832" s="1131"/>
      <c r="O832" s="874"/>
      <c r="P832" s="875"/>
      <c r="Q832" s="1131"/>
      <c r="R832" s="1131"/>
      <c r="S832" s="1131"/>
      <c r="T832" s="1131"/>
      <c r="U832" s="1131"/>
      <c r="V832" s="1131"/>
      <c r="W832" s="1131"/>
      <c r="X832" s="1131"/>
      <c r="Y832" s="1131"/>
      <c r="Z832" s="1131"/>
      <c r="AA832" s="1131"/>
      <c r="AB832" s="1131"/>
      <c r="AC832" s="1131"/>
      <c r="AD832" s="1131"/>
      <c r="AE832" s="1131"/>
      <c r="AF832" s="874"/>
      <c r="AG832" s="874"/>
      <c r="AH832" s="1131"/>
    </row>
    <row r="833">
      <c r="A833" s="1131"/>
      <c r="B833" s="1131"/>
      <c r="C833" s="1131"/>
      <c r="D833" s="1131"/>
      <c r="E833" s="1131"/>
      <c r="F833" s="1131"/>
      <c r="G833" s="1183"/>
      <c r="H833" s="1131"/>
      <c r="I833" s="1131"/>
      <c r="J833" s="1131"/>
      <c r="K833" s="1131"/>
      <c r="L833" s="1131"/>
      <c r="M833" s="1131"/>
      <c r="N833" s="1131"/>
      <c r="O833" s="874"/>
      <c r="P833" s="875"/>
      <c r="Q833" s="1131"/>
      <c r="R833" s="1131"/>
      <c r="S833" s="1131"/>
      <c r="T833" s="1131"/>
      <c r="U833" s="1131"/>
      <c r="V833" s="1131"/>
      <c r="W833" s="1131"/>
      <c r="X833" s="1131"/>
      <c r="Y833" s="1131"/>
      <c r="Z833" s="1131"/>
      <c r="AA833" s="1131"/>
      <c r="AB833" s="1131"/>
      <c r="AC833" s="1131"/>
      <c r="AD833" s="1131"/>
      <c r="AE833" s="1131"/>
      <c r="AF833" s="874"/>
      <c r="AG833" s="874"/>
      <c r="AH833" s="1131"/>
    </row>
    <row r="834">
      <c r="A834" s="1131"/>
      <c r="B834" s="1131"/>
      <c r="C834" s="1131"/>
      <c r="D834" s="1131"/>
      <c r="E834" s="1131"/>
      <c r="F834" s="1131"/>
      <c r="G834" s="1183"/>
      <c r="H834" s="1131"/>
      <c r="I834" s="1131"/>
      <c r="J834" s="1131"/>
      <c r="K834" s="1131"/>
      <c r="L834" s="1131"/>
      <c r="M834" s="1131"/>
      <c r="N834" s="1131"/>
      <c r="O834" s="874"/>
      <c r="P834" s="875"/>
      <c r="Q834" s="1131"/>
      <c r="R834" s="1131"/>
      <c r="S834" s="1131"/>
      <c r="T834" s="1131"/>
      <c r="U834" s="1131"/>
      <c r="V834" s="1131"/>
      <c r="W834" s="1131"/>
      <c r="X834" s="1131"/>
      <c r="Y834" s="1131"/>
      <c r="Z834" s="1131"/>
      <c r="AA834" s="1131"/>
      <c r="AB834" s="1131"/>
      <c r="AC834" s="1131"/>
      <c r="AD834" s="1131"/>
      <c r="AE834" s="1131"/>
      <c r="AF834" s="874"/>
      <c r="AG834" s="874"/>
      <c r="AH834" s="1131"/>
    </row>
    <row r="835">
      <c r="A835" s="1131"/>
      <c r="B835" s="1131"/>
      <c r="C835" s="1131"/>
      <c r="D835" s="1131"/>
      <c r="E835" s="1131"/>
      <c r="F835" s="1131"/>
      <c r="G835" s="1183"/>
      <c r="H835" s="1131"/>
      <c r="I835" s="1131"/>
      <c r="J835" s="1131"/>
      <c r="K835" s="1131"/>
      <c r="L835" s="1131"/>
      <c r="M835" s="1131"/>
      <c r="N835" s="1131"/>
      <c r="O835" s="874"/>
      <c r="P835" s="875"/>
      <c r="Q835" s="1131"/>
      <c r="R835" s="1131"/>
      <c r="S835" s="1131"/>
      <c r="T835" s="1131"/>
      <c r="U835" s="1131"/>
      <c r="V835" s="1131"/>
      <c r="W835" s="1131"/>
      <c r="X835" s="1131"/>
      <c r="Y835" s="1131"/>
      <c r="Z835" s="1131"/>
      <c r="AA835" s="1131"/>
      <c r="AB835" s="1131"/>
      <c r="AC835" s="1131"/>
      <c r="AD835" s="1131"/>
      <c r="AE835" s="1131"/>
      <c r="AF835" s="874"/>
      <c r="AG835" s="874"/>
      <c r="AH835" s="1131"/>
    </row>
    <row r="836">
      <c r="A836" s="1131"/>
      <c r="B836" s="1131"/>
      <c r="C836" s="1131"/>
      <c r="D836" s="1131"/>
      <c r="E836" s="1131"/>
      <c r="F836" s="1131"/>
      <c r="G836" s="1183"/>
      <c r="H836" s="1131"/>
      <c r="I836" s="1131"/>
      <c r="J836" s="1131"/>
      <c r="K836" s="1131"/>
      <c r="L836" s="1131"/>
      <c r="M836" s="1131"/>
      <c r="N836" s="1131"/>
      <c r="O836" s="874"/>
      <c r="P836" s="875"/>
      <c r="Q836" s="1131"/>
      <c r="R836" s="1131"/>
      <c r="S836" s="1131"/>
      <c r="T836" s="1131"/>
      <c r="U836" s="1131"/>
      <c r="V836" s="1131"/>
      <c r="W836" s="1131"/>
      <c r="X836" s="1131"/>
      <c r="Y836" s="1131"/>
      <c r="Z836" s="1131"/>
      <c r="AA836" s="1131"/>
      <c r="AB836" s="1131"/>
      <c r="AC836" s="1131"/>
      <c r="AD836" s="1131"/>
      <c r="AE836" s="1131"/>
      <c r="AF836" s="874"/>
      <c r="AG836" s="874"/>
      <c r="AH836" s="1131"/>
    </row>
    <row r="837">
      <c r="A837" s="1131"/>
      <c r="B837" s="1131"/>
      <c r="C837" s="1131"/>
      <c r="D837" s="1131"/>
      <c r="E837" s="1131"/>
      <c r="F837" s="1131"/>
      <c r="G837" s="1183"/>
      <c r="H837" s="1131"/>
      <c r="I837" s="1131"/>
      <c r="J837" s="1131"/>
      <c r="K837" s="1131"/>
      <c r="L837" s="1131"/>
      <c r="M837" s="1131"/>
      <c r="N837" s="1131"/>
      <c r="O837" s="874"/>
      <c r="P837" s="875"/>
      <c r="Q837" s="1131"/>
      <c r="R837" s="1131"/>
      <c r="S837" s="1131"/>
      <c r="T837" s="1131"/>
      <c r="U837" s="1131"/>
      <c r="V837" s="1131"/>
      <c r="W837" s="1131"/>
      <c r="X837" s="1131"/>
      <c r="Y837" s="1131"/>
      <c r="Z837" s="1131"/>
      <c r="AA837" s="1131"/>
      <c r="AB837" s="1131"/>
      <c r="AC837" s="1131"/>
      <c r="AD837" s="1131"/>
      <c r="AE837" s="1131"/>
      <c r="AF837" s="874"/>
      <c r="AG837" s="874"/>
      <c r="AH837" s="1131"/>
    </row>
    <row r="838">
      <c r="A838" s="1131"/>
      <c r="B838" s="1131"/>
      <c r="C838" s="1131"/>
      <c r="D838" s="1131"/>
      <c r="E838" s="1131"/>
      <c r="F838" s="1131"/>
      <c r="G838" s="1183"/>
      <c r="H838" s="1131"/>
      <c r="I838" s="1131"/>
      <c r="J838" s="1131"/>
      <c r="K838" s="1131"/>
      <c r="L838" s="1131"/>
      <c r="M838" s="1131"/>
      <c r="N838" s="1131"/>
      <c r="O838" s="874"/>
      <c r="P838" s="875"/>
      <c r="Q838" s="1131"/>
      <c r="R838" s="1131"/>
      <c r="S838" s="1131"/>
      <c r="T838" s="1131"/>
      <c r="U838" s="1131"/>
      <c r="V838" s="1131"/>
      <c r="W838" s="1131"/>
      <c r="X838" s="1131"/>
      <c r="Y838" s="1131"/>
      <c r="Z838" s="1131"/>
      <c r="AA838" s="1131"/>
      <c r="AB838" s="1131"/>
      <c r="AC838" s="1131"/>
      <c r="AD838" s="1131"/>
      <c r="AE838" s="1131"/>
      <c r="AF838" s="874"/>
      <c r="AG838" s="874"/>
      <c r="AH838" s="1131"/>
    </row>
    <row r="839">
      <c r="A839" s="1131"/>
      <c r="B839" s="1131"/>
      <c r="C839" s="1131"/>
      <c r="D839" s="1131"/>
      <c r="E839" s="1131"/>
      <c r="F839" s="1131"/>
      <c r="G839" s="1183"/>
      <c r="H839" s="1131"/>
      <c r="I839" s="1131"/>
      <c r="J839" s="1131"/>
      <c r="K839" s="1131"/>
      <c r="L839" s="1131"/>
      <c r="M839" s="1131"/>
      <c r="N839" s="1131"/>
      <c r="O839" s="874"/>
      <c r="P839" s="875"/>
      <c r="Q839" s="1131"/>
      <c r="R839" s="1131"/>
      <c r="S839" s="1131"/>
      <c r="T839" s="1131"/>
      <c r="U839" s="1131"/>
      <c r="V839" s="1131"/>
      <c r="W839" s="1131"/>
      <c r="X839" s="1131"/>
      <c r="Y839" s="1131"/>
      <c r="Z839" s="1131"/>
      <c r="AA839" s="1131"/>
      <c r="AB839" s="1131"/>
      <c r="AC839" s="1131"/>
      <c r="AD839" s="1131"/>
      <c r="AE839" s="1131"/>
      <c r="AF839" s="874"/>
      <c r="AG839" s="874"/>
      <c r="AH839" s="1131"/>
    </row>
    <row r="840">
      <c r="A840" s="1131"/>
      <c r="B840" s="1131"/>
      <c r="C840" s="1131"/>
      <c r="D840" s="1131"/>
      <c r="E840" s="1131"/>
      <c r="F840" s="1131"/>
      <c r="G840" s="1183"/>
      <c r="H840" s="1131"/>
      <c r="I840" s="1131"/>
      <c r="J840" s="1131"/>
      <c r="K840" s="1131"/>
      <c r="L840" s="1131"/>
      <c r="M840" s="1131"/>
      <c r="N840" s="1131"/>
      <c r="O840" s="874"/>
      <c r="P840" s="875"/>
      <c r="Q840" s="1131"/>
      <c r="R840" s="1131"/>
      <c r="S840" s="1131"/>
      <c r="T840" s="1131"/>
      <c r="U840" s="1131"/>
      <c r="V840" s="1131"/>
      <c r="W840" s="1131"/>
      <c r="X840" s="1131"/>
      <c r="Y840" s="1131"/>
      <c r="Z840" s="1131"/>
      <c r="AA840" s="1131"/>
      <c r="AB840" s="1131"/>
      <c r="AC840" s="1131"/>
      <c r="AD840" s="1131"/>
      <c r="AE840" s="1131"/>
      <c r="AF840" s="874"/>
      <c r="AG840" s="874"/>
      <c r="AH840" s="1131"/>
    </row>
    <row r="841">
      <c r="A841" s="1131"/>
      <c r="B841" s="1131"/>
      <c r="C841" s="1131"/>
      <c r="D841" s="1131"/>
      <c r="E841" s="1131"/>
      <c r="F841" s="1131"/>
      <c r="G841" s="1183"/>
      <c r="H841" s="1131"/>
      <c r="I841" s="1131"/>
      <c r="J841" s="1131"/>
      <c r="K841" s="1131"/>
      <c r="L841" s="1131"/>
      <c r="M841" s="1131"/>
      <c r="N841" s="1131"/>
      <c r="O841" s="874"/>
      <c r="P841" s="875"/>
      <c r="Q841" s="1131"/>
      <c r="R841" s="1131"/>
      <c r="S841" s="1131"/>
      <c r="T841" s="1131"/>
      <c r="U841" s="1131"/>
      <c r="V841" s="1131"/>
      <c r="W841" s="1131"/>
      <c r="X841" s="1131"/>
      <c r="Y841" s="1131"/>
      <c r="Z841" s="1131"/>
      <c r="AA841" s="1131"/>
      <c r="AB841" s="1131"/>
      <c r="AC841" s="1131"/>
      <c r="AD841" s="1131"/>
      <c r="AE841" s="1131"/>
      <c r="AF841" s="874"/>
      <c r="AG841" s="874"/>
      <c r="AH841" s="1131"/>
    </row>
    <row r="842">
      <c r="A842" s="1131"/>
      <c r="B842" s="1131"/>
      <c r="C842" s="1131"/>
      <c r="D842" s="1131"/>
      <c r="E842" s="1131"/>
      <c r="F842" s="1131"/>
      <c r="G842" s="1183"/>
      <c r="H842" s="1131"/>
      <c r="I842" s="1131"/>
      <c r="J842" s="1131"/>
      <c r="K842" s="1131"/>
      <c r="L842" s="1131"/>
      <c r="M842" s="1131"/>
      <c r="N842" s="1131"/>
      <c r="O842" s="874"/>
      <c r="P842" s="875"/>
      <c r="Q842" s="1131"/>
      <c r="R842" s="1131"/>
      <c r="S842" s="1131"/>
      <c r="T842" s="1131"/>
      <c r="U842" s="1131"/>
      <c r="V842" s="1131"/>
      <c r="W842" s="1131"/>
      <c r="X842" s="1131"/>
      <c r="Y842" s="1131"/>
      <c r="Z842" s="1131"/>
      <c r="AA842" s="1131"/>
      <c r="AB842" s="1131"/>
      <c r="AC842" s="1131"/>
      <c r="AD842" s="1131"/>
      <c r="AE842" s="1131"/>
      <c r="AF842" s="874"/>
      <c r="AG842" s="874"/>
      <c r="AH842" s="1131"/>
    </row>
    <row r="843">
      <c r="A843" s="1131"/>
      <c r="B843" s="1131"/>
      <c r="C843" s="1131"/>
      <c r="D843" s="1131"/>
      <c r="E843" s="1131"/>
      <c r="F843" s="1131"/>
      <c r="G843" s="1183"/>
      <c r="H843" s="1131"/>
      <c r="I843" s="1131"/>
      <c r="J843" s="1131"/>
      <c r="K843" s="1131"/>
      <c r="L843" s="1131"/>
      <c r="M843" s="1131"/>
      <c r="N843" s="1131"/>
      <c r="O843" s="874"/>
      <c r="P843" s="875"/>
      <c r="Q843" s="1131"/>
      <c r="R843" s="1131"/>
      <c r="S843" s="1131"/>
      <c r="T843" s="1131"/>
      <c r="U843" s="1131"/>
      <c r="V843" s="1131"/>
      <c r="W843" s="1131"/>
      <c r="X843" s="1131"/>
      <c r="Y843" s="1131"/>
      <c r="Z843" s="1131"/>
      <c r="AA843" s="1131"/>
      <c r="AB843" s="1131"/>
      <c r="AC843" s="1131"/>
      <c r="AD843" s="1131"/>
      <c r="AE843" s="1131"/>
      <c r="AF843" s="874"/>
      <c r="AG843" s="874"/>
      <c r="AH843" s="1131"/>
    </row>
    <row r="844">
      <c r="A844" s="1131"/>
      <c r="B844" s="1131"/>
      <c r="C844" s="1131"/>
      <c r="D844" s="1131"/>
      <c r="E844" s="1131"/>
      <c r="F844" s="1131"/>
      <c r="G844" s="1183"/>
      <c r="H844" s="1131"/>
      <c r="I844" s="1131"/>
      <c r="J844" s="1131"/>
      <c r="K844" s="1131"/>
      <c r="L844" s="1131"/>
      <c r="M844" s="1131"/>
      <c r="N844" s="1131"/>
      <c r="O844" s="874"/>
      <c r="P844" s="875"/>
      <c r="Q844" s="1131"/>
      <c r="R844" s="1131"/>
      <c r="S844" s="1131"/>
      <c r="T844" s="1131"/>
      <c r="U844" s="1131"/>
      <c r="V844" s="1131"/>
      <c r="W844" s="1131"/>
      <c r="X844" s="1131"/>
      <c r="Y844" s="1131"/>
      <c r="Z844" s="1131"/>
      <c r="AA844" s="1131"/>
      <c r="AB844" s="1131"/>
      <c r="AC844" s="1131"/>
      <c r="AD844" s="1131"/>
      <c r="AE844" s="1131"/>
      <c r="AF844" s="874"/>
      <c r="AG844" s="874"/>
      <c r="AH844" s="1131"/>
    </row>
    <row r="845">
      <c r="A845" s="1131"/>
      <c r="B845" s="1131"/>
      <c r="C845" s="1131"/>
      <c r="D845" s="1131"/>
      <c r="E845" s="1131"/>
      <c r="F845" s="1131"/>
      <c r="G845" s="1183"/>
      <c r="H845" s="1131"/>
      <c r="I845" s="1131"/>
      <c r="J845" s="1131"/>
      <c r="K845" s="1131"/>
      <c r="L845" s="1131"/>
      <c r="M845" s="1131"/>
      <c r="N845" s="1131"/>
      <c r="O845" s="874"/>
      <c r="P845" s="875"/>
      <c r="Q845" s="1131"/>
      <c r="R845" s="1131"/>
      <c r="S845" s="1131"/>
      <c r="T845" s="1131"/>
      <c r="U845" s="1131"/>
      <c r="V845" s="1131"/>
      <c r="W845" s="1131"/>
      <c r="X845" s="1131"/>
      <c r="Y845" s="1131"/>
      <c r="Z845" s="1131"/>
      <c r="AA845" s="1131"/>
      <c r="AB845" s="1131"/>
      <c r="AC845" s="1131"/>
      <c r="AD845" s="1131"/>
      <c r="AE845" s="1131"/>
      <c r="AF845" s="874"/>
      <c r="AG845" s="874"/>
      <c r="AH845" s="1131"/>
    </row>
    <row r="846">
      <c r="A846" s="1131"/>
      <c r="B846" s="1131"/>
      <c r="C846" s="1131"/>
      <c r="D846" s="1131"/>
      <c r="E846" s="1131"/>
      <c r="F846" s="1131"/>
      <c r="G846" s="1183"/>
      <c r="H846" s="1131"/>
      <c r="I846" s="1131"/>
      <c r="J846" s="1131"/>
      <c r="K846" s="1131"/>
      <c r="L846" s="1131"/>
      <c r="M846" s="1131"/>
      <c r="N846" s="1131"/>
      <c r="O846" s="874"/>
      <c r="P846" s="875"/>
      <c r="Q846" s="1131"/>
      <c r="R846" s="1131"/>
      <c r="S846" s="1131"/>
      <c r="T846" s="1131"/>
      <c r="U846" s="1131"/>
      <c r="V846" s="1131"/>
      <c r="W846" s="1131"/>
      <c r="X846" s="1131"/>
      <c r="Y846" s="1131"/>
      <c r="Z846" s="1131"/>
      <c r="AA846" s="1131"/>
      <c r="AB846" s="1131"/>
      <c r="AC846" s="1131"/>
      <c r="AD846" s="1131"/>
      <c r="AE846" s="1131"/>
      <c r="AF846" s="874"/>
      <c r="AG846" s="874"/>
      <c r="AH846" s="1131"/>
    </row>
    <row r="847">
      <c r="A847" s="1131"/>
      <c r="B847" s="1131"/>
      <c r="C847" s="1131"/>
      <c r="D847" s="1131"/>
      <c r="E847" s="1131"/>
      <c r="F847" s="1131"/>
      <c r="G847" s="1183"/>
      <c r="H847" s="1131"/>
      <c r="I847" s="1131"/>
      <c r="J847" s="1131"/>
      <c r="K847" s="1131"/>
      <c r="L847" s="1131"/>
      <c r="M847" s="1131"/>
      <c r="N847" s="1131"/>
      <c r="O847" s="874"/>
      <c r="P847" s="875"/>
      <c r="Q847" s="1131"/>
      <c r="R847" s="1131"/>
      <c r="S847" s="1131"/>
      <c r="T847" s="1131"/>
      <c r="U847" s="1131"/>
      <c r="V847" s="1131"/>
      <c r="W847" s="1131"/>
      <c r="X847" s="1131"/>
      <c r="Y847" s="1131"/>
      <c r="Z847" s="1131"/>
      <c r="AA847" s="1131"/>
      <c r="AB847" s="1131"/>
      <c r="AC847" s="1131"/>
      <c r="AD847" s="1131"/>
      <c r="AE847" s="1131"/>
      <c r="AF847" s="874"/>
      <c r="AG847" s="874"/>
      <c r="AH847" s="1131"/>
    </row>
    <row r="848">
      <c r="A848" s="1131"/>
      <c r="B848" s="1131"/>
      <c r="C848" s="1131"/>
      <c r="D848" s="1131"/>
      <c r="E848" s="1131"/>
      <c r="F848" s="1131"/>
      <c r="G848" s="1183"/>
      <c r="H848" s="1131"/>
      <c r="I848" s="1131"/>
      <c r="J848" s="1131"/>
      <c r="K848" s="1131"/>
      <c r="L848" s="1131"/>
      <c r="M848" s="1131"/>
      <c r="N848" s="1131"/>
      <c r="O848" s="874"/>
      <c r="P848" s="875"/>
      <c r="Q848" s="1131"/>
      <c r="R848" s="1131"/>
      <c r="S848" s="1131"/>
      <c r="T848" s="1131"/>
      <c r="U848" s="1131"/>
      <c r="V848" s="1131"/>
      <c r="W848" s="1131"/>
      <c r="X848" s="1131"/>
      <c r="Y848" s="1131"/>
      <c r="Z848" s="1131"/>
      <c r="AA848" s="1131"/>
      <c r="AB848" s="1131"/>
      <c r="AC848" s="1131"/>
      <c r="AD848" s="1131"/>
      <c r="AE848" s="1131"/>
      <c r="AF848" s="874"/>
      <c r="AG848" s="874"/>
      <c r="AH848" s="1131"/>
    </row>
    <row r="849">
      <c r="A849" s="1131"/>
      <c r="B849" s="1131"/>
      <c r="C849" s="1131"/>
      <c r="D849" s="1131"/>
      <c r="E849" s="1131"/>
      <c r="F849" s="1131"/>
      <c r="G849" s="1183"/>
      <c r="H849" s="1131"/>
      <c r="I849" s="1131"/>
      <c r="J849" s="1131"/>
      <c r="K849" s="1131"/>
      <c r="L849" s="1131"/>
      <c r="M849" s="1131"/>
      <c r="N849" s="1131"/>
      <c r="O849" s="874"/>
      <c r="P849" s="875"/>
      <c r="Q849" s="1131"/>
      <c r="R849" s="1131"/>
      <c r="S849" s="1131"/>
      <c r="T849" s="1131"/>
      <c r="U849" s="1131"/>
      <c r="V849" s="1131"/>
      <c r="W849" s="1131"/>
      <c r="X849" s="1131"/>
      <c r="Y849" s="1131"/>
      <c r="Z849" s="1131"/>
      <c r="AA849" s="1131"/>
      <c r="AB849" s="1131"/>
      <c r="AC849" s="1131"/>
      <c r="AD849" s="1131"/>
      <c r="AE849" s="1131"/>
      <c r="AF849" s="874"/>
      <c r="AG849" s="874"/>
      <c r="AH849" s="1131"/>
    </row>
    <row r="850">
      <c r="A850" s="1131"/>
      <c r="B850" s="1131"/>
      <c r="C850" s="1131"/>
      <c r="D850" s="1131"/>
      <c r="E850" s="1131"/>
      <c r="F850" s="1131"/>
      <c r="G850" s="1183"/>
      <c r="H850" s="1131"/>
      <c r="I850" s="1131"/>
      <c r="J850" s="1131"/>
      <c r="K850" s="1131"/>
      <c r="L850" s="1131"/>
      <c r="M850" s="1131"/>
      <c r="N850" s="1131"/>
      <c r="O850" s="874"/>
      <c r="P850" s="875"/>
      <c r="Q850" s="1131"/>
      <c r="R850" s="1131"/>
      <c r="S850" s="1131"/>
      <c r="T850" s="1131"/>
      <c r="U850" s="1131"/>
      <c r="V850" s="1131"/>
      <c r="W850" s="1131"/>
      <c r="X850" s="1131"/>
      <c r="Y850" s="1131"/>
      <c r="Z850" s="1131"/>
      <c r="AA850" s="1131"/>
      <c r="AB850" s="1131"/>
      <c r="AC850" s="1131"/>
      <c r="AD850" s="1131"/>
      <c r="AE850" s="1131"/>
      <c r="AF850" s="874"/>
      <c r="AG850" s="874"/>
      <c r="AH850" s="1131"/>
    </row>
    <row r="851">
      <c r="A851" s="1131"/>
      <c r="B851" s="1131"/>
      <c r="C851" s="1131"/>
      <c r="D851" s="1131"/>
      <c r="E851" s="1131"/>
      <c r="F851" s="1131"/>
      <c r="G851" s="1183"/>
      <c r="H851" s="1131"/>
      <c r="I851" s="1131"/>
      <c r="J851" s="1131"/>
      <c r="K851" s="1131"/>
      <c r="L851" s="1131"/>
      <c r="M851" s="1131"/>
      <c r="N851" s="1131"/>
      <c r="O851" s="874"/>
      <c r="P851" s="875"/>
      <c r="Q851" s="1131"/>
      <c r="R851" s="1131"/>
      <c r="S851" s="1131"/>
      <c r="T851" s="1131"/>
      <c r="U851" s="1131"/>
      <c r="V851" s="1131"/>
      <c r="W851" s="1131"/>
      <c r="X851" s="1131"/>
      <c r="Y851" s="1131"/>
      <c r="Z851" s="1131"/>
      <c r="AA851" s="1131"/>
      <c r="AB851" s="1131"/>
      <c r="AC851" s="1131"/>
      <c r="AD851" s="1131"/>
      <c r="AE851" s="1131"/>
      <c r="AF851" s="874"/>
      <c r="AG851" s="874"/>
      <c r="AH851" s="1131"/>
    </row>
    <row r="852">
      <c r="A852" s="1131"/>
      <c r="B852" s="1131"/>
      <c r="C852" s="1131"/>
      <c r="D852" s="1131"/>
      <c r="E852" s="1131"/>
      <c r="F852" s="1131"/>
      <c r="G852" s="1183"/>
      <c r="H852" s="1131"/>
      <c r="I852" s="1131"/>
      <c r="J852" s="1131"/>
      <c r="K852" s="1131"/>
      <c r="L852" s="1131"/>
      <c r="M852" s="1131"/>
      <c r="N852" s="1131"/>
      <c r="O852" s="874"/>
      <c r="P852" s="875"/>
      <c r="Q852" s="1131"/>
      <c r="R852" s="1131"/>
      <c r="S852" s="1131"/>
      <c r="T852" s="1131"/>
      <c r="U852" s="1131"/>
      <c r="V852" s="1131"/>
      <c r="W852" s="1131"/>
      <c r="X852" s="1131"/>
      <c r="Y852" s="1131"/>
      <c r="Z852" s="1131"/>
      <c r="AA852" s="1131"/>
      <c r="AB852" s="1131"/>
      <c r="AC852" s="1131"/>
      <c r="AD852" s="1131"/>
      <c r="AE852" s="1131"/>
      <c r="AF852" s="874"/>
      <c r="AG852" s="874"/>
      <c r="AH852" s="1131"/>
    </row>
    <row r="853">
      <c r="A853" s="1131"/>
      <c r="B853" s="1131"/>
      <c r="C853" s="1131"/>
      <c r="D853" s="1131"/>
      <c r="E853" s="1131"/>
      <c r="F853" s="1131"/>
      <c r="G853" s="1183"/>
      <c r="H853" s="1131"/>
      <c r="I853" s="1131"/>
      <c r="J853" s="1131"/>
      <c r="K853" s="1131"/>
      <c r="L853" s="1131"/>
      <c r="M853" s="1131"/>
      <c r="N853" s="1131"/>
      <c r="O853" s="874"/>
      <c r="P853" s="875"/>
      <c r="Q853" s="1131"/>
      <c r="R853" s="1131"/>
      <c r="S853" s="1131"/>
      <c r="T853" s="1131"/>
      <c r="U853" s="1131"/>
      <c r="V853" s="1131"/>
      <c r="W853" s="1131"/>
      <c r="X853" s="1131"/>
      <c r="Y853" s="1131"/>
      <c r="Z853" s="1131"/>
      <c r="AA853" s="1131"/>
      <c r="AB853" s="1131"/>
      <c r="AC853" s="1131"/>
      <c r="AD853" s="1131"/>
      <c r="AE853" s="1131"/>
      <c r="AF853" s="874"/>
      <c r="AG853" s="874"/>
      <c r="AH853" s="1131"/>
    </row>
    <row r="854">
      <c r="A854" s="1131"/>
      <c r="B854" s="1131"/>
      <c r="C854" s="1131"/>
      <c r="D854" s="1131"/>
      <c r="E854" s="1131"/>
      <c r="F854" s="1131"/>
      <c r="G854" s="1183"/>
      <c r="H854" s="1131"/>
      <c r="I854" s="1131"/>
      <c r="J854" s="1131"/>
      <c r="K854" s="1131"/>
      <c r="L854" s="1131"/>
      <c r="M854" s="1131"/>
      <c r="N854" s="1131"/>
      <c r="O854" s="874"/>
      <c r="P854" s="875"/>
      <c r="Q854" s="1131"/>
      <c r="R854" s="1131"/>
      <c r="S854" s="1131"/>
      <c r="T854" s="1131"/>
      <c r="U854" s="1131"/>
      <c r="V854" s="1131"/>
      <c r="W854" s="1131"/>
      <c r="X854" s="1131"/>
      <c r="Y854" s="1131"/>
      <c r="Z854" s="1131"/>
      <c r="AA854" s="1131"/>
      <c r="AB854" s="1131"/>
      <c r="AC854" s="1131"/>
      <c r="AD854" s="1131"/>
      <c r="AE854" s="1131"/>
      <c r="AF854" s="874"/>
      <c r="AG854" s="874"/>
      <c r="AH854" s="1131"/>
    </row>
    <row r="855">
      <c r="A855" s="1131"/>
      <c r="B855" s="1131"/>
      <c r="C855" s="1131"/>
      <c r="D855" s="1131"/>
      <c r="E855" s="1131"/>
      <c r="F855" s="1131"/>
      <c r="G855" s="1183"/>
      <c r="H855" s="1131"/>
      <c r="I855" s="1131"/>
      <c r="J855" s="1131"/>
      <c r="K855" s="1131"/>
      <c r="L855" s="1131"/>
      <c r="M855" s="1131"/>
      <c r="N855" s="1131"/>
      <c r="O855" s="874"/>
      <c r="P855" s="875"/>
      <c r="Q855" s="1131"/>
      <c r="R855" s="1131"/>
      <c r="S855" s="1131"/>
      <c r="T855" s="1131"/>
      <c r="U855" s="1131"/>
      <c r="V855" s="1131"/>
      <c r="W855" s="1131"/>
      <c r="X855" s="1131"/>
      <c r="Y855" s="1131"/>
      <c r="Z855" s="1131"/>
      <c r="AA855" s="1131"/>
      <c r="AB855" s="1131"/>
      <c r="AC855" s="1131"/>
      <c r="AD855" s="1131"/>
      <c r="AE855" s="1131"/>
      <c r="AF855" s="874"/>
      <c r="AG855" s="874"/>
      <c r="AH855" s="1131"/>
    </row>
    <row r="856">
      <c r="A856" s="1131"/>
      <c r="B856" s="1131"/>
      <c r="C856" s="1131"/>
      <c r="D856" s="1131"/>
      <c r="E856" s="1131"/>
      <c r="F856" s="1131"/>
      <c r="G856" s="1183"/>
      <c r="H856" s="1131"/>
      <c r="I856" s="1131"/>
      <c r="J856" s="1131"/>
      <c r="K856" s="1131"/>
      <c r="L856" s="1131"/>
      <c r="M856" s="1131"/>
      <c r="N856" s="1131"/>
      <c r="O856" s="874"/>
      <c r="P856" s="875"/>
      <c r="Q856" s="1131"/>
      <c r="R856" s="1131"/>
      <c r="S856" s="1131"/>
      <c r="T856" s="1131"/>
      <c r="U856" s="1131"/>
      <c r="V856" s="1131"/>
      <c r="W856" s="1131"/>
      <c r="X856" s="1131"/>
      <c r="Y856" s="1131"/>
      <c r="Z856" s="1131"/>
      <c r="AA856" s="1131"/>
      <c r="AB856" s="1131"/>
      <c r="AC856" s="1131"/>
      <c r="AD856" s="1131"/>
      <c r="AE856" s="1131"/>
      <c r="AF856" s="874"/>
      <c r="AG856" s="874"/>
      <c r="AH856" s="1131"/>
    </row>
    <row r="857">
      <c r="A857" s="1131"/>
      <c r="B857" s="1131"/>
      <c r="C857" s="1131"/>
      <c r="D857" s="1131"/>
      <c r="E857" s="1131"/>
      <c r="F857" s="1131"/>
      <c r="G857" s="1183"/>
      <c r="H857" s="1131"/>
      <c r="I857" s="1131"/>
      <c r="J857" s="1131"/>
      <c r="K857" s="1131"/>
      <c r="L857" s="1131"/>
      <c r="M857" s="1131"/>
      <c r="N857" s="1131"/>
      <c r="O857" s="874"/>
      <c r="P857" s="875"/>
      <c r="Q857" s="1131"/>
      <c r="R857" s="1131"/>
      <c r="S857" s="1131"/>
      <c r="T857" s="1131"/>
      <c r="U857" s="1131"/>
      <c r="V857" s="1131"/>
      <c r="W857" s="1131"/>
      <c r="X857" s="1131"/>
      <c r="Y857" s="1131"/>
      <c r="Z857" s="1131"/>
      <c r="AA857" s="1131"/>
      <c r="AB857" s="1131"/>
      <c r="AC857" s="1131"/>
      <c r="AD857" s="1131"/>
      <c r="AE857" s="1131"/>
      <c r="AF857" s="874"/>
      <c r="AG857" s="874"/>
      <c r="AH857" s="1131"/>
    </row>
    <row r="858">
      <c r="A858" s="1131"/>
      <c r="B858" s="1131"/>
      <c r="C858" s="1131"/>
      <c r="D858" s="1131"/>
      <c r="E858" s="1131"/>
      <c r="F858" s="1131"/>
      <c r="G858" s="1183"/>
      <c r="H858" s="1131"/>
      <c r="I858" s="1131"/>
      <c r="J858" s="1131"/>
      <c r="K858" s="1131"/>
      <c r="L858" s="1131"/>
      <c r="M858" s="1131"/>
      <c r="N858" s="1131"/>
      <c r="O858" s="874"/>
      <c r="P858" s="875"/>
      <c r="Q858" s="1131"/>
      <c r="R858" s="1131"/>
      <c r="S858" s="1131"/>
      <c r="T858" s="1131"/>
      <c r="U858" s="1131"/>
      <c r="V858" s="1131"/>
      <c r="W858" s="1131"/>
      <c r="X858" s="1131"/>
      <c r="Y858" s="1131"/>
      <c r="Z858" s="1131"/>
      <c r="AA858" s="1131"/>
      <c r="AB858" s="1131"/>
      <c r="AC858" s="1131"/>
      <c r="AD858" s="1131"/>
      <c r="AE858" s="1131"/>
      <c r="AF858" s="874"/>
      <c r="AG858" s="874"/>
      <c r="AH858" s="1131"/>
    </row>
    <row r="859">
      <c r="A859" s="1131"/>
      <c r="B859" s="1131"/>
      <c r="C859" s="1131"/>
      <c r="D859" s="1131"/>
      <c r="E859" s="1131"/>
      <c r="F859" s="1131"/>
      <c r="G859" s="1183"/>
      <c r="H859" s="1131"/>
      <c r="I859" s="1131"/>
      <c r="J859" s="1131"/>
      <c r="K859" s="1131"/>
      <c r="L859" s="1131"/>
      <c r="M859" s="1131"/>
      <c r="N859" s="1131"/>
      <c r="O859" s="874"/>
      <c r="P859" s="875"/>
      <c r="Q859" s="1131"/>
      <c r="R859" s="1131"/>
      <c r="S859" s="1131"/>
      <c r="T859" s="1131"/>
      <c r="U859" s="1131"/>
      <c r="V859" s="1131"/>
      <c r="W859" s="1131"/>
      <c r="X859" s="1131"/>
      <c r="Y859" s="1131"/>
      <c r="Z859" s="1131"/>
      <c r="AA859" s="1131"/>
      <c r="AB859" s="1131"/>
      <c r="AC859" s="1131"/>
      <c r="AD859" s="1131"/>
      <c r="AE859" s="1131"/>
      <c r="AF859" s="874"/>
      <c r="AG859" s="874"/>
      <c r="AH859" s="1131"/>
    </row>
    <row r="860">
      <c r="A860" s="1131"/>
      <c r="B860" s="1131"/>
      <c r="C860" s="1131"/>
      <c r="D860" s="1131"/>
      <c r="E860" s="1131"/>
      <c r="F860" s="1131"/>
      <c r="G860" s="1183"/>
      <c r="H860" s="1131"/>
      <c r="I860" s="1131"/>
      <c r="J860" s="1131"/>
      <c r="K860" s="1131"/>
      <c r="L860" s="1131"/>
      <c r="M860" s="1131"/>
      <c r="N860" s="1131"/>
      <c r="O860" s="874"/>
      <c r="P860" s="875"/>
      <c r="Q860" s="1131"/>
      <c r="R860" s="1131"/>
      <c r="S860" s="1131"/>
      <c r="T860" s="1131"/>
      <c r="U860" s="1131"/>
      <c r="V860" s="1131"/>
      <c r="W860" s="1131"/>
      <c r="X860" s="1131"/>
      <c r="Y860" s="1131"/>
      <c r="Z860" s="1131"/>
      <c r="AA860" s="1131"/>
      <c r="AB860" s="1131"/>
      <c r="AC860" s="1131"/>
      <c r="AD860" s="1131"/>
      <c r="AE860" s="1131"/>
      <c r="AF860" s="874"/>
      <c r="AG860" s="874"/>
      <c r="AH860" s="1131"/>
    </row>
    <row r="861">
      <c r="A861" s="1131"/>
      <c r="B861" s="1131"/>
      <c r="C861" s="1131"/>
      <c r="D861" s="1131"/>
      <c r="E861" s="1131"/>
      <c r="F861" s="1131"/>
      <c r="G861" s="1183"/>
      <c r="H861" s="1131"/>
      <c r="I861" s="1131"/>
      <c r="J861" s="1131"/>
      <c r="K861" s="1131"/>
      <c r="L861" s="1131"/>
      <c r="M861" s="1131"/>
      <c r="N861" s="1131"/>
      <c r="O861" s="874"/>
      <c r="P861" s="875"/>
      <c r="Q861" s="1131"/>
      <c r="R861" s="1131"/>
      <c r="S861" s="1131"/>
      <c r="T861" s="1131"/>
      <c r="U861" s="1131"/>
      <c r="V861" s="1131"/>
      <c r="W861" s="1131"/>
      <c r="X861" s="1131"/>
      <c r="Y861" s="1131"/>
      <c r="Z861" s="1131"/>
      <c r="AA861" s="1131"/>
      <c r="AB861" s="1131"/>
      <c r="AC861" s="1131"/>
      <c r="AD861" s="1131"/>
      <c r="AE861" s="1131"/>
      <c r="AF861" s="874"/>
      <c r="AG861" s="874"/>
      <c r="AH861" s="1131"/>
    </row>
    <row r="862">
      <c r="A862" s="1131"/>
      <c r="B862" s="1131"/>
      <c r="C862" s="1131"/>
      <c r="D862" s="1131"/>
      <c r="E862" s="1131"/>
      <c r="F862" s="1131"/>
      <c r="G862" s="1183"/>
      <c r="H862" s="1131"/>
      <c r="I862" s="1131"/>
      <c r="J862" s="1131"/>
      <c r="K862" s="1131"/>
      <c r="L862" s="1131"/>
      <c r="M862" s="1131"/>
      <c r="N862" s="1131"/>
      <c r="O862" s="874"/>
      <c r="P862" s="875"/>
      <c r="Q862" s="1131"/>
      <c r="R862" s="1131"/>
      <c r="S862" s="1131"/>
      <c r="T862" s="1131"/>
      <c r="U862" s="1131"/>
      <c r="V862" s="1131"/>
      <c r="W862" s="1131"/>
      <c r="X862" s="1131"/>
      <c r="Y862" s="1131"/>
      <c r="Z862" s="1131"/>
      <c r="AA862" s="1131"/>
      <c r="AB862" s="1131"/>
      <c r="AC862" s="1131"/>
      <c r="AD862" s="1131"/>
      <c r="AE862" s="1131"/>
      <c r="AF862" s="874"/>
      <c r="AG862" s="874"/>
      <c r="AH862" s="1131"/>
    </row>
    <row r="863">
      <c r="A863" s="1131"/>
      <c r="B863" s="1131"/>
      <c r="C863" s="1131"/>
      <c r="D863" s="1131"/>
      <c r="E863" s="1131"/>
      <c r="F863" s="1131"/>
      <c r="G863" s="1183"/>
      <c r="H863" s="1131"/>
      <c r="I863" s="1131"/>
      <c r="J863" s="1131"/>
      <c r="K863" s="1131"/>
      <c r="L863" s="1131"/>
      <c r="M863" s="1131"/>
      <c r="N863" s="1131"/>
      <c r="O863" s="874"/>
      <c r="P863" s="875"/>
      <c r="Q863" s="1131"/>
      <c r="R863" s="1131"/>
      <c r="S863" s="1131"/>
      <c r="T863" s="1131"/>
      <c r="U863" s="1131"/>
      <c r="V863" s="1131"/>
      <c r="W863" s="1131"/>
      <c r="X863" s="1131"/>
      <c r="Y863" s="1131"/>
      <c r="Z863" s="1131"/>
      <c r="AA863" s="1131"/>
      <c r="AB863" s="1131"/>
      <c r="AC863" s="1131"/>
      <c r="AD863" s="1131"/>
      <c r="AE863" s="1131"/>
      <c r="AF863" s="874"/>
      <c r="AG863" s="874"/>
      <c r="AH863" s="1131"/>
    </row>
    <row r="864">
      <c r="A864" s="1131"/>
      <c r="B864" s="1131"/>
      <c r="C864" s="1131"/>
      <c r="D864" s="1131"/>
      <c r="E864" s="1131"/>
      <c r="F864" s="1131"/>
      <c r="G864" s="1183"/>
      <c r="H864" s="1131"/>
      <c r="I864" s="1131"/>
      <c r="J864" s="1131"/>
      <c r="K864" s="1131"/>
      <c r="L864" s="1131"/>
      <c r="M864" s="1131"/>
      <c r="N864" s="1131"/>
      <c r="O864" s="874"/>
      <c r="P864" s="875"/>
      <c r="Q864" s="1131"/>
      <c r="R864" s="1131"/>
      <c r="S864" s="1131"/>
      <c r="T864" s="1131"/>
      <c r="U864" s="1131"/>
      <c r="V864" s="1131"/>
      <c r="W864" s="1131"/>
      <c r="X864" s="1131"/>
      <c r="Y864" s="1131"/>
      <c r="Z864" s="1131"/>
      <c r="AA864" s="1131"/>
      <c r="AB864" s="1131"/>
      <c r="AC864" s="1131"/>
      <c r="AD864" s="1131"/>
      <c r="AE864" s="1131"/>
      <c r="AF864" s="874"/>
      <c r="AG864" s="874"/>
      <c r="AH864" s="1131"/>
    </row>
    <row r="865">
      <c r="A865" s="1131"/>
      <c r="B865" s="1131"/>
      <c r="C865" s="1131"/>
      <c r="D865" s="1131"/>
      <c r="E865" s="1131"/>
      <c r="F865" s="1131"/>
      <c r="G865" s="1183"/>
      <c r="H865" s="1131"/>
      <c r="I865" s="1131"/>
      <c r="J865" s="1131"/>
      <c r="K865" s="1131"/>
      <c r="L865" s="1131"/>
      <c r="M865" s="1131"/>
      <c r="N865" s="1131"/>
      <c r="O865" s="874"/>
      <c r="P865" s="875"/>
      <c r="Q865" s="1131"/>
      <c r="R865" s="1131"/>
      <c r="S865" s="1131"/>
      <c r="T865" s="1131"/>
      <c r="U865" s="1131"/>
      <c r="V865" s="1131"/>
      <c r="W865" s="1131"/>
      <c r="X865" s="1131"/>
      <c r="Y865" s="1131"/>
      <c r="Z865" s="1131"/>
      <c r="AA865" s="1131"/>
      <c r="AB865" s="1131"/>
      <c r="AC865" s="1131"/>
      <c r="AD865" s="1131"/>
      <c r="AE865" s="1131"/>
      <c r="AF865" s="874"/>
      <c r="AG865" s="874"/>
      <c r="AH865" s="1131"/>
    </row>
    <row r="866">
      <c r="A866" s="1131"/>
      <c r="B866" s="1131"/>
      <c r="C866" s="1131"/>
      <c r="D866" s="1131"/>
      <c r="E866" s="1131"/>
      <c r="F866" s="1131"/>
      <c r="G866" s="1183"/>
      <c r="H866" s="1131"/>
      <c r="I866" s="1131"/>
      <c r="J866" s="1131"/>
      <c r="K866" s="1131"/>
      <c r="L866" s="1131"/>
      <c r="M866" s="1131"/>
      <c r="N866" s="1131"/>
      <c r="O866" s="874"/>
      <c r="P866" s="875"/>
      <c r="Q866" s="1131"/>
      <c r="R866" s="1131"/>
      <c r="S866" s="1131"/>
      <c r="T866" s="1131"/>
      <c r="U866" s="1131"/>
      <c r="V866" s="1131"/>
      <c r="W866" s="1131"/>
      <c r="X866" s="1131"/>
      <c r="Y866" s="1131"/>
      <c r="Z866" s="1131"/>
      <c r="AA866" s="1131"/>
      <c r="AB866" s="1131"/>
      <c r="AC866" s="1131"/>
      <c r="AD866" s="1131"/>
      <c r="AE866" s="1131"/>
      <c r="AF866" s="874"/>
      <c r="AG866" s="874"/>
      <c r="AH866" s="1131"/>
    </row>
    <row r="867">
      <c r="A867" s="1131"/>
      <c r="B867" s="1131"/>
      <c r="C867" s="1131"/>
      <c r="D867" s="1131"/>
      <c r="E867" s="1131"/>
      <c r="F867" s="1131"/>
      <c r="G867" s="1183"/>
      <c r="H867" s="1131"/>
      <c r="I867" s="1131"/>
      <c r="J867" s="1131"/>
      <c r="K867" s="1131"/>
      <c r="L867" s="1131"/>
      <c r="M867" s="1131"/>
      <c r="N867" s="1131"/>
      <c r="O867" s="874"/>
      <c r="P867" s="875"/>
      <c r="Q867" s="1131"/>
      <c r="R867" s="1131"/>
      <c r="S867" s="1131"/>
      <c r="T867" s="1131"/>
      <c r="U867" s="1131"/>
      <c r="V867" s="1131"/>
      <c r="W867" s="1131"/>
      <c r="X867" s="1131"/>
      <c r="Y867" s="1131"/>
      <c r="Z867" s="1131"/>
      <c r="AA867" s="1131"/>
      <c r="AB867" s="1131"/>
      <c r="AC867" s="1131"/>
      <c r="AD867" s="1131"/>
      <c r="AE867" s="1131"/>
      <c r="AF867" s="874"/>
      <c r="AG867" s="874"/>
      <c r="AH867" s="1131"/>
    </row>
    <row r="868">
      <c r="A868" s="1131"/>
      <c r="B868" s="1131"/>
      <c r="C868" s="1131"/>
      <c r="D868" s="1131"/>
      <c r="E868" s="1131"/>
      <c r="F868" s="1131"/>
      <c r="G868" s="1183"/>
      <c r="H868" s="1131"/>
      <c r="I868" s="1131"/>
      <c r="J868" s="1131"/>
      <c r="K868" s="1131"/>
      <c r="L868" s="1131"/>
      <c r="M868" s="1131"/>
      <c r="N868" s="1131"/>
      <c r="O868" s="874"/>
      <c r="P868" s="875"/>
      <c r="Q868" s="1131"/>
      <c r="R868" s="1131"/>
      <c r="S868" s="1131"/>
      <c r="T868" s="1131"/>
      <c r="U868" s="1131"/>
      <c r="V868" s="1131"/>
      <c r="W868" s="1131"/>
      <c r="X868" s="1131"/>
      <c r="Y868" s="1131"/>
      <c r="Z868" s="1131"/>
      <c r="AA868" s="1131"/>
      <c r="AB868" s="1131"/>
      <c r="AC868" s="1131"/>
      <c r="AD868" s="1131"/>
      <c r="AE868" s="1131"/>
      <c r="AF868" s="874"/>
      <c r="AG868" s="874"/>
      <c r="AH868" s="1131"/>
    </row>
    <row r="869">
      <c r="A869" s="1131"/>
      <c r="B869" s="1131"/>
      <c r="C869" s="1131"/>
      <c r="D869" s="1131"/>
      <c r="E869" s="1131"/>
      <c r="F869" s="1131"/>
      <c r="G869" s="1183"/>
      <c r="H869" s="1131"/>
      <c r="I869" s="1131"/>
      <c r="J869" s="1131"/>
      <c r="K869" s="1131"/>
      <c r="L869" s="1131"/>
      <c r="M869" s="1131"/>
      <c r="N869" s="1131"/>
      <c r="O869" s="874"/>
      <c r="P869" s="875"/>
      <c r="Q869" s="1131"/>
      <c r="R869" s="1131"/>
      <c r="S869" s="1131"/>
      <c r="T869" s="1131"/>
      <c r="U869" s="1131"/>
      <c r="V869" s="1131"/>
      <c r="W869" s="1131"/>
      <c r="X869" s="1131"/>
      <c r="Y869" s="1131"/>
      <c r="Z869" s="1131"/>
      <c r="AA869" s="1131"/>
      <c r="AB869" s="1131"/>
      <c r="AC869" s="1131"/>
      <c r="AD869" s="1131"/>
      <c r="AE869" s="1131"/>
      <c r="AF869" s="874"/>
      <c r="AG869" s="874"/>
      <c r="AH869" s="1131"/>
    </row>
    <row r="870">
      <c r="A870" s="1131"/>
      <c r="B870" s="1131"/>
      <c r="C870" s="1131"/>
      <c r="D870" s="1131"/>
      <c r="E870" s="1131"/>
      <c r="F870" s="1131"/>
      <c r="G870" s="1183"/>
      <c r="H870" s="1131"/>
      <c r="I870" s="1131"/>
      <c r="J870" s="1131"/>
      <c r="K870" s="1131"/>
      <c r="L870" s="1131"/>
      <c r="M870" s="1131"/>
      <c r="N870" s="1131"/>
      <c r="O870" s="874"/>
      <c r="P870" s="875"/>
      <c r="Q870" s="1131"/>
      <c r="R870" s="1131"/>
      <c r="S870" s="1131"/>
      <c r="T870" s="1131"/>
      <c r="U870" s="1131"/>
      <c r="V870" s="1131"/>
      <c r="W870" s="1131"/>
      <c r="X870" s="1131"/>
      <c r="Y870" s="1131"/>
      <c r="Z870" s="1131"/>
      <c r="AA870" s="1131"/>
      <c r="AB870" s="1131"/>
      <c r="AC870" s="1131"/>
      <c r="AD870" s="1131"/>
      <c r="AE870" s="1131"/>
      <c r="AF870" s="874"/>
      <c r="AG870" s="874"/>
      <c r="AH870" s="1131"/>
    </row>
    <row r="871">
      <c r="A871" s="1131"/>
      <c r="B871" s="1131"/>
      <c r="C871" s="1131"/>
      <c r="D871" s="1131"/>
      <c r="E871" s="1131"/>
      <c r="F871" s="1131"/>
      <c r="G871" s="1183"/>
      <c r="H871" s="1131"/>
      <c r="I871" s="1131"/>
      <c r="J871" s="1131"/>
      <c r="K871" s="1131"/>
      <c r="L871" s="1131"/>
      <c r="M871" s="1131"/>
      <c r="N871" s="1131"/>
      <c r="O871" s="874"/>
      <c r="P871" s="875"/>
      <c r="Q871" s="1131"/>
      <c r="R871" s="1131"/>
      <c r="S871" s="1131"/>
      <c r="T871" s="1131"/>
      <c r="U871" s="1131"/>
      <c r="V871" s="1131"/>
      <c r="W871" s="1131"/>
      <c r="X871" s="1131"/>
      <c r="Y871" s="1131"/>
      <c r="Z871" s="1131"/>
      <c r="AA871" s="1131"/>
      <c r="AB871" s="1131"/>
      <c r="AC871" s="1131"/>
      <c r="AD871" s="1131"/>
      <c r="AE871" s="1131"/>
      <c r="AF871" s="874"/>
      <c r="AG871" s="874"/>
      <c r="AH871" s="1131"/>
    </row>
    <row r="872">
      <c r="A872" s="1131"/>
      <c r="B872" s="1131"/>
      <c r="C872" s="1131"/>
      <c r="D872" s="1131"/>
      <c r="E872" s="1131"/>
      <c r="F872" s="1131"/>
      <c r="G872" s="1183"/>
      <c r="H872" s="1131"/>
      <c r="I872" s="1131"/>
      <c r="J872" s="1131"/>
      <c r="K872" s="1131"/>
      <c r="L872" s="1131"/>
      <c r="M872" s="1131"/>
      <c r="N872" s="1131"/>
      <c r="O872" s="874"/>
      <c r="P872" s="875"/>
      <c r="Q872" s="1131"/>
      <c r="R872" s="1131"/>
      <c r="S872" s="1131"/>
      <c r="T872" s="1131"/>
      <c r="U872" s="1131"/>
      <c r="V872" s="1131"/>
      <c r="W872" s="1131"/>
      <c r="X872" s="1131"/>
      <c r="Y872" s="1131"/>
      <c r="Z872" s="1131"/>
      <c r="AA872" s="1131"/>
      <c r="AB872" s="1131"/>
      <c r="AC872" s="1131"/>
      <c r="AD872" s="1131"/>
      <c r="AE872" s="1131"/>
      <c r="AF872" s="874"/>
      <c r="AG872" s="874"/>
      <c r="AH872" s="1131"/>
    </row>
    <row r="873">
      <c r="A873" s="1131"/>
      <c r="B873" s="1131"/>
      <c r="C873" s="1131"/>
      <c r="D873" s="1131"/>
      <c r="E873" s="1131"/>
      <c r="F873" s="1131"/>
      <c r="G873" s="1183"/>
      <c r="H873" s="1131"/>
      <c r="I873" s="1131"/>
      <c r="J873" s="1131"/>
      <c r="K873" s="1131"/>
      <c r="L873" s="1131"/>
      <c r="M873" s="1131"/>
      <c r="N873" s="1131"/>
      <c r="O873" s="874"/>
      <c r="P873" s="875"/>
      <c r="Q873" s="1131"/>
      <c r="R873" s="1131"/>
      <c r="S873" s="1131"/>
      <c r="T873" s="1131"/>
      <c r="U873" s="1131"/>
      <c r="V873" s="1131"/>
      <c r="W873" s="1131"/>
      <c r="X873" s="1131"/>
      <c r="Y873" s="1131"/>
      <c r="Z873" s="1131"/>
      <c r="AA873" s="1131"/>
      <c r="AB873" s="1131"/>
      <c r="AC873" s="1131"/>
      <c r="AD873" s="1131"/>
      <c r="AE873" s="1131"/>
      <c r="AF873" s="874"/>
      <c r="AG873" s="874"/>
      <c r="AH873" s="1131"/>
    </row>
    <row r="874">
      <c r="A874" s="1131"/>
      <c r="B874" s="1131"/>
      <c r="C874" s="1131"/>
      <c r="D874" s="1131"/>
      <c r="E874" s="1131"/>
      <c r="F874" s="1131"/>
      <c r="G874" s="1183"/>
      <c r="H874" s="1131"/>
      <c r="I874" s="1131"/>
      <c r="J874" s="1131"/>
      <c r="K874" s="1131"/>
      <c r="L874" s="1131"/>
      <c r="M874" s="1131"/>
      <c r="N874" s="1131"/>
      <c r="O874" s="874"/>
      <c r="P874" s="875"/>
      <c r="Q874" s="1131"/>
      <c r="R874" s="1131"/>
      <c r="S874" s="1131"/>
      <c r="T874" s="1131"/>
      <c r="U874" s="1131"/>
      <c r="V874" s="1131"/>
      <c r="W874" s="1131"/>
      <c r="X874" s="1131"/>
      <c r="Y874" s="1131"/>
      <c r="Z874" s="1131"/>
      <c r="AA874" s="1131"/>
      <c r="AB874" s="1131"/>
      <c r="AC874" s="1131"/>
      <c r="AD874" s="1131"/>
      <c r="AE874" s="1131"/>
      <c r="AF874" s="874"/>
      <c r="AG874" s="874"/>
      <c r="AH874" s="1131"/>
    </row>
    <row r="875">
      <c r="A875" s="1131"/>
      <c r="B875" s="1131"/>
      <c r="C875" s="1131"/>
      <c r="D875" s="1131"/>
      <c r="E875" s="1131"/>
      <c r="F875" s="1131"/>
      <c r="G875" s="1183"/>
      <c r="H875" s="1131"/>
      <c r="I875" s="1131"/>
      <c r="J875" s="1131"/>
      <c r="K875" s="1131"/>
      <c r="L875" s="1131"/>
      <c r="M875" s="1131"/>
      <c r="N875" s="1131"/>
      <c r="O875" s="874"/>
      <c r="P875" s="875"/>
      <c r="Q875" s="1131"/>
      <c r="R875" s="1131"/>
      <c r="S875" s="1131"/>
      <c r="T875" s="1131"/>
      <c r="U875" s="1131"/>
      <c r="V875" s="1131"/>
      <c r="W875" s="1131"/>
      <c r="X875" s="1131"/>
      <c r="Y875" s="1131"/>
      <c r="Z875" s="1131"/>
      <c r="AA875" s="1131"/>
      <c r="AB875" s="1131"/>
      <c r="AC875" s="1131"/>
      <c r="AD875" s="1131"/>
      <c r="AE875" s="1131"/>
      <c r="AF875" s="874"/>
      <c r="AG875" s="874"/>
      <c r="AH875" s="1131"/>
    </row>
    <row r="876">
      <c r="A876" s="1131"/>
      <c r="B876" s="1131"/>
      <c r="C876" s="1131"/>
      <c r="D876" s="1131"/>
      <c r="E876" s="1131"/>
      <c r="F876" s="1131"/>
      <c r="G876" s="1183"/>
      <c r="H876" s="1131"/>
      <c r="I876" s="1131"/>
      <c r="J876" s="1131"/>
      <c r="K876" s="1131"/>
      <c r="L876" s="1131"/>
      <c r="M876" s="1131"/>
      <c r="N876" s="1131"/>
      <c r="O876" s="874"/>
      <c r="P876" s="875"/>
      <c r="Q876" s="1131"/>
      <c r="R876" s="1131"/>
      <c r="S876" s="1131"/>
      <c r="T876" s="1131"/>
      <c r="U876" s="1131"/>
      <c r="V876" s="1131"/>
      <c r="W876" s="1131"/>
      <c r="X876" s="1131"/>
      <c r="Y876" s="1131"/>
      <c r="Z876" s="1131"/>
      <c r="AA876" s="1131"/>
      <c r="AB876" s="1131"/>
      <c r="AC876" s="1131"/>
      <c r="AD876" s="1131"/>
      <c r="AE876" s="1131"/>
      <c r="AF876" s="874"/>
      <c r="AG876" s="874"/>
      <c r="AH876" s="1131"/>
    </row>
    <row r="877">
      <c r="A877" s="1131"/>
      <c r="B877" s="1131"/>
      <c r="C877" s="1131"/>
      <c r="D877" s="1131"/>
      <c r="E877" s="1131"/>
      <c r="F877" s="1131"/>
      <c r="G877" s="1183"/>
      <c r="H877" s="1131"/>
      <c r="I877" s="1131"/>
      <c r="J877" s="1131"/>
      <c r="K877" s="1131"/>
      <c r="L877" s="1131"/>
      <c r="M877" s="1131"/>
      <c r="N877" s="1131"/>
      <c r="O877" s="874"/>
      <c r="P877" s="875"/>
      <c r="Q877" s="1131"/>
      <c r="R877" s="1131"/>
      <c r="S877" s="1131"/>
      <c r="T877" s="1131"/>
      <c r="U877" s="1131"/>
      <c r="V877" s="1131"/>
      <c r="W877" s="1131"/>
      <c r="X877" s="1131"/>
      <c r="Y877" s="1131"/>
      <c r="Z877" s="1131"/>
      <c r="AA877" s="1131"/>
      <c r="AB877" s="1131"/>
      <c r="AC877" s="1131"/>
      <c r="AD877" s="1131"/>
      <c r="AE877" s="1131"/>
      <c r="AF877" s="874"/>
      <c r="AG877" s="874"/>
      <c r="AH877" s="1131"/>
    </row>
    <row r="878">
      <c r="A878" s="1131"/>
      <c r="B878" s="1131"/>
      <c r="C878" s="1131"/>
      <c r="D878" s="1131"/>
      <c r="E878" s="1131"/>
      <c r="F878" s="1131"/>
      <c r="G878" s="1183"/>
      <c r="H878" s="1131"/>
      <c r="I878" s="1131"/>
      <c r="J878" s="1131"/>
      <c r="K878" s="1131"/>
      <c r="L878" s="1131"/>
      <c r="M878" s="1131"/>
      <c r="N878" s="1131"/>
      <c r="O878" s="874"/>
      <c r="P878" s="875"/>
      <c r="Q878" s="1131"/>
      <c r="R878" s="1131"/>
      <c r="S878" s="1131"/>
      <c r="T878" s="1131"/>
      <c r="U878" s="1131"/>
      <c r="V878" s="1131"/>
      <c r="W878" s="1131"/>
      <c r="X878" s="1131"/>
      <c r="Y878" s="1131"/>
      <c r="Z878" s="1131"/>
      <c r="AA878" s="1131"/>
      <c r="AB878" s="1131"/>
      <c r="AC878" s="1131"/>
      <c r="AD878" s="1131"/>
      <c r="AE878" s="1131"/>
      <c r="AF878" s="874"/>
      <c r="AG878" s="874"/>
      <c r="AH878" s="1131"/>
    </row>
    <row r="879">
      <c r="A879" s="1131"/>
      <c r="B879" s="1131"/>
      <c r="C879" s="1131"/>
      <c r="D879" s="1131"/>
      <c r="E879" s="1131"/>
      <c r="F879" s="1131"/>
      <c r="G879" s="1183"/>
      <c r="H879" s="1131"/>
      <c r="I879" s="1131"/>
      <c r="J879" s="1131"/>
      <c r="K879" s="1131"/>
      <c r="L879" s="1131"/>
      <c r="M879" s="1131"/>
      <c r="N879" s="1131"/>
      <c r="O879" s="874"/>
      <c r="P879" s="875"/>
      <c r="Q879" s="1131"/>
      <c r="R879" s="1131"/>
      <c r="S879" s="1131"/>
      <c r="T879" s="1131"/>
      <c r="U879" s="1131"/>
      <c r="V879" s="1131"/>
      <c r="W879" s="1131"/>
      <c r="X879" s="1131"/>
      <c r="Y879" s="1131"/>
      <c r="Z879" s="1131"/>
      <c r="AA879" s="1131"/>
      <c r="AB879" s="1131"/>
      <c r="AC879" s="1131"/>
      <c r="AD879" s="1131"/>
      <c r="AE879" s="1131"/>
      <c r="AF879" s="874"/>
      <c r="AG879" s="874"/>
      <c r="AH879" s="1131"/>
    </row>
    <row r="880">
      <c r="A880" s="1131"/>
      <c r="B880" s="1131"/>
      <c r="C880" s="1131"/>
      <c r="D880" s="1131"/>
      <c r="E880" s="1131"/>
      <c r="F880" s="1131"/>
      <c r="G880" s="1183"/>
      <c r="H880" s="1131"/>
      <c r="I880" s="1131"/>
      <c r="J880" s="1131"/>
      <c r="K880" s="1131"/>
      <c r="L880" s="1131"/>
      <c r="M880" s="1131"/>
      <c r="N880" s="1131"/>
      <c r="O880" s="874"/>
      <c r="P880" s="875"/>
      <c r="Q880" s="1131"/>
      <c r="R880" s="1131"/>
      <c r="S880" s="1131"/>
      <c r="T880" s="1131"/>
      <c r="U880" s="1131"/>
      <c r="V880" s="1131"/>
      <c r="W880" s="1131"/>
      <c r="X880" s="1131"/>
      <c r="Y880" s="1131"/>
      <c r="Z880" s="1131"/>
      <c r="AA880" s="1131"/>
      <c r="AB880" s="1131"/>
      <c r="AC880" s="1131"/>
      <c r="AD880" s="1131"/>
      <c r="AE880" s="1131"/>
      <c r="AF880" s="874"/>
      <c r="AG880" s="874"/>
      <c r="AH880" s="1131"/>
    </row>
    <row r="881">
      <c r="A881" s="1131"/>
      <c r="B881" s="1131"/>
      <c r="C881" s="1131"/>
      <c r="D881" s="1131"/>
      <c r="E881" s="1131"/>
      <c r="F881" s="1131"/>
      <c r="G881" s="1183"/>
      <c r="H881" s="1131"/>
      <c r="I881" s="1131"/>
      <c r="J881" s="1131"/>
      <c r="K881" s="1131"/>
      <c r="L881" s="1131"/>
      <c r="M881" s="1131"/>
      <c r="N881" s="1131"/>
      <c r="O881" s="874"/>
      <c r="P881" s="875"/>
      <c r="Q881" s="1131"/>
      <c r="R881" s="1131"/>
      <c r="S881" s="1131"/>
      <c r="T881" s="1131"/>
      <c r="U881" s="1131"/>
      <c r="V881" s="1131"/>
      <c r="W881" s="1131"/>
      <c r="X881" s="1131"/>
      <c r="Y881" s="1131"/>
      <c r="Z881" s="1131"/>
      <c r="AA881" s="1131"/>
      <c r="AB881" s="1131"/>
      <c r="AC881" s="1131"/>
      <c r="AD881" s="1131"/>
      <c r="AE881" s="1131"/>
      <c r="AF881" s="874"/>
      <c r="AG881" s="874"/>
      <c r="AH881" s="1131"/>
    </row>
    <row r="882">
      <c r="A882" s="1131"/>
      <c r="B882" s="1131"/>
      <c r="C882" s="1131"/>
      <c r="D882" s="1131"/>
      <c r="E882" s="1131"/>
      <c r="F882" s="1131"/>
      <c r="G882" s="1183"/>
      <c r="H882" s="1131"/>
      <c r="I882" s="1131"/>
      <c r="J882" s="1131"/>
      <c r="K882" s="1131"/>
      <c r="L882" s="1131"/>
      <c r="M882" s="1131"/>
      <c r="N882" s="1131"/>
      <c r="O882" s="874"/>
      <c r="P882" s="875"/>
      <c r="Q882" s="1131"/>
      <c r="R882" s="1131"/>
      <c r="S882" s="1131"/>
      <c r="T882" s="1131"/>
      <c r="U882" s="1131"/>
      <c r="V882" s="1131"/>
      <c r="W882" s="1131"/>
      <c r="X882" s="1131"/>
      <c r="Y882" s="1131"/>
      <c r="Z882" s="1131"/>
      <c r="AA882" s="1131"/>
      <c r="AB882" s="1131"/>
      <c r="AC882" s="1131"/>
      <c r="AD882" s="1131"/>
      <c r="AE882" s="1131"/>
      <c r="AF882" s="874"/>
      <c r="AG882" s="874"/>
      <c r="AH882" s="1131"/>
    </row>
    <row r="883">
      <c r="A883" s="1131"/>
      <c r="B883" s="1131"/>
      <c r="C883" s="1131"/>
      <c r="D883" s="1131"/>
      <c r="E883" s="1131"/>
      <c r="F883" s="1131"/>
      <c r="G883" s="1183"/>
      <c r="H883" s="1131"/>
      <c r="I883" s="1131"/>
      <c r="J883" s="1131"/>
      <c r="K883" s="1131"/>
      <c r="L883" s="1131"/>
      <c r="M883" s="1131"/>
      <c r="N883" s="1131"/>
      <c r="O883" s="874"/>
      <c r="P883" s="875"/>
      <c r="Q883" s="1131"/>
      <c r="R883" s="1131"/>
      <c r="S883" s="1131"/>
      <c r="T883" s="1131"/>
      <c r="U883" s="1131"/>
      <c r="V883" s="1131"/>
      <c r="W883" s="1131"/>
      <c r="X883" s="1131"/>
      <c r="Y883" s="1131"/>
      <c r="Z883" s="1131"/>
      <c r="AA883" s="1131"/>
      <c r="AB883" s="1131"/>
      <c r="AC883" s="1131"/>
      <c r="AD883" s="1131"/>
      <c r="AE883" s="1131"/>
      <c r="AF883" s="874"/>
      <c r="AG883" s="874"/>
      <c r="AH883" s="1131"/>
    </row>
    <row r="884">
      <c r="A884" s="1131"/>
      <c r="B884" s="1131"/>
      <c r="C884" s="1131"/>
      <c r="D884" s="1131"/>
      <c r="E884" s="1131"/>
      <c r="F884" s="1131"/>
      <c r="G884" s="1183"/>
      <c r="H884" s="1131"/>
      <c r="I884" s="1131"/>
      <c r="J884" s="1131"/>
      <c r="K884" s="1131"/>
      <c r="L884" s="1131"/>
      <c r="M884" s="1131"/>
      <c r="N884" s="1131"/>
      <c r="O884" s="874"/>
      <c r="P884" s="875"/>
      <c r="Q884" s="1131"/>
      <c r="R884" s="1131"/>
      <c r="S884" s="1131"/>
      <c r="T884" s="1131"/>
      <c r="U884" s="1131"/>
      <c r="V884" s="1131"/>
      <c r="W884" s="1131"/>
      <c r="X884" s="1131"/>
      <c r="Y884" s="1131"/>
      <c r="Z884" s="1131"/>
      <c r="AA884" s="1131"/>
      <c r="AB884" s="1131"/>
      <c r="AC884" s="1131"/>
      <c r="AD884" s="1131"/>
      <c r="AE884" s="1131"/>
      <c r="AF884" s="874"/>
      <c r="AG884" s="874"/>
      <c r="AH884" s="1131"/>
    </row>
    <row r="885">
      <c r="A885" s="1131"/>
      <c r="B885" s="1131"/>
      <c r="C885" s="1131"/>
      <c r="D885" s="1131"/>
      <c r="E885" s="1131"/>
      <c r="F885" s="1131"/>
      <c r="G885" s="1183"/>
      <c r="H885" s="1131"/>
      <c r="I885" s="1131"/>
      <c r="J885" s="1131"/>
      <c r="K885" s="1131"/>
      <c r="L885" s="1131"/>
      <c r="M885" s="1131"/>
      <c r="N885" s="1131"/>
      <c r="O885" s="874"/>
      <c r="P885" s="875"/>
      <c r="Q885" s="1131"/>
      <c r="R885" s="1131"/>
      <c r="S885" s="1131"/>
      <c r="T885" s="1131"/>
      <c r="U885" s="1131"/>
      <c r="V885" s="1131"/>
      <c r="W885" s="1131"/>
      <c r="X885" s="1131"/>
      <c r="Y885" s="1131"/>
      <c r="Z885" s="1131"/>
      <c r="AA885" s="1131"/>
      <c r="AB885" s="1131"/>
      <c r="AC885" s="1131"/>
      <c r="AD885" s="1131"/>
      <c r="AE885" s="1131"/>
      <c r="AF885" s="874"/>
      <c r="AG885" s="874"/>
      <c r="AH885" s="1131"/>
    </row>
    <row r="886">
      <c r="A886" s="1131"/>
      <c r="B886" s="1131"/>
      <c r="C886" s="1131"/>
      <c r="D886" s="1131"/>
      <c r="E886" s="1131"/>
      <c r="F886" s="1131"/>
      <c r="G886" s="1183"/>
      <c r="H886" s="1131"/>
      <c r="I886" s="1131"/>
      <c r="J886" s="1131"/>
      <c r="K886" s="1131"/>
      <c r="L886" s="1131"/>
      <c r="M886" s="1131"/>
      <c r="N886" s="1131"/>
      <c r="O886" s="874"/>
      <c r="P886" s="875"/>
      <c r="Q886" s="1131"/>
      <c r="R886" s="1131"/>
      <c r="S886" s="1131"/>
      <c r="T886" s="1131"/>
      <c r="U886" s="1131"/>
      <c r="V886" s="1131"/>
      <c r="W886" s="1131"/>
      <c r="X886" s="1131"/>
      <c r="Y886" s="1131"/>
      <c r="Z886" s="1131"/>
      <c r="AA886" s="1131"/>
      <c r="AB886" s="1131"/>
      <c r="AC886" s="1131"/>
      <c r="AD886" s="1131"/>
      <c r="AE886" s="1131"/>
      <c r="AF886" s="874"/>
      <c r="AG886" s="874"/>
      <c r="AH886" s="1131"/>
    </row>
    <row r="887">
      <c r="A887" s="1131"/>
      <c r="B887" s="1131"/>
      <c r="C887" s="1131"/>
      <c r="D887" s="1131"/>
      <c r="E887" s="1131"/>
      <c r="F887" s="1131"/>
      <c r="G887" s="1183"/>
      <c r="H887" s="1131"/>
      <c r="I887" s="1131"/>
      <c r="J887" s="1131"/>
      <c r="K887" s="1131"/>
      <c r="L887" s="1131"/>
      <c r="M887" s="1131"/>
      <c r="N887" s="1131"/>
      <c r="O887" s="874"/>
      <c r="P887" s="875"/>
      <c r="Q887" s="1131"/>
      <c r="R887" s="1131"/>
      <c r="S887" s="1131"/>
      <c r="T887" s="1131"/>
      <c r="U887" s="1131"/>
      <c r="V887" s="1131"/>
      <c r="W887" s="1131"/>
      <c r="X887" s="1131"/>
      <c r="Y887" s="1131"/>
      <c r="Z887" s="1131"/>
      <c r="AA887" s="1131"/>
      <c r="AB887" s="1131"/>
      <c r="AC887" s="1131"/>
      <c r="AD887" s="1131"/>
      <c r="AE887" s="1131"/>
      <c r="AF887" s="874"/>
      <c r="AG887" s="874"/>
      <c r="AH887" s="1131"/>
    </row>
    <row r="888">
      <c r="A888" s="1131"/>
      <c r="B888" s="1131"/>
      <c r="C888" s="1131"/>
      <c r="D888" s="1131"/>
      <c r="E888" s="1131"/>
      <c r="F888" s="1131"/>
      <c r="G888" s="1183"/>
      <c r="H888" s="1131"/>
      <c r="I888" s="1131"/>
      <c r="J888" s="1131"/>
      <c r="K888" s="1131"/>
      <c r="L888" s="1131"/>
      <c r="M888" s="1131"/>
      <c r="N888" s="1131"/>
      <c r="O888" s="874"/>
      <c r="P888" s="875"/>
      <c r="Q888" s="1131"/>
      <c r="R888" s="1131"/>
      <c r="S888" s="1131"/>
      <c r="T888" s="1131"/>
      <c r="U888" s="1131"/>
      <c r="V888" s="1131"/>
      <c r="W888" s="1131"/>
      <c r="X888" s="1131"/>
      <c r="Y888" s="1131"/>
      <c r="Z888" s="1131"/>
      <c r="AA888" s="1131"/>
      <c r="AB888" s="1131"/>
      <c r="AC888" s="1131"/>
      <c r="AD888" s="1131"/>
      <c r="AE888" s="1131"/>
      <c r="AF888" s="874"/>
      <c r="AG888" s="874"/>
      <c r="AH888" s="1131"/>
    </row>
    <row r="889">
      <c r="A889" s="1131"/>
      <c r="B889" s="1131"/>
      <c r="C889" s="1131"/>
      <c r="D889" s="1131"/>
      <c r="E889" s="1131"/>
      <c r="F889" s="1131"/>
      <c r="G889" s="1183"/>
      <c r="H889" s="1131"/>
      <c r="I889" s="1131"/>
      <c r="J889" s="1131"/>
      <c r="K889" s="1131"/>
      <c r="L889" s="1131"/>
      <c r="M889" s="1131"/>
      <c r="N889" s="1131"/>
      <c r="O889" s="874"/>
      <c r="P889" s="875"/>
      <c r="Q889" s="1131"/>
      <c r="R889" s="1131"/>
      <c r="S889" s="1131"/>
      <c r="T889" s="1131"/>
      <c r="U889" s="1131"/>
      <c r="V889" s="1131"/>
      <c r="W889" s="1131"/>
      <c r="X889" s="1131"/>
      <c r="Y889" s="1131"/>
      <c r="Z889" s="1131"/>
      <c r="AA889" s="1131"/>
      <c r="AB889" s="1131"/>
      <c r="AC889" s="1131"/>
      <c r="AD889" s="1131"/>
      <c r="AE889" s="1131"/>
      <c r="AF889" s="874"/>
      <c r="AG889" s="874"/>
      <c r="AH889" s="1131"/>
    </row>
    <row r="890">
      <c r="A890" s="1131"/>
      <c r="B890" s="1131"/>
      <c r="C890" s="1131"/>
      <c r="D890" s="1131"/>
      <c r="E890" s="1131"/>
      <c r="F890" s="1131"/>
      <c r="G890" s="1183"/>
      <c r="H890" s="1131"/>
      <c r="I890" s="1131"/>
      <c r="J890" s="1131"/>
      <c r="K890" s="1131"/>
      <c r="L890" s="1131"/>
      <c r="M890" s="1131"/>
      <c r="N890" s="1131"/>
      <c r="O890" s="874"/>
      <c r="P890" s="875"/>
      <c r="Q890" s="1131"/>
      <c r="R890" s="1131"/>
      <c r="S890" s="1131"/>
      <c r="T890" s="1131"/>
      <c r="U890" s="1131"/>
      <c r="V890" s="1131"/>
      <c r="W890" s="1131"/>
      <c r="X890" s="1131"/>
      <c r="Y890" s="1131"/>
      <c r="Z890" s="1131"/>
      <c r="AA890" s="1131"/>
      <c r="AB890" s="1131"/>
      <c r="AC890" s="1131"/>
      <c r="AD890" s="1131"/>
      <c r="AE890" s="1131"/>
      <c r="AF890" s="874"/>
      <c r="AG890" s="874"/>
      <c r="AH890" s="1131"/>
    </row>
    <row r="891">
      <c r="A891" s="1131"/>
      <c r="B891" s="1131"/>
      <c r="C891" s="1131"/>
      <c r="D891" s="1131"/>
      <c r="E891" s="1131"/>
      <c r="F891" s="1131"/>
      <c r="G891" s="1183"/>
      <c r="H891" s="1131"/>
      <c r="I891" s="1131"/>
      <c r="J891" s="1131"/>
      <c r="K891" s="1131"/>
      <c r="L891" s="1131"/>
      <c r="M891" s="1131"/>
      <c r="N891" s="1131"/>
      <c r="O891" s="874"/>
      <c r="P891" s="875"/>
      <c r="Q891" s="1131"/>
      <c r="R891" s="1131"/>
      <c r="S891" s="1131"/>
      <c r="T891" s="1131"/>
      <c r="U891" s="1131"/>
      <c r="V891" s="1131"/>
      <c r="W891" s="1131"/>
      <c r="X891" s="1131"/>
      <c r="Y891" s="1131"/>
      <c r="Z891" s="1131"/>
      <c r="AA891" s="1131"/>
      <c r="AB891" s="1131"/>
      <c r="AC891" s="1131"/>
      <c r="AD891" s="1131"/>
      <c r="AE891" s="1131"/>
      <c r="AF891" s="874"/>
      <c r="AG891" s="874"/>
      <c r="AH891" s="1131"/>
    </row>
    <row r="892">
      <c r="A892" s="1131"/>
      <c r="B892" s="1131"/>
      <c r="C892" s="1131"/>
      <c r="D892" s="1131"/>
      <c r="E892" s="1131"/>
      <c r="F892" s="1131"/>
      <c r="G892" s="1183"/>
      <c r="H892" s="1131"/>
      <c r="I892" s="1131"/>
      <c r="J892" s="1131"/>
      <c r="K892" s="1131"/>
      <c r="L892" s="1131"/>
      <c r="M892" s="1131"/>
      <c r="N892" s="1131"/>
      <c r="O892" s="874"/>
      <c r="P892" s="875"/>
      <c r="Q892" s="1131"/>
      <c r="R892" s="1131"/>
      <c r="S892" s="1131"/>
      <c r="T892" s="1131"/>
      <c r="U892" s="1131"/>
      <c r="V892" s="1131"/>
      <c r="W892" s="1131"/>
      <c r="X892" s="1131"/>
      <c r="Y892" s="1131"/>
      <c r="Z892" s="1131"/>
      <c r="AA892" s="1131"/>
      <c r="AB892" s="1131"/>
      <c r="AC892" s="1131"/>
      <c r="AD892" s="1131"/>
      <c r="AE892" s="1131"/>
      <c r="AF892" s="874"/>
      <c r="AG892" s="874"/>
      <c r="AH892" s="1131"/>
    </row>
    <row r="893">
      <c r="A893" s="1131"/>
      <c r="B893" s="1131"/>
      <c r="C893" s="1131"/>
      <c r="D893" s="1131"/>
      <c r="E893" s="1131"/>
      <c r="F893" s="1131"/>
      <c r="G893" s="1183"/>
      <c r="H893" s="1131"/>
      <c r="I893" s="1131"/>
      <c r="J893" s="1131"/>
      <c r="K893" s="1131"/>
      <c r="L893" s="1131"/>
      <c r="M893" s="1131"/>
      <c r="N893" s="1131"/>
      <c r="O893" s="874"/>
      <c r="P893" s="875"/>
      <c r="Q893" s="1131"/>
      <c r="R893" s="1131"/>
      <c r="S893" s="1131"/>
      <c r="T893" s="1131"/>
      <c r="U893" s="1131"/>
      <c r="V893" s="1131"/>
      <c r="W893" s="1131"/>
      <c r="X893" s="1131"/>
      <c r="Y893" s="1131"/>
      <c r="Z893" s="1131"/>
      <c r="AA893" s="1131"/>
      <c r="AB893" s="1131"/>
      <c r="AC893" s="1131"/>
      <c r="AD893" s="1131"/>
      <c r="AE893" s="1131"/>
      <c r="AF893" s="874"/>
      <c r="AG893" s="874"/>
      <c r="AH893" s="1131"/>
    </row>
    <row r="894">
      <c r="A894" s="1131"/>
      <c r="B894" s="1131"/>
      <c r="C894" s="1131"/>
      <c r="D894" s="1131"/>
      <c r="E894" s="1131"/>
      <c r="F894" s="1131"/>
      <c r="G894" s="1183"/>
      <c r="H894" s="1131"/>
      <c r="I894" s="1131"/>
      <c r="J894" s="1131"/>
      <c r="K894" s="1131"/>
      <c r="L894" s="1131"/>
      <c r="M894" s="1131"/>
      <c r="N894" s="1131"/>
      <c r="O894" s="874"/>
      <c r="P894" s="875"/>
      <c r="Q894" s="1131"/>
      <c r="R894" s="1131"/>
      <c r="S894" s="1131"/>
      <c r="T894" s="1131"/>
      <c r="U894" s="1131"/>
      <c r="V894" s="1131"/>
      <c r="W894" s="1131"/>
      <c r="X894" s="1131"/>
      <c r="Y894" s="1131"/>
      <c r="Z894" s="1131"/>
      <c r="AA894" s="1131"/>
      <c r="AB894" s="1131"/>
      <c r="AC894" s="1131"/>
      <c r="AD894" s="1131"/>
      <c r="AE894" s="1131"/>
      <c r="AF894" s="874"/>
      <c r="AG894" s="874"/>
      <c r="AH894" s="1131"/>
    </row>
    <row r="895">
      <c r="A895" s="1131"/>
      <c r="B895" s="1131"/>
      <c r="C895" s="1131"/>
      <c r="D895" s="1131"/>
      <c r="E895" s="1131"/>
      <c r="F895" s="1131"/>
      <c r="G895" s="1183"/>
      <c r="H895" s="1131"/>
      <c r="I895" s="1131"/>
      <c r="J895" s="1131"/>
      <c r="K895" s="1131"/>
      <c r="L895" s="1131"/>
      <c r="M895" s="1131"/>
      <c r="N895" s="1131"/>
      <c r="O895" s="874"/>
      <c r="P895" s="875"/>
      <c r="Q895" s="1131"/>
      <c r="R895" s="1131"/>
      <c r="S895" s="1131"/>
      <c r="T895" s="1131"/>
      <c r="U895" s="1131"/>
      <c r="V895" s="1131"/>
      <c r="W895" s="1131"/>
      <c r="X895" s="1131"/>
      <c r="Y895" s="1131"/>
      <c r="Z895" s="1131"/>
      <c r="AA895" s="1131"/>
      <c r="AB895" s="1131"/>
      <c r="AC895" s="1131"/>
      <c r="AD895" s="1131"/>
      <c r="AE895" s="1131"/>
      <c r="AF895" s="874"/>
      <c r="AG895" s="874"/>
      <c r="AH895" s="1131"/>
    </row>
    <row r="896">
      <c r="A896" s="1131"/>
      <c r="B896" s="1131"/>
      <c r="C896" s="1131"/>
      <c r="D896" s="1131"/>
      <c r="E896" s="1131"/>
      <c r="F896" s="1131"/>
      <c r="G896" s="1183"/>
      <c r="H896" s="1131"/>
      <c r="I896" s="1131"/>
      <c r="J896" s="1131"/>
      <c r="K896" s="1131"/>
      <c r="L896" s="1131"/>
      <c r="M896" s="1131"/>
      <c r="N896" s="1131"/>
      <c r="O896" s="874"/>
      <c r="P896" s="875"/>
      <c r="Q896" s="1131"/>
      <c r="R896" s="1131"/>
      <c r="S896" s="1131"/>
      <c r="T896" s="1131"/>
      <c r="U896" s="1131"/>
      <c r="V896" s="1131"/>
      <c r="W896" s="1131"/>
      <c r="X896" s="1131"/>
      <c r="Y896" s="1131"/>
      <c r="Z896" s="1131"/>
      <c r="AA896" s="1131"/>
      <c r="AB896" s="1131"/>
      <c r="AC896" s="1131"/>
      <c r="AD896" s="1131"/>
      <c r="AE896" s="1131"/>
      <c r="AF896" s="874"/>
      <c r="AG896" s="874"/>
      <c r="AH896" s="1131"/>
    </row>
    <row r="897">
      <c r="A897" s="1131"/>
      <c r="B897" s="1131"/>
      <c r="C897" s="1131"/>
      <c r="D897" s="1131"/>
      <c r="E897" s="1131"/>
      <c r="F897" s="1131"/>
      <c r="G897" s="1183"/>
      <c r="H897" s="1131"/>
      <c r="I897" s="1131"/>
      <c r="J897" s="1131"/>
      <c r="K897" s="1131"/>
      <c r="L897" s="1131"/>
      <c r="M897" s="1131"/>
      <c r="N897" s="1131"/>
      <c r="O897" s="874"/>
      <c r="P897" s="875"/>
      <c r="Q897" s="1131"/>
      <c r="R897" s="1131"/>
      <c r="S897" s="1131"/>
      <c r="T897" s="1131"/>
      <c r="U897" s="1131"/>
      <c r="V897" s="1131"/>
      <c r="W897" s="1131"/>
      <c r="X897" s="1131"/>
      <c r="Y897" s="1131"/>
      <c r="Z897" s="1131"/>
      <c r="AA897" s="1131"/>
      <c r="AB897" s="1131"/>
      <c r="AC897" s="1131"/>
      <c r="AD897" s="1131"/>
      <c r="AE897" s="1131"/>
      <c r="AF897" s="874"/>
      <c r="AG897" s="874"/>
      <c r="AH897" s="1131"/>
    </row>
    <row r="898">
      <c r="A898" s="1131"/>
      <c r="B898" s="1131"/>
      <c r="C898" s="1131"/>
      <c r="D898" s="1131"/>
      <c r="E898" s="1131"/>
      <c r="F898" s="1131"/>
      <c r="G898" s="1183"/>
      <c r="H898" s="1131"/>
      <c r="I898" s="1131"/>
      <c r="J898" s="1131"/>
      <c r="K898" s="1131"/>
      <c r="L898" s="1131"/>
      <c r="M898" s="1131"/>
      <c r="N898" s="1131"/>
      <c r="O898" s="874"/>
      <c r="P898" s="875"/>
      <c r="Q898" s="1131"/>
      <c r="R898" s="1131"/>
      <c r="S898" s="1131"/>
      <c r="T898" s="1131"/>
      <c r="U898" s="1131"/>
      <c r="V898" s="1131"/>
      <c r="W898" s="1131"/>
      <c r="X898" s="1131"/>
      <c r="Y898" s="1131"/>
      <c r="Z898" s="1131"/>
      <c r="AA898" s="1131"/>
      <c r="AB898" s="1131"/>
      <c r="AC898" s="1131"/>
      <c r="AD898" s="1131"/>
      <c r="AE898" s="1131"/>
      <c r="AF898" s="874"/>
      <c r="AG898" s="874"/>
      <c r="AH898" s="1131"/>
    </row>
    <row r="899">
      <c r="A899" s="1131"/>
      <c r="B899" s="1131"/>
      <c r="C899" s="1131"/>
      <c r="D899" s="1131"/>
      <c r="E899" s="1131"/>
      <c r="F899" s="1131"/>
      <c r="G899" s="1183"/>
      <c r="H899" s="1131"/>
      <c r="I899" s="1131"/>
      <c r="J899" s="1131"/>
      <c r="K899" s="1131"/>
      <c r="L899" s="1131"/>
      <c r="M899" s="1131"/>
      <c r="N899" s="1131"/>
      <c r="O899" s="874"/>
      <c r="P899" s="875"/>
      <c r="Q899" s="1131"/>
      <c r="R899" s="1131"/>
      <c r="S899" s="1131"/>
      <c r="T899" s="1131"/>
      <c r="U899" s="1131"/>
      <c r="V899" s="1131"/>
      <c r="W899" s="1131"/>
      <c r="X899" s="1131"/>
      <c r="Y899" s="1131"/>
      <c r="Z899" s="1131"/>
      <c r="AA899" s="1131"/>
      <c r="AB899" s="1131"/>
      <c r="AC899" s="1131"/>
      <c r="AD899" s="1131"/>
      <c r="AE899" s="1131"/>
      <c r="AF899" s="874"/>
      <c r="AG899" s="874"/>
      <c r="AH899" s="1131"/>
    </row>
    <row r="900">
      <c r="A900" s="1131"/>
      <c r="B900" s="1131"/>
      <c r="C900" s="1131"/>
      <c r="D900" s="1131"/>
      <c r="E900" s="1131"/>
      <c r="F900" s="1131"/>
      <c r="G900" s="1183"/>
      <c r="H900" s="1131"/>
      <c r="I900" s="1131"/>
      <c r="J900" s="1131"/>
      <c r="K900" s="1131"/>
      <c r="L900" s="1131"/>
      <c r="M900" s="1131"/>
      <c r="N900" s="1131"/>
      <c r="O900" s="874"/>
      <c r="P900" s="875"/>
      <c r="Q900" s="1131"/>
      <c r="R900" s="1131"/>
      <c r="S900" s="1131"/>
      <c r="T900" s="1131"/>
      <c r="U900" s="1131"/>
      <c r="V900" s="1131"/>
      <c r="W900" s="1131"/>
      <c r="X900" s="1131"/>
      <c r="Y900" s="1131"/>
      <c r="Z900" s="1131"/>
      <c r="AA900" s="1131"/>
      <c r="AB900" s="1131"/>
      <c r="AC900" s="1131"/>
      <c r="AD900" s="1131"/>
      <c r="AE900" s="1131"/>
      <c r="AF900" s="874"/>
      <c r="AG900" s="874"/>
      <c r="AH900" s="1131"/>
    </row>
    <row r="901">
      <c r="A901" s="1131"/>
      <c r="B901" s="1131"/>
      <c r="C901" s="1131"/>
      <c r="D901" s="1131"/>
      <c r="E901" s="1131"/>
      <c r="F901" s="1131"/>
      <c r="G901" s="1183"/>
      <c r="H901" s="1131"/>
      <c r="I901" s="1131"/>
      <c r="J901" s="1131"/>
      <c r="K901" s="1131"/>
      <c r="L901" s="1131"/>
      <c r="M901" s="1131"/>
      <c r="N901" s="1131"/>
      <c r="O901" s="874"/>
      <c r="P901" s="875"/>
      <c r="Q901" s="1131"/>
      <c r="R901" s="1131"/>
      <c r="S901" s="1131"/>
      <c r="T901" s="1131"/>
      <c r="U901" s="1131"/>
      <c r="V901" s="1131"/>
      <c r="W901" s="1131"/>
      <c r="X901" s="1131"/>
      <c r="Y901" s="1131"/>
      <c r="Z901" s="1131"/>
      <c r="AA901" s="1131"/>
      <c r="AB901" s="1131"/>
      <c r="AC901" s="1131"/>
      <c r="AD901" s="1131"/>
      <c r="AE901" s="1131"/>
      <c r="AF901" s="874"/>
      <c r="AG901" s="874"/>
      <c r="AH901" s="1131"/>
    </row>
    <row r="902">
      <c r="A902" s="1131"/>
      <c r="B902" s="1131"/>
      <c r="C902" s="1131"/>
      <c r="D902" s="1131"/>
      <c r="E902" s="1131"/>
      <c r="F902" s="1131"/>
      <c r="G902" s="1183"/>
      <c r="H902" s="1131"/>
      <c r="I902" s="1131"/>
      <c r="J902" s="1131"/>
      <c r="K902" s="1131"/>
      <c r="L902" s="1131"/>
      <c r="M902" s="1131"/>
      <c r="N902" s="1131"/>
      <c r="O902" s="874"/>
      <c r="P902" s="875"/>
      <c r="Q902" s="1131"/>
      <c r="R902" s="1131"/>
      <c r="S902" s="1131"/>
      <c r="T902" s="1131"/>
      <c r="U902" s="1131"/>
      <c r="V902" s="1131"/>
      <c r="W902" s="1131"/>
      <c r="X902" s="1131"/>
      <c r="Y902" s="1131"/>
      <c r="Z902" s="1131"/>
      <c r="AA902" s="1131"/>
      <c r="AB902" s="1131"/>
      <c r="AC902" s="1131"/>
      <c r="AD902" s="1131"/>
      <c r="AE902" s="1131"/>
      <c r="AF902" s="874"/>
      <c r="AG902" s="874"/>
      <c r="AH902" s="1131"/>
    </row>
    <row r="903">
      <c r="A903" s="1131"/>
      <c r="B903" s="1131"/>
      <c r="C903" s="1131"/>
      <c r="D903" s="1131"/>
      <c r="E903" s="1131"/>
      <c r="F903" s="1131"/>
      <c r="G903" s="1183"/>
      <c r="H903" s="1131"/>
      <c r="I903" s="1131"/>
      <c r="J903" s="1131"/>
      <c r="K903" s="1131"/>
      <c r="L903" s="1131"/>
      <c r="M903" s="1131"/>
      <c r="N903" s="1131"/>
      <c r="O903" s="874"/>
      <c r="P903" s="875"/>
      <c r="Q903" s="1131"/>
      <c r="R903" s="1131"/>
      <c r="S903" s="1131"/>
      <c r="T903" s="1131"/>
      <c r="U903" s="1131"/>
      <c r="V903" s="1131"/>
      <c r="W903" s="1131"/>
      <c r="X903" s="1131"/>
      <c r="Y903" s="1131"/>
      <c r="Z903" s="1131"/>
      <c r="AA903" s="1131"/>
      <c r="AB903" s="1131"/>
      <c r="AC903" s="1131"/>
      <c r="AD903" s="1131"/>
      <c r="AE903" s="1131"/>
      <c r="AF903" s="874"/>
      <c r="AG903" s="874"/>
      <c r="AH903" s="1131"/>
    </row>
    <row r="904">
      <c r="A904" s="1131"/>
      <c r="B904" s="1131"/>
      <c r="C904" s="1131"/>
      <c r="D904" s="1131"/>
      <c r="E904" s="1131"/>
      <c r="F904" s="1131"/>
      <c r="G904" s="1183"/>
      <c r="H904" s="1131"/>
      <c r="I904" s="1131"/>
      <c r="J904" s="1131"/>
      <c r="K904" s="1131"/>
      <c r="L904" s="1131"/>
      <c r="M904" s="1131"/>
      <c r="N904" s="1131"/>
      <c r="O904" s="874"/>
      <c r="P904" s="875"/>
      <c r="Q904" s="1131"/>
      <c r="R904" s="1131"/>
      <c r="S904" s="1131"/>
      <c r="T904" s="1131"/>
      <c r="U904" s="1131"/>
      <c r="V904" s="1131"/>
      <c r="W904" s="1131"/>
      <c r="X904" s="1131"/>
      <c r="Y904" s="1131"/>
      <c r="Z904" s="1131"/>
      <c r="AA904" s="1131"/>
      <c r="AB904" s="1131"/>
      <c r="AC904" s="1131"/>
      <c r="AD904" s="1131"/>
      <c r="AE904" s="1131"/>
      <c r="AF904" s="874"/>
      <c r="AG904" s="874"/>
      <c r="AH904" s="1131"/>
    </row>
    <row r="905">
      <c r="A905" s="1131"/>
      <c r="B905" s="1131"/>
      <c r="C905" s="1131"/>
      <c r="D905" s="1131"/>
      <c r="E905" s="1131"/>
      <c r="F905" s="1131"/>
      <c r="G905" s="1183"/>
      <c r="H905" s="1131"/>
      <c r="I905" s="1131"/>
      <c r="J905" s="1131"/>
      <c r="K905" s="1131"/>
      <c r="L905" s="1131"/>
      <c r="M905" s="1131"/>
      <c r="N905" s="1131"/>
      <c r="O905" s="874"/>
      <c r="P905" s="875"/>
      <c r="Q905" s="1131"/>
      <c r="R905" s="1131"/>
      <c r="S905" s="1131"/>
      <c r="T905" s="1131"/>
      <c r="U905" s="1131"/>
      <c r="V905" s="1131"/>
      <c r="W905" s="1131"/>
      <c r="X905" s="1131"/>
      <c r="Y905" s="1131"/>
      <c r="Z905" s="1131"/>
      <c r="AA905" s="1131"/>
      <c r="AB905" s="1131"/>
      <c r="AC905" s="1131"/>
      <c r="AD905" s="1131"/>
      <c r="AE905" s="1131"/>
      <c r="AF905" s="874"/>
      <c r="AG905" s="874"/>
      <c r="AH905" s="1131"/>
    </row>
    <row r="906">
      <c r="A906" s="1131"/>
      <c r="B906" s="1131"/>
      <c r="C906" s="1131"/>
      <c r="D906" s="1131"/>
      <c r="E906" s="1131"/>
      <c r="F906" s="1131"/>
      <c r="G906" s="1183"/>
      <c r="H906" s="1131"/>
      <c r="I906" s="1131"/>
      <c r="J906" s="1131"/>
      <c r="K906" s="1131"/>
      <c r="L906" s="1131"/>
      <c r="M906" s="1131"/>
      <c r="N906" s="1131"/>
      <c r="O906" s="874"/>
      <c r="P906" s="875"/>
      <c r="Q906" s="1131"/>
      <c r="R906" s="1131"/>
      <c r="S906" s="1131"/>
      <c r="T906" s="1131"/>
      <c r="U906" s="1131"/>
      <c r="V906" s="1131"/>
      <c r="W906" s="1131"/>
      <c r="X906" s="1131"/>
      <c r="Y906" s="1131"/>
      <c r="Z906" s="1131"/>
      <c r="AA906" s="1131"/>
      <c r="AB906" s="1131"/>
      <c r="AC906" s="1131"/>
      <c r="AD906" s="1131"/>
      <c r="AE906" s="1131"/>
      <c r="AF906" s="874"/>
      <c r="AG906" s="874"/>
      <c r="AH906" s="1131"/>
    </row>
    <row r="907">
      <c r="A907" s="1131"/>
      <c r="B907" s="1131"/>
      <c r="C907" s="1131"/>
      <c r="D907" s="1131"/>
      <c r="E907" s="1131"/>
      <c r="F907" s="1131"/>
      <c r="G907" s="1183"/>
      <c r="H907" s="1131"/>
      <c r="I907" s="1131"/>
      <c r="J907" s="1131"/>
      <c r="K907" s="1131"/>
      <c r="L907" s="1131"/>
      <c r="M907" s="1131"/>
      <c r="N907" s="1131"/>
      <c r="O907" s="874"/>
      <c r="P907" s="875"/>
      <c r="Q907" s="1131"/>
      <c r="R907" s="1131"/>
      <c r="S907" s="1131"/>
      <c r="T907" s="1131"/>
      <c r="U907" s="1131"/>
      <c r="V907" s="1131"/>
      <c r="W907" s="1131"/>
      <c r="X907" s="1131"/>
      <c r="Y907" s="1131"/>
      <c r="Z907" s="1131"/>
      <c r="AA907" s="1131"/>
      <c r="AB907" s="1131"/>
      <c r="AC907" s="1131"/>
      <c r="AD907" s="1131"/>
      <c r="AE907" s="1131"/>
      <c r="AF907" s="874"/>
      <c r="AG907" s="874"/>
      <c r="AH907" s="1131"/>
    </row>
    <row r="908">
      <c r="A908" s="1131"/>
      <c r="B908" s="1131"/>
      <c r="C908" s="1131"/>
      <c r="D908" s="1131"/>
      <c r="E908" s="1131"/>
      <c r="F908" s="1131"/>
      <c r="G908" s="1183"/>
      <c r="H908" s="1131"/>
      <c r="I908" s="1131"/>
      <c r="J908" s="1131"/>
      <c r="K908" s="1131"/>
      <c r="L908" s="1131"/>
      <c r="M908" s="1131"/>
      <c r="N908" s="1131"/>
      <c r="O908" s="874"/>
      <c r="P908" s="875"/>
      <c r="Q908" s="1131"/>
      <c r="R908" s="1131"/>
      <c r="S908" s="1131"/>
      <c r="T908" s="1131"/>
      <c r="U908" s="1131"/>
      <c r="V908" s="1131"/>
      <c r="W908" s="1131"/>
      <c r="X908" s="1131"/>
      <c r="Y908" s="1131"/>
      <c r="Z908" s="1131"/>
      <c r="AA908" s="1131"/>
      <c r="AB908" s="1131"/>
      <c r="AC908" s="1131"/>
      <c r="AD908" s="1131"/>
      <c r="AE908" s="1131"/>
      <c r="AF908" s="874"/>
      <c r="AG908" s="874"/>
      <c r="AH908" s="1131"/>
    </row>
    <row r="909">
      <c r="A909" s="1131"/>
      <c r="B909" s="1131"/>
      <c r="C909" s="1131"/>
      <c r="D909" s="1131"/>
      <c r="E909" s="1131"/>
      <c r="F909" s="1131"/>
      <c r="G909" s="1183"/>
      <c r="H909" s="1131"/>
      <c r="I909" s="1131"/>
      <c r="J909" s="1131"/>
      <c r="K909" s="1131"/>
      <c r="L909" s="1131"/>
      <c r="M909" s="1131"/>
      <c r="N909" s="1131"/>
      <c r="O909" s="874"/>
      <c r="P909" s="875"/>
      <c r="Q909" s="1131"/>
      <c r="R909" s="1131"/>
      <c r="S909" s="1131"/>
      <c r="T909" s="1131"/>
      <c r="U909" s="1131"/>
      <c r="V909" s="1131"/>
      <c r="W909" s="1131"/>
      <c r="X909" s="1131"/>
      <c r="Y909" s="1131"/>
      <c r="Z909" s="1131"/>
      <c r="AA909" s="1131"/>
      <c r="AB909" s="1131"/>
      <c r="AC909" s="1131"/>
      <c r="AD909" s="1131"/>
      <c r="AE909" s="1131"/>
      <c r="AF909" s="874"/>
      <c r="AG909" s="874"/>
      <c r="AH909" s="1131"/>
    </row>
    <row r="910">
      <c r="A910" s="1131"/>
      <c r="B910" s="1131"/>
      <c r="C910" s="1131"/>
      <c r="D910" s="1131"/>
      <c r="E910" s="1131"/>
      <c r="F910" s="1131"/>
      <c r="G910" s="1183"/>
      <c r="H910" s="1131"/>
      <c r="I910" s="1131"/>
      <c r="J910" s="1131"/>
      <c r="K910" s="1131"/>
      <c r="L910" s="1131"/>
      <c r="M910" s="1131"/>
      <c r="N910" s="1131"/>
      <c r="O910" s="874"/>
      <c r="P910" s="875"/>
      <c r="Q910" s="1131"/>
      <c r="R910" s="1131"/>
      <c r="S910" s="1131"/>
      <c r="T910" s="1131"/>
      <c r="U910" s="1131"/>
      <c r="V910" s="1131"/>
      <c r="W910" s="1131"/>
      <c r="X910" s="1131"/>
      <c r="Y910" s="1131"/>
      <c r="Z910" s="1131"/>
      <c r="AA910" s="1131"/>
      <c r="AB910" s="1131"/>
      <c r="AC910" s="1131"/>
      <c r="AD910" s="1131"/>
      <c r="AE910" s="1131"/>
      <c r="AF910" s="874"/>
      <c r="AG910" s="874"/>
      <c r="AH910" s="1131"/>
    </row>
    <row r="911">
      <c r="A911" s="1131"/>
      <c r="B911" s="1131"/>
      <c r="C911" s="1131"/>
      <c r="D911" s="1131"/>
      <c r="E911" s="1131"/>
      <c r="F911" s="1131"/>
      <c r="G911" s="1183"/>
      <c r="H911" s="1131"/>
      <c r="I911" s="1131"/>
      <c r="J911" s="1131"/>
      <c r="K911" s="1131"/>
      <c r="L911" s="1131"/>
      <c r="M911" s="1131"/>
      <c r="N911" s="1131"/>
      <c r="O911" s="874"/>
      <c r="P911" s="875"/>
      <c r="Q911" s="1131"/>
      <c r="R911" s="1131"/>
      <c r="S911" s="1131"/>
      <c r="T911" s="1131"/>
      <c r="U911" s="1131"/>
      <c r="V911" s="1131"/>
      <c r="W911" s="1131"/>
      <c r="X911" s="1131"/>
      <c r="Y911" s="1131"/>
      <c r="Z911" s="1131"/>
      <c r="AA911" s="1131"/>
      <c r="AB911" s="1131"/>
      <c r="AC911" s="1131"/>
      <c r="AD911" s="1131"/>
      <c r="AE911" s="1131"/>
      <c r="AF911" s="874"/>
      <c r="AG911" s="874"/>
      <c r="AH911" s="1131"/>
    </row>
    <row r="912">
      <c r="A912" s="1131"/>
      <c r="B912" s="1131"/>
      <c r="C912" s="1131"/>
      <c r="D912" s="1131"/>
      <c r="E912" s="1131"/>
      <c r="F912" s="1131"/>
      <c r="G912" s="1183"/>
      <c r="H912" s="1131"/>
      <c r="I912" s="1131"/>
      <c r="J912" s="1131"/>
      <c r="K912" s="1131"/>
      <c r="L912" s="1131"/>
      <c r="M912" s="1131"/>
      <c r="N912" s="1131"/>
      <c r="O912" s="874"/>
      <c r="P912" s="875"/>
      <c r="Q912" s="1131"/>
      <c r="R912" s="1131"/>
      <c r="S912" s="1131"/>
      <c r="T912" s="1131"/>
      <c r="U912" s="1131"/>
      <c r="V912" s="1131"/>
      <c r="W912" s="1131"/>
      <c r="X912" s="1131"/>
      <c r="Y912" s="1131"/>
      <c r="Z912" s="1131"/>
      <c r="AA912" s="1131"/>
      <c r="AB912" s="1131"/>
      <c r="AC912" s="1131"/>
      <c r="AD912" s="1131"/>
      <c r="AE912" s="1131"/>
      <c r="AF912" s="874"/>
      <c r="AG912" s="874"/>
      <c r="AH912" s="1131"/>
    </row>
    <row r="913">
      <c r="A913" s="1131"/>
      <c r="B913" s="1131"/>
      <c r="C913" s="1131"/>
      <c r="D913" s="1131"/>
      <c r="E913" s="1131"/>
      <c r="F913" s="1131"/>
      <c r="G913" s="1183"/>
      <c r="H913" s="1131"/>
      <c r="I913" s="1131"/>
      <c r="J913" s="1131"/>
      <c r="K913" s="1131"/>
      <c r="L913" s="1131"/>
      <c r="M913" s="1131"/>
      <c r="N913" s="1131"/>
      <c r="O913" s="874"/>
      <c r="P913" s="875"/>
      <c r="Q913" s="1131"/>
      <c r="R913" s="1131"/>
      <c r="S913" s="1131"/>
      <c r="T913" s="1131"/>
      <c r="U913" s="1131"/>
      <c r="V913" s="1131"/>
      <c r="W913" s="1131"/>
      <c r="X913" s="1131"/>
      <c r="Y913" s="1131"/>
      <c r="Z913" s="1131"/>
      <c r="AA913" s="1131"/>
      <c r="AB913" s="1131"/>
      <c r="AC913" s="1131"/>
      <c r="AD913" s="1131"/>
      <c r="AE913" s="1131"/>
      <c r="AF913" s="874"/>
      <c r="AG913" s="874"/>
      <c r="AH913" s="1131"/>
    </row>
    <row r="914">
      <c r="A914" s="1131"/>
      <c r="B914" s="1131"/>
      <c r="C914" s="1131"/>
      <c r="D914" s="1131"/>
      <c r="E914" s="1131"/>
      <c r="F914" s="1131"/>
      <c r="G914" s="1183"/>
      <c r="H914" s="1131"/>
      <c r="I914" s="1131"/>
      <c r="J914" s="1131"/>
      <c r="K914" s="1131"/>
      <c r="L914" s="1131"/>
      <c r="M914" s="1131"/>
      <c r="N914" s="1131"/>
      <c r="O914" s="874"/>
      <c r="P914" s="875"/>
      <c r="Q914" s="1131"/>
      <c r="R914" s="1131"/>
      <c r="S914" s="1131"/>
      <c r="T914" s="1131"/>
      <c r="U914" s="1131"/>
      <c r="V914" s="1131"/>
      <c r="W914" s="1131"/>
      <c r="X914" s="1131"/>
      <c r="Y914" s="1131"/>
      <c r="Z914" s="1131"/>
      <c r="AA914" s="1131"/>
      <c r="AB914" s="1131"/>
      <c r="AC914" s="1131"/>
      <c r="AD914" s="1131"/>
      <c r="AE914" s="1131"/>
      <c r="AF914" s="874"/>
      <c r="AG914" s="874"/>
      <c r="AH914" s="1131"/>
    </row>
    <row r="915">
      <c r="A915" s="1131"/>
      <c r="B915" s="1131"/>
      <c r="C915" s="1131"/>
      <c r="D915" s="1131"/>
      <c r="E915" s="1131"/>
      <c r="F915" s="1131"/>
      <c r="G915" s="1183"/>
      <c r="H915" s="1131"/>
      <c r="I915" s="1131"/>
      <c r="J915" s="1131"/>
      <c r="K915" s="1131"/>
      <c r="L915" s="1131"/>
      <c r="M915" s="1131"/>
      <c r="N915" s="1131"/>
      <c r="O915" s="874"/>
      <c r="P915" s="875"/>
      <c r="Q915" s="1131"/>
      <c r="R915" s="1131"/>
      <c r="S915" s="1131"/>
      <c r="T915" s="1131"/>
      <c r="U915" s="1131"/>
      <c r="V915" s="1131"/>
      <c r="W915" s="1131"/>
      <c r="X915" s="1131"/>
      <c r="Y915" s="1131"/>
      <c r="Z915" s="1131"/>
      <c r="AA915" s="1131"/>
      <c r="AB915" s="1131"/>
      <c r="AC915" s="1131"/>
      <c r="AD915" s="1131"/>
      <c r="AE915" s="1131"/>
      <c r="AF915" s="874"/>
      <c r="AG915" s="874"/>
      <c r="AH915" s="1131"/>
    </row>
    <row r="916">
      <c r="A916" s="1131"/>
      <c r="B916" s="1131"/>
      <c r="C916" s="1131"/>
      <c r="D916" s="1131"/>
      <c r="E916" s="1131"/>
      <c r="F916" s="1131"/>
      <c r="G916" s="1183"/>
      <c r="H916" s="1131"/>
      <c r="I916" s="1131"/>
      <c r="J916" s="1131"/>
      <c r="K916" s="1131"/>
      <c r="L916" s="1131"/>
      <c r="M916" s="1131"/>
      <c r="N916" s="1131"/>
      <c r="O916" s="874"/>
      <c r="P916" s="875"/>
      <c r="Q916" s="1131"/>
      <c r="R916" s="1131"/>
      <c r="S916" s="1131"/>
      <c r="T916" s="1131"/>
      <c r="U916" s="1131"/>
      <c r="V916" s="1131"/>
      <c r="W916" s="1131"/>
      <c r="X916" s="1131"/>
      <c r="Y916" s="1131"/>
      <c r="Z916" s="1131"/>
      <c r="AA916" s="1131"/>
      <c r="AB916" s="1131"/>
      <c r="AC916" s="1131"/>
      <c r="AD916" s="1131"/>
      <c r="AE916" s="1131"/>
      <c r="AF916" s="874"/>
      <c r="AG916" s="874"/>
      <c r="AH916" s="1131"/>
    </row>
    <row r="917">
      <c r="A917" s="1131"/>
      <c r="B917" s="1131"/>
      <c r="C917" s="1131"/>
      <c r="D917" s="1131"/>
      <c r="E917" s="1131"/>
      <c r="F917" s="1131"/>
      <c r="G917" s="1183"/>
      <c r="H917" s="1131"/>
      <c r="I917" s="1131"/>
      <c r="J917" s="1131"/>
      <c r="K917" s="1131"/>
      <c r="L917" s="1131"/>
      <c r="M917" s="1131"/>
      <c r="N917" s="1131"/>
      <c r="O917" s="874"/>
      <c r="P917" s="875"/>
      <c r="Q917" s="1131"/>
      <c r="R917" s="1131"/>
      <c r="S917" s="1131"/>
      <c r="T917" s="1131"/>
      <c r="U917" s="1131"/>
      <c r="V917" s="1131"/>
      <c r="W917" s="1131"/>
      <c r="X917" s="1131"/>
      <c r="Y917" s="1131"/>
      <c r="Z917" s="1131"/>
      <c r="AA917" s="1131"/>
      <c r="AB917" s="1131"/>
      <c r="AC917" s="1131"/>
      <c r="AD917" s="1131"/>
      <c r="AE917" s="1131"/>
      <c r="AF917" s="874"/>
      <c r="AG917" s="874"/>
      <c r="AH917" s="1131"/>
    </row>
    <row r="918">
      <c r="A918" s="1131"/>
      <c r="B918" s="1131"/>
      <c r="C918" s="1131"/>
      <c r="D918" s="1131"/>
      <c r="E918" s="1131"/>
      <c r="F918" s="1131"/>
      <c r="G918" s="1183"/>
      <c r="H918" s="1131"/>
      <c r="I918" s="1131"/>
      <c r="J918" s="1131"/>
      <c r="K918" s="1131"/>
      <c r="L918" s="1131"/>
      <c r="M918" s="1131"/>
      <c r="N918" s="1131"/>
      <c r="O918" s="874"/>
      <c r="P918" s="875"/>
      <c r="Q918" s="1131"/>
      <c r="R918" s="1131"/>
      <c r="S918" s="1131"/>
      <c r="T918" s="1131"/>
      <c r="U918" s="1131"/>
      <c r="V918" s="1131"/>
      <c r="W918" s="1131"/>
      <c r="X918" s="1131"/>
      <c r="Y918" s="1131"/>
      <c r="Z918" s="1131"/>
      <c r="AA918" s="1131"/>
      <c r="AB918" s="1131"/>
      <c r="AC918" s="1131"/>
      <c r="AD918" s="1131"/>
      <c r="AE918" s="1131"/>
      <c r="AF918" s="874"/>
      <c r="AG918" s="874"/>
      <c r="AH918" s="1131"/>
    </row>
    <row r="919">
      <c r="A919" s="1131"/>
      <c r="B919" s="1131"/>
      <c r="C919" s="1131"/>
      <c r="D919" s="1131"/>
      <c r="E919" s="1131"/>
      <c r="F919" s="1131"/>
      <c r="G919" s="1183"/>
      <c r="H919" s="1131"/>
      <c r="I919" s="1131"/>
      <c r="J919" s="1131"/>
      <c r="K919" s="1131"/>
      <c r="L919" s="1131"/>
      <c r="M919" s="1131"/>
      <c r="N919" s="1131"/>
      <c r="O919" s="874"/>
      <c r="P919" s="875"/>
      <c r="Q919" s="1131"/>
      <c r="R919" s="1131"/>
      <c r="S919" s="1131"/>
      <c r="T919" s="1131"/>
      <c r="U919" s="1131"/>
      <c r="V919" s="1131"/>
      <c r="W919" s="1131"/>
      <c r="X919" s="1131"/>
      <c r="Y919" s="1131"/>
      <c r="Z919" s="1131"/>
      <c r="AA919" s="1131"/>
      <c r="AB919" s="1131"/>
      <c r="AC919" s="1131"/>
      <c r="AD919" s="1131"/>
      <c r="AE919" s="1131"/>
      <c r="AF919" s="874"/>
      <c r="AG919" s="874"/>
      <c r="AH919" s="1131"/>
    </row>
    <row r="920">
      <c r="A920" s="1131"/>
      <c r="B920" s="1131"/>
      <c r="C920" s="1131"/>
      <c r="D920" s="1131"/>
      <c r="E920" s="1131"/>
      <c r="F920" s="1131"/>
      <c r="G920" s="1183"/>
      <c r="H920" s="1131"/>
      <c r="I920" s="1131"/>
      <c r="J920" s="1131"/>
      <c r="K920" s="1131"/>
      <c r="L920" s="1131"/>
      <c r="M920" s="1131"/>
      <c r="N920" s="1131"/>
      <c r="O920" s="874"/>
      <c r="P920" s="875"/>
      <c r="Q920" s="1131"/>
      <c r="R920" s="1131"/>
      <c r="S920" s="1131"/>
      <c r="T920" s="1131"/>
      <c r="U920" s="1131"/>
      <c r="V920" s="1131"/>
      <c r="W920" s="1131"/>
      <c r="X920" s="1131"/>
      <c r="Y920" s="1131"/>
      <c r="Z920" s="1131"/>
      <c r="AA920" s="1131"/>
      <c r="AB920" s="1131"/>
      <c r="AC920" s="1131"/>
      <c r="AD920" s="1131"/>
      <c r="AE920" s="1131"/>
      <c r="AF920" s="874"/>
      <c r="AG920" s="874"/>
      <c r="AH920" s="1131"/>
    </row>
    <row r="921">
      <c r="A921" s="1131"/>
      <c r="B921" s="1131"/>
      <c r="C921" s="1131"/>
      <c r="D921" s="1131"/>
      <c r="E921" s="1131"/>
      <c r="F921" s="1131"/>
      <c r="G921" s="1183"/>
      <c r="H921" s="1131"/>
      <c r="I921" s="1131"/>
      <c r="J921" s="1131"/>
      <c r="K921" s="1131"/>
      <c r="L921" s="1131"/>
      <c r="M921" s="1131"/>
      <c r="N921" s="1131"/>
      <c r="O921" s="874"/>
      <c r="P921" s="875"/>
      <c r="Q921" s="1131"/>
      <c r="R921" s="1131"/>
      <c r="S921" s="1131"/>
      <c r="T921" s="1131"/>
      <c r="U921" s="1131"/>
      <c r="V921" s="1131"/>
      <c r="W921" s="1131"/>
      <c r="X921" s="1131"/>
      <c r="Y921" s="1131"/>
      <c r="Z921" s="1131"/>
      <c r="AA921" s="1131"/>
      <c r="AB921" s="1131"/>
      <c r="AC921" s="1131"/>
      <c r="AD921" s="1131"/>
      <c r="AE921" s="1131"/>
      <c r="AF921" s="874"/>
      <c r="AG921" s="874"/>
      <c r="AH921" s="1131"/>
    </row>
    <row r="922">
      <c r="A922" s="1131"/>
      <c r="B922" s="1131"/>
      <c r="C922" s="1131"/>
      <c r="D922" s="1131"/>
      <c r="E922" s="1131"/>
      <c r="F922" s="1131"/>
      <c r="G922" s="1183"/>
      <c r="H922" s="1131"/>
      <c r="I922" s="1131"/>
      <c r="J922" s="1131"/>
      <c r="K922" s="1131"/>
      <c r="L922" s="1131"/>
      <c r="M922" s="1131"/>
      <c r="N922" s="1131"/>
      <c r="O922" s="874"/>
      <c r="P922" s="875"/>
      <c r="Q922" s="1131"/>
      <c r="R922" s="1131"/>
      <c r="S922" s="1131"/>
      <c r="T922" s="1131"/>
      <c r="U922" s="1131"/>
      <c r="V922" s="1131"/>
      <c r="W922" s="1131"/>
      <c r="X922" s="1131"/>
      <c r="Y922" s="1131"/>
      <c r="Z922" s="1131"/>
      <c r="AA922" s="1131"/>
      <c r="AB922" s="1131"/>
      <c r="AC922" s="1131"/>
      <c r="AD922" s="1131"/>
      <c r="AE922" s="1131"/>
      <c r="AF922" s="874"/>
      <c r="AG922" s="874"/>
      <c r="AH922" s="1131"/>
    </row>
    <row r="923">
      <c r="A923" s="1131"/>
      <c r="B923" s="1131"/>
      <c r="C923" s="1131"/>
      <c r="D923" s="1131"/>
      <c r="E923" s="1131"/>
      <c r="F923" s="1131"/>
      <c r="G923" s="1183"/>
      <c r="H923" s="1131"/>
      <c r="I923" s="1131"/>
      <c r="J923" s="1131"/>
      <c r="K923" s="1131"/>
      <c r="L923" s="1131"/>
      <c r="M923" s="1131"/>
      <c r="N923" s="1131"/>
      <c r="O923" s="874"/>
      <c r="P923" s="875"/>
      <c r="Q923" s="1131"/>
      <c r="R923" s="1131"/>
      <c r="S923" s="1131"/>
      <c r="T923" s="1131"/>
      <c r="U923" s="1131"/>
      <c r="V923" s="1131"/>
      <c r="W923" s="1131"/>
      <c r="X923" s="1131"/>
      <c r="Y923" s="1131"/>
      <c r="Z923" s="1131"/>
      <c r="AA923" s="1131"/>
      <c r="AB923" s="1131"/>
      <c r="AC923" s="1131"/>
      <c r="AD923" s="1131"/>
      <c r="AE923" s="1131"/>
      <c r="AF923" s="874"/>
      <c r="AG923" s="874"/>
      <c r="AH923" s="1131"/>
    </row>
    <row r="924">
      <c r="A924" s="1131"/>
      <c r="B924" s="1131"/>
      <c r="C924" s="1131"/>
      <c r="D924" s="1131"/>
      <c r="E924" s="1131"/>
      <c r="F924" s="1131"/>
      <c r="G924" s="1183"/>
      <c r="H924" s="1131"/>
      <c r="I924" s="1131"/>
      <c r="J924" s="1131"/>
      <c r="K924" s="1131"/>
      <c r="L924" s="1131"/>
      <c r="M924" s="1131"/>
      <c r="N924" s="1131"/>
      <c r="O924" s="874"/>
      <c r="P924" s="875"/>
      <c r="Q924" s="1131"/>
      <c r="R924" s="1131"/>
      <c r="S924" s="1131"/>
      <c r="T924" s="1131"/>
      <c r="U924" s="1131"/>
      <c r="V924" s="1131"/>
      <c r="W924" s="1131"/>
      <c r="X924" s="1131"/>
      <c r="Y924" s="1131"/>
      <c r="Z924" s="1131"/>
      <c r="AA924" s="1131"/>
      <c r="AB924" s="1131"/>
      <c r="AC924" s="1131"/>
      <c r="AD924" s="1131"/>
      <c r="AE924" s="1131"/>
      <c r="AF924" s="874"/>
      <c r="AG924" s="874"/>
      <c r="AH924" s="1131"/>
    </row>
    <row r="925">
      <c r="A925" s="1131"/>
      <c r="B925" s="1131"/>
      <c r="C925" s="1131"/>
      <c r="D925" s="1131"/>
      <c r="E925" s="1131"/>
      <c r="F925" s="1131"/>
      <c r="G925" s="1183"/>
      <c r="H925" s="1131"/>
      <c r="I925" s="1131"/>
      <c r="J925" s="1131"/>
      <c r="K925" s="1131"/>
      <c r="L925" s="1131"/>
      <c r="M925" s="1131"/>
      <c r="N925" s="1131"/>
      <c r="O925" s="874"/>
      <c r="P925" s="875"/>
      <c r="Q925" s="1131"/>
      <c r="R925" s="1131"/>
      <c r="S925" s="1131"/>
      <c r="T925" s="1131"/>
      <c r="U925" s="1131"/>
      <c r="V925" s="1131"/>
      <c r="W925" s="1131"/>
      <c r="X925" s="1131"/>
      <c r="Y925" s="1131"/>
      <c r="Z925" s="1131"/>
      <c r="AA925" s="1131"/>
      <c r="AB925" s="1131"/>
      <c r="AC925" s="1131"/>
      <c r="AD925" s="1131"/>
      <c r="AE925" s="1131"/>
      <c r="AF925" s="874"/>
      <c r="AG925" s="874"/>
      <c r="AH925" s="1131"/>
    </row>
    <row r="926">
      <c r="A926" s="1131"/>
      <c r="B926" s="1131"/>
      <c r="C926" s="1131"/>
      <c r="D926" s="1131"/>
      <c r="E926" s="1131"/>
      <c r="F926" s="1131"/>
      <c r="G926" s="1183"/>
      <c r="H926" s="1131"/>
      <c r="I926" s="1131"/>
      <c r="J926" s="1131"/>
      <c r="K926" s="1131"/>
      <c r="L926" s="1131"/>
      <c r="M926" s="1131"/>
      <c r="N926" s="1131"/>
      <c r="O926" s="874"/>
      <c r="P926" s="875"/>
      <c r="Q926" s="1131"/>
      <c r="R926" s="1131"/>
      <c r="S926" s="1131"/>
      <c r="T926" s="1131"/>
      <c r="U926" s="1131"/>
      <c r="V926" s="1131"/>
      <c r="W926" s="1131"/>
      <c r="X926" s="1131"/>
      <c r="Y926" s="1131"/>
      <c r="Z926" s="1131"/>
      <c r="AA926" s="1131"/>
      <c r="AB926" s="1131"/>
      <c r="AC926" s="1131"/>
      <c r="AD926" s="1131"/>
      <c r="AE926" s="1131"/>
      <c r="AF926" s="874"/>
      <c r="AG926" s="874"/>
      <c r="AH926" s="1131"/>
    </row>
    <row r="927">
      <c r="A927" s="1131"/>
      <c r="B927" s="1131"/>
      <c r="C927" s="1131"/>
      <c r="D927" s="1131"/>
      <c r="E927" s="1131"/>
      <c r="F927" s="1131"/>
      <c r="G927" s="1183"/>
      <c r="H927" s="1131"/>
      <c r="I927" s="1131"/>
      <c r="J927" s="1131"/>
      <c r="K927" s="1131"/>
      <c r="L927" s="1131"/>
      <c r="M927" s="1131"/>
      <c r="N927" s="1131"/>
      <c r="O927" s="874"/>
      <c r="P927" s="875"/>
      <c r="Q927" s="1131"/>
      <c r="R927" s="1131"/>
      <c r="S927" s="1131"/>
      <c r="T927" s="1131"/>
      <c r="U927" s="1131"/>
      <c r="V927" s="1131"/>
      <c r="W927" s="1131"/>
      <c r="X927" s="1131"/>
      <c r="Y927" s="1131"/>
      <c r="Z927" s="1131"/>
      <c r="AA927" s="1131"/>
      <c r="AB927" s="1131"/>
      <c r="AC927" s="1131"/>
      <c r="AD927" s="1131"/>
      <c r="AE927" s="1131"/>
      <c r="AF927" s="874"/>
      <c r="AG927" s="874"/>
      <c r="AH927" s="1131"/>
    </row>
    <row r="928">
      <c r="A928" s="1131"/>
      <c r="B928" s="1131"/>
      <c r="C928" s="1131"/>
      <c r="D928" s="1131"/>
      <c r="E928" s="1131"/>
      <c r="F928" s="1131"/>
      <c r="G928" s="1183"/>
      <c r="H928" s="1131"/>
      <c r="I928" s="1131"/>
      <c r="J928" s="1131"/>
      <c r="K928" s="1131"/>
      <c r="L928" s="1131"/>
      <c r="M928" s="1131"/>
      <c r="N928" s="1131"/>
      <c r="O928" s="874"/>
      <c r="P928" s="875"/>
      <c r="Q928" s="1131"/>
      <c r="R928" s="1131"/>
      <c r="S928" s="1131"/>
      <c r="T928" s="1131"/>
      <c r="U928" s="1131"/>
      <c r="V928" s="1131"/>
      <c r="W928" s="1131"/>
      <c r="X928" s="1131"/>
      <c r="Y928" s="1131"/>
      <c r="Z928" s="1131"/>
      <c r="AA928" s="1131"/>
      <c r="AB928" s="1131"/>
      <c r="AC928" s="1131"/>
      <c r="AD928" s="1131"/>
      <c r="AE928" s="1131"/>
      <c r="AF928" s="874"/>
      <c r="AG928" s="874"/>
      <c r="AH928" s="1131"/>
    </row>
    <row r="929">
      <c r="A929" s="1131"/>
      <c r="B929" s="1131"/>
      <c r="C929" s="1131"/>
      <c r="D929" s="1131"/>
      <c r="E929" s="1131"/>
      <c r="F929" s="1131"/>
      <c r="G929" s="1183"/>
      <c r="H929" s="1131"/>
      <c r="I929" s="1131"/>
      <c r="J929" s="1131"/>
      <c r="K929" s="1131"/>
      <c r="L929" s="1131"/>
      <c r="M929" s="1131"/>
      <c r="N929" s="1131"/>
      <c r="O929" s="874"/>
      <c r="P929" s="875"/>
      <c r="Q929" s="1131"/>
      <c r="R929" s="1131"/>
      <c r="S929" s="1131"/>
      <c r="T929" s="1131"/>
      <c r="U929" s="1131"/>
      <c r="V929" s="1131"/>
      <c r="W929" s="1131"/>
      <c r="X929" s="1131"/>
      <c r="Y929" s="1131"/>
      <c r="Z929" s="1131"/>
      <c r="AA929" s="1131"/>
      <c r="AB929" s="1131"/>
      <c r="AC929" s="1131"/>
      <c r="AD929" s="1131"/>
      <c r="AE929" s="1131"/>
      <c r="AF929" s="874"/>
      <c r="AG929" s="874"/>
      <c r="AH929" s="1131"/>
    </row>
    <row r="930">
      <c r="A930" s="1131"/>
      <c r="B930" s="1131"/>
      <c r="C930" s="1131"/>
      <c r="D930" s="1131"/>
      <c r="E930" s="1131"/>
      <c r="F930" s="1131"/>
      <c r="G930" s="1183"/>
      <c r="H930" s="1131"/>
      <c r="I930" s="1131"/>
      <c r="J930" s="1131"/>
      <c r="K930" s="1131"/>
      <c r="L930" s="1131"/>
      <c r="M930" s="1131"/>
      <c r="N930" s="1131"/>
      <c r="O930" s="874"/>
      <c r="P930" s="875"/>
      <c r="Q930" s="1131"/>
      <c r="R930" s="1131"/>
      <c r="S930" s="1131"/>
      <c r="T930" s="1131"/>
      <c r="U930" s="1131"/>
      <c r="V930" s="1131"/>
      <c r="W930" s="1131"/>
      <c r="X930" s="1131"/>
      <c r="Y930" s="1131"/>
      <c r="Z930" s="1131"/>
      <c r="AA930" s="1131"/>
      <c r="AB930" s="1131"/>
      <c r="AC930" s="1131"/>
      <c r="AD930" s="1131"/>
      <c r="AE930" s="1131"/>
      <c r="AF930" s="874"/>
      <c r="AG930" s="874"/>
      <c r="AH930" s="1131"/>
    </row>
    <row r="931">
      <c r="A931" s="1131"/>
      <c r="B931" s="1131"/>
      <c r="C931" s="1131"/>
      <c r="D931" s="1131"/>
      <c r="E931" s="1131"/>
      <c r="F931" s="1131"/>
      <c r="G931" s="1183"/>
      <c r="H931" s="1131"/>
      <c r="I931" s="1131"/>
      <c r="J931" s="1131"/>
      <c r="K931" s="1131"/>
      <c r="L931" s="1131"/>
      <c r="M931" s="1131"/>
      <c r="N931" s="1131"/>
      <c r="O931" s="874"/>
      <c r="P931" s="875"/>
      <c r="Q931" s="1131"/>
      <c r="R931" s="1131"/>
      <c r="S931" s="1131"/>
      <c r="T931" s="1131"/>
      <c r="U931" s="1131"/>
      <c r="V931" s="1131"/>
      <c r="W931" s="1131"/>
      <c r="X931" s="1131"/>
      <c r="Y931" s="1131"/>
      <c r="Z931" s="1131"/>
      <c r="AA931" s="1131"/>
      <c r="AB931" s="1131"/>
      <c r="AC931" s="1131"/>
      <c r="AD931" s="1131"/>
      <c r="AE931" s="1131"/>
      <c r="AF931" s="874"/>
      <c r="AG931" s="874"/>
      <c r="AH931" s="1131"/>
    </row>
    <row r="932">
      <c r="A932" s="1131"/>
      <c r="B932" s="1131"/>
      <c r="C932" s="1131"/>
      <c r="D932" s="1131"/>
      <c r="E932" s="1131"/>
      <c r="F932" s="1131"/>
      <c r="G932" s="1183"/>
      <c r="H932" s="1131"/>
      <c r="I932" s="1131"/>
      <c r="J932" s="1131"/>
      <c r="K932" s="1131"/>
      <c r="L932" s="1131"/>
      <c r="M932" s="1131"/>
      <c r="N932" s="1131"/>
      <c r="O932" s="874"/>
      <c r="P932" s="875"/>
      <c r="Q932" s="1131"/>
      <c r="R932" s="1131"/>
      <c r="S932" s="1131"/>
      <c r="T932" s="1131"/>
      <c r="U932" s="1131"/>
      <c r="V932" s="1131"/>
      <c r="W932" s="1131"/>
      <c r="X932" s="1131"/>
      <c r="Y932" s="1131"/>
      <c r="Z932" s="1131"/>
      <c r="AA932" s="1131"/>
      <c r="AB932" s="1131"/>
      <c r="AC932" s="1131"/>
      <c r="AD932" s="1131"/>
      <c r="AE932" s="1131"/>
      <c r="AF932" s="874"/>
      <c r="AG932" s="874"/>
      <c r="AH932" s="1131"/>
    </row>
    <row r="933">
      <c r="A933" s="1131"/>
      <c r="B933" s="1131"/>
      <c r="C933" s="1131"/>
      <c r="D933" s="1131"/>
      <c r="E933" s="1131"/>
      <c r="F933" s="1131"/>
      <c r="G933" s="1183"/>
      <c r="H933" s="1131"/>
      <c r="I933" s="1131"/>
      <c r="J933" s="1131"/>
      <c r="K933" s="1131"/>
      <c r="L933" s="1131"/>
      <c r="M933" s="1131"/>
      <c r="N933" s="1131"/>
      <c r="O933" s="874"/>
      <c r="P933" s="875"/>
      <c r="Q933" s="1131"/>
      <c r="R933" s="1131"/>
      <c r="S933" s="1131"/>
      <c r="T933" s="1131"/>
      <c r="U933" s="1131"/>
      <c r="V933" s="1131"/>
      <c r="W933" s="1131"/>
      <c r="X933" s="1131"/>
      <c r="Y933" s="1131"/>
      <c r="Z933" s="1131"/>
      <c r="AA933" s="1131"/>
      <c r="AB933" s="1131"/>
      <c r="AC933" s="1131"/>
      <c r="AD933" s="1131"/>
      <c r="AE933" s="1131"/>
      <c r="AF933" s="874"/>
      <c r="AG933" s="874"/>
      <c r="AH933" s="1131"/>
    </row>
    <row r="934">
      <c r="A934" s="1131"/>
      <c r="B934" s="1131"/>
      <c r="C934" s="1131"/>
      <c r="D934" s="1131"/>
      <c r="E934" s="1131"/>
      <c r="F934" s="1131"/>
      <c r="G934" s="1183"/>
      <c r="H934" s="1131"/>
      <c r="I934" s="1131"/>
      <c r="J934" s="1131"/>
      <c r="K934" s="1131"/>
      <c r="L934" s="1131"/>
      <c r="M934" s="1131"/>
      <c r="N934" s="1131"/>
      <c r="O934" s="874"/>
      <c r="P934" s="875"/>
      <c r="Q934" s="1131"/>
      <c r="R934" s="1131"/>
      <c r="S934" s="1131"/>
      <c r="T934" s="1131"/>
      <c r="U934" s="1131"/>
      <c r="V934" s="1131"/>
      <c r="W934" s="1131"/>
      <c r="X934" s="1131"/>
      <c r="Y934" s="1131"/>
      <c r="Z934" s="1131"/>
      <c r="AA934" s="1131"/>
      <c r="AB934" s="1131"/>
      <c r="AC934" s="1131"/>
      <c r="AD934" s="1131"/>
      <c r="AE934" s="1131"/>
      <c r="AF934" s="874"/>
      <c r="AG934" s="874"/>
      <c r="AH934" s="1131"/>
    </row>
    <row r="935">
      <c r="A935" s="1131"/>
      <c r="B935" s="1131"/>
      <c r="C935" s="1131"/>
      <c r="D935" s="1131"/>
      <c r="E935" s="1131"/>
      <c r="F935" s="1131"/>
      <c r="G935" s="1183"/>
      <c r="H935" s="1131"/>
      <c r="I935" s="1131"/>
      <c r="J935" s="1131"/>
      <c r="K935" s="1131"/>
      <c r="L935" s="1131"/>
      <c r="M935" s="1131"/>
      <c r="N935" s="1131"/>
      <c r="O935" s="874"/>
      <c r="P935" s="875"/>
      <c r="Q935" s="1131"/>
      <c r="R935" s="1131"/>
      <c r="S935" s="1131"/>
      <c r="T935" s="1131"/>
      <c r="U935" s="1131"/>
      <c r="V935" s="1131"/>
      <c r="W935" s="1131"/>
      <c r="X935" s="1131"/>
      <c r="Y935" s="1131"/>
      <c r="Z935" s="1131"/>
      <c r="AA935" s="1131"/>
      <c r="AB935" s="1131"/>
      <c r="AC935" s="1131"/>
      <c r="AD935" s="1131"/>
      <c r="AE935" s="1131"/>
      <c r="AF935" s="874"/>
      <c r="AG935" s="874"/>
      <c r="AH935" s="1131"/>
    </row>
    <row r="936">
      <c r="A936" s="1131"/>
      <c r="B936" s="1131"/>
      <c r="C936" s="1131"/>
      <c r="D936" s="1131"/>
      <c r="E936" s="1131"/>
      <c r="F936" s="1131"/>
      <c r="G936" s="1183"/>
      <c r="H936" s="1131"/>
      <c r="I936" s="1131"/>
      <c r="J936" s="1131"/>
      <c r="K936" s="1131"/>
      <c r="L936" s="1131"/>
      <c r="M936" s="1131"/>
      <c r="N936" s="1131"/>
      <c r="O936" s="874"/>
      <c r="P936" s="875"/>
      <c r="Q936" s="1131"/>
      <c r="R936" s="1131"/>
      <c r="S936" s="1131"/>
      <c r="T936" s="1131"/>
      <c r="U936" s="1131"/>
      <c r="V936" s="1131"/>
      <c r="W936" s="1131"/>
      <c r="X936" s="1131"/>
      <c r="Y936" s="1131"/>
      <c r="Z936" s="1131"/>
      <c r="AA936" s="1131"/>
      <c r="AB936" s="1131"/>
      <c r="AC936" s="1131"/>
      <c r="AD936" s="1131"/>
      <c r="AE936" s="1131"/>
      <c r="AF936" s="874"/>
      <c r="AG936" s="874"/>
      <c r="AH936" s="1131"/>
    </row>
    <row r="937">
      <c r="A937" s="1131"/>
      <c r="B937" s="1131"/>
      <c r="C937" s="1131"/>
      <c r="D937" s="1131"/>
      <c r="E937" s="1131"/>
      <c r="F937" s="1131"/>
      <c r="G937" s="1183"/>
      <c r="H937" s="1131"/>
      <c r="I937" s="1131"/>
      <c r="J937" s="1131"/>
      <c r="K937" s="1131"/>
      <c r="L937" s="1131"/>
      <c r="M937" s="1131"/>
      <c r="N937" s="1131"/>
      <c r="O937" s="874"/>
      <c r="P937" s="875"/>
      <c r="Q937" s="1131"/>
      <c r="R937" s="1131"/>
      <c r="S937" s="1131"/>
      <c r="T937" s="1131"/>
      <c r="U937" s="1131"/>
      <c r="V937" s="1131"/>
      <c r="W937" s="1131"/>
      <c r="X937" s="1131"/>
      <c r="Y937" s="1131"/>
      <c r="Z937" s="1131"/>
      <c r="AA937" s="1131"/>
      <c r="AB937" s="1131"/>
      <c r="AC937" s="1131"/>
      <c r="AD937" s="1131"/>
      <c r="AE937" s="1131"/>
      <c r="AF937" s="874"/>
      <c r="AG937" s="874"/>
      <c r="AH937" s="1131"/>
    </row>
    <row r="938">
      <c r="A938" s="1131"/>
      <c r="B938" s="1131"/>
      <c r="C938" s="1131"/>
      <c r="D938" s="1131"/>
      <c r="E938" s="1131"/>
      <c r="F938" s="1131"/>
      <c r="G938" s="1183"/>
      <c r="H938" s="1131"/>
      <c r="I938" s="1131"/>
      <c r="J938" s="1131"/>
      <c r="K938" s="1131"/>
      <c r="L938" s="1131"/>
      <c r="M938" s="1131"/>
      <c r="N938" s="1131"/>
      <c r="O938" s="874"/>
      <c r="P938" s="875"/>
      <c r="Q938" s="1131"/>
      <c r="R938" s="1131"/>
      <c r="S938" s="1131"/>
      <c r="T938" s="1131"/>
      <c r="U938" s="1131"/>
      <c r="V938" s="1131"/>
      <c r="W938" s="1131"/>
      <c r="X938" s="1131"/>
      <c r="Y938" s="1131"/>
      <c r="Z938" s="1131"/>
      <c r="AA938" s="1131"/>
      <c r="AB938" s="1131"/>
      <c r="AC938" s="1131"/>
      <c r="AD938" s="1131"/>
      <c r="AE938" s="1131"/>
      <c r="AF938" s="874"/>
      <c r="AG938" s="874"/>
      <c r="AH938" s="1131"/>
    </row>
    <row r="939">
      <c r="A939" s="1131"/>
      <c r="B939" s="1131"/>
      <c r="C939" s="1131"/>
      <c r="D939" s="1131"/>
      <c r="E939" s="1131"/>
      <c r="F939" s="1131"/>
      <c r="G939" s="1183"/>
      <c r="H939" s="1131"/>
      <c r="I939" s="1131"/>
      <c r="J939" s="1131"/>
      <c r="K939" s="1131"/>
      <c r="L939" s="1131"/>
      <c r="M939" s="1131"/>
      <c r="N939" s="1131"/>
      <c r="O939" s="874"/>
      <c r="P939" s="875"/>
      <c r="Q939" s="1131"/>
      <c r="R939" s="1131"/>
      <c r="S939" s="1131"/>
      <c r="T939" s="1131"/>
      <c r="U939" s="1131"/>
      <c r="V939" s="1131"/>
      <c r="W939" s="1131"/>
      <c r="X939" s="1131"/>
      <c r="Y939" s="1131"/>
      <c r="Z939" s="1131"/>
      <c r="AA939" s="1131"/>
      <c r="AB939" s="1131"/>
      <c r="AC939" s="1131"/>
      <c r="AD939" s="1131"/>
      <c r="AE939" s="1131"/>
      <c r="AF939" s="874"/>
      <c r="AG939" s="874"/>
      <c r="AH939" s="1131"/>
    </row>
    <row r="940">
      <c r="A940" s="1131"/>
      <c r="B940" s="1131"/>
      <c r="C940" s="1131"/>
      <c r="D940" s="1131"/>
      <c r="E940" s="1131"/>
      <c r="F940" s="1131"/>
      <c r="G940" s="1183"/>
      <c r="H940" s="1131"/>
      <c r="I940" s="1131"/>
      <c r="J940" s="1131"/>
      <c r="K940" s="1131"/>
      <c r="L940" s="1131"/>
      <c r="M940" s="1131"/>
      <c r="N940" s="1131"/>
      <c r="O940" s="874"/>
      <c r="P940" s="875"/>
      <c r="Q940" s="1131"/>
      <c r="R940" s="1131"/>
      <c r="S940" s="1131"/>
      <c r="T940" s="1131"/>
      <c r="U940" s="1131"/>
      <c r="V940" s="1131"/>
      <c r="W940" s="1131"/>
      <c r="X940" s="1131"/>
      <c r="Y940" s="1131"/>
      <c r="Z940" s="1131"/>
      <c r="AA940" s="1131"/>
      <c r="AB940" s="1131"/>
      <c r="AC940" s="1131"/>
      <c r="AD940" s="1131"/>
      <c r="AE940" s="1131"/>
      <c r="AF940" s="874"/>
      <c r="AG940" s="874"/>
      <c r="AH940" s="1131"/>
    </row>
    <row r="941">
      <c r="A941" s="1131"/>
      <c r="B941" s="1131"/>
      <c r="C941" s="1131"/>
      <c r="D941" s="1131"/>
      <c r="E941" s="1131"/>
      <c r="F941" s="1131"/>
      <c r="G941" s="1183"/>
      <c r="H941" s="1131"/>
      <c r="I941" s="1131"/>
      <c r="J941" s="1131"/>
      <c r="K941" s="1131"/>
      <c r="L941" s="1131"/>
      <c r="M941" s="1131"/>
      <c r="N941" s="1131"/>
      <c r="O941" s="874"/>
      <c r="P941" s="875"/>
      <c r="Q941" s="1131"/>
      <c r="R941" s="1131"/>
      <c r="S941" s="1131"/>
      <c r="T941" s="1131"/>
      <c r="U941" s="1131"/>
      <c r="V941" s="1131"/>
      <c r="W941" s="1131"/>
      <c r="X941" s="1131"/>
      <c r="Y941" s="1131"/>
      <c r="Z941" s="1131"/>
      <c r="AA941" s="1131"/>
      <c r="AB941" s="1131"/>
      <c r="AC941" s="1131"/>
      <c r="AD941" s="1131"/>
      <c r="AE941" s="1131"/>
      <c r="AF941" s="874"/>
      <c r="AG941" s="874"/>
      <c r="AH941" s="1131"/>
    </row>
    <row r="942">
      <c r="A942" s="1131"/>
      <c r="B942" s="1131"/>
      <c r="C942" s="1131"/>
      <c r="D942" s="1131"/>
      <c r="E942" s="1131"/>
      <c r="F942" s="1131"/>
      <c r="G942" s="1183"/>
      <c r="H942" s="1131"/>
      <c r="I942" s="1131"/>
      <c r="J942" s="1131"/>
      <c r="K942" s="1131"/>
      <c r="L942" s="1131"/>
      <c r="M942" s="1131"/>
      <c r="N942" s="1131"/>
      <c r="O942" s="874"/>
      <c r="P942" s="875"/>
      <c r="Q942" s="1131"/>
      <c r="R942" s="1131"/>
      <c r="S942" s="1131"/>
      <c r="T942" s="1131"/>
      <c r="U942" s="1131"/>
      <c r="V942" s="1131"/>
      <c r="W942" s="1131"/>
      <c r="X942" s="1131"/>
      <c r="Y942" s="1131"/>
      <c r="Z942" s="1131"/>
      <c r="AA942" s="1131"/>
      <c r="AB942" s="1131"/>
      <c r="AC942" s="1131"/>
      <c r="AD942" s="1131"/>
      <c r="AE942" s="1131"/>
      <c r="AF942" s="874"/>
      <c r="AG942" s="874"/>
      <c r="AH942" s="1131"/>
    </row>
    <row r="943">
      <c r="A943" s="1131"/>
      <c r="B943" s="1131"/>
      <c r="C943" s="1131"/>
      <c r="D943" s="1131"/>
      <c r="E943" s="1131"/>
      <c r="F943" s="1131"/>
      <c r="G943" s="1183"/>
      <c r="H943" s="1131"/>
      <c r="I943" s="1131"/>
      <c r="J943" s="1131"/>
      <c r="K943" s="1131"/>
      <c r="L943" s="1131"/>
      <c r="M943" s="1131"/>
      <c r="N943" s="1131"/>
      <c r="O943" s="874"/>
      <c r="P943" s="875"/>
      <c r="Q943" s="1131"/>
      <c r="R943" s="1131"/>
      <c r="S943" s="1131"/>
      <c r="T943" s="1131"/>
      <c r="U943" s="1131"/>
      <c r="V943" s="1131"/>
      <c r="W943" s="1131"/>
      <c r="X943" s="1131"/>
      <c r="Y943" s="1131"/>
      <c r="Z943" s="1131"/>
      <c r="AA943" s="1131"/>
      <c r="AB943" s="1131"/>
      <c r="AC943" s="1131"/>
      <c r="AD943" s="1131"/>
      <c r="AE943" s="1131"/>
      <c r="AF943" s="874"/>
      <c r="AG943" s="874"/>
      <c r="AH943" s="1131"/>
    </row>
    <row r="944">
      <c r="A944" s="1131"/>
      <c r="B944" s="1131"/>
      <c r="C944" s="1131"/>
      <c r="D944" s="1131"/>
      <c r="E944" s="1131"/>
      <c r="F944" s="1131"/>
      <c r="G944" s="1183"/>
      <c r="H944" s="1131"/>
      <c r="I944" s="1131"/>
      <c r="J944" s="1131"/>
      <c r="K944" s="1131"/>
      <c r="L944" s="1131"/>
      <c r="M944" s="1131"/>
      <c r="N944" s="1131"/>
      <c r="O944" s="874"/>
      <c r="P944" s="875"/>
      <c r="Q944" s="1131"/>
      <c r="R944" s="1131"/>
      <c r="S944" s="1131"/>
      <c r="T944" s="1131"/>
      <c r="U944" s="1131"/>
      <c r="V944" s="1131"/>
      <c r="W944" s="1131"/>
      <c r="X944" s="1131"/>
      <c r="Y944" s="1131"/>
      <c r="Z944" s="1131"/>
      <c r="AA944" s="1131"/>
      <c r="AB944" s="1131"/>
      <c r="AC944" s="1131"/>
      <c r="AD944" s="1131"/>
      <c r="AE944" s="1131"/>
      <c r="AF944" s="874"/>
      <c r="AG944" s="874"/>
      <c r="AH944" s="1131"/>
    </row>
    <row r="945">
      <c r="A945" s="1131"/>
      <c r="B945" s="1131"/>
      <c r="C945" s="1131"/>
      <c r="D945" s="1131"/>
      <c r="E945" s="1131"/>
      <c r="F945" s="1131"/>
      <c r="G945" s="1183"/>
      <c r="H945" s="1131"/>
      <c r="I945" s="1131"/>
      <c r="J945" s="1131"/>
      <c r="K945" s="1131"/>
      <c r="L945" s="1131"/>
      <c r="M945" s="1131"/>
      <c r="N945" s="1131"/>
      <c r="O945" s="874"/>
      <c r="P945" s="875"/>
      <c r="Q945" s="1131"/>
      <c r="R945" s="1131"/>
      <c r="S945" s="1131"/>
      <c r="T945" s="1131"/>
      <c r="U945" s="1131"/>
      <c r="V945" s="1131"/>
      <c r="W945" s="1131"/>
      <c r="X945" s="1131"/>
      <c r="Y945" s="1131"/>
      <c r="Z945" s="1131"/>
      <c r="AA945" s="1131"/>
      <c r="AB945" s="1131"/>
      <c r="AC945" s="1131"/>
      <c r="AD945" s="1131"/>
      <c r="AE945" s="1131"/>
      <c r="AF945" s="874"/>
      <c r="AG945" s="874"/>
      <c r="AH945" s="1131"/>
    </row>
    <row r="946">
      <c r="A946" s="1131"/>
      <c r="B946" s="1131"/>
      <c r="C946" s="1131"/>
      <c r="D946" s="1131"/>
      <c r="E946" s="1131"/>
      <c r="F946" s="1131"/>
      <c r="G946" s="1183"/>
      <c r="H946" s="1131"/>
      <c r="I946" s="1131"/>
      <c r="J946" s="1131"/>
      <c r="K946" s="1131"/>
      <c r="L946" s="1131"/>
      <c r="M946" s="1131"/>
      <c r="N946" s="1131"/>
      <c r="O946" s="874"/>
      <c r="P946" s="875"/>
      <c r="Q946" s="1131"/>
      <c r="R946" s="1131"/>
      <c r="S946" s="1131"/>
      <c r="T946" s="1131"/>
      <c r="U946" s="1131"/>
      <c r="V946" s="1131"/>
      <c r="W946" s="1131"/>
      <c r="X946" s="1131"/>
      <c r="Y946" s="1131"/>
      <c r="Z946" s="1131"/>
      <c r="AA946" s="1131"/>
      <c r="AB946" s="1131"/>
      <c r="AC946" s="1131"/>
      <c r="AD946" s="1131"/>
      <c r="AE946" s="1131"/>
      <c r="AF946" s="874"/>
      <c r="AG946" s="874"/>
      <c r="AH946" s="1131"/>
    </row>
    <row r="947">
      <c r="A947" s="1131"/>
      <c r="B947" s="1131"/>
      <c r="C947" s="1131"/>
      <c r="D947" s="1131"/>
      <c r="E947" s="1131"/>
      <c r="F947" s="1131"/>
      <c r="G947" s="1183"/>
      <c r="H947" s="1131"/>
      <c r="I947" s="1131"/>
      <c r="J947" s="1131"/>
      <c r="K947" s="1131"/>
      <c r="L947" s="1131"/>
      <c r="M947" s="1131"/>
      <c r="N947" s="1131"/>
      <c r="O947" s="874"/>
      <c r="P947" s="875"/>
      <c r="Q947" s="1131"/>
      <c r="R947" s="1131"/>
      <c r="S947" s="1131"/>
      <c r="T947" s="1131"/>
      <c r="U947" s="1131"/>
      <c r="V947" s="1131"/>
      <c r="W947" s="1131"/>
      <c r="X947" s="1131"/>
      <c r="Y947" s="1131"/>
      <c r="Z947" s="1131"/>
      <c r="AA947" s="1131"/>
      <c r="AB947" s="1131"/>
      <c r="AC947" s="1131"/>
      <c r="AD947" s="1131"/>
      <c r="AE947" s="1131"/>
      <c r="AF947" s="874"/>
      <c r="AG947" s="874"/>
      <c r="AH947" s="1131"/>
    </row>
    <row r="948">
      <c r="A948" s="1131"/>
      <c r="B948" s="1131"/>
      <c r="C948" s="1131"/>
      <c r="D948" s="1131"/>
      <c r="E948" s="1131"/>
      <c r="F948" s="1131"/>
      <c r="G948" s="1183"/>
      <c r="H948" s="1131"/>
      <c r="I948" s="1131"/>
      <c r="J948" s="1131"/>
      <c r="K948" s="1131"/>
      <c r="L948" s="1131"/>
      <c r="M948" s="1131"/>
      <c r="N948" s="1131"/>
      <c r="O948" s="874"/>
      <c r="P948" s="875"/>
      <c r="Q948" s="1131"/>
      <c r="R948" s="1131"/>
      <c r="S948" s="1131"/>
      <c r="T948" s="1131"/>
      <c r="U948" s="1131"/>
      <c r="V948" s="1131"/>
      <c r="W948" s="1131"/>
      <c r="X948" s="1131"/>
      <c r="Y948" s="1131"/>
      <c r="Z948" s="1131"/>
      <c r="AA948" s="1131"/>
      <c r="AB948" s="1131"/>
      <c r="AC948" s="1131"/>
      <c r="AD948" s="1131"/>
      <c r="AE948" s="1131"/>
      <c r="AF948" s="874"/>
      <c r="AG948" s="874"/>
      <c r="AH948" s="1131"/>
    </row>
    <row r="949">
      <c r="A949" s="1131"/>
      <c r="B949" s="1131"/>
      <c r="C949" s="1131"/>
      <c r="D949" s="1131"/>
      <c r="E949" s="1131"/>
      <c r="F949" s="1131"/>
      <c r="G949" s="1183"/>
      <c r="H949" s="1131"/>
      <c r="I949" s="1131"/>
      <c r="J949" s="1131"/>
      <c r="K949" s="1131"/>
      <c r="L949" s="1131"/>
      <c r="M949" s="1131"/>
      <c r="N949" s="1131"/>
      <c r="O949" s="874"/>
      <c r="P949" s="875"/>
      <c r="Q949" s="1131"/>
      <c r="R949" s="1131"/>
      <c r="S949" s="1131"/>
      <c r="T949" s="1131"/>
      <c r="U949" s="1131"/>
      <c r="V949" s="1131"/>
      <c r="W949" s="1131"/>
      <c r="X949" s="1131"/>
      <c r="Y949" s="1131"/>
      <c r="Z949" s="1131"/>
      <c r="AA949" s="1131"/>
      <c r="AB949" s="1131"/>
      <c r="AC949" s="1131"/>
      <c r="AD949" s="1131"/>
      <c r="AE949" s="1131"/>
      <c r="AF949" s="874"/>
      <c r="AG949" s="874"/>
      <c r="AH949" s="1131"/>
    </row>
    <row r="950">
      <c r="A950" s="1131"/>
      <c r="B950" s="1131"/>
      <c r="C950" s="1131"/>
      <c r="D950" s="1131"/>
      <c r="E950" s="1131"/>
      <c r="F950" s="1131"/>
      <c r="G950" s="1183"/>
      <c r="H950" s="1131"/>
      <c r="I950" s="1131"/>
      <c r="J950" s="1131"/>
      <c r="K950" s="1131"/>
      <c r="L950" s="1131"/>
      <c r="M950" s="1131"/>
      <c r="N950" s="1131"/>
      <c r="O950" s="874"/>
      <c r="P950" s="875"/>
      <c r="Q950" s="1131"/>
      <c r="R950" s="1131"/>
      <c r="S950" s="1131"/>
      <c r="T950" s="1131"/>
      <c r="U950" s="1131"/>
      <c r="V950" s="1131"/>
      <c r="W950" s="1131"/>
      <c r="X950" s="1131"/>
      <c r="Y950" s="1131"/>
      <c r="Z950" s="1131"/>
      <c r="AA950" s="1131"/>
      <c r="AB950" s="1131"/>
      <c r="AC950" s="1131"/>
      <c r="AD950" s="1131"/>
      <c r="AE950" s="1131"/>
      <c r="AF950" s="874"/>
      <c r="AG950" s="874"/>
      <c r="AH950" s="1131"/>
    </row>
    <row r="951">
      <c r="A951" s="1131"/>
      <c r="B951" s="1131"/>
      <c r="C951" s="1131"/>
      <c r="D951" s="1131"/>
      <c r="E951" s="1131"/>
      <c r="F951" s="1131"/>
      <c r="G951" s="1183"/>
      <c r="H951" s="1131"/>
      <c r="I951" s="1131"/>
      <c r="J951" s="1131"/>
      <c r="K951" s="1131"/>
      <c r="L951" s="1131"/>
      <c r="M951" s="1131"/>
      <c r="N951" s="1131"/>
      <c r="O951" s="874"/>
      <c r="P951" s="875"/>
      <c r="Q951" s="1131"/>
      <c r="R951" s="1131"/>
      <c r="S951" s="1131"/>
      <c r="T951" s="1131"/>
      <c r="U951" s="1131"/>
      <c r="V951" s="1131"/>
      <c r="W951" s="1131"/>
      <c r="X951" s="1131"/>
      <c r="Y951" s="1131"/>
      <c r="Z951" s="1131"/>
      <c r="AA951" s="1131"/>
      <c r="AB951" s="1131"/>
      <c r="AC951" s="1131"/>
      <c r="AD951" s="1131"/>
      <c r="AE951" s="1131"/>
      <c r="AF951" s="874"/>
      <c r="AG951" s="874"/>
      <c r="AH951" s="1131"/>
    </row>
    <row r="952">
      <c r="A952" s="1131"/>
      <c r="B952" s="1131"/>
      <c r="C952" s="1131"/>
      <c r="D952" s="1131"/>
      <c r="E952" s="1131"/>
      <c r="F952" s="1131"/>
      <c r="G952" s="1183"/>
      <c r="H952" s="1131"/>
      <c r="I952" s="1131"/>
      <c r="J952" s="1131"/>
      <c r="K952" s="1131"/>
      <c r="L952" s="1131"/>
      <c r="M952" s="1131"/>
      <c r="N952" s="1131"/>
      <c r="O952" s="874"/>
      <c r="P952" s="875"/>
      <c r="Q952" s="1131"/>
      <c r="R952" s="1131"/>
      <c r="S952" s="1131"/>
      <c r="T952" s="1131"/>
      <c r="U952" s="1131"/>
      <c r="V952" s="1131"/>
      <c r="W952" s="1131"/>
      <c r="X952" s="1131"/>
      <c r="Y952" s="1131"/>
      <c r="Z952" s="1131"/>
      <c r="AA952" s="1131"/>
      <c r="AB952" s="1131"/>
      <c r="AC952" s="1131"/>
      <c r="AD952" s="1131"/>
      <c r="AE952" s="1131"/>
      <c r="AF952" s="874"/>
      <c r="AG952" s="874"/>
      <c r="AH952" s="1131"/>
    </row>
    <row r="953">
      <c r="A953" s="1131"/>
      <c r="B953" s="1131"/>
      <c r="C953" s="1131"/>
      <c r="D953" s="1131"/>
      <c r="E953" s="1131"/>
      <c r="F953" s="1131"/>
      <c r="G953" s="1183"/>
      <c r="H953" s="1131"/>
      <c r="I953" s="1131"/>
      <c r="J953" s="1131"/>
      <c r="K953" s="1131"/>
      <c r="L953" s="1131"/>
      <c r="M953" s="1131"/>
      <c r="N953" s="1131"/>
      <c r="O953" s="874"/>
      <c r="P953" s="875"/>
      <c r="Q953" s="1131"/>
      <c r="R953" s="1131"/>
      <c r="S953" s="1131"/>
      <c r="T953" s="1131"/>
      <c r="U953" s="1131"/>
      <c r="V953" s="1131"/>
      <c r="W953" s="1131"/>
      <c r="X953" s="1131"/>
      <c r="Y953" s="1131"/>
      <c r="Z953" s="1131"/>
      <c r="AA953" s="1131"/>
      <c r="AB953" s="1131"/>
      <c r="AC953" s="1131"/>
      <c r="AD953" s="1131"/>
      <c r="AE953" s="1131"/>
      <c r="AF953" s="874"/>
      <c r="AG953" s="874"/>
      <c r="AH953" s="1131"/>
    </row>
    <row r="954">
      <c r="A954" s="1131"/>
      <c r="B954" s="1131"/>
      <c r="C954" s="1131"/>
      <c r="D954" s="1131"/>
      <c r="E954" s="1131"/>
      <c r="F954" s="1131"/>
      <c r="G954" s="1183"/>
      <c r="H954" s="1131"/>
      <c r="I954" s="1131"/>
      <c r="J954" s="1131"/>
      <c r="K954" s="1131"/>
      <c r="L954" s="1131"/>
      <c r="M954" s="1131"/>
      <c r="N954" s="1131"/>
      <c r="O954" s="874"/>
      <c r="P954" s="875"/>
      <c r="Q954" s="1131"/>
      <c r="R954" s="1131"/>
      <c r="S954" s="1131"/>
      <c r="T954" s="1131"/>
      <c r="U954" s="1131"/>
      <c r="V954" s="1131"/>
      <c r="W954" s="1131"/>
      <c r="X954" s="1131"/>
      <c r="Y954" s="1131"/>
      <c r="Z954" s="1131"/>
      <c r="AA954" s="1131"/>
      <c r="AB954" s="1131"/>
      <c r="AC954" s="1131"/>
      <c r="AD954" s="1131"/>
      <c r="AE954" s="1131"/>
      <c r="AF954" s="874"/>
      <c r="AG954" s="874"/>
      <c r="AH954" s="1131"/>
    </row>
    <row r="955">
      <c r="A955" s="1131"/>
      <c r="B955" s="1131"/>
      <c r="C955" s="1131"/>
      <c r="D955" s="1131"/>
      <c r="E955" s="1131"/>
      <c r="F955" s="1131"/>
      <c r="G955" s="1183"/>
      <c r="H955" s="1131"/>
      <c r="I955" s="1131"/>
      <c r="J955" s="1131"/>
      <c r="K955" s="1131"/>
      <c r="L955" s="1131"/>
      <c r="M955" s="1131"/>
      <c r="N955" s="1131"/>
      <c r="O955" s="874"/>
      <c r="P955" s="875"/>
      <c r="Q955" s="1131"/>
      <c r="R955" s="1131"/>
      <c r="S955" s="1131"/>
      <c r="T955" s="1131"/>
      <c r="U955" s="1131"/>
      <c r="V955" s="1131"/>
      <c r="W955" s="1131"/>
      <c r="X955" s="1131"/>
      <c r="Y955" s="1131"/>
      <c r="Z955" s="1131"/>
      <c r="AA955" s="1131"/>
      <c r="AB955" s="1131"/>
      <c r="AC955" s="1131"/>
      <c r="AD955" s="1131"/>
      <c r="AE955" s="1131"/>
      <c r="AF955" s="874"/>
      <c r="AG955" s="874"/>
      <c r="AH955" s="1131"/>
    </row>
    <row r="956">
      <c r="A956" s="1131"/>
      <c r="B956" s="1131"/>
      <c r="C956" s="1131"/>
      <c r="D956" s="1131"/>
      <c r="E956" s="1131"/>
      <c r="F956" s="1131"/>
      <c r="G956" s="1183"/>
      <c r="H956" s="1131"/>
      <c r="I956" s="1131"/>
      <c r="J956" s="1131"/>
      <c r="K956" s="1131"/>
      <c r="L956" s="1131"/>
      <c r="M956" s="1131"/>
      <c r="N956" s="1131"/>
      <c r="O956" s="874"/>
      <c r="P956" s="875"/>
      <c r="Q956" s="1131"/>
      <c r="R956" s="1131"/>
      <c r="S956" s="1131"/>
      <c r="T956" s="1131"/>
      <c r="U956" s="1131"/>
      <c r="V956" s="1131"/>
      <c r="W956" s="1131"/>
      <c r="X956" s="1131"/>
      <c r="Y956" s="1131"/>
      <c r="Z956" s="1131"/>
      <c r="AA956" s="1131"/>
      <c r="AB956" s="1131"/>
      <c r="AC956" s="1131"/>
      <c r="AD956" s="1131"/>
      <c r="AE956" s="1131"/>
      <c r="AF956" s="874"/>
      <c r="AG956" s="874"/>
      <c r="AH956" s="1131"/>
    </row>
    <row r="957">
      <c r="A957" s="1131"/>
      <c r="B957" s="1131"/>
      <c r="C957" s="1131"/>
      <c r="D957" s="1131"/>
      <c r="E957" s="1131"/>
      <c r="F957" s="1131"/>
      <c r="G957" s="1183"/>
      <c r="H957" s="1131"/>
      <c r="I957" s="1131"/>
      <c r="J957" s="1131"/>
      <c r="K957" s="1131"/>
      <c r="L957" s="1131"/>
      <c r="M957" s="1131"/>
      <c r="N957" s="1131"/>
      <c r="O957" s="874"/>
      <c r="P957" s="875"/>
      <c r="Q957" s="1131"/>
      <c r="R957" s="1131"/>
      <c r="S957" s="1131"/>
      <c r="T957" s="1131"/>
      <c r="U957" s="1131"/>
      <c r="V957" s="1131"/>
      <c r="W957" s="1131"/>
      <c r="X957" s="1131"/>
      <c r="Y957" s="1131"/>
      <c r="Z957" s="1131"/>
      <c r="AA957" s="1131"/>
      <c r="AB957" s="1131"/>
      <c r="AC957" s="1131"/>
      <c r="AD957" s="1131"/>
      <c r="AE957" s="1131"/>
      <c r="AF957" s="874"/>
      <c r="AG957" s="874"/>
      <c r="AH957" s="1131"/>
    </row>
    <row r="958">
      <c r="A958" s="1131"/>
      <c r="B958" s="1131"/>
      <c r="C958" s="1131"/>
      <c r="D958" s="1131"/>
      <c r="E958" s="1131"/>
      <c r="F958" s="1131"/>
      <c r="G958" s="1183"/>
      <c r="H958" s="1131"/>
      <c r="I958" s="1131"/>
      <c r="J958" s="1131"/>
      <c r="K958" s="1131"/>
      <c r="L958" s="1131"/>
      <c r="M958" s="1131"/>
      <c r="N958" s="1131"/>
      <c r="O958" s="874"/>
      <c r="P958" s="875"/>
      <c r="Q958" s="1131"/>
      <c r="R958" s="1131"/>
      <c r="S958" s="1131"/>
      <c r="T958" s="1131"/>
      <c r="U958" s="1131"/>
      <c r="V958" s="1131"/>
      <c r="W958" s="1131"/>
      <c r="X958" s="1131"/>
      <c r="Y958" s="1131"/>
      <c r="Z958" s="1131"/>
      <c r="AA958" s="1131"/>
      <c r="AB958" s="1131"/>
      <c r="AC958" s="1131"/>
      <c r="AD958" s="1131"/>
      <c r="AE958" s="1131"/>
      <c r="AF958" s="874"/>
      <c r="AG958" s="874"/>
      <c r="AH958" s="1131"/>
    </row>
    <row r="959">
      <c r="A959" s="1131"/>
      <c r="B959" s="1131"/>
      <c r="C959" s="1131"/>
      <c r="D959" s="1131"/>
      <c r="E959" s="1131"/>
      <c r="F959" s="1131"/>
      <c r="G959" s="1183"/>
      <c r="H959" s="1131"/>
      <c r="I959" s="1131"/>
      <c r="J959" s="1131"/>
      <c r="K959" s="1131"/>
      <c r="L959" s="1131"/>
      <c r="M959" s="1131"/>
      <c r="N959" s="1131"/>
      <c r="O959" s="874"/>
      <c r="P959" s="875"/>
      <c r="Q959" s="1131"/>
      <c r="R959" s="1131"/>
      <c r="S959" s="1131"/>
      <c r="T959" s="1131"/>
      <c r="U959" s="1131"/>
      <c r="V959" s="1131"/>
      <c r="W959" s="1131"/>
      <c r="X959" s="1131"/>
      <c r="Y959" s="1131"/>
      <c r="Z959" s="1131"/>
      <c r="AA959" s="1131"/>
      <c r="AB959" s="1131"/>
      <c r="AC959" s="1131"/>
      <c r="AD959" s="1131"/>
      <c r="AE959" s="1131"/>
      <c r="AF959" s="874"/>
      <c r="AG959" s="874"/>
      <c r="AH959" s="1131"/>
    </row>
    <row r="960">
      <c r="A960" s="1131"/>
      <c r="B960" s="1131"/>
      <c r="C960" s="1131"/>
      <c r="D960" s="1131"/>
      <c r="E960" s="1131"/>
      <c r="F960" s="1131"/>
      <c r="G960" s="1183"/>
      <c r="H960" s="1131"/>
      <c r="I960" s="1131"/>
      <c r="J960" s="1131"/>
      <c r="K960" s="1131"/>
      <c r="L960" s="1131"/>
      <c r="M960" s="1131"/>
      <c r="N960" s="1131"/>
      <c r="O960" s="874"/>
      <c r="P960" s="875"/>
      <c r="Q960" s="1131"/>
      <c r="R960" s="1131"/>
      <c r="S960" s="1131"/>
      <c r="T960" s="1131"/>
      <c r="U960" s="1131"/>
      <c r="V960" s="1131"/>
      <c r="W960" s="1131"/>
      <c r="X960" s="1131"/>
      <c r="Y960" s="1131"/>
      <c r="Z960" s="1131"/>
      <c r="AA960" s="1131"/>
      <c r="AB960" s="1131"/>
      <c r="AC960" s="1131"/>
      <c r="AD960" s="1131"/>
      <c r="AE960" s="1131"/>
      <c r="AF960" s="874"/>
      <c r="AG960" s="874"/>
      <c r="AH960" s="1131"/>
    </row>
    <row r="961">
      <c r="A961" s="1131"/>
      <c r="B961" s="1131"/>
      <c r="C961" s="1131"/>
      <c r="D961" s="1131"/>
      <c r="E961" s="1131"/>
      <c r="F961" s="1131"/>
      <c r="G961" s="1183"/>
      <c r="H961" s="1131"/>
      <c r="I961" s="1131"/>
      <c r="J961" s="1131"/>
      <c r="K961" s="1131"/>
      <c r="L961" s="1131"/>
      <c r="M961" s="1131"/>
      <c r="N961" s="1131"/>
      <c r="O961" s="874"/>
      <c r="P961" s="875"/>
      <c r="Q961" s="1131"/>
      <c r="R961" s="1131"/>
      <c r="S961" s="1131"/>
      <c r="T961" s="1131"/>
      <c r="U961" s="1131"/>
      <c r="V961" s="1131"/>
      <c r="W961" s="1131"/>
      <c r="X961" s="1131"/>
      <c r="Y961" s="1131"/>
      <c r="Z961" s="1131"/>
      <c r="AA961" s="1131"/>
      <c r="AB961" s="1131"/>
      <c r="AC961" s="1131"/>
      <c r="AD961" s="1131"/>
      <c r="AE961" s="1131"/>
      <c r="AF961" s="874"/>
      <c r="AG961" s="874"/>
      <c r="AH961" s="1131"/>
    </row>
    <row r="962">
      <c r="A962" s="1131"/>
      <c r="B962" s="1131"/>
      <c r="C962" s="1131"/>
      <c r="D962" s="1131"/>
      <c r="E962" s="1131"/>
      <c r="F962" s="1131"/>
      <c r="G962" s="1183"/>
      <c r="H962" s="1131"/>
      <c r="I962" s="1131"/>
      <c r="J962" s="1131"/>
      <c r="K962" s="1131"/>
      <c r="L962" s="1131"/>
      <c r="M962" s="1131"/>
      <c r="N962" s="1131"/>
      <c r="O962" s="874"/>
      <c r="P962" s="875"/>
      <c r="Q962" s="1131"/>
      <c r="R962" s="1131"/>
      <c r="S962" s="1131"/>
      <c r="T962" s="1131"/>
      <c r="U962" s="1131"/>
      <c r="V962" s="1131"/>
      <c r="W962" s="1131"/>
      <c r="X962" s="1131"/>
      <c r="Y962" s="1131"/>
      <c r="Z962" s="1131"/>
      <c r="AA962" s="1131"/>
      <c r="AB962" s="1131"/>
      <c r="AC962" s="1131"/>
      <c r="AD962" s="1131"/>
      <c r="AE962" s="1131"/>
      <c r="AF962" s="874"/>
      <c r="AG962" s="874"/>
      <c r="AH962" s="1131"/>
    </row>
    <row r="963">
      <c r="A963" s="1131"/>
      <c r="B963" s="1131"/>
      <c r="C963" s="1131"/>
      <c r="D963" s="1131"/>
      <c r="E963" s="1131"/>
      <c r="F963" s="1131"/>
      <c r="G963" s="1183"/>
      <c r="H963" s="1131"/>
      <c r="I963" s="1131"/>
      <c r="J963" s="1131"/>
      <c r="K963" s="1131"/>
      <c r="L963" s="1131"/>
      <c r="M963" s="1131"/>
      <c r="N963" s="1131"/>
      <c r="O963" s="874"/>
      <c r="P963" s="875"/>
      <c r="Q963" s="1131"/>
      <c r="R963" s="1131"/>
      <c r="S963" s="1131"/>
      <c r="T963" s="1131"/>
      <c r="U963" s="1131"/>
      <c r="V963" s="1131"/>
      <c r="W963" s="1131"/>
      <c r="X963" s="1131"/>
      <c r="Y963" s="1131"/>
      <c r="Z963" s="1131"/>
      <c r="AA963" s="1131"/>
      <c r="AB963" s="1131"/>
      <c r="AC963" s="1131"/>
      <c r="AD963" s="1131"/>
      <c r="AE963" s="1131"/>
      <c r="AF963" s="874"/>
      <c r="AG963" s="874"/>
      <c r="AH963" s="1131"/>
    </row>
    <row r="964">
      <c r="A964" s="1131"/>
      <c r="B964" s="1131"/>
      <c r="C964" s="1131"/>
      <c r="D964" s="1131"/>
      <c r="E964" s="1131"/>
      <c r="F964" s="1131"/>
      <c r="G964" s="1183"/>
      <c r="H964" s="1131"/>
      <c r="I964" s="1131"/>
      <c r="J964" s="1131"/>
      <c r="K964" s="1131"/>
      <c r="L964" s="1131"/>
      <c r="M964" s="1131"/>
      <c r="N964" s="1131"/>
      <c r="O964" s="874"/>
      <c r="P964" s="875"/>
      <c r="Q964" s="1131"/>
      <c r="R964" s="1131"/>
      <c r="S964" s="1131"/>
      <c r="T964" s="1131"/>
      <c r="U964" s="1131"/>
      <c r="V964" s="1131"/>
      <c r="W964" s="1131"/>
      <c r="X964" s="1131"/>
      <c r="Y964" s="1131"/>
      <c r="Z964" s="1131"/>
      <c r="AA964" s="1131"/>
      <c r="AB964" s="1131"/>
      <c r="AC964" s="1131"/>
      <c r="AD964" s="1131"/>
      <c r="AE964" s="1131"/>
      <c r="AF964" s="874"/>
      <c r="AG964" s="874"/>
      <c r="AH964" s="1131"/>
    </row>
    <row r="965">
      <c r="A965" s="1131"/>
      <c r="B965" s="1131"/>
      <c r="C965" s="1131"/>
      <c r="D965" s="1131"/>
      <c r="E965" s="1131"/>
      <c r="F965" s="1131"/>
      <c r="G965" s="1183"/>
      <c r="H965" s="1131"/>
      <c r="I965" s="1131"/>
      <c r="J965" s="1131"/>
      <c r="K965" s="1131"/>
      <c r="L965" s="1131"/>
      <c r="M965" s="1131"/>
      <c r="N965" s="1131"/>
      <c r="O965" s="874"/>
      <c r="P965" s="875"/>
      <c r="Q965" s="1131"/>
      <c r="R965" s="1131"/>
      <c r="S965" s="1131"/>
      <c r="T965" s="1131"/>
      <c r="U965" s="1131"/>
      <c r="V965" s="1131"/>
      <c r="W965" s="1131"/>
      <c r="X965" s="1131"/>
      <c r="Y965" s="1131"/>
      <c r="Z965" s="1131"/>
      <c r="AA965" s="1131"/>
      <c r="AB965" s="1131"/>
      <c r="AC965" s="1131"/>
      <c r="AD965" s="1131"/>
      <c r="AE965" s="1131"/>
      <c r="AF965" s="874"/>
      <c r="AG965" s="874"/>
      <c r="AH965" s="1131"/>
    </row>
    <row r="966">
      <c r="A966" s="1131"/>
      <c r="B966" s="1131"/>
      <c r="C966" s="1131"/>
      <c r="D966" s="1131"/>
      <c r="E966" s="1131"/>
      <c r="F966" s="1131"/>
      <c r="G966" s="1183"/>
      <c r="H966" s="1131"/>
      <c r="I966" s="1131"/>
      <c r="J966" s="1131"/>
      <c r="K966" s="1131"/>
      <c r="L966" s="1131"/>
      <c r="M966" s="1131"/>
      <c r="N966" s="1131"/>
      <c r="O966" s="874"/>
      <c r="P966" s="875"/>
      <c r="Q966" s="1131"/>
      <c r="R966" s="1131"/>
      <c r="S966" s="1131"/>
      <c r="T966" s="1131"/>
      <c r="U966" s="1131"/>
      <c r="V966" s="1131"/>
      <c r="W966" s="1131"/>
      <c r="X966" s="1131"/>
      <c r="Y966" s="1131"/>
      <c r="Z966" s="1131"/>
      <c r="AA966" s="1131"/>
      <c r="AB966" s="1131"/>
      <c r="AC966" s="1131"/>
      <c r="AD966" s="1131"/>
      <c r="AE966" s="1131"/>
      <c r="AF966" s="874"/>
      <c r="AG966" s="874"/>
      <c r="AH966" s="1131"/>
    </row>
    <row r="967">
      <c r="A967" s="1131"/>
      <c r="B967" s="1131"/>
      <c r="C967" s="1131"/>
      <c r="D967" s="1131"/>
      <c r="E967" s="1131"/>
      <c r="F967" s="1131"/>
      <c r="G967" s="1183"/>
      <c r="H967" s="1131"/>
      <c r="I967" s="1131"/>
      <c r="J967" s="1131"/>
      <c r="K967" s="1131"/>
      <c r="L967" s="1131"/>
      <c r="M967" s="1131"/>
      <c r="N967" s="1131"/>
      <c r="O967" s="874"/>
      <c r="P967" s="875"/>
      <c r="Q967" s="1131"/>
      <c r="R967" s="1131"/>
      <c r="S967" s="1131"/>
      <c r="T967" s="1131"/>
      <c r="U967" s="1131"/>
      <c r="V967" s="1131"/>
      <c r="W967" s="1131"/>
      <c r="X967" s="1131"/>
      <c r="Y967" s="1131"/>
      <c r="Z967" s="1131"/>
      <c r="AA967" s="1131"/>
      <c r="AB967" s="1131"/>
      <c r="AC967" s="1131"/>
      <c r="AD967" s="1131"/>
      <c r="AE967" s="1131"/>
      <c r="AF967" s="874"/>
      <c r="AG967" s="874"/>
      <c r="AH967" s="1131"/>
    </row>
    <row r="968">
      <c r="A968" s="1131"/>
      <c r="B968" s="1131"/>
      <c r="C968" s="1131"/>
      <c r="D968" s="1131"/>
      <c r="E968" s="1131"/>
      <c r="F968" s="1131"/>
      <c r="G968" s="1183"/>
      <c r="H968" s="1131"/>
      <c r="I968" s="1131"/>
      <c r="J968" s="1131"/>
      <c r="K968" s="1131"/>
      <c r="L968" s="1131"/>
      <c r="M968" s="1131"/>
      <c r="N968" s="1131"/>
      <c r="O968" s="874"/>
      <c r="P968" s="875"/>
      <c r="Q968" s="1131"/>
      <c r="R968" s="1131"/>
      <c r="S968" s="1131"/>
      <c r="T968" s="1131"/>
      <c r="U968" s="1131"/>
      <c r="V968" s="1131"/>
      <c r="W968" s="1131"/>
      <c r="X968" s="1131"/>
      <c r="Y968" s="1131"/>
      <c r="Z968" s="1131"/>
      <c r="AA968" s="1131"/>
      <c r="AB968" s="1131"/>
      <c r="AC968" s="1131"/>
      <c r="AD968" s="1131"/>
      <c r="AE968" s="1131"/>
      <c r="AF968" s="874"/>
      <c r="AG968" s="874"/>
      <c r="AH968" s="1131"/>
    </row>
    <row r="969">
      <c r="A969" s="1131"/>
      <c r="B969" s="1131"/>
      <c r="C969" s="1131"/>
      <c r="D969" s="1131"/>
      <c r="E969" s="1131"/>
      <c r="F969" s="1131"/>
      <c r="G969" s="1183"/>
      <c r="H969" s="1131"/>
      <c r="I969" s="1131"/>
      <c r="J969" s="1131"/>
      <c r="K969" s="1131"/>
      <c r="L969" s="1131"/>
      <c r="M969" s="1131"/>
      <c r="N969" s="1131"/>
      <c r="O969" s="874"/>
      <c r="P969" s="875"/>
      <c r="Q969" s="1131"/>
      <c r="R969" s="1131"/>
      <c r="S969" s="1131"/>
      <c r="T969" s="1131"/>
      <c r="U969" s="1131"/>
      <c r="V969" s="1131"/>
      <c r="W969" s="1131"/>
      <c r="X969" s="1131"/>
      <c r="Y969" s="1131"/>
      <c r="Z969" s="1131"/>
      <c r="AA969" s="1131"/>
      <c r="AB969" s="1131"/>
      <c r="AC969" s="1131"/>
      <c r="AD969" s="1131"/>
      <c r="AE969" s="1131"/>
      <c r="AF969" s="874"/>
      <c r="AG969" s="874"/>
      <c r="AH969" s="1131"/>
    </row>
    <row r="970">
      <c r="A970" s="1131"/>
      <c r="B970" s="1131"/>
      <c r="C970" s="1131"/>
      <c r="D970" s="1131"/>
      <c r="E970" s="1131"/>
      <c r="F970" s="1131"/>
      <c r="G970" s="1183"/>
      <c r="H970" s="1131"/>
      <c r="I970" s="1131"/>
      <c r="J970" s="1131"/>
      <c r="K970" s="1131"/>
      <c r="L970" s="1131"/>
      <c r="M970" s="1131"/>
      <c r="N970" s="1131"/>
      <c r="O970" s="874"/>
      <c r="P970" s="875"/>
      <c r="Q970" s="1131"/>
      <c r="R970" s="1131"/>
      <c r="S970" s="1131"/>
      <c r="T970" s="1131"/>
      <c r="U970" s="1131"/>
      <c r="V970" s="1131"/>
      <c r="W970" s="1131"/>
      <c r="X970" s="1131"/>
      <c r="Y970" s="1131"/>
      <c r="Z970" s="1131"/>
      <c r="AA970" s="1131"/>
      <c r="AB970" s="1131"/>
      <c r="AC970" s="1131"/>
      <c r="AD970" s="1131"/>
      <c r="AE970" s="1131"/>
      <c r="AF970" s="874"/>
      <c r="AG970" s="874"/>
      <c r="AH970" s="1131"/>
    </row>
    <row r="971">
      <c r="A971" s="1131"/>
      <c r="B971" s="1131"/>
      <c r="C971" s="1131"/>
      <c r="D971" s="1131"/>
      <c r="E971" s="1131"/>
      <c r="F971" s="1131"/>
      <c r="G971" s="1183"/>
      <c r="H971" s="1131"/>
      <c r="I971" s="1131"/>
      <c r="J971" s="1131"/>
      <c r="K971" s="1131"/>
      <c r="L971" s="1131"/>
      <c r="M971" s="1131"/>
      <c r="N971" s="1131"/>
      <c r="O971" s="874"/>
      <c r="P971" s="875"/>
      <c r="Q971" s="1131"/>
      <c r="R971" s="1131"/>
      <c r="S971" s="1131"/>
      <c r="T971" s="1131"/>
      <c r="U971" s="1131"/>
      <c r="V971" s="1131"/>
      <c r="W971" s="1131"/>
      <c r="X971" s="1131"/>
      <c r="Y971" s="1131"/>
      <c r="Z971" s="1131"/>
      <c r="AA971" s="1131"/>
      <c r="AB971" s="1131"/>
      <c r="AC971" s="1131"/>
      <c r="AD971" s="1131"/>
      <c r="AE971" s="1131"/>
      <c r="AF971" s="874"/>
      <c r="AG971" s="874"/>
      <c r="AH971" s="1131"/>
    </row>
    <row r="972">
      <c r="A972" s="1131"/>
      <c r="B972" s="1131"/>
      <c r="C972" s="1131"/>
      <c r="D972" s="1131"/>
      <c r="E972" s="1131"/>
      <c r="F972" s="1131"/>
      <c r="G972" s="1183"/>
      <c r="H972" s="1131"/>
      <c r="I972" s="1131"/>
      <c r="J972" s="1131"/>
      <c r="K972" s="1131"/>
      <c r="L972" s="1131"/>
      <c r="M972" s="1131"/>
      <c r="N972" s="1131"/>
      <c r="O972" s="874"/>
      <c r="P972" s="875"/>
      <c r="Q972" s="1131"/>
      <c r="R972" s="1131"/>
      <c r="S972" s="1131"/>
      <c r="T972" s="1131"/>
      <c r="U972" s="1131"/>
      <c r="V972" s="1131"/>
      <c r="W972" s="1131"/>
      <c r="X972" s="1131"/>
      <c r="Y972" s="1131"/>
      <c r="Z972" s="1131"/>
      <c r="AA972" s="1131"/>
      <c r="AB972" s="1131"/>
      <c r="AC972" s="1131"/>
      <c r="AD972" s="1131"/>
      <c r="AE972" s="1131"/>
      <c r="AF972" s="874"/>
      <c r="AG972" s="874"/>
      <c r="AH972" s="1131"/>
    </row>
    <row r="973">
      <c r="A973" s="1131"/>
      <c r="B973" s="1131"/>
      <c r="C973" s="1131"/>
      <c r="D973" s="1131"/>
      <c r="E973" s="1131"/>
      <c r="F973" s="1131"/>
      <c r="G973" s="1183"/>
      <c r="H973" s="1131"/>
      <c r="I973" s="1131"/>
      <c r="J973" s="1131"/>
      <c r="K973" s="1131"/>
      <c r="L973" s="1131"/>
      <c r="M973" s="1131"/>
      <c r="N973" s="1131"/>
      <c r="O973" s="874"/>
      <c r="P973" s="875"/>
      <c r="Q973" s="1131"/>
      <c r="R973" s="1131"/>
      <c r="S973" s="1131"/>
      <c r="T973" s="1131"/>
      <c r="U973" s="1131"/>
      <c r="V973" s="1131"/>
      <c r="W973" s="1131"/>
      <c r="X973" s="1131"/>
      <c r="Y973" s="1131"/>
      <c r="Z973" s="1131"/>
      <c r="AA973" s="1131"/>
      <c r="AB973" s="1131"/>
      <c r="AC973" s="1131"/>
      <c r="AD973" s="1131"/>
      <c r="AE973" s="1131"/>
      <c r="AF973" s="874"/>
      <c r="AG973" s="874"/>
      <c r="AH973" s="1131"/>
    </row>
    <row r="974">
      <c r="A974" s="1131"/>
      <c r="B974" s="1131"/>
      <c r="C974" s="1131"/>
      <c r="D974" s="1131"/>
      <c r="E974" s="1131"/>
      <c r="F974" s="1131"/>
      <c r="G974" s="1183"/>
      <c r="H974" s="1131"/>
      <c r="I974" s="1131"/>
      <c r="J974" s="1131"/>
      <c r="K974" s="1131"/>
      <c r="L974" s="1131"/>
      <c r="M974" s="1131"/>
      <c r="N974" s="1131"/>
      <c r="O974" s="874"/>
      <c r="P974" s="875"/>
      <c r="Q974" s="1131"/>
      <c r="R974" s="1131"/>
      <c r="S974" s="1131"/>
      <c r="T974" s="1131"/>
      <c r="U974" s="1131"/>
      <c r="V974" s="1131"/>
      <c r="W974" s="1131"/>
      <c r="X974" s="1131"/>
      <c r="Y974" s="1131"/>
      <c r="Z974" s="1131"/>
      <c r="AA974" s="1131"/>
      <c r="AB974" s="1131"/>
      <c r="AC974" s="1131"/>
      <c r="AD974" s="1131"/>
      <c r="AE974" s="1131"/>
      <c r="AF974" s="874"/>
      <c r="AG974" s="874"/>
      <c r="AH974" s="1131"/>
    </row>
    <row r="975">
      <c r="A975" s="1131"/>
      <c r="B975" s="1131"/>
      <c r="C975" s="1131"/>
      <c r="D975" s="1131"/>
      <c r="E975" s="1131"/>
      <c r="F975" s="1131"/>
      <c r="G975" s="1183"/>
      <c r="H975" s="1131"/>
      <c r="I975" s="1131"/>
      <c r="J975" s="1131"/>
      <c r="K975" s="1131"/>
      <c r="L975" s="1131"/>
      <c r="M975" s="1131"/>
      <c r="N975" s="1131"/>
      <c r="O975" s="874"/>
      <c r="P975" s="875"/>
      <c r="Q975" s="1131"/>
      <c r="R975" s="1131"/>
      <c r="S975" s="1131"/>
      <c r="T975" s="1131"/>
      <c r="U975" s="1131"/>
      <c r="V975" s="1131"/>
      <c r="W975" s="1131"/>
      <c r="X975" s="1131"/>
      <c r="Y975" s="1131"/>
      <c r="Z975" s="1131"/>
      <c r="AA975" s="1131"/>
      <c r="AB975" s="1131"/>
      <c r="AC975" s="1131"/>
      <c r="AD975" s="1131"/>
      <c r="AE975" s="1131"/>
      <c r="AF975" s="874"/>
      <c r="AG975" s="874"/>
      <c r="AH975" s="1131"/>
    </row>
    <row r="976">
      <c r="A976" s="1131"/>
      <c r="B976" s="1131"/>
      <c r="C976" s="1131"/>
      <c r="D976" s="1131"/>
      <c r="E976" s="1131"/>
      <c r="F976" s="1131"/>
      <c r="G976" s="1183"/>
      <c r="H976" s="1131"/>
      <c r="I976" s="1131"/>
      <c r="J976" s="1131"/>
      <c r="K976" s="1131"/>
      <c r="L976" s="1131"/>
      <c r="M976" s="1131"/>
      <c r="N976" s="1131"/>
      <c r="O976" s="874"/>
      <c r="P976" s="875"/>
      <c r="Q976" s="1131"/>
      <c r="R976" s="1131"/>
      <c r="S976" s="1131"/>
      <c r="T976" s="1131"/>
      <c r="U976" s="1131"/>
      <c r="V976" s="1131"/>
      <c r="W976" s="1131"/>
      <c r="X976" s="1131"/>
      <c r="Y976" s="1131"/>
      <c r="Z976" s="1131"/>
      <c r="AA976" s="1131"/>
      <c r="AB976" s="1131"/>
      <c r="AC976" s="1131"/>
      <c r="AD976" s="1131"/>
      <c r="AE976" s="1131"/>
      <c r="AF976" s="874"/>
      <c r="AG976" s="874"/>
      <c r="AH976" s="1131"/>
    </row>
    <row r="977">
      <c r="A977" s="1131"/>
      <c r="B977" s="1131"/>
      <c r="C977" s="1131"/>
      <c r="D977" s="1131"/>
      <c r="E977" s="1131"/>
      <c r="F977" s="1131"/>
      <c r="G977" s="1183"/>
      <c r="H977" s="1131"/>
      <c r="I977" s="1131"/>
      <c r="J977" s="1131"/>
      <c r="K977" s="1131"/>
      <c r="L977" s="1131"/>
      <c r="M977" s="1131"/>
      <c r="N977" s="1131"/>
      <c r="O977" s="874"/>
      <c r="P977" s="875"/>
      <c r="Q977" s="1131"/>
      <c r="R977" s="1131"/>
      <c r="S977" s="1131"/>
      <c r="T977" s="1131"/>
      <c r="U977" s="1131"/>
      <c r="V977" s="1131"/>
      <c r="W977" s="1131"/>
      <c r="X977" s="1131"/>
      <c r="Y977" s="1131"/>
      <c r="Z977" s="1131"/>
      <c r="AA977" s="1131"/>
      <c r="AB977" s="1131"/>
      <c r="AC977" s="1131"/>
      <c r="AD977" s="1131"/>
      <c r="AE977" s="1131"/>
      <c r="AF977" s="874"/>
      <c r="AG977" s="874"/>
      <c r="AH977" s="1131"/>
    </row>
    <row r="978">
      <c r="A978" s="1131"/>
      <c r="B978" s="1131"/>
      <c r="C978" s="1131"/>
      <c r="D978" s="1131"/>
      <c r="E978" s="1131"/>
      <c r="F978" s="1131"/>
      <c r="G978" s="1183"/>
      <c r="H978" s="1131"/>
      <c r="I978" s="1131"/>
      <c r="J978" s="1131"/>
      <c r="K978" s="1131"/>
      <c r="L978" s="1131"/>
      <c r="M978" s="1131"/>
      <c r="N978" s="1131"/>
      <c r="O978" s="874"/>
      <c r="P978" s="875"/>
      <c r="Q978" s="1131"/>
      <c r="R978" s="1131"/>
      <c r="S978" s="1131"/>
      <c r="T978" s="1131"/>
      <c r="U978" s="1131"/>
      <c r="V978" s="1131"/>
      <c r="W978" s="1131"/>
      <c r="X978" s="1131"/>
      <c r="Y978" s="1131"/>
      <c r="Z978" s="1131"/>
      <c r="AA978" s="1131"/>
      <c r="AB978" s="1131"/>
      <c r="AC978" s="1131"/>
      <c r="AD978" s="1131"/>
      <c r="AE978" s="1131"/>
      <c r="AF978" s="874"/>
      <c r="AG978" s="874"/>
      <c r="AH978" s="1131"/>
    </row>
    <row r="979">
      <c r="A979" s="1131"/>
      <c r="B979" s="1131"/>
      <c r="C979" s="1131"/>
      <c r="D979" s="1131"/>
      <c r="E979" s="1131"/>
      <c r="F979" s="1131"/>
      <c r="G979" s="1183"/>
      <c r="H979" s="1131"/>
      <c r="I979" s="1131"/>
      <c r="J979" s="1131"/>
      <c r="K979" s="1131"/>
      <c r="L979" s="1131"/>
      <c r="M979" s="1131"/>
      <c r="N979" s="1131"/>
      <c r="O979" s="874"/>
      <c r="P979" s="875"/>
      <c r="Q979" s="1131"/>
      <c r="R979" s="1131"/>
      <c r="S979" s="1131"/>
      <c r="T979" s="1131"/>
      <c r="U979" s="1131"/>
      <c r="V979" s="1131"/>
      <c r="W979" s="1131"/>
      <c r="X979" s="1131"/>
      <c r="Y979" s="1131"/>
      <c r="Z979" s="1131"/>
      <c r="AA979" s="1131"/>
      <c r="AB979" s="1131"/>
      <c r="AC979" s="1131"/>
      <c r="AD979" s="1131"/>
      <c r="AE979" s="1131"/>
      <c r="AF979" s="874"/>
      <c r="AG979" s="874"/>
      <c r="AH979" s="1131"/>
    </row>
    <row r="980">
      <c r="A980" s="1131"/>
      <c r="B980" s="1131"/>
      <c r="C980" s="1131"/>
      <c r="D980" s="1131"/>
      <c r="E980" s="1131"/>
      <c r="F980" s="1131"/>
      <c r="G980" s="1183"/>
      <c r="H980" s="1131"/>
      <c r="I980" s="1131"/>
      <c r="J980" s="1131"/>
      <c r="K980" s="1131"/>
      <c r="L980" s="1131"/>
      <c r="M980" s="1131"/>
      <c r="N980" s="1131"/>
      <c r="O980" s="874"/>
      <c r="P980" s="875"/>
      <c r="Q980" s="1131"/>
      <c r="R980" s="1131"/>
      <c r="S980" s="1131"/>
      <c r="T980" s="1131"/>
      <c r="U980" s="1131"/>
      <c r="V980" s="1131"/>
      <c r="W980" s="1131"/>
      <c r="X980" s="1131"/>
      <c r="Y980" s="1131"/>
      <c r="Z980" s="1131"/>
      <c r="AA980" s="1131"/>
      <c r="AB980" s="1131"/>
      <c r="AC980" s="1131"/>
      <c r="AD980" s="1131"/>
      <c r="AE980" s="1131"/>
      <c r="AF980" s="874"/>
      <c r="AG980" s="874"/>
      <c r="AH980" s="1131"/>
    </row>
    <row r="981">
      <c r="A981" s="1131"/>
      <c r="B981" s="1131"/>
      <c r="C981" s="1131"/>
      <c r="D981" s="1131"/>
      <c r="E981" s="1131"/>
      <c r="F981" s="1131"/>
      <c r="G981" s="1183"/>
      <c r="H981" s="1131"/>
      <c r="I981" s="1131"/>
      <c r="J981" s="1131"/>
      <c r="K981" s="1131"/>
      <c r="L981" s="1131"/>
      <c r="M981" s="1131"/>
      <c r="N981" s="1131"/>
      <c r="O981" s="874"/>
      <c r="P981" s="875"/>
      <c r="Q981" s="1131"/>
      <c r="R981" s="1131"/>
      <c r="S981" s="1131"/>
      <c r="T981" s="1131"/>
      <c r="U981" s="1131"/>
      <c r="V981" s="1131"/>
      <c r="W981" s="1131"/>
      <c r="X981" s="1131"/>
      <c r="Y981" s="1131"/>
      <c r="Z981" s="1131"/>
      <c r="AA981" s="1131"/>
      <c r="AB981" s="1131"/>
      <c r="AC981" s="1131"/>
      <c r="AD981" s="1131"/>
      <c r="AE981" s="1131"/>
      <c r="AF981" s="874"/>
      <c r="AG981" s="874"/>
      <c r="AH981" s="1131"/>
    </row>
    <row r="982">
      <c r="A982" s="1131"/>
      <c r="B982" s="1131"/>
      <c r="C982" s="1131"/>
      <c r="D982" s="1131"/>
      <c r="E982" s="1131"/>
      <c r="F982" s="1131"/>
      <c r="G982" s="1183"/>
      <c r="H982" s="1131"/>
      <c r="I982" s="1131"/>
      <c r="J982" s="1131"/>
      <c r="K982" s="1131"/>
      <c r="L982" s="1131"/>
      <c r="M982" s="1131"/>
      <c r="N982" s="1131"/>
      <c r="O982" s="874"/>
      <c r="P982" s="875"/>
      <c r="Q982" s="1131"/>
      <c r="R982" s="1131"/>
      <c r="S982" s="1131"/>
      <c r="T982" s="1131"/>
      <c r="U982" s="1131"/>
      <c r="V982" s="1131"/>
      <c r="W982" s="1131"/>
      <c r="X982" s="1131"/>
      <c r="Y982" s="1131"/>
      <c r="Z982" s="1131"/>
      <c r="AA982" s="1131"/>
      <c r="AB982" s="1131"/>
      <c r="AC982" s="1131"/>
      <c r="AD982" s="1131"/>
      <c r="AE982" s="1131"/>
      <c r="AF982" s="874"/>
      <c r="AG982" s="874"/>
      <c r="AH982" s="1131"/>
    </row>
    <row r="983">
      <c r="A983" s="1131"/>
      <c r="B983" s="1131"/>
      <c r="C983" s="1131"/>
      <c r="D983" s="1131"/>
      <c r="E983" s="1131"/>
      <c r="F983" s="1131"/>
      <c r="G983" s="1183"/>
      <c r="H983" s="1131"/>
      <c r="I983" s="1131"/>
      <c r="J983" s="1131"/>
      <c r="K983" s="1131"/>
      <c r="L983" s="1131"/>
      <c r="M983" s="1131"/>
      <c r="N983" s="1131"/>
      <c r="O983" s="874"/>
      <c r="P983" s="875"/>
      <c r="Q983" s="1131"/>
      <c r="R983" s="1131"/>
      <c r="S983" s="1131"/>
      <c r="T983" s="1131"/>
      <c r="U983" s="1131"/>
      <c r="V983" s="1131"/>
      <c r="W983" s="1131"/>
      <c r="X983" s="1131"/>
      <c r="Y983" s="1131"/>
      <c r="Z983" s="1131"/>
      <c r="AA983" s="1131"/>
      <c r="AB983" s="1131"/>
      <c r="AC983" s="1131"/>
      <c r="AD983" s="1131"/>
      <c r="AE983" s="1131"/>
      <c r="AF983" s="874"/>
      <c r="AG983" s="874"/>
      <c r="AH983" s="1131"/>
    </row>
    <row r="984">
      <c r="A984" s="1131"/>
      <c r="B984" s="1131"/>
      <c r="C984" s="1131"/>
      <c r="D984" s="1131"/>
      <c r="E984" s="1131"/>
      <c r="F984" s="1131"/>
      <c r="G984" s="1183"/>
      <c r="H984" s="1131"/>
      <c r="I984" s="1131"/>
      <c r="J984" s="1131"/>
      <c r="K984" s="1131"/>
      <c r="L984" s="1131"/>
      <c r="M984" s="1131"/>
      <c r="N984" s="1131"/>
      <c r="O984" s="874"/>
      <c r="P984" s="875"/>
      <c r="Q984" s="1131"/>
      <c r="R984" s="1131"/>
      <c r="S984" s="1131"/>
      <c r="T984" s="1131"/>
      <c r="U984" s="1131"/>
      <c r="V984" s="1131"/>
      <c r="W984" s="1131"/>
      <c r="X984" s="1131"/>
      <c r="Y984" s="1131"/>
      <c r="Z984" s="1131"/>
      <c r="AA984" s="1131"/>
      <c r="AB984" s="1131"/>
      <c r="AC984" s="1131"/>
      <c r="AD984" s="1131"/>
      <c r="AE984" s="1131"/>
      <c r="AF984" s="874"/>
      <c r="AG984" s="874"/>
      <c r="AH984" s="1131"/>
    </row>
    <row r="985">
      <c r="A985" s="1131"/>
      <c r="B985" s="1131"/>
      <c r="C985" s="1131"/>
      <c r="D985" s="1131"/>
      <c r="E985" s="1131"/>
      <c r="F985" s="1131"/>
      <c r="G985" s="1183"/>
      <c r="H985" s="1131"/>
      <c r="I985" s="1131"/>
      <c r="J985" s="1131"/>
      <c r="K985" s="1131"/>
      <c r="L985" s="1131"/>
      <c r="M985" s="1131"/>
      <c r="N985" s="1131"/>
      <c r="O985" s="874"/>
      <c r="P985" s="875"/>
      <c r="Q985" s="1131"/>
      <c r="R985" s="1131"/>
      <c r="S985" s="1131"/>
      <c r="T985" s="1131"/>
      <c r="U985" s="1131"/>
      <c r="V985" s="1131"/>
      <c r="W985" s="1131"/>
      <c r="X985" s="1131"/>
      <c r="Y985" s="1131"/>
      <c r="Z985" s="1131"/>
      <c r="AA985" s="1131"/>
      <c r="AB985" s="1131"/>
      <c r="AC985" s="1131"/>
      <c r="AD985" s="1131"/>
      <c r="AE985" s="1131"/>
      <c r="AF985" s="874"/>
      <c r="AG985" s="874"/>
      <c r="AH985" s="1131"/>
    </row>
    <row r="986">
      <c r="A986" s="1131"/>
      <c r="B986" s="1131"/>
      <c r="C986" s="1131"/>
      <c r="D986" s="1131"/>
      <c r="E986" s="1131"/>
      <c r="F986" s="1131"/>
      <c r="G986" s="1183"/>
      <c r="H986" s="1131"/>
      <c r="I986" s="1131"/>
      <c r="J986" s="1131"/>
      <c r="K986" s="1131"/>
      <c r="L986" s="1131"/>
      <c r="M986" s="1131"/>
      <c r="N986" s="1131"/>
      <c r="O986" s="874"/>
      <c r="P986" s="875"/>
      <c r="Q986" s="1131"/>
      <c r="R986" s="1131"/>
      <c r="S986" s="1131"/>
      <c r="T986" s="1131"/>
      <c r="U986" s="1131"/>
      <c r="V986" s="1131"/>
      <c r="W986" s="1131"/>
      <c r="X986" s="1131"/>
      <c r="Y986" s="1131"/>
      <c r="Z986" s="1131"/>
      <c r="AA986" s="1131"/>
      <c r="AB986" s="1131"/>
      <c r="AC986" s="1131"/>
      <c r="AD986" s="1131"/>
      <c r="AE986" s="1131"/>
      <c r="AF986" s="874"/>
      <c r="AG986" s="874"/>
      <c r="AH986" s="1131"/>
    </row>
    <row r="987">
      <c r="A987" s="1131"/>
      <c r="B987" s="1131"/>
      <c r="C987" s="1131"/>
      <c r="D987" s="1131"/>
      <c r="E987" s="1131"/>
      <c r="F987" s="1131"/>
      <c r="G987" s="1183"/>
      <c r="H987" s="1131"/>
      <c r="I987" s="1131"/>
      <c r="J987" s="1131"/>
      <c r="K987" s="1131"/>
      <c r="L987" s="1131"/>
      <c r="M987" s="1131"/>
      <c r="N987" s="1131"/>
      <c r="O987" s="874"/>
      <c r="P987" s="875"/>
      <c r="Q987" s="1131"/>
      <c r="R987" s="1131"/>
      <c r="S987" s="1131"/>
      <c r="T987" s="1131"/>
      <c r="U987" s="1131"/>
      <c r="V987" s="1131"/>
      <c r="W987" s="1131"/>
      <c r="X987" s="1131"/>
      <c r="Y987" s="1131"/>
      <c r="Z987" s="1131"/>
      <c r="AA987" s="1131"/>
      <c r="AB987" s="1131"/>
      <c r="AC987" s="1131"/>
      <c r="AD987" s="1131"/>
      <c r="AE987" s="1131"/>
      <c r="AF987" s="874"/>
      <c r="AG987" s="874"/>
      <c r="AH987" s="1131"/>
    </row>
    <row r="988">
      <c r="A988" s="1131"/>
      <c r="B988" s="1131"/>
      <c r="C988" s="1131"/>
      <c r="D988" s="1131"/>
      <c r="E988" s="1131"/>
      <c r="F988" s="1131"/>
      <c r="G988" s="1183"/>
      <c r="H988" s="1131"/>
      <c r="I988" s="1131"/>
      <c r="J988" s="1131"/>
      <c r="K988" s="1131"/>
      <c r="L988" s="1131"/>
      <c r="M988" s="1131"/>
      <c r="N988" s="1131"/>
      <c r="O988" s="874"/>
      <c r="P988" s="875"/>
      <c r="Q988" s="1131"/>
      <c r="R988" s="1131"/>
      <c r="S988" s="1131"/>
      <c r="T988" s="1131"/>
      <c r="U988" s="1131"/>
      <c r="V988" s="1131"/>
      <c r="W988" s="1131"/>
      <c r="X988" s="1131"/>
      <c r="Y988" s="1131"/>
      <c r="Z988" s="1131"/>
      <c r="AA988" s="1131"/>
      <c r="AB988" s="1131"/>
      <c r="AC988" s="1131"/>
      <c r="AD988" s="1131"/>
      <c r="AE988" s="1131"/>
      <c r="AF988" s="874"/>
      <c r="AG988" s="874"/>
      <c r="AH988" s="1131"/>
    </row>
    <row r="989">
      <c r="A989" s="1131"/>
      <c r="B989" s="1131"/>
      <c r="C989" s="1131"/>
      <c r="D989" s="1131"/>
      <c r="E989" s="1131"/>
      <c r="F989" s="1131"/>
      <c r="G989" s="1183"/>
      <c r="H989" s="1131"/>
      <c r="I989" s="1131"/>
      <c r="J989" s="1131"/>
      <c r="K989" s="1131"/>
      <c r="L989" s="1131"/>
      <c r="M989" s="1131"/>
      <c r="N989" s="1131"/>
      <c r="O989" s="874"/>
      <c r="P989" s="875"/>
      <c r="Q989" s="1131"/>
      <c r="R989" s="1131"/>
      <c r="S989" s="1131"/>
      <c r="T989" s="1131"/>
      <c r="U989" s="1131"/>
      <c r="V989" s="1131"/>
      <c r="W989" s="1131"/>
      <c r="X989" s="1131"/>
      <c r="Y989" s="1131"/>
      <c r="Z989" s="1131"/>
      <c r="AA989" s="1131"/>
      <c r="AB989" s="1131"/>
      <c r="AC989" s="1131"/>
      <c r="AD989" s="1131"/>
      <c r="AE989" s="1131"/>
      <c r="AF989" s="874"/>
      <c r="AG989" s="874"/>
      <c r="AH989" s="1131"/>
    </row>
    <row r="990">
      <c r="A990" s="1131"/>
      <c r="B990" s="1131"/>
      <c r="C990" s="1131"/>
      <c r="D990" s="1131"/>
      <c r="E990" s="1131"/>
      <c r="F990" s="1131"/>
      <c r="G990" s="1183"/>
      <c r="H990" s="1131"/>
      <c r="I990" s="1131"/>
      <c r="J990" s="1131"/>
      <c r="K990" s="1131"/>
      <c r="L990" s="1131"/>
      <c r="M990" s="1131"/>
      <c r="N990" s="1131"/>
      <c r="O990" s="874"/>
      <c r="P990" s="875"/>
      <c r="Q990" s="1131"/>
      <c r="R990" s="1131"/>
      <c r="S990" s="1131"/>
      <c r="T990" s="1131"/>
      <c r="U990" s="1131"/>
      <c r="V990" s="1131"/>
      <c r="W990" s="1131"/>
      <c r="X990" s="1131"/>
      <c r="Y990" s="1131"/>
      <c r="Z990" s="1131"/>
      <c r="AA990" s="1131"/>
      <c r="AB990" s="1131"/>
      <c r="AC990" s="1131"/>
      <c r="AD990" s="1131"/>
      <c r="AE990" s="1131"/>
      <c r="AF990" s="874"/>
      <c r="AG990" s="874"/>
      <c r="AH990" s="113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  <hyperlink r:id="rId19" ref="C80"/>
    <hyperlink r:id="rId20" ref="D80"/>
    <hyperlink r:id="rId21" ref="T80"/>
    <hyperlink r:id="rId22" ref="U80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3.88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9.38"/>
  </cols>
  <sheetData>
    <row r="1">
      <c r="A1" s="1009" t="s">
        <v>515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1184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1185"/>
      <c r="R1" s="1009" t="s">
        <v>516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1184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1185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1186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1186"/>
    </row>
    <row r="3">
      <c r="A3" s="1187" t="s">
        <v>128</v>
      </c>
      <c r="B3" s="552"/>
      <c r="C3" s="1188">
        <v>2.0</v>
      </c>
      <c r="D3" s="1189">
        <v>104.0</v>
      </c>
      <c r="E3" s="1189">
        <v>1.0</v>
      </c>
      <c r="F3" s="1189">
        <v>118.0</v>
      </c>
      <c r="G3" s="1190">
        <v>0.024479166666666666</v>
      </c>
      <c r="H3" s="612">
        <f t="shared" ref="H3:H6" si="1">D3-F3</f>
        <v>-14</v>
      </c>
      <c r="I3" s="907">
        <f t="shared" ref="I3:I6" si="2">H3/(HOUR(G3)*60+(MINUTE(G3)+((SECOND(G3)/60))))</f>
        <v>-0.3971631206</v>
      </c>
      <c r="J3" s="1191">
        <v>3.0</v>
      </c>
      <c r="K3" s="1192">
        <v>16.0</v>
      </c>
      <c r="L3" s="1192">
        <v>4.0</v>
      </c>
      <c r="M3" s="1193">
        <v>1.0</v>
      </c>
      <c r="N3" s="1193">
        <v>4.0</v>
      </c>
      <c r="O3" s="1194"/>
      <c r="P3" s="617"/>
      <c r="Q3" s="1186"/>
      <c r="R3" s="1187" t="s">
        <v>128</v>
      </c>
      <c r="S3" s="552"/>
      <c r="T3" s="1188">
        <v>1.0</v>
      </c>
      <c r="U3" s="1189">
        <v>88.0</v>
      </c>
      <c r="V3" s="1189">
        <v>1.0</v>
      </c>
      <c r="W3" s="1189">
        <v>98.0</v>
      </c>
      <c r="X3" s="1190">
        <v>0.019525462962962963</v>
      </c>
      <c r="Y3" s="612">
        <f t="shared" ref="Y3:Y6" si="3">U3-W3</f>
        <v>-10</v>
      </c>
      <c r="Z3" s="907">
        <f t="shared" ref="Z3:Z6" si="4">Y3/(HOUR(X3)*60+(MINUTE(X3)+((SECOND(X3)/60))))</f>
        <v>-0.3556609366</v>
      </c>
      <c r="AA3" s="1191">
        <v>4.0</v>
      </c>
      <c r="AB3" s="1192">
        <v>11.0</v>
      </c>
      <c r="AC3" s="1192">
        <v>4.0</v>
      </c>
      <c r="AD3" s="1194"/>
      <c r="AE3" s="1193">
        <v>3.0</v>
      </c>
      <c r="AF3" s="1194"/>
      <c r="AG3" s="617"/>
      <c r="AH3" s="1186"/>
    </row>
    <row r="4">
      <c r="A4" s="1195" t="s">
        <v>252</v>
      </c>
      <c r="B4" s="562"/>
      <c r="C4" s="1196">
        <v>3.0</v>
      </c>
      <c r="D4" s="1197">
        <v>129.0</v>
      </c>
      <c r="E4" s="1197"/>
      <c r="F4" s="1197">
        <v>102.0</v>
      </c>
      <c r="G4" s="1198">
        <v>0.024479166666666666</v>
      </c>
      <c r="H4" s="622">
        <f t="shared" si="1"/>
        <v>27</v>
      </c>
      <c r="I4" s="623">
        <f t="shared" si="2"/>
        <v>0.7659574468</v>
      </c>
      <c r="J4" s="1199">
        <v>9.0</v>
      </c>
      <c r="K4" s="1200">
        <v>16.0</v>
      </c>
      <c r="L4" s="1200">
        <v>5.0</v>
      </c>
      <c r="M4" s="1201">
        <v>2.0</v>
      </c>
      <c r="N4" s="1200">
        <v>4.0</v>
      </c>
      <c r="O4" s="1200"/>
      <c r="P4" s="627"/>
      <c r="Q4" s="1186"/>
      <c r="R4" s="1195" t="s">
        <v>252</v>
      </c>
      <c r="S4" s="562"/>
      <c r="T4" s="1196">
        <v>3.0</v>
      </c>
      <c r="U4" s="1197">
        <v>103.0</v>
      </c>
      <c r="V4" s="1197">
        <v>1.0</v>
      </c>
      <c r="W4" s="1197">
        <v>84.0</v>
      </c>
      <c r="X4" s="1198">
        <v>0.019525462962962963</v>
      </c>
      <c r="Y4" s="622">
        <f t="shared" si="3"/>
        <v>19</v>
      </c>
      <c r="Z4" s="623">
        <f t="shared" si="4"/>
        <v>0.6757557795</v>
      </c>
      <c r="AA4" s="1199">
        <v>3.0</v>
      </c>
      <c r="AB4" s="1200">
        <v>11.0</v>
      </c>
      <c r="AC4" s="1200">
        <v>4.0</v>
      </c>
      <c r="AD4" s="1201">
        <v>1.0</v>
      </c>
      <c r="AE4" s="1200">
        <v>3.0</v>
      </c>
      <c r="AF4" s="1200"/>
      <c r="AG4" s="627"/>
      <c r="AH4" s="1186"/>
    </row>
    <row r="5">
      <c r="A5" s="1202" t="s">
        <v>130</v>
      </c>
      <c r="B5" s="562"/>
      <c r="C5" s="1203"/>
      <c r="D5" s="1204">
        <v>120.0</v>
      </c>
      <c r="E5" s="1204">
        <v>1.0</v>
      </c>
      <c r="F5" s="1204">
        <v>96.0</v>
      </c>
      <c r="G5" s="1205">
        <v>0.024479166666666666</v>
      </c>
      <c r="H5" s="633">
        <f t="shared" si="1"/>
        <v>24</v>
      </c>
      <c r="I5" s="634">
        <f t="shared" si="2"/>
        <v>0.6808510638</v>
      </c>
      <c r="J5" s="1204">
        <v>3.0</v>
      </c>
      <c r="K5" s="1206">
        <v>23.0</v>
      </c>
      <c r="L5" s="1206">
        <v>6.0</v>
      </c>
      <c r="M5" s="1206">
        <v>2.0</v>
      </c>
      <c r="N5" s="1206">
        <v>4.0</v>
      </c>
      <c r="O5" s="1207"/>
      <c r="P5" s="637"/>
      <c r="Q5" s="1186"/>
      <c r="R5" s="1202" t="s">
        <v>130</v>
      </c>
      <c r="S5" s="562"/>
      <c r="T5" s="1208">
        <v>1.0</v>
      </c>
      <c r="U5" s="1204">
        <v>114.0</v>
      </c>
      <c r="V5" s="1209"/>
      <c r="W5" s="1204">
        <v>91.0</v>
      </c>
      <c r="X5" s="1205">
        <v>0.019525462962962963</v>
      </c>
      <c r="Y5" s="633">
        <f t="shared" si="3"/>
        <v>23</v>
      </c>
      <c r="Z5" s="634">
        <f t="shared" si="4"/>
        <v>0.8180201541</v>
      </c>
      <c r="AA5" s="1204">
        <v>3.0</v>
      </c>
      <c r="AB5" s="1206">
        <v>18.0</v>
      </c>
      <c r="AC5" s="1206">
        <v>3.0</v>
      </c>
      <c r="AD5" s="1206">
        <v>6.0</v>
      </c>
      <c r="AE5" s="1206">
        <v>3.0</v>
      </c>
      <c r="AF5" s="1207"/>
      <c r="AG5" s="637"/>
      <c r="AH5" s="1186"/>
    </row>
    <row r="6">
      <c r="A6" s="1195" t="s">
        <v>276</v>
      </c>
      <c r="B6" s="562"/>
      <c r="C6" s="1210"/>
      <c r="D6" s="1197">
        <v>111.0</v>
      </c>
      <c r="E6" s="1197"/>
      <c r="F6" s="1197">
        <v>126.0</v>
      </c>
      <c r="G6" s="1198">
        <v>0.024479166666666666</v>
      </c>
      <c r="H6" s="622">
        <f t="shared" si="1"/>
        <v>-15</v>
      </c>
      <c r="I6" s="623">
        <f t="shared" si="2"/>
        <v>-0.4255319149</v>
      </c>
      <c r="J6" s="1199">
        <v>5.0</v>
      </c>
      <c r="K6" s="1200">
        <v>18.0</v>
      </c>
      <c r="L6" s="1200">
        <v>4.0</v>
      </c>
      <c r="M6" s="1200"/>
      <c r="N6" s="1200">
        <v>4.0</v>
      </c>
      <c r="O6" s="1200"/>
      <c r="P6" s="627"/>
      <c r="Q6" s="1186"/>
      <c r="R6" s="1195" t="s">
        <v>276</v>
      </c>
      <c r="S6" s="562"/>
      <c r="T6" s="1210"/>
      <c r="U6" s="1197">
        <v>101.0</v>
      </c>
      <c r="V6" s="1197"/>
      <c r="W6" s="1197">
        <v>104.0</v>
      </c>
      <c r="X6" s="1198">
        <v>0.019525462962962963</v>
      </c>
      <c r="Y6" s="622">
        <f t="shared" si="3"/>
        <v>-3</v>
      </c>
      <c r="Z6" s="623">
        <f t="shared" si="4"/>
        <v>-0.106698281</v>
      </c>
      <c r="AA6" s="1199">
        <v>3.0</v>
      </c>
      <c r="AB6" s="1200">
        <v>13.0</v>
      </c>
      <c r="AC6" s="1200">
        <v>3.0</v>
      </c>
      <c r="AD6" s="1200">
        <v>3.0</v>
      </c>
      <c r="AE6" s="1200">
        <v>1.0</v>
      </c>
      <c r="AF6" s="1200"/>
      <c r="AG6" s="627"/>
      <c r="AH6" s="1186"/>
    </row>
    <row r="7">
      <c r="A7" s="1202" t="s">
        <v>517</v>
      </c>
      <c r="B7" s="562"/>
      <c r="C7" s="1211"/>
      <c r="D7" s="1212"/>
      <c r="E7" s="1212"/>
      <c r="F7" s="1212"/>
      <c r="G7" s="1205"/>
      <c r="H7" s="633"/>
      <c r="I7" s="634"/>
      <c r="J7" s="1209"/>
      <c r="K7" s="1213"/>
      <c r="L7" s="1213"/>
      <c r="M7" s="1207"/>
      <c r="N7" s="1207"/>
      <c r="O7" s="1207"/>
      <c r="P7" s="637"/>
      <c r="Q7" s="1186"/>
      <c r="R7" s="1202" t="s">
        <v>517</v>
      </c>
      <c r="S7" s="562"/>
      <c r="T7" s="1211"/>
      <c r="U7" s="1212"/>
      <c r="V7" s="1212"/>
      <c r="W7" s="1212"/>
      <c r="X7" s="1205"/>
      <c r="Y7" s="633"/>
      <c r="Z7" s="634"/>
      <c r="AA7" s="1209"/>
      <c r="AB7" s="1213"/>
      <c r="AC7" s="1213"/>
      <c r="AD7" s="1207"/>
      <c r="AE7" s="1207"/>
      <c r="AF7" s="1207"/>
      <c r="AG7" s="637"/>
      <c r="AH7" s="1186"/>
    </row>
    <row r="8">
      <c r="A8" s="1214" t="s">
        <v>463</v>
      </c>
      <c r="B8" s="548"/>
      <c r="C8" s="1215"/>
      <c r="D8" s="1216"/>
      <c r="E8" s="1216"/>
      <c r="F8" s="1216"/>
      <c r="G8" s="1217"/>
      <c r="H8" s="659"/>
      <c r="I8" s="660"/>
      <c r="J8" s="1216"/>
      <c r="K8" s="1218"/>
      <c r="L8" s="1218"/>
      <c r="M8" s="1218"/>
      <c r="N8" s="1218"/>
      <c r="O8" s="1219"/>
      <c r="P8" s="654"/>
      <c r="Q8" s="1220"/>
      <c r="R8" s="1214" t="s">
        <v>463</v>
      </c>
      <c r="S8" s="548"/>
      <c r="T8" s="1215"/>
      <c r="U8" s="1216"/>
      <c r="V8" s="1216"/>
      <c r="W8" s="1216"/>
      <c r="X8" s="1217"/>
      <c r="Y8" s="659"/>
      <c r="Z8" s="660"/>
      <c r="AA8" s="1216"/>
      <c r="AB8" s="1218"/>
      <c r="AC8" s="1218"/>
      <c r="AD8" s="1218"/>
      <c r="AE8" s="1218"/>
      <c r="AF8" s="1219"/>
      <c r="AG8" s="654"/>
      <c r="AH8" s="1220"/>
    </row>
    <row r="9">
      <c r="A9" s="1221"/>
      <c r="B9" s="1221"/>
      <c r="C9" s="1222" t="s">
        <v>312</v>
      </c>
      <c r="D9" s="1223"/>
      <c r="E9" s="1223"/>
      <c r="F9" s="1223"/>
      <c r="G9" s="1224"/>
      <c r="H9" s="1223"/>
      <c r="I9" s="1223"/>
      <c r="J9" s="1223"/>
      <c r="K9" s="1223"/>
      <c r="L9" s="1223"/>
      <c r="M9" s="1223"/>
      <c r="N9" s="1223"/>
      <c r="O9" s="1223"/>
      <c r="P9" s="882"/>
      <c r="Q9" s="1223"/>
      <c r="R9" s="1221"/>
      <c r="S9" s="1221"/>
      <c r="T9" s="1225" t="s">
        <v>312</v>
      </c>
      <c r="U9" s="1223"/>
      <c r="V9" s="1223"/>
      <c r="W9" s="1223"/>
      <c r="X9" s="1224"/>
      <c r="Y9" s="1223"/>
      <c r="Z9" s="1223"/>
      <c r="AA9" s="1223"/>
      <c r="AB9" s="1223"/>
      <c r="AC9" s="1223"/>
      <c r="AD9" s="1223"/>
      <c r="AE9" s="1223"/>
      <c r="AF9" s="1223"/>
      <c r="AG9" s="882"/>
      <c r="AH9" s="1223"/>
    </row>
    <row r="10">
      <c r="A10" s="904" t="s">
        <v>518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1184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1185"/>
      <c r="R10" s="904" t="s">
        <v>519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1184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1185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1186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1186"/>
    </row>
    <row r="12">
      <c r="A12" s="1187" t="s">
        <v>128</v>
      </c>
      <c r="B12" s="552"/>
      <c r="C12" s="1188"/>
      <c r="D12" s="1189">
        <v>69.0</v>
      </c>
      <c r="E12" s="1189"/>
      <c r="F12" s="1189">
        <v>98.0</v>
      </c>
      <c r="G12" s="1190">
        <v>0.014409722222222223</v>
      </c>
      <c r="H12" s="829">
        <f t="shared" ref="H12:H15" si="5">D12-F12</f>
        <v>-29</v>
      </c>
      <c r="I12" s="1021">
        <f t="shared" ref="I12:I15" si="6">H12/(HOUR(G12)*60+(MINUTE(G12)+((SECOND(G12)/60))))</f>
        <v>-1.397590361</v>
      </c>
      <c r="J12" s="1191">
        <v>2.0</v>
      </c>
      <c r="K12" s="1192">
        <v>7.0</v>
      </c>
      <c r="L12" s="1192">
        <v>2.0</v>
      </c>
      <c r="M12" s="1194"/>
      <c r="N12" s="1194"/>
      <c r="O12" s="1194"/>
      <c r="P12" s="617"/>
      <c r="Q12" s="1186"/>
      <c r="R12" s="1187" t="s">
        <v>128</v>
      </c>
      <c r="S12" s="552"/>
      <c r="T12" s="1188">
        <v>3.0</v>
      </c>
      <c r="U12" s="1189">
        <v>112.0</v>
      </c>
      <c r="V12" s="1189">
        <v>1.0</v>
      </c>
      <c r="W12" s="1189">
        <v>147.0</v>
      </c>
      <c r="X12" s="1190">
        <v>0.02613425925925926</v>
      </c>
      <c r="Y12" s="829">
        <f t="shared" ref="Y12:Y15" si="7">U12-W12</f>
        <v>-35</v>
      </c>
      <c r="Z12" s="1021">
        <f t="shared" ref="Z12:Z15" si="8">Y12/(HOUR(X12)*60+(MINUTE(X12)+((SECOND(X12)/60))))</f>
        <v>-0.9300265722</v>
      </c>
      <c r="AA12" s="1191">
        <v>6.0</v>
      </c>
      <c r="AB12" s="1192">
        <v>12.0</v>
      </c>
      <c r="AC12" s="1192">
        <v>1.0</v>
      </c>
      <c r="AD12" s="1194"/>
      <c r="AE12" s="1193">
        <v>2.0</v>
      </c>
      <c r="AF12" s="1194"/>
      <c r="AG12" s="617"/>
      <c r="AH12" s="1186"/>
    </row>
    <row r="13">
      <c r="A13" s="1195" t="s">
        <v>252</v>
      </c>
      <c r="B13" s="562"/>
      <c r="C13" s="1196">
        <v>2.0</v>
      </c>
      <c r="D13" s="1197">
        <v>62.0</v>
      </c>
      <c r="E13" s="1197"/>
      <c r="F13" s="1197">
        <v>50.0</v>
      </c>
      <c r="G13" s="1198">
        <v>0.014409722222222223</v>
      </c>
      <c r="H13" s="832">
        <f t="shared" si="5"/>
        <v>12</v>
      </c>
      <c r="I13" s="833">
        <f t="shared" si="6"/>
        <v>0.578313253</v>
      </c>
      <c r="J13" s="1199">
        <v>2.0</v>
      </c>
      <c r="K13" s="1200">
        <v>8.0</v>
      </c>
      <c r="L13" s="1200">
        <v>5.0</v>
      </c>
      <c r="M13" s="1201">
        <v>2.0</v>
      </c>
      <c r="N13" s="1200">
        <v>5.0</v>
      </c>
      <c r="O13" s="1200"/>
      <c r="P13" s="627"/>
      <c r="Q13" s="1186"/>
      <c r="R13" s="1195" t="s">
        <v>252</v>
      </c>
      <c r="S13" s="562"/>
      <c r="T13" s="1196">
        <v>1.0</v>
      </c>
      <c r="U13" s="1197">
        <v>152.0</v>
      </c>
      <c r="V13" s="1197">
        <v>1.0</v>
      </c>
      <c r="W13" s="1197">
        <v>112.0</v>
      </c>
      <c r="X13" s="1198">
        <v>0.02613425925925926</v>
      </c>
      <c r="Y13" s="832">
        <f t="shared" si="7"/>
        <v>40</v>
      </c>
      <c r="Z13" s="833">
        <f t="shared" si="8"/>
        <v>1.062887511</v>
      </c>
      <c r="AA13" s="1199">
        <v>3.0</v>
      </c>
      <c r="AB13" s="1200">
        <v>29.0</v>
      </c>
      <c r="AC13" s="1200">
        <v>5.0</v>
      </c>
      <c r="AD13" s="1226"/>
      <c r="AE13" s="1200">
        <v>7.0</v>
      </c>
      <c r="AF13" s="1200"/>
      <c r="AG13" s="627"/>
      <c r="AH13" s="1186"/>
    </row>
    <row r="14">
      <c r="A14" s="1202" t="s">
        <v>130</v>
      </c>
      <c r="B14" s="562"/>
      <c r="C14" s="1203"/>
      <c r="D14" s="1204">
        <v>62.0</v>
      </c>
      <c r="E14" s="1209"/>
      <c r="F14" s="1204">
        <v>72.0</v>
      </c>
      <c r="G14" s="1205">
        <v>0.014409722222222223</v>
      </c>
      <c r="H14" s="836">
        <f t="shared" si="5"/>
        <v>-10</v>
      </c>
      <c r="I14" s="1047">
        <f t="shared" si="6"/>
        <v>-0.4819277108</v>
      </c>
      <c r="J14" s="1204">
        <v>1.0</v>
      </c>
      <c r="K14" s="1206">
        <v>13.0</v>
      </c>
      <c r="L14" s="1207"/>
      <c r="M14" s="1207"/>
      <c r="N14" s="1206">
        <v>1.0</v>
      </c>
      <c r="O14" s="1207"/>
      <c r="P14" s="637"/>
      <c r="Q14" s="1186"/>
      <c r="R14" s="1202" t="s">
        <v>130</v>
      </c>
      <c r="S14" s="562"/>
      <c r="T14" s="1203"/>
      <c r="U14" s="1204">
        <v>145.0</v>
      </c>
      <c r="V14" s="1204">
        <v>2.0</v>
      </c>
      <c r="W14" s="1204">
        <v>136.0</v>
      </c>
      <c r="X14" s="1205">
        <v>0.02613425925925926</v>
      </c>
      <c r="Y14" s="836">
        <f t="shared" si="7"/>
        <v>9</v>
      </c>
      <c r="Z14" s="1047">
        <f t="shared" si="8"/>
        <v>0.23914969</v>
      </c>
      <c r="AA14" s="1204">
        <v>3.0</v>
      </c>
      <c r="AB14" s="1206">
        <v>21.0</v>
      </c>
      <c r="AC14" s="1206">
        <v>7.0</v>
      </c>
      <c r="AD14" s="1207"/>
      <c r="AE14" s="1206">
        <v>3.0</v>
      </c>
      <c r="AF14" s="1207"/>
      <c r="AG14" s="637"/>
      <c r="AH14" s="1186"/>
    </row>
    <row r="15">
      <c r="A15" s="1195" t="s">
        <v>276</v>
      </c>
      <c r="B15" s="562"/>
      <c r="C15" s="1210"/>
      <c r="D15" s="1197">
        <v>61.0</v>
      </c>
      <c r="E15" s="1197"/>
      <c r="F15" s="1197">
        <v>92.0</v>
      </c>
      <c r="G15" s="1198">
        <v>0.014409722222222223</v>
      </c>
      <c r="H15" s="832">
        <f t="shared" si="5"/>
        <v>-31</v>
      </c>
      <c r="I15" s="833">
        <f t="shared" si="6"/>
        <v>-1.493975904</v>
      </c>
      <c r="J15" s="1199">
        <v>1.0</v>
      </c>
      <c r="K15" s="1200">
        <v>10.0</v>
      </c>
      <c r="L15" s="1200">
        <v>1.0</v>
      </c>
      <c r="M15" s="1200"/>
      <c r="N15" s="1200"/>
      <c r="O15" s="1200"/>
      <c r="P15" s="627"/>
      <c r="Q15" s="1186"/>
      <c r="R15" s="1195" t="s">
        <v>276</v>
      </c>
      <c r="S15" s="562"/>
      <c r="T15" s="1210"/>
      <c r="U15" s="1197">
        <v>100.0</v>
      </c>
      <c r="V15" s="1197">
        <v>1.0</v>
      </c>
      <c r="W15" s="1197">
        <v>146.0</v>
      </c>
      <c r="X15" s="1198">
        <v>0.02613425925925926</v>
      </c>
      <c r="Y15" s="832">
        <f t="shared" si="7"/>
        <v>-46</v>
      </c>
      <c r="Z15" s="833">
        <f t="shared" si="8"/>
        <v>-1.222320638</v>
      </c>
      <c r="AA15" s="1199">
        <v>3.0</v>
      </c>
      <c r="AB15" s="1200">
        <v>13.0</v>
      </c>
      <c r="AC15" s="1200">
        <v>1.0</v>
      </c>
      <c r="AD15" s="1200"/>
      <c r="AE15" s="1200">
        <v>1.0</v>
      </c>
      <c r="AF15" s="1200"/>
      <c r="AG15" s="627"/>
      <c r="AH15" s="1186"/>
    </row>
    <row r="16">
      <c r="A16" s="1202" t="s">
        <v>517</v>
      </c>
      <c r="B16" s="562"/>
      <c r="C16" s="1211"/>
      <c r="D16" s="1212"/>
      <c r="E16" s="1212"/>
      <c r="F16" s="1212"/>
      <c r="G16" s="1205"/>
      <c r="H16" s="633"/>
      <c r="I16" s="634"/>
      <c r="J16" s="1209"/>
      <c r="K16" s="1213"/>
      <c r="L16" s="1213"/>
      <c r="M16" s="1207"/>
      <c r="N16" s="1207"/>
      <c r="O16" s="1207"/>
      <c r="P16" s="637"/>
      <c r="Q16" s="1186"/>
      <c r="R16" s="1202" t="s">
        <v>517</v>
      </c>
      <c r="S16" s="562"/>
      <c r="T16" s="1211"/>
      <c r="U16" s="1212"/>
      <c r="V16" s="1212"/>
      <c r="W16" s="1212"/>
      <c r="X16" s="1205"/>
      <c r="Y16" s="633"/>
      <c r="Z16" s="634"/>
      <c r="AA16" s="1209"/>
      <c r="AB16" s="1213"/>
      <c r="AC16" s="1213"/>
      <c r="AD16" s="1207"/>
      <c r="AE16" s="1207"/>
      <c r="AF16" s="1207"/>
      <c r="AG16" s="637"/>
      <c r="AH16" s="1186"/>
    </row>
    <row r="17">
      <c r="A17" s="1214" t="s">
        <v>463</v>
      </c>
      <c r="B17" s="548"/>
      <c r="C17" s="1215"/>
      <c r="D17" s="1216"/>
      <c r="E17" s="1216"/>
      <c r="F17" s="1216"/>
      <c r="G17" s="1217"/>
      <c r="H17" s="659"/>
      <c r="I17" s="660"/>
      <c r="J17" s="1216"/>
      <c r="K17" s="1218"/>
      <c r="L17" s="1218"/>
      <c r="M17" s="1218"/>
      <c r="N17" s="1218"/>
      <c r="O17" s="1218"/>
      <c r="P17" s="654"/>
      <c r="Q17" s="1220"/>
      <c r="R17" s="1214" t="s">
        <v>463</v>
      </c>
      <c r="S17" s="548"/>
      <c r="T17" s="1215"/>
      <c r="U17" s="1216"/>
      <c r="V17" s="1216"/>
      <c r="W17" s="1216"/>
      <c r="X17" s="1217"/>
      <c r="Y17" s="659"/>
      <c r="Z17" s="660"/>
      <c r="AA17" s="1216"/>
      <c r="AB17" s="1218"/>
      <c r="AC17" s="1218"/>
      <c r="AD17" s="1218"/>
      <c r="AE17" s="1218"/>
      <c r="AF17" s="1218"/>
      <c r="AG17" s="654"/>
      <c r="AH17" s="1220"/>
    </row>
    <row r="18">
      <c r="A18" s="1221"/>
      <c r="B18" s="1221"/>
      <c r="C18" s="1087" t="s">
        <v>336</v>
      </c>
      <c r="D18" s="1223"/>
      <c r="E18" s="1223"/>
      <c r="F18" s="1223"/>
      <c r="G18" s="1224"/>
      <c r="H18" s="1223"/>
      <c r="I18" s="1223"/>
      <c r="J18" s="1223"/>
      <c r="K18" s="1223"/>
      <c r="L18" s="1223"/>
      <c r="M18" s="1223"/>
      <c r="N18" s="1223"/>
      <c r="O18" s="1223"/>
      <c r="P18" s="898"/>
      <c r="Q18" s="1223"/>
      <c r="R18" s="1221"/>
      <c r="S18" s="1221"/>
      <c r="T18" s="1087" t="s">
        <v>336</v>
      </c>
      <c r="U18" s="1223"/>
      <c r="V18" s="1223"/>
      <c r="W18" s="1223"/>
      <c r="X18" s="1224"/>
      <c r="Y18" s="1223"/>
      <c r="Z18" s="1223"/>
      <c r="AA18" s="1223"/>
      <c r="AB18" s="1223"/>
      <c r="AC18" s="1223"/>
      <c r="AD18" s="1223"/>
      <c r="AE18" s="1223"/>
      <c r="AF18" s="1223"/>
      <c r="AG18" s="898"/>
      <c r="AH18" s="1223"/>
    </row>
    <row r="19">
      <c r="A19" s="992" t="s">
        <v>520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1184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1185"/>
      <c r="R19" s="992" t="s">
        <v>521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1184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1185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1186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1186"/>
    </row>
    <row r="21">
      <c r="A21" s="1187" t="s">
        <v>128</v>
      </c>
      <c r="B21" s="552"/>
      <c r="C21" s="1188"/>
      <c r="D21" s="1189">
        <v>121.0</v>
      </c>
      <c r="E21" s="1189"/>
      <c r="F21" s="1189">
        <v>171.0</v>
      </c>
      <c r="G21" s="1190">
        <v>0.028229166666666666</v>
      </c>
      <c r="H21" s="829">
        <f t="shared" ref="H21:H24" si="9">D21-F21</f>
        <v>-50</v>
      </c>
      <c r="I21" s="1021">
        <f t="shared" ref="I21:I24" si="10">H21/(HOUR(G21)*60+(MINUTE(G21)+((SECOND(G21)/60))))</f>
        <v>-1.2300123</v>
      </c>
      <c r="J21" s="1191">
        <v>4.0</v>
      </c>
      <c r="K21" s="1192">
        <v>15.0</v>
      </c>
      <c r="L21" s="1192">
        <v>1.0</v>
      </c>
      <c r="M21" s="1194"/>
      <c r="N21" s="1194"/>
      <c r="O21" s="1194"/>
      <c r="P21" s="617"/>
      <c r="Q21" s="1186"/>
      <c r="R21" s="1187" t="s">
        <v>128</v>
      </c>
      <c r="S21" s="552"/>
      <c r="T21" s="1188">
        <v>2.0</v>
      </c>
      <c r="U21" s="1189">
        <v>64.0</v>
      </c>
      <c r="V21" s="1189">
        <v>1.0</v>
      </c>
      <c r="W21" s="1189">
        <v>94.0</v>
      </c>
      <c r="X21" s="1190">
        <v>0.031782407407407405</v>
      </c>
      <c r="Y21" s="829">
        <f t="shared" ref="Y21:Y24" si="11">U21-W21</f>
        <v>-30</v>
      </c>
      <c r="Z21" s="1021">
        <f t="shared" ref="Z21:Z24" si="12">Y21/(HOUR(X21)*60+(MINUTE(X21)+((SECOND(X21)/60))))</f>
        <v>-0.6554989075</v>
      </c>
      <c r="AA21" s="1191">
        <v>4.0</v>
      </c>
      <c r="AB21" s="1192">
        <v>6.0</v>
      </c>
      <c r="AC21" s="1192">
        <v>1.0</v>
      </c>
      <c r="AD21" s="1194"/>
      <c r="AE21" s="1193">
        <v>4.0</v>
      </c>
      <c r="AF21" s="1194"/>
      <c r="AG21" s="617"/>
      <c r="AH21" s="1186"/>
    </row>
    <row r="22">
      <c r="A22" s="1195" t="s">
        <v>252</v>
      </c>
      <c r="B22" s="562"/>
      <c r="C22" s="1196">
        <v>1.0</v>
      </c>
      <c r="D22" s="1197">
        <v>118.0</v>
      </c>
      <c r="E22" s="1197"/>
      <c r="F22" s="1197">
        <v>85.0</v>
      </c>
      <c r="G22" s="1227">
        <v>0.028229166666666666</v>
      </c>
      <c r="H22" s="832">
        <f t="shared" si="9"/>
        <v>33</v>
      </c>
      <c r="I22" s="833">
        <f t="shared" si="10"/>
        <v>0.8118081181</v>
      </c>
      <c r="J22" s="1199">
        <v>7.0</v>
      </c>
      <c r="K22" s="1200">
        <v>12.0</v>
      </c>
      <c r="L22" s="1200">
        <v>2.0</v>
      </c>
      <c r="M22" s="1201">
        <v>1.0</v>
      </c>
      <c r="N22" s="1200">
        <v>3.0</v>
      </c>
      <c r="O22" s="1200"/>
      <c r="P22" s="627"/>
      <c r="Q22" s="1186"/>
      <c r="R22" s="1195" t="s">
        <v>252</v>
      </c>
      <c r="S22" s="562"/>
      <c r="T22" s="1196">
        <v>1.0</v>
      </c>
      <c r="U22" s="1197">
        <v>223.0</v>
      </c>
      <c r="V22" s="1197">
        <v>1.0</v>
      </c>
      <c r="W22" s="1197">
        <v>167.0</v>
      </c>
      <c r="X22" s="1227">
        <v>0.031782407407407405</v>
      </c>
      <c r="Y22" s="832">
        <f t="shared" si="11"/>
        <v>56</v>
      </c>
      <c r="Z22" s="833">
        <f t="shared" si="12"/>
        <v>1.223597961</v>
      </c>
      <c r="AA22" s="1199">
        <v>8.0</v>
      </c>
      <c r="AB22" s="1200">
        <v>37.0</v>
      </c>
      <c r="AC22" s="1200">
        <v>15.0</v>
      </c>
      <c r="AD22" s="1201">
        <v>5.0</v>
      </c>
      <c r="AE22" s="1200">
        <v>6.0</v>
      </c>
      <c r="AF22" s="1200"/>
      <c r="AG22" s="627"/>
      <c r="AH22" s="1186"/>
    </row>
    <row r="23">
      <c r="A23" s="1202" t="s">
        <v>130</v>
      </c>
      <c r="B23" s="562"/>
      <c r="C23" s="1208">
        <v>1.0</v>
      </c>
      <c r="D23" s="1204">
        <v>149.0</v>
      </c>
      <c r="E23" s="1204">
        <v>1.0</v>
      </c>
      <c r="F23" s="1204">
        <v>137.0</v>
      </c>
      <c r="G23" s="1228">
        <v>0.028229166666666666</v>
      </c>
      <c r="H23" s="836">
        <f t="shared" si="9"/>
        <v>12</v>
      </c>
      <c r="I23" s="1047">
        <f t="shared" si="10"/>
        <v>0.295202952</v>
      </c>
      <c r="J23" s="1209"/>
      <c r="K23" s="1206">
        <v>20.0</v>
      </c>
      <c r="L23" s="1206">
        <v>5.0</v>
      </c>
      <c r="M23" s="1206">
        <v>3.0</v>
      </c>
      <c r="N23" s="1206">
        <v>4.0</v>
      </c>
      <c r="O23" s="1206">
        <v>1.0</v>
      </c>
      <c r="P23" s="637"/>
      <c r="Q23" s="1186"/>
      <c r="R23" s="1202" t="s">
        <v>130</v>
      </c>
      <c r="S23" s="562"/>
      <c r="T23" s="1203"/>
      <c r="U23" s="1204">
        <v>166.0</v>
      </c>
      <c r="V23" s="1204">
        <v>4.0</v>
      </c>
      <c r="W23" s="1204">
        <v>155.0</v>
      </c>
      <c r="X23" s="1228">
        <v>0.031782407407407405</v>
      </c>
      <c r="Y23" s="836">
        <f t="shared" si="11"/>
        <v>11</v>
      </c>
      <c r="Z23" s="1047">
        <f t="shared" si="12"/>
        <v>0.2403495994</v>
      </c>
      <c r="AA23" s="1204">
        <v>2.0</v>
      </c>
      <c r="AB23" s="1206">
        <v>21.0</v>
      </c>
      <c r="AC23" s="1206">
        <v>5.0</v>
      </c>
      <c r="AD23" s="1206">
        <v>7.0</v>
      </c>
      <c r="AE23" s="1206">
        <v>5.0</v>
      </c>
      <c r="AF23" s="1207"/>
      <c r="AG23" s="637"/>
      <c r="AH23" s="1186"/>
    </row>
    <row r="24">
      <c r="A24" s="1195" t="s">
        <v>276</v>
      </c>
      <c r="B24" s="562"/>
      <c r="C24" s="1210"/>
      <c r="D24" s="1197">
        <v>118.0</v>
      </c>
      <c r="E24" s="1197">
        <v>3.0</v>
      </c>
      <c r="F24" s="1197">
        <v>142.0</v>
      </c>
      <c r="G24" s="1227">
        <v>0.028229166666666666</v>
      </c>
      <c r="H24" s="832">
        <f t="shared" si="9"/>
        <v>-24</v>
      </c>
      <c r="I24" s="833">
        <f t="shared" si="10"/>
        <v>-0.5904059041</v>
      </c>
      <c r="J24" s="1199">
        <v>6.0</v>
      </c>
      <c r="K24" s="1200">
        <v>14.0</v>
      </c>
      <c r="L24" s="1200">
        <v>1.0</v>
      </c>
      <c r="M24" s="1200"/>
      <c r="N24" s="1200"/>
      <c r="O24" s="1200"/>
      <c r="P24" s="627"/>
      <c r="Q24" s="1186"/>
      <c r="R24" s="1195" t="s">
        <v>276</v>
      </c>
      <c r="S24" s="562"/>
      <c r="T24" s="1210"/>
      <c r="U24" s="1197">
        <v>133.0</v>
      </c>
      <c r="V24" s="1197">
        <v>3.0</v>
      </c>
      <c r="W24" s="1197">
        <v>153.0</v>
      </c>
      <c r="X24" s="1227">
        <v>0.031782407407407405</v>
      </c>
      <c r="Y24" s="832">
        <f t="shared" si="11"/>
        <v>-20</v>
      </c>
      <c r="Z24" s="833">
        <f t="shared" si="12"/>
        <v>-0.4369992717</v>
      </c>
      <c r="AA24" s="1199">
        <v>4.0</v>
      </c>
      <c r="AB24" s="1200">
        <v>18.0</v>
      </c>
      <c r="AC24" s="1200">
        <v>4.0</v>
      </c>
      <c r="AD24" s="1200">
        <v>1.0</v>
      </c>
      <c r="AE24" s="1200">
        <v>2.0</v>
      </c>
      <c r="AF24" s="1200"/>
      <c r="AG24" s="627"/>
      <c r="AH24" s="1186"/>
    </row>
    <row r="25">
      <c r="A25" s="1202" t="s">
        <v>517</v>
      </c>
      <c r="B25" s="562"/>
      <c r="C25" s="1211"/>
      <c r="D25" s="1212"/>
      <c r="E25" s="1212"/>
      <c r="F25" s="1212"/>
      <c r="G25" s="1205"/>
      <c r="H25" s="633"/>
      <c r="I25" s="634"/>
      <c r="J25" s="1209"/>
      <c r="K25" s="1213"/>
      <c r="L25" s="1213"/>
      <c r="M25" s="1207"/>
      <c r="N25" s="1207"/>
      <c r="O25" s="1207"/>
      <c r="P25" s="637"/>
      <c r="Q25" s="1186"/>
      <c r="R25" s="1202" t="s">
        <v>517</v>
      </c>
      <c r="S25" s="562"/>
      <c r="T25" s="1211"/>
      <c r="U25" s="1212"/>
      <c r="V25" s="1212"/>
      <c r="W25" s="1212"/>
      <c r="X25" s="1205"/>
      <c r="Y25" s="633"/>
      <c r="Z25" s="634"/>
      <c r="AA25" s="1209"/>
      <c r="AB25" s="1213"/>
      <c r="AC25" s="1213"/>
      <c r="AD25" s="1207"/>
      <c r="AE25" s="1207"/>
      <c r="AF25" s="1207"/>
      <c r="AG25" s="637"/>
      <c r="AH25" s="1186"/>
    </row>
    <row r="26">
      <c r="A26" s="1214" t="s">
        <v>463</v>
      </c>
      <c r="B26" s="548"/>
      <c r="C26" s="1215"/>
      <c r="D26" s="1216"/>
      <c r="E26" s="1216"/>
      <c r="F26" s="1216"/>
      <c r="G26" s="1217"/>
      <c r="H26" s="659"/>
      <c r="I26" s="660"/>
      <c r="J26" s="1216"/>
      <c r="K26" s="1218"/>
      <c r="L26" s="1218"/>
      <c r="M26" s="1218"/>
      <c r="N26" s="1218"/>
      <c r="O26" s="1218"/>
      <c r="P26" s="654"/>
      <c r="Q26" s="1220"/>
      <c r="R26" s="1214" t="s">
        <v>463</v>
      </c>
      <c r="S26" s="548"/>
      <c r="T26" s="1215"/>
      <c r="U26" s="1216"/>
      <c r="V26" s="1216"/>
      <c r="W26" s="1216"/>
      <c r="X26" s="1217"/>
      <c r="Y26" s="659"/>
      <c r="Z26" s="660"/>
      <c r="AA26" s="1216"/>
      <c r="AB26" s="1218"/>
      <c r="AC26" s="1218"/>
      <c r="AD26" s="1218"/>
      <c r="AE26" s="1218"/>
      <c r="AF26" s="1218"/>
      <c r="AG26" s="654"/>
      <c r="AH26" s="1220"/>
    </row>
    <row r="27">
      <c r="A27" s="1221"/>
      <c r="B27" s="1221"/>
      <c r="C27" s="1222" t="s">
        <v>349</v>
      </c>
      <c r="D27" s="1223"/>
      <c r="E27" s="1223"/>
      <c r="F27" s="1223"/>
      <c r="G27" s="1224"/>
      <c r="H27" s="1223"/>
      <c r="I27" s="1223"/>
      <c r="J27" s="1223"/>
      <c r="K27" s="1223"/>
      <c r="L27" s="1223"/>
      <c r="M27" s="1223"/>
      <c r="N27" s="1223"/>
      <c r="O27" s="1223"/>
      <c r="P27" s="898"/>
      <c r="Q27" s="1223"/>
      <c r="R27" s="1221"/>
      <c r="S27" s="1221"/>
      <c r="T27" s="1222" t="s">
        <v>349</v>
      </c>
      <c r="U27" s="1223"/>
      <c r="V27" s="1223"/>
      <c r="W27" s="1223"/>
      <c r="X27" s="1224"/>
      <c r="Y27" s="1223"/>
      <c r="Z27" s="1223"/>
      <c r="AA27" s="1223"/>
      <c r="AB27" s="1223"/>
      <c r="AC27" s="1223"/>
      <c r="AD27" s="1223"/>
      <c r="AE27" s="1223"/>
      <c r="AF27" s="1223"/>
      <c r="AG27" s="898"/>
      <c r="AH27" s="1223"/>
    </row>
    <row r="28">
      <c r="A28" s="906" t="s">
        <v>444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1184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1185"/>
      <c r="R28" s="906" t="s">
        <v>522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1184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1185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1186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1186"/>
    </row>
    <row r="30">
      <c r="A30" s="1187" t="s">
        <v>128</v>
      </c>
      <c r="B30" s="552"/>
      <c r="C30" s="1188">
        <v>2.0</v>
      </c>
      <c r="D30" s="1189">
        <v>32.0</v>
      </c>
      <c r="E30" s="1189">
        <v>1.0</v>
      </c>
      <c r="F30" s="1189">
        <v>42.0</v>
      </c>
      <c r="G30" s="1190">
        <v>0.011446759259259259</v>
      </c>
      <c r="H30" s="612">
        <f t="shared" ref="H30:H32" si="13">D30-F30</f>
        <v>-10</v>
      </c>
      <c r="I30" s="907">
        <f t="shared" ref="I30:I32" si="14">H30/(HOUR(G30)*60+(MINUTE(G30)+((SECOND(G30)/60))))</f>
        <v>-0.6066734075</v>
      </c>
      <c r="J30" s="1191">
        <v>3.0</v>
      </c>
      <c r="K30" s="1192"/>
      <c r="L30" s="1192"/>
      <c r="M30" s="1194"/>
      <c r="N30" s="1193">
        <v>2.0</v>
      </c>
      <c r="O30" s="1194"/>
      <c r="P30" s="617"/>
      <c r="Q30" s="1186"/>
      <c r="R30" s="1187" t="s">
        <v>128</v>
      </c>
      <c r="S30" s="552"/>
      <c r="T30" s="1188"/>
      <c r="U30" s="1189">
        <v>64.0</v>
      </c>
      <c r="V30" s="1189"/>
      <c r="W30" s="1189">
        <v>62.0</v>
      </c>
      <c r="X30" s="1190">
        <v>0.016006944444444445</v>
      </c>
      <c r="Y30" s="612">
        <f t="shared" ref="Y30:Y32" si="15">U30-W30</f>
        <v>2</v>
      </c>
      <c r="Z30" s="907">
        <f t="shared" ref="Z30:Z32" si="16">Y30/(HOUR(X30)*60+(MINUTE(X30)+((SECOND(X30)/60))))</f>
        <v>0.08676789588</v>
      </c>
      <c r="AA30" s="1191">
        <v>2.0</v>
      </c>
      <c r="AB30" s="1192">
        <v>4.0</v>
      </c>
      <c r="AC30" s="1192">
        <v>1.0</v>
      </c>
      <c r="AD30" s="1193">
        <v>1.0</v>
      </c>
      <c r="AE30" s="1193">
        <v>1.0</v>
      </c>
      <c r="AF30" s="1194"/>
      <c r="AG30" s="617"/>
      <c r="AH30" s="1186"/>
    </row>
    <row r="31">
      <c r="A31" s="1195" t="s">
        <v>252</v>
      </c>
      <c r="B31" s="562"/>
      <c r="C31" s="1196"/>
      <c r="D31" s="1197">
        <v>78.0</v>
      </c>
      <c r="E31" s="1197"/>
      <c r="F31" s="1197">
        <v>64.0</v>
      </c>
      <c r="G31" s="1198">
        <v>0.011446759259259259</v>
      </c>
      <c r="H31" s="622">
        <f t="shared" si="13"/>
        <v>14</v>
      </c>
      <c r="I31" s="623">
        <f t="shared" si="14"/>
        <v>0.8493427705</v>
      </c>
      <c r="J31" s="1199">
        <v>2.0</v>
      </c>
      <c r="K31" s="1200">
        <v>15.0</v>
      </c>
      <c r="L31" s="1200">
        <v>4.0</v>
      </c>
      <c r="M31" s="1201">
        <v>1.0</v>
      </c>
      <c r="N31" s="1200">
        <v>3.0</v>
      </c>
      <c r="O31" s="1200"/>
      <c r="P31" s="627"/>
      <c r="Q31" s="1186"/>
      <c r="R31" s="1195" t="s">
        <v>252</v>
      </c>
      <c r="S31" s="562"/>
      <c r="T31" s="1196"/>
      <c r="U31" s="1197">
        <v>96.0</v>
      </c>
      <c r="V31" s="1197"/>
      <c r="W31" s="1197">
        <v>87.0</v>
      </c>
      <c r="X31" s="1227">
        <v>0.016006944444444445</v>
      </c>
      <c r="Y31" s="622">
        <f t="shared" si="15"/>
        <v>9</v>
      </c>
      <c r="Z31" s="623">
        <f t="shared" si="16"/>
        <v>0.3904555315</v>
      </c>
      <c r="AA31" s="1199">
        <v>2.0</v>
      </c>
      <c r="AB31" s="1200">
        <v>9.0</v>
      </c>
      <c r="AC31" s="1200">
        <v>2.0</v>
      </c>
      <c r="AD31" s="1201">
        <v>1.0</v>
      </c>
      <c r="AE31" s="1200">
        <v>3.0</v>
      </c>
      <c r="AF31" s="1200"/>
      <c r="AG31" s="627"/>
      <c r="AH31" s="1186"/>
    </row>
    <row r="32">
      <c r="A32" s="1202" t="s">
        <v>130</v>
      </c>
      <c r="B32" s="562"/>
      <c r="C32" s="1203"/>
      <c r="D32" s="1204">
        <v>58.0</v>
      </c>
      <c r="E32" s="1204">
        <v>1.0</v>
      </c>
      <c r="F32" s="1204">
        <v>62.0</v>
      </c>
      <c r="G32" s="1205">
        <v>0.011446759259259259</v>
      </c>
      <c r="H32" s="633">
        <f t="shared" si="13"/>
        <v>-4</v>
      </c>
      <c r="I32" s="634">
        <f t="shared" si="14"/>
        <v>-0.242669363</v>
      </c>
      <c r="J32" s="1204">
        <v>2.0</v>
      </c>
      <c r="K32" s="1206">
        <v>11.0</v>
      </c>
      <c r="L32" s="1206">
        <v>1.0</v>
      </c>
      <c r="M32" s="1206">
        <v>1.0</v>
      </c>
      <c r="N32" s="1206">
        <v>2.0</v>
      </c>
      <c r="O32" s="1207"/>
      <c r="P32" s="637"/>
      <c r="Q32" s="1186"/>
      <c r="R32" s="1202" t="s">
        <v>130</v>
      </c>
      <c r="S32" s="562"/>
      <c r="T32" s="1203"/>
      <c r="U32" s="1204">
        <v>64.0</v>
      </c>
      <c r="V32" s="1204">
        <v>1.0</v>
      </c>
      <c r="W32" s="1204">
        <v>80.0</v>
      </c>
      <c r="X32" s="1228">
        <v>0.016006944444444445</v>
      </c>
      <c r="Y32" s="633">
        <f t="shared" si="15"/>
        <v>-16</v>
      </c>
      <c r="Z32" s="634">
        <f t="shared" si="16"/>
        <v>-0.694143167</v>
      </c>
      <c r="AA32" s="1209"/>
      <c r="AB32" s="1206">
        <v>12.0</v>
      </c>
      <c r="AC32" s="1207"/>
      <c r="AD32" s="1207"/>
      <c r="AE32" s="1207"/>
      <c r="AF32" s="1207"/>
      <c r="AG32" s="637"/>
      <c r="AH32" s="1186"/>
    </row>
    <row r="33">
      <c r="A33" s="1195" t="s">
        <v>276</v>
      </c>
      <c r="B33" s="562"/>
      <c r="C33" s="1210"/>
      <c r="D33" s="1197"/>
      <c r="E33" s="1197"/>
      <c r="F33" s="1197"/>
      <c r="G33" s="1198"/>
      <c r="H33" s="622"/>
      <c r="I33" s="623"/>
      <c r="J33" s="1229"/>
      <c r="K33" s="1200"/>
      <c r="L33" s="1200"/>
      <c r="M33" s="1200"/>
      <c r="N33" s="1200"/>
      <c r="O33" s="1200"/>
      <c r="P33" s="627"/>
      <c r="Q33" s="1186"/>
      <c r="R33" s="1195" t="s">
        <v>276</v>
      </c>
      <c r="S33" s="562"/>
      <c r="T33" s="1210"/>
      <c r="U33" s="1197"/>
      <c r="V33" s="1197"/>
      <c r="W33" s="1197"/>
      <c r="X33" s="1198"/>
      <c r="Y33" s="622"/>
      <c r="Z33" s="623"/>
      <c r="AA33" s="1229"/>
      <c r="AB33" s="1200"/>
      <c r="AC33" s="1200"/>
      <c r="AD33" s="1200"/>
      <c r="AE33" s="1200"/>
      <c r="AF33" s="1200"/>
      <c r="AG33" s="627"/>
      <c r="AH33" s="1186"/>
    </row>
    <row r="34">
      <c r="A34" s="1202" t="s">
        <v>260</v>
      </c>
      <c r="B34" s="562"/>
      <c r="C34" s="1211"/>
      <c r="D34" s="1212"/>
      <c r="E34" s="1212"/>
      <c r="F34" s="1212"/>
      <c r="G34" s="1205"/>
      <c r="H34" s="633"/>
      <c r="I34" s="634"/>
      <c r="J34" s="1209"/>
      <c r="K34" s="1213"/>
      <c r="L34" s="1213"/>
      <c r="M34" s="1207"/>
      <c r="N34" s="1207"/>
      <c r="O34" s="1207"/>
      <c r="P34" s="637"/>
      <c r="Q34" s="1186"/>
      <c r="R34" s="1202" t="s">
        <v>260</v>
      </c>
      <c r="S34" s="562"/>
      <c r="T34" s="1211"/>
      <c r="U34" s="1212"/>
      <c r="V34" s="1212"/>
      <c r="W34" s="1212"/>
      <c r="X34" s="1205"/>
      <c r="Y34" s="633"/>
      <c r="Z34" s="634"/>
      <c r="AA34" s="1209"/>
      <c r="AB34" s="1213"/>
      <c r="AC34" s="1213"/>
      <c r="AD34" s="1207"/>
      <c r="AE34" s="1207"/>
      <c r="AF34" s="1207"/>
      <c r="AG34" s="637"/>
      <c r="AH34" s="1186"/>
    </row>
    <row r="35">
      <c r="A35" s="1214" t="s">
        <v>257</v>
      </c>
      <c r="B35" s="548"/>
      <c r="C35" s="1215"/>
      <c r="D35" s="1230">
        <v>53.0</v>
      </c>
      <c r="E35" s="1216"/>
      <c r="F35" s="1230">
        <v>65.0</v>
      </c>
      <c r="G35" s="1231">
        <v>0.011446759259259259</v>
      </c>
      <c r="H35" s="659">
        <f>D35-F35</f>
        <v>-12</v>
      </c>
      <c r="I35" s="660">
        <f>H35/(HOUR(G35)*60+(MINUTE(G35)+((SECOND(G35)/60))))</f>
        <v>-0.728008089</v>
      </c>
      <c r="J35" s="1230"/>
      <c r="K35" s="1219">
        <v>5.0</v>
      </c>
      <c r="L35" s="1218"/>
      <c r="M35" s="1218"/>
      <c r="N35" s="1219"/>
      <c r="O35" s="1218"/>
      <c r="P35" s="654"/>
      <c r="Q35" s="1220"/>
      <c r="R35" s="1214" t="s">
        <v>257</v>
      </c>
      <c r="S35" s="548"/>
      <c r="T35" s="1215"/>
      <c r="U35" s="1230">
        <v>65.0</v>
      </c>
      <c r="V35" s="1216"/>
      <c r="W35" s="1230">
        <v>86.0</v>
      </c>
      <c r="X35" s="1231">
        <v>0.016006944444444445</v>
      </c>
      <c r="Y35" s="659">
        <f>U35-W35</f>
        <v>-21</v>
      </c>
      <c r="Z35" s="660">
        <f>Y35/(HOUR(X35)*60+(MINUTE(X35)+((SECOND(X35)/60))))</f>
        <v>-0.9110629067</v>
      </c>
      <c r="AA35" s="1230">
        <v>4.0</v>
      </c>
      <c r="AB35" s="1219">
        <v>9.0</v>
      </c>
      <c r="AC35" s="1219">
        <v>1.0</v>
      </c>
      <c r="AD35" s="1218"/>
      <c r="AE35" s="1218"/>
      <c r="AF35" s="1218"/>
      <c r="AG35" s="654"/>
      <c r="AH35" s="1220"/>
    </row>
    <row r="36">
      <c r="A36" s="1221"/>
      <c r="B36" s="1221"/>
      <c r="C36" s="1222" t="s">
        <v>350</v>
      </c>
      <c r="D36" s="1223"/>
      <c r="E36" s="1223"/>
      <c r="F36" s="1223"/>
      <c r="G36" s="1224"/>
      <c r="H36" s="1223"/>
      <c r="I36" s="1221"/>
      <c r="J36" s="1223"/>
      <c r="K36" s="1223"/>
      <c r="L36" s="1223"/>
      <c r="M36" s="1223"/>
      <c r="N36" s="1223"/>
      <c r="O36" s="1223"/>
      <c r="P36" s="897"/>
      <c r="Q36" s="1223"/>
      <c r="R36" s="1221"/>
      <c r="S36" s="1221"/>
      <c r="T36" s="1222" t="s">
        <v>350</v>
      </c>
      <c r="U36" s="1223"/>
      <c r="V36" s="1223"/>
      <c r="W36" s="1223"/>
      <c r="X36" s="1224"/>
      <c r="Y36" s="1223"/>
      <c r="Z36" s="1223"/>
      <c r="AA36" s="1223"/>
      <c r="AB36" s="1223"/>
      <c r="AC36" s="1223"/>
      <c r="AD36" s="1223"/>
      <c r="AE36" s="1223"/>
      <c r="AF36" s="1223"/>
      <c r="AG36" s="897"/>
      <c r="AH36" s="1223"/>
    </row>
    <row r="37">
      <c r="A37" s="908" t="s">
        <v>523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1184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1185"/>
      <c r="R37" s="908" t="s">
        <v>524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1184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1185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1186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1186"/>
    </row>
    <row r="39">
      <c r="A39" s="1187" t="s">
        <v>128</v>
      </c>
      <c r="B39" s="552"/>
      <c r="C39" s="1188">
        <v>2.0</v>
      </c>
      <c r="D39" s="1189">
        <v>81.0</v>
      </c>
      <c r="E39" s="1189">
        <v>1.0</v>
      </c>
      <c r="F39" s="1189">
        <v>118.0</v>
      </c>
      <c r="G39" s="1190">
        <v>0.02309027777777778</v>
      </c>
      <c r="H39" s="612">
        <f t="shared" ref="H39:H41" si="17">D39-F39</f>
        <v>-37</v>
      </c>
      <c r="I39" s="907">
        <f t="shared" ref="I39:I41" si="18">H39/(HOUR(G39)*60+(MINUTE(G39)+((SECOND(G39)/60))))</f>
        <v>-1.112781955</v>
      </c>
      <c r="J39" s="1191">
        <v>3.0</v>
      </c>
      <c r="K39" s="1192">
        <v>10.0</v>
      </c>
      <c r="L39" s="1192">
        <v>2.0</v>
      </c>
      <c r="M39" s="1194"/>
      <c r="N39" s="1193">
        <v>2.0</v>
      </c>
      <c r="O39" s="1194"/>
      <c r="P39" s="617"/>
      <c r="Q39" s="1186"/>
      <c r="R39" s="1187" t="s">
        <v>128</v>
      </c>
      <c r="S39" s="552"/>
      <c r="T39" s="1188">
        <v>2.0</v>
      </c>
      <c r="U39" s="1189">
        <v>101.0</v>
      </c>
      <c r="V39" s="1189">
        <v>1.0</v>
      </c>
      <c r="W39" s="1189">
        <v>156.0</v>
      </c>
      <c r="X39" s="1190">
        <v>0.03318287037037037</v>
      </c>
      <c r="Y39" s="612">
        <f t="shared" ref="Y39:Y41" si="19">U39-W39</f>
        <v>-55</v>
      </c>
      <c r="Z39" s="907">
        <f t="shared" ref="Z39:Z41" si="20">Y39/(HOUR(X39)*60+(MINUTE(X39)+((SECOND(X39)/60))))</f>
        <v>-1.15102895</v>
      </c>
      <c r="AA39" s="1191">
        <v>3.0</v>
      </c>
      <c r="AB39" s="1192">
        <v>13.0</v>
      </c>
      <c r="AC39" s="1192">
        <v>2.0</v>
      </c>
      <c r="AD39" s="1194"/>
      <c r="AE39" s="1193">
        <v>1.0</v>
      </c>
      <c r="AF39" s="1194"/>
      <c r="AG39" s="617"/>
      <c r="AH39" s="1186"/>
    </row>
    <row r="40">
      <c r="A40" s="1195" t="s">
        <v>252</v>
      </c>
      <c r="B40" s="562"/>
      <c r="C40" s="1196"/>
      <c r="D40" s="1197">
        <v>114.0</v>
      </c>
      <c r="E40" s="1197">
        <v>1.0</v>
      </c>
      <c r="F40" s="1197">
        <v>111.0</v>
      </c>
      <c r="G40" s="1227">
        <v>0.02309027777777778</v>
      </c>
      <c r="H40" s="622">
        <f t="shared" si="17"/>
        <v>3</v>
      </c>
      <c r="I40" s="623">
        <f t="shared" si="18"/>
        <v>0.09022556391</v>
      </c>
      <c r="J40" s="1199">
        <v>3.0</v>
      </c>
      <c r="K40" s="1200">
        <v>15.0</v>
      </c>
      <c r="L40" s="1200">
        <v>6.0</v>
      </c>
      <c r="M40" s="1201">
        <v>1.0</v>
      </c>
      <c r="N40" s="1200">
        <v>2.0</v>
      </c>
      <c r="O40" s="1200"/>
      <c r="P40" s="627"/>
      <c r="Q40" s="1186"/>
      <c r="R40" s="1195" t="s">
        <v>252</v>
      </c>
      <c r="S40" s="562"/>
      <c r="T40" s="1196">
        <v>1.0</v>
      </c>
      <c r="U40" s="1197">
        <v>178.0</v>
      </c>
      <c r="V40" s="1197">
        <v>1.0</v>
      </c>
      <c r="W40" s="1197">
        <v>161.0</v>
      </c>
      <c r="X40" s="1227">
        <v>0.03318287037037037</v>
      </c>
      <c r="Y40" s="622">
        <f t="shared" si="19"/>
        <v>17</v>
      </c>
      <c r="Z40" s="623">
        <f t="shared" si="20"/>
        <v>0.3557725846</v>
      </c>
      <c r="AA40" s="1199">
        <v>1.0</v>
      </c>
      <c r="AB40" s="1200">
        <v>29.0</v>
      </c>
      <c r="AC40" s="1200">
        <v>6.0</v>
      </c>
      <c r="AD40" s="1201">
        <v>2.0</v>
      </c>
      <c r="AE40" s="1200">
        <v>4.0</v>
      </c>
      <c r="AF40" s="1200"/>
      <c r="AG40" s="627"/>
      <c r="AH40" s="1186"/>
    </row>
    <row r="41">
      <c r="A41" s="1202" t="s">
        <v>130</v>
      </c>
      <c r="B41" s="562"/>
      <c r="C41" s="1203"/>
      <c r="D41" s="1204">
        <v>82.0</v>
      </c>
      <c r="E41" s="1209"/>
      <c r="F41" s="1204">
        <v>131.0</v>
      </c>
      <c r="G41" s="1228">
        <v>0.02309027777777778</v>
      </c>
      <c r="H41" s="633">
        <f t="shared" si="17"/>
        <v>-49</v>
      </c>
      <c r="I41" s="634">
        <f t="shared" si="18"/>
        <v>-1.473684211</v>
      </c>
      <c r="J41" s="1209"/>
      <c r="K41" s="1206">
        <v>12.0</v>
      </c>
      <c r="L41" s="1206">
        <v>2.0</v>
      </c>
      <c r="M41" s="1207"/>
      <c r="N41" s="1206">
        <v>1.0</v>
      </c>
      <c r="O41" s="1207"/>
      <c r="P41" s="637"/>
      <c r="Q41" s="1186"/>
      <c r="R41" s="1202" t="s">
        <v>130</v>
      </c>
      <c r="S41" s="562"/>
      <c r="T41" s="1208">
        <v>1.0</v>
      </c>
      <c r="U41" s="1204">
        <v>162.0</v>
      </c>
      <c r="V41" s="1209"/>
      <c r="W41" s="1204">
        <v>178.0</v>
      </c>
      <c r="X41" s="1228">
        <v>0.03318287037037037</v>
      </c>
      <c r="Y41" s="633">
        <f t="shared" si="19"/>
        <v>-16</v>
      </c>
      <c r="Z41" s="634">
        <f t="shared" si="20"/>
        <v>-0.3348447855</v>
      </c>
      <c r="AA41" s="1204">
        <v>3.0</v>
      </c>
      <c r="AB41" s="1206">
        <v>24.0</v>
      </c>
      <c r="AC41" s="1206">
        <v>11.0</v>
      </c>
      <c r="AD41" s="1206">
        <v>1.0</v>
      </c>
      <c r="AE41" s="1206">
        <v>2.0</v>
      </c>
      <c r="AF41" s="1207"/>
      <c r="AG41" s="637"/>
      <c r="AH41" s="1186"/>
    </row>
    <row r="42">
      <c r="A42" s="1195" t="s">
        <v>276</v>
      </c>
      <c r="B42" s="562"/>
      <c r="C42" s="1210"/>
      <c r="D42" s="1197"/>
      <c r="E42" s="1197"/>
      <c r="F42" s="1197"/>
      <c r="G42" s="1198"/>
      <c r="H42" s="622"/>
      <c r="I42" s="623"/>
      <c r="J42" s="1229"/>
      <c r="K42" s="1200"/>
      <c r="L42" s="1200"/>
      <c r="M42" s="1200"/>
      <c r="N42" s="1200"/>
      <c r="O42" s="1200"/>
      <c r="P42" s="627"/>
      <c r="Q42" s="1186"/>
      <c r="R42" s="1195" t="s">
        <v>276</v>
      </c>
      <c r="S42" s="562"/>
      <c r="T42" s="1210"/>
      <c r="U42" s="1197"/>
      <c r="V42" s="1197"/>
      <c r="W42" s="1197"/>
      <c r="X42" s="1198"/>
      <c r="Y42" s="622"/>
      <c r="Z42" s="623"/>
      <c r="AA42" s="1229"/>
      <c r="AB42" s="1200"/>
      <c r="AC42" s="1200"/>
      <c r="AD42" s="1200"/>
      <c r="AE42" s="1200"/>
      <c r="AF42" s="1200"/>
      <c r="AG42" s="627"/>
      <c r="AH42" s="1186"/>
    </row>
    <row r="43">
      <c r="A43" s="1202" t="s">
        <v>260</v>
      </c>
      <c r="B43" s="562"/>
      <c r="C43" s="1211"/>
      <c r="D43" s="1212"/>
      <c r="E43" s="1212"/>
      <c r="F43" s="1212"/>
      <c r="G43" s="1205"/>
      <c r="H43" s="633"/>
      <c r="I43" s="634"/>
      <c r="J43" s="1209"/>
      <c r="K43" s="1213"/>
      <c r="L43" s="1213"/>
      <c r="M43" s="1207"/>
      <c r="N43" s="1207"/>
      <c r="O43" s="1207"/>
      <c r="P43" s="637"/>
      <c r="Q43" s="1186"/>
      <c r="R43" s="1202" t="s">
        <v>260</v>
      </c>
      <c r="S43" s="562"/>
      <c r="T43" s="1211"/>
      <c r="U43" s="1212"/>
      <c r="V43" s="1212"/>
      <c r="W43" s="1212"/>
      <c r="X43" s="1205"/>
      <c r="Y43" s="633"/>
      <c r="Z43" s="634"/>
      <c r="AA43" s="1209"/>
      <c r="AB43" s="1213"/>
      <c r="AC43" s="1213"/>
      <c r="AD43" s="1207"/>
      <c r="AE43" s="1207"/>
      <c r="AF43" s="1207"/>
      <c r="AG43" s="637"/>
      <c r="AH43" s="1186"/>
    </row>
    <row r="44">
      <c r="A44" s="1214" t="s">
        <v>257</v>
      </c>
      <c r="B44" s="548"/>
      <c r="C44" s="1215"/>
      <c r="D44" s="1230">
        <v>81.0</v>
      </c>
      <c r="E44" s="1216"/>
      <c r="F44" s="1230">
        <v>130.0</v>
      </c>
      <c r="G44" s="1231">
        <v>0.02309027777777778</v>
      </c>
      <c r="H44" s="659">
        <f>D44-F44</f>
        <v>-49</v>
      </c>
      <c r="I44" s="660">
        <f>H44/(HOUR(G44)*60+(MINUTE(G44)+((SECOND(G44)/60))))</f>
        <v>-1.473684211</v>
      </c>
      <c r="J44" s="1230">
        <v>1.0</v>
      </c>
      <c r="K44" s="1219">
        <v>10.0</v>
      </c>
      <c r="L44" s="1218"/>
      <c r="M44" s="1218"/>
      <c r="N44" s="1219">
        <v>1.0</v>
      </c>
      <c r="O44" s="1218"/>
      <c r="P44" s="654"/>
      <c r="Q44" s="1220"/>
      <c r="R44" s="1214" t="s">
        <v>257</v>
      </c>
      <c r="S44" s="548"/>
      <c r="T44" s="1215"/>
      <c r="U44" s="1230">
        <v>139.0</v>
      </c>
      <c r="V44" s="1230">
        <v>3.0</v>
      </c>
      <c r="W44" s="1230">
        <v>159.0</v>
      </c>
      <c r="X44" s="1231">
        <v>0.03318287037037037</v>
      </c>
      <c r="Y44" s="659">
        <f>U44-W44</f>
        <v>-20</v>
      </c>
      <c r="Z44" s="660">
        <f>Y44/(HOUR(X44)*60+(MINUTE(X44)+((SECOND(X44)/60))))</f>
        <v>-0.4185559819</v>
      </c>
      <c r="AA44" s="1230">
        <v>2.0</v>
      </c>
      <c r="AB44" s="1219">
        <v>13.0</v>
      </c>
      <c r="AC44" s="1219">
        <v>2.0</v>
      </c>
      <c r="AD44" s="1218"/>
      <c r="AE44" s="1219">
        <v>2.0</v>
      </c>
      <c r="AF44" s="1218"/>
      <c r="AG44" s="654"/>
      <c r="AH44" s="1220"/>
    </row>
    <row r="45">
      <c r="A45" s="1221"/>
      <c r="B45" s="1221"/>
      <c r="C45" s="1222" t="s">
        <v>355</v>
      </c>
      <c r="D45" s="1223"/>
      <c r="E45" s="1223"/>
      <c r="F45" s="1223"/>
      <c r="G45" s="1224"/>
      <c r="H45" s="1223"/>
      <c r="I45" s="1223"/>
      <c r="J45" s="1223"/>
      <c r="K45" s="1223"/>
      <c r="L45" s="1223"/>
      <c r="M45" s="1223"/>
      <c r="N45" s="1223"/>
      <c r="O45" s="1223"/>
      <c r="P45" s="897"/>
      <c r="Q45" s="1223"/>
      <c r="R45" s="1221"/>
      <c r="S45" s="1221"/>
      <c r="T45" s="1222" t="s">
        <v>355</v>
      </c>
      <c r="U45" s="1223"/>
      <c r="V45" s="1223"/>
      <c r="W45" s="1223"/>
      <c r="X45" s="1224"/>
      <c r="Y45" s="1223"/>
      <c r="Z45" s="1223"/>
      <c r="AA45" s="1223"/>
      <c r="AB45" s="1223"/>
      <c r="AC45" s="1223"/>
      <c r="AD45" s="1223"/>
      <c r="AE45" s="1223"/>
      <c r="AF45" s="1223"/>
      <c r="AG45" s="897"/>
      <c r="AH45" s="1223"/>
    </row>
    <row r="46">
      <c r="A46" s="857" t="s">
        <v>525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1184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1185"/>
      <c r="R46" s="857" t="s">
        <v>526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1184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1185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1186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1186"/>
    </row>
    <row r="48">
      <c r="A48" s="1187" t="s">
        <v>128</v>
      </c>
      <c r="B48" s="552"/>
      <c r="C48" s="1188"/>
      <c r="D48" s="1189">
        <v>92.0</v>
      </c>
      <c r="E48" s="1189"/>
      <c r="F48" s="1189">
        <v>104.0</v>
      </c>
      <c r="G48" s="1190">
        <v>0.02673611111111111</v>
      </c>
      <c r="H48" s="612">
        <f t="shared" ref="H48:H50" si="21">D48-F48</f>
        <v>-12</v>
      </c>
      <c r="I48" s="907">
        <f t="shared" ref="I48:I50" si="22">H48/(HOUR(G48)*60+(MINUTE(G48)+((SECOND(G48)/60))))</f>
        <v>-0.3116883117</v>
      </c>
      <c r="J48" s="1191">
        <v>1.0</v>
      </c>
      <c r="K48" s="1192">
        <v>10.0</v>
      </c>
      <c r="L48" s="1192">
        <v>2.0</v>
      </c>
      <c r="M48" s="1194"/>
      <c r="N48" s="1193">
        <v>4.0</v>
      </c>
      <c r="O48" s="1194"/>
      <c r="P48" s="617"/>
      <c r="Q48" s="1186"/>
      <c r="R48" s="1187" t="s">
        <v>128</v>
      </c>
      <c r="S48" s="552"/>
      <c r="T48" s="1188">
        <v>3.0</v>
      </c>
      <c r="U48" s="1189">
        <v>174.0</v>
      </c>
      <c r="V48" s="1189">
        <v>1.0</v>
      </c>
      <c r="W48" s="1189">
        <v>170.0</v>
      </c>
      <c r="X48" s="1190">
        <v>0.03518518518518519</v>
      </c>
      <c r="Y48" s="612">
        <f t="shared" ref="Y48:Y50" si="23">U48-W48</f>
        <v>4</v>
      </c>
      <c r="Z48" s="907">
        <f t="shared" ref="Z48:Z50" si="24">Y48/(HOUR(X48)*60+(MINUTE(X48)+((SECOND(X48)/60))))</f>
        <v>0.07894736842</v>
      </c>
      <c r="AA48" s="1191">
        <v>4.0</v>
      </c>
      <c r="AB48" s="1192">
        <v>23.0</v>
      </c>
      <c r="AC48" s="1192">
        <v>6.0</v>
      </c>
      <c r="AD48" s="1193">
        <v>2.0</v>
      </c>
      <c r="AE48" s="1193">
        <v>1.0</v>
      </c>
      <c r="AF48" s="1193">
        <v>1.0</v>
      </c>
      <c r="AG48" s="617"/>
      <c r="AH48" s="1186"/>
    </row>
    <row r="49">
      <c r="A49" s="1195" t="s">
        <v>252</v>
      </c>
      <c r="B49" s="562"/>
      <c r="C49" s="1196"/>
      <c r="D49" s="1197">
        <v>150.0</v>
      </c>
      <c r="E49" s="1197"/>
      <c r="F49" s="1197">
        <v>115.0</v>
      </c>
      <c r="G49" s="1227">
        <v>0.02673611111111111</v>
      </c>
      <c r="H49" s="622">
        <f t="shared" si="21"/>
        <v>35</v>
      </c>
      <c r="I49" s="623">
        <f t="shared" si="22"/>
        <v>0.9090909091</v>
      </c>
      <c r="J49" s="1199">
        <v>3.0</v>
      </c>
      <c r="K49" s="1200">
        <v>24.0</v>
      </c>
      <c r="L49" s="1200">
        <v>2.0</v>
      </c>
      <c r="M49" s="1201">
        <v>1.0</v>
      </c>
      <c r="N49" s="1200">
        <v>5.0</v>
      </c>
      <c r="O49" s="1200"/>
      <c r="P49" s="627"/>
      <c r="Q49" s="1186"/>
      <c r="R49" s="1195" t="s">
        <v>252</v>
      </c>
      <c r="S49" s="562"/>
      <c r="T49" s="1196">
        <v>2.0</v>
      </c>
      <c r="U49" s="1197">
        <v>219.0</v>
      </c>
      <c r="V49" s="1197"/>
      <c r="W49" s="1197">
        <v>162.0</v>
      </c>
      <c r="X49" s="1227">
        <v>0.03518518518518519</v>
      </c>
      <c r="Y49" s="622">
        <f t="shared" si="23"/>
        <v>57</v>
      </c>
      <c r="Z49" s="623">
        <f t="shared" si="24"/>
        <v>1.125</v>
      </c>
      <c r="AA49" s="1199">
        <v>5.0</v>
      </c>
      <c r="AB49" s="1200">
        <v>36.0</v>
      </c>
      <c r="AC49" s="1200">
        <v>5.0</v>
      </c>
      <c r="AD49" s="1201">
        <v>3.0</v>
      </c>
      <c r="AE49" s="1200">
        <v>6.0</v>
      </c>
      <c r="AF49" s="1200"/>
      <c r="AG49" s="627"/>
      <c r="AH49" s="1186"/>
    </row>
    <row r="50">
      <c r="A50" s="1202" t="s">
        <v>130</v>
      </c>
      <c r="B50" s="562"/>
      <c r="C50" s="1203"/>
      <c r="D50" s="1204">
        <v>140.0</v>
      </c>
      <c r="E50" s="1204">
        <v>1.0</v>
      </c>
      <c r="F50" s="1204">
        <v>120.0</v>
      </c>
      <c r="G50" s="1228">
        <v>0.02673611111111111</v>
      </c>
      <c r="H50" s="633">
        <f t="shared" si="21"/>
        <v>20</v>
      </c>
      <c r="I50" s="634">
        <f t="shared" si="22"/>
        <v>0.5194805195</v>
      </c>
      <c r="J50" s="1204">
        <v>3.0</v>
      </c>
      <c r="K50" s="1206">
        <v>17.0</v>
      </c>
      <c r="L50" s="1206">
        <v>4.0</v>
      </c>
      <c r="M50" s="1206">
        <v>1.0</v>
      </c>
      <c r="N50" s="1206">
        <v>3.0</v>
      </c>
      <c r="O50" s="1207"/>
      <c r="P50" s="637"/>
      <c r="Q50" s="1186"/>
      <c r="R50" s="1202" t="s">
        <v>130</v>
      </c>
      <c r="S50" s="562"/>
      <c r="T50" s="1203"/>
      <c r="U50" s="1204">
        <v>158.0</v>
      </c>
      <c r="V50" s="1204">
        <v>2.0</v>
      </c>
      <c r="W50" s="1204">
        <v>151.0</v>
      </c>
      <c r="X50" s="1228">
        <v>0.03518518518518519</v>
      </c>
      <c r="Y50" s="633">
        <f t="shared" si="23"/>
        <v>7</v>
      </c>
      <c r="Z50" s="634">
        <f t="shared" si="24"/>
        <v>0.1381578947</v>
      </c>
      <c r="AA50" s="1204">
        <v>12.0</v>
      </c>
      <c r="AB50" s="1206">
        <v>15.0</v>
      </c>
      <c r="AC50" s="1206">
        <v>5.0</v>
      </c>
      <c r="AD50" s="1207"/>
      <c r="AE50" s="1206">
        <v>5.0</v>
      </c>
      <c r="AF50" s="1207"/>
      <c r="AG50" s="637"/>
      <c r="AH50" s="1186"/>
    </row>
    <row r="51">
      <c r="A51" s="1195" t="s">
        <v>276</v>
      </c>
      <c r="B51" s="562"/>
      <c r="C51" s="1210"/>
      <c r="D51" s="1197"/>
      <c r="E51" s="1197"/>
      <c r="F51" s="1197"/>
      <c r="G51" s="1198"/>
      <c r="H51" s="622"/>
      <c r="I51" s="623"/>
      <c r="J51" s="1229"/>
      <c r="K51" s="1200"/>
      <c r="L51" s="1200"/>
      <c r="M51" s="1200"/>
      <c r="N51" s="1200"/>
      <c r="O51" s="1200"/>
      <c r="P51" s="627"/>
      <c r="Q51" s="1186"/>
      <c r="R51" s="1195" t="s">
        <v>276</v>
      </c>
      <c r="S51" s="562"/>
      <c r="T51" s="1210"/>
      <c r="U51" s="1197"/>
      <c r="V51" s="1197"/>
      <c r="W51" s="1197"/>
      <c r="X51" s="1198"/>
      <c r="Y51" s="622"/>
      <c r="Z51" s="623"/>
      <c r="AA51" s="1229"/>
      <c r="AB51" s="1200"/>
      <c r="AC51" s="1200"/>
      <c r="AD51" s="1200"/>
      <c r="AE51" s="1200"/>
      <c r="AF51" s="1200"/>
      <c r="AG51" s="627"/>
      <c r="AH51" s="1186"/>
    </row>
    <row r="52">
      <c r="A52" s="1202" t="s">
        <v>260</v>
      </c>
      <c r="B52" s="562"/>
      <c r="C52" s="1211"/>
      <c r="D52" s="1212"/>
      <c r="E52" s="1212"/>
      <c r="F52" s="1212"/>
      <c r="G52" s="1205"/>
      <c r="H52" s="633"/>
      <c r="I52" s="634"/>
      <c r="J52" s="1209"/>
      <c r="K52" s="1213"/>
      <c r="L52" s="1213"/>
      <c r="M52" s="1207"/>
      <c r="N52" s="1207"/>
      <c r="O52" s="1207"/>
      <c r="P52" s="637"/>
      <c r="Q52" s="1186"/>
      <c r="R52" s="1202" t="s">
        <v>260</v>
      </c>
      <c r="S52" s="562"/>
      <c r="T52" s="1211"/>
      <c r="U52" s="1212"/>
      <c r="V52" s="1212"/>
      <c r="W52" s="1212"/>
      <c r="X52" s="1205"/>
      <c r="Y52" s="633"/>
      <c r="Z52" s="634"/>
      <c r="AA52" s="1209"/>
      <c r="AB52" s="1213"/>
      <c r="AC52" s="1213"/>
      <c r="AD52" s="1207"/>
      <c r="AE52" s="1207"/>
      <c r="AF52" s="1207"/>
      <c r="AG52" s="637"/>
      <c r="AH52" s="1186"/>
    </row>
    <row r="53">
      <c r="A53" s="1214" t="s">
        <v>257</v>
      </c>
      <c r="B53" s="548"/>
      <c r="C53" s="1215"/>
      <c r="D53" s="1230">
        <v>118.0</v>
      </c>
      <c r="E53" s="1230">
        <v>1.0</v>
      </c>
      <c r="F53" s="1230">
        <v>139.0</v>
      </c>
      <c r="G53" s="1231">
        <v>0.02673611111111111</v>
      </c>
      <c r="H53" s="659">
        <f>D53-F53</f>
        <v>-21</v>
      </c>
      <c r="I53" s="660">
        <f>H53/(HOUR(G53)*60+(MINUTE(G53)+((SECOND(G53)/60))))</f>
        <v>-0.5454545455</v>
      </c>
      <c r="J53" s="1230">
        <v>5.0</v>
      </c>
      <c r="K53" s="1219">
        <v>17.0</v>
      </c>
      <c r="L53" s="1219">
        <v>1.0</v>
      </c>
      <c r="M53" s="1218"/>
      <c r="N53" s="1219">
        <v>1.0</v>
      </c>
      <c r="O53" s="1218"/>
      <c r="P53" s="654"/>
      <c r="Q53" s="1220"/>
      <c r="R53" s="1214" t="s">
        <v>257</v>
      </c>
      <c r="S53" s="548"/>
      <c r="T53" s="1215"/>
      <c r="U53" s="1230">
        <v>144.0</v>
      </c>
      <c r="V53" s="1230">
        <v>1.0</v>
      </c>
      <c r="W53" s="1230">
        <v>168.0</v>
      </c>
      <c r="X53" s="1231">
        <v>0.03518518518518519</v>
      </c>
      <c r="Y53" s="659">
        <f>U53-W53</f>
        <v>-24</v>
      </c>
      <c r="Z53" s="660">
        <f>Y53/(HOUR(X53)*60+(MINUTE(X53)+((SECOND(X53)/60))))</f>
        <v>-0.4736842105</v>
      </c>
      <c r="AA53" s="1230">
        <v>7.0</v>
      </c>
      <c r="AB53" s="1219">
        <v>21.0</v>
      </c>
      <c r="AC53" s="1219">
        <v>3.0</v>
      </c>
      <c r="AD53" s="1219">
        <v>1.0</v>
      </c>
      <c r="AE53" s="1219">
        <v>2.0</v>
      </c>
      <c r="AF53" s="1218"/>
      <c r="AG53" s="654">
        <v>1.0</v>
      </c>
      <c r="AH53" s="1220"/>
    </row>
    <row r="54">
      <c r="A54" s="1221"/>
      <c r="B54" s="1221"/>
      <c r="C54" s="1087" t="s">
        <v>356</v>
      </c>
      <c r="D54" s="1223"/>
      <c r="E54" s="1223"/>
      <c r="F54" s="1223"/>
      <c r="G54" s="1224"/>
      <c r="H54" s="1223"/>
      <c r="I54" s="1223"/>
      <c r="J54" s="1223"/>
      <c r="K54" s="1223"/>
      <c r="L54" s="1223"/>
      <c r="M54" s="1223"/>
      <c r="N54" s="1223"/>
      <c r="O54" s="1223"/>
      <c r="P54" s="897"/>
      <c r="Q54" s="1223"/>
      <c r="R54" s="1221"/>
      <c r="S54" s="1221"/>
      <c r="T54" s="1087" t="s">
        <v>356</v>
      </c>
      <c r="U54" s="1223"/>
      <c r="V54" s="1223"/>
      <c r="W54" s="1223"/>
      <c r="X54" s="1224"/>
      <c r="Y54" s="1223"/>
      <c r="Z54" s="1223"/>
      <c r="AA54" s="1223"/>
      <c r="AB54" s="1223"/>
      <c r="AC54" s="1223"/>
      <c r="AD54" s="1223"/>
      <c r="AE54" s="1223"/>
      <c r="AF54" s="1223"/>
      <c r="AG54" s="897"/>
      <c r="AH54" s="1223"/>
    </row>
    <row r="55">
      <c r="A55" s="900" t="s">
        <v>527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1184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1185"/>
      <c r="R55" s="900" t="s">
        <v>528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1184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1185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1186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1186"/>
    </row>
    <row r="57">
      <c r="A57" s="1187" t="s">
        <v>128</v>
      </c>
      <c r="B57" s="552"/>
      <c r="C57" s="1188"/>
      <c r="D57" s="1189">
        <v>27.0</v>
      </c>
      <c r="E57" s="1189"/>
      <c r="F57" s="1189">
        <v>32.0</v>
      </c>
      <c r="G57" s="1190">
        <v>0.01425925925925926</v>
      </c>
      <c r="H57" s="612">
        <f t="shared" ref="H57:H59" si="25">D57-F57</f>
        <v>-5</v>
      </c>
      <c r="I57" s="907">
        <f t="shared" ref="I57:I59" si="26">H57/(HOUR(G57)*60+(MINUTE(G57)+((SECOND(G57)/60))))</f>
        <v>-0.2435064935</v>
      </c>
      <c r="J57" s="1191">
        <v>2.0</v>
      </c>
      <c r="K57" s="1192">
        <v>2.0</v>
      </c>
      <c r="L57" s="1192"/>
      <c r="M57" s="1194"/>
      <c r="N57" s="1194"/>
      <c r="O57" s="1194"/>
      <c r="P57" s="617"/>
      <c r="Q57" s="1186"/>
      <c r="R57" s="1187" t="s">
        <v>128</v>
      </c>
      <c r="S57" s="552"/>
      <c r="T57" s="1188">
        <v>1.0</v>
      </c>
      <c r="U57" s="1189">
        <v>59.0</v>
      </c>
      <c r="V57" s="1189">
        <v>1.0</v>
      </c>
      <c r="W57" s="1189">
        <v>67.0</v>
      </c>
      <c r="X57" s="1190">
        <v>0.021215277777777777</v>
      </c>
      <c r="Y57" s="612">
        <f t="shared" ref="Y57:Y59" si="27">U57-W57</f>
        <v>-8</v>
      </c>
      <c r="Z57" s="907">
        <f t="shared" ref="Z57:Z59" si="28">Y57/(HOUR(X57)*60+(MINUTE(X57)+((SECOND(X57)/60))))</f>
        <v>-0.2618657938</v>
      </c>
      <c r="AA57" s="1191">
        <v>5.0</v>
      </c>
      <c r="AB57" s="1192">
        <v>6.0</v>
      </c>
      <c r="AC57" s="1192">
        <v>2.0</v>
      </c>
      <c r="AD57" s="1194"/>
      <c r="AE57" s="1193">
        <v>2.0</v>
      </c>
      <c r="AF57" s="1194"/>
      <c r="AG57" s="617"/>
      <c r="AH57" s="1186"/>
    </row>
    <row r="58">
      <c r="A58" s="1195" t="s">
        <v>234</v>
      </c>
      <c r="B58" s="562"/>
      <c r="C58" s="1196"/>
      <c r="D58" s="1197">
        <v>121.0</v>
      </c>
      <c r="E58" s="1197"/>
      <c r="F58" s="1197">
        <v>87.0</v>
      </c>
      <c r="G58" s="1227">
        <v>0.01425925925925926</v>
      </c>
      <c r="H58" s="622">
        <f t="shared" si="25"/>
        <v>34</v>
      </c>
      <c r="I58" s="623">
        <f t="shared" si="26"/>
        <v>1.655844156</v>
      </c>
      <c r="J58" s="1199">
        <v>7.0</v>
      </c>
      <c r="K58" s="1200">
        <v>27.0</v>
      </c>
      <c r="L58" s="1200">
        <v>6.0</v>
      </c>
      <c r="M58" s="1226"/>
      <c r="N58" s="1200"/>
      <c r="O58" s="1200"/>
      <c r="P58" s="627"/>
      <c r="Q58" s="1186"/>
      <c r="R58" s="1195" t="s">
        <v>234</v>
      </c>
      <c r="S58" s="562"/>
      <c r="T58" s="1196"/>
      <c r="U58" s="1197">
        <v>140.0</v>
      </c>
      <c r="V58" s="1197">
        <v>1.0</v>
      </c>
      <c r="W58" s="1197">
        <v>127.0</v>
      </c>
      <c r="X58" s="1227">
        <v>0.021215277777777777</v>
      </c>
      <c r="Y58" s="622">
        <f t="shared" si="27"/>
        <v>13</v>
      </c>
      <c r="Z58" s="623">
        <f t="shared" si="28"/>
        <v>0.4255319149</v>
      </c>
      <c r="AA58" s="1199">
        <v>11.0</v>
      </c>
      <c r="AB58" s="1200">
        <v>27.0</v>
      </c>
      <c r="AC58" s="1200">
        <v>8.0</v>
      </c>
      <c r="AD58" s="1201">
        <v>2.0</v>
      </c>
      <c r="AE58" s="1200"/>
      <c r="AF58" s="1200"/>
      <c r="AG58" s="627"/>
      <c r="AH58" s="1186"/>
    </row>
    <row r="59">
      <c r="A59" s="1202" t="s">
        <v>130</v>
      </c>
      <c r="B59" s="562"/>
      <c r="C59" s="1203"/>
      <c r="D59" s="1204">
        <v>75.0</v>
      </c>
      <c r="E59" s="1204">
        <v>1.0</v>
      </c>
      <c r="F59" s="1204">
        <v>69.0</v>
      </c>
      <c r="G59" s="1228">
        <v>0.01425925925925926</v>
      </c>
      <c r="H59" s="633">
        <f t="shared" si="25"/>
        <v>6</v>
      </c>
      <c r="I59" s="634">
        <f t="shared" si="26"/>
        <v>0.2922077922</v>
      </c>
      <c r="J59" s="1204">
        <v>3.0</v>
      </c>
      <c r="K59" s="1206">
        <v>11.0</v>
      </c>
      <c r="L59" s="1206">
        <v>3.0</v>
      </c>
      <c r="M59" s="1206">
        <v>1.0</v>
      </c>
      <c r="N59" s="1206">
        <v>1.0</v>
      </c>
      <c r="O59" s="1207"/>
      <c r="P59" s="637"/>
      <c r="Q59" s="1186"/>
      <c r="R59" s="1202" t="s">
        <v>130</v>
      </c>
      <c r="S59" s="562"/>
      <c r="T59" s="1203"/>
      <c r="U59" s="1204">
        <v>105.0</v>
      </c>
      <c r="V59" s="1209"/>
      <c r="W59" s="1204">
        <v>83.0</v>
      </c>
      <c r="X59" s="1228">
        <v>0.021215277777777777</v>
      </c>
      <c r="Y59" s="633">
        <f t="shared" si="27"/>
        <v>22</v>
      </c>
      <c r="Z59" s="634">
        <f t="shared" si="28"/>
        <v>0.7201309329</v>
      </c>
      <c r="AA59" s="1204">
        <v>5.0</v>
      </c>
      <c r="AB59" s="1206">
        <v>16.0</v>
      </c>
      <c r="AC59" s="1206">
        <v>3.0</v>
      </c>
      <c r="AD59" s="1207"/>
      <c r="AE59" s="1206">
        <v>3.0</v>
      </c>
      <c r="AF59" s="1207"/>
      <c r="AG59" s="637"/>
      <c r="AH59" s="1186"/>
    </row>
    <row r="60">
      <c r="A60" s="1195"/>
      <c r="B60" s="562"/>
      <c r="C60" s="1210"/>
      <c r="D60" s="1197"/>
      <c r="E60" s="1197"/>
      <c r="F60" s="1197"/>
      <c r="G60" s="1198"/>
      <c r="H60" s="622"/>
      <c r="I60" s="623"/>
      <c r="J60" s="1229"/>
      <c r="K60" s="1200"/>
      <c r="L60" s="1200"/>
      <c r="M60" s="1200"/>
      <c r="N60" s="1200"/>
      <c r="O60" s="1200"/>
      <c r="P60" s="627"/>
      <c r="Q60" s="1186"/>
      <c r="R60" s="1195"/>
      <c r="S60" s="562"/>
      <c r="T60" s="1210"/>
      <c r="U60" s="1197"/>
      <c r="V60" s="1197"/>
      <c r="W60" s="1197"/>
      <c r="X60" s="1198"/>
      <c r="Y60" s="622"/>
      <c r="Z60" s="623"/>
      <c r="AA60" s="1229"/>
      <c r="AB60" s="1200"/>
      <c r="AC60" s="1200"/>
      <c r="AD60" s="1200"/>
      <c r="AE60" s="1200"/>
      <c r="AF60" s="1200"/>
      <c r="AG60" s="627"/>
      <c r="AH60" s="1186"/>
    </row>
    <row r="61">
      <c r="A61" s="1202" t="s">
        <v>260</v>
      </c>
      <c r="B61" s="562"/>
      <c r="C61" s="1211"/>
      <c r="D61" s="1212"/>
      <c r="E61" s="1212"/>
      <c r="F61" s="1212"/>
      <c r="G61" s="1205"/>
      <c r="H61" s="633"/>
      <c r="I61" s="634"/>
      <c r="J61" s="1209"/>
      <c r="K61" s="1213"/>
      <c r="L61" s="1213"/>
      <c r="M61" s="1207"/>
      <c r="N61" s="1207"/>
      <c r="O61" s="1207"/>
      <c r="P61" s="637"/>
      <c r="Q61" s="1186"/>
      <c r="R61" s="1202" t="s">
        <v>260</v>
      </c>
      <c r="S61" s="562"/>
      <c r="T61" s="1211">
        <v>1.0</v>
      </c>
      <c r="U61" s="1212">
        <v>91.0</v>
      </c>
      <c r="V61" s="1212">
        <v>2.0</v>
      </c>
      <c r="W61" s="1212">
        <v>130.0</v>
      </c>
      <c r="X61" s="1228">
        <v>0.021215277777777777</v>
      </c>
      <c r="Y61" s="633">
        <f>U61-W61</f>
        <v>-39</v>
      </c>
      <c r="Z61" s="634">
        <f>Y61/(HOUR(X61)*60+(MINUTE(X61)+((SECOND(X61)/60))))</f>
        <v>-1.276595745</v>
      </c>
      <c r="AA61" s="1204">
        <v>3.0</v>
      </c>
      <c r="AB61" s="1213">
        <v>9.0</v>
      </c>
      <c r="AC61" s="1213">
        <v>1.0</v>
      </c>
      <c r="AD61" s="1207"/>
      <c r="AE61" s="1206">
        <v>1.0</v>
      </c>
      <c r="AF61" s="1207"/>
      <c r="AG61" s="637"/>
      <c r="AH61" s="1186"/>
    </row>
    <row r="62">
      <c r="A62" s="1214" t="s">
        <v>258</v>
      </c>
      <c r="B62" s="548"/>
      <c r="C62" s="1215"/>
      <c r="D62" s="1230">
        <v>47.0</v>
      </c>
      <c r="E62" s="1230">
        <v>1.0</v>
      </c>
      <c r="F62" s="1230">
        <v>64.0</v>
      </c>
      <c r="G62" s="1231">
        <v>0.01425925925925926</v>
      </c>
      <c r="H62" s="659">
        <f>D62-F62</f>
        <v>-17</v>
      </c>
      <c r="I62" s="660">
        <f>H62/(HOUR(G62)*60+(MINUTE(G62)+((SECOND(G62)/60))))</f>
        <v>-0.8279220779</v>
      </c>
      <c r="J62" s="1230">
        <v>3.0</v>
      </c>
      <c r="K62" s="1219">
        <v>5.0</v>
      </c>
      <c r="L62" s="1219">
        <v>1.0</v>
      </c>
      <c r="M62" s="1218"/>
      <c r="N62" s="1218"/>
      <c r="O62" s="1218"/>
      <c r="P62" s="654"/>
      <c r="Q62" s="1220"/>
      <c r="R62" s="1214" t="s">
        <v>258</v>
      </c>
      <c r="S62" s="548"/>
      <c r="T62" s="1215"/>
      <c r="U62" s="1216"/>
      <c r="V62" s="1216"/>
      <c r="W62" s="1216"/>
      <c r="X62" s="1217"/>
      <c r="Y62" s="659"/>
      <c r="Z62" s="660"/>
      <c r="AA62" s="1216"/>
      <c r="AB62" s="1218"/>
      <c r="AC62" s="1218"/>
      <c r="AD62" s="1218"/>
      <c r="AE62" s="1218"/>
      <c r="AF62" s="1218"/>
      <c r="AG62" s="654"/>
      <c r="AH62" s="1220"/>
    </row>
    <row r="63">
      <c r="A63" s="1221"/>
      <c r="B63" s="1221"/>
      <c r="C63" s="1222" t="s">
        <v>379</v>
      </c>
      <c r="D63" s="1223"/>
      <c r="E63" s="1223"/>
      <c r="F63" s="1223"/>
      <c r="G63" s="1224"/>
      <c r="H63" s="1223"/>
      <c r="I63" s="1223"/>
      <c r="J63" s="1223"/>
      <c r="K63" s="1223"/>
      <c r="L63" s="1223"/>
      <c r="M63" s="1223"/>
      <c r="N63" s="1223"/>
      <c r="O63" s="1223"/>
      <c r="P63" s="897"/>
      <c r="Q63" s="1223"/>
      <c r="R63" s="1221"/>
      <c r="S63" s="1221"/>
      <c r="T63" s="1222" t="s">
        <v>379</v>
      </c>
      <c r="U63" s="1223"/>
      <c r="V63" s="1223"/>
      <c r="W63" s="1223"/>
      <c r="X63" s="1224"/>
      <c r="Y63" s="1223"/>
      <c r="Z63" s="1223"/>
      <c r="AA63" s="1223"/>
      <c r="AB63" s="1223"/>
      <c r="AC63" s="1223"/>
      <c r="AD63" s="1223"/>
      <c r="AE63" s="1223"/>
      <c r="AF63" s="1223"/>
      <c r="AG63" s="897"/>
      <c r="AH63" s="1223"/>
    </row>
    <row r="64">
      <c r="A64" s="971" t="s">
        <v>529</v>
      </c>
      <c r="B64" s="583"/>
      <c r="C64" s="602" t="s">
        <v>91</v>
      </c>
      <c r="D64" s="602" t="s">
        <v>92</v>
      </c>
      <c r="E64" s="602" t="s">
        <v>220</v>
      </c>
      <c r="F64" s="602" t="s">
        <v>94</v>
      </c>
      <c r="G64" s="1184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1185"/>
      <c r="R64" s="971" t="s">
        <v>530</v>
      </c>
      <c r="S64" s="583"/>
      <c r="T64" s="602" t="s">
        <v>91</v>
      </c>
      <c r="U64" s="602" t="s">
        <v>92</v>
      </c>
      <c r="V64" s="602" t="s">
        <v>220</v>
      </c>
      <c r="W64" s="602" t="s">
        <v>94</v>
      </c>
      <c r="X64" s="1184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1185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1186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1186"/>
    </row>
    <row r="66">
      <c r="A66" s="1187" t="s">
        <v>128</v>
      </c>
      <c r="B66" s="552"/>
      <c r="C66" s="1188">
        <v>1.0</v>
      </c>
      <c r="D66" s="1189">
        <v>67.0</v>
      </c>
      <c r="E66" s="1189">
        <v>1.0</v>
      </c>
      <c r="F66" s="1189">
        <v>63.0</v>
      </c>
      <c r="G66" s="1190">
        <v>0.017627314814814814</v>
      </c>
      <c r="H66" s="612">
        <f t="shared" ref="H66:H68" si="29">D66-F66</f>
        <v>4</v>
      </c>
      <c r="I66" s="907">
        <f t="shared" ref="I66:I68" si="30">H66/(HOUR(G66)*60+(MINUTE(G66)+((SECOND(G66)/60))))</f>
        <v>0.1575837163</v>
      </c>
      <c r="J66" s="1191">
        <v>8.0</v>
      </c>
      <c r="K66" s="1192">
        <v>8.0</v>
      </c>
      <c r="L66" s="1192">
        <v>1.0</v>
      </c>
      <c r="M66" s="1194"/>
      <c r="N66" s="1193">
        <v>1.0</v>
      </c>
      <c r="O66" s="1194"/>
      <c r="P66" s="617"/>
      <c r="Q66" s="1186"/>
      <c r="R66" s="1187" t="s">
        <v>128</v>
      </c>
      <c r="S66" s="552"/>
      <c r="T66" s="1188">
        <v>5.0</v>
      </c>
      <c r="U66" s="1189">
        <v>32.0</v>
      </c>
      <c r="V66" s="1189"/>
      <c r="W66" s="1189">
        <v>28.0</v>
      </c>
      <c r="X66" s="1190">
        <v>0.008414351851851852</v>
      </c>
      <c r="Y66" s="612">
        <f t="shared" ref="Y66:Y68" si="31">U66-W66</f>
        <v>4</v>
      </c>
      <c r="Z66" s="907">
        <f t="shared" ref="Z66:Z68" si="32">Y66/(HOUR(X66)*60+(MINUTE(X66)+((SECOND(X66)/60))))</f>
        <v>0.3301237964</v>
      </c>
      <c r="AA66" s="1232"/>
      <c r="AB66" s="1192">
        <v>4.0</v>
      </c>
      <c r="AC66" s="1192"/>
      <c r="AD66" s="1194"/>
      <c r="AE66" s="1193">
        <v>2.0</v>
      </c>
      <c r="AF66" s="1194"/>
      <c r="AG66" s="617"/>
      <c r="AH66" s="1186"/>
    </row>
    <row r="67">
      <c r="A67" s="1195" t="s">
        <v>234</v>
      </c>
      <c r="B67" s="562"/>
      <c r="C67" s="1196"/>
      <c r="D67" s="1197">
        <v>99.0</v>
      </c>
      <c r="E67" s="1197">
        <v>1.0</v>
      </c>
      <c r="F67" s="1197">
        <v>98.0</v>
      </c>
      <c r="G67" s="1227">
        <v>0.017627314814814814</v>
      </c>
      <c r="H67" s="622">
        <f t="shared" si="29"/>
        <v>1</v>
      </c>
      <c r="I67" s="623">
        <f t="shared" si="30"/>
        <v>0.03939592909</v>
      </c>
      <c r="J67" s="1199">
        <v>2.0</v>
      </c>
      <c r="K67" s="1200">
        <v>14.0</v>
      </c>
      <c r="L67" s="1200">
        <v>3.0</v>
      </c>
      <c r="M67" s="1201">
        <v>2.0</v>
      </c>
      <c r="N67" s="1200">
        <v>3.0</v>
      </c>
      <c r="O67" s="1200"/>
      <c r="P67" s="627"/>
      <c r="Q67" s="1186"/>
      <c r="R67" s="1195" t="s">
        <v>234</v>
      </c>
      <c r="S67" s="562"/>
      <c r="T67" s="1196"/>
      <c r="U67" s="1197">
        <v>69.0</v>
      </c>
      <c r="V67" s="1197"/>
      <c r="W67" s="1197">
        <v>45.0</v>
      </c>
      <c r="X67" s="1227">
        <v>0.008414351851851852</v>
      </c>
      <c r="Y67" s="622">
        <f t="shared" si="31"/>
        <v>24</v>
      </c>
      <c r="Z67" s="623">
        <f t="shared" si="32"/>
        <v>1.980742779</v>
      </c>
      <c r="AA67" s="1199">
        <v>1.0</v>
      </c>
      <c r="AB67" s="1200">
        <v>10.0</v>
      </c>
      <c r="AC67" s="1200">
        <v>5.0</v>
      </c>
      <c r="AD67" s="1201">
        <v>6.0</v>
      </c>
      <c r="AE67" s="1200">
        <v>3.0</v>
      </c>
      <c r="AF67" s="1200"/>
      <c r="AG67" s="627"/>
      <c r="AH67" s="1186"/>
    </row>
    <row r="68">
      <c r="A68" s="1202" t="s">
        <v>130</v>
      </c>
      <c r="B68" s="562"/>
      <c r="C68" s="1203"/>
      <c r="D68" s="1204">
        <v>98.0</v>
      </c>
      <c r="E68" s="1209"/>
      <c r="F68" s="1204">
        <v>85.0</v>
      </c>
      <c r="G68" s="1228">
        <v>0.017627314814814814</v>
      </c>
      <c r="H68" s="633">
        <f t="shared" si="29"/>
        <v>13</v>
      </c>
      <c r="I68" s="634">
        <f t="shared" si="30"/>
        <v>0.5121470781</v>
      </c>
      <c r="J68" s="1204">
        <v>8.0</v>
      </c>
      <c r="K68" s="1206">
        <v>18.0</v>
      </c>
      <c r="L68" s="1206">
        <v>1.0</v>
      </c>
      <c r="M68" s="1207"/>
      <c r="N68" s="1206">
        <v>4.0</v>
      </c>
      <c r="O68" s="1207"/>
      <c r="P68" s="637"/>
      <c r="Q68" s="1186"/>
      <c r="R68" s="1202" t="s">
        <v>130</v>
      </c>
      <c r="S68" s="562"/>
      <c r="T68" s="1203"/>
      <c r="U68" s="1204">
        <v>35.0</v>
      </c>
      <c r="V68" s="1209"/>
      <c r="W68" s="1204">
        <v>35.0</v>
      </c>
      <c r="X68" s="1228">
        <v>0.008414351851851852</v>
      </c>
      <c r="Y68" s="633">
        <f t="shared" si="31"/>
        <v>0</v>
      </c>
      <c r="Z68" s="634">
        <f t="shared" si="32"/>
        <v>0</v>
      </c>
      <c r="AA68" s="1204">
        <v>3.0</v>
      </c>
      <c r="AB68" s="1206">
        <v>8.0</v>
      </c>
      <c r="AC68" s="1207"/>
      <c r="AD68" s="1207"/>
      <c r="AE68" s="1207"/>
      <c r="AF68" s="1207"/>
      <c r="AG68" s="637"/>
      <c r="AH68" s="1186"/>
    </row>
    <row r="69">
      <c r="A69" s="1195"/>
      <c r="B69" s="562"/>
      <c r="C69" s="1210"/>
      <c r="D69" s="1197"/>
      <c r="E69" s="1197"/>
      <c r="F69" s="1197"/>
      <c r="G69" s="1198"/>
      <c r="H69" s="622"/>
      <c r="I69" s="623"/>
      <c r="J69" s="1229"/>
      <c r="K69" s="1200"/>
      <c r="L69" s="1200"/>
      <c r="M69" s="1200"/>
      <c r="N69" s="1200"/>
      <c r="O69" s="1200"/>
      <c r="P69" s="627"/>
      <c r="Q69" s="1186"/>
      <c r="R69" s="1195"/>
      <c r="S69" s="562"/>
      <c r="T69" s="1210"/>
      <c r="U69" s="1197"/>
      <c r="V69" s="1197"/>
      <c r="W69" s="1197"/>
      <c r="X69" s="1198"/>
      <c r="Y69" s="622"/>
      <c r="Z69" s="623"/>
      <c r="AA69" s="1229"/>
      <c r="AB69" s="1200"/>
      <c r="AC69" s="1200"/>
      <c r="AD69" s="1200"/>
      <c r="AE69" s="1200"/>
      <c r="AF69" s="1200"/>
      <c r="AG69" s="627"/>
      <c r="AH69" s="1186"/>
    </row>
    <row r="70">
      <c r="A70" s="1202" t="s">
        <v>260</v>
      </c>
      <c r="B70" s="562"/>
      <c r="C70" s="1211"/>
      <c r="D70" s="1212">
        <v>74.0</v>
      </c>
      <c r="E70" s="1212">
        <v>1.0</v>
      </c>
      <c r="F70" s="1212">
        <v>108.0</v>
      </c>
      <c r="G70" s="1228">
        <v>0.017627314814814814</v>
      </c>
      <c r="H70" s="633">
        <f>D70-F70</f>
        <v>-34</v>
      </c>
      <c r="I70" s="634">
        <f>H70/(HOUR(G70)*60+(MINUTE(G70)+((SECOND(G70)/60))))</f>
        <v>-1.339461589</v>
      </c>
      <c r="J70" s="1204">
        <v>3.0</v>
      </c>
      <c r="K70" s="1213">
        <v>5.0</v>
      </c>
      <c r="L70" s="1213">
        <v>1.0</v>
      </c>
      <c r="M70" s="1207"/>
      <c r="N70" s="1207"/>
      <c r="O70" s="1207"/>
      <c r="P70" s="637"/>
      <c r="Q70" s="1186"/>
      <c r="R70" s="1202" t="s">
        <v>260</v>
      </c>
      <c r="S70" s="562"/>
      <c r="T70" s="1211"/>
      <c r="U70" s="1212">
        <v>39.0</v>
      </c>
      <c r="V70" s="1212"/>
      <c r="W70" s="1212">
        <v>44.0</v>
      </c>
      <c r="X70" s="1228">
        <v>0.008414351851851852</v>
      </c>
      <c r="Y70" s="633">
        <f>U70-W70</f>
        <v>-5</v>
      </c>
      <c r="Z70" s="634">
        <f>Y70/(HOUR(X70)*60+(MINUTE(X70)+((SECOND(X70)/60))))</f>
        <v>-0.4126547455</v>
      </c>
      <c r="AA70" s="1204">
        <v>1.0</v>
      </c>
      <c r="AB70" s="1213">
        <v>4.0</v>
      </c>
      <c r="AC70" s="1213">
        <v>1.0</v>
      </c>
      <c r="AD70" s="1207"/>
      <c r="AE70" s="1207"/>
      <c r="AF70" s="1207"/>
      <c r="AG70" s="637"/>
      <c r="AH70" s="1186"/>
    </row>
    <row r="71">
      <c r="A71" s="1214" t="s">
        <v>258</v>
      </c>
      <c r="B71" s="548"/>
      <c r="C71" s="1215"/>
      <c r="D71" s="1216"/>
      <c r="E71" s="1216"/>
      <c r="F71" s="1216"/>
      <c r="G71" s="1217"/>
      <c r="H71" s="659"/>
      <c r="I71" s="660"/>
      <c r="J71" s="1216"/>
      <c r="K71" s="1218"/>
      <c r="L71" s="1218"/>
      <c r="M71" s="1218"/>
      <c r="N71" s="1218"/>
      <c r="O71" s="1218"/>
      <c r="P71" s="654"/>
      <c r="Q71" s="1220"/>
      <c r="R71" s="1214" t="s">
        <v>258</v>
      </c>
      <c r="S71" s="548"/>
      <c r="T71" s="1215"/>
      <c r="U71" s="1216"/>
      <c r="V71" s="1216"/>
      <c r="W71" s="1216"/>
      <c r="X71" s="1217"/>
      <c r="Y71" s="659"/>
      <c r="Z71" s="660"/>
      <c r="AA71" s="1216"/>
      <c r="AB71" s="1218"/>
      <c r="AC71" s="1218"/>
      <c r="AD71" s="1218"/>
      <c r="AE71" s="1218"/>
      <c r="AF71" s="1218"/>
      <c r="AG71" s="654"/>
      <c r="AH71" s="1220"/>
    </row>
    <row r="72">
      <c r="A72" s="1221"/>
      <c r="B72" s="1221"/>
      <c r="C72" s="1222" t="s">
        <v>381</v>
      </c>
      <c r="D72" s="1223"/>
      <c r="E72" s="1223"/>
      <c r="F72" s="1223"/>
      <c r="G72" s="1224"/>
      <c r="H72" s="1223"/>
      <c r="I72" s="1223"/>
      <c r="J72" s="1223"/>
      <c r="K72" s="1223"/>
      <c r="L72" s="1223"/>
      <c r="M72" s="1223"/>
      <c r="N72" s="1223"/>
      <c r="O72" s="1223"/>
      <c r="P72" s="897"/>
      <c r="Q72" s="1223"/>
      <c r="R72" s="1221"/>
      <c r="S72" s="1221"/>
      <c r="T72" s="1222" t="s">
        <v>381</v>
      </c>
      <c r="U72" s="1223"/>
      <c r="V72" s="1223"/>
      <c r="W72" s="1223"/>
      <c r="X72" s="1224"/>
      <c r="Y72" s="1223"/>
      <c r="Z72" s="1223"/>
      <c r="AA72" s="1223"/>
      <c r="AB72" s="1223"/>
      <c r="AC72" s="1223"/>
      <c r="AD72" s="1223"/>
      <c r="AE72" s="1223"/>
      <c r="AF72" s="1223"/>
      <c r="AG72" s="897"/>
      <c r="AH72" s="1223"/>
    </row>
    <row r="73">
      <c r="A73" s="1005" t="s">
        <v>531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1184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1185"/>
      <c r="R73" s="1005" t="s">
        <v>532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1184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1185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1186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1186"/>
    </row>
    <row r="75">
      <c r="A75" s="1187" t="s">
        <v>128</v>
      </c>
      <c r="B75" s="552"/>
      <c r="C75" s="1188">
        <v>3.0</v>
      </c>
      <c r="D75" s="1189">
        <v>31.0</v>
      </c>
      <c r="E75" s="1189">
        <v>1.0</v>
      </c>
      <c r="F75" s="1189">
        <v>36.0</v>
      </c>
      <c r="G75" s="1233">
        <v>0.007418981481481481</v>
      </c>
      <c r="H75" s="612">
        <f t="shared" ref="H75:H76" si="33">D75-F75</f>
        <v>-5</v>
      </c>
      <c r="I75" s="907">
        <f t="shared" ref="I75:I76" si="34">H75/(HOUR(G75)*60+(MINUTE(G75)+((SECOND(G75)/60))))</f>
        <v>-0.4680187207</v>
      </c>
      <c r="J75" s="1191">
        <v>1.0</v>
      </c>
      <c r="K75" s="1192">
        <v>5.0</v>
      </c>
      <c r="L75" s="1192">
        <v>1.0</v>
      </c>
      <c r="M75" s="1194"/>
      <c r="N75" s="1193">
        <v>2.0</v>
      </c>
      <c r="O75" s="1194"/>
      <c r="P75" s="617"/>
      <c r="Q75" s="1186"/>
      <c r="R75" s="1187" t="s">
        <v>128</v>
      </c>
      <c r="S75" s="552"/>
      <c r="T75" s="1188"/>
      <c r="U75" s="1189">
        <v>53.0</v>
      </c>
      <c r="V75" s="1189">
        <v>3.0</v>
      </c>
      <c r="W75" s="1189">
        <v>66.0</v>
      </c>
      <c r="X75" s="1233">
        <v>0.015497685185185186</v>
      </c>
      <c r="Y75" s="612">
        <f t="shared" ref="Y75:Y76" si="35">U75-W75</f>
        <v>-13</v>
      </c>
      <c r="Z75" s="907">
        <f t="shared" ref="Z75:Z76" si="36">Y75/(HOUR(X75)*60+(MINUTE(X75)+((SECOND(X75)/60))))</f>
        <v>-0.5825242718</v>
      </c>
      <c r="AA75" s="1191">
        <v>4.0</v>
      </c>
      <c r="AB75" s="1192">
        <v>5.0</v>
      </c>
      <c r="AC75" s="1192"/>
      <c r="AD75" s="1194"/>
      <c r="AE75" s="1193">
        <v>1.0</v>
      </c>
      <c r="AF75" s="1194"/>
      <c r="AG75" s="617"/>
      <c r="AH75" s="1186"/>
    </row>
    <row r="76">
      <c r="A76" s="1195" t="s">
        <v>234</v>
      </c>
      <c r="B76" s="562"/>
      <c r="C76" s="1196"/>
      <c r="D76" s="1197">
        <v>33.0</v>
      </c>
      <c r="E76" s="1197"/>
      <c r="F76" s="1197">
        <v>46.0</v>
      </c>
      <c r="G76" s="1198">
        <v>0.007418981481481481</v>
      </c>
      <c r="H76" s="622">
        <f t="shared" si="33"/>
        <v>-13</v>
      </c>
      <c r="I76" s="623">
        <f t="shared" si="34"/>
        <v>-1.216848674</v>
      </c>
      <c r="J76" s="1199">
        <v>2.0</v>
      </c>
      <c r="K76" s="1200">
        <v>3.0</v>
      </c>
      <c r="L76" s="1200"/>
      <c r="M76" s="1226"/>
      <c r="N76" s="1200">
        <v>1.0</v>
      </c>
      <c r="O76" s="1200"/>
      <c r="P76" s="627"/>
      <c r="Q76" s="1186"/>
      <c r="R76" s="1195" t="s">
        <v>234</v>
      </c>
      <c r="S76" s="562"/>
      <c r="T76" s="1196"/>
      <c r="U76" s="1197">
        <v>98.0</v>
      </c>
      <c r="V76" s="1197">
        <v>1.0</v>
      </c>
      <c r="W76" s="1197">
        <v>82.0</v>
      </c>
      <c r="X76" s="1198">
        <v>0.015497685185185186</v>
      </c>
      <c r="Y76" s="622">
        <f t="shared" si="35"/>
        <v>16</v>
      </c>
      <c r="Z76" s="623">
        <f t="shared" si="36"/>
        <v>0.71695295</v>
      </c>
      <c r="AA76" s="1199">
        <v>6.0</v>
      </c>
      <c r="AB76" s="1200">
        <v>18.0</v>
      </c>
      <c r="AC76" s="1200">
        <v>2.0</v>
      </c>
      <c r="AD76" s="1226"/>
      <c r="AE76" s="1200">
        <v>2.0</v>
      </c>
      <c r="AF76" s="1200"/>
      <c r="AG76" s="627"/>
      <c r="AH76" s="1186"/>
    </row>
    <row r="77">
      <c r="A77" s="1202" t="s">
        <v>130</v>
      </c>
      <c r="B77" s="562"/>
      <c r="C77" s="1203"/>
      <c r="D77" s="1209"/>
      <c r="E77" s="1209"/>
      <c r="F77" s="1209"/>
      <c r="G77" s="1205"/>
      <c r="H77" s="633"/>
      <c r="I77" s="634"/>
      <c r="J77" s="1209"/>
      <c r="K77" s="1207"/>
      <c r="L77" s="1207"/>
      <c r="M77" s="1207"/>
      <c r="N77" s="1207"/>
      <c r="O77" s="1207"/>
      <c r="P77" s="637"/>
      <c r="Q77" s="1186"/>
      <c r="R77" s="1202" t="s">
        <v>130</v>
      </c>
      <c r="S77" s="562"/>
      <c r="T77" s="1203"/>
      <c r="U77" s="1209"/>
      <c r="V77" s="1209"/>
      <c r="W77" s="1209"/>
      <c r="X77" s="1205"/>
      <c r="Y77" s="633"/>
      <c r="Z77" s="634"/>
      <c r="AA77" s="1209"/>
      <c r="AB77" s="1207"/>
      <c r="AC77" s="1207"/>
      <c r="AD77" s="1207"/>
      <c r="AE77" s="1207"/>
      <c r="AF77" s="1207"/>
      <c r="AG77" s="637"/>
      <c r="AH77" s="1186"/>
    </row>
    <row r="78">
      <c r="A78" s="1195" t="s">
        <v>533</v>
      </c>
      <c r="B78" s="562"/>
      <c r="C78" s="1210"/>
      <c r="D78" s="1197">
        <v>34.0</v>
      </c>
      <c r="E78" s="1197"/>
      <c r="F78" s="1197">
        <v>30.0</v>
      </c>
      <c r="G78" s="1198">
        <v>0.007418981481481481</v>
      </c>
      <c r="H78" s="622">
        <f t="shared" ref="H78:H79" si="37">D78-F78</f>
        <v>4</v>
      </c>
      <c r="I78" s="623">
        <f t="shared" ref="I78:I79" si="38">H78/(HOUR(G78)*60+(MINUTE(G78)+((SECOND(G78)/60))))</f>
        <v>0.3744149766</v>
      </c>
      <c r="J78" s="1229"/>
      <c r="K78" s="1200">
        <v>4.0</v>
      </c>
      <c r="L78" s="1200">
        <v>2.0</v>
      </c>
      <c r="M78" s="1200">
        <v>1.0</v>
      </c>
      <c r="N78" s="1200">
        <v>1.0</v>
      </c>
      <c r="O78" s="1200"/>
      <c r="P78" s="627"/>
      <c r="Q78" s="1186"/>
      <c r="R78" s="1195" t="s">
        <v>533</v>
      </c>
      <c r="S78" s="562"/>
      <c r="T78" s="1210"/>
      <c r="U78" s="1197">
        <v>56.0</v>
      </c>
      <c r="V78" s="1197">
        <v>1.0</v>
      </c>
      <c r="W78" s="1197">
        <v>70.0</v>
      </c>
      <c r="X78" s="1198">
        <v>0.015497685185185186</v>
      </c>
      <c r="Y78" s="622">
        <f t="shared" ref="Y78:Y79" si="39">U78-W78</f>
        <v>-14</v>
      </c>
      <c r="Z78" s="623">
        <f t="shared" ref="Z78:Z79" si="40">Y78/(HOUR(X78)*60+(MINUTE(X78)+((SECOND(X78)/60))))</f>
        <v>-0.6273338312</v>
      </c>
      <c r="AA78" s="1199">
        <v>5.0</v>
      </c>
      <c r="AB78" s="1200">
        <v>8.0</v>
      </c>
      <c r="AC78" s="1200">
        <v>1.0</v>
      </c>
      <c r="AD78" s="1200"/>
      <c r="AE78" s="1200">
        <v>1.0</v>
      </c>
      <c r="AF78" s="1200"/>
      <c r="AG78" s="627"/>
      <c r="AH78" s="1186"/>
    </row>
    <row r="79">
      <c r="A79" s="1202" t="s">
        <v>260</v>
      </c>
      <c r="B79" s="562"/>
      <c r="C79" s="1211"/>
      <c r="D79" s="1212">
        <v>39.0</v>
      </c>
      <c r="E79" s="1212">
        <v>1.0</v>
      </c>
      <c r="F79" s="1212">
        <v>46.0</v>
      </c>
      <c r="G79" s="1205">
        <v>0.007418981481481481</v>
      </c>
      <c r="H79" s="633">
        <f t="shared" si="37"/>
        <v>-7</v>
      </c>
      <c r="I79" s="634">
        <f t="shared" si="38"/>
        <v>-0.655226209</v>
      </c>
      <c r="J79" s="1204">
        <v>1.0</v>
      </c>
      <c r="K79" s="1213">
        <v>5.0</v>
      </c>
      <c r="L79" s="1213">
        <v>2.0</v>
      </c>
      <c r="M79" s="1207"/>
      <c r="N79" s="1206">
        <v>1.0</v>
      </c>
      <c r="O79" s="1207"/>
      <c r="P79" s="637"/>
      <c r="Q79" s="1186"/>
      <c r="R79" s="1202" t="s">
        <v>260</v>
      </c>
      <c r="S79" s="562"/>
      <c r="T79" s="1211"/>
      <c r="U79" s="1212">
        <v>61.0</v>
      </c>
      <c r="V79" s="1212">
        <v>2.0</v>
      </c>
      <c r="W79" s="1212">
        <v>92.0</v>
      </c>
      <c r="X79" s="1205">
        <v>0.015497685185185186</v>
      </c>
      <c r="Y79" s="633">
        <f t="shared" si="39"/>
        <v>-31</v>
      </c>
      <c r="Z79" s="634">
        <f t="shared" si="40"/>
        <v>-1.389096341</v>
      </c>
      <c r="AA79" s="1204">
        <v>3.0</v>
      </c>
      <c r="AB79" s="1213">
        <v>10.0</v>
      </c>
      <c r="AC79" s="1213">
        <v>2.0</v>
      </c>
      <c r="AD79" s="1207"/>
      <c r="AE79" s="1206">
        <v>1.0</v>
      </c>
      <c r="AF79" s="1207"/>
      <c r="AG79" s="637"/>
      <c r="AH79" s="1186"/>
    </row>
    <row r="80">
      <c r="A80" s="1214" t="s">
        <v>258</v>
      </c>
      <c r="B80" s="548"/>
      <c r="C80" s="1215"/>
      <c r="D80" s="1216"/>
      <c r="E80" s="1216"/>
      <c r="F80" s="1216"/>
      <c r="G80" s="1217"/>
      <c r="H80" s="659"/>
      <c r="I80" s="660"/>
      <c r="J80" s="1216"/>
      <c r="K80" s="1218"/>
      <c r="L80" s="1218"/>
      <c r="M80" s="1218"/>
      <c r="N80" s="1218"/>
      <c r="O80" s="1218"/>
      <c r="P80" s="654"/>
      <c r="Q80" s="1220"/>
      <c r="R80" s="1214" t="s">
        <v>258</v>
      </c>
      <c r="S80" s="548"/>
      <c r="T80" s="1215"/>
      <c r="U80" s="1216"/>
      <c r="V80" s="1216"/>
      <c r="W80" s="1216"/>
      <c r="X80" s="1217"/>
      <c r="Y80" s="659"/>
      <c r="Z80" s="660"/>
      <c r="AA80" s="1216"/>
      <c r="AB80" s="1218"/>
      <c r="AC80" s="1218"/>
      <c r="AD80" s="1218"/>
      <c r="AE80" s="1218"/>
      <c r="AF80" s="1218"/>
      <c r="AG80" s="654"/>
      <c r="AH80" s="1220"/>
    </row>
    <row r="81">
      <c r="A81" s="1221"/>
      <c r="B81" s="1221"/>
      <c r="C81" s="1222" t="s">
        <v>385</v>
      </c>
      <c r="D81" s="1223"/>
      <c r="E81" s="1223"/>
      <c r="F81" s="1223"/>
      <c r="G81" s="1224"/>
      <c r="H81" s="1223"/>
      <c r="I81" s="1223"/>
      <c r="J81" s="1223"/>
      <c r="K81" s="1223"/>
      <c r="L81" s="1223"/>
      <c r="M81" s="1223"/>
      <c r="N81" s="1223"/>
      <c r="O81" s="1223"/>
      <c r="P81" s="897"/>
      <c r="Q81" s="1223"/>
      <c r="R81" s="1221"/>
      <c r="S81" s="1221"/>
      <c r="T81" s="1222" t="s">
        <v>385</v>
      </c>
      <c r="U81" s="1223"/>
      <c r="V81" s="1223"/>
      <c r="W81" s="1223"/>
      <c r="X81" s="1224"/>
      <c r="Y81" s="1223"/>
      <c r="Z81" s="1223"/>
      <c r="AA81" s="1223"/>
      <c r="AB81" s="1223"/>
      <c r="AC81" s="1223"/>
      <c r="AD81" s="1223"/>
      <c r="AE81" s="1223"/>
      <c r="AF81" s="1223"/>
      <c r="AG81" s="897"/>
      <c r="AH81" s="1223"/>
    </row>
    <row r="82">
      <c r="A82" s="855" t="s">
        <v>534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1184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1185"/>
      <c r="R82" s="855" t="s">
        <v>535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1184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1185"/>
    </row>
    <row r="83">
      <c r="A83" s="550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1186"/>
      <c r="R83" s="550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1186"/>
    </row>
    <row r="84">
      <c r="A84" s="1187" t="s">
        <v>128</v>
      </c>
      <c r="B84" s="552"/>
      <c r="C84" s="1188">
        <v>3.0</v>
      </c>
      <c r="D84" s="1189">
        <v>37.0</v>
      </c>
      <c r="E84" s="1189"/>
      <c r="F84" s="1189">
        <v>39.0</v>
      </c>
      <c r="G84" s="1233">
        <v>0.010763888888888889</v>
      </c>
      <c r="H84" s="612">
        <f t="shared" ref="H84:H86" si="41">D84-F84</f>
        <v>-2</v>
      </c>
      <c r="I84" s="907">
        <f t="shared" ref="I84:I86" si="42">H84/(HOUR(G84)*60+(MINUTE(G84)+((SECOND(G84)/60))))</f>
        <v>-0.1290322581</v>
      </c>
      <c r="J84" s="1191">
        <v>2.0</v>
      </c>
      <c r="K84" s="1192">
        <v>4.0</v>
      </c>
      <c r="L84" s="1192">
        <v>1.0</v>
      </c>
      <c r="M84" s="1194"/>
      <c r="N84" s="1194"/>
      <c r="O84" s="1194"/>
      <c r="P84" s="617"/>
      <c r="Q84" s="1186"/>
      <c r="R84" s="1187" t="s">
        <v>128</v>
      </c>
      <c r="S84" s="552"/>
      <c r="T84" s="1188">
        <v>5.0</v>
      </c>
      <c r="U84" s="1189">
        <v>38.0</v>
      </c>
      <c r="V84" s="1189">
        <v>2.0</v>
      </c>
      <c r="W84" s="1189">
        <v>55.0</v>
      </c>
      <c r="X84" s="1190">
        <v>0.013171296296296296</v>
      </c>
      <c r="Y84" s="612">
        <f t="shared" ref="Y84:Y86" si="43">U84-W84</f>
        <v>-17</v>
      </c>
      <c r="Z84" s="907">
        <f t="shared" ref="Z84:Z86" si="44">Y84/(HOUR(X84)*60+(MINUTE(X84)+((SECOND(X84)/60))))</f>
        <v>-0.8963093146</v>
      </c>
      <c r="AA84" s="1191">
        <v>5.0</v>
      </c>
      <c r="AB84" s="1192">
        <v>8.0</v>
      </c>
      <c r="AC84" s="1192"/>
      <c r="AD84" s="1194"/>
      <c r="AE84" s="1193">
        <v>1.0</v>
      </c>
      <c r="AF84" s="1194"/>
      <c r="AG84" s="617"/>
      <c r="AH84" s="1186"/>
    </row>
    <row r="85">
      <c r="A85" s="1195" t="s">
        <v>234</v>
      </c>
      <c r="B85" s="562"/>
      <c r="C85" s="1196">
        <v>2.0</v>
      </c>
      <c r="D85" s="1197">
        <v>72.0</v>
      </c>
      <c r="E85" s="1197"/>
      <c r="F85" s="1197">
        <v>48.0</v>
      </c>
      <c r="G85" s="1198">
        <v>0.010763888888888889</v>
      </c>
      <c r="H85" s="622">
        <f t="shared" si="41"/>
        <v>24</v>
      </c>
      <c r="I85" s="623">
        <f t="shared" si="42"/>
        <v>1.548387097</v>
      </c>
      <c r="J85" s="1199">
        <v>5.0</v>
      </c>
      <c r="K85" s="1200">
        <v>13.0</v>
      </c>
      <c r="L85" s="1200">
        <v>5.0</v>
      </c>
      <c r="M85" s="1201">
        <v>1.0</v>
      </c>
      <c r="N85" s="1200">
        <v>2.0</v>
      </c>
      <c r="O85" s="1200"/>
      <c r="P85" s="627"/>
      <c r="Q85" s="1186"/>
      <c r="R85" s="1195" t="s">
        <v>234</v>
      </c>
      <c r="S85" s="562"/>
      <c r="T85" s="1196"/>
      <c r="U85" s="1197">
        <v>102.0</v>
      </c>
      <c r="V85" s="1197"/>
      <c r="W85" s="1197">
        <v>69.0</v>
      </c>
      <c r="X85" s="1227">
        <v>0.013171296296296296</v>
      </c>
      <c r="Y85" s="622">
        <f t="shared" si="43"/>
        <v>33</v>
      </c>
      <c r="Z85" s="623">
        <f t="shared" si="44"/>
        <v>1.739894552</v>
      </c>
      <c r="AA85" s="1199">
        <v>7.0</v>
      </c>
      <c r="AB85" s="1200">
        <v>23.0</v>
      </c>
      <c r="AC85" s="1200">
        <v>6.0</v>
      </c>
      <c r="AD85" s="1201">
        <v>2.0</v>
      </c>
      <c r="AE85" s="1200">
        <v>3.0</v>
      </c>
      <c r="AF85" s="1200"/>
      <c r="AG85" s="627"/>
      <c r="AH85" s="1186"/>
    </row>
    <row r="86">
      <c r="A86" s="1202" t="s">
        <v>130</v>
      </c>
      <c r="B86" s="562"/>
      <c r="C86" s="1203"/>
      <c r="D86" s="1204">
        <v>53.0</v>
      </c>
      <c r="E86" s="1209"/>
      <c r="F86" s="1204">
        <v>42.0</v>
      </c>
      <c r="G86" s="1205">
        <v>0.010763888888888889</v>
      </c>
      <c r="H86" s="633">
        <f t="shared" si="41"/>
        <v>11</v>
      </c>
      <c r="I86" s="634">
        <f t="shared" si="42"/>
        <v>0.7096774194</v>
      </c>
      <c r="J86" s="1204">
        <v>2.0</v>
      </c>
      <c r="K86" s="1206">
        <v>7.0</v>
      </c>
      <c r="L86" s="1207"/>
      <c r="M86" s="1207"/>
      <c r="N86" s="1206">
        <v>1.0</v>
      </c>
      <c r="O86" s="1207"/>
      <c r="P86" s="637"/>
      <c r="Q86" s="1186"/>
      <c r="R86" s="1202" t="s">
        <v>130</v>
      </c>
      <c r="S86" s="562"/>
      <c r="T86" s="1203"/>
      <c r="U86" s="1204">
        <v>69.0</v>
      </c>
      <c r="V86" s="1204">
        <v>1.0</v>
      </c>
      <c r="W86" s="1204">
        <v>53.0</v>
      </c>
      <c r="X86" s="1228">
        <v>0.013171296296296296</v>
      </c>
      <c r="Y86" s="633">
        <f t="shared" si="43"/>
        <v>16</v>
      </c>
      <c r="Z86" s="634">
        <f t="shared" si="44"/>
        <v>0.8435852373</v>
      </c>
      <c r="AA86" s="1204">
        <v>3.0</v>
      </c>
      <c r="AB86" s="1206">
        <v>11.0</v>
      </c>
      <c r="AC86" s="1206">
        <v>4.0</v>
      </c>
      <c r="AD86" s="1206">
        <v>5.0</v>
      </c>
      <c r="AE86" s="1207"/>
      <c r="AF86" s="1207"/>
      <c r="AG86" s="637"/>
      <c r="AH86" s="1186"/>
    </row>
    <row r="87">
      <c r="A87" s="1195"/>
      <c r="B87" s="562"/>
      <c r="C87" s="1210"/>
      <c r="D87" s="1197"/>
      <c r="E87" s="1197"/>
      <c r="F87" s="1197"/>
      <c r="G87" s="1198"/>
      <c r="H87" s="622"/>
      <c r="I87" s="623"/>
      <c r="J87" s="1229"/>
      <c r="K87" s="1200"/>
      <c r="L87" s="1200"/>
      <c r="M87" s="1200"/>
      <c r="N87" s="1200"/>
      <c r="O87" s="1200"/>
      <c r="P87" s="627"/>
      <c r="Q87" s="1186"/>
      <c r="R87" s="1195"/>
      <c r="S87" s="562"/>
      <c r="T87" s="1210"/>
      <c r="U87" s="1197"/>
      <c r="V87" s="1197"/>
      <c r="W87" s="1197"/>
      <c r="X87" s="1198"/>
      <c r="Y87" s="622"/>
      <c r="Z87" s="623"/>
      <c r="AA87" s="1229"/>
      <c r="AB87" s="1200"/>
      <c r="AC87" s="1200"/>
      <c r="AD87" s="1200"/>
      <c r="AE87" s="1200"/>
      <c r="AF87" s="1200"/>
      <c r="AG87" s="627"/>
      <c r="AH87" s="1186"/>
    </row>
    <row r="88">
      <c r="A88" s="1202" t="s">
        <v>260</v>
      </c>
      <c r="B88" s="562"/>
      <c r="C88" s="1211"/>
      <c r="D88" s="1212">
        <v>41.0</v>
      </c>
      <c r="E88" s="1212">
        <v>1.0</v>
      </c>
      <c r="F88" s="1212">
        <v>56.0</v>
      </c>
      <c r="G88" s="1205">
        <v>0.010763888888888889</v>
      </c>
      <c r="H88" s="633">
        <f>D88-F88</f>
        <v>-15</v>
      </c>
      <c r="I88" s="634">
        <f>H88/(HOUR(G88)*60+(MINUTE(G88)+((SECOND(G88)/60))))</f>
        <v>-0.9677419355</v>
      </c>
      <c r="J88" s="1209"/>
      <c r="K88" s="1213">
        <v>3.0</v>
      </c>
      <c r="L88" s="1213">
        <v>1.0</v>
      </c>
      <c r="M88" s="1206">
        <v>3.0</v>
      </c>
      <c r="N88" s="1206">
        <v>1.0</v>
      </c>
      <c r="O88" s="1207"/>
      <c r="P88" s="637"/>
      <c r="Q88" s="1186"/>
      <c r="R88" s="1202" t="s">
        <v>260</v>
      </c>
      <c r="S88" s="562"/>
      <c r="T88" s="1211"/>
      <c r="U88" s="1212">
        <v>59.0</v>
      </c>
      <c r="V88" s="1212">
        <v>1.0</v>
      </c>
      <c r="W88" s="1212">
        <v>76.0</v>
      </c>
      <c r="X88" s="1228">
        <v>0.013171296296296296</v>
      </c>
      <c r="Y88" s="633">
        <f>U88-W88</f>
        <v>-17</v>
      </c>
      <c r="Z88" s="634">
        <f>Y88/(HOUR(X88)*60+(MINUTE(X88)+((SECOND(X88)/60))))</f>
        <v>-0.8963093146</v>
      </c>
      <c r="AA88" s="1209"/>
      <c r="AB88" s="1213">
        <v>12.0</v>
      </c>
      <c r="AC88" s="1213">
        <v>4.0</v>
      </c>
      <c r="AD88" s="1207"/>
      <c r="AE88" s="1207"/>
      <c r="AF88" s="1207"/>
      <c r="AG88" s="637"/>
      <c r="AH88" s="1186"/>
    </row>
    <row r="89">
      <c r="A89" s="1214" t="s">
        <v>258</v>
      </c>
      <c r="B89" s="548"/>
      <c r="C89" s="1215"/>
      <c r="D89" s="1216"/>
      <c r="E89" s="1216"/>
      <c r="F89" s="1216"/>
      <c r="G89" s="1217"/>
      <c r="H89" s="659"/>
      <c r="I89" s="660"/>
      <c r="J89" s="1216"/>
      <c r="K89" s="1218"/>
      <c r="L89" s="1218"/>
      <c r="M89" s="1218"/>
      <c r="N89" s="1218"/>
      <c r="O89" s="1218"/>
      <c r="P89" s="654"/>
      <c r="Q89" s="1220"/>
      <c r="R89" s="1214" t="s">
        <v>258</v>
      </c>
      <c r="S89" s="548"/>
      <c r="T89" s="1215"/>
      <c r="U89" s="1216"/>
      <c r="V89" s="1216"/>
      <c r="W89" s="1216"/>
      <c r="X89" s="1217"/>
      <c r="Y89" s="659"/>
      <c r="Z89" s="660"/>
      <c r="AA89" s="1216"/>
      <c r="AB89" s="1218"/>
      <c r="AC89" s="1218"/>
      <c r="AD89" s="1218"/>
      <c r="AE89" s="1218"/>
      <c r="AF89" s="1218"/>
      <c r="AG89" s="654"/>
      <c r="AH89" s="1220"/>
    </row>
    <row r="90">
      <c r="A90" s="1221"/>
      <c r="B90" s="1221"/>
      <c r="C90" s="1222" t="s">
        <v>386</v>
      </c>
      <c r="D90" s="1223"/>
      <c r="E90" s="1223"/>
      <c r="F90" s="1223"/>
      <c r="G90" s="1224"/>
      <c r="H90" s="1223"/>
      <c r="I90" s="1223"/>
      <c r="J90" s="1223"/>
      <c r="K90" s="1223"/>
      <c r="L90" s="1223"/>
      <c r="M90" s="1223"/>
      <c r="N90" s="1223"/>
      <c r="O90" s="1223"/>
      <c r="P90" s="897"/>
      <c r="Q90" s="1223"/>
      <c r="R90" s="1221"/>
      <c r="S90" s="1221"/>
      <c r="T90" s="1222" t="s">
        <v>386</v>
      </c>
      <c r="U90" s="1223"/>
      <c r="V90" s="1223"/>
      <c r="W90" s="1223"/>
      <c r="X90" s="1224"/>
      <c r="Y90" s="1223"/>
      <c r="Z90" s="1223"/>
      <c r="AA90" s="1223"/>
      <c r="AB90" s="1223"/>
      <c r="AC90" s="1223"/>
      <c r="AD90" s="1223"/>
      <c r="AE90" s="1223"/>
      <c r="AF90" s="1223"/>
      <c r="AG90" s="897"/>
      <c r="AH90" s="1223"/>
    </row>
    <row r="91">
      <c r="A91" s="1234"/>
      <c r="B91" s="1234"/>
      <c r="C91" s="1234"/>
      <c r="D91" s="1234"/>
      <c r="E91" s="1234"/>
      <c r="F91" s="1234"/>
      <c r="G91" s="1235"/>
      <c r="H91" s="1234"/>
      <c r="I91" s="1234"/>
      <c r="J91" s="1234"/>
      <c r="K91" s="1234"/>
      <c r="L91" s="1234"/>
      <c r="M91" s="1234"/>
      <c r="N91" s="1234"/>
      <c r="O91" s="1234"/>
      <c r="P91" s="914"/>
      <c r="Q91" s="1234"/>
      <c r="R91" s="1234"/>
      <c r="S91" s="1234"/>
      <c r="T91" s="1234"/>
      <c r="U91" s="1234"/>
      <c r="V91" s="1234"/>
      <c r="W91" s="1234"/>
      <c r="X91" s="1235"/>
      <c r="Y91" s="1234"/>
      <c r="Z91" s="1234"/>
      <c r="AA91" s="1234"/>
      <c r="AB91" s="1234"/>
      <c r="AC91" s="1234"/>
      <c r="AD91" s="1234"/>
      <c r="AE91" s="1234"/>
      <c r="AF91" s="1234"/>
      <c r="AG91" s="914"/>
      <c r="AH91" s="1234"/>
    </row>
    <row r="92">
      <c r="A92" s="1234"/>
      <c r="B92" s="1234"/>
      <c r="C92" s="1234"/>
      <c r="D92" s="1234"/>
      <c r="E92" s="1234"/>
      <c r="F92" s="1234"/>
      <c r="G92" s="1235"/>
      <c r="H92" s="1234"/>
      <c r="I92" s="1234"/>
      <c r="J92" s="1234"/>
      <c r="K92" s="1234"/>
      <c r="L92" s="1234"/>
      <c r="M92" s="1234"/>
      <c r="N92" s="1234"/>
      <c r="O92" s="1234"/>
      <c r="P92" s="914"/>
      <c r="Q92" s="1234"/>
      <c r="R92" s="1234"/>
      <c r="S92" s="1234"/>
      <c r="T92" s="1234"/>
      <c r="U92" s="1234"/>
      <c r="V92" s="1234"/>
      <c r="W92" s="1234"/>
      <c r="X92" s="1235"/>
      <c r="Y92" s="1234"/>
      <c r="Z92" s="1234"/>
      <c r="AA92" s="1234"/>
      <c r="AB92" s="1234"/>
      <c r="AC92" s="1234"/>
      <c r="AD92" s="1234"/>
      <c r="AE92" s="1234"/>
      <c r="AF92" s="1234"/>
      <c r="AG92" s="914"/>
      <c r="AH92" s="1234"/>
    </row>
    <row r="93">
      <c r="A93" s="1234"/>
      <c r="B93" s="1234"/>
      <c r="C93" s="1234"/>
      <c r="D93" s="1234"/>
      <c r="E93" s="1234"/>
      <c r="F93" s="1234"/>
      <c r="G93" s="1235"/>
      <c r="H93" s="1234"/>
      <c r="I93" s="1234"/>
      <c r="J93" s="1234"/>
      <c r="K93" s="1234"/>
      <c r="L93" s="1234"/>
      <c r="M93" s="1234"/>
      <c r="N93" s="1234"/>
      <c r="O93" s="1234"/>
      <c r="P93" s="914"/>
      <c r="Q93" s="1234"/>
      <c r="R93" s="1234"/>
      <c r="S93" s="1234"/>
      <c r="T93" s="1234"/>
      <c r="U93" s="1234"/>
      <c r="V93" s="1234"/>
      <c r="W93" s="1234"/>
      <c r="X93" s="1235"/>
      <c r="Y93" s="1234"/>
      <c r="Z93" s="1234"/>
      <c r="AA93" s="1234"/>
      <c r="AB93" s="1234"/>
      <c r="AC93" s="1234"/>
      <c r="AD93" s="1234"/>
      <c r="AE93" s="1234"/>
      <c r="AF93" s="1234"/>
      <c r="AG93" s="914"/>
      <c r="AH93" s="1234"/>
    </row>
    <row r="94">
      <c r="A94" s="1234"/>
      <c r="B94" s="1234"/>
      <c r="C94" s="1234"/>
      <c r="D94" s="1234"/>
      <c r="E94" s="1234"/>
      <c r="F94" s="1234"/>
      <c r="G94" s="1235"/>
      <c r="H94" s="1234"/>
      <c r="I94" s="1234"/>
      <c r="J94" s="1234"/>
      <c r="K94" s="1234"/>
      <c r="L94" s="1234"/>
      <c r="M94" s="1234"/>
      <c r="N94" s="1234"/>
      <c r="O94" s="1234"/>
      <c r="P94" s="914"/>
      <c r="Q94" s="1234"/>
      <c r="R94" s="1234"/>
      <c r="S94" s="1234"/>
      <c r="T94" s="1234"/>
      <c r="U94" s="1234"/>
      <c r="V94" s="1234"/>
      <c r="W94" s="1234"/>
      <c r="X94" s="1235"/>
      <c r="Y94" s="1234"/>
      <c r="Z94" s="1234"/>
      <c r="AA94" s="1234"/>
      <c r="AB94" s="1234"/>
      <c r="AC94" s="1234"/>
      <c r="AD94" s="1234"/>
      <c r="AE94" s="1234"/>
      <c r="AF94" s="1234"/>
      <c r="AG94" s="914"/>
      <c r="AH94" s="1234"/>
    </row>
    <row r="95">
      <c r="A95" s="1234"/>
      <c r="B95" s="1234"/>
      <c r="C95" s="1234"/>
      <c r="D95" s="1234"/>
      <c r="E95" s="1234"/>
      <c r="F95" s="1234"/>
      <c r="G95" s="1235"/>
      <c r="H95" s="1234"/>
      <c r="I95" s="1234"/>
      <c r="J95" s="1234"/>
      <c r="K95" s="1234"/>
      <c r="L95" s="1234"/>
      <c r="M95" s="1234"/>
      <c r="N95" s="1234"/>
      <c r="O95" s="1234"/>
      <c r="P95" s="914"/>
      <c r="Q95" s="1234"/>
      <c r="R95" s="1234"/>
      <c r="S95" s="1234"/>
      <c r="T95" s="1234"/>
      <c r="U95" s="1234"/>
      <c r="V95" s="1234"/>
      <c r="W95" s="1234"/>
      <c r="X95" s="1235"/>
      <c r="Y95" s="1234"/>
      <c r="Z95" s="1234"/>
      <c r="AA95" s="1234"/>
      <c r="AB95" s="1234"/>
      <c r="AC95" s="1234"/>
      <c r="AD95" s="1234"/>
      <c r="AE95" s="1234"/>
      <c r="AF95" s="1234"/>
      <c r="AG95" s="914"/>
      <c r="AH95" s="1234"/>
    </row>
    <row r="96">
      <c r="A96" s="1234"/>
      <c r="B96" s="1234"/>
      <c r="C96" s="1234"/>
      <c r="D96" s="1234"/>
      <c r="E96" s="1234"/>
      <c r="F96" s="1234"/>
      <c r="G96" s="1235"/>
      <c r="H96" s="1234"/>
      <c r="I96" s="1234"/>
      <c r="J96" s="1234"/>
      <c r="K96" s="1234"/>
      <c r="L96" s="1234"/>
      <c r="M96" s="1234"/>
      <c r="N96" s="1234"/>
      <c r="O96" s="1234"/>
      <c r="P96" s="914"/>
      <c r="Q96" s="1234"/>
      <c r="R96" s="1234"/>
      <c r="S96" s="1234"/>
      <c r="T96" s="1234"/>
      <c r="U96" s="1234"/>
      <c r="V96" s="1234"/>
      <c r="W96" s="1234"/>
      <c r="X96" s="1235"/>
      <c r="Y96" s="1234"/>
      <c r="Z96" s="1234"/>
      <c r="AA96" s="1234"/>
      <c r="AB96" s="1234"/>
      <c r="AC96" s="1234"/>
      <c r="AD96" s="1234"/>
      <c r="AE96" s="1234"/>
      <c r="AF96" s="1234"/>
      <c r="AG96" s="914"/>
      <c r="AH96" s="1234"/>
    </row>
    <row r="97">
      <c r="A97" s="1234"/>
      <c r="B97" s="1234"/>
      <c r="C97" s="1234"/>
      <c r="D97" s="1234"/>
      <c r="E97" s="1234"/>
      <c r="F97" s="1234"/>
      <c r="G97" s="1235"/>
      <c r="H97" s="1234"/>
      <c r="I97" s="1234"/>
      <c r="J97" s="1234"/>
      <c r="K97" s="1234"/>
      <c r="L97" s="1234"/>
      <c r="M97" s="1234"/>
      <c r="N97" s="1234"/>
      <c r="O97" s="1234"/>
      <c r="P97" s="914"/>
      <c r="Q97" s="1234"/>
      <c r="R97" s="1234"/>
      <c r="S97" s="1234"/>
      <c r="T97" s="1234"/>
      <c r="U97" s="1234"/>
      <c r="V97" s="1234"/>
      <c r="W97" s="1234"/>
      <c r="X97" s="1235"/>
      <c r="Y97" s="1234"/>
      <c r="Z97" s="1234"/>
      <c r="AA97" s="1234"/>
      <c r="AB97" s="1234"/>
      <c r="AC97" s="1234"/>
      <c r="AD97" s="1234"/>
      <c r="AE97" s="1234"/>
      <c r="AF97" s="1234"/>
      <c r="AG97" s="914"/>
      <c r="AH97" s="1234"/>
    </row>
    <row r="98">
      <c r="A98" s="1234"/>
      <c r="B98" s="1234"/>
      <c r="C98" s="1234"/>
      <c r="D98" s="1234"/>
      <c r="E98" s="1234"/>
      <c r="F98" s="1234"/>
      <c r="G98" s="1235"/>
      <c r="H98" s="1234"/>
      <c r="I98" s="1234"/>
      <c r="J98" s="1234"/>
      <c r="K98" s="1234"/>
      <c r="L98" s="1234"/>
      <c r="M98" s="1234"/>
      <c r="N98" s="1234"/>
      <c r="O98" s="1234"/>
      <c r="P98" s="914"/>
      <c r="Q98" s="1234"/>
      <c r="R98" s="1234"/>
      <c r="S98" s="1234"/>
      <c r="T98" s="1234"/>
      <c r="U98" s="1234"/>
      <c r="V98" s="1234"/>
      <c r="W98" s="1234"/>
      <c r="X98" s="1235"/>
      <c r="Y98" s="1234"/>
      <c r="Z98" s="1234"/>
      <c r="AA98" s="1234"/>
      <c r="AB98" s="1234"/>
      <c r="AC98" s="1234"/>
      <c r="AD98" s="1234"/>
      <c r="AE98" s="1234"/>
      <c r="AF98" s="1234"/>
      <c r="AG98" s="914"/>
      <c r="AH98" s="1234"/>
    </row>
    <row r="99">
      <c r="A99" s="1234"/>
      <c r="B99" s="1234"/>
      <c r="C99" s="1234"/>
      <c r="D99" s="1234"/>
      <c r="E99" s="1234"/>
      <c r="F99" s="1234"/>
      <c r="G99" s="1235"/>
      <c r="H99" s="1234"/>
      <c r="I99" s="1234"/>
      <c r="J99" s="1234"/>
      <c r="K99" s="1234"/>
      <c r="L99" s="1234"/>
      <c r="M99" s="1234"/>
      <c r="N99" s="1234"/>
      <c r="O99" s="1234"/>
      <c r="P99" s="914"/>
      <c r="Q99" s="1234"/>
      <c r="R99" s="1234"/>
      <c r="S99" s="1234"/>
      <c r="T99" s="1234"/>
      <c r="U99" s="1234"/>
      <c r="V99" s="1234"/>
      <c r="W99" s="1234"/>
      <c r="X99" s="1235"/>
      <c r="Y99" s="1234"/>
      <c r="Z99" s="1234"/>
      <c r="AA99" s="1234"/>
      <c r="AB99" s="1234"/>
      <c r="AC99" s="1234"/>
      <c r="AD99" s="1234"/>
      <c r="AE99" s="1234"/>
      <c r="AF99" s="1234"/>
      <c r="AG99" s="914"/>
      <c r="AH99" s="1234"/>
    </row>
    <row r="100">
      <c r="A100" s="1234"/>
      <c r="B100" s="1234"/>
      <c r="C100" s="1234"/>
      <c r="D100" s="1234"/>
      <c r="E100" s="1234"/>
      <c r="F100" s="1234"/>
      <c r="G100" s="1235"/>
      <c r="H100" s="1234"/>
      <c r="I100" s="1234"/>
      <c r="J100" s="1234"/>
      <c r="K100" s="1234"/>
      <c r="L100" s="1234"/>
      <c r="M100" s="1234"/>
      <c r="N100" s="1234"/>
      <c r="O100" s="1234"/>
      <c r="P100" s="914"/>
      <c r="Q100" s="1234"/>
      <c r="R100" s="1234"/>
      <c r="S100" s="1234"/>
      <c r="T100" s="1234"/>
      <c r="U100" s="1234"/>
      <c r="V100" s="1234"/>
      <c r="W100" s="1234"/>
      <c r="X100" s="1235"/>
      <c r="Y100" s="1234"/>
      <c r="Z100" s="1234"/>
      <c r="AA100" s="1234"/>
      <c r="AB100" s="1234"/>
      <c r="AC100" s="1234"/>
      <c r="AD100" s="1234"/>
      <c r="AE100" s="1234"/>
      <c r="AF100" s="1234"/>
      <c r="AG100" s="914"/>
      <c r="AH100" s="1234"/>
    </row>
    <row r="101">
      <c r="A101" s="1234"/>
      <c r="B101" s="1234"/>
      <c r="C101" s="1234"/>
      <c r="D101" s="1234"/>
      <c r="E101" s="1234"/>
      <c r="F101" s="1234"/>
      <c r="G101" s="1235"/>
      <c r="H101" s="1234"/>
      <c r="I101" s="1234"/>
      <c r="J101" s="1234"/>
      <c r="K101" s="1234"/>
      <c r="L101" s="1234"/>
      <c r="M101" s="1234"/>
      <c r="N101" s="1234"/>
      <c r="O101" s="1234"/>
      <c r="P101" s="914"/>
      <c r="Q101" s="1234"/>
      <c r="R101" s="1234"/>
      <c r="S101" s="1234"/>
      <c r="T101" s="1234"/>
      <c r="U101" s="1234"/>
      <c r="V101" s="1234"/>
      <c r="W101" s="1234"/>
      <c r="X101" s="1235"/>
      <c r="Y101" s="1234"/>
      <c r="Z101" s="1234"/>
      <c r="AA101" s="1234"/>
      <c r="AB101" s="1234"/>
      <c r="AC101" s="1234"/>
      <c r="AD101" s="1234"/>
      <c r="AE101" s="1234"/>
      <c r="AF101" s="1234"/>
      <c r="AG101" s="914"/>
      <c r="AH101" s="1234"/>
    </row>
    <row r="102">
      <c r="A102" s="1234"/>
      <c r="B102" s="1234"/>
      <c r="C102" s="1234"/>
      <c r="D102" s="1234"/>
      <c r="E102" s="1234"/>
      <c r="F102" s="1234"/>
      <c r="G102" s="1235"/>
      <c r="H102" s="1234"/>
      <c r="I102" s="1234"/>
      <c r="J102" s="1234"/>
      <c r="K102" s="1234"/>
      <c r="L102" s="1234"/>
      <c r="M102" s="1234"/>
      <c r="N102" s="1234"/>
      <c r="O102" s="1234"/>
      <c r="P102" s="914"/>
      <c r="Q102" s="1234"/>
      <c r="R102" s="1234"/>
      <c r="S102" s="1234"/>
      <c r="T102" s="1234"/>
      <c r="U102" s="1234"/>
      <c r="V102" s="1234"/>
      <c r="W102" s="1234"/>
      <c r="X102" s="1235"/>
      <c r="Y102" s="1234"/>
      <c r="Z102" s="1234"/>
      <c r="AA102" s="1234"/>
      <c r="AB102" s="1234"/>
      <c r="AC102" s="1234"/>
      <c r="AD102" s="1234"/>
      <c r="AE102" s="1234"/>
      <c r="AF102" s="1234"/>
      <c r="AG102" s="914"/>
      <c r="AH102" s="1234"/>
    </row>
    <row r="103">
      <c r="A103" s="1234"/>
      <c r="B103" s="1234"/>
      <c r="C103" s="1234"/>
      <c r="D103" s="1234"/>
      <c r="E103" s="1234"/>
      <c r="F103" s="1234"/>
      <c r="G103" s="1235"/>
      <c r="H103" s="1234"/>
      <c r="I103" s="1234"/>
      <c r="J103" s="1234"/>
      <c r="K103" s="1234"/>
      <c r="L103" s="1234"/>
      <c r="M103" s="1234"/>
      <c r="N103" s="1234"/>
      <c r="O103" s="1234"/>
      <c r="P103" s="914"/>
      <c r="Q103" s="1234"/>
      <c r="R103" s="1234"/>
      <c r="S103" s="1234"/>
      <c r="T103" s="1234"/>
      <c r="U103" s="1234"/>
      <c r="V103" s="1234"/>
      <c r="W103" s="1234"/>
      <c r="X103" s="1235"/>
      <c r="Y103" s="1234"/>
      <c r="Z103" s="1234"/>
      <c r="AA103" s="1234"/>
      <c r="AB103" s="1234"/>
      <c r="AC103" s="1234"/>
      <c r="AD103" s="1234"/>
      <c r="AE103" s="1234"/>
      <c r="AF103" s="1234"/>
      <c r="AG103" s="914"/>
      <c r="AH103" s="1234"/>
    </row>
    <row r="104">
      <c r="A104" s="1234"/>
      <c r="B104" s="1234"/>
      <c r="C104" s="1234"/>
      <c r="D104" s="1234"/>
      <c r="E104" s="1234"/>
      <c r="F104" s="1234"/>
      <c r="G104" s="1235"/>
      <c r="H104" s="1234"/>
      <c r="I104" s="1234"/>
      <c r="J104" s="1234"/>
      <c r="K104" s="1234"/>
      <c r="L104" s="1234"/>
      <c r="M104" s="1234"/>
      <c r="N104" s="1234"/>
      <c r="O104" s="1234"/>
      <c r="P104" s="914"/>
      <c r="Q104" s="1234"/>
      <c r="R104" s="1234"/>
      <c r="S104" s="1234"/>
      <c r="T104" s="1234"/>
      <c r="U104" s="1234"/>
      <c r="V104" s="1234"/>
      <c r="W104" s="1234"/>
      <c r="X104" s="1235"/>
      <c r="Y104" s="1234"/>
      <c r="Z104" s="1234"/>
      <c r="AA104" s="1234"/>
      <c r="AB104" s="1234"/>
      <c r="AC104" s="1234"/>
      <c r="AD104" s="1234"/>
      <c r="AE104" s="1234"/>
      <c r="AF104" s="1234"/>
      <c r="AG104" s="914"/>
      <c r="AH104" s="1234"/>
    </row>
    <row r="105">
      <c r="A105" s="1234"/>
      <c r="B105" s="1234"/>
      <c r="C105" s="1234"/>
      <c r="D105" s="1234"/>
      <c r="E105" s="1234"/>
      <c r="F105" s="1234"/>
      <c r="G105" s="1235"/>
      <c r="H105" s="1234"/>
      <c r="I105" s="1234"/>
      <c r="J105" s="1234"/>
      <c r="K105" s="1234"/>
      <c r="L105" s="1234"/>
      <c r="M105" s="1234"/>
      <c r="N105" s="1234"/>
      <c r="O105" s="1234"/>
      <c r="P105" s="914"/>
      <c r="Q105" s="1234"/>
      <c r="R105" s="1234"/>
      <c r="S105" s="1234"/>
      <c r="T105" s="1234"/>
      <c r="U105" s="1234"/>
      <c r="V105" s="1234"/>
      <c r="W105" s="1234"/>
      <c r="X105" s="1235"/>
      <c r="Y105" s="1234"/>
      <c r="Z105" s="1234"/>
      <c r="AA105" s="1234"/>
      <c r="AB105" s="1234"/>
      <c r="AC105" s="1234"/>
      <c r="AD105" s="1234"/>
      <c r="AE105" s="1234"/>
      <c r="AF105" s="1234"/>
      <c r="AG105" s="914"/>
      <c r="AH105" s="1234"/>
    </row>
    <row r="106">
      <c r="A106" s="1234"/>
      <c r="B106" s="1234"/>
      <c r="C106" s="1234"/>
      <c r="D106" s="1234"/>
      <c r="E106" s="1234"/>
      <c r="F106" s="1234"/>
      <c r="G106" s="1235"/>
      <c r="H106" s="1234"/>
      <c r="I106" s="1234"/>
      <c r="J106" s="1234"/>
      <c r="K106" s="1234"/>
      <c r="L106" s="1234"/>
      <c r="M106" s="1234"/>
      <c r="N106" s="1234"/>
      <c r="O106" s="1234"/>
      <c r="P106" s="914"/>
      <c r="Q106" s="1234"/>
      <c r="R106" s="1234"/>
      <c r="S106" s="1234"/>
      <c r="T106" s="1234"/>
      <c r="U106" s="1234"/>
      <c r="V106" s="1234"/>
      <c r="W106" s="1234"/>
      <c r="X106" s="1235"/>
      <c r="Y106" s="1234"/>
      <c r="Z106" s="1234"/>
      <c r="AA106" s="1234"/>
      <c r="AB106" s="1234"/>
      <c r="AC106" s="1234"/>
      <c r="AD106" s="1234"/>
      <c r="AE106" s="1234"/>
      <c r="AF106" s="1234"/>
      <c r="AG106" s="914"/>
      <c r="AH106" s="1234"/>
    </row>
    <row r="107">
      <c r="A107" s="1234"/>
      <c r="B107" s="1234"/>
      <c r="C107" s="1234"/>
      <c r="D107" s="1234"/>
      <c r="E107" s="1234"/>
      <c r="F107" s="1234"/>
      <c r="G107" s="1235"/>
      <c r="H107" s="1234"/>
      <c r="I107" s="1234"/>
      <c r="J107" s="1234"/>
      <c r="K107" s="1234"/>
      <c r="L107" s="1234"/>
      <c r="M107" s="1234"/>
      <c r="N107" s="1234"/>
      <c r="O107" s="1234"/>
      <c r="P107" s="914"/>
      <c r="Q107" s="1234"/>
      <c r="R107" s="1234"/>
      <c r="S107" s="1234"/>
      <c r="T107" s="1234"/>
      <c r="U107" s="1234"/>
      <c r="V107" s="1234"/>
      <c r="W107" s="1234"/>
      <c r="X107" s="1235"/>
      <c r="Y107" s="1234"/>
      <c r="Z107" s="1234"/>
      <c r="AA107" s="1234"/>
      <c r="AB107" s="1234"/>
      <c r="AC107" s="1234"/>
      <c r="AD107" s="1234"/>
      <c r="AE107" s="1234"/>
      <c r="AF107" s="1234"/>
      <c r="AG107" s="914"/>
      <c r="AH107" s="1234"/>
    </row>
    <row r="108">
      <c r="A108" s="1234"/>
      <c r="B108" s="1234"/>
      <c r="C108" s="1234"/>
      <c r="D108" s="1234"/>
      <c r="E108" s="1234"/>
      <c r="F108" s="1234"/>
      <c r="G108" s="1235"/>
      <c r="H108" s="1234"/>
      <c r="I108" s="1234"/>
      <c r="J108" s="1234"/>
      <c r="K108" s="1234"/>
      <c r="L108" s="1234"/>
      <c r="M108" s="1234"/>
      <c r="N108" s="1234"/>
      <c r="O108" s="1234"/>
      <c r="P108" s="914"/>
      <c r="Q108" s="1234"/>
      <c r="R108" s="1234"/>
      <c r="S108" s="1234"/>
      <c r="T108" s="1234"/>
      <c r="U108" s="1234"/>
      <c r="V108" s="1234"/>
      <c r="W108" s="1234"/>
      <c r="X108" s="1235"/>
      <c r="Y108" s="1234"/>
      <c r="Z108" s="1234"/>
      <c r="AA108" s="1234"/>
      <c r="AB108" s="1234"/>
      <c r="AC108" s="1234"/>
      <c r="AD108" s="1234"/>
      <c r="AE108" s="1234"/>
      <c r="AF108" s="1234"/>
      <c r="AG108" s="914"/>
      <c r="AH108" s="1234"/>
    </row>
    <row r="109">
      <c r="A109" s="1234"/>
      <c r="B109" s="1234"/>
      <c r="C109" s="1234"/>
      <c r="D109" s="1234"/>
      <c r="E109" s="1234"/>
      <c r="F109" s="1234"/>
      <c r="G109" s="1235"/>
      <c r="H109" s="1234"/>
      <c r="I109" s="1234"/>
      <c r="J109" s="1234"/>
      <c r="K109" s="1234"/>
      <c r="L109" s="1234"/>
      <c r="M109" s="1234"/>
      <c r="N109" s="1234"/>
      <c r="O109" s="1234"/>
      <c r="P109" s="914"/>
      <c r="Q109" s="1234"/>
      <c r="R109" s="1234"/>
      <c r="S109" s="1234"/>
      <c r="T109" s="1234"/>
      <c r="U109" s="1234"/>
      <c r="V109" s="1234"/>
      <c r="W109" s="1234"/>
      <c r="X109" s="1235"/>
      <c r="Y109" s="1234"/>
      <c r="Z109" s="1234"/>
      <c r="AA109" s="1234"/>
      <c r="AB109" s="1234"/>
      <c r="AC109" s="1234"/>
      <c r="AD109" s="1234"/>
      <c r="AE109" s="1234"/>
      <c r="AF109" s="1234"/>
      <c r="AG109" s="914"/>
      <c r="AH109" s="1234"/>
    </row>
    <row r="110">
      <c r="A110" s="1234"/>
      <c r="B110" s="1234"/>
      <c r="C110" s="1234"/>
      <c r="D110" s="1234"/>
      <c r="E110" s="1234"/>
      <c r="F110" s="1234"/>
      <c r="G110" s="1235"/>
      <c r="H110" s="1234"/>
      <c r="I110" s="1234"/>
      <c r="J110" s="1234"/>
      <c r="K110" s="1234"/>
      <c r="L110" s="1234"/>
      <c r="M110" s="1234"/>
      <c r="N110" s="1234"/>
      <c r="O110" s="1234"/>
      <c r="P110" s="914"/>
      <c r="Q110" s="1234"/>
      <c r="R110" s="1234"/>
      <c r="S110" s="1234"/>
      <c r="T110" s="1234"/>
      <c r="U110" s="1234"/>
      <c r="V110" s="1234"/>
      <c r="W110" s="1234"/>
      <c r="X110" s="1235"/>
      <c r="Y110" s="1234"/>
      <c r="Z110" s="1234"/>
      <c r="AA110" s="1234"/>
      <c r="AB110" s="1234"/>
      <c r="AC110" s="1234"/>
      <c r="AD110" s="1234"/>
      <c r="AE110" s="1234"/>
      <c r="AF110" s="1234"/>
      <c r="AG110" s="914"/>
      <c r="AH110" s="1234"/>
    </row>
    <row r="111">
      <c r="A111" s="1234"/>
      <c r="B111" s="1234"/>
      <c r="C111" s="1234"/>
      <c r="D111" s="1234"/>
      <c r="E111" s="1234"/>
      <c r="F111" s="1234"/>
      <c r="G111" s="1235"/>
      <c r="H111" s="1234"/>
      <c r="I111" s="1234"/>
      <c r="J111" s="1234"/>
      <c r="K111" s="1234"/>
      <c r="L111" s="1234"/>
      <c r="M111" s="1234"/>
      <c r="N111" s="1234"/>
      <c r="O111" s="1234"/>
      <c r="P111" s="914"/>
      <c r="Q111" s="1234"/>
      <c r="R111" s="1234"/>
      <c r="S111" s="1234"/>
      <c r="T111" s="1234"/>
      <c r="U111" s="1234"/>
      <c r="V111" s="1234"/>
      <c r="W111" s="1234"/>
      <c r="X111" s="1235"/>
      <c r="Y111" s="1234"/>
      <c r="Z111" s="1234"/>
      <c r="AA111" s="1234"/>
      <c r="AB111" s="1234"/>
      <c r="AC111" s="1234"/>
      <c r="AD111" s="1234"/>
      <c r="AE111" s="1234"/>
      <c r="AF111" s="1234"/>
      <c r="AG111" s="914"/>
      <c r="AH111" s="1234"/>
    </row>
    <row r="112">
      <c r="A112" s="1234"/>
      <c r="B112" s="1234"/>
      <c r="C112" s="1234"/>
      <c r="D112" s="1234"/>
      <c r="E112" s="1234"/>
      <c r="F112" s="1234"/>
      <c r="G112" s="1235"/>
      <c r="H112" s="1234"/>
      <c r="I112" s="1234"/>
      <c r="J112" s="1234"/>
      <c r="K112" s="1234"/>
      <c r="L112" s="1234"/>
      <c r="M112" s="1234"/>
      <c r="N112" s="1234"/>
      <c r="O112" s="1234"/>
      <c r="P112" s="914"/>
      <c r="Q112" s="1234"/>
      <c r="R112" s="1234"/>
      <c r="S112" s="1234"/>
      <c r="T112" s="1234"/>
      <c r="U112" s="1234"/>
      <c r="V112" s="1234"/>
      <c r="W112" s="1234"/>
      <c r="X112" s="1235"/>
      <c r="Y112" s="1234"/>
      <c r="Z112" s="1234"/>
      <c r="AA112" s="1234"/>
      <c r="AB112" s="1234"/>
      <c r="AC112" s="1234"/>
      <c r="AD112" s="1234"/>
      <c r="AE112" s="1234"/>
      <c r="AF112" s="1234"/>
      <c r="AG112" s="914"/>
      <c r="AH112" s="1234"/>
    </row>
    <row r="113">
      <c r="A113" s="1234"/>
      <c r="B113" s="1234"/>
      <c r="C113" s="1234"/>
      <c r="D113" s="1234"/>
      <c r="E113" s="1234"/>
      <c r="F113" s="1234"/>
      <c r="G113" s="1235"/>
      <c r="H113" s="1234"/>
      <c r="I113" s="1234"/>
      <c r="J113" s="1234"/>
      <c r="K113" s="1234"/>
      <c r="L113" s="1234"/>
      <c r="M113" s="1234"/>
      <c r="N113" s="1234"/>
      <c r="O113" s="1234"/>
      <c r="P113" s="914"/>
      <c r="Q113" s="1234"/>
      <c r="R113" s="1234"/>
      <c r="S113" s="1234"/>
      <c r="T113" s="1234"/>
      <c r="U113" s="1234"/>
      <c r="V113" s="1234"/>
      <c r="W113" s="1234"/>
      <c r="X113" s="1235"/>
      <c r="Y113" s="1234"/>
      <c r="Z113" s="1234"/>
      <c r="AA113" s="1234"/>
      <c r="AB113" s="1234"/>
      <c r="AC113" s="1234"/>
      <c r="AD113" s="1234"/>
      <c r="AE113" s="1234"/>
      <c r="AF113" s="1234"/>
      <c r="AG113" s="914"/>
      <c r="AH113" s="1234"/>
    </row>
    <row r="114">
      <c r="A114" s="1234"/>
      <c r="B114" s="1234"/>
      <c r="C114" s="1234"/>
      <c r="D114" s="1234"/>
      <c r="E114" s="1234"/>
      <c r="F114" s="1234"/>
      <c r="G114" s="1235"/>
      <c r="H114" s="1234"/>
      <c r="I114" s="1234"/>
      <c r="J114" s="1234"/>
      <c r="K114" s="1234"/>
      <c r="L114" s="1234"/>
      <c r="M114" s="1234"/>
      <c r="N114" s="1234"/>
      <c r="O114" s="1234"/>
      <c r="P114" s="914"/>
      <c r="Q114" s="1234"/>
      <c r="R114" s="1234"/>
      <c r="S114" s="1234"/>
      <c r="T114" s="1234"/>
      <c r="U114" s="1234"/>
      <c r="V114" s="1234"/>
      <c r="W114" s="1234"/>
      <c r="X114" s="1235"/>
      <c r="Y114" s="1234"/>
      <c r="Z114" s="1234"/>
      <c r="AA114" s="1234"/>
      <c r="AB114" s="1234"/>
      <c r="AC114" s="1234"/>
      <c r="AD114" s="1234"/>
      <c r="AE114" s="1234"/>
      <c r="AF114" s="1234"/>
      <c r="AG114" s="914"/>
      <c r="AH114" s="1234"/>
    </row>
    <row r="115">
      <c r="A115" s="1234"/>
      <c r="B115" s="1234"/>
      <c r="C115" s="1234"/>
      <c r="D115" s="1234"/>
      <c r="E115" s="1234"/>
      <c r="F115" s="1234"/>
      <c r="G115" s="1235"/>
      <c r="H115" s="1234"/>
      <c r="I115" s="1234"/>
      <c r="J115" s="1234"/>
      <c r="K115" s="1234"/>
      <c r="L115" s="1234"/>
      <c r="M115" s="1234"/>
      <c r="N115" s="1234"/>
      <c r="O115" s="1234"/>
      <c r="P115" s="914"/>
      <c r="Q115" s="1234"/>
      <c r="R115" s="1234"/>
      <c r="S115" s="1234"/>
      <c r="T115" s="1234"/>
      <c r="U115" s="1234"/>
      <c r="V115" s="1234"/>
      <c r="W115" s="1234"/>
      <c r="X115" s="1235"/>
      <c r="Y115" s="1234"/>
      <c r="Z115" s="1234"/>
      <c r="AA115" s="1234"/>
      <c r="AB115" s="1234"/>
      <c r="AC115" s="1234"/>
      <c r="AD115" s="1234"/>
      <c r="AE115" s="1234"/>
      <c r="AF115" s="1234"/>
      <c r="AG115" s="914"/>
      <c r="AH115" s="1234"/>
    </row>
    <row r="116">
      <c r="A116" s="1234"/>
      <c r="B116" s="1234"/>
      <c r="C116" s="1234"/>
      <c r="D116" s="1234"/>
      <c r="E116" s="1234"/>
      <c r="F116" s="1234"/>
      <c r="G116" s="1235"/>
      <c r="H116" s="1234"/>
      <c r="I116" s="1234"/>
      <c r="J116" s="1234"/>
      <c r="K116" s="1234"/>
      <c r="L116" s="1234"/>
      <c r="M116" s="1234"/>
      <c r="N116" s="1234"/>
      <c r="O116" s="1234"/>
      <c r="P116" s="914"/>
      <c r="Q116" s="1234"/>
      <c r="R116" s="1234"/>
      <c r="S116" s="1234"/>
      <c r="T116" s="1234"/>
      <c r="U116" s="1234"/>
      <c r="V116" s="1234"/>
      <c r="W116" s="1234"/>
      <c r="X116" s="1235"/>
      <c r="Y116" s="1234"/>
      <c r="Z116" s="1234"/>
      <c r="AA116" s="1234"/>
      <c r="AB116" s="1234"/>
      <c r="AC116" s="1234"/>
      <c r="AD116" s="1234"/>
      <c r="AE116" s="1234"/>
      <c r="AF116" s="1234"/>
      <c r="AG116" s="914"/>
      <c r="AH116" s="1234"/>
    </row>
    <row r="117">
      <c r="A117" s="1234"/>
      <c r="B117" s="1234"/>
      <c r="C117" s="1234"/>
      <c r="D117" s="1234"/>
      <c r="E117" s="1234"/>
      <c r="F117" s="1234"/>
      <c r="G117" s="1235"/>
      <c r="H117" s="1234"/>
      <c r="I117" s="1234"/>
      <c r="J117" s="1234"/>
      <c r="K117" s="1234"/>
      <c r="L117" s="1234"/>
      <c r="M117" s="1234"/>
      <c r="N117" s="1234"/>
      <c r="O117" s="1234"/>
      <c r="P117" s="914"/>
      <c r="Q117" s="1234"/>
      <c r="R117" s="1234"/>
      <c r="S117" s="1234"/>
      <c r="T117" s="1234"/>
      <c r="U117" s="1234"/>
      <c r="V117" s="1234"/>
      <c r="W117" s="1234"/>
      <c r="X117" s="1235"/>
      <c r="Y117" s="1234"/>
      <c r="Z117" s="1234"/>
      <c r="AA117" s="1234"/>
      <c r="AB117" s="1234"/>
      <c r="AC117" s="1234"/>
      <c r="AD117" s="1234"/>
      <c r="AE117" s="1234"/>
      <c r="AF117" s="1234"/>
      <c r="AG117" s="914"/>
      <c r="AH117" s="1234"/>
    </row>
    <row r="118">
      <c r="A118" s="1234"/>
      <c r="B118" s="1234"/>
      <c r="C118" s="1234"/>
      <c r="D118" s="1234"/>
      <c r="E118" s="1234"/>
      <c r="F118" s="1234"/>
      <c r="G118" s="1235"/>
      <c r="H118" s="1234"/>
      <c r="I118" s="1234"/>
      <c r="J118" s="1234"/>
      <c r="K118" s="1234"/>
      <c r="L118" s="1234"/>
      <c r="M118" s="1234"/>
      <c r="N118" s="1234"/>
      <c r="O118" s="1234"/>
      <c r="P118" s="914"/>
      <c r="Q118" s="1234"/>
      <c r="R118" s="1234"/>
      <c r="S118" s="1234"/>
      <c r="T118" s="1234"/>
      <c r="U118" s="1234"/>
      <c r="V118" s="1234"/>
      <c r="W118" s="1234"/>
      <c r="X118" s="1235"/>
      <c r="Y118" s="1234"/>
      <c r="Z118" s="1234"/>
      <c r="AA118" s="1234"/>
      <c r="AB118" s="1234"/>
      <c r="AC118" s="1234"/>
      <c r="AD118" s="1234"/>
      <c r="AE118" s="1234"/>
      <c r="AF118" s="1234"/>
      <c r="AG118" s="914"/>
      <c r="AH118" s="1234"/>
    </row>
    <row r="119">
      <c r="A119" s="1234"/>
      <c r="B119" s="1234"/>
      <c r="C119" s="1234"/>
      <c r="D119" s="1234"/>
      <c r="E119" s="1234"/>
      <c r="F119" s="1234"/>
      <c r="G119" s="1235"/>
      <c r="H119" s="1234"/>
      <c r="I119" s="1234"/>
      <c r="J119" s="1234"/>
      <c r="K119" s="1234"/>
      <c r="L119" s="1234"/>
      <c r="M119" s="1234"/>
      <c r="N119" s="1234"/>
      <c r="O119" s="1234"/>
      <c r="P119" s="914"/>
      <c r="Q119" s="1234"/>
      <c r="R119" s="1234"/>
      <c r="S119" s="1234"/>
      <c r="T119" s="1234"/>
      <c r="U119" s="1234"/>
      <c r="V119" s="1234"/>
      <c r="W119" s="1234"/>
      <c r="X119" s="1235"/>
      <c r="Y119" s="1234"/>
      <c r="Z119" s="1234"/>
      <c r="AA119" s="1234"/>
      <c r="AB119" s="1234"/>
      <c r="AC119" s="1234"/>
      <c r="AD119" s="1234"/>
      <c r="AE119" s="1234"/>
      <c r="AF119" s="1234"/>
      <c r="AG119" s="914"/>
      <c r="AH119" s="1234"/>
    </row>
    <row r="120">
      <c r="A120" s="1234"/>
      <c r="B120" s="1234"/>
      <c r="C120" s="1234"/>
      <c r="D120" s="1234"/>
      <c r="E120" s="1234"/>
      <c r="F120" s="1234"/>
      <c r="G120" s="1235"/>
      <c r="H120" s="1234"/>
      <c r="I120" s="1234"/>
      <c r="J120" s="1234"/>
      <c r="K120" s="1234"/>
      <c r="L120" s="1234"/>
      <c r="M120" s="1234"/>
      <c r="N120" s="1234"/>
      <c r="O120" s="1234"/>
      <c r="P120" s="914"/>
      <c r="Q120" s="1234"/>
      <c r="R120" s="1234"/>
      <c r="S120" s="1234"/>
      <c r="T120" s="1234"/>
      <c r="U120" s="1234"/>
      <c r="V120" s="1234"/>
      <c r="W120" s="1234"/>
      <c r="X120" s="1235"/>
      <c r="Y120" s="1234"/>
      <c r="Z120" s="1234"/>
      <c r="AA120" s="1234"/>
      <c r="AB120" s="1234"/>
      <c r="AC120" s="1234"/>
      <c r="AD120" s="1234"/>
      <c r="AE120" s="1234"/>
      <c r="AF120" s="1234"/>
      <c r="AG120" s="914"/>
      <c r="AH120" s="1234"/>
    </row>
    <row r="121">
      <c r="A121" s="1234"/>
      <c r="B121" s="1234"/>
      <c r="C121" s="1234"/>
      <c r="D121" s="1234"/>
      <c r="E121" s="1234"/>
      <c r="F121" s="1234"/>
      <c r="G121" s="1235"/>
      <c r="H121" s="1234"/>
      <c r="I121" s="1234"/>
      <c r="J121" s="1234"/>
      <c r="K121" s="1234"/>
      <c r="L121" s="1234"/>
      <c r="M121" s="1234"/>
      <c r="N121" s="1234"/>
      <c r="O121" s="1234"/>
      <c r="P121" s="914"/>
      <c r="Q121" s="1234"/>
      <c r="R121" s="1234"/>
      <c r="S121" s="1234"/>
      <c r="T121" s="1234"/>
      <c r="U121" s="1234"/>
      <c r="V121" s="1234"/>
      <c r="W121" s="1234"/>
      <c r="X121" s="1235"/>
      <c r="Y121" s="1234"/>
      <c r="Z121" s="1234"/>
      <c r="AA121" s="1234"/>
      <c r="AB121" s="1234"/>
      <c r="AC121" s="1234"/>
      <c r="AD121" s="1234"/>
      <c r="AE121" s="1234"/>
      <c r="AF121" s="1234"/>
      <c r="AG121" s="914"/>
      <c r="AH121" s="1234"/>
    </row>
    <row r="122">
      <c r="A122" s="1234"/>
      <c r="B122" s="1234"/>
      <c r="C122" s="1234"/>
      <c r="D122" s="1234"/>
      <c r="E122" s="1234"/>
      <c r="F122" s="1234"/>
      <c r="G122" s="1235"/>
      <c r="H122" s="1234"/>
      <c r="I122" s="1234"/>
      <c r="J122" s="1234"/>
      <c r="K122" s="1234"/>
      <c r="L122" s="1234"/>
      <c r="M122" s="1234"/>
      <c r="N122" s="1234"/>
      <c r="O122" s="1234"/>
      <c r="P122" s="914"/>
      <c r="Q122" s="1234"/>
      <c r="R122" s="1234"/>
      <c r="S122" s="1234"/>
      <c r="T122" s="1234"/>
      <c r="U122" s="1234"/>
      <c r="V122" s="1234"/>
      <c r="W122" s="1234"/>
      <c r="X122" s="1235"/>
      <c r="Y122" s="1234"/>
      <c r="Z122" s="1234"/>
      <c r="AA122" s="1234"/>
      <c r="AB122" s="1234"/>
      <c r="AC122" s="1234"/>
      <c r="AD122" s="1234"/>
      <c r="AE122" s="1234"/>
      <c r="AF122" s="1234"/>
      <c r="AG122" s="914"/>
      <c r="AH122" s="1234"/>
    </row>
    <row r="123">
      <c r="A123" s="1234"/>
      <c r="B123" s="1234"/>
      <c r="C123" s="1234"/>
      <c r="D123" s="1234"/>
      <c r="E123" s="1234"/>
      <c r="F123" s="1234"/>
      <c r="G123" s="1235"/>
      <c r="H123" s="1234"/>
      <c r="I123" s="1234"/>
      <c r="J123" s="1234"/>
      <c r="K123" s="1234"/>
      <c r="L123" s="1234"/>
      <c r="M123" s="1234"/>
      <c r="N123" s="1234"/>
      <c r="O123" s="1234"/>
      <c r="P123" s="914"/>
      <c r="Q123" s="1234"/>
      <c r="R123" s="1234"/>
      <c r="S123" s="1234"/>
      <c r="T123" s="1234"/>
      <c r="U123" s="1234"/>
      <c r="V123" s="1234"/>
      <c r="W123" s="1234"/>
      <c r="X123" s="1235"/>
      <c r="Y123" s="1234"/>
      <c r="Z123" s="1234"/>
      <c r="AA123" s="1234"/>
      <c r="AB123" s="1234"/>
      <c r="AC123" s="1234"/>
      <c r="AD123" s="1234"/>
      <c r="AE123" s="1234"/>
      <c r="AF123" s="1234"/>
      <c r="AG123" s="914"/>
      <c r="AH123" s="1234"/>
    </row>
    <row r="124">
      <c r="A124" s="1234"/>
      <c r="B124" s="1234"/>
      <c r="C124" s="1234"/>
      <c r="D124" s="1234"/>
      <c r="E124" s="1234"/>
      <c r="F124" s="1234"/>
      <c r="G124" s="1235"/>
      <c r="H124" s="1234"/>
      <c r="I124" s="1234"/>
      <c r="J124" s="1234"/>
      <c r="K124" s="1234"/>
      <c r="L124" s="1234"/>
      <c r="M124" s="1234"/>
      <c r="N124" s="1234"/>
      <c r="O124" s="1234"/>
      <c r="P124" s="914"/>
      <c r="Q124" s="1234"/>
      <c r="R124" s="1234"/>
      <c r="S124" s="1234"/>
      <c r="T124" s="1234"/>
      <c r="U124" s="1234"/>
      <c r="V124" s="1234"/>
      <c r="W124" s="1234"/>
      <c r="X124" s="1235"/>
      <c r="Y124" s="1234"/>
      <c r="Z124" s="1234"/>
      <c r="AA124" s="1234"/>
      <c r="AB124" s="1234"/>
      <c r="AC124" s="1234"/>
      <c r="AD124" s="1234"/>
      <c r="AE124" s="1234"/>
      <c r="AF124" s="1234"/>
      <c r="AG124" s="914"/>
      <c r="AH124" s="1234"/>
    </row>
    <row r="125">
      <c r="A125" s="1234"/>
      <c r="B125" s="1234"/>
      <c r="C125" s="1234"/>
      <c r="D125" s="1234"/>
      <c r="E125" s="1234"/>
      <c r="F125" s="1234"/>
      <c r="G125" s="1235"/>
      <c r="H125" s="1234"/>
      <c r="I125" s="1234"/>
      <c r="J125" s="1234"/>
      <c r="K125" s="1234"/>
      <c r="L125" s="1234"/>
      <c r="M125" s="1234"/>
      <c r="N125" s="1234"/>
      <c r="O125" s="1234"/>
      <c r="P125" s="914"/>
      <c r="Q125" s="1234"/>
      <c r="R125" s="1234"/>
      <c r="S125" s="1234"/>
      <c r="T125" s="1234"/>
      <c r="U125" s="1234"/>
      <c r="V125" s="1234"/>
      <c r="W125" s="1234"/>
      <c r="X125" s="1235"/>
      <c r="Y125" s="1234"/>
      <c r="Z125" s="1234"/>
      <c r="AA125" s="1234"/>
      <c r="AB125" s="1234"/>
      <c r="AC125" s="1234"/>
      <c r="AD125" s="1234"/>
      <c r="AE125" s="1234"/>
      <c r="AF125" s="1234"/>
      <c r="AG125" s="914"/>
      <c r="AH125" s="1234"/>
    </row>
    <row r="126">
      <c r="A126" s="1234"/>
      <c r="B126" s="1234"/>
      <c r="C126" s="1234"/>
      <c r="D126" s="1234"/>
      <c r="E126" s="1234"/>
      <c r="F126" s="1234"/>
      <c r="G126" s="1235"/>
      <c r="H126" s="1234"/>
      <c r="I126" s="1234"/>
      <c r="J126" s="1234"/>
      <c r="K126" s="1234"/>
      <c r="L126" s="1234"/>
      <c r="M126" s="1234"/>
      <c r="N126" s="1234"/>
      <c r="O126" s="1234"/>
      <c r="P126" s="914"/>
      <c r="Q126" s="1234"/>
      <c r="R126" s="1234"/>
      <c r="S126" s="1234"/>
      <c r="T126" s="1234"/>
      <c r="U126" s="1234"/>
      <c r="V126" s="1234"/>
      <c r="W126" s="1234"/>
      <c r="X126" s="1235"/>
      <c r="Y126" s="1234"/>
      <c r="Z126" s="1234"/>
      <c r="AA126" s="1234"/>
      <c r="AB126" s="1234"/>
      <c r="AC126" s="1234"/>
      <c r="AD126" s="1234"/>
      <c r="AE126" s="1234"/>
      <c r="AF126" s="1234"/>
      <c r="AG126" s="914"/>
      <c r="AH126" s="1234"/>
    </row>
    <row r="127">
      <c r="A127" s="1234"/>
      <c r="B127" s="1234"/>
      <c r="C127" s="1234"/>
      <c r="D127" s="1234"/>
      <c r="E127" s="1234"/>
      <c r="F127" s="1234"/>
      <c r="G127" s="1235"/>
      <c r="H127" s="1234"/>
      <c r="I127" s="1234"/>
      <c r="J127" s="1234"/>
      <c r="K127" s="1234"/>
      <c r="L127" s="1234"/>
      <c r="M127" s="1234"/>
      <c r="N127" s="1234"/>
      <c r="O127" s="1234"/>
      <c r="P127" s="914"/>
      <c r="Q127" s="1234"/>
      <c r="R127" s="1234"/>
      <c r="S127" s="1234"/>
      <c r="T127" s="1234"/>
      <c r="U127" s="1234"/>
      <c r="V127" s="1234"/>
      <c r="W127" s="1234"/>
      <c r="X127" s="1235"/>
      <c r="Y127" s="1234"/>
      <c r="Z127" s="1234"/>
      <c r="AA127" s="1234"/>
      <c r="AB127" s="1234"/>
      <c r="AC127" s="1234"/>
      <c r="AD127" s="1234"/>
      <c r="AE127" s="1234"/>
      <c r="AF127" s="1234"/>
      <c r="AG127" s="914"/>
      <c r="AH127" s="1234"/>
    </row>
    <row r="128">
      <c r="A128" s="1234"/>
      <c r="B128" s="1234"/>
      <c r="C128" s="1234"/>
      <c r="D128" s="1234"/>
      <c r="E128" s="1234"/>
      <c r="F128" s="1234"/>
      <c r="G128" s="1235"/>
      <c r="H128" s="1234"/>
      <c r="I128" s="1234"/>
      <c r="J128" s="1234"/>
      <c r="K128" s="1234"/>
      <c r="L128" s="1234"/>
      <c r="M128" s="1234"/>
      <c r="N128" s="1234"/>
      <c r="O128" s="1234"/>
      <c r="P128" s="914"/>
      <c r="Q128" s="1234"/>
      <c r="R128" s="1234"/>
      <c r="S128" s="1234"/>
      <c r="T128" s="1234"/>
      <c r="U128" s="1234"/>
      <c r="V128" s="1234"/>
      <c r="W128" s="1234"/>
      <c r="X128" s="1235"/>
      <c r="Y128" s="1234"/>
      <c r="Z128" s="1234"/>
      <c r="AA128" s="1234"/>
      <c r="AB128" s="1234"/>
      <c r="AC128" s="1234"/>
      <c r="AD128" s="1234"/>
      <c r="AE128" s="1234"/>
      <c r="AF128" s="1234"/>
      <c r="AG128" s="914"/>
      <c r="AH128" s="1234"/>
    </row>
    <row r="129">
      <c r="A129" s="1234"/>
      <c r="B129" s="1234"/>
      <c r="C129" s="1234"/>
      <c r="D129" s="1234"/>
      <c r="E129" s="1234"/>
      <c r="F129" s="1234"/>
      <c r="G129" s="1235"/>
      <c r="H129" s="1234"/>
      <c r="I129" s="1234"/>
      <c r="J129" s="1234"/>
      <c r="K129" s="1234"/>
      <c r="L129" s="1234"/>
      <c r="M129" s="1234"/>
      <c r="N129" s="1234"/>
      <c r="O129" s="1234"/>
      <c r="P129" s="914"/>
      <c r="Q129" s="1234"/>
      <c r="R129" s="1234"/>
      <c r="S129" s="1234"/>
      <c r="T129" s="1234"/>
      <c r="U129" s="1234"/>
      <c r="V129" s="1234"/>
      <c r="W129" s="1234"/>
      <c r="X129" s="1235"/>
      <c r="Y129" s="1234"/>
      <c r="Z129" s="1234"/>
      <c r="AA129" s="1234"/>
      <c r="AB129" s="1234"/>
      <c r="AC129" s="1234"/>
      <c r="AD129" s="1234"/>
      <c r="AE129" s="1234"/>
      <c r="AF129" s="1234"/>
      <c r="AG129" s="914"/>
      <c r="AH129" s="1234"/>
    </row>
    <row r="130">
      <c r="A130" s="1234"/>
      <c r="B130" s="1234"/>
      <c r="C130" s="1234"/>
      <c r="D130" s="1234"/>
      <c r="E130" s="1234"/>
      <c r="F130" s="1234"/>
      <c r="G130" s="1235"/>
      <c r="H130" s="1234"/>
      <c r="I130" s="1234"/>
      <c r="J130" s="1234"/>
      <c r="K130" s="1234"/>
      <c r="L130" s="1234"/>
      <c r="M130" s="1234"/>
      <c r="N130" s="1234"/>
      <c r="O130" s="1234"/>
      <c r="P130" s="914"/>
      <c r="Q130" s="1234"/>
      <c r="R130" s="1234"/>
      <c r="S130" s="1234"/>
      <c r="T130" s="1234"/>
      <c r="U130" s="1234"/>
      <c r="V130" s="1234"/>
      <c r="W130" s="1234"/>
      <c r="X130" s="1235"/>
      <c r="Y130" s="1234"/>
      <c r="Z130" s="1234"/>
      <c r="AA130" s="1234"/>
      <c r="AB130" s="1234"/>
      <c r="AC130" s="1234"/>
      <c r="AD130" s="1234"/>
      <c r="AE130" s="1234"/>
      <c r="AF130" s="1234"/>
      <c r="AG130" s="914"/>
      <c r="AH130" s="1234"/>
    </row>
    <row r="131">
      <c r="A131" s="1234"/>
      <c r="B131" s="1234"/>
      <c r="C131" s="1234"/>
      <c r="D131" s="1234"/>
      <c r="E131" s="1234"/>
      <c r="F131" s="1234"/>
      <c r="G131" s="1235"/>
      <c r="H131" s="1234"/>
      <c r="I131" s="1234"/>
      <c r="J131" s="1234"/>
      <c r="K131" s="1234"/>
      <c r="L131" s="1234"/>
      <c r="M131" s="1234"/>
      <c r="N131" s="1234"/>
      <c r="O131" s="1234"/>
      <c r="P131" s="914"/>
      <c r="Q131" s="1234"/>
      <c r="R131" s="1234"/>
      <c r="S131" s="1234"/>
      <c r="T131" s="1234"/>
      <c r="U131" s="1234"/>
      <c r="V131" s="1234"/>
      <c r="W131" s="1234"/>
      <c r="X131" s="1235"/>
      <c r="Y131" s="1234"/>
      <c r="Z131" s="1234"/>
      <c r="AA131" s="1234"/>
      <c r="AB131" s="1234"/>
      <c r="AC131" s="1234"/>
      <c r="AD131" s="1234"/>
      <c r="AE131" s="1234"/>
      <c r="AF131" s="1234"/>
      <c r="AG131" s="914"/>
      <c r="AH131" s="1234"/>
    </row>
    <row r="132">
      <c r="A132" s="1234"/>
      <c r="B132" s="1234"/>
      <c r="C132" s="1234"/>
      <c r="D132" s="1234"/>
      <c r="E132" s="1234"/>
      <c r="F132" s="1234"/>
      <c r="G132" s="1235"/>
      <c r="H132" s="1234"/>
      <c r="I132" s="1234"/>
      <c r="J132" s="1234"/>
      <c r="K132" s="1234"/>
      <c r="L132" s="1234"/>
      <c r="M132" s="1234"/>
      <c r="N132" s="1234"/>
      <c r="O132" s="1234"/>
      <c r="P132" s="914"/>
      <c r="Q132" s="1234"/>
      <c r="R132" s="1234"/>
      <c r="S132" s="1234"/>
      <c r="T132" s="1234"/>
      <c r="U132" s="1234"/>
      <c r="V132" s="1234"/>
      <c r="W132" s="1234"/>
      <c r="X132" s="1235"/>
      <c r="Y132" s="1234"/>
      <c r="Z132" s="1234"/>
      <c r="AA132" s="1234"/>
      <c r="AB132" s="1234"/>
      <c r="AC132" s="1234"/>
      <c r="AD132" s="1234"/>
      <c r="AE132" s="1234"/>
      <c r="AF132" s="1234"/>
      <c r="AG132" s="914"/>
      <c r="AH132" s="1234"/>
    </row>
    <row r="133">
      <c r="A133" s="1234"/>
      <c r="B133" s="1234"/>
      <c r="C133" s="1234"/>
      <c r="D133" s="1234"/>
      <c r="E133" s="1234"/>
      <c r="F133" s="1234"/>
      <c r="G133" s="1235"/>
      <c r="H133" s="1234"/>
      <c r="I133" s="1234"/>
      <c r="J133" s="1234"/>
      <c r="K133" s="1234"/>
      <c r="L133" s="1234"/>
      <c r="M133" s="1234"/>
      <c r="N133" s="1234"/>
      <c r="O133" s="1234"/>
      <c r="P133" s="914"/>
      <c r="Q133" s="1234"/>
      <c r="R133" s="1234"/>
      <c r="S133" s="1234"/>
      <c r="T133" s="1234"/>
      <c r="U133" s="1234"/>
      <c r="V133" s="1234"/>
      <c r="W133" s="1234"/>
      <c r="X133" s="1235"/>
      <c r="Y133" s="1234"/>
      <c r="Z133" s="1234"/>
      <c r="AA133" s="1234"/>
      <c r="AB133" s="1234"/>
      <c r="AC133" s="1234"/>
      <c r="AD133" s="1234"/>
      <c r="AE133" s="1234"/>
      <c r="AF133" s="1234"/>
      <c r="AG133" s="914"/>
      <c r="AH133" s="1234"/>
    </row>
    <row r="134">
      <c r="A134" s="1234"/>
      <c r="B134" s="1234"/>
      <c r="C134" s="1234"/>
      <c r="D134" s="1234"/>
      <c r="E134" s="1234"/>
      <c r="F134" s="1234"/>
      <c r="G134" s="1235"/>
      <c r="H134" s="1234"/>
      <c r="I134" s="1234"/>
      <c r="J134" s="1234"/>
      <c r="K134" s="1234"/>
      <c r="L134" s="1234"/>
      <c r="M134" s="1234"/>
      <c r="N134" s="1234"/>
      <c r="O134" s="1234"/>
      <c r="P134" s="914"/>
      <c r="Q134" s="1234"/>
      <c r="R134" s="1234"/>
      <c r="S134" s="1234"/>
      <c r="T134" s="1234"/>
      <c r="U134" s="1234"/>
      <c r="V134" s="1234"/>
      <c r="W134" s="1234"/>
      <c r="X134" s="1235"/>
      <c r="Y134" s="1234"/>
      <c r="Z134" s="1234"/>
      <c r="AA134" s="1234"/>
      <c r="AB134" s="1234"/>
      <c r="AC134" s="1234"/>
      <c r="AD134" s="1234"/>
      <c r="AE134" s="1234"/>
      <c r="AF134" s="1234"/>
      <c r="AG134" s="914"/>
      <c r="AH134" s="1234"/>
    </row>
    <row r="135">
      <c r="A135" s="1234"/>
      <c r="B135" s="1234"/>
      <c r="C135" s="1234"/>
      <c r="D135" s="1234"/>
      <c r="E135" s="1234"/>
      <c r="F135" s="1234"/>
      <c r="G135" s="1235"/>
      <c r="H135" s="1234"/>
      <c r="I135" s="1234"/>
      <c r="J135" s="1234"/>
      <c r="K135" s="1234"/>
      <c r="L135" s="1234"/>
      <c r="M135" s="1234"/>
      <c r="N135" s="1234"/>
      <c r="O135" s="1234"/>
      <c r="P135" s="914"/>
      <c r="Q135" s="1234"/>
      <c r="R135" s="1234"/>
      <c r="S135" s="1234"/>
      <c r="T135" s="1234"/>
      <c r="U135" s="1234"/>
      <c r="V135" s="1234"/>
      <c r="W135" s="1234"/>
      <c r="X135" s="1235"/>
      <c r="Y135" s="1234"/>
      <c r="Z135" s="1234"/>
      <c r="AA135" s="1234"/>
      <c r="AB135" s="1234"/>
      <c r="AC135" s="1234"/>
      <c r="AD135" s="1234"/>
      <c r="AE135" s="1234"/>
      <c r="AF135" s="1234"/>
      <c r="AG135" s="914"/>
      <c r="AH135" s="1234"/>
    </row>
    <row r="136">
      <c r="A136" s="1234"/>
      <c r="B136" s="1234"/>
      <c r="C136" s="1234"/>
      <c r="D136" s="1234"/>
      <c r="E136" s="1234"/>
      <c r="F136" s="1234"/>
      <c r="G136" s="1235"/>
      <c r="H136" s="1234"/>
      <c r="I136" s="1234"/>
      <c r="J136" s="1234"/>
      <c r="K136" s="1234"/>
      <c r="L136" s="1234"/>
      <c r="M136" s="1234"/>
      <c r="N136" s="1234"/>
      <c r="O136" s="1234"/>
      <c r="P136" s="914"/>
      <c r="Q136" s="1234"/>
      <c r="R136" s="1234"/>
      <c r="S136" s="1234"/>
      <c r="T136" s="1234"/>
      <c r="U136" s="1234"/>
      <c r="V136" s="1234"/>
      <c r="W136" s="1234"/>
      <c r="X136" s="1235"/>
      <c r="Y136" s="1234"/>
      <c r="Z136" s="1234"/>
      <c r="AA136" s="1234"/>
      <c r="AB136" s="1234"/>
      <c r="AC136" s="1234"/>
      <c r="AD136" s="1234"/>
      <c r="AE136" s="1234"/>
      <c r="AF136" s="1234"/>
      <c r="AG136" s="914"/>
      <c r="AH136" s="1234"/>
    </row>
    <row r="137">
      <c r="A137" s="1234"/>
      <c r="B137" s="1234"/>
      <c r="C137" s="1234"/>
      <c r="D137" s="1234"/>
      <c r="E137" s="1234"/>
      <c r="F137" s="1234"/>
      <c r="G137" s="1235"/>
      <c r="H137" s="1234"/>
      <c r="I137" s="1234"/>
      <c r="J137" s="1234"/>
      <c r="K137" s="1234"/>
      <c r="L137" s="1234"/>
      <c r="M137" s="1234"/>
      <c r="N137" s="1234"/>
      <c r="O137" s="1234"/>
      <c r="P137" s="914"/>
      <c r="Q137" s="1234"/>
      <c r="R137" s="1234"/>
      <c r="S137" s="1234"/>
      <c r="T137" s="1234"/>
      <c r="U137" s="1234"/>
      <c r="V137" s="1234"/>
      <c r="W137" s="1234"/>
      <c r="X137" s="1235"/>
      <c r="Y137" s="1234"/>
      <c r="Z137" s="1234"/>
      <c r="AA137" s="1234"/>
      <c r="AB137" s="1234"/>
      <c r="AC137" s="1234"/>
      <c r="AD137" s="1234"/>
      <c r="AE137" s="1234"/>
      <c r="AF137" s="1234"/>
      <c r="AG137" s="914"/>
      <c r="AH137" s="1234"/>
    </row>
    <row r="138">
      <c r="A138" s="1234"/>
      <c r="B138" s="1234"/>
      <c r="C138" s="1234"/>
      <c r="D138" s="1234"/>
      <c r="E138" s="1234"/>
      <c r="F138" s="1234"/>
      <c r="G138" s="1235"/>
      <c r="H138" s="1234"/>
      <c r="I138" s="1234"/>
      <c r="J138" s="1234"/>
      <c r="K138" s="1234"/>
      <c r="L138" s="1234"/>
      <c r="M138" s="1234"/>
      <c r="N138" s="1234"/>
      <c r="O138" s="1234"/>
      <c r="P138" s="914"/>
      <c r="Q138" s="1234"/>
      <c r="R138" s="1234"/>
      <c r="S138" s="1234"/>
      <c r="T138" s="1234"/>
      <c r="U138" s="1234"/>
      <c r="V138" s="1234"/>
      <c r="W138" s="1234"/>
      <c r="X138" s="1235"/>
      <c r="Y138" s="1234"/>
      <c r="Z138" s="1234"/>
      <c r="AA138" s="1234"/>
      <c r="AB138" s="1234"/>
      <c r="AC138" s="1234"/>
      <c r="AD138" s="1234"/>
      <c r="AE138" s="1234"/>
      <c r="AF138" s="1234"/>
      <c r="AG138" s="914"/>
      <c r="AH138" s="1234"/>
    </row>
    <row r="139">
      <c r="A139" s="1234"/>
      <c r="B139" s="1234"/>
      <c r="C139" s="1234"/>
      <c r="D139" s="1234"/>
      <c r="E139" s="1234"/>
      <c r="F139" s="1234"/>
      <c r="G139" s="1235"/>
      <c r="H139" s="1234"/>
      <c r="I139" s="1234"/>
      <c r="J139" s="1234"/>
      <c r="K139" s="1234"/>
      <c r="L139" s="1234"/>
      <c r="M139" s="1234"/>
      <c r="N139" s="1234"/>
      <c r="O139" s="1234"/>
      <c r="P139" s="914"/>
      <c r="Q139" s="1234"/>
      <c r="R139" s="1234"/>
      <c r="S139" s="1234"/>
      <c r="T139" s="1234"/>
      <c r="U139" s="1234"/>
      <c r="V139" s="1234"/>
      <c r="W139" s="1234"/>
      <c r="X139" s="1235"/>
      <c r="Y139" s="1234"/>
      <c r="Z139" s="1234"/>
      <c r="AA139" s="1234"/>
      <c r="AB139" s="1234"/>
      <c r="AC139" s="1234"/>
      <c r="AD139" s="1234"/>
      <c r="AE139" s="1234"/>
      <c r="AF139" s="1234"/>
      <c r="AG139" s="914"/>
      <c r="AH139" s="1234"/>
    </row>
    <row r="140">
      <c r="A140" s="1234"/>
      <c r="B140" s="1234"/>
      <c r="C140" s="1234"/>
      <c r="D140" s="1234"/>
      <c r="E140" s="1234"/>
      <c r="F140" s="1234"/>
      <c r="G140" s="1235"/>
      <c r="H140" s="1234"/>
      <c r="I140" s="1234"/>
      <c r="J140" s="1234"/>
      <c r="K140" s="1234"/>
      <c r="L140" s="1234"/>
      <c r="M140" s="1234"/>
      <c r="N140" s="1234"/>
      <c r="O140" s="1234"/>
      <c r="P140" s="914"/>
      <c r="Q140" s="1234"/>
      <c r="R140" s="1234"/>
      <c r="S140" s="1234"/>
      <c r="T140" s="1234"/>
      <c r="U140" s="1234"/>
      <c r="V140" s="1234"/>
      <c r="W140" s="1234"/>
      <c r="X140" s="1235"/>
      <c r="Y140" s="1234"/>
      <c r="Z140" s="1234"/>
      <c r="AA140" s="1234"/>
      <c r="AB140" s="1234"/>
      <c r="AC140" s="1234"/>
      <c r="AD140" s="1234"/>
      <c r="AE140" s="1234"/>
      <c r="AF140" s="1234"/>
      <c r="AG140" s="914"/>
      <c r="AH140" s="1234"/>
    </row>
    <row r="141">
      <c r="A141" s="1234"/>
      <c r="B141" s="1234"/>
      <c r="C141" s="1234"/>
      <c r="D141" s="1234"/>
      <c r="E141" s="1234"/>
      <c r="F141" s="1234"/>
      <c r="G141" s="1235"/>
      <c r="H141" s="1234"/>
      <c r="I141" s="1234"/>
      <c r="J141" s="1234"/>
      <c r="K141" s="1234"/>
      <c r="L141" s="1234"/>
      <c r="M141" s="1234"/>
      <c r="N141" s="1234"/>
      <c r="O141" s="1234"/>
      <c r="P141" s="914"/>
      <c r="Q141" s="1234"/>
      <c r="R141" s="1234"/>
      <c r="S141" s="1234"/>
      <c r="T141" s="1234"/>
      <c r="U141" s="1234"/>
      <c r="V141" s="1234"/>
      <c r="W141" s="1234"/>
      <c r="X141" s="1235"/>
      <c r="Y141" s="1234"/>
      <c r="Z141" s="1234"/>
      <c r="AA141" s="1234"/>
      <c r="AB141" s="1234"/>
      <c r="AC141" s="1234"/>
      <c r="AD141" s="1234"/>
      <c r="AE141" s="1234"/>
      <c r="AF141" s="1234"/>
      <c r="AG141" s="914"/>
      <c r="AH141" s="1234"/>
    </row>
    <row r="142">
      <c r="A142" s="1234"/>
      <c r="B142" s="1234"/>
      <c r="C142" s="1234"/>
      <c r="D142" s="1234"/>
      <c r="E142" s="1234"/>
      <c r="F142" s="1234"/>
      <c r="G142" s="1235"/>
      <c r="H142" s="1234"/>
      <c r="I142" s="1234"/>
      <c r="J142" s="1234"/>
      <c r="K142" s="1234"/>
      <c r="L142" s="1234"/>
      <c r="M142" s="1234"/>
      <c r="N142" s="1234"/>
      <c r="O142" s="1234"/>
      <c r="P142" s="914"/>
      <c r="Q142" s="1234"/>
      <c r="R142" s="1234"/>
      <c r="S142" s="1234"/>
      <c r="T142" s="1234"/>
      <c r="U142" s="1234"/>
      <c r="V142" s="1234"/>
      <c r="W142" s="1234"/>
      <c r="X142" s="1235"/>
      <c r="Y142" s="1234"/>
      <c r="Z142" s="1234"/>
      <c r="AA142" s="1234"/>
      <c r="AB142" s="1234"/>
      <c r="AC142" s="1234"/>
      <c r="AD142" s="1234"/>
      <c r="AE142" s="1234"/>
      <c r="AF142" s="1234"/>
      <c r="AG142" s="914"/>
      <c r="AH142" s="1234"/>
    </row>
    <row r="143">
      <c r="A143" s="1234"/>
      <c r="B143" s="1234"/>
      <c r="C143" s="1234"/>
      <c r="D143" s="1234"/>
      <c r="E143" s="1234"/>
      <c r="F143" s="1234"/>
      <c r="G143" s="1235"/>
      <c r="H143" s="1234"/>
      <c r="I143" s="1234"/>
      <c r="J143" s="1234"/>
      <c r="K143" s="1234"/>
      <c r="L143" s="1234"/>
      <c r="M143" s="1234"/>
      <c r="N143" s="1234"/>
      <c r="O143" s="1234"/>
      <c r="P143" s="914"/>
      <c r="Q143" s="1234"/>
      <c r="R143" s="1234"/>
      <c r="S143" s="1234"/>
      <c r="T143" s="1234"/>
      <c r="U143" s="1234"/>
      <c r="V143" s="1234"/>
      <c r="W143" s="1234"/>
      <c r="X143" s="1235"/>
      <c r="Y143" s="1234"/>
      <c r="Z143" s="1234"/>
      <c r="AA143" s="1234"/>
      <c r="AB143" s="1234"/>
      <c r="AC143" s="1234"/>
      <c r="AD143" s="1234"/>
      <c r="AE143" s="1234"/>
      <c r="AF143" s="1234"/>
      <c r="AG143" s="914"/>
      <c r="AH143" s="1234"/>
    </row>
    <row r="144">
      <c r="A144" s="1234"/>
      <c r="B144" s="1234"/>
      <c r="C144" s="1234"/>
      <c r="D144" s="1234"/>
      <c r="E144" s="1234"/>
      <c r="F144" s="1234"/>
      <c r="G144" s="1235"/>
      <c r="H144" s="1234"/>
      <c r="I144" s="1234"/>
      <c r="J144" s="1234"/>
      <c r="K144" s="1234"/>
      <c r="L144" s="1234"/>
      <c r="M144" s="1234"/>
      <c r="N144" s="1234"/>
      <c r="O144" s="1234"/>
      <c r="P144" s="914"/>
      <c r="Q144" s="1234"/>
      <c r="R144" s="1234"/>
      <c r="S144" s="1234"/>
      <c r="T144" s="1234"/>
      <c r="U144" s="1234"/>
      <c r="V144" s="1234"/>
      <c r="W144" s="1234"/>
      <c r="X144" s="1235"/>
      <c r="Y144" s="1234"/>
      <c r="Z144" s="1234"/>
      <c r="AA144" s="1234"/>
      <c r="AB144" s="1234"/>
      <c r="AC144" s="1234"/>
      <c r="AD144" s="1234"/>
      <c r="AE144" s="1234"/>
      <c r="AF144" s="1234"/>
      <c r="AG144" s="914"/>
      <c r="AH144" s="1234"/>
    </row>
    <row r="145">
      <c r="A145" s="1234"/>
      <c r="B145" s="1234"/>
      <c r="C145" s="1234"/>
      <c r="D145" s="1234"/>
      <c r="E145" s="1234"/>
      <c r="F145" s="1234"/>
      <c r="G145" s="1235"/>
      <c r="H145" s="1234"/>
      <c r="I145" s="1234"/>
      <c r="J145" s="1234"/>
      <c r="K145" s="1234"/>
      <c r="L145" s="1234"/>
      <c r="M145" s="1234"/>
      <c r="N145" s="1234"/>
      <c r="O145" s="1234"/>
      <c r="P145" s="914"/>
      <c r="Q145" s="1234"/>
      <c r="R145" s="1234"/>
      <c r="S145" s="1234"/>
      <c r="T145" s="1234"/>
      <c r="U145" s="1234"/>
      <c r="V145" s="1234"/>
      <c r="W145" s="1234"/>
      <c r="X145" s="1235"/>
      <c r="Y145" s="1234"/>
      <c r="Z145" s="1234"/>
      <c r="AA145" s="1234"/>
      <c r="AB145" s="1234"/>
      <c r="AC145" s="1234"/>
      <c r="AD145" s="1234"/>
      <c r="AE145" s="1234"/>
      <c r="AF145" s="1234"/>
      <c r="AG145" s="914"/>
      <c r="AH145" s="1234"/>
    </row>
    <row r="146">
      <c r="A146" s="1234"/>
      <c r="B146" s="1234"/>
      <c r="C146" s="1234"/>
      <c r="D146" s="1234"/>
      <c r="E146" s="1234"/>
      <c r="F146" s="1234"/>
      <c r="G146" s="1235"/>
      <c r="H146" s="1234"/>
      <c r="I146" s="1234"/>
      <c r="J146" s="1234"/>
      <c r="K146" s="1234"/>
      <c r="L146" s="1234"/>
      <c r="M146" s="1234"/>
      <c r="N146" s="1234"/>
      <c r="O146" s="1234"/>
      <c r="P146" s="914"/>
      <c r="Q146" s="1234"/>
      <c r="R146" s="1234"/>
      <c r="S146" s="1234"/>
      <c r="T146" s="1234"/>
      <c r="U146" s="1234"/>
      <c r="V146" s="1234"/>
      <c r="W146" s="1234"/>
      <c r="X146" s="1235"/>
      <c r="Y146" s="1234"/>
      <c r="Z146" s="1234"/>
      <c r="AA146" s="1234"/>
      <c r="AB146" s="1234"/>
      <c r="AC146" s="1234"/>
      <c r="AD146" s="1234"/>
      <c r="AE146" s="1234"/>
      <c r="AF146" s="1234"/>
      <c r="AG146" s="914"/>
      <c r="AH146" s="1234"/>
    </row>
    <row r="147">
      <c r="A147" s="1234"/>
      <c r="B147" s="1234"/>
      <c r="C147" s="1234"/>
      <c r="D147" s="1234"/>
      <c r="E147" s="1234"/>
      <c r="F147" s="1234"/>
      <c r="G147" s="1235"/>
      <c r="H147" s="1234"/>
      <c r="I147" s="1234"/>
      <c r="J147" s="1234"/>
      <c r="K147" s="1234"/>
      <c r="L147" s="1234"/>
      <c r="M147" s="1234"/>
      <c r="N147" s="1234"/>
      <c r="O147" s="1234"/>
      <c r="P147" s="914"/>
      <c r="Q147" s="1234"/>
      <c r="R147" s="1234"/>
      <c r="S147" s="1234"/>
      <c r="T147" s="1234"/>
      <c r="U147" s="1234"/>
      <c r="V147" s="1234"/>
      <c r="W147" s="1234"/>
      <c r="X147" s="1235"/>
      <c r="Y147" s="1234"/>
      <c r="Z147" s="1234"/>
      <c r="AA147" s="1234"/>
      <c r="AB147" s="1234"/>
      <c r="AC147" s="1234"/>
      <c r="AD147" s="1234"/>
      <c r="AE147" s="1234"/>
      <c r="AF147" s="1234"/>
      <c r="AG147" s="914"/>
      <c r="AH147" s="1234"/>
    </row>
    <row r="148">
      <c r="A148" s="1234"/>
      <c r="B148" s="1234"/>
      <c r="C148" s="1234"/>
      <c r="D148" s="1234"/>
      <c r="E148" s="1234"/>
      <c r="F148" s="1234"/>
      <c r="G148" s="1235"/>
      <c r="H148" s="1234"/>
      <c r="I148" s="1234"/>
      <c r="J148" s="1234"/>
      <c r="K148" s="1234"/>
      <c r="L148" s="1234"/>
      <c r="M148" s="1234"/>
      <c r="N148" s="1234"/>
      <c r="O148" s="1234"/>
      <c r="P148" s="914"/>
      <c r="Q148" s="1234"/>
      <c r="R148" s="1234"/>
      <c r="S148" s="1234"/>
      <c r="T148" s="1234"/>
      <c r="U148" s="1234"/>
      <c r="V148" s="1234"/>
      <c r="W148" s="1234"/>
      <c r="X148" s="1235"/>
      <c r="Y148" s="1234"/>
      <c r="Z148" s="1234"/>
      <c r="AA148" s="1234"/>
      <c r="AB148" s="1234"/>
      <c r="AC148" s="1234"/>
      <c r="AD148" s="1234"/>
      <c r="AE148" s="1234"/>
      <c r="AF148" s="1234"/>
      <c r="AG148" s="914"/>
      <c r="AH148" s="1234"/>
    </row>
    <row r="149">
      <c r="A149" s="1234"/>
      <c r="B149" s="1234"/>
      <c r="C149" s="1234"/>
      <c r="D149" s="1234"/>
      <c r="E149" s="1234"/>
      <c r="F149" s="1234"/>
      <c r="G149" s="1235"/>
      <c r="H149" s="1234"/>
      <c r="I149" s="1234"/>
      <c r="J149" s="1234"/>
      <c r="K149" s="1234"/>
      <c r="L149" s="1234"/>
      <c r="M149" s="1234"/>
      <c r="N149" s="1234"/>
      <c r="O149" s="1234"/>
      <c r="P149" s="914"/>
      <c r="Q149" s="1234"/>
      <c r="R149" s="1234"/>
      <c r="S149" s="1234"/>
      <c r="T149" s="1234"/>
      <c r="U149" s="1234"/>
      <c r="V149" s="1234"/>
      <c r="W149" s="1234"/>
      <c r="X149" s="1235"/>
      <c r="Y149" s="1234"/>
      <c r="Z149" s="1234"/>
      <c r="AA149" s="1234"/>
      <c r="AB149" s="1234"/>
      <c r="AC149" s="1234"/>
      <c r="AD149" s="1234"/>
      <c r="AE149" s="1234"/>
      <c r="AF149" s="1234"/>
      <c r="AG149" s="914"/>
      <c r="AH149" s="1234"/>
    </row>
    <row r="150">
      <c r="A150" s="1234"/>
      <c r="B150" s="1234"/>
      <c r="C150" s="1234"/>
      <c r="D150" s="1234"/>
      <c r="E150" s="1234"/>
      <c r="F150" s="1234"/>
      <c r="G150" s="1235"/>
      <c r="H150" s="1234"/>
      <c r="I150" s="1234"/>
      <c r="J150" s="1234"/>
      <c r="K150" s="1234"/>
      <c r="L150" s="1234"/>
      <c r="M150" s="1234"/>
      <c r="N150" s="1234"/>
      <c r="O150" s="1234"/>
      <c r="P150" s="914"/>
      <c r="Q150" s="1234"/>
      <c r="R150" s="1234"/>
      <c r="S150" s="1234"/>
      <c r="T150" s="1234"/>
      <c r="U150" s="1234"/>
      <c r="V150" s="1234"/>
      <c r="W150" s="1234"/>
      <c r="X150" s="1235"/>
      <c r="Y150" s="1234"/>
      <c r="Z150" s="1234"/>
      <c r="AA150" s="1234"/>
      <c r="AB150" s="1234"/>
      <c r="AC150" s="1234"/>
      <c r="AD150" s="1234"/>
      <c r="AE150" s="1234"/>
      <c r="AF150" s="1234"/>
      <c r="AG150" s="914"/>
      <c r="AH150" s="1234"/>
    </row>
    <row r="151">
      <c r="A151" s="1234"/>
      <c r="B151" s="1234"/>
      <c r="C151" s="1234"/>
      <c r="D151" s="1234"/>
      <c r="E151" s="1234"/>
      <c r="F151" s="1234"/>
      <c r="G151" s="1235"/>
      <c r="H151" s="1234"/>
      <c r="I151" s="1234"/>
      <c r="J151" s="1234"/>
      <c r="K151" s="1234"/>
      <c r="L151" s="1234"/>
      <c r="M151" s="1234"/>
      <c r="N151" s="1234"/>
      <c r="O151" s="1234"/>
      <c r="P151" s="914"/>
      <c r="Q151" s="1234"/>
      <c r="R151" s="1234"/>
      <c r="S151" s="1234"/>
      <c r="T151" s="1234"/>
      <c r="U151" s="1234"/>
      <c r="V151" s="1234"/>
      <c r="W151" s="1234"/>
      <c r="X151" s="1235"/>
      <c r="Y151" s="1234"/>
      <c r="Z151" s="1234"/>
      <c r="AA151" s="1234"/>
      <c r="AB151" s="1234"/>
      <c r="AC151" s="1234"/>
      <c r="AD151" s="1234"/>
      <c r="AE151" s="1234"/>
      <c r="AF151" s="1234"/>
      <c r="AG151" s="914"/>
      <c r="AH151" s="1234"/>
    </row>
    <row r="152">
      <c r="A152" s="1234"/>
      <c r="B152" s="1234"/>
      <c r="C152" s="1234"/>
      <c r="D152" s="1234"/>
      <c r="E152" s="1234"/>
      <c r="F152" s="1234"/>
      <c r="G152" s="1235"/>
      <c r="H152" s="1234"/>
      <c r="I152" s="1234"/>
      <c r="J152" s="1234"/>
      <c r="K152" s="1234"/>
      <c r="L152" s="1234"/>
      <c r="M152" s="1234"/>
      <c r="N152" s="1234"/>
      <c r="O152" s="1234"/>
      <c r="P152" s="914"/>
      <c r="Q152" s="1234"/>
      <c r="R152" s="1234"/>
      <c r="S152" s="1234"/>
      <c r="T152" s="1234"/>
      <c r="U152" s="1234"/>
      <c r="V152" s="1234"/>
      <c r="W152" s="1234"/>
      <c r="X152" s="1235"/>
      <c r="Y152" s="1234"/>
      <c r="Z152" s="1234"/>
      <c r="AA152" s="1234"/>
      <c r="AB152" s="1234"/>
      <c r="AC152" s="1234"/>
      <c r="AD152" s="1234"/>
      <c r="AE152" s="1234"/>
      <c r="AF152" s="1234"/>
      <c r="AG152" s="914"/>
      <c r="AH152" s="1234"/>
    </row>
    <row r="153">
      <c r="A153" s="1234"/>
      <c r="B153" s="1234"/>
      <c r="C153" s="1234"/>
      <c r="D153" s="1234"/>
      <c r="E153" s="1234"/>
      <c r="F153" s="1234"/>
      <c r="G153" s="1235"/>
      <c r="H153" s="1234"/>
      <c r="I153" s="1234"/>
      <c r="J153" s="1234"/>
      <c r="K153" s="1234"/>
      <c r="L153" s="1234"/>
      <c r="M153" s="1234"/>
      <c r="N153" s="1234"/>
      <c r="O153" s="1234"/>
      <c r="P153" s="914"/>
      <c r="Q153" s="1234"/>
      <c r="R153" s="1234"/>
      <c r="S153" s="1234"/>
      <c r="T153" s="1234"/>
      <c r="U153" s="1234"/>
      <c r="V153" s="1234"/>
      <c r="W153" s="1234"/>
      <c r="X153" s="1235"/>
      <c r="Y153" s="1234"/>
      <c r="Z153" s="1234"/>
      <c r="AA153" s="1234"/>
      <c r="AB153" s="1234"/>
      <c r="AC153" s="1234"/>
      <c r="AD153" s="1234"/>
      <c r="AE153" s="1234"/>
      <c r="AF153" s="1234"/>
      <c r="AG153" s="914"/>
      <c r="AH153" s="1234"/>
    </row>
    <row r="154">
      <c r="A154" s="1234"/>
      <c r="B154" s="1234"/>
      <c r="C154" s="1234"/>
      <c r="D154" s="1234"/>
      <c r="E154" s="1234"/>
      <c r="F154" s="1234"/>
      <c r="G154" s="1235"/>
      <c r="H154" s="1234"/>
      <c r="I154" s="1234"/>
      <c r="J154" s="1234"/>
      <c r="K154" s="1234"/>
      <c r="L154" s="1234"/>
      <c r="M154" s="1234"/>
      <c r="N154" s="1234"/>
      <c r="O154" s="1234"/>
      <c r="P154" s="914"/>
      <c r="Q154" s="1234"/>
      <c r="R154" s="1234"/>
      <c r="S154" s="1234"/>
      <c r="T154" s="1234"/>
      <c r="U154" s="1234"/>
      <c r="V154" s="1234"/>
      <c r="W154" s="1234"/>
      <c r="X154" s="1235"/>
      <c r="Y154" s="1234"/>
      <c r="Z154" s="1234"/>
      <c r="AA154" s="1234"/>
      <c r="AB154" s="1234"/>
      <c r="AC154" s="1234"/>
      <c r="AD154" s="1234"/>
      <c r="AE154" s="1234"/>
      <c r="AF154" s="1234"/>
      <c r="AG154" s="914"/>
      <c r="AH154" s="1234"/>
    </row>
    <row r="155">
      <c r="A155" s="1234"/>
      <c r="B155" s="1234"/>
      <c r="C155" s="1234"/>
      <c r="D155" s="1234"/>
      <c r="E155" s="1234"/>
      <c r="F155" s="1234"/>
      <c r="G155" s="1235"/>
      <c r="H155" s="1234"/>
      <c r="I155" s="1234"/>
      <c r="J155" s="1234"/>
      <c r="K155" s="1234"/>
      <c r="L155" s="1234"/>
      <c r="M155" s="1234"/>
      <c r="N155" s="1234"/>
      <c r="O155" s="1234"/>
      <c r="P155" s="914"/>
      <c r="Q155" s="1234"/>
      <c r="R155" s="1234"/>
      <c r="S155" s="1234"/>
      <c r="T155" s="1234"/>
      <c r="U155" s="1234"/>
      <c r="V155" s="1234"/>
      <c r="W155" s="1234"/>
      <c r="X155" s="1235"/>
      <c r="Y155" s="1234"/>
      <c r="Z155" s="1234"/>
      <c r="AA155" s="1234"/>
      <c r="AB155" s="1234"/>
      <c r="AC155" s="1234"/>
      <c r="AD155" s="1234"/>
      <c r="AE155" s="1234"/>
      <c r="AF155" s="1234"/>
      <c r="AG155" s="914"/>
      <c r="AH155" s="1234"/>
    </row>
    <row r="156">
      <c r="A156" s="1234"/>
      <c r="B156" s="1234"/>
      <c r="C156" s="1234"/>
      <c r="D156" s="1234"/>
      <c r="E156" s="1234"/>
      <c r="F156" s="1234"/>
      <c r="G156" s="1235"/>
      <c r="H156" s="1234"/>
      <c r="I156" s="1234"/>
      <c r="J156" s="1234"/>
      <c r="K156" s="1234"/>
      <c r="L156" s="1234"/>
      <c r="M156" s="1234"/>
      <c r="N156" s="1234"/>
      <c r="O156" s="1234"/>
      <c r="P156" s="914"/>
      <c r="Q156" s="1234"/>
      <c r="R156" s="1234"/>
      <c r="S156" s="1234"/>
      <c r="T156" s="1234"/>
      <c r="U156" s="1234"/>
      <c r="V156" s="1234"/>
      <c r="W156" s="1234"/>
      <c r="X156" s="1235"/>
      <c r="Y156" s="1234"/>
      <c r="Z156" s="1234"/>
      <c r="AA156" s="1234"/>
      <c r="AB156" s="1234"/>
      <c r="AC156" s="1234"/>
      <c r="AD156" s="1234"/>
      <c r="AE156" s="1234"/>
      <c r="AF156" s="1234"/>
      <c r="AG156" s="914"/>
      <c r="AH156" s="1234"/>
    </row>
    <row r="157">
      <c r="A157" s="1234"/>
      <c r="B157" s="1234"/>
      <c r="C157" s="1234"/>
      <c r="D157" s="1234"/>
      <c r="E157" s="1234"/>
      <c r="F157" s="1234"/>
      <c r="G157" s="1235"/>
      <c r="H157" s="1234"/>
      <c r="I157" s="1234"/>
      <c r="J157" s="1234"/>
      <c r="K157" s="1234"/>
      <c r="L157" s="1234"/>
      <c r="M157" s="1234"/>
      <c r="N157" s="1234"/>
      <c r="O157" s="1234"/>
      <c r="P157" s="914"/>
      <c r="Q157" s="1234"/>
      <c r="R157" s="1234"/>
      <c r="S157" s="1234"/>
      <c r="T157" s="1234"/>
      <c r="U157" s="1234"/>
      <c r="V157" s="1234"/>
      <c r="W157" s="1234"/>
      <c r="X157" s="1235"/>
      <c r="Y157" s="1234"/>
      <c r="Z157" s="1234"/>
      <c r="AA157" s="1234"/>
      <c r="AB157" s="1234"/>
      <c r="AC157" s="1234"/>
      <c r="AD157" s="1234"/>
      <c r="AE157" s="1234"/>
      <c r="AF157" s="1234"/>
      <c r="AG157" s="914"/>
      <c r="AH157" s="1234"/>
    </row>
    <row r="158">
      <c r="A158" s="1234"/>
      <c r="B158" s="1234"/>
      <c r="C158" s="1234"/>
      <c r="D158" s="1234"/>
      <c r="E158" s="1234"/>
      <c r="F158" s="1234"/>
      <c r="G158" s="1235"/>
      <c r="H158" s="1234"/>
      <c r="I158" s="1234"/>
      <c r="J158" s="1234"/>
      <c r="K158" s="1234"/>
      <c r="L158" s="1234"/>
      <c r="M158" s="1234"/>
      <c r="N158" s="1234"/>
      <c r="O158" s="1234"/>
      <c r="P158" s="914"/>
      <c r="Q158" s="1234"/>
      <c r="R158" s="1234"/>
      <c r="S158" s="1234"/>
      <c r="T158" s="1234"/>
      <c r="U158" s="1234"/>
      <c r="V158" s="1234"/>
      <c r="W158" s="1234"/>
      <c r="X158" s="1235"/>
      <c r="Y158" s="1234"/>
      <c r="Z158" s="1234"/>
      <c r="AA158" s="1234"/>
      <c r="AB158" s="1234"/>
      <c r="AC158" s="1234"/>
      <c r="AD158" s="1234"/>
      <c r="AE158" s="1234"/>
      <c r="AF158" s="1234"/>
      <c r="AG158" s="914"/>
      <c r="AH158" s="1234"/>
    </row>
    <row r="159">
      <c r="A159" s="1234"/>
      <c r="B159" s="1234"/>
      <c r="C159" s="1234"/>
      <c r="D159" s="1234"/>
      <c r="E159" s="1234"/>
      <c r="F159" s="1234"/>
      <c r="G159" s="1235"/>
      <c r="H159" s="1234"/>
      <c r="I159" s="1234"/>
      <c r="J159" s="1234"/>
      <c r="K159" s="1234"/>
      <c r="L159" s="1234"/>
      <c r="M159" s="1234"/>
      <c r="N159" s="1234"/>
      <c r="O159" s="1234"/>
      <c r="P159" s="914"/>
      <c r="Q159" s="1234"/>
      <c r="R159" s="1234"/>
      <c r="S159" s="1234"/>
      <c r="T159" s="1234"/>
      <c r="U159" s="1234"/>
      <c r="V159" s="1234"/>
      <c r="W159" s="1234"/>
      <c r="X159" s="1235"/>
      <c r="Y159" s="1234"/>
      <c r="Z159" s="1234"/>
      <c r="AA159" s="1234"/>
      <c r="AB159" s="1234"/>
      <c r="AC159" s="1234"/>
      <c r="AD159" s="1234"/>
      <c r="AE159" s="1234"/>
      <c r="AF159" s="1234"/>
      <c r="AG159" s="914"/>
      <c r="AH159" s="1234"/>
    </row>
    <row r="160">
      <c r="A160" s="1234"/>
      <c r="B160" s="1234"/>
      <c r="C160" s="1234"/>
      <c r="D160" s="1234"/>
      <c r="E160" s="1234"/>
      <c r="F160" s="1234"/>
      <c r="G160" s="1235"/>
      <c r="H160" s="1234"/>
      <c r="I160" s="1234"/>
      <c r="J160" s="1234"/>
      <c r="K160" s="1234"/>
      <c r="L160" s="1234"/>
      <c r="M160" s="1234"/>
      <c r="N160" s="1234"/>
      <c r="O160" s="1234"/>
      <c r="P160" s="914"/>
      <c r="Q160" s="1234"/>
      <c r="R160" s="1234"/>
      <c r="S160" s="1234"/>
      <c r="T160" s="1234"/>
      <c r="U160" s="1234"/>
      <c r="V160" s="1234"/>
      <c r="W160" s="1234"/>
      <c r="X160" s="1235"/>
      <c r="Y160" s="1234"/>
      <c r="Z160" s="1234"/>
      <c r="AA160" s="1234"/>
      <c r="AB160" s="1234"/>
      <c r="AC160" s="1234"/>
      <c r="AD160" s="1234"/>
      <c r="AE160" s="1234"/>
      <c r="AF160" s="1234"/>
      <c r="AG160" s="914"/>
      <c r="AH160" s="1234"/>
    </row>
    <row r="161">
      <c r="A161" s="1234"/>
      <c r="B161" s="1234"/>
      <c r="C161" s="1234"/>
      <c r="D161" s="1234"/>
      <c r="E161" s="1234"/>
      <c r="F161" s="1234"/>
      <c r="G161" s="1235"/>
      <c r="H161" s="1234"/>
      <c r="I161" s="1234"/>
      <c r="J161" s="1234"/>
      <c r="K161" s="1234"/>
      <c r="L161" s="1234"/>
      <c r="M161" s="1234"/>
      <c r="N161" s="1234"/>
      <c r="O161" s="1234"/>
      <c r="P161" s="914"/>
      <c r="Q161" s="1234"/>
      <c r="R161" s="1234"/>
      <c r="S161" s="1234"/>
      <c r="T161" s="1234"/>
      <c r="U161" s="1234"/>
      <c r="V161" s="1234"/>
      <c r="W161" s="1234"/>
      <c r="X161" s="1235"/>
      <c r="Y161" s="1234"/>
      <c r="Z161" s="1234"/>
      <c r="AA161" s="1234"/>
      <c r="AB161" s="1234"/>
      <c r="AC161" s="1234"/>
      <c r="AD161" s="1234"/>
      <c r="AE161" s="1234"/>
      <c r="AF161" s="1234"/>
      <c r="AG161" s="914"/>
      <c r="AH161" s="1234"/>
    </row>
    <row r="162">
      <c r="A162" s="1234"/>
      <c r="B162" s="1234"/>
      <c r="C162" s="1234"/>
      <c r="D162" s="1234"/>
      <c r="E162" s="1234"/>
      <c r="F162" s="1234"/>
      <c r="G162" s="1235"/>
      <c r="H162" s="1234"/>
      <c r="I162" s="1234"/>
      <c r="J162" s="1234"/>
      <c r="K162" s="1234"/>
      <c r="L162" s="1234"/>
      <c r="M162" s="1234"/>
      <c r="N162" s="1234"/>
      <c r="O162" s="1234"/>
      <c r="P162" s="914"/>
      <c r="Q162" s="1234"/>
      <c r="R162" s="1234"/>
      <c r="S162" s="1234"/>
      <c r="T162" s="1234"/>
      <c r="U162" s="1234"/>
      <c r="V162" s="1234"/>
      <c r="W162" s="1234"/>
      <c r="X162" s="1235"/>
      <c r="Y162" s="1234"/>
      <c r="Z162" s="1234"/>
      <c r="AA162" s="1234"/>
      <c r="AB162" s="1234"/>
      <c r="AC162" s="1234"/>
      <c r="AD162" s="1234"/>
      <c r="AE162" s="1234"/>
      <c r="AF162" s="1234"/>
      <c r="AG162" s="914"/>
      <c r="AH162" s="1234"/>
    </row>
    <row r="163">
      <c r="A163" s="1234"/>
      <c r="B163" s="1234"/>
      <c r="C163" s="1234"/>
      <c r="D163" s="1234"/>
      <c r="E163" s="1234"/>
      <c r="F163" s="1234"/>
      <c r="G163" s="1235"/>
      <c r="H163" s="1234"/>
      <c r="I163" s="1234"/>
      <c r="J163" s="1234"/>
      <c r="K163" s="1234"/>
      <c r="L163" s="1234"/>
      <c r="M163" s="1234"/>
      <c r="N163" s="1234"/>
      <c r="O163" s="1234"/>
      <c r="P163" s="914"/>
      <c r="Q163" s="1234"/>
      <c r="R163" s="1234"/>
      <c r="S163" s="1234"/>
      <c r="T163" s="1234"/>
      <c r="U163" s="1234"/>
      <c r="V163" s="1234"/>
      <c r="W163" s="1234"/>
      <c r="X163" s="1235"/>
      <c r="Y163" s="1234"/>
      <c r="Z163" s="1234"/>
      <c r="AA163" s="1234"/>
      <c r="AB163" s="1234"/>
      <c r="AC163" s="1234"/>
      <c r="AD163" s="1234"/>
      <c r="AE163" s="1234"/>
      <c r="AF163" s="1234"/>
      <c r="AG163" s="914"/>
      <c r="AH163" s="1234"/>
    </row>
    <row r="164">
      <c r="A164" s="1234"/>
      <c r="B164" s="1234"/>
      <c r="C164" s="1234"/>
      <c r="D164" s="1234"/>
      <c r="E164" s="1234"/>
      <c r="F164" s="1234"/>
      <c r="G164" s="1235"/>
      <c r="H164" s="1234"/>
      <c r="I164" s="1234"/>
      <c r="J164" s="1234"/>
      <c r="K164" s="1234"/>
      <c r="L164" s="1234"/>
      <c r="M164" s="1234"/>
      <c r="N164" s="1234"/>
      <c r="O164" s="1234"/>
      <c r="P164" s="914"/>
      <c r="Q164" s="1234"/>
      <c r="R164" s="1234"/>
      <c r="S164" s="1234"/>
      <c r="T164" s="1234"/>
      <c r="U164" s="1234"/>
      <c r="V164" s="1234"/>
      <c r="W164" s="1234"/>
      <c r="X164" s="1235"/>
      <c r="Y164" s="1234"/>
      <c r="Z164" s="1234"/>
      <c r="AA164" s="1234"/>
      <c r="AB164" s="1234"/>
      <c r="AC164" s="1234"/>
      <c r="AD164" s="1234"/>
      <c r="AE164" s="1234"/>
      <c r="AF164" s="1234"/>
      <c r="AG164" s="914"/>
      <c r="AH164" s="1234"/>
    </row>
    <row r="165">
      <c r="A165" s="1234"/>
      <c r="B165" s="1234"/>
      <c r="C165" s="1234"/>
      <c r="D165" s="1234"/>
      <c r="E165" s="1234"/>
      <c r="F165" s="1234"/>
      <c r="G165" s="1235"/>
      <c r="H165" s="1234"/>
      <c r="I165" s="1234"/>
      <c r="J165" s="1234"/>
      <c r="K165" s="1234"/>
      <c r="L165" s="1234"/>
      <c r="M165" s="1234"/>
      <c r="N165" s="1234"/>
      <c r="O165" s="1234"/>
      <c r="P165" s="914"/>
      <c r="Q165" s="1234"/>
      <c r="R165" s="1234"/>
      <c r="S165" s="1234"/>
      <c r="T165" s="1234"/>
      <c r="U165" s="1234"/>
      <c r="V165" s="1234"/>
      <c r="W165" s="1234"/>
      <c r="X165" s="1235"/>
      <c r="Y165" s="1234"/>
      <c r="Z165" s="1234"/>
      <c r="AA165" s="1234"/>
      <c r="AB165" s="1234"/>
      <c r="AC165" s="1234"/>
      <c r="AD165" s="1234"/>
      <c r="AE165" s="1234"/>
      <c r="AF165" s="1234"/>
      <c r="AG165" s="914"/>
      <c r="AH165" s="1234"/>
    </row>
    <row r="166">
      <c r="A166" s="1234"/>
      <c r="B166" s="1234"/>
      <c r="C166" s="1234"/>
      <c r="D166" s="1234"/>
      <c r="E166" s="1234"/>
      <c r="F166" s="1234"/>
      <c r="G166" s="1235"/>
      <c r="H166" s="1234"/>
      <c r="I166" s="1234"/>
      <c r="J166" s="1234"/>
      <c r="K166" s="1234"/>
      <c r="L166" s="1234"/>
      <c r="M166" s="1234"/>
      <c r="N166" s="1234"/>
      <c r="O166" s="1234"/>
      <c r="P166" s="914"/>
      <c r="Q166" s="1234"/>
      <c r="R166" s="1234"/>
      <c r="S166" s="1234"/>
      <c r="T166" s="1234"/>
      <c r="U166" s="1234"/>
      <c r="V166" s="1234"/>
      <c r="W166" s="1234"/>
      <c r="X166" s="1235"/>
      <c r="Y166" s="1234"/>
      <c r="Z166" s="1234"/>
      <c r="AA166" s="1234"/>
      <c r="AB166" s="1234"/>
      <c r="AC166" s="1234"/>
      <c r="AD166" s="1234"/>
      <c r="AE166" s="1234"/>
      <c r="AF166" s="1234"/>
      <c r="AG166" s="914"/>
      <c r="AH166" s="1234"/>
    </row>
    <row r="167">
      <c r="A167" s="1234"/>
      <c r="B167" s="1234"/>
      <c r="C167" s="1234"/>
      <c r="D167" s="1234"/>
      <c r="E167" s="1234"/>
      <c r="F167" s="1234"/>
      <c r="G167" s="1235"/>
      <c r="H167" s="1234"/>
      <c r="I167" s="1234"/>
      <c r="J167" s="1234"/>
      <c r="K167" s="1234"/>
      <c r="L167" s="1234"/>
      <c r="M167" s="1234"/>
      <c r="N167" s="1234"/>
      <c r="O167" s="1234"/>
      <c r="P167" s="914"/>
      <c r="Q167" s="1234"/>
      <c r="R167" s="1234"/>
      <c r="S167" s="1234"/>
      <c r="T167" s="1234"/>
      <c r="U167" s="1234"/>
      <c r="V167" s="1234"/>
      <c r="W167" s="1234"/>
      <c r="X167" s="1235"/>
      <c r="Y167" s="1234"/>
      <c r="Z167" s="1234"/>
      <c r="AA167" s="1234"/>
      <c r="AB167" s="1234"/>
      <c r="AC167" s="1234"/>
      <c r="AD167" s="1234"/>
      <c r="AE167" s="1234"/>
      <c r="AF167" s="1234"/>
      <c r="AG167" s="914"/>
      <c r="AH167" s="1234"/>
    </row>
    <row r="168">
      <c r="A168" s="1234"/>
      <c r="B168" s="1234"/>
      <c r="C168" s="1234"/>
      <c r="D168" s="1234"/>
      <c r="E168" s="1234"/>
      <c r="F168" s="1234"/>
      <c r="G168" s="1235"/>
      <c r="H168" s="1234"/>
      <c r="I168" s="1234"/>
      <c r="J168" s="1234"/>
      <c r="K168" s="1234"/>
      <c r="L168" s="1234"/>
      <c r="M168" s="1234"/>
      <c r="N168" s="1234"/>
      <c r="O168" s="1234"/>
      <c r="P168" s="914"/>
      <c r="Q168" s="1234"/>
      <c r="R168" s="1234"/>
      <c r="S168" s="1234"/>
      <c r="T168" s="1234"/>
      <c r="U168" s="1234"/>
      <c r="V168" s="1234"/>
      <c r="W168" s="1234"/>
      <c r="X168" s="1235"/>
      <c r="Y168" s="1234"/>
      <c r="Z168" s="1234"/>
      <c r="AA168" s="1234"/>
      <c r="AB168" s="1234"/>
      <c r="AC168" s="1234"/>
      <c r="AD168" s="1234"/>
      <c r="AE168" s="1234"/>
      <c r="AF168" s="1234"/>
      <c r="AG168" s="914"/>
      <c r="AH168" s="1234"/>
    </row>
    <row r="169">
      <c r="A169" s="1234"/>
      <c r="B169" s="1234"/>
      <c r="C169" s="1234"/>
      <c r="D169" s="1234"/>
      <c r="E169" s="1234"/>
      <c r="F169" s="1234"/>
      <c r="G169" s="1235"/>
      <c r="H169" s="1234"/>
      <c r="I169" s="1234"/>
      <c r="J169" s="1234"/>
      <c r="K169" s="1234"/>
      <c r="L169" s="1234"/>
      <c r="M169" s="1234"/>
      <c r="N169" s="1234"/>
      <c r="O169" s="1234"/>
      <c r="P169" s="914"/>
      <c r="Q169" s="1234"/>
      <c r="R169" s="1234"/>
      <c r="S169" s="1234"/>
      <c r="T169" s="1234"/>
      <c r="U169" s="1234"/>
      <c r="V169" s="1234"/>
      <c r="W169" s="1234"/>
      <c r="X169" s="1235"/>
      <c r="Y169" s="1234"/>
      <c r="Z169" s="1234"/>
      <c r="AA169" s="1234"/>
      <c r="AB169" s="1234"/>
      <c r="AC169" s="1234"/>
      <c r="AD169" s="1234"/>
      <c r="AE169" s="1234"/>
      <c r="AF169" s="1234"/>
      <c r="AG169" s="914"/>
      <c r="AH169" s="1234"/>
    </row>
    <row r="170">
      <c r="A170" s="1234"/>
      <c r="B170" s="1234"/>
      <c r="C170" s="1234"/>
      <c r="D170" s="1234"/>
      <c r="E170" s="1234"/>
      <c r="F170" s="1234"/>
      <c r="G170" s="1235"/>
      <c r="H170" s="1234"/>
      <c r="I170" s="1234"/>
      <c r="J170" s="1234"/>
      <c r="K170" s="1234"/>
      <c r="L170" s="1234"/>
      <c r="M170" s="1234"/>
      <c r="N170" s="1234"/>
      <c r="O170" s="1234"/>
      <c r="P170" s="914"/>
      <c r="Q170" s="1234"/>
      <c r="R170" s="1234"/>
      <c r="S170" s="1234"/>
      <c r="T170" s="1234"/>
      <c r="U170" s="1234"/>
      <c r="V170" s="1234"/>
      <c r="W170" s="1234"/>
      <c r="X170" s="1235"/>
      <c r="Y170" s="1234"/>
      <c r="Z170" s="1234"/>
      <c r="AA170" s="1234"/>
      <c r="AB170" s="1234"/>
      <c r="AC170" s="1234"/>
      <c r="AD170" s="1234"/>
      <c r="AE170" s="1234"/>
      <c r="AF170" s="1234"/>
      <c r="AG170" s="914"/>
      <c r="AH170" s="1234"/>
    </row>
    <row r="171">
      <c r="A171" s="1234"/>
      <c r="B171" s="1234"/>
      <c r="C171" s="1234"/>
      <c r="D171" s="1234"/>
      <c r="E171" s="1234"/>
      <c r="F171" s="1234"/>
      <c r="G171" s="1235"/>
      <c r="H171" s="1234"/>
      <c r="I171" s="1234"/>
      <c r="J171" s="1234"/>
      <c r="K171" s="1234"/>
      <c r="L171" s="1234"/>
      <c r="M171" s="1234"/>
      <c r="N171" s="1234"/>
      <c r="O171" s="1234"/>
      <c r="P171" s="914"/>
      <c r="Q171" s="1234"/>
      <c r="R171" s="1234"/>
      <c r="S171" s="1234"/>
      <c r="T171" s="1234"/>
      <c r="U171" s="1234"/>
      <c r="V171" s="1234"/>
      <c r="W171" s="1234"/>
      <c r="X171" s="1235"/>
      <c r="Y171" s="1234"/>
      <c r="Z171" s="1234"/>
      <c r="AA171" s="1234"/>
      <c r="AB171" s="1234"/>
      <c r="AC171" s="1234"/>
      <c r="AD171" s="1234"/>
      <c r="AE171" s="1234"/>
      <c r="AF171" s="1234"/>
      <c r="AG171" s="914"/>
      <c r="AH171" s="1234"/>
    </row>
    <row r="172">
      <c r="A172" s="1234"/>
      <c r="B172" s="1234"/>
      <c r="C172" s="1234"/>
      <c r="D172" s="1234"/>
      <c r="E172" s="1234"/>
      <c r="F172" s="1234"/>
      <c r="G172" s="1235"/>
      <c r="H172" s="1234"/>
      <c r="I172" s="1234"/>
      <c r="J172" s="1234"/>
      <c r="K172" s="1234"/>
      <c r="L172" s="1234"/>
      <c r="M172" s="1234"/>
      <c r="N172" s="1234"/>
      <c r="O172" s="1234"/>
      <c r="P172" s="914"/>
      <c r="Q172" s="1234"/>
      <c r="R172" s="1234"/>
      <c r="S172" s="1234"/>
      <c r="T172" s="1234"/>
      <c r="U172" s="1234"/>
      <c r="V172" s="1234"/>
      <c r="W172" s="1234"/>
      <c r="X172" s="1235"/>
      <c r="Y172" s="1234"/>
      <c r="Z172" s="1234"/>
      <c r="AA172" s="1234"/>
      <c r="AB172" s="1234"/>
      <c r="AC172" s="1234"/>
      <c r="AD172" s="1234"/>
      <c r="AE172" s="1234"/>
      <c r="AF172" s="1234"/>
      <c r="AG172" s="914"/>
      <c r="AH172" s="1234"/>
    </row>
    <row r="173">
      <c r="A173" s="1234"/>
      <c r="B173" s="1234"/>
      <c r="C173" s="1234"/>
      <c r="D173" s="1234"/>
      <c r="E173" s="1234"/>
      <c r="F173" s="1234"/>
      <c r="G173" s="1235"/>
      <c r="H173" s="1234"/>
      <c r="I173" s="1234"/>
      <c r="J173" s="1234"/>
      <c r="K173" s="1234"/>
      <c r="L173" s="1234"/>
      <c r="M173" s="1234"/>
      <c r="N173" s="1234"/>
      <c r="O173" s="1234"/>
      <c r="P173" s="914"/>
      <c r="Q173" s="1234"/>
      <c r="R173" s="1234"/>
      <c r="S173" s="1234"/>
      <c r="T173" s="1234"/>
      <c r="U173" s="1234"/>
      <c r="V173" s="1234"/>
      <c r="W173" s="1234"/>
      <c r="X173" s="1235"/>
      <c r="Y173" s="1234"/>
      <c r="Z173" s="1234"/>
      <c r="AA173" s="1234"/>
      <c r="AB173" s="1234"/>
      <c r="AC173" s="1234"/>
      <c r="AD173" s="1234"/>
      <c r="AE173" s="1234"/>
      <c r="AF173" s="1234"/>
      <c r="AG173" s="914"/>
      <c r="AH173" s="1234"/>
    </row>
    <row r="174">
      <c r="A174" s="1234"/>
      <c r="B174" s="1234"/>
      <c r="C174" s="1234"/>
      <c r="D174" s="1234"/>
      <c r="E174" s="1234"/>
      <c r="F174" s="1234"/>
      <c r="G174" s="1235"/>
      <c r="H174" s="1234"/>
      <c r="I174" s="1234"/>
      <c r="J174" s="1234"/>
      <c r="K174" s="1234"/>
      <c r="L174" s="1234"/>
      <c r="M174" s="1234"/>
      <c r="N174" s="1234"/>
      <c r="O174" s="1234"/>
      <c r="P174" s="914"/>
      <c r="Q174" s="1234"/>
      <c r="R174" s="1234"/>
      <c r="S174" s="1234"/>
      <c r="T174" s="1234"/>
      <c r="U174" s="1234"/>
      <c r="V174" s="1234"/>
      <c r="W174" s="1234"/>
      <c r="X174" s="1235"/>
      <c r="Y174" s="1234"/>
      <c r="Z174" s="1234"/>
      <c r="AA174" s="1234"/>
      <c r="AB174" s="1234"/>
      <c r="AC174" s="1234"/>
      <c r="AD174" s="1234"/>
      <c r="AE174" s="1234"/>
      <c r="AF174" s="1234"/>
      <c r="AG174" s="914"/>
      <c r="AH174" s="1234"/>
    </row>
    <row r="175">
      <c r="A175" s="1234"/>
      <c r="B175" s="1234"/>
      <c r="C175" s="1234"/>
      <c r="D175" s="1234"/>
      <c r="E175" s="1234"/>
      <c r="F175" s="1234"/>
      <c r="G175" s="1235"/>
      <c r="H175" s="1234"/>
      <c r="I175" s="1234"/>
      <c r="J175" s="1234"/>
      <c r="K175" s="1234"/>
      <c r="L175" s="1234"/>
      <c r="M175" s="1234"/>
      <c r="N175" s="1234"/>
      <c r="O175" s="1234"/>
      <c r="P175" s="914"/>
      <c r="Q175" s="1234"/>
      <c r="R175" s="1234"/>
      <c r="S175" s="1234"/>
      <c r="T175" s="1234"/>
      <c r="U175" s="1234"/>
      <c r="V175" s="1234"/>
      <c r="W175" s="1234"/>
      <c r="X175" s="1235"/>
      <c r="Y175" s="1234"/>
      <c r="Z175" s="1234"/>
      <c r="AA175" s="1234"/>
      <c r="AB175" s="1234"/>
      <c r="AC175" s="1234"/>
      <c r="AD175" s="1234"/>
      <c r="AE175" s="1234"/>
      <c r="AF175" s="1234"/>
      <c r="AG175" s="914"/>
      <c r="AH175" s="1234"/>
    </row>
    <row r="176">
      <c r="A176" s="1234"/>
      <c r="B176" s="1234"/>
      <c r="C176" s="1234"/>
      <c r="D176" s="1234"/>
      <c r="E176" s="1234"/>
      <c r="F176" s="1234"/>
      <c r="G176" s="1235"/>
      <c r="H176" s="1234"/>
      <c r="I176" s="1234"/>
      <c r="J176" s="1234"/>
      <c r="K176" s="1234"/>
      <c r="L176" s="1234"/>
      <c r="M176" s="1234"/>
      <c r="N176" s="1234"/>
      <c r="O176" s="1234"/>
      <c r="P176" s="914"/>
      <c r="Q176" s="1234"/>
      <c r="R176" s="1234"/>
      <c r="S176" s="1234"/>
      <c r="T176" s="1234"/>
      <c r="U176" s="1234"/>
      <c r="V176" s="1234"/>
      <c r="W176" s="1234"/>
      <c r="X176" s="1235"/>
      <c r="Y176" s="1234"/>
      <c r="Z176" s="1234"/>
      <c r="AA176" s="1234"/>
      <c r="AB176" s="1234"/>
      <c r="AC176" s="1234"/>
      <c r="AD176" s="1234"/>
      <c r="AE176" s="1234"/>
      <c r="AF176" s="1234"/>
      <c r="AG176" s="914"/>
      <c r="AH176" s="1234"/>
    </row>
    <row r="177">
      <c r="A177" s="1234"/>
      <c r="B177" s="1234"/>
      <c r="C177" s="1234"/>
      <c r="D177" s="1234"/>
      <c r="E177" s="1234"/>
      <c r="F177" s="1234"/>
      <c r="G177" s="1235"/>
      <c r="H177" s="1234"/>
      <c r="I177" s="1234"/>
      <c r="J177" s="1234"/>
      <c r="K177" s="1234"/>
      <c r="L177" s="1234"/>
      <c r="M177" s="1234"/>
      <c r="N177" s="1234"/>
      <c r="O177" s="1234"/>
      <c r="P177" s="914"/>
      <c r="Q177" s="1234"/>
      <c r="R177" s="1234"/>
      <c r="S177" s="1234"/>
      <c r="T177" s="1234"/>
      <c r="U177" s="1234"/>
      <c r="V177" s="1234"/>
      <c r="W177" s="1234"/>
      <c r="X177" s="1235"/>
      <c r="Y177" s="1234"/>
      <c r="Z177" s="1234"/>
      <c r="AA177" s="1234"/>
      <c r="AB177" s="1234"/>
      <c r="AC177" s="1234"/>
      <c r="AD177" s="1234"/>
      <c r="AE177" s="1234"/>
      <c r="AF177" s="1234"/>
      <c r="AG177" s="914"/>
      <c r="AH177" s="1234"/>
    </row>
    <row r="178">
      <c r="A178" s="1234"/>
      <c r="B178" s="1234"/>
      <c r="C178" s="1234"/>
      <c r="D178" s="1234"/>
      <c r="E178" s="1234"/>
      <c r="F178" s="1234"/>
      <c r="G178" s="1235"/>
      <c r="H178" s="1234"/>
      <c r="I178" s="1234"/>
      <c r="J178" s="1234"/>
      <c r="K178" s="1234"/>
      <c r="L178" s="1234"/>
      <c r="M178" s="1234"/>
      <c r="N178" s="1234"/>
      <c r="O178" s="1234"/>
      <c r="P178" s="914"/>
      <c r="Q178" s="1234"/>
      <c r="R178" s="1234"/>
      <c r="S178" s="1234"/>
      <c r="T178" s="1234"/>
      <c r="U178" s="1234"/>
      <c r="V178" s="1234"/>
      <c r="W178" s="1234"/>
      <c r="X178" s="1235"/>
      <c r="Y178" s="1234"/>
      <c r="Z178" s="1234"/>
      <c r="AA178" s="1234"/>
      <c r="AB178" s="1234"/>
      <c r="AC178" s="1234"/>
      <c r="AD178" s="1234"/>
      <c r="AE178" s="1234"/>
      <c r="AF178" s="1234"/>
      <c r="AG178" s="914"/>
      <c r="AH178" s="1234"/>
    </row>
    <row r="179">
      <c r="A179" s="1234"/>
      <c r="B179" s="1234"/>
      <c r="C179" s="1234"/>
      <c r="D179" s="1234"/>
      <c r="E179" s="1234"/>
      <c r="F179" s="1234"/>
      <c r="G179" s="1235"/>
      <c r="H179" s="1234"/>
      <c r="I179" s="1234"/>
      <c r="J179" s="1234"/>
      <c r="K179" s="1234"/>
      <c r="L179" s="1234"/>
      <c r="M179" s="1234"/>
      <c r="N179" s="1234"/>
      <c r="O179" s="1234"/>
      <c r="P179" s="914"/>
      <c r="Q179" s="1234"/>
      <c r="R179" s="1234"/>
      <c r="S179" s="1234"/>
      <c r="T179" s="1234"/>
      <c r="U179" s="1234"/>
      <c r="V179" s="1234"/>
      <c r="W179" s="1234"/>
      <c r="X179" s="1235"/>
      <c r="Y179" s="1234"/>
      <c r="Z179" s="1234"/>
      <c r="AA179" s="1234"/>
      <c r="AB179" s="1234"/>
      <c r="AC179" s="1234"/>
      <c r="AD179" s="1234"/>
      <c r="AE179" s="1234"/>
      <c r="AF179" s="1234"/>
      <c r="AG179" s="914"/>
      <c r="AH179" s="1234"/>
    </row>
    <row r="180">
      <c r="A180" s="1234"/>
      <c r="B180" s="1234"/>
      <c r="C180" s="1234"/>
      <c r="D180" s="1234"/>
      <c r="E180" s="1234"/>
      <c r="F180" s="1234"/>
      <c r="G180" s="1235"/>
      <c r="H180" s="1234"/>
      <c r="I180" s="1234"/>
      <c r="J180" s="1234"/>
      <c r="K180" s="1234"/>
      <c r="L180" s="1234"/>
      <c r="M180" s="1234"/>
      <c r="N180" s="1234"/>
      <c r="O180" s="1234"/>
      <c r="P180" s="914"/>
      <c r="Q180" s="1234"/>
      <c r="R180" s="1234"/>
      <c r="S180" s="1234"/>
      <c r="T180" s="1234"/>
      <c r="U180" s="1234"/>
      <c r="V180" s="1234"/>
      <c r="W180" s="1234"/>
      <c r="X180" s="1235"/>
      <c r="Y180" s="1234"/>
      <c r="Z180" s="1234"/>
      <c r="AA180" s="1234"/>
      <c r="AB180" s="1234"/>
      <c r="AC180" s="1234"/>
      <c r="AD180" s="1234"/>
      <c r="AE180" s="1234"/>
      <c r="AF180" s="1234"/>
      <c r="AG180" s="914"/>
      <c r="AH180" s="1234"/>
    </row>
    <row r="181">
      <c r="A181" s="1234"/>
      <c r="B181" s="1234"/>
      <c r="C181" s="1234"/>
      <c r="D181" s="1234"/>
      <c r="E181" s="1234"/>
      <c r="F181" s="1234"/>
      <c r="G181" s="1235"/>
      <c r="H181" s="1234"/>
      <c r="I181" s="1234"/>
      <c r="J181" s="1234"/>
      <c r="K181" s="1234"/>
      <c r="L181" s="1234"/>
      <c r="M181" s="1234"/>
      <c r="N181" s="1234"/>
      <c r="O181" s="1234"/>
      <c r="P181" s="914"/>
      <c r="Q181" s="1234"/>
      <c r="R181" s="1234"/>
      <c r="S181" s="1234"/>
      <c r="T181" s="1234"/>
      <c r="U181" s="1234"/>
      <c r="V181" s="1234"/>
      <c r="W181" s="1234"/>
      <c r="X181" s="1235"/>
      <c r="Y181" s="1234"/>
      <c r="Z181" s="1234"/>
      <c r="AA181" s="1234"/>
      <c r="AB181" s="1234"/>
      <c r="AC181" s="1234"/>
      <c r="AD181" s="1234"/>
      <c r="AE181" s="1234"/>
      <c r="AF181" s="1234"/>
      <c r="AG181" s="914"/>
      <c r="AH181" s="1234"/>
    </row>
    <row r="182">
      <c r="A182" s="1234"/>
      <c r="B182" s="1234"/>
      <c r="C182" s="1234"/>
      <c r="D182" s="1234"/>
      <c r="E182" s="1234"/>
      <c r="F182" s="1234"/>
      <c r="G182" s="1235"/>
      <c r="H182" s="1234"/>
      <c r="I182" s="1234"/>
      <c r="J182" s="1234"/>
      <c r="K182" s="1234"/>
      <c r="L182" s="1234"/>
      <c r="M182" s="1234"/>
      <c r="N182" s="1234"/>
      <c r="O182" s="1234"/>
      <c r="P182" s="914"/>
      <c r="Q182" s="1234"/>
      <c r="R182" s="1234"/>
      <c r="S182" s="1234"/>
      <c r="T182" s="1234"/>
      <c r="U182" s="1234"/>
      <c r="V182" s="1234"/>
      <c r="W182" s="1234"/>
      <c r="X182" s="1235"/>
      <c r="Y182" s="1234"/>
      <c r="Z182" s="1234"/>
      <c r="AA182" s="1234"/>
      <c r="AB182" s="1234"/>
      <c r="AC182" s="1234"/>
      <c r="AD182" s="1234"/>
      <c r="AE182" s="1234"/>
      <c r="AF182" s="1234"/>
      <c r="AG182" s="914"/>
      <c r="AH182" s="1234"/>
    </row>
    <row r="183">
      <c r="A183" s="1234"/>
      <c r="B183" s="1234"/>
      <c r="C183" s="1234"/>
      <c r="D183" s="1234"/>
      <c r="E183" s="1234"/>
      <c r="F183" s="1234"/>
      <c r="G183" s="1235"/>
      <c r="H183" s="1234"/>
      <c r="I183" s="1234"/>
      <c r="J183" s="1234"/>
      <c r="K183" s="1234"/>
      <c r="L183" s="1234"/>
      <c r="M183" s="1234"/>
      <c r="N183" s="1234"/>
      <c r="O183" s="1234"/>
      <c r="P183" s="914"/>
      <c r="Q183" s="1234"/>
      <c r="R183" s="1234"/>
      <c r="S183" s="1234"/>
      <c r="T183" s="1234"/>
      <c r="U183" s="1234"/>
      <c r="V183" s="1234"/>
      <c r="W183" s="1234"/>
      <c r="X183" s="1235"/>
      <c r="Y183" s="1234"/>
      <c r="Z183" s="1234"/>
      <c r="AA183" s="1234"/>
      <c r="AB183" s="1234"/>
      <c r="AC183" s="1234"/>
      <c r="AD183" s="1234"/>
      <c r="AE183" s="1234"/>
      <c r="AF183" s="1234"/>
      <c r="AG183" s="914"/>
      <c r="AH183" s="1234"/>
    </row>
    <row r="184">
      <c r="A184" s="1234"/>
      <c r="B184" s="1234"/>
      <c r="C184" s="1234"/>
      <c r="D184" s="1234"/>
      <c r="E184" s="1234"/>
      <c r="F184" s="1234"/>
      <c r="G184" s="1235"/>
      <c r="H184" s="1234"/>
      <c r="I184" s="1234"/>
      <c r="J184" s="1234"/>
      <c r="K184" s="1234"/>
      <c r="L184" s="1234"/>
      <c r="M184" s="1234"/>
      <c r="N184" s="1234"/>
      <c r="O184" s="1234"/>
      <c r="P184" s="914"/>
      <c r="Q184" s="1234"/>
      <c r="R184" s="1234"/>
      <c r="S184" s="1234"/>
      <c r="T184" s="1234"/>
      <c r="U184" s="1234"/>
      <c r="V184" s="1234"/>
      <c r="W184" s="1234"/>
      <c r="X184" s="1235"/>
      <c r="Y184" s="1234"/>
      <c r="Z184" s="1234"/>
      <c r="AA184" s="1234"/>
      <c r="AB184" s="1234"/>
      <c r="AC184" s="1234"/>
      <c r="AD184" s="1234"/>
      <c r="AE184" s="1234"/>
      <c r="AF184" s="1234"/>
      <c r="AG184" s="914"/>
      <c r="AH184" s="1234"/>
    </row>
    <row r="185">
      <c r="A185" s="1234"/>
      <c r="B185" s="1234"/>
      <c r="C185" s="1234"/>
      <c r="D185" s="1234"/>
      <c r="E185" s="1234"/>
      <c r="F185" s="1234"/>
      <c r="G185" s="1235"/>
      <c r="H185" s="1234"/>
      <c r="I185" s="1234"/>
      <c r="J185" s="1234"/>
      <c r="K185" s="1234"/>
      <c r="L185" s="1234"/>
      <c r="M185" s="1234"/>
      <c r="N185" s="1234"/>
      <c r="O185" s="1234"/>
      <c r="P185" s="914"/>
      <c r="Q185" s="1234"/>
      <c r="R185" s="1234"/>
      <c r="S185" s="1234"/>
      <c r="T185" s="1234"/>
      <c r="U185" s="1234"/>
      <c r="V185" s="1234"/>
      <c r="W185" s="1234"/>
      <c r="X185" s="1235"/>
      <c r="Y185" s="1234"/>
      <c r="Z185" s="1234"/>
      <c r="AA185" s="1234"/>
      <c r="AB185" s="1234"/>
      <c r="AC185" s="1234"/>
      <c r="AD185" s="1234"/>
      <c r="AE185" s="1234"/>
      <c r="AF185" s="1234"/>
      <c r="AG185" s="914"/>
      <c r="AH185" s="1234"/>
    </row>
    <row r="186">
      <c r="A186" s="1234"/>
      <c r="B186" s="1234"/>
      <c r="C186" s="1234"/>
      <c r="D186" s="1234"/>
      <c r="E186" s="1234"/>
      <c r="F186" s="1234"/>
      <c r="G186" s="1235"/>
      <c r="H186" s="1234"/>
      <c r="I186" s="1234"/>
      <c r="J186" s="1234"/>
      <c r="K186" s="1234"/>
      <c r="L186" s="1234"/>
      <c r="M186" s="1234"/>
      <c r="N186" s="1234"/>
      <c r="O186" s="1234"/>
      <c r="P186" s="914"/>
      <c r="Q186" s="1234"/>
      <c r="R186" s="1234"/>
      <c r="S186" s="1234"/>
      <c r="T186" s="1234"/>
      <c r="U186" s="1234"/>
      <c r="V186" s="1234"/>
      <c r="W186" s="1234"/>
      <c r="X186" s="1235"/>
      <c r="Y186" s="1234"/>
      <c r="Z186" s="1234"/>
      <c r="AA186" s="1234"/>
      <c r="AB186" s="1234"/>
      <c r="AC186" s="1234"/>
      <c r="AD186" s="1234"/>
      <c r="AE186" s="1234"/>
      <c r="AF186" s="1234"/>
      <c r="AG186" s="914"/>
      <c r="AH186" s="1234"/>
    </row>
    <row r="187">
      <c r="A187" s="1234"/>
      <c r="B187" s="1234"/>
      <c r="C187" s="1234"/>
      <c r="D187" s="1234"/>
      <c r="E187" s="1234"/>
      <c r="F187" s="1234"/>
      <c r="G187" s="1235"/>
      <c r="H187" s="1234"/>
      <c r="I187" s="1234"/>
      <c r="J187" s="1234"/>
      <c r="K187" s="1234"/>
      <c r="L187" s="1234"/>
      <c r="M187" s="1234"/>
      <c r="N187" s="1234"/>
      <c r="O187" s="1234"/>
      <c r="P187" s="914"/>
      <c r="Q187" s="1234"/>
      <c r="R187" s="1234"/>
      <c r="S187" s="1234"/>
      <c r="T187" s="1234"/>
      <c r="U187" s="1234"/>
      <c r="V187" s="1234"/>
      <c r="W187" s="1234"/>
      <c r="X187" s="1235"/>
      <c r="Y187" s="1234"/>
      <c r="Z187" s="1234"/>
      <c r="AA187" s="1234"/>
      <c r="AB187" s="1234"/>
      <c r="AC187" s="1234"/>
      <c r="AD187" s="1234"/>
      <c r="AE187" s="1234"/>
      <c r="AF187" s="1234"/>
      <c r="AG187" s="914"/>
      <c r="AH187" s="1234"/>
    </row>
    <row r="188">
      <c r="A188" s="1234"/>
      <c r="B188" s="1234"/>
      <c r="C188" s="1234"/>
      <c r="D188" s="1234"/>
      <c r="E188" s="1234"/>
      <c r="F188" s="1234"/>
      <c r="G188" s="1235"/>
      <c r="H188" s="1234"/>
      <c r="I188" s="1234"/>
      <c r="J188" s="1234"/>
      <c r="K188" s="1234"/>
      <c r="L188" s="1234"/>
      <c r="M188" s="1234"/>
      <c r="N188" s="1234"/>
      <c r="O188" s="1234"/>
      <c r="P188" s="914"/>
      <c r="Q188" s="1234"/>
      <c r="R188" s="1234"/>
      <c r="S188" s="1234"/>
      <c r="T188" s="1234"/>
      <c r="U188" s="1234"/>
      <c r="V188" s="1234"/>
      <c r="W188" s="1234"/>
      <c r="X188" s="1235"/>
      <c r="Y188" s="1234"/>
      <c r="Z188" s="1234"/>
      <c r="AA188" s="1234"/>
      <c r="AB188" s="1234"/>
      <c r="AC188" s="1234"/>
      <c r="AD188" s="1234"/>
      <c r="AE188" s="1234"/>
      <c r="AF188" s="1234"/>
      <c r="AG188" s="914"/>
      <c r="AH188" s="1234"/>
    </row>
    <row r="189">
      <c r="A189" s="1234"/>
      <c r="B189" s="1234"/>
      <c r="C189" s="1234"/>
      <c r="D189" s="1234"/>
      <c r="E189" s="1234"/>
      <c r="F189" s="1234"/>
      <c r="G189" s="1235"/>
      <c r="H189" s="1234"/>
      <c r="I189" s="1234"/>
      <c r="J189" s="1234"/>
      <c r="K189" s="1234"/>
      <c r="L189" s="1234"/>
      <c r="M189" s="1234"/>
      <c r="N189" s="1234"/>
      <c r="O189" s="1234"/>
      <c r="P189" s="914"/>
      <c r="Q189" s="1234"/>
      <c r="R189" s="1234"/>
      <c r="S189" s="1234"/>
      <c r="T189" s="1234"/>
      <c r="U189" s="1234"/>
      <c r="V189" s="1234"/>
      <c r="W189" s="1234"/>
      <c r="X189" s="1235"/>
      <c r="Y189" s="1234"/>
      <c r="Z189" s="1234"/>
      <c r="AA189" s="1234"/>
      <c r="AB189" s="1234"/>
      <c r="AC189" s="1234"/>
      <c r="AD189" s="1234"/>
      <c r="AE189" s="1234"/>
      <c r="AF189" s="1234"/>
      <c r="AG189" s="914"/>
      <c r="AH189" s="1234"/>
    </row>
    <row r="190">
      <c r="A190" s="1234"/>
      <c r="B190" s="1234"/>
      <c r="C190" s="1234"/>
      <c r="D190" s="1234"/>
      <c r="E190" s="1234"/>
      <c r="F190" s="1234"/>
      <c r="G190" s="1235"/>
      <c r="H190" s="1234"/>
      <c r="I190" s="1234"/>
      <c r="J190" s="1234"/>
      <c r="K190" s="1234"/>
      <c r="L190" s="1234"/>
      <c r="M190" s="1234"/>
      <c r="N190" s="1234"/>
      <c r="O190" s="1234"/>
      <c r="P190" s="914"/>
      <c r="Q190" s="1234"/>
      <c r="R190" s="1234"/>
      <c r="S190" s="1234"/>
      <c r="T190" s="1234"/>
      <c r="U190" s="1234"/>
      <c r="V190" s="1234"/>
      <c r="W190" s="1234"/>
      <c r="X190" s="1235"/>
      <c r="Y190" s="1234"/>
      <c r="Z190" s="1234"/>
      <c r="AA190" s="1234"/>
      <c r="AB190" s="1234"/>
      <c r="AC190" s="1234"/>
      <c r="AD190" s="1234"/>
      <c r="AE190" s="1234"/>
      <c r="AF190" s="1234"/>
      <c r="AG190" s="914"/>
      <c r="AH190" s="1234"/>
    </row>
    <row r="191">
      <c r="A191" s="1234"/>
      <c r="B191" s="1234"/>
      <c r="C191" s="1234"/>
      <c r="D191" s="1234"/>
      <c r="E191" s="1234"/>
      <c r="F191" s="1234"/>
      <c r="G191" s="1235"/>
      <c r="H191" s="1234"/>
      <c r="I191" s="1234"/>
      <c r="J191" s="1234"/>
      <c r="K191" s="1234"/>
      <c r="L191" s="1234"/>
      <c r="M191" s="1234"/>
      <c r="N191" s="1234"/>
      <c r="O191" s="1234"/>
      <c r="P191" s="914"/>
      <c r="Q191" s="1234"/>
      <c r="R191" s="1234"/>
      <c r="S191" s="1234"/>
      <c r="T191" s="1234"/>
      <c r="U191" s="1234"/>
      <c r="V191" s="1234"/>
      <c r="W191" s="1234"/>
      <c r="X191" s="1235"/>
      <c r="Y191" s="1234"/>
      <c r="Z191" s="1234"/>
      <c r="AA191" s="1234"/>
      <c r="AB191" s="1234"/>
      <c r="AC191" s="1234"/>
      <c r="AD191" s="1234"/>
      <c r="AE191" s="1234"/>
      <c r="AF191" s="1234"/>
      <c r="AG191" s="914"/>
      <c r="AH191" s="1234"/>
    </row>
    <row r="192">
      <c r="A192" s="1234"/>
      <c r="B192" s="1234"/>
      <c r="C192" s="1234"/>
      <c r="D192" s="1234"/>
      <c r="E192" s="1234"/>
      <c r="F192" s="1234"/>
      <c r="G192" s="1235"/>
      <c r="H192" s="1234"/>
      <c r="I192" s="1234"/>
      <c r="J192" s="1234"/>
      <c r="K192" s="1234"/>
      <c r="L192" s="1234"/>
      <c r="M192" s="1234"/>
      <c r="N192" s="1234"/>
      <c r="O192" s="1234"/>
      <c r="P192" s="914"/>
      <c r="Q192" s="1234"/>
      <c r="R192" s="1234"/>
      <c r="S192" s="1234"/>
      <c r="T192" s="1234"/>
      <c r="U192" s="1234"/>
      <c r="V192" s="1234"/>
      <c r="W192" s="1234"/>
      <c r="X192" s="1235"/>
      <c r="Y192" s="1234"/>
      <c r="Z192" s="1234"/>
      <c r="AA192" s="1234"/>
      <c r="AB192" s="1234"/>
      <c r="AC192" s="1234"/>
      <c r="AD192" s="1234"/>
      <c r="AE192" s="1234"/>
      <c r="AF192" s="1234"/>
      <c r="AG192" s="914"/>
      <c r="AH192" s="1234"/>
    </row>
    <row r="193">
      <c r="A193" s="1234"/>
      <c r="B193" s="1234"/>
      <c r="C193" s="1234"/>
      <c r="D193" s="1234"/>
      <c r="E193" s="1234"/>
      <c r="F193" s="1234"/>
      <c r="G193" s="1235"/>
      <c r="H193" s="1234"/>
      <c r="I193" s="1234"/>
      <c r="J193" s="1234"/>
      <c r="K193" s="1234"/>
      <c r="L193" s="1234"/>
      <c r="M193" s="1234"/>
      <c r="N193" s="1234"/>
      <c r="O193" s="1234"/>
      <c r="P193" s="914"/>
      <c r="Q193" s="1234"/>
      <c r="R193" s="1234"/>
      <c r="S193" s="1234"/>
      <c r="T193" s="1234"/>
      <c r="U193" s="1234"/>
      <c r="V193" s="1234"/>
      <c r="W193" s="1234"/>
      <c r="X193" s="1235"/>
      <c r="Y193" s="1234"/>
      <c r="Z193" s="1234"/>
      <c r="AA193" s="1234"/>
      <c r="AB193" s="1234"/>
      <c r="AC193" s="1234"/>
      <c r="AD193" s="1234"/>
      <c r="AE193" s="1234"/>
      <c r="AF193" s="1234"/>
      <c r="AG193" s="914"/>
      <c r="AH193" s="1234"/>
    </row>
    <row r="194">
      <c r="A194" s="1234"/>
      <c r="B194" s="1234"/>
      <c r="C194" s="1234"/>
      <c r="D194" s="1234"/>
      <c r="E194" s="1234"/>
      <c r="F194" s="1234"/>
      <c r="G194" s="1235"/>
      <c r="H194" s="1234"/>
      <c r="I194" s="1234"/>
      <c r="J194" s="1234"/>
      <c r="K194" s="1234"/>
      <c r="L194" s="1234"/>
      <c r="M194" s="1234"/>
      <c r="N194" s="1234"/>
      <c r="O194" s="1234"/>
      <c r="P194" s="914"/>
      <c r="Q194" s="1234"/>
      <c r="R194" s="1234"/>
      <c r="S194" s="1234"/>
      <c r="T194" s="1234"/>
      <c r="U194" s="1234"/>
      <c r="V194" s="1234"/>
      <c r="W194" s="1234"/>
      <c r="X194" s="1235"/>
      <c r="Y194" s="1234"/>
      <c r="Z194" s="1234"/>
      <c r="AA194" s="1234"/>
      <c r="AB194" s="1234"/>
      <c r="AC194" s="1234"/>
      <c r="AD194" s="1234"/>
      <c r="AE194" s="1234"/>
      <c r="AF194" s="1234"/>
      <c r="AG194" s="914"/>
      <c r="AH194" s="1234"/>
    </row>
    <row r="195">
      <c r="A195" s="1234"/>
      <c r="B195" s="1234"/>
      <c r="C195" s="1234"/>
      <c r="D195" s="1234"/>
      <c r="E195" s="1234"/>
      <c r="F195" s="1234"/>
      <c r="G195" s="1235"/>
      <c r="H195" s="1234"/>
      <c r="I195" s="1234"/>
      <c r="J195" s="1234"/>
      <c r="K195" s="1234"/>
      <c r="L195" s="1234"/>
      <c r="M195" s="1234"/>
      <c r="N195" s="1234"/>
      <c r="O195" s="1234"/>
      <c r="P195" s="914"/>
      <c r="Q195" s="1234"/>
      <c r="R195" s="1234"/>
      <c r="S195" s="1234"/>
      <c r="T195" s="1234"/>
      <c r="U195" s="1234"/>
      <c r="V195" s="1234"/>
      <c r="W195" s="1234"/>
      <c r="X195" s="1235"/>
      <c r="Y195" s="1234"/>
      <c r="Z195" s="1234"/>
      <c r="AA195" s="1234"/>
      <c r="AB195" s="1234"/>
      <c r="AC195" s="1234"/>
      <c r="AD195" s="1234"/>
      <c r="AE195" s="1234"/>
      <c r="AF195" s="1234"/>
      <c r="AG195" s="914"/>
      <c r="AH195" s="1234"/>
    </row>
    <row r="196">
      <c r="A196" s="1234"/>
      <c r="B196" s="1234"/>
      <c r="C196" s="1234"/>
      <c r="D196" s="1234"/>
      <c r="E196" s="1234"/>
      <c r="F196" s="1234"/>
      <c r="G196" s="1235"/>
      <c r="H196" s="1234"/>
      <c r="I196" s="1234"/>
      <c r="J196" s="1234"/>
      <c r="K196" s="1234"/>
      <c r="L196" s="1234"/>
      <c r="M196" s="1234"/>
      <c r="N196" s="1234"/>
      <c r="O196" s="1234"/>
      <c r="P196" s="914"/>
      <c r="Q196" s="1234"/>
      <c r="R196" s="1234"/>
      <c r="S196" s="1234"/>
      <c r="T196" s="1234"/>
      <c r="U196" s="1234"/>
      <c r="V196" s="1234"/>
      <c r="W196" s="1234"/>
      <c r="X196" s="1235"/>
      <c r="Y196" s="1234"/>
      <c r="Z196" s="1234"/>
      <c r="AA196" s="1234"/>
      <c r="AB196" s="1234"/>
      <c r="AC196" s="1234"/>
      <c r="AD196" s="1234"/>
      <c r="AE196" s="1234"/>
      <c r="AF196" s="1234"/>
      <c r="AG196" s="914"/>
      <c r="AH196" s="1234"/>
    </row>
    <row r="197">
      <c r="A197" s="1234"/>
      <c r="B197" s="1234"/>
      <c r="C197" s="1234"/>
      <c r="D197" s="1234"/>
      <c r="E197" s="1234"/>
      <c r="F197" s="1234"/>
      <c r="G197" s="1235"/>
      <c r="H197" s="1234"/>
      <c r="I197" s="1234"/>
      <c r="J197" s="1234"/>
      <c r="K197" s="1234"/>
      <c r="L197" s="1234"/>
      <c r="M197" s="1234"/>
      <c r="N197" s="1234"/>
      <c r="O197" s="1234"/>
      <c r="P197" s="914"/>
      <c r="Q197" s="1234"/>
      <c r="R197" s="1234"/>
      <c r="S197" s="1234"/>
      <c r="T197" s="1234"/>
      <c r="U197" s="1234"/>
      <c r="V197" s="1234"/>
      <c r="W197" s="1234"/>
      <c r="X197" s="1235"/>
      <c r="Y197" s="1234"/>
      <c r="Z197" s="1234"/>
      <c r="AA197" s="1234"/>
      <c r="AB197" s="1234"/>
      <c r="AC197" s="1234"/>
      <c r="AD197" s="1234"/>
      <c r="AE197" s="1234"/>
      <c r="AF197" s="1234"/>
      <c r="AG197" s="914"/>
      <c r="AH197" s="1234"/>
    </row>
    <row r="198">
      <c r="A198" s="1234"/>
      <c r="B198" s="1234"/>
      <c r="C198" s="1234"/>
      <c r="D198" s="1234"/>
      <c r="E198" s="1234"/>
      <c r="F198" s="1234"/>
      <c r="G198" s="1235"/>
      <c r="H198" s="1234"/>
      <c r="I198" s="1234"/>
      <c r="J198" s="1234"/>
      <c r="K198" s="1234"/>
      <c r="L198" s="1234"/>
      <c r="M198" s="1234"/>
      <c r="N198" s="1234"/>
      <c r="O198" s="1234"/>
      <c r="P198" s="914"/>
      <c r="Q198" s="1234"/>
      <c r="R198" s="1234"/>
      <c r="S198" s="1234"/>
      <c r="T198" s="1234"/>
      <c r="U198" s="1234"/>
      <c r="V198" s="1234"/>
      <c r="W198" s="1234"/>
      <c r="X198" s="1235"/>
      <c r="Y198" s="1234"/>
      <c r="Z198" s="1234"/>
      <c r="AA198" s="1234"/>
      <c r="AB198" s="1234"/>
      <c r="AC198" s="1234"/>
      <c r="AD198" s="1234"/>
      <c r="AE198" s="1234"/>
      <c r="AF198" s="1234"/>
      <c r="AG198" s="914"/>
      <c r="AH198" s="1234"/>
    </row>
    <row r="199">
      <c r="A199" s="1234"/>
      <c r="B199" s="1234"/>
      <c r="C199" s="1234"/>
      <c r="D199" s="1234"/>
      <c r="E199" s="1234"/>
      <c r="F199" s="1234"/>
      <c r="G199" s="1235"/>
      <c r="H199" s="1234"/>
      <c r="I199" s="1234"/>
      <c r="J199" s="1234"/>
      <c r="K199" s="1234"/>
      <c r="L199" s="1234"/>
      <c r="M199" s="1234"/>
      <c r="N199" s="1234"/>
      <c r="O199" s="1234"/>
      <c r="P199" s="914"/>
      <c r="Q199" s="1234"/>
      <c r="R199" s="1234"/>
      <c r="S199" s="1234"/>
      <c r="T199" s="1234"/>
      <c r="U199" s="1234"/>
      <c r="V199" s="1234"/>
      <c r="W199" s="1234"/>
      <c r="X199" s="1235"/>
      <c r="Y199" s="1234"/>
      <c r="Z199" s="1234"/>
      <c r="AA199" s="1234"/>
      <c r="AB199" s="1234"/>
      <c r="AC199" s="1234"/>
      <c r="AD199" s="1234"/>
      <c r="AE199" s="1234"/>
      <c r="AF199" s="1234"/>
      <c r="AG199" s="914"/>
      <c r="AH199" s="1234"/>
    </row>
    <row r="200">
      <c r="A200" s="1234"/>
      <c r="B200" s="1234"/>
      <c r="C200" s="1234"/>
      <c r="D200" s="1234"/>
      <c r="E200" s="1234"/>
      <c r="F200" s="1234"/>
      <c r="G200" s="1235"/>
      <c r="H200" s="1234"/>
      <c r="I200" s="1234"/>
      <c r="J200" s="1234"/>
      <c r="K200" s="1234"/>
      <c r="L200" s="1234"/>
      <c r="M200" s="1234"/>
      <c r="N200" s="1234"/>
      <c r="O200" s="1234"/>
      <c r="P200" s="914"/>
      <c r="Q200" s="1234"/>
      <c r="R200" s="1234"/>
      <c r="S200" s="1234"/>
      <c r="T200" s="1234"/>
      <c r="U200" s="1234"/>
      <c r="V200" s="1234"/>
      <c r="W200" s="1234"/>
      <c r="X200" s="1235"/>
      <c r="Y200" s="1234"/>
      <c r="Z200" s="1234"/>
      <c r="AA200" s="1234"/>
      <c r="AB200" s="1234"/>
      <c r="AC200" s="1234"/>
      <c r="AD200" s="1234"/>
      <c r="AE200" s="1234"/>
      <c r="AF200" s="1234"/>
      <c r="AG200" s="914"/>
      <c r="AH200" s="1234"/>
    </row>
    <row r="201">
      <c r="A201" s="1234"/>
      <c r="B201" s="1234"/>
      <c r="C201" s="1234"/>
      <c r="D201" s="1234"/>
      <c r="E201" s="1234"/>
      <c r="F201" s="1234"/>
      <c r="G201" s="1235"/>
      <c r="H201" s="1234"/>
      <c r="I201" s="1234"/>
      <c r="J201" s="1234"/>
      <c r="K201" s="1234"/>
      <c r="L201" s="1234"/>
      <c r="M201" s="1234"/>
      <c r="N201" s="1234"/>
      <c r="O201" s="1234"/>
      <c r="P201" s="914"/>
      <c r="Q201" s="1234"/>
      <c r="R201" s="1234"/>
      <c r="S201" s="1234"/>
      <c r="T201" s="1234"/>
      <c r="U201" s="1234"/>
      <c r="V201" s="1234"/>
      <c r="W201" s="1234"/>
      <c r="X201" s="1235"/>
      <c r="Y201" s="1234"/>
      <c r="Z201" s="1234"/>
      <c r="AA201" s="1234"/>
      <c r="AB201" s="1234"/>
      <c r="AC201" s="1234"/>
      <c r="AD201" s="1234"/>
      <c r="AE201" s="1234"/>
      <c r="AF201" s="1234"/>
      <c r="AG201" s="914"/>
      <c r="AH201" s="1234"/>
    </row>
    <row r="202">
      <c r="A202" s="1234"/>
      <c r="B202" s="1234"/>
      <c r="C202" s="1234"/>
      <c r="D202" s="1234"/>
      <c r="E202" s="1234"/>
      <c r="F202" s="1234"/>
      <c r="G202" s="1235"/>
      <c r="H202" s="1234"/>
      <c r="I202" s="1234"/>
      <c r="J202" s="1234"/>
      <c r="K202" s="1234"/>
      <c r="L202" s="1234"/>
      <c r="M202" s="1234"/>
      <c r="N202" s="1234"/>
      <c r="O202" s="1234"/>
      <c r="P202" s="914"/>
      <c r="Q202" s="1234"/>
      <c r="R202" s="1234"/>
      <c r="S202" s="1234"/>
      <c r="T202" s="1234"/>
      <c r="U202" s="1234"/>
      <c r="V202" s="1234"/>
      <c r="W202" s="1234"/>
      <c r="X202" s="1235"/>
      <c r="Y202" s="1234"/>
      <c r="Z202" s="1234"/>
      <c r="AA202" s="1234"/>
      <c r="AB202" s="1234"/>
      <c r="AC202" s="1234"/>
      <c r="AD202" s="1234"/>
      <c r="AE202" s="1234"/>
      <c r="AF202" s="1234"/>
      <c r="AG202" s="914"/>
      <c r="AH202" s="1234"/>
    </row>
    <row r="203">
      <c r="A203" s="1234"/>
      <c r="B203" s="1234"/>
      <c r="C203" s="1234"/>
      <c r="D203" s="1234"/>
      <c r="E203" s="1234"/>
      <c r="F203" s="1234"/>
      <c r="G203" s="1235"/>
      <c r="H203" s="1234"/>
      <c r="I203" s="1234"/>
      <c r="J203" s="1234"/>
      <c r="K203" s="1234"/>
      <c r="L203" s="1234"/>
      <c r="M203" s="1234"/>
      <c r="N203" s="1234"/>
      <c r="O203" s="1234"/>
      <c r="P203" s="914"/>
      <c r="Q203" s="1234"/>
      <c r="R203" s="1234"/>
      <c r="S203" s="1234"/>
      <c r="T203" s="1234"/>
      <c r="U203" s="1234"/>
      <c r="V203" s="1234"/>
      <c r="W203" s="1234"/>
      <c r="X203" s="1235"/>
      <c r="Y203" s="1234"/>
      <c r="Z203" s="1234"/>
      <c r="AA203" s="1234"/>
      <c r="AB203" s="1234"/>
      <c r="AC203" s="1234"/>
      <c r="AD203" s="1234"/>
      <c r="AE203" s="1234"/>
      <c r="AF203" s="1234"/>
      <c r="AG203" s="914"/>
      <c r="AH203" s="1234"/>
    </row>
    <row r="204">
      <c r="A204" s="1234"/>
      <c r="B204" s="1234"/>
      <c r="C204" s="1234"/>
      <c r="D204" s="1234"/>
      <c r="E204" s="1234"/>
      <c r="F204" s="1234"/>
      <c r="G204" s="1235"/>
      <c r="H204" s="1234"/>
      <c r="I204" s="1234"/>
      <c r="J204" s="1234"/>
      <c r="K204" s="1234"/>
      <c r="L204" s="1234"/>
      <c r="M204" s="1234"/>
      <c r="N204" s="1234"/>
      <c r="O204" s="1234"/>
      <c r="P204" s="914"/>
      <c r="Q204" s="1234"/>
      <c r="R204" s="1234"/>
      <c r="S204" s="1234"/>
      <c r="T204" s="1234"/>
      <c r="U204" s="1234"/>
      <c r="V204" s="1234"/>
      <c r="W204" s="1234"/>
      <c r="X204" s="1235"/>
      <c r="Y204" s="1234"/>
      <c r="Z204" s="1234"/>
      <c r="AA204" s="1234"/>
      <c r="AB204" s="1234"/>
      <c r="AC204" s="1234"/>
      <c r="AD204" s="1234"/>
      <c r="AE204" s="1234"/>
      <c r="AF204" s="1234"/>
      <c r="AG204" s="914"/>
      <c r="AH204" s="1234"/>
    </row>
    <row r="205">
      <c r="A205" s="1234"/>
      <c r="B205" s="1234"/>
      <c r="C205" s="1234"/>
      <c r="D205" s="1234"/>
      <c r="E205" s="1234"/>
      <c r="F205" s="1234"/>
      <c r="G205" s="1235"/>
      <c r="H205" s="1234"/>
      <c r="I205" s="1234"/>
      <c r="J205" s="1234"/>
      <c r="K205" s="1234"/>
      <c r="L205" s="1234"/>
      <c r="M205" s="1234"/>
      <c r="N205" s="1234"/>
      <c r="O205" s="1234"/>
      <c r="P205" s="914"/>
      <c r="Q205" s="1234"/>
      <c r="R205" s="1234"/>
      <c r="S205" s="1234"/>
      <c r="T205" s="1234"/>
      <c r="U205" s="1234"/>
      <c r="V205" s="1234"/>
      <c r="W205" s="1234"/>
      <c r="X205" s="1235"/>
      <c r="Y205" s="1234"/>
      <c r="Z205" s="1234"/>
      <c r="AA205" s="1234"/>
      <c r="AB205" s="1234"/>
      <c r="AC205" s="1234"/>
      <c r="AD205" s="1234"/>
      <c r="AE205" s="1234"/>
      <c r="AF205" s="1234"/>
      <c r="AG205" s="914"/>
      <c r="AH205" s="1234"/>
    </row>
    <row r="206">
      <c r="A206" s="1234"/>
      <c r="B206" s="1234"/>
      <c r="C206" s="1234"/>
      <c r="D206" s="1234"/>
      <c r="E206" s="1234"/>
      <c r="F206" s="1234"/>
      <c r="G206" s="1235"/>
      <c r="H206" s="1234"/>
      <c r="I206" s="1234"/>
      <c r="J206" s="1234"/>
      <c r="K206" s="1234"/>
      <c r="L206" s="1234"/>
      <c r="M206" s="1234"/>
      <c r="N206" s="1234"/>
      <c r="O206" s="1234"/>
      <c r="P206" s="914"/>
      <c r="Q206" s="1234"/>
      <c r="R206" s="1234"/>
      <c r="S206" s="1234"/>
      <c r="T206" s="1234"/>
      <c r="U206" s="1234"/>
      <c r="V206" s="1234"/>
      <c r="W206" s="1234"/>
      <c r="X206" s="1235"/>
      <c r="Y206" s="1234"/>
      <c r="Z206" s="1234"/>
      <c r="AA206" s="1234"/>
      <c r="AB206" s="1234"/>
      <c r="AC206" s="1234"/>
      <c r="AD206" s="1234"/>
      <c r="AE206" s="1234"/>
      <c r="AF206" s="1234"/>
      <c r="AG206" s="914"/>
      <c r="AH206" s="1234"/>
    </row>
    <row r="207">
      <c r="A207" s="1234"/>
      <c r="B207" s="1234"/>
      <c r="C207" s="1234"/>
      <c r="D207" s="1234"/>
      <c r="E207" s="1234"/>
      <c r="F207" s="1234"/>
      <c r="G207" s="1235"/>
      <c r="H207" s="1234"/>
      <c r="I207" s="1234"/>
      <c r="J207" s="1234"/>
      <c r="K207" s="1234"/>
      <c r="L207" s="1234"/>
      <c r="M207" s="1234"/>
      <c r="N207" s="1234"/>
      <c r="O207" s="1234"/>
      <c r="P207" s="914"/>
      <c r="Q207" s="1234"/>
      <c r="R207" s="1234"/>
      <c r="S207" s="1234"/>
      <c r="T207" s="1234"/>
      <c r="U207" s="1234"/>
      <c r="V207" s="1234"/>
      <c r="W207" s="1234"/>
      <c r="X207" s="1235"/>
      <c r="Y207" s="1234"/>
      <c r="Z207" s="1234"/>
      <c r="AA207" s="1234"/>
      <c r="AB207" s="1234"/>
      <c r="AC207" s="1234"/>
      <c r="AD207" s="1234"/>
      <c r="AE207" s="1234"/>
      <c r="AF207" s="1234"/>
      <c r="AG207" s="914"/>
      <c r="AH207" s="1234"/>
    </row>
    <row r="208">
      <c r="A208" s="1234"/>
      <c r="B208" s="1234"/>
      <c r="C208" s="1234"/>
      <c r="D208" s="1234"/>
      <c r="E208" s="1234"/>
      <c r="F208" s="1234"/>
      <c r="G208" s="1235"/>
      <c r="H208" s="1234"/>
      <c r="I208" s="1234"/>
      <c r="J208" s="1234"/>
      <c r="K208" s="1234"/>
      <c r="L208" s="1234"/>
      <c r="M208" s="1234"/>
      <c r="N208" s="1234"/>
      <c r="O208" s="1234"/>
      <c r="P208" s="914"/>
      <c r="Q208" s="1234"/>
      <c r="R208" s="1234"/>
      <c r="S208" s="1234"/>
      <c r="T208" s="1234"/>
      <c r="U208" s="1234"/>
      <c r="V208" s="1234"/>
      <c r="W208" s="1234"/>
      <c r="X208" s="1235"/>
      <c r="Y208" s="1234"/>
      <c r="Z208" s="1234"/>
      <c r="AA208" s="1234"/>
      <c r="AB208" s="1234"/>
      <c r="AC208" s="1234"/>
      <c r="AD208" s="1234"/>
      <c r="AE208" s="1234"/>
      <c r="AF208" s="1234"/>
      <c r="AG208" s="914"/>
      <c r="AH208" s="1234"/>
    </row>
    <row r="209">
      <c r="A209" s="1234"/>
      <c r="B209" s="1234"/>
      <c r="C209" s="1234"/>
      <c r="D209" s="1234"/>
      <c r="E209" s="1234"/>
      <c r="F209" s="1234"/>
      <c r="G209" s="1235"/>
      <c r="H209" s="1234"/>
      <c r="I209" s="1234"/>
      <c r="J209" s="1234"/>
      <c r="K209" s="1234"/>
      <c r="L209" s="1234"/>
      <c r="M209" s="1234"/>
      <c r="N209" s="1234"/>
      <c r="O209" s="1234"/>
      <c r="P209" s="914"/>
      <c r="Q209" s="1234"/>
      <c r="R209" s="1234"/>
      <c r="S209" s="1234"/>
      <c r="T209" s="1234"/>
      <c r="U209" s="1234"/>
      <c r="V209" s="1234"/>
      <c r="W209" s="1234"/>
      <c r="X209" s="1235"/>
      <c r="Y209" s="1234"/>
      <c r="Z209" s="1234"/>
      <c r="AA209" s="1234"/>
      <c r="AB209" s="1234"/>
      <c r="AC209" s="1234"/>
      <c r="AD209" s="1234"/>
      <c r="AE209" s="1234"/>
      <c r="AF209" s="1234"/>
      <c r="AG209" s="914"/>
      <c r="AH209" s="1234"/>
    </row>
    <row r="210">
      <c r="A210" s="1234"/>
      <c r="B210" s="1234"/>
      <c r="C210" s="1234"/>
      <c r="D210" s="1234"/>
      <c r="E210" s="1234"/>
      <c r="F210" s="1234"/>
      <c r="G210" s="1235"/>
      <c r="H210" s="1234"/>
      <c r="I210" s="1234"/>
      <c r="J210" s="1234"/>
      <c r="K210" s="1234"/>
      <c r="L210" s="1234"/>
      <c r="M210" s="1234"/>
      <c r="N210" s="1234"/>
      <c r="O210" s="1234"/>
      <c r="P210" s="914"/>
      <c r="Q210" s="1234"/>
      <c r="R210" s="1234"/>
      <c r="S210" s="1234"/>
      <c r="T210" s="1234"/>
      <c r="U210" s="1234"/>
      <c r="V210" s="1234"/>
      <c r="W210" s="1234"/>
      <c r="X210" s="1235"/>
      <c r="Y210" s="1234"/>
      <c r="Z210" s="1234"/>
      <c r="AA210" s="1234"/>
      <c r="AB210" s="1234"/>
      <c r="AC210" s="1234"/>
      <c r="AD210" s="1234"/>
      <c r="AE210" s="1234"/>
      <c r="AF210" s="1234"/>
      <c r="AG210" s="914"/>
      <c r="AH210" s="1234"/>
    </row>
    <row r="211">
      <c r="A211" s="1234"/>
      <c r="B211" s="1234"/>
      <c r="C211" s="1234"/>
      <c r="D211" s="1234"/>
      <c r="E211" s="1234"/>
      <c r="F211" s="1234"/>
      <c r="G211" s="1235"/>
      <c r="H211" s="1234"/>
      <c r="I211" s="1234"/>
      <c r="J211" s="1234"/>
      <c r="K211" s="1234"/>
      <c r="L211" s="1234"/>
      <c r="M211" s="1234"/>
      <c r="N211" s="1234"/>
      <c r="O211" s="1234"/>
      <c r="P211" s="914"/>
      <c r="Q211" s="1234"/>
      <c r="R211" s="1234"/>
      <c r="S211" s="1234"/>
      <c r="T211" s="1234"/>
      <c r="U211" s="1234"/>
      <c r="V211" s="1234"/>
      <c r="W211" s="1234"/>
      <c r="X211" s="1235"/>
      <c r="Y211" s="1234"/>
      <c r="Z211" s="1234"/>
      <c r="AA211" s="1234"/>
      <c r="AB211" s="1234"/>
      <c r="AC211" s="1234"/>
      <c r="AD211" s="1234"/>
      <c r="AE211" s="1234"/>
      <c r="AF211" s="1234"/>
      <c r="AG211" s="914"/>
      <c r="AH211" s="1234"/>
    </row>
    <row r="212">
      <c r="A212" s="1234"/>
      <c r="B212" s="1234"/>
      <c r="C212" s="1234"/>
      <c r="D212" s="1234"/>
      <c r="E212" s="1234"/>
      <c r="F212" s="1234"/>
      <c r="G212" s="1235"/>
      <c r="H212" s="1234"/>
      <c r="I212" s="1234"/>
      <c r="J212" s="1234"/>
      <c r="K212" s="1234"/>
      <c r="L212" s="1234"/>
      <c r="M212" s="1234"/>
      <c r="N212" s="1234"/>
      <c r="O212" s="1234"/>
      <c r="P212" s="914"/>
      <c r="Q212" s="1234"/>
      <c r="R212" s="1234"/>
      <c r="S212" s="1234"/>
      <c r="T212" s="1234"/>
      <c r="U212" s="1234"/>
      <c r="V212" s="1234"/>
      <c r="W212" s="1234"/>
      <c r="X212" s="1235"/>
      <c r="Y212" s="1234"/>
      <c r="Z212" s="1234"/>
      <c r="AA212" s="1234"/>
      <c r="AB212" s="1234"/>
      <c r="AC212" s="1234"/>
      <c r="AD212" s="1234"/>
      <c r="AE212" s="1234"/>
      <c r="AF212" s="1234"/>
      <c r="AG212" s="914"/>
      <c r="AH212" s="1234"/>
    </row>
    <row r="213">
      <c r="A213" s="1234"/>
      <c r="B213" s="1234"/>
      <c r="C213" s="1234"/>
      <c r="D213" s="1234"/>
      <c r="E213" s="1234"/>
      <c r="F213" s="1234"/>
      <c r="G213" s="1235"/>
      <c r="H213" s="1234"/>
      <c r="I213" s="1234"/>
      <c r="J213" s="1234"/>
      <c r="K213" s="1234"/>
      <c r="L213" s="1234"/>
      <c r="M213" s="1234"/>
      <c r="N213" s="1234"/>
      <c r="O213" s="1234"/>
      <c r="P213" s="914"/>
      <c r="Q213" s="1234"/>
      <c r="R213" s="1234"/>
      <c r="S213" s="1234"/>
      <c r="T213" s="1234"/>
      <c r="U213" s="1234"/>
      <c r="V213" s="1234"/>
      <c r="W213" s="1234"/>
      <c r="X213" s="1235"/>
      <c r="Y213" s="1234"/>
      <c r="Z213" s="1234"/>
      <c r="AA213" s="1234"/>
      <c r="AB213" s="1234"/>
      <c r="AC213" s="1234"/>
      <c r="AD213" s="1234"/>
      <c r="AE213" s="1234"/>
      <c r="AF213" s="1234"/>
      <c r="AG213" s="914"/>
      <c r="AH213" s="1234"/>
    </row>
    <row r="214">
      <c r="A214" s="1234"/>
      <c r="B214" s="1234"/>
      <c r="C214" s="1234"/>
      <c r="D214" s="1234"/>
      <c r="E214" s="1234"/>
      <c r="F214" s="1234"/>
      <c r="G214" s="1235"/>
      <c r="H214" s="1234"/>
      <c r="I214" s="1234"/>
      <c r="J214" s="1234"/>
      <c r="K214" s="1234"/>
      <c r="L214" s="1234"/>
      <c r="M214" s="1234"/>
      <c r="N214" s="1234"/>
      <c r="O214" s="1234"/>
      <c r="P214" s="914"/>
      <c r="Q214" s="1234"/>
      <c r="R214" s="1234"/>
      <c r="S214" s="1234"/>
      <c r="T214" s="1234"/>
      <c r="U214" s="1234"/>
      <c r="V214" s="1234"/>
      <c r="W214" s="1234"/>
      <c r="X214" s="1235"/>
      <c r="Y214" s="1234"/>
      <c r="Z214" s="1234"/>
      <c r="AA214" s="1234"/>
      <c r="AB214" s="1234"/>
      <c r="AC214" s="1234"/>
      <c r="AD214" s="1234"/>
      <c r="AE214" s="1234"/>
      <c r="AF214" s="1234"/>
      <c r="AG214" s="914"/>
      <c r="AH214" s="1234"/>
    </row>
    <row r="215">
      <c r="A215" s="1234"/>
      <c r="B215" s="1234"/>
      <c r="C215" s="1234"/>
      <c r="D215" s="1234"/>
      <c r="E215" s="1234"/>
      <c r="F215" s="1234"/>
      <c r="G215" s="1235"/>
      <c r="H215" s="1234"/>
      <c r="I215" s="1234"/>
      <c r="J215" s="1234"/>
      <c r="K215" s="1234"/>
      <c r="L215" s="1234"/>
      <c r="M215" s="1234"/>
      <c r="N215" s="1234"/>
      <c r="O215" s="1234"/>
      <c r="P215" s="914"/>
      <c r="Q215" s="1234"/>
      <c r="R215" s="1234"/>
      <c r="S215" s="1234"/>
      <c r="T215" s="1234"/>
      <c r="U215" s="1234"/>
      <c r="V215" s="1234"/>
      <c r="W215" s="1234"/>
      <c r="X215" s="1235"/>
      <c r="Y215" s="1234"/>
      <c r="Z215" s="1234"/>
      <c r="AA215" s="1234"/>
      <c r="AB215" s="1234"/>
      <c r="AC215" s="1234"/>
      <c r="AD215" s="1234"/>
      <c r="AE215" s="1234"/>
      <c r="AF215" s="1234"/>
      <c r="AG215" s="914"/>
      <c r="AH215" s="1234"/>
    </row>
    <row r="216">
      <c r="A216" s="1234"/>
      <c r="B216" s="1234"/>
      <c r="C216" s="1234"/>
      <c r="D216" s="1234"/>
      <c r="E216" s="1234"/>
      <c r="F216" s="1234"/>
      <c r="G216" s="1235"/>
      <c r="H216" s="1234"/>
      <c r="I216" s="1234"/>
      <c r="J216" s="1234"/>
      <c r="K216" s="1234"/>
      <c r="L216" s="1234"/>
      <c r="M216" s="1234"/>
      <c r="N216" s="1234"/>
      <c r="O216" s="1234"/>
      <c r="P216" s="914"/>
      <c r="Q216" s="1234"/>
      <c r="R216" s="1234"/>
      <c r="S216" s="1234"/>
      <c r="T216" s="1234"/>
      <c r="U216" s="1234"/>
      <c r="V216" s="1234"/>
      <c r="W216" s="1234"/>
      <c r="X216" s="1235"/>
      <c r="Y216" s="1234"/>
      <c r="Z216" s="1234"/>
      <c r="AA216" s="1234"/>
      <c r="AB216" s="1234"/>
      <c r="AC216" s="1234"/>
      <c r="AD216" s="1234"/>
      <c r="AE216" s="1234"/>
      <c r="AF216" s="1234"/>
      <c r="AG216" s="914"/>
      <c r="AH216" s="1234"/>
    </row>
    <row r="217">
      <c r="A217" s="1234"/>
      <c r="B217" s="1234"/>
      <c r="C217" s="1234"/>
      <c r="D217" s="1234"/>
      <c r="E217" s="1234"/>
      <c r="F217" s="1234"/>
      <c r="G217" s="1235"/>
      <c r="H217" s="1234"/>
      <c r="I217" s="1234"/>
      <c r="J217" s="1234"/>
      <c r="K217" s="1234"/>
      <c r="L217" s="1234"/>
      <c r="M217" s="1234"/>
      <c r="N217" s="1234"/>
      <c r="O217" s="1234"/>
      <c r="P217" s="914"/>
      <c r="Q217" s="1234"/>
      <c r="R217" s="1234"/>
      <c r="S217" s="1234"/>
      <c r="T217" s="1234"/>
      <c r="U217" s="1234"/>
      <c r="V217" s="1234"/>
      <c r="W217" s="1234"/>
      <c r="X217" s="1235"/>
      <c r="Y217" s="1234"/>
      <c r="Z217" s="1234"/>
      <c r="AA217" s="1234"/>
      <c r="AB217" s="1234"/>
      <c r="AC217" s="1234"/>
      <c r="AD217" s="1234"/>
      <c r="AE217" s="1234"/>
      <c r="AF217" s="1234"/>
      <c r="AG217" s="914"/>
      <c r="AH217" s="1234"/>
    </row>
    <row r="218">
      <c r="A218" s="1234"/>
      <c r="B218" s="1234"/>
      <c r="C218" s="1234"/>
      <c r="D218" s="1234"/>
      <c r="E218" s="1234"/>
      <c r="F218" s="1234"/>
      <c r="G218" s="1235"/>
      <c r="H218" s="1234"/>
      <c r="I218" s="1234"/>
      <c r="J218" s="1234"/>
      <c r="K218" s="1234"/>
      <c r="L218" s="1234"/>
      <c r="M218" s="1234"/>
      <c r="N218" s="1234"/>
      <c r="O218" s="1234"/>
      <c r="P218" s="914"/>
      <c r="Q218" s="1234"/>
      <c r="R218" s="1234"/>
      <c r="S218" s="1234"/>
      <c r="T218" s="1234"/>
      <c r="U218" s="1234"/>
      <c r="V218" s="1234"/>
      <c r="W218" s="1234"/>
      <c r="X218" s="1235"/>
      <c r="Y218" s="1234"/>
      <c r="Z218" s="1234"/>
      <c r="AA218" s="1234"/>
      <c r="AB218" s="1234"/>
      <c r="AC218" s="1234"/>
      <c r="AD218" s="1234"/>
      <c r="AE218" s="1234"/>
      <c r="AF218" s="1234"/>
      <c r="AG218" s="914"/>
      <c r="AH218" s="1234"/>
    </row>
    <row r="219">
      <c r="A219" s="1234"/>
      <c r="B219" s="1234"/>
      <c r="C219" s="1234"/>
      <c r="D219" s="1234"/>
      <c r="E219" s="1234"/>
      <c r="F219" s="1234"/>
      <c r="G219" s="1235"/>
      <c r="H219" s="1234"/>
      <c r="I219" s="1234"/>
      <c r="J219" s="1234"/>
      <c r="K219" s="1234"/>
      <c r="L219" s="1234"/>
      <c r="M219" s="1234"/>
      <c r="N219" s="1234"/>
      <c r="O219" s="1234"/>
      <c r="P219" s="914"/>
      <c r="Q219" s="1234"/>
      <c r="R219" s="1234"/>
      <c r="S219" s="1234"/>
      <c r="T219" s="1234"/>
      <c r="U219" s="1234"/>
      <c r="V219" s="1234"/>
      <c r="W219" s="1234"/>
      <c r="X219" s="1235"/>
      <c r="Y219" s="1234"/>
      <c r="Z219" s="1234"/>
      <c r="AA219" s="1234"/>
      <c r="AB219" s="1234"/>
      <c r="AC219" s="1234"/>
      <c r="AD219" s="1234"/>
      <c r="AE219" s="1234"/>
      <c r="AF219" s="1234"/>
      <c r="AG219" s="914"/>
      <c r="AH219" s="1234"/>
    </row>
    <row r="220">
      <c r="A220" s="1234"/>
      <c r="B220" s="1234"/>
      <c r="C220" s="1234"/>
      <c r="D220" s="1234"/>
      <c r="E220" s="1234"/>
      <c r="F220" s="1234"/>
      <c r="G220" s="1235"/>
      <c r="H220" s="1234"/>
      <c r="I220" s="1234"/>
      <c r="J220" s="1234"/>
      <c r="K220" s="1234"/>
      <c r="L220" s="1234"/>
      <c r="M220" s="1234"/>
      <c r="N220" s="1234"/>
      <c r="O220" s="1234"/>
      <c r="P220" s="914"/>
      <c r="Q220" s="1234"/>
      <c r="R220" s="1234"/>
      <c r="S220" s="1234"/>
      <c r="T220" s="1234"/>
      <c r="U220" s="1234"/>
      <c r="V220" s="1234"/>
      <c r="W220" s="1234"/>
      <c r="X220" s="1235"/>
      <c r="Y220" s="1234"/>
      <c r="Z220" s="1234"/>
      <c r="AA220" s="1234"/>
      <c r="AB220" s="1234"/>
      <c r="AC220" s="1234"/>
      <c r="AD220" s="1234"/>
      <c r="AE220" s="1234"/>
      <c r="AF220" s="1234"/>
      <c r="AG220" s="914"/>
      <c r="AH220" s="1234"/>
    </row>
    <row r="221">
      <c r="A221" s="1234"/>
      <c r="B221" s="1234"/>
      <c r="C221" s="1234"/>
      <c r="D221" s="1234"/>
      <c r="E221" s="1234"/>
      <c r="F221" s="1234"/>
      <c r="G221" s="1235"/>
      <c r="H221" s="1234"/>
      <c r="I221" s="1234"/>
      <c r="J221" s="1234"/>
      <c r="K221" s="1234"/>
      <c r="L221" s="1234"/>
      <c r="M221" s="1234"/>
      <c r="N221" s="1234"/>
      <c r="O221" s="1234"/>
      <c r="P221" s="914"/>
      <c r="Q221" s="1234"/>
      <c r="R221" s="1234"/>
      <c r="S221" s="1234"/>
      <c r="T221" s="1234"/>
      <c r="U221" s="1234"/>
      <c r="V221" s="1234"/>
      <c r="W221" s="1234"/>
      <c r="X221" s="1235"/>
      <c r="Y221" s="1234"/>
      <c r="Z221" s="1234"/>
      <c r="AA221" s="1234"/>
      <c r="AB221" s="1234"/>
      <c r="AC221" s="1234"/>
      <c r="AD221" s="1234"/>
      <c r="AE221" s="1234"/>
      <c r="AF221" s="1234"/>
      <c r="AG221" s="914"/>
      <c r="AH221" s="1234"/>
    </row>
    <row r="222">
      <c r="A222" s="1234"/>
      <c r="B222" s="1234"/>
      <c r="C222" s="1234"/>
      <c r="D222" s="1234"/>
      <c r="E222" s="1234"/>
      <c r="F222" s="1234"/>
      <c r="G222" s="1235"/>
      <c r="H222" s="1234"/>
      <c r="I222" s="1234"/>
      <c r="J222" s="1234"/>
      <c r="K222" s="1234"/>
      <c r="L222" s="1234"/>
      <c r="M222" s="1234"/>
      <c r="N222" s="1234"/>
      <c r="O222" s="1234"/>
      <c r="P222" s="914"/>
      <c r="Q222" s="1234"/>
      <c r="R222" s="1234"/>
      <c r="S222" s="1234"/>
      <c r="T222" s="1234"/>
      <c r="U222" s="1234"/>
      <c r="V222" s="1234"/>
      <c r="W222" s="1234"/>
      <c r="X222" s="1235"/>
      <c r="Y222" s="1234"/>
      <c r="Z222" s="1234"/>
      <c r="AA222" s="1234"/>
      <c r="AB222" s="1234"/>
      <c r="AC222" s="1234"/>
      <c r="AD222" s="1234"/>
      <c r="AE222" s="1234"/>
      <c r="AF222" s="1234"/>
      <c r="AG222" s="914"/>
      <c r="AH222" s="1234"/>
    </row>
    <row r="223">
      <c r="A223" s="1234"/>
      <c r="B223" s="1234"/>
      <c r="C223" s="1234"/>
      <c r="D223" s="1234"/>
      <c r="E223" s="1234"/>
      <c r="F223" s="1234"/>
      <c r="G223" s="1235"/>
      <c r="H223" s="1234"/>
      <c r="I223" s="1234"/>
      <c r="J223" s="1234"/>
      <c r="K223" s="1234"/>
      <c r="L223" s="1234"/>
      <c r="M223" s="1234"/>
      <c r="N223" s="1234"/>
      <c r="O223" s="1234"/>
      <c r="P223" s="914"/>
      <c r="Q223" s="1234"/>
      <c r="R223" s="1234"/>
      <c r="S223" s="1234"/>
      <c r="T223" s="1234"/>
      <c r="U223" s="1234"/>
      <c r="V223" s="1234"/>
      <c r="W223" s="1234"/>
      <c r="X223" s="1235"/>
      <c r="Y223" s="1234"/>
      <c r="Z223" s="1234"/>
      <c r="AA223" s="1234"/>
      <c r="AB223" s="1234"/>
      <c r="AC223" s="1234"/>
      <c r="AD223" s="1234"/>
      <c r="AE223" s="1234"/>
      <c r="AF223" s="1234"/>
      <c r="AG223" s="914"/>
      <c r="AH223" s="1234"/>
    </row>
    <row r="224">
      <c r="A224" s="1234"/>
      <c r="B224" s="1234"/>
      <c r="C224" s="1234"/>
      <c r="D224" s="1234"/>
      <c r="E224" s="1234"/>
      <c r="F224" s="1234"/>
      <c r="G224" s="1235"/>
      <c r="H224" s="1234"/>
      <c r="I224" s="1234"/>
      <c r="J224" s="1234"/>
      <c r="K224" s="1234"/>
      <c r="L224" s="1234"/>
      <c r="M224" s="1234"/>
      <c r="N224" s="1234"/>
      <c r="O224" s="1234"/>
      <c r="P224" s="914"/>
      <c r="Q224" s="1234"/>
      <c r="R224" s="1234"/>
      <c r="S224" s="1234"/>
      <c r="T224" s="1234"/>
      <c r="U224" s="1234"/>
      <c r="V224" s="1234"/>
      <c r="W224" s="1234"/>
      <c r="X224" s="1235"/>
      <c r="Y224" s="1234"/>
      <c r="Z224" s="1234"/>
      <c r="AA224" s="1234"/>
      <c r="AB224" s="1234"/>
      <c r="AC224" s="1234"/>
      <c r="AD224" s="1234"/>
      <c r="AE224" s="1234"/>
      <c r="AF224" s="1234"/>
      <c r="AG224" s="914"/>
      <c r="AH224" s="1234"/>
    </row>
    <row r="225">
      <c r="A225" s="1234"/>
      <c r="B225" s="1234"/>
      <c r="C225" s="1234"/>
      <c r="D225" s="1234"/>
      <c r="E225" s="1234"/>
      <c r="F225" s="1234"/>
      <c r="G225" s="1235"/>
      <c r="H225" s="1234"/>
      <c r="I225" s="1234"/>
      <c r="J225" s="1234"/>
      <c r="K225" s="1234"/>
      <c r="L225" s="1234"/>
      <c r="M225" s="1234"/>
      <c r="N225" s="1234"/>
      <c r="O225" s="1234"/>
      <c r="P225" s="914"/>
      <c r="Q225" s="1234"/>
      <c r="R225" s="1234"/>
      <c r="S225" s="1234"/>
      <c r="T225" s="1234"/>
      <c r="U225" s="1234"/>
      <c r="V225" s="1234"/>
      <c r="W225" s="1234"/>
      <c r="X225" s="1235"/>
      <c r="Y225" s="1234"/>
      <c r="Z225" s="1234"/>
      <c r="AA225" s="1234"/>
      <c r="AB225" s="1234"/>
      <c r="AC225" s="1234"/>
      <c r="AD225" s="1234"/>
      <c r="AE225" s="1234"/>
      <c r="AF225" s="1234"/>
      <c r="AG225" s="914"/>
      <c r="AH225" s="1234"/>
    </row>
    <row r="226">
      <c r="A226" s="1234"/>
      <c r="B226" s="1234"/>
      <c r="C226" s="1234"/>
      <c r="D226" s="1234"/>
      <c r="E226" s="1234"/>
      <c r="F226" s="1234"/>
      <c r="G226" s="1235"/>
      <c r="H226" s="1234"/>
      <c r="I226" s="1234"/>
      <c r="J226" s="1234"/>
      <c r="K226" s="1234"/>
      <c r="L226" s="1234"/>
      <c r="M226" s="1234"/>
      <c r="N226" s="1234"/>
      <c r="O226" s="1234"/>
      <c r="P226" s="914"/>
      <c r="Q226" s="1234"/>
      <c r="R226" s="1234"/>
      <c r="S226" s="1234"/>
      <c r="T226" s="1234"/>
      <c r="U226" s="1234"/>
      <c r="V226" s="1234"/>
      <c r="W226" s="1234"/>
      <c r="X226" s="1235"/>
      <c r="Y226" s="1234"/>
      <c r="Z226" s="1234"/>
      <c r="AA226" s="1234"/>
      <c r="AB226" s="1234"/>
      <c r="AC226" s="1234"/>
      <c r="AD226" s="1234"/>
      <c r="AE226" s="1234"/>
      <c r="AF226" s="1234"/>
      <c r="AG226" s="914"/>
      <c r="AH226" s="1234"/>
    </row>
    <row r="227">
      <c r="A227" s="1234"/>
      <c r="B227" s="1234"/>
      <c r="C227" s="1234"/>
      <c r="D227" s="1234"/>
      <c r="E227" s="1234"/>
      <c r="F227" s="1234"/>
      <c r="G227" s="1235"/>
      <c r="H227" s="1234"/>
      <c r="I227" s="1234"/>
      <c r="J227" s="1234"/>
      <c r="K227" s="1234"/>
      <c r="L227" s="1234"/>
      <c r="M227" s="1234"/>
      <c r="N227" s="1234"/>
      <c r="O227" s="1234"/>
      <c r="P227" s="914"/>
      <c r="Q227" s="1234"/>
      <c r="R227" s="1234"/>
      <c r="S227" s="1234"/>
      <c r="T227" s="1234"/>
      <c r="U227" s="1234"/>
      <c r="V227" s="1234"/>
      <c r="W227" s="1234"/>
      <c r="X227" s="1235"/>
      <c r="Y227" s="1234"/>
      <c r="Z227" s="1234"/>
      <c r="AA227" s="1234"/>
      <c r="AB227" s="1234"/>
      <c r="AC227" s="1234"/>
      <c r="AD227" s="1234"/>
      <c r="AE227" s="1234"/>
      <c r="AF227" s="1234"/>
      <c r="AG227" s="914"/>
      <c r="AH227" s="1234"/>
    </row>
    <row r="228">
      <c r="A228" s="1234"/>
      <c r="B228" s="1234"/>
      <c r="C228" s="1234"/>
      <c r="D228" s="1234"/>
      <c r="E228" s="1234"/>
      <c r="F228" s="1234"/>
      <c r="G228" s="1235"/>
      <c r="H228" s="1234"/>
      <c r="I228" s="1234"/>
      <c r="J228" s="1234"/>
      <c r="K228" s="1234"/>
      <c r="L228" s="1234"/>
      <c r="M228" s="1234"/>
      <c r="N228" s="1234"/>
      <c r="O228" s="1234"/>
      <c r="P228" s="914"/>
      <c r="Q228" s="1234"/>
      <c r="R228" s="1234"/>
      <c r="S228" s="1234"/>
      <c r="T228" s="1234"/>
      <c r="U228" s="1234"/>
      <c r="V228" s="1234"/>
      <c r="W228" s="1234"/>
      <c r="X228" s="1235"/>
      <c r="Y228" s="1234"/>
      <c r="Z228" s="1234"/>
      <c r="AA228" s="1234"/>
      <c r="AB228" s="1234"/>
      <c r="AC228" s="1234"/>
      <c r="AD228" s="1234"/>
      <c r="AE228" s="1234"/>
      <c r="AF228" s="1234"/>
      <c r="AG228" s="914"/>
      <c r="AH228" s="1234"/>
    </row>
    <row r="229">
      <c r="A229" s="1234"/>
      <c r="B229" s="1234"/>
      <c r="C229" s="1234"/>
      <c r="D229" s="1234"/>
      <c r="E229" s="1234"/>
      <c r="F229" s="1234"/>
      <c r="G229" s="1235"/>
      <c r="H229" s="1234"/>
      <c r="I229" s="1234"/>
      <c r="J229" s="1234"/>
      <c r="K229" s="1234"/>
      <c r="L229" s="1234"/>
      <c r="M229" s="1234"/>
      <c r="N229" s="1234"/>
      <c r="O229" s="1234"/>
      <c r="P229" s="914"/>
      <c r="Q229" s="1234"/>
      <c r="R229" s="1234"/>
      <c r="S229" s="1234"/>
      <c r="T229" s="1234"/>
      <c r="U229" s="1234"/>
      <c r="V229" s="1234"/>
      <c r="W229" s="1234"/>
      <c r="X229" s="1235"/>
      <c r="Y229" s="1234"/>
      <c r="Z229" s="1234"/>
      <c r="AA229" s="1234"/>
      <c r="AB229" s="1234"/>
      <c r="AC229" s="1234"/>
      <c r="AD229" s="1234"/>
      <c r="AE229" s="1234"/>
      <c r="AF229" s="1234"/>
      <c r="AG229" s="914"/>
      <c r="AH229" s="1234"/>
    </row>
    <row r="230">
      <c r="A230" s="1234"/>
      <c r="B230" s="1234"/>
      <c r="C230" s="1234"/>
      <c r="D230" s="1234"/>
      <c r="E230" s="1234"/>
      <c r="F230" s="1234"/>
      <c r="G230" s="1235"/>
      <c r="H230" s="1234"/>
      <c r="I230" s="1234"/>
      <c r="J230" s="1234"/>
      <c r="K230" s="1234"/>
      <c r="L230" s="1234"/>
      <c r="M230" s="1234"/>
      <c r="N230" s="1234"/>
      <c r="O230" s="1234"/>
      <c r="P230" s="914"/>
      <c r="Q230" s="1234"/>
      <c r="R230" s="1234"/>
      <c r="S230" s="1234"/>
      <c r="T230" s="1234"/>
      <c r="U230" s="1234"/>
      <c r="V230" s="1234"/>
      <c r="W230" s="1234"/>
      <c r="X230" s="1235"/>
      <c r="Y230" s="1234"/>
      <c r="Z230" s="1234"/>
      <c r="AA230" s="1234"/>
      <c r="AB230" s="1234"/>
      <c r="AC230" s="1234"/>
      <c r="AD230" s="1234"/>
      <c r="AE230" s="1234"/>
      <c r="AF230" s="1234"/>
      <c r="AG230" s="914"/>
      <c r="AH230" s="1234"/>
    </row>
    <row r="231">
      <c r="A231" s="1234"/>
      <c r="B231" s="1234"/>
      <c r="C231" s="1234"/>
      <c r="D231" s="1234"/>
      <c r="E231" s="1234"/>
      <c r="F231" s="1234"/>
      <c r="G231" s="1235"/>
      <c r="H231" s="1234"/>
      <c r="I231" s="1234"/>
      <c r="J231" s="1234"/>
      <c r="K231" s="1234"/>
      <c r="L231" s="1234"/>
      <c r="M231" s="1234"/>
      <c r="N231" s="1234"/>
      <c r="O231" s="1234"/>
      <c r="P231" s="914"/>
      <c r="Q231" s="1234"/>
      <c r="R231" s="1234"/>
      <c r="S231" s="1234"/>
      <c r="T231" s="1234"/>
      <c r="U231" s="1234"/>
      <c r="V231" s="1234"/>
      <c r="W231" s="1234"/>
      <c r="X231" s="1235"/>
      <c r="Y231" s="1234"/>
      <c r="Z231" s="1234"/>
      <c r="AA231" s="1234"/>
      <c r="AB231" s="1234"/>
      <c r="AC231" s="1234"/>
      <c r="AD231" s="1234"/>
      <c r="AE231" s="1234"/>
      <c r="AF231" s="1234"/>
      <c r="AG231" s="914"/>
      <c r="AH231" s="1234"/>
    </row>
    <row r="232">
      <c r="A232" s="1234"/>
      <c r="B232" s="1234"/>
      <c r="C232" s="1234"/>
      <c r="D232" s="1234"/>
      <c r="E232" s="1234"/>
      <c r="F232" s="1234"/>
      <c r="G232" s="1235"/>
      <c r="H232" s="1234"/>
      <c r="I232" s="1234"/>
      <c r="J232" s="1234"/>
      <c r="K232" s="1234"/>
      <c r="L232" s="1234"/>
      <c r="M232" s="1234"/>
      <c r="N232" s="1234"/>
      <c r="O232" s="1234"/>
      <c r="P232" s="914"/>
      <c r="Q232" s="1234"/>
      <c r="R232" s="1234"/>
      <c r="S232" s="1234"/>
      <c r="T232" s="1234"/>
      <c r="U232" s="1234"/>
      <c r="V232" s="1234"/>
      <c r="W232" s="1234"/>
      <c r="X232" s="1235"/>
      <c r="Y232" s="1234"/>
      <c r="Z232" s="1234"/>
      <c r="AA232" s="1234"/>
      <c r="AB232" s="1234"/>
      <c r="AC232" s="1234"/>
      <c r="AD232" s="1234"/>
      <c r="AE232" s="1234"/>
      <c r="AF232" s="1234"/>
      <c r="AG232" s="914"/>
      <c r="AH232" s="1234"/>
    </row>
    <row r="233">
      <c r="A233" s="1234"/>
      <c r="B233" s="1234"/>
      <c r="C233" s="1234"/>
      <c r="D233" s="1234"/>
      <c r="E233" s="1234"/>
      <c r="F233" s="1234"/>
      <c r="G233" s="1235"/>
      <c r="H233" s="1234"/>
      <c r="I233" s="1234"/>
      <c r="J233" s="1234"/>
      <c r="K233" s="1234"/>
      <c r="L233" s="1234"/>
      <c r="M233" s="1234"/>
      <c r="N233" s="1234"/>
      <c r="O233" s="1234"/>
      <c r="P233" s="914"/>
      <c r="Q233" s="1234"/>
      <c r="R233" s="1234"/>
      <c r="S233" s="1234"/>
      <c r="T233" s="1234"/>
      <c r="U233" s="1234"/>
      <c r="V233" s="1234"/>
      <c r="W233" s="1234"/>
      <c r="X233" s="1235"/>
      <c r="Y233" s="1234"/>
      <c r="Z233" s="1234"/>
      <c r="AA233" s="1234"/>
      <c r="AB233" s="1234"/>
      <c r="AC233" s="1234"/>
      <c r="AD233" s="1234"/>
      <c r="AE233" s="1234"/>
      <c r="AF233" s="1234"/>
      <c r="AG233" s="914"/>
      <c r="AH233" s="1234"/>
    </row>
    <row r="234">
      <c r="A234" s="1234"/>
      <c r="B234" s="1234"/>
      <c r="C234" s="1234"/>
      <c r="D234" s="1234"/>
      <c r="E234" s="1234"/>
      <c r="F234" s="1234"/>
      <c r="G234" s="1235"/>
      <c r="H234" s="1234"/>
      <c r="I234" s="1234"/>
      <c r="J234" s="1234"/>
      <c r="K234" s="1234"/>
      <c r="L234" s="1234"/>
      <c r="M234" s="1234"/>
      <c r="N234" s="1234"/>
      <c r="O234" s="1234"/>
      <c r="P234" s="914"/>
      <c r="Q234" s="1234"/>
      <c r="R234" s="1234"/>
      <c r="S234" s="1234"/>
      <c r="T234" s="1234"/>
      <c r="U234" s="1234"/>
      <c r="V234" s="1234"/>
      <c r="W234" s="1234"/>
      <c r="X234" s="1235"/>
      <c r="Y234" s="1234"/>
      <c r="Z234" s="1234"/>
      <c r="AA234" s="1234"/>
      <c r="AB234" s="1234"/>
      <c r="AC234" s="1234"/>
      <c r="AD234" s="1234"/>
      <c r="AE234" s="1234"/>
      <c r="AF234" s="1234"/>
      <c r="AG234" s="914"/>
      <c r="AH234" s="1234"/>
    </row>
    <row r="235">
      <c r="A235" s="1234"/>
      <c r="B235" s="1234"/>
      <c r="C235" s="1234"/>
      <c r="D235" s="1234"/>
      <c r="E235" s="1234"/>
      <c r="F235" s="1234"/>
      <c r="G235" s="1235"/>
      <c r="H235" s="1234"/>
      <c r="I235" s="1234"/>
      <c r="J235" s="1234"/>
      <c r="K235" s="1234"/>
      <c r="L235" s="1234"/>
      <c r="M235" s="1234"/>
      <c r="N235" s="1234"/>
      <c r="O235" s="1234"/>
      <c r="P235" s="914"/>
      <c r="Q235" s="1234"/>
      <c r="R235" s="1234"/>
      <c r="S235" s="1234"/>
      <c r="T235" s="1234"/>
      <c r="U235" s="1234"/>
      <c r="V235" s="1234"/>
      <c r="W235" s="1234"/>
      <c r="X235" s="1235"/>
      <c r="Y235" s="1234"/>
      <c r="Z235" s="1234"/>
      <c r="AA235" s="1234"/>
      <c r="AB235" s="1234"/>
      <c r="AC235" s="1234"/>
      <c r="AD235" s="1234"/>
      <c r="AE235" s="1234"/>
      <c r="AF235" s="1234"/>
      <c r="AG235" s="914"/>
      <c r="AH235" s="1234"/>
    </row>
    <row r="236">
      <c r="A236" s="1234"/>
      <c r="B236" s="1234"/>
      <c r="C236" s="1234"/>
      <c r="D236" s="1234"/>
      <c r="E236" s="1234"/>
      <c r="F236" s="1234"/>
      <c r="G236" s="1235"/>
      <c r="H236" s="1234"/>
      <c r="I236" s="1234"/>
      <c r="J236" s="1234"/>
      <c r="K236" s="1234"/>
      <c r="L236" s="1234"/>
      <c r="M236" s="1234"/>
      <c r="N236" s="1234"/>
      <c r="O236" s="1234"/>
      <c r="P236" s="914"/>
      <c r="Q236" s="1234"/>
      <c r="R236" s="1234"/>
      <c r="S236" s="1234"/>
      <c r="T236" s="1234"/>
      <c r="U236" s="1234"/>
      <c r="V236" s="1234"/>
      <c r="W236" s="1234"/>
      <c r="X236" s="1235"/>
      <c r="Y236" s="1234"/>
      <c r="Z236" s="1234"/>
      <c r="AA236" s="1234"/>
      <c r="AB236" s="1234"/>
      <c r="AC236" s="1234"/>
      <c r="AD236" s="1234"/>
      <c r="AE236" s="1234"/>
      <c r="AF236" s="1234"/>
      <c r="AG236" s="914"/>
      <c r="AH236" s="1234"/>
    </row>
    <row r="237">
      <c r="A237" s="1234"/>
      <c r="B237" s="1234"/>
      <c r="C237" s="1234"/>
      <c r="D237" s="1234"/>
      <c r="E237" s="1234"/>
      <c r="F237" s="1234"/>
      <c r="G237" s="1235"/>
      <c r="H237" s="1234"/>
      <c r="I237" s="1234"/>
      <c r="J237" s="1234"/>
      <c r="K237" s="1234"/>
      <c r="L237" s="1234"/>
      <c r="M237" s="1234"/>
      <c r="N237" s="1234"/>
      <c r="O237" s="1234"/>
      <c r="P237" s="914"/>
      <c r="Q237" s="1234"/>
      <c r="R237" s="1234"/>
      <c r="S237" s="1234"/>
      <c r="T237" s="1234"/>
      <c r="U237" s="1234"/>
      <c r="V237" s="1234"/>
      <c r="W237" s="1234"/>
      <c r="X237" s="1235"/>
      <c r="Y237" s="1234"/>
      <c r="Z237" s="1234"/>
      <c r="AA237" s="1234"/>
      <c r="AB237" s="1234"/>
      <c r="AC237" s="1234"/>
      <c r="AD237" s="1234"/>
      <c r="AE237" s="1234"/>
      <c r="AF237" s="1234"/>
      <c r="AG237" s="914"/>
      <c r="AH237" s="1234"/>
    </row>
    <row r="238">
      <c r="A238" s="1234"/>
      <c r="B238" s="1234"/>
      <c r="C238" s="1234"/>
      <c r="D238" s="1234"/>
      <c r="E238" s="1234"/>
      <c r="F238" s="1234"/>
      <c r="G238" s="1235"/>
      <c r="H238" s="1234"/>
      <c r="I238" s="1234"/>
      <c r="J238" s="1234"/>
      <c r="K238" s="1234"/>
      <c r="L238" s="1234"/>
      <c r="M238" s="1234"/>
      <c r="N238" s="1234"/>
      <c r="O238" s="1234"/>
      <c r="P238" s="914"/>
      <c r="Q238" s="1234"/>
      <c r="R238" s="1234"/>
      <c r="S238" s="1234"/>
      <c r="T238" s="1234"/>
      <c r="U238" s="1234"/>
      <c r="V238" s="1234"/>
      <c r="W238" s="1234"/>
      <c r="X238" s="1235"/>
      <c r="Y238" s="1234"/>
      <c r="Z238" s="1234"/>
      <c r="AA238" s="1234"/>
      <c r="AB238" s="1234"/>
      <c r="AC238" s="1234"/>
      <c r="AD238" s="1234"/>
      <c r="AE238" s="1234"/>
      <c r="AF238" s="1234"/>
      <c r="AG238" s="914"/>
      <c r="AH238" s="1234"/>
    </row>
    <row r="239">
      <c r="A239" s="1234"/>
      <c r="B239" s="1234"/>
      <c r="C239" s="1234"/>
      <c r="D239" s="1234"/>
      <c r="E239" s="1234"/>
      <c r="F239" s="1234"/>
      <c r="G239" s="1235"/>
      <c r="H239" s="1234"/>
      <c r="I239" s="1234"/>
      <c r="J239" s="1234"/>
      <c r="K239" s="1234"/>
      <c r="L239" s="1234"/>
      <c r="M239" s="1234"/>
      <c r="N239" s="1234"/>
      <c r="O239" s="1234"/>
      <c r="P239" s="914"/>
      <c r="Q239" s="1234"/>
      <c r="R239" s="1234"/>
      <c r="S239" s="1234"/>
      <c r="T239" s="1234"/>
      <c r="U239" s="1234"/>
      <c r="V239" s="1234"/>
      <c r="W239" s="1234"/>
      <c r="X239" s="1235"/>
      <c r="Y239" s="1234"/>
      <c r="Z239" s="1234"/>
      <c r="AA239" s="1234"/>
      <c r="AB239" s="1234"/>
      <c r="AC239" s="1234"/>
      <c r="AD239" s="1234"/>
      <c r="AE239" s="1234"/>
      <c r="AF239" s="1234"/>
      <c r="AG239" s="914"/>
      <c r="AH239" s="1234"/>
    </row>
    <row r="240">
      <c r="A240" s="1234"/>
      <c r="B240" s="1234"/>
      <c r="C240" s="1234"/>
      <c r="D240" s="1234"/>
      <c r="E240" s="1234"/>
      <c r="F240" s="1234"/>
      <c r="G240" s="1235"/>
      <c r="H240" s="1234"/>
      <c r="I240" s="1234"/>
      <c r="J240" s="1234"/>
      <c r="K240" s="1234"/>
      <c r="L240" s="1234"/>
      <c r="M240" s="1234"/>
      <c r="N240" s="1234"/>
      <c r="O240" s="1234"/>
      <c r="P240" s="914"/>
      <c r="Q240" s="1234"/>
      <c r="R240" s="1234"/>
      <c r="S240" s="1234"/>
      <c r="T240" s="1234"/>
      <c r="U240" s="1234"/>
      <c r="V240" s="1234"/>
      <c r="W240" s="1234"/>
      <c r="X240" s="1235"/>
      <c r="Y240" s="1234"/>
      <c r="Z240" s="1234"/>
      <c r="AA240" s="1234"/>
      <c r="AB240" s="1234"/>
      <c r="AC240" s="1234"/>
      <c r="AD240" s="1234"/>
      <c r="AE240" s="1234"/>
      <c r="AF240" s="1234"/>
      <c r="AG240" s="914"/>
      <c r="AH240" s="1234"/>
    </row>
    <row r="241">
      <c r="A241" s="1234"/>
      <c r="B241" s="1234"/>
      <c r="C241" s="1234"/>
      <c r="D241" s="1234"/>
      <c r="E241" s="1234"/>
      <c r="F241" s="1234"/>
      <c r="G241" s="1235"/>
      <c r="H241" s="1234"/>
      <c r="I241" s="1234"/>
      <c r="J241" s="1234"/>
      <c r="K241" s="1234"/>
      <c r="L241" s="1234"/>
      <c r="M241" s="1234"/>
      <c r="N241" s="1234"/>
      <c r="O241" s="1234"/>
      <c r="P241" s="914"/>
      <c r="Q241" s="1234"/>
      <c r="R241" s="1234"/>
      <c r="S241" s="1234"/>
      <c r="T241" s="1234"/>
      <c r="U241" s="1234"/>
      <c r="V241" s="1234"/>
      <c r="W241" s="1234"/>
      <c r="X241" s="1235"/>
      <c r="Y241" s="1234"/>
      <c r="Z241" s="1234"/>
      <c r="AA241" s="1234"/>
      <c r="AB241" s="1234"/>
      <c r="AC241" s="1234"/>
      <c r="AD241" s="1234"/>
      <c r="AE241" s="1234"/>
      <c r="AF241" s="1234"/>
      <c r="AG241" s="914"/>
      <c r="AH241" s="1234"/>
    </row>
    <row r="242">
      <c r="A242" s="1234"/>
      <c r="B242" s="1234"/>
      <c r="C242" s="1234"/>
      <c r="D242" s="1234"/>
      <c r="E242" s="1234"/>
      <c r="F242" s="1234"/>
      <c r="G242" s="1235"/>
      <c r="H242" s="1234"/>
      <c r="I242" s="1234"/>
      <c r="J242" s="1234"/>
      <c r="K242" s="1234"/>
      <c r="L242" s="1234"/>
      <c r="M242" s="1234"/>
      <c r="N242" s="1234"/>
      <c r="O242" s="1234"/>
      <c r="P242" s="914"/>
      <c r="Q242" s="1234"/>
      <c r="R242" s="1234"/>
      <c r="S242" s="1234"/>
      <c r="T242" s="1234"/>
      <c r="U242" s="1234"/>
      <c r="V242" s="1234"/>
      <c r="W242" s="1234"/>
      <c r="X242" s="1235"/>
      <c r="Y242" s="1234"/>
      <c r="Z242" s="1234"/>
      <c r="AA242" s="1234"/>
      <c r="AB242" s="1234"/>
      <c r="AC242" s="1234"/>
      <c r="AD242" s="1234"/>
      <c r="AE242" s="1234"/>
      <c r="AF242" s="1234"/>
      <c r="AG242" s="914"/>
      <c r="AH242" s="1234"/>
    </row>
    <row r="243">
      <c r="A243" s="1234"/>
      <c r="B243" s="1234"/>
      <c r="C243" s="1234"/>
      <c r="D243" s="1234"/>
      <c r="E243" s="1234"/>
      <c r="F243" s="1234"/>
      <c r="G243" s="1235"/>
      <c r="H243" s="1234"/>
      <c r="I243" s="1234"/>
      <c r="J243" s="1234"/>
      <c r="K243" s="1234"/>
      <c r="L243" s="1234"/>
      <c r="M243" s="1234"/>
      <c r="N243" s="1234"/>
      <c r="O243" s="1234"/>
      <c r="P243" s="914"/>
      <c r="Q243" s="1234"/>
      <c r="R243" s="1234"/>
      <c r="S243" s="1234"/>
      <c r="T243" s="1234"/>
      <c r="U243" s="1234"/>
      <c r="V243" s="1234"/>
      <c r="W243" s="1234"/>
      <c r="X243" s="1235"/>
      <c r="Y243" s="1234"/>
      <c r="Z243" s="1234"/>
      <c r="AA243" s="1234"/>
      <c r="AB243" s="1234"/>
      <c r="AC243" s="1234"/>
      <c r="AD243" s="1234"/>
      <c r="AE243" s="1234"/>
      <c r="AF243" s="1234"/>
      <c r="AG243" s="914"/>
      <c r="AH243" s="1234"/>
    </row>
    <row r="244">
      <c r="A244" s="1234"/>
      <c r="B244" s="1234"/>
      <c r="C244" s="1234"/>
      <c r="D244" s="1234"/>
      <c r="E244" s="1234"/>
      <c r="F244" s="1234"/>
      <c r="G244" s="1235"/>
      <c r="H244" s="1234"/>
      <c r="I244" s="1234"/>
      <c r="J244" s="1234"/>
      <c r="K244" s="1234"/>
      <c r="L244" s="1234"/>
      <c r="M244" s="1234"/>
      <c r="N244" s="1234"/>
      <c r="O244" s="1234"/>
      <c r="P244" s="914"/>
      <c r="Q244" s="1234"/>
      <c r="R244" s="1234"/>
      <c r="S244" s="1234"/>
      <c r="T244" s="1234"/>
      <c r="U244" s="1234"/>
      <c r="V244" s="1234"/>
      <c r="W244" s="1234"/>
      <c r="X244" s="1235"/>
      <c r="Y244" s="1234"/>
      <c r="Z244" s="1234"/>
      <c r="AA244" s="1234"/>
      <c r="AB244" s="1234"/>
      <c r="AC244" s="1234"/>
      <c r="AD244" s="1234"/>
      <c r="AE244" s="1234"/>
      <c r="AF244" s="1234"/>
      <c r="AG244" s="914"/>
      <c r="AH244" s="1234"/>
    </row>
    <row r="245">
      <c r="A245" s="1234"/>
      <c r="B245" s="1234"/>
      <c r="C245" s="1234"/>
      <c r="D245" s="1234"/>
      <c r="E245" s="1234"/>
      <c r="F245" s="1234"/>
      <c r="G245" s="1235"/>
      <c r="H245" s="1234"/>
      <c r="I245" s="1234"/>
      <c r="J245" s="1234"/>
      <c r="K245" s="1234"/>
      <c r="L245" s="1234"/>
      <c r="M245" s="1234"/>
      <c r="N245" s="1234"/>
      <c r="O245" s="1234"/>
      <c r="P245" s="914"/>
      <c r="Q245" s="1234"/>
      <c r="R245" s="1234"/>
      <c r="S245" s="1234"/>
      <c r="T245" s="1234"/>
      <c r="U245" s="1234"/>
      <c r="V245" s="1234"/>
      <c r="W245" s="1234"/>
      <c r="X245" s="1235"/>
      <c r="Y245" s="1234"/>
      <c r="Z245" s="1234"/>
      <c r="AA245" s="1234"/>
      <c r="AB245" s="1234"/>
      <c r="AC245" s="1234"/>
      <c r="AD245" s="1234"/>
      <c r="AE245" s="1234"/>
      <c r="AF245" s="1234"/>
      <c r="AG245" s="914"/>
      <c r="AH245" s="1234"/>
    </row>
    <row r="246">
      <c r="A246" s="1234"/>
      <c r="B246" s="1234"/>
      <c r="C246" s="1234"/>
      <c r="D246" s="1234"/>
      <c r="E246" s="1234"/>
      <c r="F246" s="1234"/>
      <c r="G246" s="1235"/>
      <c r="H246" s="1234"/>
      <c r="I246" s="1234"/>
      <c r="J246" s="1234"/>
      <c r="K246" s="1234"/>
      <c r="L246" s="1234"/>
      <c r="M246" s="1234"/>
      <c r="N246" s="1234"/>
      <c r="O246" s="1234"/>
      <c r="P246" s="914"/>
      <c r="Q246" s="1234"/>
      <c r="R246" s="1234"/>
      <c r="S246" s="1234"/>
      <c r="T246" s="1234"/>
      <c r="U246" s="1234"/>
      <c r="V246" s="1234"/>
      <c r="W246" s="1234"/>
      <c r="X246" s="1235"/>
      <c r="Y246" s="1234"/>
      <c r="Z246" s="1234"/>
      <c r="AA246" s="1234"/>
      <c r="AB246" s="1234"/>
      <c r="AC246" s="1234"/>
      <c r="AD246" s="1234"/>
      <c r="AE246" s="1234"/>
      <c r="AF246" s="1234"/>
      <c r="AG246" s="914"/>
      <c r="AH246" s="1234"/>
    </row>
    <row r="247">
      <c r="A247" s="1234"/>
      <c r="B247" s="1234"/>
      <c r="C247" s="1234"/>
      <c r="D247" s="1234"/>
      <c r="E247" s="1234"/>
      <c r="F247" s="1234"/>
      <c r="G247" s="1235"/>
      <c r="H247" s="1234"/>
      <c r="I247" s="1234"/>
      <c r="J247" s="1234"/>
      <c r="K247" s="1234"/>
      <c r="L247" s="1234"/>
      <c r="M247" s="1234"/>
      <c r="N247" s="1234"/>
      <c r="O247" s="1234"/>
      <c r="P247" s="914"/>
      <c r="Q247" s="1234"/>
      <c r="R247" s="1234"/>
      <c r="S247" s="1234"/>
      <c r="T247" s="1234"/>
      <c r="U247" s="1234"/>
      <c r="V247" s="1234"/>
      <c r="W247" s="1234"/>
      <c r="X247" s="1235"/>
      <c r="Y247" s="1234"/>
      <c r="Z247" s="1234"/>
      <c r="AA247" s="1234"/>
      <c r="AB247" s="1234"/>
      <c r="AC247" s="1234"/>
      <c r="AD247" s="1234"/>
      <c r="AE247" s="1234"/>
      <c r="AF247" s="1234"/>
      <c r="AG247" s="914"/>
      <c r="AH247" s="1234"/>
    </row>
    <row r="248">
      <c r="A248" s="1234"/>
      <c r="B248" s="1234"/>
      <c r="C248" s="1234"/>
      <c r="D248" s="1234"/>
      <c r="E248" s="1234"/>
      <c r="F248" s="1234"/>
      <c r="G248" s="1235"/>
      <c r="H248" s="1234"/>
      <c r="I248" s="1234"/>
      <c r="J248" s="1234"/>
      <c r="K248" s="1234"/>
      <c r="L248" s="1234"/>
      <c r="M248" s="1234"/>
      <c r="N248" s="1234"/>
      <c r="O248" s="1234"/>
      <c r="P248" s="914"/>
      <c r="Q248" s="1234"/>
      <c r="R248" s="1234"/>
      <c r="S248" s="1234"/>
      <c r="T248" s="1234"/>
      <c r="U248" s="1234"/>
      <c r="V248" s="1234"/>
      <c r="W248" s="1234"/>
      <c r="X248" s="1235"/>
      <c r="Y248" s="1234"/>
      <c r="Z248" s="1234"/>
      <c r="AA248" s="1234"/>
      <c r="AB248" s="1234"/>
      <c r="AC248" s="1234"/>
      <c r="AD248" s="1234"/>
      <c r="AE248" s="1234"/>
      <c r="AF248" s="1234"/>
      <c r="AG248" s="914"/>
      <c r="AH248" s="1234"/>
    </row>
    <row r="249">
      <c r="A249" s="1234"/>
      <c r="B249" s="1234"/>
      <c r="C249" s="1234"/>
      <c r="D249" s="1234"/>
      <c r="E249" s="1234"/>
      <c r="F249" s="1234"/>
      <c r="G249" s="1235"/>
      <c r="H249" s="1234"/>
      <c r="I249" s="1234"/>
      <c r="J249" s="1234"/>
      <c r="K249" s="1234"/>
      <c r="L249" s="1234"/>
      <c r="M249" s="1234"/>
      <c r="N249" s="1234"/>
      <c r="O249" s="1234"/>
      <c r="P249" s="914"/>
      <c r="Q249" s="1234"/>
      <c r="R249" s="1234"/>
      <c r="S249" s="1234"/>
      <c r="T249" s="1234"/>
      <c r="U249" s="1234"/>
      <c r="V249" s="1234"/>
      <c r="W249" s="1234"/>
      <c r="X249" s="1235"/>
      <c r="Y249" s="1234"/>
      <c r="Z249" s="1234"/>
      <c r="AA249" s="1234"/>
      <c r="AB249" s="1234"/>
      <c r="AC249" s="1234"/>
      <c r="AD249" s="1234"/>
      <c r="AE249" s="1234"/>
      <c r="AF249" s="1234"/>
      <c r="AG249" s="914"/>
      <c r="AH249" s="1234"/>
    </row>
    <row r="250">
      <c r="A250" s="1234"/>
      <c r="B250" s="1234"/>
      <c r="C250" s="1234"/>
      <c r="D250" s="1234"/>
      <c r="E250" s="1234"/>
      <c r="F250" s="1234"/>
      <c r="G250" s="1235"/>
      <c r="H250" s="1234"/>
      <c r="I250" s="1234"/>
      <c r="J250" s="1234"/>
      <c r="K250" s="1234"/>
      <c r="L250" s="1234"/>
      <c r="M250" s="1234"/>
      <c r="N250" s="1234"/>
      <c r="O250" s="1234"/>
      <c r="P250" s="914"/>
      <c r="Q250" s="1234"/>
      <c r="R250" s="1234"/>
      <c r="S250" s="1234"/>
      <c r="T250" s="1234"/>
      <c r="U250" s="1234"/>
      <c r="V250" s="1234"/>
      <c r="W250" s="1234"/>
      <c r="X250" s="1235"/>
      <c r="Y250" s="1234"/>
      <c r="Z250" s="1234"/>
      <c r="AA250" s="1234"/>
      <c r="AB250" s="1234"/>
      <c r="AC250" s="1234"/>
      <c r="AD250" s="1234"/>
      <c r="AE250" s="1234"/>
      <c r="AF250" s="1234"/>
      <c r="AG250" s="914"/>
      <c r="AH250" s="1234"/>
    </row>
    <row r="251">
      <c r="A251" s="1234"/>
      <c r="B251" s="1234"/>
      <c r="C251" s="1234"/>
      <c r="D251" s="1234"/>
      <c r="E251" s="1234"/>
      <c r="F251" s="1234"/>
      <c r="G251" s="1235"/>
      <c r="H251" s="1234"/>
      <c r="I251" s="1234"/>
      <c r="J251" s="1234"/>
      <c r="K251" s="1234"/>
      <c r="L251" s="1234"/>
      <c r="M251" s="1234"/>
      <c r="N251" s="1234"/>
      <c r="O251" s="1234"/>
      <c r="P251" s="914"/>
      <c r="Q251" s="1234"/>
      <c r="R251" s="1234"/>
      <c r="S251" s="1234"/>
      <c r="T251" s="1234"/>
      <c r="U251" s="1234"/>
      <c r="V251" s="1234"/>
      <c r="W251" s="1234"/>
      <c r="X251" s="1235"/>
      <c r="Y251" s="1234"/>
      <c r="Z251" s="1234"/>
      <c r="AA251" s="1234"/>
      <c r="AB251" s="1234"/>
      <c r="AC251" s="1234"/>
      <c r="AD251" s="1234"/>
      <c r="AE251" s="1234"/>
      <c r="AF251" s="1234"/>
      <c r="AG251" s="914"/>
      <c r="AH251" s="1234"/>
    </row>
    <row r="252">
      <c r="A252" s="1234"/>
      <c r="B252" s="1234"/>
      <c r="C252" s="1234"/>
      <c r="D252" s="1234"/>
      <c r="E252" s="1234"/>
      <c r="F252" s="1234"/>
      <c r="G252" s="1235"/>
      <c r="H252" s="1234"/>
      <c r="I252" s="1234"/>
      <c r="J252" s="1234"/>
      <c r="K252" s="1234"/>
      <c r="L252" s="1234"/>
      <c r="M252" s="1234"/>
      <c r="N252" s="1234"/>
      <c r="O252" s="1234"/>
      <c r="P252" s="914"/>
      <c r="Q252" s="1234"/>
      <c r="R252" s="1234"/>
      <c r="S252" s="1234"/>
      <c r="T252" s="1234"/>
      <c r="U252" s="1234"/>
      <c r="V252" s="1234"/>
      <c r="W252" s="1234"/>
      <c r="X252" s="1235"/>
      <c r="Y252" s="1234"/>
      <c r="Z252" s="1234"/>
      <c r="AA252" s="1234"/>
      <c r="AB252" s="1234"/>
      <c r="AC252" s="1234"/>
      <c r="AD252" s="1234"/>
      <c r="AE252" s="1234"/>
      <c r="AF252" s="1234"/>
      <c r="AG252" s="914"/>
      <c r="AH252" s="1234"/>
    </row>
    <row r="253">
      <c r="A253" s="1234"/>
      <c r="B253" s="1234"/>
      <c r="C253" s="1234"/>
      <c r="D253" s="1234"/>
      <c r="E253" s="1234"/>
      <c r="F253" s="1234"/>
      <c r="G253" s="1235"/>
      <c r="H253" s="1234"/>
      <c r="I253" s="1234"/>
      <c r="J253" s="1234"/>
      <c r="K253" s="1234"/>
      <c r="L253" s="1234"/>
      <c r="M253" s="1234"/>
      <c r="N253" s="1234"/>
      <c r="O253" s="1234"/>
      <c r="P253" s="914"/>
      <c r="Q253" s="1234"/>
      <c r="R253" s="1234"/>
      <c r="S253" s="1234"/>
      <c r="T253" s="1234"/>
      <c r="U253" s="1234"/>
      <c r="V253" s="1234"/>
      <c r="W253" s="1234"/>
      <c r="X253" s="1235"/>
      <c r="Y253" s="1234"/>
      <c r="Z253" s="1234"/>
      <c r="AA253" s="1234"/>
      <c r="AB253" s="1234"/>
      <c r="AC253" s="1234"/>
      <c r="AD253" s="1234"/>
      <c r="AE253" s="1234"/>
      <c r="AF253" s="1234"/>
      <c r="AG253" s="914"/>
      <c r="AH253" s="1234"/>
    </row>
    <row r="254">
      <c r="A254" s="1234"/>
      <c r="B254" s="1234"/>
      <c r="C254" s="1234"/>
      <c r="D254" s="1234"/>
      <c r="E254" s="1234"/>
      <c r="F254" s="1234"/>
      <c r="G254" s="1235"/>
      <c r="H254" s="1234"/>
      <c r="I254" s="1234"/>
      <c r="J254" s="1234"/>
      <c r="K254" s="1234"/>
      <c r="L254" s="1234"/>
      <c r="M254" s="1234"/>
      <c r="N254" s="1234"/>
      <c r="O254" s="1234"/>
      <c r="P254" s="914"/>
      <c r="Q254" s="1234"/>
      <c r="R254" s="1234"/>
      <c r="S254" s="1234"/>
      <c r="T254" s="1234"/>
      <c r="U254" s="1234"/>
      <c r="V254" s="1234"/>
      <c r="W254" s="1234"/>
      <c r="X254" s="1235"/>
      <c r="Y254" s="1234"/>
      <c r="Z254" s="1234"/>
      <c r="AA254" s="1234"/>
      <c r="AB254" s="1234"/>
      <c r="AC254" s="1234"/>
      <c r="AD254" s="1234"/>
      <c r="AE254" s="1234"/>
      <c r="AF254" s="1234"/>
      <c r="AG254" s="914"/>
      <c r="AH254" s="1234"/>
    </row>
    <row r="255">
      <c r="A255" s="1234"/>
      <c r="B255" s="1234"/>
      <c r="C255" s="1234"/>
      <c r="D255" s="1234"/>
      <c r="E255" s="1234"/>
      <c r="F255" s="1234"/>
      <c r="G255" s="1235"/>
      <c r="H255" s="1234"/>
      <c r="I255" s="1234"/>
      <c r="J255" s="1234"/>
      <c r="K255" s="1234"/>
      <c r="L255" s="1234"/>
      <c r="M255" s="1234"/>
      <c r="N255" s="1234"/>
      <c r="O255" s="1234"/>
      <c r="P255" s="914"/>
      <c r="Q255" s="1234"/>
      <c r="R255" s="1234"/>
      <c r="S255" s="1234"/>
      <c r="T255" s="1234"/>
      <c r="U255" s="1234"/>
      <c r="V255" s="1234"/>
      <c r="W255" s="1234"/>
      <c r="X255" s="1235"/>
      <c r="Y255" s="1234"/>
      <c r="Z255" s="1234"/>
      <c r="AA255" s="1234"/>
      <c r="AB255" s="1234"/>
      <c r="AC255" s="1234"/>
      <c r="AD255" s="1234"/>
      <c r="AE255" s="1234"/>
      <c r="AF255" s="1234"/>
      <c r="AG255" s="914"/>
      <c r="AH255" s="1234"/>
    </row>
    <row r="256">
      <c r="A256" s="1234"/>
      <c r="B256" s="1234"/>
      <c r="C256" s="1234"/>
      <c r="D256" s="1234"/>
      <c r="E256" s="1234"/>
      <c r="F256" s="1234"/>
      <c r="G256" s="1235"/>
      <c r="H256" s="1234"/>
      <c r="I256" s="1234"/>
      <c r="J256" s="1234"/>
      <c r="K256" s="1234"/>
      <c r="L256" s="1234"/>
      <c r="M256" s="1234"/>
      <c r="N256" s="1234"/>
      <c r="O256" s="1234"/>
      <c r="P256" s="914"/>
      <c r="Q256" s="1234"/>
      <c r="R256" s="1234"/>
      <c r="S256" s="1234"/>
      <c r="T256" s="1234"/>
      <c r="U256" s="1234"/>
      <c r="V256" s="1234"/>
      <c r="W256" s="1234"/>
      <c r="X256" s="1235"/>
      <c r="Y256" s="1234"/>
      <c r="Z256" s="1234"/>
      <c r="AA256" s="1234"/>
      <c r="AB256" s="1234"/>
      <c r="AC256" s="1234"/>
      <c r="AD256" s="1234"/>
      <c r="AE256" s="1234"/>
      <c r="AF256" s="1234"/>
      <c r="AG256" s="914"/>
      <c r="AH256" s="1234"/>
    </row>
    <row r="257">
      <c r="A257" s="1234"/>
      <c r="B257" s="1234"/>
      <c r="C257" s="1234"/>
      <c r="D257" s="1234"/>
      <c r="E257" s="1234"/>
      <c r="F257" s="1234"/>
      <c r="G257" s="1235"/>
      <c r="H257" s="1234"/>
      <c r="I257" s="1234"/>
      <c r="J257" s="1234"/>
      <c r="K257" s="1234"/>
      <c r="L257" s="1234"/>
      <c r="M257" s="1234"/>
      <c r="N257" s="1234"/>
      <c r="O257" s="1234"/>
      <c r="P257" s="914"/>
      <c r="Q257" s="1234"/>
      <c r="R257" s="1234"/>
      <c r="S257" s="1234"/>
      <c r="T257" s="1234"/>
      <c r="U257" s="1234"/>
      <c r="V257" s="1234"/>
      <c r="W257" s="1234"/>
      <c r="X257" s="1235"/>
      <c r="Y257" s="1234"/>
      <c r="Z257" s="1234"/>
      <c r="AA257" s="1234"/>
      <c r="AB257" s="1234"/>
      <c r="AC257" s="1234"/>
      <c r="AD257" s="1234"/>
      <c r="AE257" s="1234"/>
      <c r="AF257" s="1234"/>
      <c r="AG257" s="914"/>
      <c r="AH257" s="1234"/>
    </row>
    <row r="258">
      <c r="A258" s="1234"/>
      <c r="B258" s="1234"/>
      <c r="C258" s="1234"/>
      <c r="D258" s="1234"/>
      <c r="E258" s="1234"/>
      <c r="F258" s="1234"/>
      <c r="G258" s="1235"/>
      <c r="H258" s="1234"/>
      <c r="I258" s="1234"/>
      <c r="J258" s="1234"/>
      <c r="K258" s="1234"/>
      <c r="L258" s="1234"/>
      <c r="M258" s="1234"/>
      <c r="N258" s="1234"/>
      <c r="O258" s="1234"/>
      <c r="P258" s="914"/>
      <c r="Q258" s="1234"/>
      <c r="R258" s="1234"/>
      <c r="S258" s="1234"/>
      <c r="T258" s="1234"/>
      <c r="U258" s="1234"/>
      <c r="V258" s="1234"/>
      <c r="W258" s="1234"/>
      <c r="X258" s="1235"/>
      <c r="Y258" s="1234"/>
      <c r="Z258" s="1234"/>
      <c r="AA258" s="1234"/>
      <c r="AB258" s="1234"/>
      <c r="AC258" s="1234"/>
      <c r="AD258" s="1234"/>
      <c r="AE258" s="1234"/>
      <c r="AF258" s="1234"/>
      <c r="AG258" s="914"/>
      <c r="AH258" s="1234"/>
    </row>
    <row r="259">
      <c r="A259" s="1234"/>
      <c r="B259" s="1234"/>
      <c r="C259" s="1234"/>
      <c r="D259" s="1234"/>
      <c r="E259" s="1234"/>
      <c r="F259" s="1234"/>
      <c r="G259" s="1235"/>
      <c r="H259" s="1234"/>
      <c r="I259" s="1234"/>
      <c r="J259" s="1234"/>
      <c r="K259" s="1234"/>
      <c r="L259" s="1234"/>
      <c r="M259" s="1234"/>
      <c r="N259" s="1234"/>
      <c r="O259" s="1234"/>
      <c r="P259" s="914"/>
      <c r="Q259" s="1234"/>
      <c r="R259" s="1234"/>
      <c r="S259" s="1234"/>
      <c r="T259" s="1234"/>
      <c r="U259" s="1234"/>
      <c r="V259" s="1234"/>
      <c r="W259" s="1234"/>
      <c r="X259" s="1235"/>
      <c r="Y259" s="1234"/>
      <c r="Z259" s="1234"/>
      <c r="AA259" s="1234"/>
      <c r="AB259" s="1234"/>
      <c r="AC259" s="1234"/>
      <c r="AD259" s="1234"/>
      <c r="AE259" s="1234"/>
      <c r="AF259" s="1234"/>
      <c r="AG259" s="914"/>
      <c r="AH259" s="1234"/>
    </row>
    <row r="260">
      <c r="A260" s="1234"/>
      <c r="B260" s="1234"/>
      <c r="C260" s="1234"/>
      <c r="D260" s="1234"/>
      <c r="E260" s="1234"/>
      <c r="F260" s="1234"/>
      <c r="G260" s="1235"/>
      <c r="H260" s="1234"/>
      <c r="I260" s="1234"/>
      <c r="J260" s="1234"/>
      <c r="K260" s="1234"/>
      <c r="L260" s="1234"/>
      <c r="M260" s="1234"/>
      <c r="N260" s="1234"/>
      <c r="O260" s="1234"/>
      <c r="P260" s="914"/>
      <c r="Q260" s="1234"/>
      <c r="R260" s="1234"/>
      <c r="S260" s="1234"/>
      <c r="T260" s="1234"/>
      <c r="U260" s="1234"/>
      <c r="V260" s="1234"/>
      <c r="W260" s="1234"/>
      <c r="X260" s="1235"/>
      <c r="Y260" s="1234"/>
      <c r="Z260" s="1234"/>
      <c r="AA260" s="1234"/>
      <c r="AB260" s="1234"/>
      <c r="AC260" s="1234"/>
      <c r="AD260" s="1234"/>
      <c r="AE260" s="1234"/>
      <c r="AF260" s="1234"/>
      <c r="AG260" s="914"/>
      <c r="AH260" s="1234"/>
    </row>
    <row r="261">
      <c r="A261" s="1234"/>
      <c r="B261" s="1234"/>
      <c r="C261" s="1234"/>
      <c r="D261" s="1234"/>
      <c r="E261" s="1234"/>
      <c r="F261" s="1234"/>
      <c r="G261" s="1235"/>
      <c r="H261" s="1234"/>
      <c r="I261" s="1234"/>
      <c r="J261" s="1234"/>
      <c r="K261" s="1234"/>
      <c r="L261" s="1234"/>
      <c r="M261" s="1234"/>
      <c r="N261" s="1234"/>
      <c r="O261" s="1234"/>
      <c r="P261" s="914"/>
      <c r="Q261" s="1234"/>
      <c r="R261" s="1234"/>
      <c r="S261" s="1234"/>
      <c r="T261" s="1234"/>
      <c r="U261" s="1234"/>
      <c r="V261" s="1234"/>
      <c r="W261" s="1234"/>
      <c r="X261" s="1235"/>
      <c r="Y261" s="1234"/>
      <c r="Z261" s="1234"/>
      <c r="AA261" s="1234"/>
      <c r="AB261" s="1234"/>
      <c r="AC261" s="1234"/>
      <c r="AD261" s="1234"/>
      <c r="AE261" s="1234"/>
      <c r="AF261" s="1234"/>
      <c r="AG261" s="914"/>
      <c r="AH261" s="1234"/>
    </row>
    <row r="262">
      <c r="A262" s="1234"/>
      <c r="B262" s="1234"/>
      <c r="C262" s="1234"/>
      <c r="D262" s="1234"/>
      <c r="E262" s="1234"/>
      <c r="F262" s="1234"/>
      <c r="G262" s="1235"/>
      <c r="H262" s="1234"/>
      <c r="I262" s="1234"/>
      <c r="J262" s="1234"/>
      <c r="K262" s="1234"/>
      <c r="L262" s="1234"/>
      <c r="M262" s="1234"/>
      <c r="N262" s="1234"/>
      <c r="O262" s="1234"/>
      <c r="P262" s="914"/>
      <c r="Q262" s="1234"/>
      <c r="R262" s="1234"/>
      <c r="S262" s="1234"/>
      <c r="T262" s="1234"/>
      <c r="U262" s="1234"/>
      <c r="V262" s="1234"/>
      <c r="W262" s="1234"/>
      <c r="X262" s="1235"/>
      <c r="Y262" s="1234"/>
      <c r="Z262" s="1234"/>
      <c r="AA262" s="1234"/>
      <c r="AB262" s="1234"/>
      <c r="AC262" s="1234"/>
      <c r="AD262" s="1234"/>
      <c r="AE262" s="1234"/>
      <c r="AF262" s="1234"/>
      <c r="AG262" s="914"/>
      <c r="AH262" s="1234"/>
    </row>
    <row r="263">
      <c r="A263" s="1234"/>
      <c r="B263" s="1234"/>
      <c r="C263" s="1234"/>
      <c r="D263" s="1234"/>
      <c r="E263" s="1234"/>
      <c r="F263" s="1234"/>
      <c r="G263" s="1235"/>
      <c r="H263" s="1234"/>
      <c r="I263" s="1234"/>
      <c r="J263" s="1234"/>
      <c r="K263" s="1234"/>
      <c r="L263" s="1234"/>
      <c r="M263" s="1234"/>
      <c r="N263" s="1234"/>
      <c r="O263" s="1234"/>
      <c r="P263" s="914"/>
      <c r="Q263" s="1234"/>
      <c r="R263" s="1234"/>
      <c r="S263" s="1234"/>
      <c r="T263" s="1234"/>
      <c r="U263" s="1234"/>
      <c r="V263" s="1234"/>
      <c r="W263" s="1234"/>
      <c r="X263" s="1235"/>
      <c r="Y263" s="1234"/>
      <c r="Z263" s="1234"/>
      <c r="AA263" s="1234"/>
      <c r="AB263" s="1234"/>
      <c r="AC263" s="1234"/>
      <c r="AD263" s="1234"/>
      <c r="AE263" s="1234"/>
      <c r="AF263" s="1234"/>
      <c r="AG263" s="914"/>
      <c r="AH263" s="1234"/>
    </row>
    <row r="264">
      <c r="A264" s="1234"/>
      <c r="B264" s="1234"/>
      <c r="C264" s="1234"/>
      <c r="D264" s="1234"/>
      <c r="E264" s="1234"/>
      <c r="F264" s="1234"/>
      <c r="G264" s="1235"/>
      <c r="H264" s="1234"/>
      <c r="I264" s="1234"/>
      <c r="J264" s="1234"/>
      <c r="K264" s="1234"/>
      <c r="L264" s="1234"/>
      <c r="M264" s="1234"/>
      <c r="N264" s="1234"/>
      <c r="O264" s="1234"/>
      <c r="P264" s="914"/>
      <c r="Q264" s="1234"/>
      <c r="R264" s="1234"/>
      <c r="S264" s="1234"/>
      <c r="T264" s="1234"/>
      <c r="U264" s="1234"/>
      <c r="V264" s="1234"/>
      <c r="W264" s="1234"/>
      <c r="X264" s="1235"/>
      <c r="Y264" s="1234"/>
      <c r="Z264" s="1234"/>
      <c r="AA264" s="1234"/>
      <c r="AB264" s="1234"/>
      <c r="AC264" s="1234"/>
      <c r="AD264" s="1234"/>
      <c r="AE264" s="1234"/>
      <c r="AF264" s="1234"/>
      <c r="AG264" s="914"/>
      <c r="AH264" s="1234"/>
    </row>
    <row r="265">
      <c r="A265" s="1234"/>
      <c r="B265" s="1234"/>
      <c r="C265" s="1234"/>
      <c r="D265" s="1234"/>
      <c r="E265" s="1234"/>
      <c r="F265" s="1234"/>
      <c r="G265" s="1235"/>
      <c r="H265" s="1234"/>
      <c r="I265" s="1234"/>
      <c r="J265" s="1234"/>
      <c r="K265" s="1234"/>
      <c r="L265" s="1234"/>
      <c r="M265" s="1234"/>
      <c r="N265" s="1234"/>
      <c r="O265" s="1234"/>
      <c r="P265" s="914"/>
      <c r="Q265" s="1234"/>
      <c r="R265" s="1234"/>
      <c r="S265" s="1234"/>
      <c r="T265" s="1234"/>
      <c r="U265" s="1234"/>
      <c r="V265" s="1234"/>
      <c r="W265" s="1234"/>
      <c r="X265" s="1235"/>
      <c r="Y265" s="1234"/>
      <c r="Z265" s="1234"/>
      <c r="AA265" s="1234"/>
      <c r="AB265" s="1234"/>
      <c r="AC265" s="1234"/>
      <c r="AD265" s="1234"/>
      <c r="AE265" s="1234"/>
      <c r="AF265" s="1234"/>
      <c r="AG265" s="914"/>
      <c r="AH265" s="1234"/>
    </row>
    <row r="266">
      <c r="A266" s="1234"/>
      <c r="B266" s="1234"/>
      <c r="C266" s="1234"/>
      <c r="D266" s="1234"/>
      <c r="E266" s="1234"/>
      <c r="F266" s="1234"/>
      <c r="G266" s="1235"/>
      <c r="H266" s="1234"/>
      <c r="I266" s="1234"/>
      <c r="J266" s="1234"/>
      <c r="K266" s="1234"/>
      <c r="L266" s="1234"/>
      <c r="M266" s="1234"/>
      <c r="N266" s="1234"/>
      <c r="O266" s="1234"/>
      <c r="P266" s="914"/>
      <c r="Q266" s="1234"/>
      <c r="R266" s="1234"/>
      <c r="S266" s="1234"/>
      <c r="T266" s="1234"/>
      <c r="U266" s="1234"/>
      <c r="V266" s="1234"/>
      <c r="W266" s="1234"/>
      <c r="X266" s="1235"/>
      <c r="Y266" s="1234"/>
      <c r="Z266" s="1234"/>
      <c r="AA266" s="1234"/>
      <c r="AB266" s="1234"/>
      <c r="AC266" s="1234"/>
      <c r="AD266" s="1234"/>
      <c r="AE266" s="1234"/>
      <c r="AF266" s="1234"/>
      <c r="AG266" s="914"/>
      <c r="AH266" s="1234"/>
    </row>
    <row r="267">
      <c r="A267" s="1234"/>
      <c r="B267" s="1234"/>
      <c r="C267" s="1234"/>
      <c r="D267" s="1234"/>
      <c r="E267" s="1234"/>
      <c r="F267" s="1234"/>
      <c r="G267" s="1235"/>
      <c r="H267" s="1234"/>
      <c r="I267" s="1234"/>
      <c r="J267" s="1234"/>
      <c r="K267" s="1234"/>
      <c r="L267" s="1234"/>
      <c r="M267" s="1234"/>
      <c r="N267" s="1234"/>
      <c r="O267" s="1234"/>
      <c r="P267" s="914"/>
      <c r="Q267" s="1234"/>
      <c r="R267" s="1234"/>
      <c r="S267" s="1234"/>
      <c r="T267" s="1234"/>
      <c r="U267" s="1234"/>
      <c r="V267" s="1234"/>
      <c r="W267" s="1234"/>
      <c r="X267" s="1235"/>
      <c r="Y267" s="1234"/>
      <c r="Z267" s="1234"/>
      <c r="AA267" s="1234"/>
      <c r="AB267" s="1234"/>
      <c r="AC267" s="1234"/>
      <c r="AD267" s="1234"/>
      <c r="AE267" s="1234"/>
      <c r="AF267" s="1234"/>
      <c r="AG267" s="914"/>
      <c r="AH267" s="1234"/>
    </row>
    <row r="268">
      <c r="A268" s="1234"/>
      <c r="B268" s="1234"/>
      <c r="C268" s="1234"/>
      <c r="D268" s="1234"/>
      <c r="E268" s="1234"/>
      <c r="F268" s="1234"/>
      <c r="G268" s="1235"/>
      <c r="H268" s="1234"/>
      <c r="I268" s="1234"/>
      <c r="J268" s="1234"/>
      <c r="K268" s="1234"/>
      <c r="L268" s="1234"/>
      <c r="M268" s="1234"/>
      <c r="N268" s="1234"/>
      <c r="O268" s="1234"/>
      <c r="P268" s="914"/>
      <c r="Q268" s="1234"/>
      <c r="R268" s="1234"/>
      <c r="S268" s="1234"/>
      <c r="T268" s="1234"/>
      <c r="U268" s="1234"/>
      <c r="V268" s="1234"/>
      <c r="W268" s="1234"/>
      <c r="X268" s="1235"/>
      <c r="Y268" s="1234"/>
      <c r="Z268" s="1234"/>
      <c r="AA268" s="1234"/>
      <c r="AB268" s="1234"/>
      <c r="AC268" s="1234"/>
      <c r="AD268" s="1234"/>
      <c r="AE268" s="1234"/>
      <c r="AF268" s="1234"/>
      <c r="AG268" s="914"/>
      <c r="AH268" s="1234"/>
    </row>
    <row r="269">
      <c r="A269" s="1234"/>
      <c r="B269" s="1234"/>
      <c r="C269" s="1234"/>
      <c r="D269" s="1234"/>
      <c r="E269" s="1234"/>
      <c r="F269" s="1234"/>
      <c r="G269" s="1235"/>
      <c r="H269" s="1234"/>
      <c r="I269" s="1234"/>
      <c r="J269" s="1234"/>
      <c r="K269" s="1234"/>
      <c r="L269" s="1234"/>
      <c r="M269" s="1234"/>
      <c r="N269" s="1234"/>
      <c r="O269" s="1234"/>
      <c r="P269" s="914"/>
      <c r="Q269" s="1234"/>
      <c r="R269" s="1234"/>
      <c r="S269" s="1234"/>
      <c r="T269" s="1234"/>
      <c r="U269" s="1234"/>
      <c r="V269" s="1234"/>
      <c r="W269" s="1234"/>
      <c r="X269" s="1235"/>
      <c r="Y269" s="1234"/>
      <c r="Z269" s="1234"/>
      <c r="AA269" s="1234"/>
      <c r="AB269" s="1234"/>
      <c r="AC269" s="1234"/>
      <c r="AD269" s="1234"/>
      <c r="AE269" s="1234"/>
      <c r="AF269" s="1234"/>
      <c r="AG269" s="914"/>
      <c r="AH269" s="1234"/>
    </row>
    <row r="270">
      <c r="A270" s="1234"/>
      <c r="B270" s="1234"/>
      <c r="C270" s="1234"/>
      <c r="D270" s="1234"/>
      <c r="E270" s="1234"/>
      <c r="F270" s="1234"/>
      <c r="G270" s="1235"/>
      <c r="H270" s="1234"/>
      <c r="I270" s="1234"/>
      <c r="J270" s="1234"/>
      <c r="K270" s="1234"/>
      <c r="L270" s="1234"/>
      <c r="M270" s="1234"/>
      <c r="N270" s="1234"/>
      <c r="O270" s="1234"/>
      <c r="P270" s="914"/>
      <c r="Q270" s="1234"/>
      <c r="R270" s="1234"/>
      <c r="S270" s="1234"/>
      <c r="T270" s="1234"/>
      <c r="U270" s="1234"/>
      <c r="V270" s="1234"/>
      <c r="W270" s="1234"/>
      <c r="X270" s="1235"/>
      <c r="Y270" s="1234"/>
      <c r="Z270" s="1234"/>
      <c r="AA270" s="1234"/>
      <c r="AB270" s="1234"/>
      <c r="AC270" s="1234"/>
      <c r="AD270" s="1234"/>
      <c r="AE270" s="1234"/>
      <c r="AF270" s="1234"/>
      <c r="AG270" s="914"/>
      <c r="AH270" s="1234"/>
    </row>
    <row r="271">
      <c r="A271" s="1234"/>
      <c r="B271" s="1234"/>
      <c r="C271" s="1234"/>
      <c r="D271" s="1234"/>
      <c r="E271" s="1234"/>
      <c r="F271" s="1234"/>
      <c r="G271" s="1235"/>
      <c r="H271" s="1234"/>
      <c r="I271" s="1234"/>
      <c r="J271" s="1234"/>
      <c r="K271" s="1234"/>
      <c r="L271" s="1234"/>
      <c r="M271" s="1234"/>
      <c r="N271" s="1234"/>
      <c r="O271" s="1234"/>
      <c r="P271" s="914"/>
      <c r="Q271" s="1234"/>
      <c r="R271" s="1234"/>
      <c r="S271" s="1234"/>
      <c r="T271" s="1234"/>
      <c r="U271" s="1234"/>
      <c r="V271" s="1234"/>
      <c r="W271" s="1234"/>
      <c r="X271" s="1235"/>
      <c r="Y271" s="1234"/>
      <c r="Z271" s="1234"/>
      <c r="AA271" s="1234"/>
      <c r="AB271" s="1234"/>
      <c r="AC271" s="1234"/>
      <c r="AD271" s="1234"/>
      <c r="AE271" s="1234"/>
      <c r="AF271" s="1234"/>
      <c r="AG271" s="914"/>
      <c r="AH271" s="1234"/>
    </row>
    <row r="272">
      <c r="A272" s="1234"/>
      <c r="B272" s="1234"/>
      <c r="C272" s="1234"/>
      <c r="D272" s="1234"/>
      <c r="E272" s="1234"/>
      <c r="F272" s="1234"/>
      <c r="G272" s="1235"/>
      <c r="H272" s="1234"/>
      <c r="I272" s="1234"/>
      <c r="J272" s="1234"/>
      <c r="K272" s="1234"/>
      <c r="L272" s="1234"/>
      <c r="M272" s="1234"/>
      <c r="N272" s="1234"/>
      <c r="O272" s="1234"/>
      <c r="P272" s="914"/>
      <c r="Q272" s="1234"/>
      <c r="R272" s="1234"/>
      <c r="S272" s="1234"/>
      <c r="T272" s="1234"/>
      <c r="U272" s="1234"/>
      <c r="V272" s="1234"/>
      <c r="W272" s="1234"/>
      <c r="X272" s="1235"/>
      <c r="Y272" s="1234"/>
      <c r="Z272" s="1234"/>
      <c r="AA272" s="1234"/>
      <c r="AB272" s="1234"/>
      <c r="AC272" s="1234"/>
      <c r="AD272" s="1234"/>
      <c r="AE272" s="1234"/>
      <c r="AF272" s="1234"/>
      <c r="AG272" s="914"/>
      <c r="AH272" s="1234"/>
    </row>
    <row r="273">
      <c r="A273" s="1234"/>
      <c r="B273" s="1234"/>
      <c r="C273" s="1234"/>
      <c r="D273" s="1234"/>
      <c r="E273" s="1234"/>
      <c r="F273" s="1234"/>
      <c r="G273" s="1235"/>
      <c r="H273" s="1234"/>
      <c r="I273" s="1234"/>
      <c r="J273" s="1234"/>
      <c r="K273" s="1234"/>
      <c r="L273" s="1234"/>
      <c r="M273" s="1234"/>
      <c r="N273" s="1234"/>
      <c r="O273" s="1234"/>
      <c r="P273" s="914"/>
      <c r="Q273" s="1234"/>
      <c r="R273" s="1234"/>
      <c r="S273" s="1234"/>
      <c r="T273" s="1234"/>
      <c r="U273" s="1234"/>
      <c r="V273" s="1234"/>
      <c r="W273" s="1234"/>
      <c r="X273" s="1235"/>
      <c r="Y273" s="1234"/>
      <c r="Z273" s="1234"/>
      <c r="AA273" s="1234"/>
      <c r="AB273" s="1234"/>
      <c r="AC273" s="1234"/>
      <c r="AD273" s="1234"/>
      <c r="AE273" s="1234"/>
      <c r="AF273" s="1234"/>
      <c r="AG273" s="914"/>
      <c r="AH273" s="1234"/>
    </row>
    <row r="274">
      <c r="A274" s="1234"/>
      <c r="B274" s="1234"/>
      <c r="C274" s="1234"/>
      <c r="D274" s="1234"/>
      <c r="E274" s="1234"/>
      <c r="F274" s="1234"/>
      <c r="G274" s="1235"/>
      <c r="H274" s="1234"/>
      <c r="I274" s="1234"/>
      <c r="J274" s="1234"/>
      <c r="K274" s="1234"/>
      <c r="L274" s="1234"/>
      <c r="M274" s="1234"/>
      <c r="N274" s="1234"/>
      <c r="O274" s="1234"/>
      <c r="P274" s="914"/>
      <c r="Q274" s="1234"/>
      <c r="R274" s="1234"/>
      <c r="S274" s="1234"/>
      <c r="T274" s="1234"/>
      <c r="U274" s="1234"/>
      <c r="V274" s="1234"/>
      <c r="W274" s="1234"/>
      <c r="X274" s="1235"/>
      <c r="Y274" s="1234"/>
      <c r="Z274" s="1234"/>
      <c r="AA274" s="1234"/>
      <c r="AB274" s="1234"/>
      <c r="AC274" s="1234"/>
      <c r="AD274" s="1234"/>
      <c r="AE274" s="1234"/>
      <c r="AF274" s="1234"/>
      <c r="AG274" s="914"/>
      <c r="AH274" s="1234"/>
    </row>
    <row r="275">
      <c r="A275" s="1234"/>
      <c r="B275" s="1234"/>
      <c r="C275" s="1234"/>
      <c r="D275" s="1234"/>
      <c r="E275" s="1234"/>
      <c r="F275" s="1234"/>
      <c r="G275" s="1235"/>
      <c r="H275" s="1234"/>
      <c r="I275" s="1234"/>
      <c r="J275" s="1234"/>
      <c r="K275" s="1234"/>
      <c r="L275" s="1234"/>
      <c r="M275" s="1234"/>
      <c r="N275" s="1234"/>
      <c r="O275" s="1234"/>
      <c r="P275" s="914"/>
      <c r="Q275" s="1234"/>
      <c r="R275" s="1234"/>
      <c r="S275" s="1234"/>
      <c r="T275" s="1234"/>
      <c r="U275" s="1234"/>
      <c r="V275" s="1234"/>
      <c r="W275" s="1234"/>
      <c r="X275" s="1235"/>
      <c r="Y275" s="1234"/>
      <c r="Z275" s="1234"/>
      <c r="AA275" s="1234"/>
      <c r="AB275" s="1234"/>
      <c r="AC275" s="1234"/>
      <c r="AD275" s="1234"/>
      <c r="AE275" s="1234"/>
      <c r="AF275" s="1234"/>
      <c r="AG275" s="914"/>
      <c r="AH275" s="1234"/>
    </row>
    <row r="276">
      <c r="A276" s="1234"/>
      <c r="B276" s="1234"/>
      <c r="C276" s="1234"/>
      <c r="D276" s="1234"/>
      <c r="E276" s="1234"/>
      <c r="F276" s="1234"/>
      <c r="G276" s="1235"/>
      <c r="H276" s="1234"/>
      <c r="I276" s="1234"/>
      <c r="J276" s="1234"/>
      <c r="K276" s="1234"/>
      <c r="L276" s="1234"/>
      <c r="M276" s="1234"/>
      <c r="N276" s="1234"/>
      <c r="O276" s="1234"/>
      <c r="P276" s="914"/>
      <c r="Q276" s="1234"/>
      <c r="R276" s="1234"/>
      <c r="S276" s="1234"/>
      <c r="T276" s="1234"/>
      <c r="U276" s="1234"/>
      <c r="V276" s="1234"/>
      <c r="W276" s="1234"/>
      <c r="X276" s="1235"/>
      <c r="Y276" s="1234"/>
      <c r="Z276" s="1234"/>
      <c r="AA276" s="1234"/>
      <c r="AB276" s="1234"/>
      <c r="AC276" s="1234"/>
      <c r="AD276" s="1234"/>
      <c r="AE276" s="1234"/>
      <c r="AF276" s="1234"/>
      <c r="AG276" s="914"/>
      <c r="AH276" s="1234"/>
    </row>
    <row r="277">
      <c r="A277" s="1234"/>
      <c r="B277" s="1234"/>
      <c r="C277" s="1234"/>
      <c r="D277" s="1234"/>
      <c r="E277" s="1234"/>
      <c r="F277" s="1234"/>
      <c r="G277" s="1235"/>
      <c r="H277" s="1234"/>
      <c r="I277" s="1234"/>
      <c r="J277" s="1234"/>
      <c r="K277" s="1234"/>
      <c r="L277" s="1234"/>
      <c r="M277" s="1234"/>
      <c r="N277" s="1234"/>
      <c r="O277" s="1234"/>
      <c r="P277" s="914"/>
      <c r="Q277" s="1234"/>
      <c r="R277" s="1234"/>
      <c r="S277" s="1234"/>
      <c r="T277" s="1234"/>
      <c r="U277" s="1234"/>
      <c r="V277" s="1234"/>
      <c r="W277" s="1234"/>
      <c r="X277" s="1235"/>
      <c r="Y277" s="1234"/>
      <c r="Z277" s="1234"/>
      <c r="AA277" s="1234"/>
      <c r="AB277" s="1234"/>
      <c r="AC277" s="1234"/>
      <c r="AD277" s="1234"/>
      <c r="AE277" s="1234"/>
      <c r="AF277" s="1234"/>
      <c r="AG277" s="914"/>
      <c r="AH277" s="1234"/>
    </row>
    <row r="278">
      <c r="A278" s="1234"/>
      <c r="B278" s="1234"/>
      <c r="C278" s="1234"/>
      <c r="D278" s="1234"/>
      <c r="E278" s="1234"/>
      <c r="F278" s="1234"/>
      <c r="G278" s="1235"/>
      <c r="H278" s="1234"/>
      <c r="I278" s="1234"/>
      <c r="J278" s="1234"/>
      <c r="K278" s="1234"/>
      <c r="L278" s="1234"/>
      <c r="M278" s="1234"/>
      <c r="N278" s="1234"/>
      <c r="O278" s="1234"/>
      <c r="P278" s="914"/>
      <c r="Q278" s="1234"/>
      <c r="R278" s="1234"/>
      <c r="S278" s="1234"/>
      <c r="T278" s="1234"/>
      <c r="U278" s="1234"/>
      <c r="V278" s="1234"/>
      <c r="W278" s="1234"/>
      <c r="X278" s="1235"/>
      <c r="Y278" s="1234"/>
      <c r="Z278" s="1234"/>
      <c r="AA278" s="1234"/>
      <c r="AB278" s="1234"/>
      <c r="AC278" s="1234"/>
      <c r="AD278" s="1234"/>
      <c r="AE278" s="1234"/>
      <c r="AF278" s="1234"/>
      <c r="AG278" s="914"/>
      <c r="AH278" s="1234"/>
    </row>
    <row r="279">
      <c r="A279" s="1234"/>
      <c r="B279" s="1234"/>
      <c r="C279" s="1234"/>
      <c r="D279" s="1234"/>
      <c r="E279" s="1234"/>
      <c r="F279" s="1234"/>
      <c r="G279" s="1235"/>
      <c r="H279" s="1234"/>
      <c r="I279" s="1234"/>
      <c r="J279" s="1234"/>
      <c r="K279" s="1234"/>
      <c r="L279" s="1234"/>
      <c r="M279" s="1234"/>
      <c r="N279" s="1234"/>
      <c r="O279" s="1234"/>
      <c r="P279" s="914"/>
      <c r="Q279" s="1234"/>
      <c r="R279" s="1234"/>
      <c r="S279" s="1234"/>
      <c r="T279" s="1234"/>
      <c r="U279" s="1234"/>
      <c r="V279" s="1234"/>
      <c r="W279" s="1234"/>
      <c r="X279" s="1235"/>
      <c r="Y279" s="1234"/>
      <c r="Z279" s="1234"/>
      <c r="AA279" s="1234"/>
      <c r="AB279" s="1234"/>
      <c r="AC279" s="1234"/>
      <c r="AD279" s="1234"/>
      <c r="AE279" s="1234"/>
      <c r="AF279" s="1234"/>
      <c r="AG279" s="914"/>
      <c r="AH279" s="1234"/>
    </row>
    <row r="280">
      <c r="A280" s="1234"/>
      <c r="B280" s="1234"/>
      <c r="C280" s="1234"/>
      <c r="D280" s="1234"/>
      <c r="E280" s="1234"/>
      <c r="F280" s="1234"/>
      <c r="G280" s="1235"/>
      <c r="H280" s="1234"/>
      <c r="I280" s="1234"/>
      <c r="J280" s="1234"/>
      <c r="K280" s="1234"/>
      <c r="L280" s="1234"/>
      <c r="M280" s="1234"/>
      <c r="N280" s="1234"/>
      <c r="O280" s="1234"/>
      <c r="P280" s="914"/>
      <c r="Q280" s="1234"/>
      <c r="R280" s="1234"/>
      <c r="S280" s="1234"/>
      <c r="T280" s="1234"/>
      <c r="U280" s="1234"/>
      <c r="V280" s="1234"/>
      <c r="W280" s="1234"/>
      <c r="X280" s="1235"/>
      <c r="Y280" s="1234"/>
      <c r="Z280" s="1234"/>
      <c r="AA280" s="1234"/>
      <c r="AB280" s="1234"/>
      <c r="AC280" s="1234"/>
      <c r="AD280" s="1234"/>
      <c r="AE280" s="1234"/>
      <c r="AF280" s="1234"/>
      <c r="AG280" s="914"/>
      <c r="AH280" s="1234"/>
    </row>
    <row r="281">
      <c r="A281" s="1234"/>
      <c r="B281" s="1234"/>
      <c r="C281" s="1234"/>
      <c r="D281" s="1234"/>
      <c r="E281" s="1234"/>
      <c r="F281" s="1234"/>
      <c r="G281" s="1235"/>
      <c r="H281" s="1234"/>
      <c r="I281" s="1234"/>
      <c r="J281" s="1234"/>
      <c r="K281" s="1234"/>
      <c r="L281" s="1234"/>
      <c r="M281" s="1234"/>
      <c r="N281" s="1234"/>
      <c r="O281" s="1234"/>
      <c r="P281" s="914"/>
      <c r="Q281" s="1234"/>
      <c r="R281" s="1234"/>
      <c r="S281" s="1234"/>
      <c r="T281" s="1234"/>
      <c r="U281" s="1234"/>
      <c r="V281" s="1234"/>
      <c r="W281" s="1234"/>
      <c r="X281" s="1235"/>
      <c r="Y281" s="1234"/>
      <c r="Z281" s="1234"/>
      <c r="AA281" s="1234"/>
      <c r="AB281" s="1234"/>
      <c r="AC281" s="1234"/>
      <c r="AD281" s="1234"/>
      <c r="AE281" s="1234"/>
      <c r="AF281" s="1234"/>
      <c r="AG281" s="914"/>
      <c r="AH281" s="1234"/>
    </row>
    <row r="282">
      <c r="A282" s="1234"/>
      <c r="B282" s="1234"/>
      <c r="C282" s="1234"/>
      <c r="D282" s="1234"/>
      <c r="E282" s="1234"/>
      <c r="F282" s="1234"/>
      <c r="G282" s="1235"/>
      <c r="H282" s="1234"/>
      <c r="I282" s="1234"/>
      <c r="J282" s="1234"/>
      <c r="K282" s="1234"/>
      <c r="L282" s="1234"/>
      <c r="M282" s="1234"/>
      <c r="N282" s="1234"/>
      <c r="O282" s="1234"/>
      <c r="P282" s="914"/>
      <c r="Q282" s="1234"/>
      <c r="R282" s="1234"/>
      <c r="S282" s="1234"/>
      <c r="T282" s="1234"/>
      <c r="U282" s="1234"/>
      <c r="V282" s="1234"/>
      <c r="W282" s="1234"/>
      <c r="X282" s="1235"/>
      <c r="Y282" s="1234"/>
      <c r="Z282" s="1234"/>
      <c r="AA282" s="1234"/>
      <c r="AB282" s="1234"/>
      <c r="AC282" s="1234"/>
      <c r="AD282" s="1234"/>
      <c r="AE282" s="1234"/>
      <c r="AF282" s="1234"/>
      <c r="AG282" s="914"/>
      <c r="AH282" s="1234"/>
    </row>
    <row r="283">
      <c r="A283" s="1234"/>
      <c r="B283" s="1234"/>
      <c r="C283" s="1234"/>
      <c r="D283" s="1234"/>
      <c r="E283" s="1234"/>
      <c r="F283" s="1234"/>
      <c r="G283" s="1235"/>
      <c r="H283" s="1234"/>
      <c r="I283" s="1234"/>
      <c r="J283" s="1234"/>
      <c r="K283" s="1234"/>
      <c r="L283" s="1234"/>
      <c r="M283" s="1234"/>
      <c r="N283" s="1234"/>
      <c r="O283" s="1234"/>
      <c r="P283" s="914"/>
      <c r="Q283" s="1234"/>
      <c r="R283" s="1234"/>
      <c r="S283" s="1234"/>
      <c r="T283" s="1234"/>
      <c r="U283" s="1234"/>
      <c r="V283" s="1234"/>
      <c r="W283" s="1234"/>
      <c r="X283" s="1235"/>
      <c r="Y283" s="1234"/>
      <c r="Z283" s="1234"/>
      <c r="AA283" s="1234"/>
      <c r="AB283" s="1234"/>
      <c r="AC283" s="1234"/>
      <c r="AD283" s="1234"/>
      <c r="AE283" s="1234"/>
      <c r="AF283" s="1234"/>
      <c r="AG283" s="914"/>
      <c r="AH283" s="1234"/>
    </row>
    <row r="284">
      <c r="A284" s="1234"/>
      <c r="B284" s="1234"/>
      <c r="C284" s="1234"/>
      <c r="D284" s="1234"/>
      <c r="E284" s="1234"/>
      <c r="F284" s="1234"/>
      <c r="G284" s="1235"/>
      <c r="H284" s="1234"/>
      <c r="I284" s="1234"/>
      <c r="J284" s="1234"/>
      <c r="K284" s="1234"/>
      <c r="L284" s="1234"/>
      <c r="M284" s="1234"/>
      <c r="N284" s="1234"/>
      <c r="O284" s="1234"/>
      <c r="P284" s="914"/>
      <c r="Q284" s="1234"/>
      <c r="R284" s="1234"/>
      <c r="S284" s="1234"/>
      <c r="T284" s="1234"/>
      <c r="U284" s="1234"/>
      <c r="V284" s="1234"/>
      <c r="W284" s="1234"/>
      <c r="X284" s="1235"/>
      <c r="Y284" s="1234"/>
      <c r="Z284" s="1234"/>
      <c r="AA284" s="1234"/>
      <c r="AB284" s="1234"/>
      <c r="AC284" s="1234"/>
      <c r="AD284" s="1234"/>
      <c r="AE284" s="1234"/>
      <c r="AF284" s="1234"/>
      <c r="AG284" s="914"/>
      <c r="AH284" s="1234"/>
    </row>
    <row r="285">
      <c r="A285" s="1234"/>
      <c r="B285" s="1234"/>
      <c r="C285" s="1234"/>
      <c r="D285" s="1234"/>
      <c r="E285" s="1234"/>
      <c r="F285" s="1234"/>
      <c r="G285" s="1235"/>
      <c r="H285" s="1234"/>
      <c r="I285" s="1234"/>
      <c r="J285" s="1234"/>
      <c r="K285" s="1234"/>
      <c r="L285" s="1234"/>
      <c r="M285" s="1234"/>
      <c r="N285" s="1234"/>
      <c r="O285" s="1234"/>
      <c r="P285" s="914"/>
      <c r="Q285" s="1234"/>
      <c r="R285" s="1234"/>
      <c r="S285" s="1234"/>
      <c r="T285" s="1234"/>
      <c r="U285" s="1234"/>
      <c r="V285" s="1234"/>
      <c r="W285" s="1234"/>
      <c r="X285" s="1235"/>
      <c r="Y285" s="1234"/>
      <c r="Z285" s="1234"/>
      <c r="AA285" s="1234"/>
      <c r="AB285" s="1234"/>
      <c r="AC285" s="1234"/>
      <c r="AD285" s="1234"/>
      <c r="AE285" s="1234"/>
      <c r="AF285" s="1234"/>
      <c r="AG285" s="914"/>
      <c r="AH285" s="1234"/>
    </row>
    <row r="286">
      <c r="A286" s="1234"/>
      <c r="B286" s="1234"/>
      <c r="C286" s="1234"/>
      <c r="D286" s="1234"/>
      <c r="E286" s="1234"/>
      <c r="F286" s="1234"/>
      <c r="G286" s="1235"/>
      <c r="H286" s="1234"/>
      <c r="I286" s="1234"/>
      <c r="J286" s="1234"/>
      <c r="K286" s="1234"/>
      <c r="L286" s="1234"/>
      <c r="M286" s="1234"/>
      <c r="N286" s="1234"/>
      <c r="O286" s="1234"/>
      <c r="P286" s="914"/>
      <c r="Q286" s="1234"/>
      <c r="R286" s="1234"/>
      <c r="S286" s="1234"/>
      <c r="T286" s="1234"/>
      <c r="U286" s="1234"/>
      <c r="V286" s="1234"/>
      <c r="W286" s="1234"/>
      <c r="X286" s="1235"/>
      <c r="Y286" s="1234"/>
      <c r="Z286" s="1234"/>
      <c r="AA286" s="1234"/>
      <c r="AB286" s="1234"/>
      <c r="AC286" s="1234"/>
      <c r="AD286" s="1234"/>
      <c r="AE286" s="1234"/>
      <c r="AF286" s="1234"/>
      <c r="AG286" s="914"/>
      <c r="AH286" s="1234"/>
    </row>
    <row r="287">
      <c r="A287" s="1234"/>
      <c r="B287" s="1234"/>
      <c r="C287" s="1234"/>
      <c r="D287" s="1234"/>
      <c r="E287" s="1234"/>
      <c r="F287" s="1234"/>
      <c r="G287" s="1235"/>
      <c r="H287" s="1234"/>
      <c r="I287" s="1234"/>
      <c r="J287" s="1234"/>
      <c r="K287" s="1234"/>
      <c r="L287" s="1234"/>
      <c r="M287" s="1234"/>
      <c r="N287" s="1234"/>
      <c r="O287" s="1234"/>
      <c r="P287" s="914"/>
      <c r="Q287" s="1234"/>
      <c r="R287" s="1234"/>
      <c r="S287" s="1234"/>
      <c r="T287" s="1234"/>
      <c r="U287" s="1234"/>
      <c r="V287" s="1234"/>
      <c r="W287" s="1234"/>
      <c r="X287" s="1235"/>
      <c r="Y287" s="1234"/>
      <c r="Z287" s="1234"/>
      <c r="AA287" s="1234"/>
      <c r="AB287" s="1234"/>
      <c r="AC287" s="1234"/>
      <c r="AD287" s="1234"/>
      <c r="AE287" s="1234"/>
      <c r="AF287" s="1234"/>
      <c r="AG287" s="914"/>
      <c r="AH287" s="1234"/>
    </row>
    <row r="288">
      <c r="A288" s="1234"/>
      <c r="B288" s="1234"/>
      <c r="C288" s="1234"/>
      <c r="D288" s="1234"/>
      <c r="E288" s="1234"/>
      <c r="F288" s="1234"/>
      <c r="G288" s="1235"/>
      <c r="H288" s="1234"/>
      <c r="I288" s="1234"/>
      <c r="J288" s="1234"/>
      <c r="K288" s="1234"/>
      <c r="L288" s="1234"/>
      <c r="M288" s="1234"/>
      <c r="N288" s="1234"/>
      <c r="O288" s="1234"/>
      <c r="P288" s="914"/>
      <c r="Q288" s="1234"/>
      <c r="R288" s="1234"/>
      <c r="S288" s="1234"/>
      <c r="T288" s="1234"/>
      <c r="U288" s="1234"/>
      <c r="V288" s="1234"/>
      <c r="W288" s="1234"/>
      <c r="X288" s="1235"/>
      <c r="Y288" s="1234"/>
      <c r="Z288" s="1234"/>
      <c r="AA288" s="1234"/>
      <c r="AB288" s="1234"/>
      <c r="AC288" s="1234"/>
      <c r="AD288" s="1234"/>
      <c r="AE288" s="1234"/>
      <c r="AF288" s="1234"/>
      <c r="AG288" s="914"/>
      <c r="AH288" s="1234"/>
    </row>
    <row r="289">
      <c r="A289" s="1234"/>
      <c r="B289" s="1234"/>
      <c r="C289" s="1234"/>
      <c r="D289" s="1234"/>
      <c r="E289" s="1234"/>
      <c r="F289" s="1234"/>
      <c r="G289" s="1235"/>
      <c r="H289" s="1234"/>
      <c r="I289" s="1234"/>
      <c r="J289" s="1234"/>
      <c r="K289" s="1234"/>
      <c r="L289" s="1234"/>
      <c r="M289" s="1234"/>
      <c r="N289" s="1234"/>
      <c r="O289" s="1234"/>
      <c r="P289" s="914"/>
      <c r="Q289" s="1234"/>
      <c r="R289" s="1234"/>
      <c r="S289" s="1234"/>
      <c r="T289" s="1234"/>
      <c r="U289" s="1234"/>
      <c r="V289" s="1234"/>
      <c r="W289" s="1234"/>
      <c r="X289" s="1235"/>
      <c r="Y289" s="1234"/>
      <c r="Z289" s="1234"/>
      <c r="AA289" s="1234"/>
      <c r="AB289" s="1234"/>
      <c r="AC289" s="1234"/>
      <c r="AD289" s="1234"/>
      <c r="AE289" s="1234"/>
      <c r="AF289" s="1234"/>
      <c r="AG289" s="914"/>
      <c r="AH289" s="1234"/>
    </row>
    <row r="290">
      <c r="A290" s="1234"/>
      <c r="B290" s="1234"/>
      <c r="C290" s="1234"/>
      <c r="D290" s="1234"/>
      <c r="E290" s="1234"/>
      <c r="F290" s="1234"/>
      <c r="G290" s="1235"/>
      <c r="H290" s="1234"/>
      <c r="I290" s="1234"/>
      <c r="J290" s="1234"/>
      <c r="K290" s="1234"/>
      <c r="L290" s="1234"/>
      <c r="M290" s="1234"/>
      <c r="N290" s="1234"/>
      <c r="O290" s="1234"/>
      <c r="P290" s="914"/>
      <c r="Q290" s="1234"/>
      <c r="R290" s="1234"/>
      <c r="S290" s="1234"/>
      <c r="T290" s="1234"/>
      <c r="U290" s="1234"/>
      <c r="V290" s="1234"/>
      <c r="W290" s="1234"/>
      <c r="X290" s="1235"/>
      <c r="Y290" s="1234"/>
      <c r="Z290" s="1234"/>
      <c r="AA290" s="1234"/>
      <c r="AB290" s="1234"/>
      <c r="AC290" s="1234"/>
      <c r="AD290" s="1234"/>
      <c r="AE290" s="1234"/>
      <c r="AF290" s="1234"/>
      <c r="AG290" s="914"/>
      <c r="AH290" s="1234"/>
    </row>
    <row r="291">
      <c r="A291" s="1234"/>
      <c r="B291" s="1234"/>
      <c r="C291" s="1234"/>
      <c r="D291" s="1234"/>
      <c r="E291" s="1234"/>
      <c r="F291" s="1234"/>
      <c r="G291" s="1235"/>
      <c r="H291" s="1234"/>
      <c r="I291" s="1234"/>
      <c r="J291" s="1234"/>
      <c r="K291" s="1234"/>
      <c r="L291" s="1234"/>
      <c r="M291" s="1234"/>
      <c r="N291" s="1234"/>
      <c r="O291" s="1234"/>
      <c r="P291" s="914"/>
      <c r="Q291" s="1234"/>
      <c r="R291" s="1234"/>
      <c r="S291" s="1234"/>
      <c r="T291" s="1234"/>
      <c r="U291" s="1234"/>
      <c r="V291" s="1234"/>
      <c r="W291" s="1234"/>
      <c r="X291" s="1235"/>
      <c r="Y291" s="1234"/>
      <c r="Z291" s="1234"/>
      <c r="AA291" s="1234"/>
      <c r="AB291" s="1234"/>
      <c r="AC291" s="1234"/>
      <c r="AD291" s="1234"/>
      <c r="AE291" s="1234"/>
      <c r="AF291" s="1234"/>
      <c r="AG291" s="914"/>
      <c r="AH291" s="1234"/>
    </row>
    <row r="292">
      <c r="A292" s="1234"/>
      <c r="B292" s="1234"/>
      <c r="C292" s="1234"/>
      <c r="D292" s="1234"/>
      <c r="E292" s="1234"/>
      <c r="F292" s="1234"/>
      <c r="G292" s="1235"/>
      <c r="H292" s="1234"/>
      <c r="I292" s="1234"/>
      <c r="J292" s="1234"/>
      <c r="K292" s="1234"/>
      <c r="L292" s="1234"/>
      <c r="M292" s="1234"/>
      <c r="N292" s="1234"/>
      <c r="O292" s="1234"/>
      <c r="P292" s="914"/>
      <c r="Q292" s="1234"/>
      <c r="R292" s="1234"/>
      <c r="S292" s="1234"/>
      <c r="T292" s="1234"/>
      <c r="U292" s="1234"/>
      <c r="V292" s="1234"/>
      <c r="W292" s="1234"/>
      <c r="X292" s="1235"/>
      <c r="Y292" s="1234"/>
      <c r="Z292" s="1234"/>
      <c r="AA292" s="1234"/>
      <c r="AB292" s="1234"/>
      <c r="AC292" s="1234"/>
      <c r="AD292" s="1234"/>
      <c r="AE292" s="1234"/>
      <c r="AF292" s="1234"/>
      <c r="AG292" s="914"/>
      <c r="AH292" s="1234"/>
    </row>
    <row r="293">
      <c r="A293" s="1234"/>
      <c r="B293" s="1234"/>
      <c r="C293" s="1234"/>
      <c r="D293" s="1234"/>
      <c r="E293" s="1234"/>
      <c r="F293" s="1234"/>
      <c r="G293" s="1235"/>
      <c r="H293" s="1234"/>
      <c r="I293" s="1234"/>
      <c r="J293" s="1234"/>
      <c r="K293" s="1234"/>
      <c r="L293" s="1234"/>
      <c r="M293" s="1234"/>
      <c r="N293" s="1234"/>
      <c r="O293" s="1234"/>
      <c r="P293" s="914"/>
      <c r="Q293" s="1234"/>
      <c r="R293" s="1234"/>
      <c r="S293" s="1234"/>
      <c r="T293" s="1234"/>
      <c r="U293" s="1234"/>
      <c r="V293" s="1234"/>
      <c r="W293" s="1234"/>
      <c r="X293" s="1235"/>
      <c r="Y293" s="1234"/>
      <c r="Z293" s="1234"/>
      <c r="AA293" s="1234"/>
      <c r="AB293" s="1234"/>
      <c r="AC293" s="1234"/>
      <c r="AD293" s="1234"/>
      <c r="AE293" s="1234"/>
      <c r="AF293" s="1234"/>
      <c r="AG293" s="914"/>
      <c r="AH293" s="1234"/>
    </row>
    <row r="294">
      <c r="A294" s="1234"/>
      <c r="B294" s="1234"/>
      <c r="C294" s="1234"/>
      <c r="D294" s="1234"/>
      <c r="E294" s="1234"/>
      <c r="F294" s="1234"/>
      <c r="G294" s="1235"/>
      <c r="H294" s="1234"/>
      <c r="I294" s="1234"/>
      <c r="J294" s="1234"/>
      <c r="K294" s="1234"/>
      <c r="L294" s="1234"/>
      <c r="M294" s="1234"/>
      <c r="N294" s="1234"/>
      <c r="O294" s="1234"/>
      <c r="P294" s="914"/>
      <c r="Q294" s="1234"/>
      <c r="R294" s="1234"/>
      <c r="S294" s="1234"/>
      <c r="T294" s="1234"/>
      <c r="U294" s="1234"/>
      <c r="V294" s="1234"/>
      <c r="W294" s="1234"/>
      <c r="X294" s="1235"/>
      <c r="Y294" s="1234"/>
      <c r="Z294" s="1234"/>
      <c r="AA294" s="1234"/>
      <c r="AB294" s="1234"/>
      <c r="AC294" s="1234"/>
      <c r="AD294" s="1234"/>
      <c r="AE294" s="1234"/>
      <c r="AF294" s="1234"/>
      <c r="AG294" s="914"/>
      <c r="AH294" s="1234"/>
    </row>
    <row r="295">
      <c r="A295" s="1234"/>
      <c r="B295" s="1234"/>
      <c r="C295" s="1234"/>
      <c r="D295" s="1234"/>
      <c r="E295" s="1234"/>
      <c r="F295" s="1234"/>
      <c r="G295" s="1235"/>
      <c r="H295" s="1234"/>
      <c r="I295" s="1234"/>
      <c r="J295" s="1234"/>
      <c r="K295" s="1234"/>
      <c r="L295" s="1234"/>
      <c r="M295" s="1234"/>
      <c r="N295" s="1234"/>
      <c r="O295" s="1234"/>
      <c r="P295" s="914"/>
      <c r="Q295" s="1234"/>
      <c r="R295" s="1234"/>
      <c r="S295" s="1234"/>
      <c r="T295" s="1234"/>
      <c r="U295" s="1234"/>
      <c r="V295" s="1234"/>
      <c r="W295" s="1234"/>
      <c r="X295" s="1235"/>
      <c r="Y295" s="1234"/>
      <c r="Z295" s="1234"/>
      <c r="AA295" s="1234"/>
      <c r="AB295" s="1234"/>
      <c r="AC295" s="1234"/>
      <c r="AD295" s="1234"/>
      <c r="AE295" s="1234"/>
      <c r="AF295" s="1234"/>
      <c r="AG295" s="914"/>
      <c r="AH295" s="1234"/>
    </row>
    <row r="296">
      <c r="A296" s="1234"/>
      <c r="B296" s="1234"/>
      <c r="C296" s="1234"/>
      <c r="D296" s="1234"/>
      <c r="E296" s="1234"/>
      <c r="F296" s="1234"/>
      <c r="G296" s="1235"/>
      <c r="H296" s="1234"/>
      <c r="I296" s="1234"/>
      <c r="J296" s="1234"/>
      <c r="K296" s="1234"/>
      <c r="L296" s="1234"/>
      <c r="M296" s="1234"/>
      <c r="N296" s="1234"/>
      <c r="O296" s="1234"/>
      <c r="P296" s="914"/>
      <c r="Q296" s="1234"/>
      <c r="R296" s="1234"/>
      <c r="S296" s="1234"/>
      <c r="T296" s="1234"/>
      <c r="U296" s="1234"/>
      <c r="V296" s="1234"/>
      <c r="W296" s="1234"/>
      <c r="X296" s="1235"/>
      <c r="Y296" s="1234"/>
      <c r="Z296" s="1234"/>
      <c r="AA296" s="1234"/>
      <c r="AB296" s="1234"/>
      <c r="AC296" s="1234"/>
      <c r="AD296" s="1234"/>
      <c r="AE296" s="1234"/>
      <c r="AF296" s="1234"/>
      <c r="AG296" s="914"/>
      <c r="AH296" s="1234"/>
    </row>
    <row r="297">
      <c r="A297" s="1234"/>
      <c r="B297" s="1234"/>
      <c r="C297" s="1234"/>
      <c r="D297" s="1234"/>
      <c r="E297" s="1234"/>
      <c r="F297" s="1234"/>
      <c r="G297" s="1235"/>
      <c r="H297" s="1234"/>
      <c r="I297" s="1234"/>
      <c r="J297" s="1234"/>
      <c r="K297" s="1234"/>
      <c r="L297" s="1234"/>
      <c r="M297" s="1234"/>
      <c r="N297" s="1234"/>
      <c r="O297" s="1234"/>
      <c r="P297" s="914"/>
      <c r="Q297" s="1234"/>
      <c r="R297" s="1234"/>
      <c r="S297" s="1234"/>
      <c r="T297" s="1234"/>
      <c r="U297" s="1234"/>
      <c r="V297" s="1234"/>
      <c r="W297" s="1234"/>
      <c r="X297" s="1235"/>
      <c r="Y297" s="1234"/>
      <c r="Z297" s="1234"/>
      <c r="AA297" s="1234"/>
      <c r="AB297" s="1234"/>
      <c r="AC297" s="1234"/>
      <c r="AD297" s="1234"/>
      <c r="AE297" s="1234"/>
      <c r="AF297" s="1234"/>
      <c r="AG297" s="914"/>
      <c r="AH297" s="1234"/>
    </row>
    <row r="298">
      <c r="A298" s="1234"/>
      <c r="B298" s="1234"/>
      <c r="C298" s="1234"/>
      <c r="D298" s="1234"/>
      <c r="E298" s="1234"/>
      <c r="F298" s="1234"/>
      <c r="G298" s="1235"/>
      <c r="H298" s="1234"/>
      <c r="I298" s="1234"/>
      <c r="J298" s="1234"/>
      <c r="K298" s="1234"/>
      <c r="L298" s="1234"/>
      <c r="M298" s="1234"/>
      <c r="N298" s="1234"/>
      <c r="O298" s="1234"/>
      <c r="P298" s="914"/>
      <c r="Q298" s="1234"/>
      <c r="R298" s="1234"/>
      <c r="S298" s="1234"/>
      <c r="T298" s="1234"/>
      <c r="U298" s="1234"/>
      <c r="V298" s="1234"/>
      <c r="W298" s="1234"/>
      <c r="X298" s="1235"/>
      <c r="Y298" s="1234"/>
      <c r="Z298" s="1234"/>
      <c r="AA298" s="1234"/>
      <c r="AB298" s="1234"/>
      <c r="AC298" s="1234"/>
      <c r="AD298" s="1234"/>
      <c r="AE298" s="1234"/>
      <c r="AF298" s="1234"/>
      <c r="AG298" s="914"/>
      <c r="AH298" s="1234"/>
    </row>
    <row r="299">
      <c r="A299" s="1234"/>
      <c r="B299" s="1234"/>
      <c r="C299" s="1234"/>
      <c r="D299" s="1234"/>
      <c r="E299" s="1234"/>
      <c r="F299" s="1234"/>
      <c r="G299" s="1235"/>
      <c r="H299" s="1234"/>
      <c r="I299" s="1234"/>
      <c r="J299" s="1234"/>
      <c r="K299" s="1234"/>
      <c r="L299" s="1234"/>
      <c r="M299" s="1234"/>
      <c r="N299" s="1234"/>
      <c r="O299" s="1234"/>
      <c r="P299" s="914"/>
      <c r="Q299" s="1234"/>
      <c r="R299" s="1234"/>
      <c r="S299" s="1234"/>
      <c r="T299" s="1234"/>
      <c r="U299" s="1234"/>
      <c r="V299" s="1234"/>
      <c r="W299" s="1234"/>
      <c r="X299" s="1235"/>
      <c r="Y299" s="1234"/>
      <c r="Z299" s="1234"/>
      <c r="AA299" s="1234"/>
      <c r="AB299" s="1234"/>
      <c r="AC299" s="1234"/>
      <c r="AD299" s="1234"/>
      <c r="AE299" s="1234"/>
      <c r="AF299" s="1234"/>
      <c r="AG299" s="914"/>
      <c r="AH299" s="1234"/>
    </row>
    <row r="300">
      <c r="A300" s="1234"/>
      <c r="B300" s="1234"/>
      <c r="C300" s="1234"/>
      <c r="D300" s="1234"/>
      <c r="E300" s="1234"/>
      <c r="F300" s="1234"/>
      <c r="G300" s="1235"/>
      <c r="H300" s="1234"/>
      <c r="I300" s="1234"/>
      <c r="J300" s="1234"/>
      <c r="K300" s="1234"/>
      <c r="L300" s="1234"/>
      <c r="M300" s="1234"/>
      <c r="N300" s="1234"/>
      <c r="O300" s="1234"/>
      <c r="P300" s="914"/>
      <c r="Q300" s="1234"/>
      <c r="R300" s="1234"/>
      <c r="S300" s="1234"/>
      <c r="T300" s="1234"/>
      <c r="U300" s="1234"/>
      <c r="V300" s="1234"/>
      <c r="W300" s="1234"/>
      <c r="X300" s="1235"/>
      <c r="Y300" s="1234"/>
      <c r="Z300" s="1234"/>
      <c r="AA300" s="1234"/>
      <c r="AB300" s="1234"/>
      <c r="AC300" s="1234"/>
      <c r="AD300" s="1234"/>
      <c r="AE300" s="1234"/>
      <c r="AF300" s="1234"/>
      <c r="AG300" s="914"/>
      <c r="AH300" s="1234"/>
    </row>
    <row r="301">
      <c r="A301" s="1234"/>
      <c r="B301" s="1234"/>
      <c r="C301" s="1234"/>
      <c r="D301" s="1234"/>
      <c r="E301" s="1234"/>
      <c r="F301" s="1234"/>
      <c r="G301" s="1235"/>
      <c r="H301" s="1234"/>
      <c r="I301" s="1234"/>
      <c r="J301" s="1234"/>
      <c r="K301" s="1234"/>
      <c r="L301" s="1234"/>
      <c r="M301" s="1234"/>
      <c r="N301" s="1234"/>
      <c r="O301" s="1234"/>
      <c r="P301" s="914"/>
      <c r="Q301" s="1234"/>
      <c r="R301" s="1234"/>
      <c r="S301" s="1234"/>
      <c r="T301" s="1234"/>
      <c r="U301" s="1234"/>
      <c r="V301" s="1234"/>
      <c r="W301" s="1234"/>
      <c r="X301" s="1235"/>
      <c r="Y301" s="1234"/>
      <c r="Z301" s="1234"/>
      <c r="AA301" s="1234"/>
      <c r="AB301" s="1234"/>
      <c r="AC301" s="1234"/>
      <c r="AD301" s="1234"/>
      <c r="AE301" s="1234"/>
      <c r="AF301" s="1234"/>
      <c r="AG301" s="914"/>
      <c r="AH301" s="1234"/>
    </row>
    <row r="302">
      <c r="A302" s="1234"/>
      <c r="B302" s="1234"/>
      <c r="C302" s="1234"/>
      <c r="D302" s="1234"/>
      <c r="E302" s="1234"/>
      <c r="F302" s="1234"/>
      <c r="G302" s="1235"/>
      <c r="H302" s="1234"/>
      <c r="I302" s="1234"/>
      <c r="J302" s="1234"/>
      <c r="K302" s="1234"/>
      <c r="L302" s="1234"/>
      <c r="M302" s="1234"/>
      <c r="N302" s="1234"/>
      <c r="O302" s="1234"/>
      <c r="P302" s="914"/>
      <c r="Q302" s="1234"/>
      <c r="R302" s="1234"/>
      <c r="S302" s="1234"/>
      <c r="T302" s="1234"/>
      <c r="U302" s="1234"/>
      <c r="V302" s="1234"/>
      <c r="W302" s="1234"/>
      <c r="X302" s="1235"/>
      <c r="Y302" s="1234"/>
      <c r="Z302" s="1234"/>
      <c r="AA302" s="1234"/>
      <c r="AB302" s="1234"/>
      <c r="AC302" s="1234"/>
      <c r="AD302" s="1234"/>
      <c r="AE302" s="1234"/>
      <c r="AF302" s="1234"/>
      <c r="AG302" s="914"/>
      <c r="AH302" s="1234"/>
    </row>
    <row r="303">
      <c r="A303" s="1234"/>
      <c r="B303" s="1234"/>
      <c r="C303" s="1234"/>
      <c r="D303" s="1234"/>
      <c r="E303" s="1234"/>
      <c r="F303" s="1234"/>
      <c r="G303" s="1235"/>
      <c r="H303" s="1234"/>
      <c r="I303" s="1234"/>
      <c r="J303" s="1234"/>
      <c r="K303" s="1234"/>
      <c r="L303" s="1234"/>
      <c r="M303" s="1234"/>
      <c r="N303" s="1234"/>
      <c r="O303" s="1234"/>
      <c r="P303" s="914"/>
      <c r="Q303" s="1234"/>
      <c r="R303" s="1234"/>
      <c r="S303" s="1234"/>
      <c r="T303" s="1234"/>
      <c r="U303" s="1234"/>
      <c r="V303" s="1234"/>
      <c r="W303" s="1234"/>
      <c r="X303" s="1235"/>
      <c r="Y303" s="1234"/>
      <c r="Z303" s="1234"/>
      <c r="AA303" s="1234"/>
      <c r="AB303" s="1234"/>
      <c r="AC303" s="1234"/>
      <c r="AD303" s="1234"/>
      <c r="AE303" s="1234"/>
      <c r="AF303" s="1234"/>
      <c r="AG303" s="914"/>
      <c r="AH303" s="1234"/>
    </row>
    <row r="304">
      <c r="A304" s="1234"/>
      <c r="B304" s="1234"/>
      <c r="C304" s="1234"/>
      <c r="D304" s="1234"/>
      <c r="E304" s="1234"/>
      <c r="F304" s="1234"/>
      <c r="G304" s="1235"/>
      <c r="H304" s="1234"/>
      <c r="I304" s="1234"/>
      <c r="J304" s="1234"/>
      <c r="K304" s="1234"/>
      <c r="L304" s="1234"/>
      <c r="M304" s="1234"/>
      <c r="N304" s="1234"/>
      <c r="O304" s="1234"/>
      <c r="P304" s="914"/>
      <c r="Q304" s="1234"/>
      <c r="R304" s="1234"/>
      <c r="S304" s="1234"/>
      <c r="T304" s="1234"/>
      <c r="U304" s="1234"/>
      <c r="V304" s="1234"/>
      <c r="W304" s="1234"/>
      <c r="X304" s="1235"/>
      <c r="Y304" s="1234"/>
      <c r="Z304" s="1234"/>
      <c r="AA304" s="1234"/>
      <c r="AB304" s="1234"/>
      <c r="AC304" s="1234"/>
      <c r="AD304" s="1234"/>
      <c r="AE304" s="1234"/>
      <c r="AF304" s="1234"/>
      <c r="AG304" s="914"/>
      <c r="AH304" s="1234"/>
    </row>
    <row r="305">
      <c r="A305" s="1234"/>
      <c r="B305" s="1234"/>
      <c r="C305" s="1234"/>
      <c r="D305" s="1234"/>
      <c r="E305" s="1234"/>
      <c r="F305" s="1234"/>
      <c r="G305" s="1235"/>
      <c r="H305" s="1234"/>
      <c r="I305" s="1234"/>
      <c r="J305" s="1234"/>
      <c r="K305" s="1234"/>
      <c r="L305" s="1234"/>
      <c r="M305" s="1234"/>
      <c r="N305" s="1234"/>
      <c r="O305" s="1234"/>
      <c r="P305" s="914"/>
      <c r="Q305" s="1234"/>
      <c r="R305" s="1234"/>
      <c r="S305" s="1234"/>
      <c r="T305" s="1234"/>
      <c r="U305" s="1234"/>
      <c r="V305" s="1234"/>
      <c r="W305" s="1234"/>
      <c r="X305" s="1235"/>
      <c r="Y305" s="1234"/>
      <c r="Z305" s="1234"/>
      <c r="AA305" s="1234"/>
      <c r="AB305" s="1234"/>
      <c r="AC305" s="1234"/>
      <c r="AD305" s="1234"/>
      <c r="AE305" s="1234"/>
      <c r="AF305" s="1234"/>
      <c r="AG305" s="914"/>
      <c r="AH305" s="1234"/>
    </row>
    <row r="306">
      <c r="A306" s="1234"/>
      <c r="B306" s="1234"/>
      <c r="C306" s="1234"/>
      <c r="D306" s="1234"/>
      <c r="E306" s="1234"/>
      <c r="F306" s="1234"/>
      <c r="G306" s="1235"/>
      <c r="H306" s="1234"/>
      <c r="I306" s="1234"/>
      <c r="J306" s="1234"/>
      <c r="K306" s="1234"/>
      <c r="L306" s="1234"/>
      <c r="M306" s="1234"/>
      <c r="N306" s="1234"/>
      <c r="O306" s="1234"/>
      <c r="P306" s="914"/>
      <c r="Q306" s="1234"/>
      <c r="R306" s="1234"/>
      <c r="S306" s="1234"/>
      <c r="T306" s="1234"/>
      <c r="U306" s="1234"/>
      <c r="V306" s="1234"/>
      <c r="W306" s="1234"/>
      <c r="X306" s="1235"/>
      <c r="Y306" s="1234"/>
      <c r="Z306" s="1234"/>
      <c r="AA306" s="1234"/>
      <c r="AB306" s="1234"/>
      <c r="AC306" s="1234"/>
      <c r="AD306" s="1234"/>
      <c r="AE306" s="1234"/>
      <c r="AF306" s="1234"/>
      <c r="AG306" s="914"/>
      <c r="AH306" s="1234"/>
    </row>
    <row r="307">
      <c r="A307" s="1234"/>
      <c r="B307" s="1234"/>
      <c r="C307" s="1234"/>
      <c r="D307" s="1234"/>
      <c r="E307" s="1234"/>
      <c r="F307" s="1234"/>
      <c r="G307" s="1235"/>
      <c r="H307" s="1234"/>
      <c r="I307" s="1234"/>
      <c r="J307" s="1234"/>
      <c r="K307" s="1234"/>
      <c r="L307" s="1234"/>
      <c r="M307" s="1234"/>
      <c r="N307" s="1234"/>
      <c r="O307" s="1234"/>
      <c r="P307" s="914"/>
      <c r="Q307" s="1234"/>
      <c r="R307" s="1234"/>
      <c r="S307" s="1234"/>
      <c r="T307" s="1234"/>
      <c r="U307" s="1234"/>
      <c r="V307" s="1234"/>
      <c r="W307" s="1234"/>
      <c r="X307" s="1235"/>
      <c r="Y307" s="1234"/>
      <c r="Z307" s="1234"/>
      <c r="AA307" s="1234"/>
      <c r="AB307" s="1234"/>
      <c r="AC307" s="1234"/>
      <c r="AD307" s="1234"/>
      <c r="AE307" s="1234"/>
      <c r="AF307" s="1234"/>
      <c r="AG307" s="914"/>
      <c r="AH307" s="1234"/>
    </row>
    <row r="308">
      <c r="A308" s="1234"/>
      <c r="B308" s="1234"/>
      <c r="C308" s="1234"/>
      <c r="D308" s="1234"/>
      <c r="E308" s="1234"/>
      <c r="F308" s="1234"/>
      <c r="G308" s="1235"/>
      <c r="H308" s="1234"/>
      <c r="I308" s="1234"/>
      <c r="J308" s="1234"/>
      <c r="K308" s="1234"/>
      <c r="L308" s="1234"/>
      <c r="M308" s="1234"/>
      <c r="N308" s="1234"/>
      <c r="O308" s="1234"/>
      <c r="P308" s="914"/>
      <c r="Q308" s="1234"/>
      <c r="R308" s="1234"/>
      <c r="S308" s="1234"/>
      <c r="T308" s="1234"/>
      <c r="U308" s="1234"/>
      <c r="V308" s="1234"/>
      <c r="W308" s="1234"/>
      <c r="X308" s="1235"/>
      <c r="Y308" s="1234"/>
      <c r="Z308" s="1234"/>
      <c r="AA308" s="1234"/>
      <c r="AB308" s="1234"/>
      <c r="AC308" s="1234"/>
      <c r="AD308" s="1234"/>
      <c r="AE308" s="1234"/>
      <c r="AF308" s="1234"/>
      <c r="AG308" s="914"/>
      <c r="AH308" s="1234"/>
    </row>
    <row r="309">
      <c r="A309" s="1234"/>
      <c r="B309" s="1234"/>
      <c r="C309" s="1234"/>
      <c r="D309" s="1234"/>
      <c r="E309" s="1234"/>
      <c r="F309" s="1234"/>
      <c r="G309" s="1235"/>
      <c r="H309" s="1234"/>
      <c r="I309" s="1234"/>
      <c r="J309" s="1234"/>
      <c r="K309" s="1234"/>
      <c r="L309" s="1234"/>
      <c r="M309" s="1234"/>
      <c r="N309" s="1234"/>
      <c r="O309" s="1234"/>
      <c r="P309" s="914"/>
      <c r="Q309" s="1234"/>
      <c r="R309" s="1234"/>
      <c r="S309" s="1234"/>
      <c r="T309" s="1234"/>
      <c r="U309" s="1234"/>
      <c r="V309" s="1234"/>
      <c r="W309" s="1234"/>
      <c r="X309" s="1235"/>
      <c r="Y309" s="1234"/>
      <c r="Z309" s="1234"/>
      <c r="AA309" s="1234"/>
      <c r="AB309" s="1234"/>
      <c r="AC309" s="1234"/>
      <c r="AD309" s="1234"/>
      <c r="AE309" s="1234"/>
      <c r="AF309" s="1234"/>
      <c r="AG309" s="914"/>
      <c r="AH309" s="1234"/>
    </row>
    <row r="310">
      <c r="A310" s="1234"/>
      <c r="B310" s="1234"/>
      <c r="C310" s="1234"/>
      <c r="D310" s="1234"/>
      <c r="E310" s="1234"/>
      <c r="F310" s="1234"/>
      <c r="G310" s="1235"/>
      <c r="H310" s="1234"/>
      <c r="I310" s="1234"/>
      <c r="J310" s="1234"/>
      <c r="K310" s="1234"/>
      <c r="L310" s="1234"/>
      <c r="M310" s="1234"/>
      <c r="N310" s="1234"/>
      <c r="O310" s="1234"/>
      <c r="P310" s="914"/>
      <c r="Q310" s="1234"/>
      <c r="R310" s="1234"/>
      <c r="S310" s="1234"/>
      <c r="T310" s="1234"/>
      <c r="U310" s="1234"/>
      <c r="V310" s="1234"/>
      <c r="W310" s="1234"/>
      <c r="X310" s="1235"/>
      <c r="Y310" s="1234"/>
      <c r="Z310" s="1234"/>
      <c r="AA310" s="1234"/>
      <c r="AB310" s="1234"/>
      <c r="AC310" s="1234"/>
      <c r="AD310" s="1234"/>
      <c r="AE310" s="1234"/>
      <c r="AF310" s="1234"/>
      <c r="AG310" s="914"/>
      <c r="AH310" s="1234"/>
    </row>
    <row r="311">
      <c r="A311" s="1234"/>
      <c r="B311" s="1234"/>
      <c r="C311" s="1234"/>
      <c r="D311" s="1234"/>
      <c r="E311" s="1234"/>
      <c r="F311" s="1234"/>
      <c r="G311" s="1235"/>
      <c r="H311" s="1234"/>
      <c r="I311" s="1234"/>
      <c r="J311" s="1234"/>
      <c r="K311" s="1234"/>
      <c r="L311" s="1234"/>
      <c r="M311" s="1234"/>
      <c r="N311" s="1234"/>
      <c r="O311" s="1234"/>
      <c r="P311" s="914"/>
      <c r="Q311" s="1234"/>
      <c r="R311" s="1234"/>
      <c r="S311" s="1234"/>
      <c r="T311" s="1234"/>
      <c r="U311" s="1234"/>
      <c r="V311" s="1234"/>
      <c r="W311" s="1234"/>
      <c r="X311" s="1235"/>
      <c r="Y311" s="1234"/>
      <c r="Z311" s="1234"/>
      <c r="AA311" s="1234"/>
      <c r="AB311" s="1234"/>
      <c r="AC311" s="1234"/>
      <c r="AD311" s="1234"/>
      <c r="AE311" s="1234"/>
      <c r="AF311" s="1234"/>
      <c r="AG311" s="914"/>
      <c r="AH311" s="1234"/>
    </row>
    <row r="312">
      <c r="A312" s="1234"/>
      <c r="B312" s="1234"/>
      <c r="C312" s="1234"/>
      <c r="D312" s="1234"/>
      <c r="E312" s="1234"/>
      <c r="F312" s="1234"/>
      <c r="G312" s="1235"/>
      <c r="H312" s="1234"/>
      <c r="I312" s="1234"/>
      <c r="J312" s="1234"/>
      <c r="K312" s="1234"/>
      <c r="L312" s="1234"/>
      <c r="M312" s="1234"/>
      <c r="N312" s="1234"/>
      <c r="O312" s="1234"/>
      <c r="P312" s="914"/>
      <c r="Q312" s="1234"/>
      <c r="R312" s="1234"/>
      <c r="S312" s="1234"/>
      <c r="T312" s="1234"/>
      <c r="U312" s="1234"/>
      <c r="V312" s="1234"/>
      <c r="W312" s="1234"/>
      <c r="X312" s="1235"/>
      <c r="Y312" s="1234"/>
      <c r="Z312" s="1234"/>
      <c r="AA312" s="1234"/>
      <c r="AB312" s="1234"/>
      <c r="AC312" s="1234"/>
      <c r="AD312" s="1234"/>
      <c r="AE312" s="1234"/>
      <c r="AF312" s="1234"/>
      <c r="AG312" s="914"/>
      <c r="AH312" s="1234"/>
    </row>
    <row r="313">
      <c r="A313" s="1234"/>
      <c r="B313" s="1234"/>
      <c r="C313" s="1234"/>
      <c r="D313" s="1234"/>
      <c r="E313" s="1234"/>
      <c r="F313" s="1234"/>
      <c r="G313" s="1235"/>
      <c r="H313" s="1234"/>
      <c r="I313" s="1234"/>
      <c r="J313" s="1234"/>
      <c r="K313" s="1234"/>
      <c r="L313" s="1234"/>
      <c r="M313" s="1234"/>
      <c r="N313" s="1234"/>
      <c r="O313" s="1234"/>
      <c r="P313" s="914"/>
      <c r="Q313" s="1234"/>
      <c r="R313" s="1234"/>
      <c r="S313" s="1234"/>
      <c r="T313" s="1234"/>
      <c r="U313" s="1234"/>
      <c r="V313" s="1234"/>
      <c r="W313" s="1234"/>
      <c r="X313" s="1235"/>
      <c r="Y313" s="1234"/>
      <c r="Z313" s="1234"/>
      <c r="AA313" s="1234"/>
      <c r="AB313" s="1234"/>
      <c r="AC313" s="1234"/>
      <c r="AD313" s="1234"/>
      <c r="AE313" s="1234"/>
      <c r="AF313" s="1234"/>
      <c r="AG313" s="914"/>
      <c r="AH313" s="1234"/>
    </row>
    <row r="314">
      <c r="A314" s="1234"/>
      <c r="B314" s="1234"/>
      <c r="C314" s="1234"/>
      <c r="D314" s="1234"/>
      <c r="E314" s="1234"/>
      <c r="F314" s="1234"/>
      <c r="G314" s="1235"/>
      <c r="H314" s="1234"/>
      <c r="I314" s="1234"/>
      <c r="J314" s="1234"/>
      <c r="K314" s="1234"/>
      <c r="L314" s="1234"/>
      <c r="M314" s="1234"/>
      <c r="N314" s="1234"/>
      <c r="O314" s="1234"/>
      <c r="P314" s="914"/>
      <c r="Q314" s="1234"/>
      <c r="R314" s="1234"/>
      <c r="S314" s="1234"/>
      <c r="T314" s="1234"/>
      <c r="U314" s="1234"/>
      <c r="V314" s="1234"/>
      <c r="W314" s="1234"/>
      <c r="X314" s="1235"/>
      <c r="Y314" s="1234"/>
      <c r="Z314" s="1234"/>
      <c r="AA314" s="1234"/>
      <c r="AB314" s="1234"/>
      <c r="AC314" s="1234"/>
      <c r="AD314" s="1234"/>
      <c r="AE314" s="1234"/>
      <c r="AF314" s="1234"/>
      <c r="AG314" s="914"/>
      <c r="AH314" s="1234"/>
    </row>
    <row r="315">
      <c r="A315" s="1234"/>
      <c r="B315" s="1234"/>
      <c r="C315" s="1234"/>
      <c r="D315" s="1234"/>
      <c r="E315" s="1234"/>
      <c r="F315" s="1234"/>
      <c r="G315" s="1235"/>
      <c r="H315" s="1234"/>
      <c r="I315" s="1234"/>
      <c r="J315" s="1234"/>
      <c r="K315" s="1234"/>
      <c r="L315" s="1234"/>
      <c r="M315" s="1234"/>
      <c r="N315" s="1234"/>
      <c r="O315" s="1234"/>
      <c r="P315" s="914"/>
      <c r="Q315" s="1234"/>
      <c r="R315" s="1234"/>
      <c r="S315" s="1234"/>
      <c r="T315" s="1234"/>
      <c r="U315" s="1234"/>
      <c r="V315" s="1234"/>
      <c r="W315" s="1234"/>
      <c r="X315" s="1235"/>
      <c r="Y315" s="1234"/>
      <c r="Z315" s="1234"/>
      <c r="AA315" s="1234"/>
      <c r="AB315" s="1234"/>
      <c r="AC315" s="1234"/>
      <c r="AD315" s="1234"/>
      <c r="AE315" s="1234"/>
      <c r="AF315" s="1234"/>
      <c r="AG315" s="914"/>
      <c r="AH315" s="1234"/>
    </row>
    <row r="316">
      <c r="A316" s="1234"/>
      <c r="B316" s="1234"/>
      <c r="C316" s="1234"/>
      <c r="D316" s="1234"/>
      <c r="E316" s="1234"/>
      <c r="F316" s="1234"/>
      <c r="G316" s="1235"/>
      <c r="H316" s="1234"/>
      <c r="I316" s="1234"/>
      <c r="J316" s="1234"/>
      <c r="K316" s="1234"/>
      <c r="L316" s="1234"/>
      <c r="M316" s="1234"/>
      <c r="N316" s="1234"/>
      <c r="O316" s="1234"/>
      <c r="P316" s="914"/>
      <c r="Q316" s="1234"/>
      <c r="R316" s="1234"/>
      <c r="S316" s="1234"/>
      <c r="T316" s="1234"/>
      <c r="U316" s="1234"/>
      <c r="V316" s="1234"/>
      <c r="W316" s="1234"/>
      <c r="X316" s="1235"/>
      <c r="Y316" s="1234"/>
      <c r="Z316" s="1234"/>
      <c r="AA316" s="1234"/>
      <c r="AB316" s="1234"/>
      <c r="AC316" s="1234"/>
      <c r="AD316" s="1234"/>
      <c r="AE316" s="1234"/>
      <c r="AF316" s="1234"/>
      <c r="AG316" s="914"/>
      <c r="AH316" s="1234"/>
    </row>
    <row r="317">
      <c r="A317" s="1234"/>
      <c r="B317" s="1234"/>
      <c r="C317" s="1234"/>
      <c r="D317" s="1234"/>
      <c r="E317" s="1234"/>
      <c r="F317" s="1234"/>
      <c r="G317" s="1235"/>
      <c r="H317" s="1234"/>
      <c r="I317" s="1234"/>
      <c r="J317" s="1234"/>
      <c r="K317" s="1234"/>
      <c r="L317" s="1234"/>
      <c r="M317" s="1234"/>
      <c r="N317" s="1234"/>
      <c r="O317" s="1234"/>
      <c r="P317" s="914"/>
      <c r="Q317" s="1234"/>
      <c r="R317" s="1234"/>
      <c r="S317" s="1234"/>
      <c r="T317" s="1234"/>
      <c r="U317" s="1234"/>
      <c r="V317" s="1234"/>
      <c r="W317" s="1234"/>
      <c r="X317" s="1235"/>
      <c r="Y317" s="1234"/>
      <c r="Z317" s="1234"/>
      <c r="AA317" s="1234"/>
      <c r="AB317" s="1234"/>
      <c r="AC317" s="1234"/>
      <c r="AD317" s="1234"/>
      <c r="AE317" s="1234"/>
      <c r="AF317" s="1234"/>
      <c r="AG317" s="914"/>
      <c r="AH317" s="1234"/>
    </row>
    <row r="318">
      <c r="A318" s="1234"/>
      <c r="B318" s="1234"/>
      <c r="C318" s="1234"/>
      <c r="D318" s="1234"/>
      <c r="E318" s="1234"/>
      <c r="F318" s="1234"/>
      <c r="G318" s="1235"/>
      <c r="H318" s="1234"/>
      <c r="I318" s="1234"/>
      <c r="J318" s="1234"/>
      <c r="K318" s="1234"/>
      <c r="L318" s="1234"/>
      <c r="M318" s="1234"/>
      <c r="N318" s="1234"/>
      <c r="O318" s="1234"/>
      <c r="P318" s="914"/>
      <c r="Q318" s="1234"/>
      <c r="R318" s="1234"/>
      <c r="S318" s="1234"/>
      <c r="T318" s="1234"/>
      <c r="U318" s="1234"/>
      <c r="V318" s="1234"/>
      <c r="W318" s="1234"/>
      <c r="X318" s="1235"/>
      <c r="Y318" s="1234"/>
      <c r="Z318" s="1234"/>
      <c r="AA318" s="1234"/>
      <c r="AB318" s="1234"/>
      <c r="AC318" s="1234"/>
      <c r="AD318" s="1234"/>
      <c r="AE318" s="1234"/>
      <c r="AF318" s="1234"/>
      <c r="AG318" s="914"/>
      <c r="AH318" s="1234"/>
    </row>
    <row r="319">
      <c r="A319" s="1234"/>
      <c r="B319" s="1234"/>
      <c r="C319" s="1234"/>
      <c r="D319" s="1234"/>
      <c r="E319" s="1234"/>
      <c r="F319" s="1234"/>
      <c r="G319" s="1235"/>
      <c r="H319" s="1234"/>
      <c r="I319" s="1234"/>
      <c r="J319" s="1234"/>
      <c r="K319" s="1234"/>
      <c r="L319" s="1234"/>
      <c r="M319" s="1234"/>
      <c r="N319" s="1234"/>
      <c r="O319" s="1234"/>
      <c r="P319" s="914"/>
      <c r="Q319" s="1234"/>
      <c r="R319" s="1234"/>
      <c r="S319" s="1234"/>
      <c r="T319" s="1234"/>
      <c r="U319" s="1234"/>
      <c r="V319" s="1234"/>
      <c r="W319" s="1234"/>
      <c r="X319" s="1235"/>
      <c r="Y319" s="1234"/>
      <c r="Z319" s="1234"/>
      <c r="AA319" s="1234"/>
      <c r="AB319" s="1234"/>
      <c r="AC319" s="1234"/>
      <c r="AD319" s="1234"/>
      <c r="AE319" s="1234"/>
      <c r="AF319" s="1234"/>
      <c r="AG319" s="914"/>
      <c r="AH319" s="1234"/>
    </row>
    <row r="320">
      <c r="A320" s="1234"/>
      <c r="B320" s="1234"/>
      <c r="C320" s="1234"/>
      <c r="D320" s="1234"/>
      <c r="E320" s="1234"/>
      <c r="F320" s="1234"/>
      <c r="G320" s="1235"/>
      <c r="H320" s="1234"/>
      <c r="I320" s="1234"/>
      <c r="J320" s="1234"/>
      <c r="K320" s="1234"/>
      <c r="L320" s="1234"/>
      <c r="M320" s="1234"/>
      <c r="N320" s="1234"/>
      <c r="O320" s="1234"/>
      <c r="P320" s="914"/>
      <c r="Q320" s="1234"/>
      <c r="R320" s="1234"/>
      <c r="S320" s="1234"/>
      <c r="T320" s="1234"/>
      <c r="U320" s="1234"/>
      <c r="V320" s="1234"/>
      <c r="W320" s="1234"/>
      <c r="X320" s="1235"/>
      <c r="Y320" s="1234"/>
      <c r="Z320" s="1234"/>
      <c r="AA320" s="1234"/>
      <c r="AB320" s="1234"/>
      <c r="AC320" s="1234"/>
      <c r="AD320" s="1234"/>
      <c r="AE320" s="1234"/>
      <c r="AF320" s="1234"/>
      <c r="AG320" s="914"/>
      <c r="AH320" s="1234"/>
    </row>
    <row r="321">
      <c r="A321" s="1234"/>
      <c r="B321" s="1234"/>
      <c r="C321" s="1234"/>
      <c r="D321" s="1234"/>
      <c r="E321" s="1234"/>
      <c r="F321" s="1234"/>
      <c r="G321" s="1235"/>
      <c r="H321" s="1234"/>
      <c r="I321" s="1234"/>
      <c r="J321" s="1234"/>
      <c r="K321" s="1234"/>
      <c r="L321" s="1234"/>
      <c r="M321" s="1234"/>
      <c r="N321" s="1234"/>
      <c r="O321" s="1234"/>
      <c r="P321" s="914"/>
      <c r="Q321" s="1234"/>
      <c r="R321" s="1234"/>
      <c r="S321" s="1234"/>
      <c r="T321" s="1234"/>
      <c r="U321" s="1234"/>
      <c r="V321" s="1234"/>
      <c r="W321" s="1234"/>
      <c r="X321" s="1235"/>
      <c r="Y321" s="1234"/>
      <c r="Z321" s="1234"/>
      <c r="AA321" s="1234"/>
      <c r="AB321" s="1234"/>
      <c r="AC321" s="1234"/>
      <c r="AD321" s="1234"/>
      <c r="AE321" s="1234"/>
      <c r="AF321" s="1234"/>
      <c r="AG321" s="914"/>
      <c r="AH321" s="1234"/>
    </row>
    <row r="322">
      <c r="A322" s="1234"/>
      <c r="B322" s="1234"/>
      <c r="C322" s="1234"/>
      <c r="D322" s="1234"/>
      <c r="E322" s="1234"/>
      <c r="F322" s="1234"/>
      <c r="G322" s="1235"/>
      <c r="H322" s="1234"/>
      <c r="I322" s="1234"/>
      <c r="J322" s="1234"/>
      <c r="K322" s="1234"/>
      <c r="L322" s="1234"/>
      <c r="M322" s="1234"/>
      <c r="N322" s="1234"/>
      <c r="O322" s="1234"/>
      <c r="P322" s="914"/>
      <c r="Q322" s="1234"/>
      <c r="R322" s="1234"/>
      <c r="S322" s="1234"/>
      <c r="T322" s="1234"/>
      <c r="U322" s="1234"/>
      <c r="V322" s="1234"/>
      <c r="W322" s="1234"/>
      <c r="X322" s="1235"/>
      <c r="Y322" s="1234"/>
      <c r="Z322" s="1234"/>
      <c r="AA322" s="1234"/>
      <c r="AB322" s="1234"/>
      <c r="AC322" s="1234"/>
      <c r="AD322" s="1234"/>
      <c r="AE322" s="1234"/>
      <c r="AF322" s="1234"/>
      <c r="AG322" s="914"/>
      <c r="AH322" s="1234"/>
    </row>
    <row r="323">
      <c r="A323" s="1234"/>
      <c r="B323" s="1234"/>
      <c r="C323" s="1234"/>
      <c r="D323" s="1234"/>
      <c r="E323" s="1234"/>
      <c r="F323" s="1234"/>
      <c r="G323" s="1235"/>
      <c r="H323" s="1234"/>
      <c r="I323" s="1234"/>
      <c r="J323" s="1234"/>
      <c r="K323" s="1234"/>
      <c r="L323" s="1234"/>
      <c r="M323" s="1234"/>
      <c r="N323" s="1234"/>
      <c r="O323" s="1234"/>
      <c r="P323" s="914"/>
      <c r="Q323" s="1234"/>
      <c r="R323" s="1234"/>
      <c r="S323" s="1234"/>
      <c r="T323" s="1234"/>
      <c r="U323" s="1234"/>
      <c r="V323" s="1234"/>
      <c r="W323" s="1234"/>
      <c r="X323" s="1235"/>
      <c r="Y323" s="1234"/>
      <c r="Z323" s="1234"/>
      <c r="AA323" s="1234"/>
      <c r="AB323" s="1234"/>
      <c r="AC323" s="1234"/>
      <c r="AD323" s="1234"/>
      <c r="AE323" s="1234"/>
      <c r="AF323" s="1234"/>
      <c r="AG323" s="914"/>
      <c r="AH323" s="1234"/>
    </row>
    <row r="324">
      <c r="A324" s="1234"/>
      <c r="B324" s="1234"/>
      <c r="C324" s="1234"/>
      <c r="D324" s="1234"/>
      <c r="E324" s="1234"/>
      <c r="F324" s="1234"/>
      <c r="G324" s="1235"/>
      <c r="H324" s="1234"/>
      <c r="I324" s="1234"/>
      <c r="J324" s="1234"/>
      <c r="K324" s="1234"/>
      <c r="L324" s="1234"/>
      <c r="M324" s="1234"/>
      <c r="N324" s="1234"/>
      <c r="O324" s="1234"/>
      <c r="P324" s="914"/>
      <c r="Q324" s="1234"/>
      <c r="R324" s="1234"/>
      <c r="S324" s="1234"/>
      <c r="T324" s="1234"/>
      <c r="U324" s="1234"/>
      <c r="V324" s="1234"/>
      <c r="W324" s="1234"/>
      <c r="X324" s="1235"/>
      <c r="Y324" s="1234"/>
      <c r="Z324" s="1234"/>
      <c r="AA324" s="1234"/>
      <c r="AB324" s="1234"/>
      <c r="AC324" s="1234"/>
      <c r="AD324" s="1234"/>
      <c r="AE324" s="1234"/>
      <c r="AF324" s="1234"/>
      <c r="AG324" s="914"/>
      <c r="AH324" s="1234"/>
    </row>
    <row r="325">
      <c r="A325" s="1234"/>
      <c r="B325" s="1234"/>
      <c r="C325" s="1234"/>
      <c r="D325" s="1234"/>
      <c r="E325" s="1234"/>
      <c r="F325" s="1234"/>
      <c r="G325" s="1235"/>
      <c r="H325" s="1234"/>
      <c r="I325" s="1234"/>
      <c r="J325" s="1234"/>
      <c r="K325" s="1234"/>
      <c r="L325" s="1234"/>
      <c r="M325" s="1234"/>
      <c r="N325" s="1234"/>
      <c r="O325" s="1234"/>
      <c r="P325" s="914"/>
      <c r="Q325" s="1234"/>
      <c r="R325" s="1234"/>
      <c r="S325" s="1234"/>
      <c r="T325" s="1234"/>
      <c r="U325" s="1234"/>
      <c r="V325" s="1234"/>
      <c r="W325" s="1234"/>
      <c r="X325" s="1235"/>
      <c r="Y325" s="1234"/>
      <c r="Z325" s="1234"/>
      <c r="AA325" s="1234"/>
      <c r="AB325" s="1234"/>
      <c r="AC325" s="1234"/>
      <c r="AD325" s="1234"/>
      <c r="AE325" s="1234"/>
      <c r="AF325" s="1234"/>
      <c r="AG325" s="914"/>
      <c r="AH325" s="1234"/>
    </row>
    <row r="326">
      <c r="A326" s="1234"/>
      <c r="B326" s="1234"/>
      <c r="C326" s="1234"/>
      <c r="D326" s="1234"/>
      <c r="E326" s="1234"/>
      <c r="F326" s="1234"/>
      <c r="G326" s="1235"/>
      <c r="H326" s="1234"/>
      <c r="I326" s="1234"/>
      <c r="J326" s="1234"/>
      <c r="K326" s="1234"/>
      <c r="L326" s="1234"/>
      <c r="M326" s="1234"/>
      <c r="N326" s="1234"/>
      <c r="O326" s="1234"/>
      <c r="P326" s="914"/>
      <c r="Q326" s="1234"/>
      <c r="R326" s="1234"/>
      <c r="S326" s="1234"/>
      <c r="T326" s="1234"/>
      <c r="U326" s="1234"/>
      <c r="V326" s="1234"/>
      <c r="W326" s="1234"/>
      <c r="X326" s="1235"/>
      <c r="Y326" s="1234"/>
      <c r="Z326" s="1234"/>
      <c r="AA326" s="1234"/>
      <c r="AB326" s="1234"/>
      <c r="AC326" s="1234"/>
      <c r="AD326" s="1234"/>
      <c r="AE326" s="1234"/>
      <c r="AF326" s="1234"/>
      <c r="AG326" s="914"/>
      <c r="AH326" s="1234"/>
    </row>
    <row r="327">
      <c r="A327" s="1234"/>
      <c r="B327" s="1234"/>
      <c r="C327" s="1234"/>
      <c r="D327" s="1234"/>
      <c r="E327" s="1234"/>
      <c r="F327" s="1234"/>
      <c r="G327" s="1235"/>
      <c r="H327" s="1234"/>
      <c r="I327" s="1234"/>
      <c r="J327" s="1234"/>
      <c r="K327" s="1234"/>
      <c r="L327" s="1234"/>
      <c r="M327" s="1234"/>
      <c r="N327" s="1234"/>
      <c r="O327" s="1234"/>
      <c r="P327" s="914"/>
      <c r="Q327" s="1234"/>
      <c r="R327" s="1234"/>
      <c r="S327" s="1234"/>
      <c r="T327" s="1234"/>
      <c r="U327" s="1234"/>
      <c r="V327" s="1234"/>
      <c r="W327" s="1234"/>
      <c r="X327" s="1235"/>
      <c r="Y327" s="1234"/>
      <c r="Z327" s="1234"/>
      <c r="AA327" s="1234"/>
      <c r="AB327" s="1234"/>
      <c r="AC327" s="1234"/>
      <c r="AD327" s="1234"/>
      <c r="AE327" s="1234"/>
      <c r="AF327" s="1234"/>
      <c r="AG327" s="914"/>
      <c r="AH327" s="1234"/>
    </row>
    <row r="328">
      <c r="A328" s="1234"/>
      <c r="B328" s="1234"/>
      <c r="C328" s="1234"/>
      <c r="D328" s="1234"/>
      <c r="E328" s="1234"/>
      <c r="F328" s="1234"/>
      <c r="G328" s="1235"/>
      <c r="H328" s="1234"/>
      <c r="I328" s="1234"/>
      <c r="J328" s="1234"/>
      <c r="K328" s="1234"/>
      <c r="L328" s="1234"/>
      <c r="M328" s="1234"/>
      <c r="N328" s="1234"/>
      <c r="O328" s="1234"/>
      <c r="P328" s="914"/>
      <c r="Q328" s="1234"/>
      <c r="R328" s="1234"/>
      <c r="S328" s="1234"/>
      <c r="T328" s="1234"/>
      <c r="U328" s="1234"/>
      <c r="V328" s="1234"/>
      <c r="W328" s="1234"/>
      <c r="X328" s="1235"/>
      <c r="Y328" s="1234"/>
      <c r="Z328" s="1234"/>
      <c r="AA328" s="1234"/>
      <c r="AB328" s="1234"/>
      <c r="AC328" s="1234"/>
      <c r="AD328" s="1234"/>
      <c r="AE328" s="1234"/>
      <c r="AF328" s="1234"/>
      <c r="AG328" s="914"/>
      <c r="AH328" s="1234"/>
    </row>
    <row r="329">
      <c r="A329" s="1234"/>
      <c r="B329" s="1234"/>
      <c r="C329" s="1234"/>
      <c r="D329" s="1234"/>
      <c r="E329" s="1234"/>
      <c r="F329" s="1234"/>
      <c r="G329" s="1235"/>
      <c r="H329" s="1234"/>
      <c r="I329" s="1234"/>
      <c r="J329" s="1234"/>
      <c r="K329" s="1234"/>
      <c r="L329" s="1234"/>
      <c r="M329" s="1234"/>
      <c r="N329" s="1234"/>
      <c r="O329" s="1234"/>
      <c r="P329" s="914"/>
      <c r="Q329" s="1234"/>
      <c r="R329" s="1234"/>
      <c r="S329" s="1234"/>
      <c r="T329" s="1234"/>
      <c r="U329" s="1234"/>
      <c r="V329" s="1234"/>
      <c r="W329" s="1234"/>
      <c r="X329" s="1235"/>
      <c r="Y329" s="1234"/>
      <c r="Z329" s="1234"/>
      <c r="AA329" s="1234"/>
      <c r="AB329" s="1234"/>
      <c r="AC329" s="1234"/>
      <c r="AD329" s="1234"/>
      <c r="AE329" s="1234"/>
      <c r="AF329" s="1234"/>
      <c r="AG329" s="914"/>
      <c r="AH329" s="1234"/>
    </row>
    <row r="330">
      <c r="A330" s="1234"/>
      <c r="B330" s="1234"/>
      <c r="C330" s="1234"/>
      <c r="D330" s="1234"/>
      <c r="E330" s="1234"/>
      <c r="F330" s="1234"/>
      <c r="G330" s="1235"/>
      <c r="H330" s="1234"/>
      <c r="I330" s="1234"/>
      <c r="J330" s="1234"/>
      <c r="K330" s="1234"/>
      <c r="L330" s="1234"/>
      <c r="M330" s="1234"/>
      <c r="N330" s="1234"/>
      <c r="O330" s="1234"/>
      <c r="P330" s="914"/>
      <c r="Q330" s="1234"/>
      <c r="R330" s="1234"/>
      <c r="S330" s="1234"/>
      <c r="T330" s="1234"/>
      <c r="U330" s="1234"/>
      <c r="V330" s="1234"/>
      <c r="W330" s="1234"/>
      <c r="X330" s="1235"/>
      <c r="Y330" s="1234"/>
      <c r="Z330" s="1234"/>
      <c r="AA330" s="1234"/>
      <c r="AB330" s="1234"/>
      <c r="AC330" s="1234"/>
      <c r="AD330" s="1234"/>
      <c r="AE330" s="1234"/>
      <c r="AF330" s="1234"/>
      <c r="AG330" s="914"/>
      <c r="AH330" s="1234"/>
    </row>
    <row r="331">
      <c r="A331" s="1234"/>
      <c r="B331" s="1234"/>
      <c r="C331" s="1234"/>
      <c r="D331" s="1234"/>
      <c r="E331" s="1234"/>
      <c r="F331" s="1234"/>
      <c r="G331" s="1235"/>
      <c r="H331" s="1234"/>
      <c r="I331" s="1234"/>
      <c r="J331" s="1234"/>
      <c r="K331" s="1234"/>
      <c r="L331" s="1234"/>
      <c r="M331" s="1234"/>
      <c r="N331" s="1234"/>
      <c r="O331" s="1234"/>
      <c r="P331" s="914"/>
      <c r="Q331" s="1234"/>
      <c r="R331" s="1234"/>
      <c r="S331" s="1234"/>
      <c r="T331" s="1234"/>
      <c r="U331" s="1234"/>
      <c r="V331" s="1234"/>
      <c r="W331" s="1234"/>
      <c r="X331" s="1235"/>
      <c r="Y331" s="1234"/>
      <c r="Z331" s="1234"/>
      <c r="AA331" s="1234"/>
      <c r="AB331" s="1234"/>
      <c r="AC331" s="1234"/>
      <c r="AD331" s="1234"/>
      <c r="AE331" s="1234"/>
      <c r="AF331" s="1234"/>
      <c r="AG331" s="914"/>
      <c r="AH331" s="1234"/>
    </row>
    <row r="332">
      <c r="A332" s="1234"/>
      <c r="B332" s="1234"/>
      <c r="C332" s="1234"/>
      <c r="D332" s="1234"/>
      <c r="E332" s="1234"/>
      <c r="F332" s="1234"/>
      <c r="G332" s="1235"/>
      <c r="H332" s="1234"/>
      <c r="I332" s="1234"/>
      <c r="J332" s="1234"/>
      <c r="K332" s="1234"/>
      <c r="L332" s="1234"/>
      <c r="M332" s="1234"/>
      <c r="N332" s="1234"/>
      <c r="O332" s="1234"/>
      <c r="P332" s="914"/>
      <c r="Q332" s="1234"/>
      <c r="R332" s="1234"/>
      <c r="S332" s="1234"/>
      <c r="T332" s="1234"/>
      <c r="U332" s="1234"/>
      <c r="V332" s="1234"/>
      <c r="W332" s="1234"/>
      <c r="X332" s="1235"/>
      <c r="Y332" s="1234"/>
      <c r="Z332" s="1234"/>
      <c r="AA332" s="1234"/>
      <c r="AB332" s="1234"/>
      <c r="AC332" s="1234"/>
      <c r="AD332" s="1234"/>
      <c r="AE332" s="1234"/>
      <c r="AF332" s="1234"/>
      <c r="AG332" s="914"/>
      <c r="AH332" s="1234"/>
    </row>
    <row r="333">
      <c r="A333" s="1234"/>
      <c r="B333" s="1234"/>
      <c r="C333" s="1234"/>
      <c r="D333" s="1234"/>
      <c r="E333" s="1234"/>
      <c r="F333" s="1234"/>
      <c r="G333" s="1235"/>
      <c r="H333" s="1234"/>
      <c r="I333" s="1234"/>
      <c r="J333" s="1234"/>
      <c r="K333" s="1234"/>
      <c r="L333" s="1234"/>
      <c r="M333" s="1234"/>
      <c r="N333" s="1234"/>
      <c r="O333" s="1234"/>
      <c r="P333" s="914"/>
      <c r="Q333" s="1234"/>
      <c r="R333" s="1234"/>
      <c r="S333" s="1234"/>
      <c r="T333" s="1234"/>
      <c r="U333" s="1234"/>
      <c r="V333" s="1234"/>
      <c r="W333" s="1234"/>
      <c r="X333" s="1235"/>
      <c r="Y333" s="1234"/>
      <c r="Z333" s="1234"/>
      <c r="AA333" s="1234"/>
      <c r="AB333" s="1234"/>
      <c r="AC333" s="1234"/>
      <c r="AD333" s="1234"/>
      <c r="AE333" s="1234"/>
      <c r="AF333" s="1234"/>
      <c r="AG333" s="914"/>
      <c r="AH333" s="1234"/>
    </row>
    <row r="334">
      <c r="A334" s="1234"/>
      <c r="B334" s="1234"/>
      <c r="C334" s="1234"/>
      <c r="D334" s="1234"/>
      <c r="E334" s="1234"/>
      <c r="F334" s="1234"/>
      <c r="G334" s="1235"/>
      <c r="H334" s="1234"/>
      <c r="I334" s="1234"/>
      <c r="J334" s="1234"/>
      <c r="K334" s="1234"/>
      <c r="L334" s="1234"/>
      <c r="M334" s="1234"/>
      <c r="N334" s="1234"/>
      <c r="O334" s="1234"/>
      <c r="P334" s="914"/>
      <c r="Q334" s="1234"/>
      <c r="R334" s="1234"/>
      <c r="S334" s="1234"/>
      <c r="T334" s="1234"/>
      <c r="U334" s="1234"/>
      <c r="V334" s="1234"/>
      <c r="W334" s="1234"/>
      <c r="X334" s="1235"/>
      <c r="Y334" s="1234"/>
      <c r="Z334" s="1234"/>
      <c r="AA334" s="1234"/>
      <c r="AB334" s="1234"/>
      <c r="AC334" s="1234"/>
      <c r="AD334" s="1234"/>
      <c r="AE334" s="1234"/>
      <c r="AF334" s="1234"/>
      <c r="AG334" s="914"/>
      <c r="AH334" s="1234"/>
    </row>
    <row r="335">
      <c r="A335" s="1234"/>
      <c r="B335" s="1234"/>
      <c r="C335" s="1234"/>
      <c r="D335" s="1234"/>
      <c r="E335" s="1234"/>
      <c r="F335" s="1234"/>
      <c r="G335" s="1235"/>
      <c r="H335" s="1234"/>
      <c r="I335" s="1234"/>
      <c r="J335" s="1234"/>
      <c r="K335" s="1234"/>
      <c r="L335" s="1234"/>
      <c r="M335" s="1234"/>
      <c r="N335" s="1234"/>
      <c r="O335" s="1234"/>
      <c r="P335" s="914"/>
      <c r="Q335" s="1234"/>
      <c r="R335" s="1234"/>
      <c r="S335" s="1234"/>
      <c r="T335" s="1234"/>
      <c r="U335" s="1234"/>
      <c r="V335" s="1234"/>
      <c r="W335" s="1234"/>
      <c r="X335" s="1235"/>
      <c r="Y335" s="1234"/>
      <c r="Z335" s="1234"/>
      <c r="AA335" s="1234"/>
      <c r="AB335" s="1234"/>
      <c r="AC335" s="1234"/>
      <c r="AD335" s="1234"/>
      <c r="AE335" s="1234"/>
      <c r="AF335" s="1234"/>
      <c r="AG335" s="914"/>
      <c r="AH335" s="1234"/>
    </row>
    <row r="336">
      <c r="A336" s="1234"/>
      <c r="B336" s="1234"/>
      <c r="C336" s="1234"/>
      <c r="D336" s="1234"/>
      <c r="E336" s="1234"/>
      <c r="F336" s="1234"/>
      <c r="G336" s="1235"/>
      <c r="H336" s="1234"/>
      <c r="I336" s="1234"/>
      <c r="J336" s="1234"/>
      <c r="K336" s="1234"/>
      <c r="L336" s="1234"/>
      <c r="M336" s="1234"/>
      <c r="N336" s="1234"/>
      <c r="O336" s="1234"/>
      <c r="P336" s="914"/>
      <c r="Q336" s="1234"/>
      <c r="R336" s="1234"/>
      <c r="S336" s="1234"/>
      <c r="T336" s="1234"/>
      <c r="U336" s="1234"/>
      <c r="V336" s="1234"/>
      <c r="W336" s="1234"/>
      <c r="X336" s="1235"/>
      <c r="Y336" s="1234"/>
      <c r="Z336" s="1234"/>
      <c r="AA336" s="1234"/>
      <c r="AB336" s="1234"/>
      <c r="AC336" s="1234"/>
      <c r="AD336" s="1234"/>
      <c r="AE336" s="1234"/>
      <c r="AF336" s="1234"/>
      <c r="AG336" s="914"/>
      <c r="AH336" s="1234"/>
    </row>
    <row r="337">
      <c r="A337" s="1234"/>
      <c r="B337" s="1234"/>
      <c r="C337" s="1234"/>
      <c r="D337" s="1234"/>
      <c r="E337" s="1234"/>
      <c r="F337" s="1234"/>
      <c r="G337" s="1235"/>
      <c r="H337" s="1234"/>
      <c r="I337" s="1234"/>
      <c r="J337" s="1234"/>
      <c r="K337" s="1234"/>
      <c r="L337" s="1234"/>
      <c r="M337" s="1234"/>
      <c r="N337" s="1234"/>
      <c r="O337" s="1234"/>
      <c r="P337" s="914"/>
      <c r="Q337" s="1234"/>
      <c r="R337" s="1234"/>
      <c r="S337" s="1234"/>
      <c r="T337" s="1234"/>
      <c r="U337" s="1234"/>
      <c r="V337" s="1234"/>
      <c r="W337" s="1234"/>
      <c r="X337" s="1235"/>
      <c r="Y337" s="1234"/>
      <c r="Z337" s="1234"/>
      <c r="AA337" s="1234"/>
      <c r="AB337" s="1234"/>
      <c r="AC337" s="1234"/>
      <c r="AD337" s="1234"/>
      <c r="AE337" s="1234"/>
      <c r="AF337" s="1234"/>
      <c r="AG337" s="914"/>
      <c r="AH337" s="1234"/>
    </row>
    <row r="338">
      <c r="A338" s="1234"/>
      <c r="B338" s="1234"/>
      <c r="C338" s="1234"/>
      <c r="D338" s="1234"/>
      <c r="E338" s="1234"/>
      <c r="F338" s="1234"/>
      <c r="G338" s="1235"/>
      <c r="H338" s="1234"/>
      <c r="I338" s="1234"/>
      <c r="J338" s="1234"/>
      <c r="K338" s="1234"/>
      <c r="L338" s="1234"/>
      <c r="M338" s="1234"/>
      <c r="N338" s="1234"/>
      <c r="O338" s="1234"/>
      <c r="P338" s="914"/>
      <c r="Q338" s="1234"/>
      <c r="R338" s="1234"/>
      <c r="S338" s="1234"/>
      <c r="T338" s="1234"/>
      <c r="U338" s="1234"/>
      <c r="V338" s="1234"/>
      <c r="W338" s="1234"/>
      <c r="X338" s="1235"/>
      <c r="Y338" s="1234"/>
      <c r="Z338" s="1234"/>
      <c r="AA338" s="1234"/>
      <c r="AB338" s="1234"/>
      <c r="AC338" s="1234"/>
      <c r="AD338" s="1234"/>
      <c r="AE338" s="1234"/>
      <c r="AF338" s="1234"/>
      <c r="AG338" s="914"/>
      <c r="AH338" s="1234"/>
    </row>
    <row r="339">
      <c r="A339" s="1234"/>
      <c r="B339" s="1234"/>
      <c r="C339" s="1234"/>
      <c r="D339" s="1234"/>
      <c r="E339" s="1234"/>
      <c r="F339" s="1234"/>
      <c r="G339" s="1235"/>
      <c r="H339" s="1234"/>
      <c r="I339" s="1234"/>
      <c r="J339" s="1234"/>
      <c r="K339" s="1234"/>
      <c r="L339" s="1234"/>
      <c r="M339" s="1234"/>
      <c r="N339" s="1234"/>
      <c r="O339" s="1234"/>
      <c r="P339" s="914"/>
      <c r="Q339" s="1234"/>
      <c r="R339" s="1234"/>
      <c r="S339" s="1234"/>
      <c r="T339" s="1234"/>
      <c r="U339" s="1234"/>
      <c r="V339" s="1234"/>
      <c r="W339" s="1234"/>
      <c r="X339" s="1235"/>
      <c r="Y339" s="1234"/>
      <c r="Z339" s="1234"/>
      <c r="AA339" s="1234"/>
      <c r="AB339" s="1234"/>
      <c r="AC339" s="1234"/>
      <c r="AD339" s="1234"/>
      <c r="AE339" s="1234"/>
      <c r="AF339" s="1234"/>
      <c r="AG339" s="914"/>
      <c r="AH339" s="1234"/>
    </row>
    <row r="340">
      <c r="A340" s="1234"/>
      <c r="B340" s="1234"/>
      <c r="C340" s="1234"/>
      <c r="D340" s="1234"/>
      <c r="E340" s="1234"/>
      <c r="F340" s="1234"/>
      <c r="G340" s="1235"/>
      <c r="H340" s="1234"/>
      <c r="I340" s="1234"/>
      <c r="J340" s="1234"/>
      <c r="K340" s="1234"/>
      <c r="L340" s="1234"/>
      <c r="M340" s="1234"/>
      <c r="N340" s="1234"/>
      <c r="O340" s="1234"/>
      <c r="P340" s="914"/>
      <c r="Q340" s="1234"/>
      <c r="R340" s="1234"/>
      <c r="S340" s="1234"/>
      <c r="T340" s="1234"/>
      <c r="U340" s="1234"/>
      <c r="V340" s="1234"/>
      <c r="W340" s="1234"/>
      <c r="X340" s="1235"/>
      <c r="Y340" s="1234"/>
      <c r="Z340" s="1234"/>
      <c r="AA340" s="1234"/>
      <c r="AB340" s="1234"/>
      <c r="AC340" s="1234"/>
      <c r="AD340" s="1234"/>
      <c r="AE340" s="1234"/>
      <c r="AF340" s="1234"/>
      <c r="AG340" s="914"/>
      <c r="AH340" s="1234"/>
    </row>
    <row r="341">
      <c r="A341" s="1234"/>
      <c r="B341" s="1234"/>
      <c r="C341" s="1234"/>
      <c r="D341" s="1234"/>
      <c r="E341" s="1234"/>
      <c r="F341" s="1234"/>
      <c r="G341" s="1235"/>
      <c r="H341" s="1234"/>
      <c r="I341" s="1234"/>
      <c r="J341" s="1234"/>
      <c r="K341" s="1234"/>
      <c r="L341" s="1234"/>
      <c r="M341" s="1234"/>
      <c r="N341" s="1234"/>
      <c r="O341" s="1234"/>
      <c r="P341" s="914"/>
      <c r="Q341" s="1234"/>
      <c r="R341" s="1234"/>
      <c r="S341" s="1234"/>
      <c r="T341" s="1234"/>
      <c r="U341" s="1234"/>
      <c r="V341" s="1234"/>
      <c r="W341" s="1234"/>
      <c r="X341" s="1235"/>
      <c r="Y341" s="1234"/>
      <c r="Z341" s="1234"/>
      <c r="AA341" s="1234"/>
      <c r="AB341" s="1234"/>
      <c r="AC341" s="1234"/>
      <c r="AD341" s="1234"/>
      <c r="AE341" s="1234"/>
      <c r="AF341" s="1234"/>
      <c r="AG341" s="914"/>
      <c r="AH341" s="1234"/>
    </row>
    <row r="342">
      <c r="A342" s="1234"/>
      <c r="B342" s="1234"/>
      <c r="C342" s="1234"/>
      <c r="D342" s="1234"/>
      <c r="E342" s="1234"/>
      <c r="F342" s="1234"/>
      <c r="G342" s="1235"/>
      <c r="H342" s="1234"/>
      <c r="I342" s="1234"/>
      <c r="J342" s="1234"/>
      <c r="K342" s="1234"/>
      <c r="L342" s="1234"/>
      <c r="M342" s="1234"/>
      <c r="N342" s="1234"/>
      <c r="O342" s="1234"/>
      <c r="P342" s="914"/>
      <c r="Q342" s="1234"/>
      <c r="R342" s="1234"/>
      <c r="S342" s="1234"/>
      <c r="T342" s="1234"/>
      <c r="U342" s="1234"/>
      <c r="V342" s="1234"/>
      <c r="W342" s="1234"/>
      <c r="X342" s="1235"/>
      <c r="Y342" s="1234"/>
      <c r="Z342" s="1234"/>
      <c r="AA342" s="1234"/>
      <c r="AB342" s="1234"/>
      <c r="AC342" s="1234"/>
      <c r="AD342" s="1234"/>
      <c r="AE342" s="1234"/>
      <c r="AF342" s="1234"/>
      <c r="AG342" s="914"/>
      <c r="AH342" s="1234"/>
    </row>
    <row r="343">
      <c r="A343" s="1234"/>
      <c r="B343" s="1234"/>
      <c r="C343" s="1234"/>
      <c r="D343" s="1234"/>
      <c r="E343" s="1234"/>
      <c r="F343" s="1234"/>
      <c r="G343" s="1235"/>
      <c r="H343" s="1234"/>
      <c r="I343" s="1234"/>
      <c r="J343" s="1234"/>
      <c r="K343" s="1234"/>
      <c r="L343" s="1234"/>
      <c r="M343" s="1234"/>
      <c r="N343" s="1234"/>
      <c r="O343" s="1234"/>
      <c r="P343" s="914"/>
      <c r="Q343" s="1234"/>
      <c r="R343" s="1234"/>
      <c r="S343" s="1234"/>
      <c r="T343" s="1234"/>
      <c r="U343" s="1234"/>
      <c r="V343" s="1234"/>
      <c r="W343" s="1234"/>
      <c r="X343" s="1235"/>
      <c r="Y343" s="1234"/>
      <c r="Z343" s="1234"/>
      <c r="AA343" s="1234"/>
      <c r="AB343" s="1234"/>
      <c r="AC343" s="1234"/>
      <c r="AD343" s="1234"/>
      <c r="AE343" s="1234"/>
      <c r="AF343" s="1234"/>
      <c r="AG343" s="914"/>
      <c r="AH343" s="1234"/>
    </row>
    <row r="344">
      <c r="A344" s="1234"/>
      <c r="B344" s="1234"/>
      <c r="C344" s="1234"/>
      <c r="D344" s="1234"/>
      <c r="E344" s="1234"/>
      <c r="F344" s="1234"/>
      <c r="G344" s="1235"/>
      <c r="H344" s="1234"/>
      <c r="I344" s="1234"/>
      <c r="J344" s="1234"/>
      <c r="K344" s="1234"/>
      <c r="L344" s="1234"/>
      <c r="M344" s="1234"/>
      <c r="N344" s="1234"/>
      <c r="O344" s="1234"/>
      <c r="P344" s="914"/>
      <c r="Q344" s="1234"/>
      <c r="R344" s="1234"/>
      <c r="S344" s="1234"/>
      <c r="T344" s="1234"/>
      <c r="U344" s="1234"/>
      <c r="V344" s="1234"/>
      <c r="W344" s="1234"/>
      <c r="X344" s="1235"/>
      <c r="Y344" s="1234"/>
      <c r="Z344" s="1234"/>
      <c r="AA344" s="1234"/>
      <c r="AB344" s="1234"/>
      <c r="AC344" s="1234"/>
      <c r="AD344" s="1234"/>
      <c r="AE344" s="1234"/>
      <c r="AF344" s="1234"/>
      <c r="AG344" s="914"/>
      <c r="AH344" s="1234"/>
    </row>
    <row r="345">
      <c r="A345" s="1234"/>
      <c r="B345" s="1234"/>
      <c r="C345" s="1234"/>
      <c r="D345" s="1234"/>
      <c r="E345" s="1234"/>
      <c r="F345" s="1234"/>
      <c r="G345" s="1235"/>
      <c r="H345" s="1234"/>
      <c r="I345" s="1234"/>
      <c r="J345" s="1234"/>
      <c r="K345" s="1234"/>
      <c r="L345" s="1234"/>
      <c r="M345" s="1234"/>
      <c r="N345" s="1234"/>
      <c r="O345" s="1234"/>
      <c r="P345" s="914"/>
      <c r="Q345" s="1234"/>
      <c r="R345" s="1234"/>
      <c r="S345" s="1234"/>
      <c r="T345" s="1234"/>
      <c r="U345" s="1234"/>
      <c r="V345" s="1234"/>
      <c r="W345" s="1234"/>
      <c r="X345" s="1235"/>
      <c r="Y345" s="1234"/>
      <c r="Z345" s="1234"/>
      <c r="AA345" s="1234"/>
      <c r="AB345" s="1234"/>
      <c r="AC345" s="1234"/>
      <c r="AD345" s="1234"/>
      <c r="AE345" s="1234"/>
      <c r="AF345" s="1234"/>
      <c r="AG345" s="914"/>
      <c r="AH345" s="1234"/>
    </row>
    <row r="346">
      <c r="A346" s="1234"/>
      <c r="B346" s="1234"/>
      <c r="C346" s="1234"/>
      <c r="D346" s="1234"/>
      <c r="E346" s="1234"/>
      <c r="F346" s="1234"/>
      <c r="G346" s="1235"/>
      <c r="H346" s="1234"/>
      <c r="I346" s="1234"/>
      <c r="J346" s="1234"/>
      <c r="K346" s="1234"/>
      <c r="L346" s="1234"/>
      <c r="M346" s="1234"/>
      <c r="N346" s="1234"/>
      <c r="O346" s="1234"/>
      <c r="P346" s="914"/>
      <c r="Q346" s="1234"/>
      <c r="R346" s="1234"/>
      <c r="S346" s="1234"/>
      <c r="T346" s="1234"/>
      <c r="U346" s="1234"/>
      <c r="V346" s="1234"/>
      <c r="W346" s="1234"/>
      <c r="X346" s="1235"/>
      <c r="Y346" s="1234"/>
      <c r="Z346" s="1234"/>
      <c r="AA346" s="1234"/>
      <c r="AB346" s="1234"/>
      <c r="AC346" s="1234"/>
      <c r="AD346" s="1234"/>
      <c r="AE346" s="1234"/>
      <c r="AF346" s="1234"/>
      <c r="AG346" s="914"/>
      <c r="AH346" s="1234"/>
    </row>
    <row r="347">
      <c r="A347" s="1234"/>
      <c r="B347" s="1234"/>
      <c r="C347" s="1234"/>
      <c r="D347" s="1234"/>
      <c r="E347" s="1234"/>
      <c r="F347" s="1234"/>
      <c r="G347" s="1235"/>
      <c r="H347" s="1234"/>
      <c r="I347" s="1234"/>
      <c r="J347" s="1234"/>
      <c r="K347" s="1234"/>
      <c r="L347" s="1234"/>
      <c r="M347" s="1234"/>
      <c r="N347" s="1234"/>
      <c r="O347" s="1234"/>
      <c r="P347" s="914"/>
      <c r="Q347" s="1234"/>
      <c r="R347" s="1234"/>
      <c r="S347" s="1234"/>
      <c r="T347" s="1234"/>
      <c r="U347" s="1234"/>
      <c r="V347" s="1234"/>
      <c r="W347" s="1234"/>
      <c r="X347" s="1235"/>
      <c r="Y347" s="1234"/>
      <c r="Z347" s="1234"/>
      <c r="AA347" s="1234"/>
      <c r="AB347" s="1234"/>
      <c r="AC347" s="1234"/>
      <c r="AD347" s="1234"/>
      <c r="AE347" s="1234"/>
      <c r="AF347" s="1234"/>
      <c r="AG347" s="914"/>
      <c r="AH347" s="1234"/>
    </row>
    <row r="348">
      <c r="A348" s="1234"/>
      <c r="B348" s="1234"/>
      <c r="C348" s="1234"/>
      <c r="D348" s="1234"/>
      <c r="E348" s="1234"/>
      <c r="F348" s="1234"/>
      <c r="G348" s="1235"/>
      <c r="H348" s="1234"/>
      <c r="I348" s="1234"/>
      <c r="J348" s="1234"/>
      <c r="K348" s="1234"/>
      <c r="L348" s="1234"/>
      <c r="M348" s="1234"/>
      <c r="N348" s="1234"/>
      <c r="O348" s="1234"/>
      <c r="P348" s="914"/>
      <c r="Q348" s="1234"/>
      <c r="R348" s="1234"/>
      <c r="S348" s="1234"/>
      <c r="T348" s="1234"/>
      <c r="U348" s="1234"/>
      <c r="V348" s="1234"/>
      <c r="W348" s="1234"/>
      <c r="X348" s="1235"/>
      <c r="Y348" s="1234"/>
      <c r="Z348" s="1234"/>
      <c r="AA348" s="1234"/>
      <c r="AB348" s="1234"/>
      <c r="AC348" s="1234"/>
      <c r="AD348" s="1234"/>
      <c r="AE348" s="1234"/>
      <c r="AF348" s="1234"/>
      <c r="AG348" s="914"/>
      <c r="AH348" s="1234"/>
    </row>
    <row r="349">
      <c r="A349" s="1234"/>
      <c r="B349" s="1234"/>
      <c r="C349" s="1234"/>
      <c r="D349" s="1234"/>
      <c r="E349" s="1234"/>
      <c r="F349" s="1234"/>
      <c r="G349" s="1235"/>
      <c r="H349" s="1234"/>
      <c r="I349" s="1234"/>
      <c r="J349" s="1234"/>
      <c r="K349" s="1234"/>
      <c r="L349" s="1234"/>
      <c r="M349" s="1234"/>
      <c r="N349" s="1234"/>
      <c r="O349" s="1234"/>
      <c r="P349" s="914"/>
      <c r="Q349" s="1234"/>
      <c r="R349" s="1234"/>
      <c r="S349" s="1234"/>
      <c r="T349" s="1234"/>
      <c r="U349" s="1234"/>
      <c r="V349" s="1234"/>
      <c r="W349" s="1234"/>
      <c r="X349" s="1235"/>
      <c r="Y349" s="1234"/>
      <c r="Z349" s="1234"/>
      <c r="AA349" s="1234"/>
      <c r="AB349" s="1234"/>
      <c r="AC349" s="1234"/>
      <c r="AD349" s="1234"/>
      <c r="AE349" s="1234"/>
      <c r="AF349" s="1234"/>
      <c r="AG349" s="914"/>
      <c r="AH349" s="1234"/>
    </row>
    <row r="350">
      <c r="A350" s="1234"/>
      <c r="B350" s="1234"/>
      <c r="C350" s="1234"/>
      <c r="D350" s="1234"/>
      <c r="E350" s="1234"/>
      <c r="F350" s="1234"/>
      <c r="G350" s="1235"/>
      <c r="H350" s="1234"/>
      <c r="I350" s="1234"/>
      <c r="J350" s="1234"/>
      <c r="K350" s="1234"/>
      <c r="L350" s="1234"/>
      <c r="M350" s="1234"/>
      <c r="N350" s="1234"/>
      <c r="O350" s="1234"/>
      <c r="P350" s="914"/>
      <c r="Q350" s="1234"/>
      <c r="R350" s="1234"/>
      <c r="S350" s="1234"/>
      <c r="T350" s="1234"/>
      <c r="U350" s="1234"/>
      <c r="V350" s="1234"/>
      <c r="W350" s="1234"/>
      <c r="X350" s="1235"/>
      <c r="Y350" s="1234"/>
      <c r="Z350" s="1234"/>
      <c r="AA350" s="1234"/>
      <c r="AB350" s="1234"/>
      <c r="AC350" s="1234"/>
      <c r="AD350" s="1234"/>
      <c r="AE350" s="1234"/>
      <c r="AF350" s="1234"/>
      <c r="AG350" s="914"/>
      <c r="AH350" s="1234"/>
    </row>
    <row r="351">
      <c r="A351" s="1234"/>
      <c r="B351" s="1234"/>
      <c r="C351" s="1234"/>
      <c r="D351" s="1234"/>
      <c r="E351" s="1234"/>
      <c r="F351" s="1234"/>
      <c r="G351" s="1235"/>
      <c r="H351" s="1234"/>
      <c r="I351" s="1234"/>
      <c r="J351" s="1234"/>
      <c r="K351" s="1234"/>
      <c r="L351" s="1234"/>
      <c r="M351" s="1234"/>
      <c r="N351" s="1234"/>
      <c r="O351" s="1234"/>
      <c r="P351" s="914"/>
      <c r="Q351" s="1234"/>
      <c r="R351" s="1234"/>
      <c r="S351" s="1234"/>
      <c r="T351" s="1234"/>
      <c r="U351" s="1234"/>
      <c r="V351" s="1234"/>
      <c r="W351" s="1234"/>
      <c r="X351" s="1235"/>
      <c r="Y351" s="1234"/>
      <c r="Z351" s="1234"/>
      <c r="AA351" s="1234"/>
      <c r="AB351" s="1234"/>
      <c r="AC351" s="1234"/>
      <c r="AD351" s="1234"/>
      <c r="AE351" s="1234"/>
      <c r="AF351" s="1234"/>
      <c r="AG351" s="914"/>
      <c r="AH351" s="1234"/>
    </row>
    <row r="352">
      <c r="A352" s="1234"/>
      <c r="B352" s="1234"/>
      <c r="C352" s="1234"/>
      <c r="D352" s="1234"/>
      <c r="E352" s="1234"/>
      <c r="F352" s="1234"/>
      <c r="G352" s="1235"/>
      <c r="H352" s="1234"/>
      <c r="I352" s="1234"/>
      <c r="J352" s="1234"/>
      <c r="K352" s="1234"/>
      <c r="L352" s="1234"/>
      <c r="M352" s="1234"/>
      <c r="N352" s="1234"/>
      <c r="O352" s="1234"/>
      <c r="P352" s="914"/>
      <c r="Q352" s="1234"/>
      <c r="R352" s="1234"/>
      <c r="S352" s="1234"/>
      <c r="T352" s="1234"/>
      <c r="U352" s="1234"/>
      <c r="V352" s="1234"/>
      <c r="W352" s="1234"/>
      <c r="X352" s="1235"/>
      <c r="Y352" s="1234"/>
      <c r="Z352" s="1234"/>
      <c r="AA352" s="1234"/>
      <c r="AB352" s="1234"/>
      <c r="AC352" s="1234"/>
      <c r="AD352" s="1234"/>
      <c r="AE352" s="1234"/>
      <c r="AF352" s="1234"/>
      <c r="AG352" s="914"/>
      <c r="AH352" s="1234"/>
    </row>
    <row r="353">
      <c r="A353" s="1234"/>
      <c r="B353" s="1234"/>
      <c r="C353" s="1234"/>
      <c r="D353" s="1234"/>
      <c r="E353" s="1234"/>
      <c r="F353" s="1234"/>
      <c r="G353" s="1235"/>
      <c r="H353" s="1234"/>
      <c r="I353" s="1234"/>
      <c r="J353" s="1234"/>
      <c r="K353" s="1234"/>
      <c r="L353" s="1234"/>
      <c r="M353" s="1234"/>
      <c r="N353" s="1234"/>
      <c r="O353" s="1234"/>
      <c r="P353" s="914"/>
      <c r="Q353" s="1234"/>
      <c r="R353" s="1234"/>
      <c r="S353" s="1234"/>
      <c r="T353" s="1234"/>
      <c r="U353" s="1234"/>
      <c r="V353" s="1234"/>
      <c r="W353" s="1234"/>
      <c r="X353" s="1235"/>
      <c r="Y353" s="1234"/>
      <c r="Z353" s="1234"/>
      <c r="AA353" s="1234"/>
      <c r="AB353" s="1234"/>
      <c r="AC353" s="1234"/>
      <c r="AD353" s="1234"/>
      <c r="AE353" s="1234"/>
      <c r="AF353" s="1234"/>
      <c r="AG353" s="914"/>
      <c r="AH353" s="1234"/>
    </row>
    <row r="354">
      <c r="A354" s="1234"/>
      <c r="B354" s="1234"/>
      <c r="C354" s="1234"/>
      <c r="D354" s="1234"/>
      <c r="E354" s="1234"/>
      <c r="F354" s="1234"/>
      <c r="G354" s="1235"/>
      <c r="H354" s="1234"/>
      <c r="I354" s="1234"/>
      <c r="J354" s="1234"/>
      <c r="K354" s="1234"/>
      <c r="L354" s="1234"/>
      <c r="M354" s="1234"/>
      <c r="N354" s="1234"/>
      <c r="O354" s="1234"/>
      <c r="P354" s="914"/>
      <c r="Q354" s="1234"/>
      <c r="R354" s="1234"/>
      <c r="S354" s="1234"/>
      <c r="T354" s="1234"/>
      <c r="U354" s="1234"/>
      <c r="V354" s="1234"/>
      <c r="W354" s="1234"/>
      <c r="X354" s="1235"/>
      <c r="Y354" s="1234"/>
      <c r="Z354" s="1234"/>
      <c r="AA354" s="1234"/>
      <c r="AB354" s="1234"/>
      <c r="AC354" s="1234"/>
      <c r="AD354" s="1234"/>
      <c r="AE354" s="1234"/>
      <c r="AF354" s="1234"/>
      <c r="AG354" s="914"/>
      <c r="AH354" s="1234"/>
    </row>
    <row r="355">
      <c r="A355" s="1234"/>
      <c r="B355" s="1234"/>
      <c r="C355" s="1234"/>
      <c r="D355" s="1234"/>
      <c r="E355" s="1234"/>
      <c r="F355" s="1234"/>
      <c r="G355" s="1235"/>
      <c r="H355" s="1234"/>
      <c r="I355" s="1234"/>
      <c r="J355" s="1234"/>
      <c r="K355" s="1234"/>
      <c r="L355" s="1234"/>
      <c r="M355" s="1234"/>
      <c r="N355" s="1234"/>
      <c r="O355" s="1234"/>
      <c r="P355" s="914"/>
      <c r="Q355" s="1234"/>
      <c r="R355" s="1234"/>
      <c r="S355" s="1234"/>
      <c r="T355" s="1234"/>
      <c r="U355" s="1234"/>
      <c r="V355" s="1234"/>
      <c r="W355" s="1234"/>
      <c r="X355" s="1235"/>
      <c r="Y355" s="1234"/>
      <c r="Z355" s="1234"/>
      <c r="AA355" s="1234"/>
      <c r="AB355" s="1234"/>
      <c r="AC355" s="1234"/>
      <c r="AD355" s="1234"/>
      <c r="AE355" s="1234"/>
      <c r="AF355" s="1234"/>
      <c r="AG355" s="914"/>
      <c r="AH355" s="1234"/>
    </row>
    <row r="356">
      <c r="A356" s="1234"/>
      <c r="B356" s="1234"/>
      <c r="C356" s="1234"/>
      <c r="D356" s="1234"/>
      <c r="E356" s="1234"/>
      <c r="F356" s="1234"/>
      <c r="G356" s="1235"/>
      <c r="H356" s="1234"/>
      <c r="I356" s="1234"/>
      <c r="J356" s="1234"/>
      <c r="K356" s="1234"/>
      <c r="L356" s="1234"/>
      <c r="M356" s="1234"/>
      <c r="N356" s="1234"/>
      <c r="O356" s="1234"/>
      <c r="P356" s="914"/>
      <c r="Q356" s="1234"/>
      <c r="R356" s="1234"/>
      <c r="S356" s="1234"/>
      <c r="T356" s="1234"/>
      <c r="U356" s="1234"/>
      <c r="V356" s="1234"/>
      <c r="W356" s="1234"/>
      <c r="X356" s="1235"/>
      <c r="Y356" s="1234"/>
      <c r="Z356" s="1234"/>
      <c r="AA356" s="1234"/>
      <c r="AB356" s="1234"/>
      <c r="AC356" s="1234"/>
      <c r="AD356" s="1234"/>
      <c r="AE356" s="1234"/>
      <c r="AF356" s="1234"/>
      <c r="AG356" s="914"/>
      <c r="AH356" s="1234"/>
    </row>
    <row r="357">
      <c r="A357" s="1234"/>
      <c r="B357" s="1234"/>
      <c r="C357" s="1234"/>
      <c r="D357" s="1234"/>
      <c r="E357" s="1234"/>
      <c r="F357" s="1234"/>
      <c r="G357" s="1235"/>
      <c r="H357" s="1234"/>
      <c r="I357" s="1234"/>
      <c r="J357" s="1234"/>
      <c r="K357" s="1234"/>
      <c r="L357" s="1234"/>
      <c r="M357" s="1234"/>
      <c r="N357" s="1234"/>
      <c r="O357" s="1234"/>
      <c r="P357" s="914"/>
      <c r="Q357" s="1234"/>
      <c r="R357" s="1234"/>
      <c r="S357" s="1234"/>
      <c r="T357" s="1234"/>
      <c r="U357" s="1234"/>
      <c r="V357" s="1234"/>
      <c r="W357" s="1234"/>
      <c r="X357" s="1235"/>
      <c r="Y357" s="1234"/>
      <c r="Z357" s="1234"/>
      <c r="AA357" s="1234"/>
      <c r="AB357" s="1234"/>
      <c r="AC357" s="1234"/>
      <c r="AD357" s="1234"/>
      <c r="AE357" s="1234"/>
      <c r="AF357" s="1234"/>
      <c r="AG357" s="914"/>
      <c r="AH357" s="1234"/>
    </row>
    <row r="358">
      <c r="A358" s="1234"/>
      <c r="B358" s="1234"/>
      <c r="C358" s="1234"/>
      <c r="D358" s="1234"/>
      <c r="E358" s="1234"/>
      <c r="F358" s="1234"/>
      <c r="G358" s="1235"/>
      <c r="H358" s="1234"/>
      <c r="I358" s="1234"/>
      <c r="J358" s="1234"/>
      <c r="K358" s="1234"/>
      <c r="L358" s="1234"/>
      <c r="M358" s="1234"/>
      <c r="N358" s="1234"/>
      <c r="O358" s="1234"/>
      <c r="P358" s="914"/>
      <c r="Q358" s="1234"/>
      <c r="R358" s="1234"/>
      <c r="S358" s="1234"/>
      <c r="T358" s="1234"/>
      <c r="U358" s="1234"/>
      <c r="V358" s="1234"/>
      <c r="W358" s="1234"/>
      <c r="X358" s="1235"/>
      <c r="Y358" s="1234"/>
      <c r="Z358" s="1234"/>
      <c r="AA358" s="1234"/>
      <c r="AB358" s="1234"/>
      <c r="AC358" s="1234"/>
      <c r="AD358" s="1234"/>
      <c r="AE358" s="1234"/>
      <c r="AF358" s="1234"/>
      <c r="AG358" s="914"/>
      <c r="AH358" s="1234"/>
    </row>
    <row r="359">
      <c r="A359" s="1234"/>
      <c r="B359" s="1234"/>
      <c r="C359" s="1234"/>
      <c r="D359" s="1234"/>
      <c r="E359" s="1234"/>
      <c r="F359" s="1234"/>
      <c r="G359" s="1235"/>
      <c r="H359" s="1234"/>
      <c r="I359" s="1234"/>
      <c r="J359" s="1234"/>
      <c r="K359" s="1234"/>
      <c r="L359" s="1234"/>
      <c r="M359" s="1234"/>
      <c r="N359" s="1234"/>
      <c r="O359" s="1234"/>
      <c r="P359" s="914"/>
      <c r="Q359" s="1234"/>
      <c r="R359" s="1234"/>
      <c r="S359" s="1234"/>
      <c r="T359" s="1234"/>
      <c r="U359" s="1234"/>
      <c r="V359" s="1234"/>
      <c r="W359" s="1234"/>
      <c r="X359" s="1235"/>
      <c r="Y359" s="1234"/>
      <c r="Z359" s="1234"/>
      <c r="AA359" s="1234"/>
      <c r="AB359" s="1234"/>
      <c r="AC359" s="1234"/>
      <c r="AD359" s="1234"/>
      <c r="AE359" s="1234"/>
      <c r="AF359" s="1234"/>
      <c r="AG359" s="914"/>
      <c r="AH359" s="1234"/>
    </row>
    <row r="360">
      <c r="A360" s="1234"/>
      <c r="B360" s="1234"/>
      <c r="C360" s="1234"/>
      <c r="D360" s="1234"/>
      <c r="E360" s="1234"/>
      <c r="F360" s="1234"/>
      <c r="G360" s="1235"/>
      <c r="H360" s="1234"/>
      <c r="I360" s="1234"/>
      <c r="J360" s="1234"/>
      <c r="K360" s="1234"/>
      <c r="L360" s="1234"/>
      <c r="M360" s="1234"/>
      <c r="N360" s="1234"/>
      <c r="O360" s="1234"/>
      <c r="P360" s="914"/>
      <c r="Q360" s="1234"/>
      <c r="R360" s="1234"/>
      <c r="S360" s="1234"/>
      <c r="T360" s="1234"/>
      <c r="U360" s="1234"/>
      <c r="V360" s="1234"/>
      <c r="W360" s="1234"/>
      <c r="X360" s="1235"/>
      <c r="Y360" s="1234"/>
      <c r="Z360" s="1234"/>
      <c r="AA360" s="1234"/>
      <c r="AB360" s="1234"/>
      <c r="AC360" s="1234"/>
      <c r="AD360" s="1234"/>
      <c r="AE360" s="1234"/>
      <c r="AF360" s="1234"/>
      <c r="AG360" s="914"/>
      <c r="AH360" s="1234"/>
    </row>
    <row r="361">
      <c r="A361" s="1234"/>
      <c r="B361" s="1234"/>
      <c r="C361" s="1234"/>
      <c r="D361" s="1234"/>
      <c r="E361" s="1234"/>
      <c r="F361" s="1234"/>
      <c r="G361" s="1235"/>
      <c r="H361" s="1234"/>
      <c r="I361" s="1234"/>
      <c r="J361" s="1234"/>
      <c r="K361" s="1234"/>
      <c r="L361" s="1234"/>
      <c r="M361" s="1234"/>
      <c r="N361" s="1234"/>
      <c r="O361" s="1234"/>
      <c r="P361" s="914"/>
      <c r="Q361" s="1234"/>
      <c r="R361" s="1234"/>
      <c r="S361" s="1234"/>
      <c r="T361" s="1234"/>
      <c r="U361" s="1234"/>
      <c r="V361" s="1234"/>
      <c r="W361" s="1234"/>
      <c r="X361" s="1235"/>
      <c r="Y361" s="1234"/>
      <c r="Z361" s="1234"/>
      <c r="AA361" s="1234"/>
      <c r="AB361" s="1234"/>
      <c r="AC361" s="1234"/>
      <c r="AD361" s="1234"/>
      <c r="AE361" s="1234"/>
      <c r="AF361" s="1234"/>
      <c r="AG361" s="914"/>
      <c r="AH361" s="1234"/>
    </row>
    <row r="362">
      <c r="A362" s="1234"/>
      <c r="B362" s="1234"/>
      <c r="C362" s="1234"/>
      <c r="D362" s="1234"/>
      <c r="E362" s="1234"/>
      <c r="F362" s="1234"/>
      <c r="G362" s="1235"/>
      <c r="H362" s="1234"/>
      <c r="I362" s="1234"/>
      <c r="J362" s="1234"/>
      <c r="K362" s="1234"/>
      <c r="L362" s="1234"/>
      <c r="M362" s="1234"/>
      <c r="N362" s="1234"/>
      <c r="O362" s="1234"/>
      <c r="P362" s="914"/>
      <c r="Q362" s="1234"/>
      <c r="R362" s="1234"/>
      <c r="S362" s="1234"/>
      <c r="T362" s="1234"/>
      <c r="U362" s="1234"/>
      <c r="V362" s="1234"/>
      <c r="W362" s="1234"/>
      <c r="X362" s="1235"/>
      <c r="Y362" s="1234"/>
      <c r="Z362" s="1234"/>
      <c r="AA362" s="1234"/>
      <c r="AB362" s="1234"/>
      <c r="AC362" s="1234"/>
      <c r="AD362" s="1234"/>
      <c r="AE362" s="1234"/>
      <c r="AF362" s="1234"/>
      <c r="AG362" s="914"/>
      <c r="AH362" s="1234"/>
    </row>
    <row r="363">
      <c r="A363" s="1234"/>
      <c r="B363" s="1234"/>
      <c r="C363" s="1234"/>
      <c r="D363" s="1234"/>
      <c r="E363" s="1234"/>
      <c r="F363" s="1234"/>
      <c r="G363" s="1235"/>
      <c r="H363" s="1234"/>
      <c r="I363" s="1234"/>
      <c r="J363" s="1234"/>
      <c r="K363" s="1234"/>
      <c r="L363" s="1234"/>
      <c r="M363" s="1234"/>
      <c r="N363" s="1234"/>
      <c r="O363" s="1234"/>
      <c r="P363" s="914"/>
      <c r="Q363" s="1234"/>
      <c r="R363" s="1234"/>
      <c r="S363" s="1234"/>
      <c r="T363" s="1234"/>
      <c r="U363" s="1234"/>
      <c r="V363" s="1234"/>
      <c r="W363" s="1234"/>
      <c r="X363" s="1235"/>
      <c r="Y363" s="1234"/>
      <c r="Z363" s="1234"/>
      <c r="AA363" s="1234"/>
      <c r="AB363" s="1234"/>
      <c r="AC363" s="1234"/>
      <c r="AD363" s="1234"/>
      <c r="AE363" s="1234"/>
      <c r="AF363" s="1234"/>
      <c r="AG363" s="914"/>
      <c r="AH363" s="1234"/>
    </row>
    <row r="364">
      <c r="A364" s="1234"/>
      <c r="B364" s="1234"/>
      <c r="C364" s="1234"/>
      <c r="D364" s="1234"/>
      <c r="E364" s="1234"/>
      <c r="F364" s="1234"/>
      <c r="G364" s="1235"/>
      <c r="H364" s="1234"/>
      <c r="I364" s="1234"/>
      <c r="J364" s="1234"/>
      <c r="K364" s="1234"/>
      <c r="L364" s="1234"/>
      <c r="M364" s="1234"/>
      <c r="N364" s="1234"/>
      <c r="O364" s="1234"/>
      <c r="P364" s="914"/>
      <c r="Q364" s="1234"/>
      <c r="R364" s="1234"/>
      <c r="S364" s="1234"/>
      <c r="T364" s="1234"/>
      <c r="U364" s="1234"/>
      <c r="V364" s="1234"/>
      <c r="W364" s="1234"/>
      <c r="X364" s="1235"/>
      <c r="Y364" s="1234"/>
      <c r="Z364" s="1234"/>
      <c r="AA364" s="1234"/>
      <c r="AB364" s="1234"/>
      <c r="AC364" s="1234"/>
      <c r="AD364" s="1234"/>
      <c r="AE364" s="1234"/>
      <c r="AF364" s="1234"/>
      <c r="AG364" s="914"/>
      <c r="AH364" s="1234"/>
    </row>
    <row r="365">
      <c r="A365" s="1234"/>
      <c r="B365" s="1234"/>
      <c r="C365" s="1234"/>
      <c r="D365" s="1234"/>
      <c r="E365" s="1234"/>
      <c r="F365" s="1234"/>
      <c r="G365" s="1235"/>
      <c r="H365" s="1234"/>
      <c r="I365" s="1234"/>
      <c r="J365" s="1234"/>
      <c r="K365" s="1234"/>
      <c r="L365" s="1234"/>
      <c r="M365" s="1234"/>
      <c r="N365" s="1234"/>
      <c r="O365" s="1234"/>
      <c r="P365" s="914"/>
      <c r="Q365" s="1234"/>
      <c r="R365" s="1234"/>
      <c r="S365" s="1234"/>
      <c r="T365" s="1234"/>
      <c r="U365" s="1234"/>
      <c r="V365" s="1234"/>
      <c r="W365" s="1234"/>
      <c r="X365" s="1235"/>
      <c r="Y365" s="1234"/>
      <c r="Z365" s="1234"/>
      <c r="AA365" s="1234"/>
      <c r="AB365" s="1234"/>
      <c r="AC365" s="1234"/>
      <c r="AD365" s="1234"/>
      <c r="AE365" s="1234"/>
      <c r="AF365" s="1234"/>
      <c r="AG365" s="914"/>
      <c r="AH365" s="1234"/>
    </row>
    <row r="366">
      <c r="A366" s="1234"/>
      <c r="B366" s="1234"/>
      <c r="C366" s="1234"/>
      <c r="D366" s="1234"/>
      <c r="E366" s="1234"/>
      <c r="F366" s="1234"/>
      <c r="G366" s="1235"/>
      <c r="H366" s="1234"/>
      <c r="I366" s="1234"/>
      <c r="J366" s="1234"/>
      <c r="K366" s="1234"/>
      <c r="L366" s="1234"/>
      <c r="M366" s="1234"/>
      <c r="N366" s="1234"/>
      <c r="O366" s="1234"/>
      <c r="P366" s="914"/>
      <c r="Q366" s="1234"/>
      <c r="R366" s="1234"/>
      <c r="S366" s="1234"/>
      <c r="T366" s="1234"/>
      <c r="U366" s="1234"/>
      <c r="V366" s="1234"/>
      <c r="W366" s="1234"/>
      <c r="X366" s="1235"/>
      <c r="Y366" s="1234"/>
      <c r="Z366" s="1234"/>
      <c r="AA366" s="1234"/>
      <c r="AB366" s="1234"/>
      <c r="AC366" s="1234"/>
      <c r="AD366" s="1234"/>
      <c r="AE366" s="1234"/>
      <c r="AF366" s="1234"/>
      <c r="AG366" s="914"/>
      <c r="AH366" s="1234"/>
    </row>
    <row r="367">
      <c r="A367" s="1234"/>
      <c r="B367" s="1234"/>
      <c r="C367" s="1234"/>
      <c r="D367" s="1234"/>
      <c r="E367" s="1234"/>
      <c r="F367" s="1234"/>
      <c r="G367" s="1235"/>
      <c r="H367" s="1234"/>
      <c r="I367" s="1234"/>
      <c r="J367" s="1234"/>
      <c r="K367" s="1234"/>
      <c r="L367" s="1234"/>
      <c r="M367" s="1234"/>
      <c r="N367" s="1234"/>
      <c r="O367" s="1234"/>
      <c r="P367" s="914"/>
      <c r="Q367" s="1234"/>
      <c r="R367" s="1234"/>
      <c r="S367" s="1234"/>
      <c r="T367" s="1234"/>
      <c r="U367" s="1234"/>
      <c r="V367" s="1234"/>
      <c r="W367" s="1234"/>
      <c r="X367" s="1235"/>
      <c r="Y367" s="1234"/>
      <c r="Z367" s="1234"/>
      <c r="AA367" s="1234"/>
      <c r="AB367" s="1234"/>
      <c r="AC367" s="1234"/>
      <c r="AD367" s="1234"/>
      <c r="AE367" s="1234"/>
      <c r="AF367" s="1234"/>
      <c r="AG367" s="914"/>
      <c r="AH367" s="1234"/>
    </row>
    <row r="368">
      <c r="A368" s="1234"/>
      <c r="B368" s="1234"/>
      <c r="C368" s="1234"/>
      <c r="D368" s="1234"/>
      <c r="E368" s="1234"/>
      <c r="F368" s="1234"/>
      <c r="G368" s="1235"/>
      <c r="H368" s="1234"/>
      <c r="I368" s="1234"/>
      <c r="J368" s="1234"/>
      <c r="K368" s="1234"/>
      <c r="L368" s="1234"/>
      <c r="M368" s="1234"/>
      <c r="N368" s="1234"/>
      <c r="O368" s="1234"/>
      <c r="P368" s="914"/>
      <c r="Q368" s="1234"/>
      <c r="R368" s="1234"/>
      <c r="S368" s="1234"/>
      <c r="T368" s="1234"/>
      <c r="U368" s="1234"/>
      <c r="V368" s="1234"/>
      <c r="W368" s="1234"/>
      <c r="X368" s="1235"/>
      <c r="Y368" s="1234"/>
      <c r="Z368" s="1234"/>
      <c r="AA368" s="1234"/>
      <c r="AB368" s="1234"/>
      <c r="AC368" s="1234"/>
      <c r="AD368" s="1234"/>
      <c r="AE368" s="1234"/>
      <c r="AF368" s="1234"/>
      <c r="AG368" s="914"/>
      <c r="AH368" s="1234"/>
    </row>
    <row r="369">
      <c r="A369" s="1234"/>
      <c r="B369" s="1234"/>
      <c r="C369" s="1234"/>
      <c r="D369" s="1234"/>
      <c r="E369" s="1234"/>
      <c r="F369" s="1234"/>
      <c r="G369" s="1235"/>
      <c r="H369" s="1234"/>
      <c r="I369" s="1234"/>
      <c r="J369" s="1234"/>
      <c r="K369" s="1234"/>
      <c r="L369" s="1234"/>
      <c r="M369" s="1234"/>
      <c r="N369" s="1234"/>
      <c r="O369" s="1234"/>
      <c r="P369" s="914"/>
      <c r="Q369" s="1234"/>
      <c r="R369" s="1234"/>
      <c r="S369" s="1234"/>
      <c r="T369" s="1234"/>
      <c r="U369" s="1234"/>
      <c r="V369" s="1234"/>
      <c r="W369" s="1234"/>
      <c r="X369" s="1235"/>
      <c r="Y369" s="1234"/>
      <c r="Z369" s="1234"/>
      <c r="AA369" s="1234"/>
      <c r="AB369" s="1234"/>
      <c r="AC369" s="1234"/>
      <c r="AD369" s="1234"/>
      <c r="AE369" s="1234"/>
      <c r="AF369" s="1234"/>
      <c r="AG369" s="914"/>
      <c r="AH369" s="1234"/>
    </row>
    <row r="370">
      <c r="A370" s="1234"/>
      <c r="B370" s="1234"/>
      <c r="C370" s="1234"/>
      <c r="D370" s="1234"/>
      <c r="E370" s="1234"/>
      <c r="F370" s="1234"/>
      <c r="G370" s="1235"/>
      <c r="H370" s="1234"/>
      <c r="I370" s="1234"/>
      <c r="J370" s="1234"/>
      <c r="K370" s="1234"/>
      <c r="L370" s="1234"/>
      <c r="M370" s="1234"/>
      <c r="N370" s="1234"/>
      <c r="O370" s="1234"/>
      <c r="P370" s="914"/>
      <c r="Q370" s="1234"/>
      <c r="R370" s="1234"/>
      <c r="S370" s="1234"/>
      <c r="T370" s="1234"/>
      <c r="U370" s="1234"/>
      <c r="V370" s="1234"/>
      <c r="W370" s="1234"/>
      <c r="X370" s="1235"/>
      <c r="Y370" s="1234"/>
      <c r="Z370" s="1234"/>
      <c r="AA370" s="1234"/>
      <c r="AB370" s="1234"/>
      <c r="AC370" s="1234"/>
      <c r="AD370" s="1234"/>
      <c r="AE370" s="1234"/>
      <c r="AF370" s="1234"/>
      <c r="AG370" s="914"/>
      <c r="AH370" s="1234"/>
    </row>
    <row r="371">
      <c r="A371" s="1234"/>
      <c r="B371" s="1234"/>
      <c r="C371" s="1234"/>
      <c r="D371" s="1234"/>
      <c r="E371" s="1234"/>
      <c r="F371" s="1234"/>
      <c r="G371" s="1235"/>
      <c r="H371" s="1234"/>
      <c r="I371" s="1234"/>
      <c r="J371" s="1234"/>
      <c r="K371" s="1234"/>
      <c r="L371" s="1234"/>
      <c r="M371" s="1234"/>
      <c r="N371" s="1234"/>
      <c r="O371" s="1234"/>
      <c r="P371" s="914"/>
      <c r="Q371" s="1234"/>
      <c r="R371" s="1234"/>
      <c r="S371" s="1234"/>
      <c r="T371" s="1234"/>
      <c r="U371" s="1234"/>
      <c r="V371" s="1234"/>
      <c r="W371" s="1234"/>
      <c r="X371" s="1235"/>
      <c r="Y371" s="1234"/>
      <c r="Z371" s="1234"/>
      <c r="AA371" s="1234"/>
      <c r="AB371" s="1234"/>
      <c r="AC371" s="1234"/>
      <c r="AD371" s="1234"/>
      <c r="AE371" s="1234"/>
      <c r="AF371" s="1234"/>
      <c r="AG371" s="914"/>
      <c r="AH371" s="1234"/>
    </row>
    <row r="372">
      <c r="A372" s="1234"/>
      <c r="B372" s="1234"/>
      <c r="C372" s="1234"/>
      <c r="D372" s="1234"/>
      <c r="E372" s="1234"/>
      <c r="F372" s="1234"/>
      <c r="G372" s="1235"/>
      <c r="H372" s="1234"/>
      <c r="I372" s="1234"/>
      <c r="J372" s="1234"/>
      <c r="K372" s="1234"/>
      <c r="L372" s="1234"/>
      <c r="M372" s="1234"/>
      <c r="N372" s="1234"/>
      <c r="O372" s="1234"/>
      <c r="P372" s="914"/>
      <c r="Q372" s="1234"/>
      <c r="R372" s="1234"/>
      <c r="S372" s="1234"/>
      <c r="T372" s="1234"/>
      <c r="U372" s="1234"/>
      <c r="V372" s="1234"/>
      <c r="W372" s="1234"/>
      <c r="X372" s="1235"/>
      <c r="Y372" s="1234"/>
      <c r="Z372" s="1234"/>
      <c r="AA372" s="1234"/>
      <c r="AB372" s="1234"/>
      <c r="AC372" s="1234"/>
      <c r="AD372" s="1234"/>
      <c r="AE372" s="1234"/>
      <c r="AF372" s="1234"/>
      <c r="AG372" s="914"/>
      <c r="AH372" s="1234"/>
    </row>
    <row r="373">
      <c r="A373" s="1234"/>
      <c r="B373" s="1234"/>
      <c r="C373" s="1234"/>
      <c r="D373" s="1234"/>
      <c r="E373" s="1234"/>
      <c r="F373" s="1234"/>
      <c r="G373" s="1235"/>
      <c r="H373" s="1234"/>
      <c r="I373" s="1234"/>
      <c r="J373" s="1234"/>
      <c r="K373" s="1234"/>
      <c r="L373" s="1234"/>
      <c r="M373" s="1234"/>
      <c r="N373" s="1234"/>
      <c r="O373" s="1234"/>
      <c r="P373" s="914"/>
      <c r="Q373" s="1234"/>
      <c r="R373" s="1234"/>
      <c r="S373" s="1234"/>
      <c r="T373" s="1234"/>
      <c r="U373" s="1234"/>
      <c r="V373" s="1234"/>
      <c r="W373" s="1234"/>
      <c r="X373" s="1235"/>
      <c r="Y373" s="1234"/>
      <c r="Z373" s="1234"/>
      <c r="AA373" s="1234"/>
      <c r="AB373" s="1234"/>
      <c r="AC373" s="1234"/>
      <c r="AD373" s="1234"/>
      <c r="AE373" s="1234"/>
      <c r="AF373" s="1234"/>
      <c r="AG373" s="914"/>
      <c r="AH373" s="1234"/>
    </row>
    <row r="374">
      <c r="A374" s="1234"/>
      <c r="B374" s="1234"/>
      <c r="C374" s="1234"/>
      <c r="D374" s="1234"/>
      <c r="E374" s="1234"/>
      <c r="F374" s="1234"/>
      <c r="G374" s="1235"/>
      <c r="H374" s="1234"/>
      <c r="I374" s="1234"/>
      <c r="J374" s="1234"/>
      <c r="K374" s="1234"/>
      <c r="L374" s="1234"/>
      <c r="M374" s="1234"/>
      <c r="N374" s="1234"/>
      <c r="O374" s="1234"/>
      <c r="P374" s="914"/>
      <c r="Q374" s="1234"/>
      <c r="R374" s="1234"/>
      <c r="S374" s="1234"/>
      <c r="T374" s="1234"/>
      <c r="U374" s="1234"/>
      <c r="V374" s="1234"/>
      <c r="W374" s="1234"/>
      <c r="X374" s="1235"/>
      <c r="Y374" s="1234"/>
      <c r="Z374" s="1234"/>
      <c r="AA374" s="1234"/>
      <c r="AB374" s="1234"/>
      <c r="AC374" s="1234"/>
      <c r="AD374" s="1234"/>
      <c r="AE374" s="1234"/>
      <c r="AF374" s="1234"/>
      <c r="AG374" s="914"/>
      <c r="AH374" s="1234"/>
    </row>
    <row r="375">
      <c r="A375" s="1234"/>
      <c r="B375" s="1234"/>
      <c r="C375" s="1234"/>
      <c r="D375" s="1234"/>
      <c r="E375" s="1234"/>
      <c r="F375" s="1234"/>
      <c r="G375" s="1235"/>
      <c r="H375" s="1234"/>
      <c r="I375" s="1234"/>
      <c r="J375" s="1234"/>
      <c r="K375" s="1234"/>
      <c r="L375" s="1234"/>
      <c r="M375" s="1234"/>
      <c r="N375" s="1234"/>
      <c r="O375" s="1234"/>
      <c r="P375" s="914"/>
      <c r="Q375" s="1234"/>
      <c r="R375" s="1234"/>
      <c r="S375" s="1234"/>
      <c r="T375" s="1234"/>
      <c r="U375" s="1234"/>
      <c r="V375" s="1234"/>
      <c r="W375" s="1234"/>
      <c r="X375" s="1235"/>
      <c r="Y375" s="1234"/>
      <c r="Z375" s="1234"/>
      <c r="AA375" s="1234"/>
      <c r="AB375" s="1234"/>
      <c r="AC375" s="1234"/>
      <c r="AD375" s="1234"/>
      <c r="AE375" s="1234"/>
      <c r="AF375" s="1234"/>
      <c r="AG375" s="914"/>
      <c r="AH375" s="1234"/>
    </row>
    <row r="376">
      <c r="A376" s="1234"/>
      <c r="B376" s="1234"/>
      <c r="C376" s="1234"/>
      <c r="D376" s="1234"/>
      <c r="E376" s="1234"/>
      <c r="F376" s="1234"/>
      <c r="G376" s="1235"/>
      <c r="H376" s="1234"/>
      <c r="I376" s="1234"/>
      <c r="J376" s="1234"/>
      <c r="K376" s="1234"/>
      <c r="L376" s="1234"/>
      <c r="M376" s="1234"/>
      <c r="N376" s="1234"/>
      <c r="O376" s="1234"/>
      <c r="P376" s="914"/>
      <c r="Q376" s="1234"/>
      <c r="R376" s="1234"/>
      <c r="S376" s="1234"/>
      <c r="T376" s="1234"/>
      <c r="U376" s="1234"/>
      <c r="V376" s="1234"/>
      <c r="W376" s="1234"/>
      <c r="X376" s="1235"/>
      <c r="Y376" s="1234"/>
      <c r="Z376" s="1234"/>
      <c r="AA376" s="1234"/>
      <c r="AB376" s="1234"/>
      <c r="AC376" s="1234"/>
      <c r="AD376" s="1234"/>
      <c r="AE376" s="1234"/>
      <c r="AF376" s="1234"/>
      <c r="AG376" s="914"/>
      <c r="AH376" s="1234"/>
    </row>
    <row r="377">
      <c r="A377" s="1234"/>
      <c r="B377" s="1234"/>
      <c r="C377" s="1234"/>
      <c r="D377" s="1234"/>
      <c r="E377" s="1234"/>
      <c r="F377" s="1234"/>
      <c r="G377" s="1235"/>
      <c r="H377" s="1234"/>
      <c r="I377" s="1234"/>
      <c r="J377" s="1234"/>
      <c r="K377" s="1234"/>
      <c r="L377" s="1234"/>
      <c r="M377" s="1234"/>
      <c r="N377" s="1234"/>
      <c r="O377" s="1234"/>
      <c r="P377" s="914"/>
      <c r="Q377" s="1234"/>
      <c r="R377" s="1234"/>
      <c r="S377" s="1234"/>
      <c r="T377" s="1234"/>
      <c r="U377" s="1234"/>
      <c r="V377" s="1234"/>
      <c r="W377" s="1234"/>
      <c r="X377" s="1235"/>
      <c r="Y377" s="1234"/>
      <c r="Z377" s="1234"/>
      <c r="AA377" s="1234"/>
      <c r="AB377" s="1234"/>
      <c r="AC377" s="1234"/>
      <c r="AD377" s="1234"/>
      <c r="AE377" s="1234"/>
      <c r="AF377" s="1234"/>
      <c r="AG377" s="914"/>
      <c r="AH377" s="1234"/>
    </row>
    <row r="378">
      <c r="A378" s="1234"/>
      <c r="B378" s="1234"/>
      <c r="C378" s="1234"/>
      <c r="D378" s="1234"/>
      <c r="E378" s="1234"/>
      <c r="F378" s="1234"/>
      <c r="G378" s="1235"/>
      <c r="H378" s="1234"/>
      <c r="I378" s="1234"/>
      <c r="J378" s="1234"/>
      <c r="K378" s="1234"/>
      <c r="L378" s="1234"/>
      <c r="M378" s="1234"/>
      <c r="N378" s="1234"/>
      <c r="O378" s="1234"/>
      <c r="P378" s="914"/>
      <c r="Q378" s="1234"/>
      <c r="R378" s="1234"/>
      <c r="S378" s="1234"/>
      <c r="T378" s="1234"/>
      <c r="U378" s="1234"/>
      <c r="V378" s="1234"/>
      <c r="W378" s="1234"/>
      <c r="X378" s="1235"/>
      <c r="Y378" s="1234"/>
      <c r="Z378" s="1234"/>
      <c r="AA378" s="1234"/>
      <c r="AB378" s="1234"/>
      <c r="AC378" s="1234"/>
      <c r="AD378" s="1234"/>
      <c r="AE378" s="1234"/>
      <c r="AF378" s="1234"/>
      <c r="AG378" s="914"/>
      <c r="AH378" s="1234"/>
    </row>
    <row r="379">
      <c r="A379" s="1234"/>
      <c r="B379" s="1234"/>
      <c r="C379" s="1234"/>
      <c r="D379" s="1234"/>
      <c r="E379" s="1234"/>
      <c r="F379" s="1234"/>
      <c r="G379" s="1235"/>
      <c r="H379" s="1234"/>
      <c r="I379" s="1234"/>
      <c r="J379" s="1234"/>
      <c r="K379" s="1234"/>
      <c r="L379" s="1234"/>
      <c r="M379" s="1234"/>
      <c r="N379" s="1234"/>
      <c r="O379" s="1234"/>
      <c r="P379" s="914"/>
      <c r="Q379" s="1234"/>
      <c r="R379" s="1234"/>
      <c r="S379" s="1234"/>
      <c r="T379" s="1234"/>
      <c r="U379" s="1234"/>
      <c r="V379" s="1234"/>
      <c r="W379" s="1234"/>
      <c r="X379" s="1235"/>
      <c r="Y379" s="1234"/>
      <c r="Z379" s="1234"/>
      <c r="AA379" s="1234"/>
      <c r="AB379" s="1234"/>
      <c r="AC379" s="1234"/>
      <c r="AD379" s="1234"/>
      <c r="AE379" s="1234"/>
      <c r="AF379" s="1234"/>
      <c r="AG379" s="914"/>
      <c r="AH379" s="1234"/>
    </row>
    <row r="380">
      <c r="A380" s="1234"/>
      <c r="B380" s="1234"/>
      <c r="C380" s="1234"/>
      <c r="D380" s="1234"/>
      <c r="E380" s="1234"/>
      <c r="F380" s="1234"/>
      <c r="G380" s="1235"/>
      <c r="H380" s="1234"/>
      <c r="I380" s="1234"/>
      <c r="J380" s="1234"/>
      <c r="K380" s="1234"/>
      <c r="L380" s="1234"/>
      <c r="M380" s="1234"/>
      <c r="N380" s="1234"/>
      <c r="O380" s="1234"/>
      <c r="P380" s="914"/>
      <c r="Q380" s="1234"/>
      <c r="R380" s="1234"/>
      <c r="S380" s="1234"/>
      <c r="T380" s="1234"/>
      <c r="U380" s="1234"/>
      <c r="V380" s="1234"/>
      <c r="W380" s="1234"/>
      <c r="X380" s="1235"/>
      <c r="Y380" s="1234"/>
      <c r="Z380" s="1234"/>
      <c r="AA380" s="1234"/>
      <c r="AB380" s="1234"/>
      <c r="AC380" s="1234"/>
      <c r="AD380" s="1234"/>
      <c r="AE380" s="1234"/>
      <c r="AF380" s="1234"/>
      <c r="AG380" s="914"/>
      <c r="AH380" s="1234"/>
    </row>
    <row r="381">
      <c r="A381" s="1234"/>
      <c r="B381" s="1234"/>
      <c r="C381" s="1234"/>
      <c r="D381" s="1234"/>
      <c r="E381" s="1234"/>
      <c r="F381" s="1234"/>
      <c r="G381" s="1235"/>
      <c r="H381" s="1234"/>
      <c r="I381" s="1234"/>
      <c r="J381" s="1234"/>
      <c r="K381" s="1234"/>
      <c r="L381" s="1234"/>
      <c r="M381" s="1234"/>
      <c r="N381" s="1234"/>
      <c r="O381" s="1234"/>
      <c r="P381" s="914"/>
      <c r="Q381" s="1234"/>
      <c r="R381" s="1234"/>
      <c r="S381" s="1234"/>
      <c r="T381" s="1234"/>
      <c r="U381" s="1234"/>
      <c r="V381" s="1234"/>
      <c r="W381" s="1234"/>
      <c r="X381" s="1235"/>
      <c r="Y381" s="1234"/>
      <c r="Z381" s="1234"/>
      <c r="AA381" s="1234"/>
      <c r="AB381" s="1234"/>
      <c r="AC381" s="1234"/>
      <c r="AD381" s="1234"/>
      <c r="AE381" s="1234"/>
      <c r="AF381" s="1234"/>
      <c r="AG381" s="914"/>
      <c r="AH381" s="1234"/>
    </row>
    <row r="382">
      <c r="A382" s="1234"/>
      <c r="B382" s="1234"/>
      <c r="C382" s="1234"/>
      <c r="D382" s="1234"/>
      <c r="E382" s="1234"/>
      <c r="F382" s="1234"/>
      <c r="G382" s="1235"/>
      <c r="H382" s="1234"/>
      <c r="I382" s="1234"/>
      <c r="J382" s="1234"/>
      <c r="K382" s="1234"/>
      <c r="L382" s="1234"/>
      <c r="M382" s="1234"/>
      <c r="N382" s="1234"/>
      <c r="O382" s="1234"/>
      <c r="P382" s="914"/>
      <c r="Q382" s="1234"/>
      <c r="R382" s="1234"/>
      <c r="S382" s="1234"/>
      <c r="T382" s="1234"/>
      <c r="U382" s="1234"/>
      <c r="V382" s="1234"/>
      <c r="W382" s="1234"/>
      <c r="X382" s="1235"/>
      <c r="Y382" s="1234"/>
      <c r="Z382" s="1234"/>
      <c r="AA382" s="1234"/>
      <c r="AB382" s="1234"/>
      <c r="AC382" s="1234"/>
      <c r="AD382" s="1234"/>
      <c r="AE382" s="1234"/>
      <c r="AF382" s="1234"/>
      <c r="AG382" s="914"/>
      <c r="AH382" s="1234"/>
    </row>
    <row r="383">
      <c r="A383" s="1234"/>
      <c r="B383" s="1234"/>
      <c r="C383" s="1234"/>
      <c r="D383" s="1234"/>
      <c r="E383" s="1234"/>
      <c r="F383" s="1234"/>
      <c r="G383" s="1235"/>
      <c r="H383" s="1234"/>
      <c r="I383" s="1234"/>
      <c r="J383" s="1234"/>
      <c r="K383" s="1234"/>
      <c r="L383" s="1234"/>
      <c r="M383" s="1234"/>
      <c r="N383" s="1234"/>
      <c r="O383" s="1234"/>
      <c r="P383" s="914"/>
      <c r="Q383" s="1234"/>
      <c r="R383" s="1234"/>
      <c r="S383" s="1234"/>
      <c r="T383" s="1234"/>
      <c r="U383" s="1234"/>
      <c r="V383" s="1234"/>
      <c r="W383" s="1234"/>
      <c r="X383" s="1235"/>
      <c r="Y383" s="1234"/>
      <c r="Z383" s="1234"/>
      <c r="AA383" s="1234"/>
      <c r="AB383" s="1234"/>
      <c r="AC383" s="1234"/>
      <c r="AD383" s="1234"/>
      <c r="AE383" s="1234"/>
      <c r="AF383" s="1234"/>
      <c r="AG383" s="914"/>
      <c r="AH383" s="1234"/>
    </row>
    <row r="384">
      <c r="A384" s="1234"/>
      <c r="B384" s="1234"/>
      <c r="C384" s="1234"/>
      <c r="D384" s="1234"/>
      <c r="E384" s="1234"/>
      <c r="F384" s="1234"/>
      <c r="G384" s="1235"/>
      <c r="H384" s="1234"/>
      <c r="I384" s="1234"/>
      <c r="J384" s="1234"/>
      <c r="K384" s="1234"/>
      <c r="L384" s="1234"/>
      <c r="M384" s="1234"/>
      <c r="N384" s="1234"/>
      <c r="O384" s="1234"/>
      <c r="P384" s="914"/>
      <c r="Q384" s="1234"/>
      <c r="R384" s="1234"/>
      <c r="S384" s="1234"/>
      <c r="T384" s="1234"/>
      <c r="U384" s="1234"/>
      <c r="V384" s="1234"/>
      <c r="W384" s="1234"/>
      <c r="X384" s="1235"/>
      <c r="Y384" s="1234"/>
      <c r="Z384" s="1234"/>
      <c r="AA384" s="1234"/>
      <c r="AB384" s="1234"/>
      <c r="AC384" s="1234"/>
      <c r="AD384" s="1234"/>
      <c r="AE384" s="1234"/>
      <c r="AF384" s="1234"/>
      <c r="AG384" s="914"/>
      <c r="AH384" s="1234"/>
    </row>
    <row r="385">
      <c r="A385" s="1234"/>
      <c r="B385" s="1234"/>
      <c r="C385" s="1234"/>
      <c r="D385" s="1234"/>
      <c r="E385" s="1234"/>
      <c r="F385" s="1234"/>
      <c r="G385" s="1235"/>
      <c r="H385" s="1234"/>
      <c r="I385" s="1234"/>
      <c r="J385" s="1234"/>
      <c r="K385" s="1234"/>
      <c r="L385" s="1234"/>
      <c r="M385" s="1234"/>
      <c r="N385" s="1234"/>
      <c r="O385" s="1234"/>
      <c r="P385" s="914"/>
      <c r="Q385" s="1234"/>
      <c r="R385" s="1234"/>
      <c r="S385" s="1234"/>
      <c r="T385" s="1234"/>
      <c r="U385" s="1234"/>
      <c r="V385" s="1234"/>
      <c r="W385" s="1234"/>
      <c r="X385" s="1235"/>
      <c r="Y385" s="1234"/>
      <c r="Z385" s="1234"/>
      <c r="AA385" s="1234"/>
      <c r="AB385" s="1234"/>
      <c r="AC385" s="1234"/>
      <c r="AD385" s="1234"/>
      <c r="AE385" s="1234"/>
      <c r="AF385" s="1234"/>
      <c r="AG385" s="914"/>
      <c r="AH385" s="1234"/>
    </row>
    <row r="386">
      <c r="A386" s="1234"/>
      <c r="B386" s="1234"/>
      <c r="C386" s="1234"/>
      <c r="D386" s="1234"/>
      <c r="E386" s="1234"/>
      <c r="F386" s="1234"/>
      <c r="G386" s="1235"/>
      <c r="H386" s="1234"/>
      <c r="I386" s="1234"/>
      <c r="J386" s="1234"/>
      <c r="K386" s="1234"/>
      <c r="L386" s="1234"/>
      <c r="M386" s="1234"/>
      <c r="N386" s="1234"/>
      <c r="O386" s="1234"/>
      <c r="P386" s="914"/>
      <c r="Q386" s="1234"/>
      <c r="R386" s="1234"/>
      <c r="S386" s="1234"/>
      <c r="T386" s="1234"/>
      <c r="U386" s="1234"/>
      <c r="V386" s="1234"/>
      <c r="W386" s="1234"/>
      <c r="X386" s="1235"/>
      <c r="Y386" s="1234"/>
      <c r="Z386" s="1234"/>
      <c r="AA386" s="1234"/>
      <c r="AB386" s="1234"/>
      <c r="AC386" s="1234"/>
      <c r="AD386" s="1234"/>
      <c r="AE386" s="1234"/>
      <c r="AF386" s="1234"/>
      <c r="AG386" s="914"/>
      <c r="AH386" s="1234"/>
    </row>
    <row r="387">
      <c r="A387" s="1234"/>
      <c r="B387" s="1234"/>
      <c r="C387" s="1234"/>
      <c r="D387" s="1234"/>
      <c r="E387" s="1234"/>
      <c r="F387" s="1234"/>
      <c r="G387" s="1235"/>
      <c r="H387" s="1234"/>
      <c r="I387" s="1234"/>
      <c r="J387" s="1234"/>
      <c r="K387" s="1234"/>
      <c r="L387" s="1234"/>
      <c r="M387" s="1234"/>
      <c r="N387" s="1234"/>
      <c r="O387" s="1234"/>
      <c r="P387" s="914"/>
      <c r="Q387" s="1234"/>
      <c r="R387" s="1234"/>
      <c r="S387" s="1234"/>
      <c r="T387" s="1234"/>
      <c r="U387" s="1234"/>
      <c r="V387" s="1234"/>
      <c r="W387" s="1234"/>
      <c r="X387" s="1235"/>
      <c r="Y387" s="1234"/>
      <c r="Z387" s="1234"/>
      <c r="AA387" s="1234"/>
      <c r="AB387" s="1234"/>
      <c r="AC387" s="1234"/>
      <c r="AD387" s="1234"/>
      <c r="AE387" s="1234"/>
      <c r="AF387" s="1234"/>
      <c r="AG387" s="914"/>
      <c r="AH387" s="1234"/>
    </row>
    <row r="388">
      <c r="A388" s="1234"/>
      <c r="B388" s="1234"/>
      <c r="C388" s="1234"/>
      <c r="D388" s="1234"/>
      <c r="E388" s="1234"/>
      <c r="F388" s="1234"/>
      <c r="G388" s="1235"/>
      <c r="H388" s="1234"/>
      <c r="I388" s="1234"/>
      <c r="J388" s="1234"/>
      <c r="K388" s="1234"/>
      <c r="L388" s="1234"/>
      <c r="M388" s="1234"/>
      <c r="N388" s="1234"/>
      <c r="O388" s="1234"/>
      <c r="P388" s="914"/>
      <c r="Q388" s="1234"/>
      <c r="R388" s="1234"/>
      <c r="S388" s="1234"/>
      <c r="T388" s="1234"/>
      <c r="U388" s="1234"/>
      <c r="V388" s="1234"/>
      <c r="W388" s="1234"/>
      <c r="X388" s="1235"/>
      <c r="Y388" s="1234"/>
      <c r="Z388" s="1234"/>
      <c r="AA388" s="1234"/>
      <c r="AB388" s="1234"/>
      <c r="AC388" s="1234"/>
      <c r="AD388" s="1234"/>
      <c r="AE388" s="1234"/>
      <c r="AF388" s="1234"/>
      <c r="AG388" s="914"/>
      <c r="AH388" s="1234"/>
    </row>
    <row r="389">
      <c r="A389" s="1234"/>
      <c r="B389" s="1234"/>
      <c r="C389" s="1234"/>
      <c r="D389" s="1234"/>
      <c r="E389" s="1234"/>
      <c r="F389" s="1234"/>
      <c r="G389" s="1235"/>
      <c r="H389" s="1234"/>
      <c r="I389" s="1234"/>
      <c r="J389" s="1234"/>
      <c r="K389" s="1234"/>
      <c r="L389" s="1234"/>
      <c r="M389" s="1234"/>
      <c r="N389" s="1234"/>
      <c r="O389" s="1234"/>
      <c r="P389" s="914"/>
      <c r="Q389" s="1234"/>
      <c r="R389" s="1234"/>
      <c r="S389" s="1234"/>
      <c r="T389" s="1234"/>
      <c r="U389" s="1234"/>
      <c r="V389" s="1234"/>
      <c r="W389" s="1234"/>
      <c r="X389" s="1235"/>
      <c r="Y389" s="1234"/>
      <c r="Z389" s="1234"/>
      <c r="AA389" s="1234"/>
      <c r="AB389" s="1234"/>
      <c r="AC389" s="1234"/>
      <c r="AD389" s="1234"/>
      <c r="AE389" s="1234"/>
      <c r="AF389" s="1234"/>
      <c r="AG389" s="914"/>
      <c r="AH389" s="1234"/>
    </row>
    <row r="390">
      <c r="A390" s="1234"/>
      <c r="B390" s="1234"/>
      <c r="C390" s="1234"/>
      <c r="D390" s="1234"/>
      <c r="E390" s="1234"/>
      <c r="F390" s="1234"/>
      <c r="G390" s="1235"/>
      <c r="H390" s="1234"/>
      <c r="I390" s="1234"/>
      <c r="J390" s="1234"/>
      <c r="K390" s="1234"/>
      <c r="L390" s="1234"/>
      <c r="M390" s="1234"/>
      <c r="N390" s="1234"/>
      <c r="O390" s="1234"/>
      <c r="P390" s="914"/>
      <c r="Q390" s="1234"/>
      <c r="R390" s="1234"/>
      <c r="S390" s="1234"/>
      <c r="T390" s="1234"/>
      <c r="U390" s="1234"/>
      <c r="V390" s="1234"/>
      <c r="W390" s="1234"/>
      <c r="X390" s="1235"/>
      <c r="Y390" s="1234"/>
      <c r="Z390" s="1234"/>
      <c r="AA390" s="1234"/>
      <c r="AB390" s="1234"/>
      <c r="AC390" s="1234"/>
      <c r="AD390" s="1234"/>
      <c r="AE390" s="1234"/>
      <c r="AF390" s="1234"/>
      <c r="AG390" s="914"/>
      <c r="AH390" s="1234"/>
    </row>
    <row r="391">
      <c r="A391" s="1234"/>
      <c r="B391" s="1234"/>
      <c r="C391" s="1234"/>
      <c r="D391" s="1234"/>
      <c r="E391" s="1234"/>
      <c r="F391" s="1234"/>
      <c r="G391" s="1235"/>
      <c r="H391" s="1234"/>
      <c r="I391" s="1234"/>
      <c r="J391" s="1234"/>
      <c r="K391" s="1234"/>
      <c r="L391" s="1234"/>
      <c r="M391" s="1234"/>
      <c r="N391" s="1234"/>
      <c r="O391" s="1234"/>
      <c r="P391" s="914"/>
      <c r="Q391" s="1234"/>
      <c r="R391" s="1234"/>
      <c r="S391" s="1234"/>
      <c r="T391" s="1234"/>
      <c r="U391" s="1234"/>
      <c r="V391" s="1234"/>
      <c r="W391" s="1234"/>
      <c r="X391" s="1235"/>
      <c r="Y391" s="1234"/>
      <c r="Z391" s="1234"/>
      <c r="AA391" s="1234"/>
      <c r="AB391" s="1234"/>
      <c r="AC391" s="1234"/>
      <c r="AD391" s="1234"/>
      <c r="AE391" s="1234"/>
      <c r="AF391" s="1234"/>
      <c r="AG391" s="914"/>
      <c r="AH391" s="1234"/>
    </row>
    <row r="392">
      <c r="A392" s="1234"/>
      <c r="B392" s="1234"/>
      <c r="C392" s="1234"/>
      <c r="D392" s="1234"/>
      <c r="E392" s="1234"/>
      <c r="F392" s="1234"/>
      <c r="G392" s="1235"/>
      <c r="H392" s="1234"/>
      <c r="I392" s="1234"/>
      <c r="J392" s="1234"/>
      <c r="K392" s="1234"/>
      <c r="L392" s="1234"/>
      <c r="M392" s="1234"/>
      <c r="N392" s="1234"/>
      <c r="O392" s="1234"/>
      <c r="P392" s="914"/>
      <c r="Q392" s="1234"/>
      <c r="R392" s="1234"/>
      <c r="S392" s="1234"/>
      <c r="T392" s="1234"/>
      <c r="U392" s="1234"/>
      <c r="V392" s="1234"/>
      <c r="W392" s="1234"/>
      <c r="X392" s="1235"/>
      <c r="Y392" s="1234"/>
      <c r="Z392" s="1234"/>
      <c r="AA392" s="1234"/>
      <c r="AB392" s="1234"/>
      <c r="AC392" s="1234"/>
      <c r="AD392" s="1234"/>
      <c r="AE392" s="1234"/>
      <c r="AF392" s="1234"/>
      <c r="AG392" s="914"/>
      <c r="AH392" s="1234"/>
    </row>
    <row r="393">
      <c r="A393" s="1234"/>
      <c r="B393" s="1234"/>
      <c r="C393" s="1234"/>
      <c r="D393" s="1234"/>
      <c r="E393" s="1234"/>
      <c r="F393" s="1234"/>
      <c r="G393" s="1235"/>
      <c r="H393" s="1234"/>
      <c r="I393" s="1234"/>
      <c r="J393" s="1234"/>
      <c r="K393" s="1234"/>
      <c r="L393" s="1234"/>
      <c r="M393" s="1234"/>
      <c r="N393" s="1234"/>
      <c r="O393" s="1234"/>
      <c r="P393" s="914"/>
      <c r="Q393" s="1234"/>
      <c r="R393" s="1234"/>
      <c r="S393" s="1234"/>
      <c r="T393" s="1234"/>
      <c r="U393" s="1234"/>
      <c r="V393" s="1234"/>
      <c r="W393" s="1234"/>
      <c r="X393" s="1235"/>
      <c r="Y393" s="1234"/>
      <c r="Z393" s="1234"/>
      <c r="AA393" s="1234"/>
      <c r="AB393" s="1234"/>
      <c r="AC393" s="1234"/>
      <c r="AD393" s="1234"/>
      <c r="AE393" s="1234"/>
      <c r="AF393" s="1234"/>
      <c r="AG393" s="914"/>
      <c r="AH393" s="1234"/>
    </row>
    <row r="394">
      <c r="A394" s="1234"/>
      <c r="B394" s="1234"/>
      <c r="C394" s="1234"/>
      <c r="D394" s="1234"/>
      <c r="E394" s="1234"/>
      <c r="F394" s="1234"/>
      <c r="G394" s="1235"/>
      <c r="H394" s="1234"/>
      <c r="I394" s="1234"/>
      <c r="J394" s="1234"/>
      <c r="K394" s="1234"/>
      <c r="L394" s="1234"/>
      <c r="M394" s="1234"/>
      <c r="N394" s="1234"/>
      <c r="O394" s="1234"/>
      <c r="P394" s="914"/>
      <c r="Q394" s="1234"/>
      <c r="R394" s="1234"/>
      <c r="S394" s="1234"/>
      <c r="T394" s="1234"/>
      <c r="U394" s="1234"/>
      <c r="V394" s="1234"/>
      <c r="W394" s="1234"/>
      <c r="X394" s="1235"/>
      <c r="Y394" s="1234"/>
      <c r="Z394" s="1234"/>
      <c r="AA394" s="1234"/>
      <c r="AB394" s="1234"/>
      <c r="AC394" s="1234"/>
      <c r="AD394" s="1234"/>
      <c r="AE394" s="1234"/>
      <c r="AF394" s="1234"/>
      <c r="AG394" s="914"/>
      <c r="AH394" s="1234"/>
    </row>
    <row r="395">
      <c r="A395" s="1234"/>
      <c r="B395" s="1234"/>
      <c r="C395" s="1234"/>
      <c r="D395" s="1234"/>
      <c r="E395" s="1234"/>
      <c r="F395" s="1234"/>
      <c r="G395" s="1235"/>
      <c r="H395" s="1234"/>
      <c r="I395" s="1234"/>
      <c r="J395" s="1234"/>
      <c r="K395" s="1234"/>
      <c r="L395" s="1234"/>
      <c r="M395" s="1234"/>
      <c r="N395" s="1234"/>
      <c r="O395" s="1234"/>
      <c r="P395" s="914"/>
      <c r="Q395" s="1234"/>
      <c r="R395" s="1234"/>
      <c r="S395" s="1234"/>
      <c r="T395" s="1234"/>
      <c r="U395" s="1234"/>
      <c r="V395" s="1234"/>
      <c r="W395" s="1234"/>
      <c r="X395" s="1235"/>
      <c r="Y395" s="1234"/>
      <c r="Z395" s="1234"/>
      <c r="AA395" s="1234"/>
      <c r="AB395" s="1234"/>
      <c r="AC395" s="1234"/>
      <c r="AD395" s="1234"/>
      <c r="AE395" s="1234"/>
      <c r="AF395" s="1234"/>
      <c r="AG395" s="914"/>
      <c r="AH395" s="1234"/>
    </row>
    <row r="396">
      <c r="A396" s="1234"/>
      <c r="B396" s="1234"/>
      <c r="C396" s="1234"/>
      <c r="D396" s="1234"/>
      <c r="E396" s="1234"/>
      <c r="F396" s="1234"/>
      <c r="G396" s="1235"/>
      <c r="H396" s="1234"/>
      <c r="I396" s="1234"/>
      <c r="J396" s="1234"/>
      <c r="K396" s="1234"/>
      <c r="L396" s="1234"/>
      <c r="M396" s="1234"/>
      <c r="N396" s="1234"/>
      <c r="O396" s="1234"/>
      <c r="P396" s="914"/>
      <c r="Q396" s="1234"/>
      <c r="R396" s="1234"/>
      <c r="S396" s="1234"/>
      <c r="T396" s="1234"/>
      <c r="U396" s="1234"/>
      <c r="V396" s="1234"/>
      <c r="W396" s="1234"/>
      <c r="X396" s="1235"/>
      <c r="Y396" s="1234"/>
      <c r="Z396" s="1234"/>
      <c r="AA396" s="1234"/>
      <c r="AB396" s="1234"/>
      <c r="AC396" s="1234"/>
      <c r="AD396" s="1234"/>
      <c r="AE396" s="1234"/>
      <c r="AF396" s="1234"/>
      <c r="AG396" s="914"/>
      <c r="AH396" s="1234"/>
    </row>
    <row r="397">
      <c r="A397" s="1234"/>
      <c r="B397" s="1234"/>
      <c r="C397" s="1234"/>
      <c r="D397" s="1234"/>
      <c r="E397" s="1234"/>
      <c r="F397" s="1234"/>
      <c r="G397" s="1235"/>
      <c r="H397" s="1234"/>
      <c r="I397" s="1234"/>
      <c r="J397" s="1234"/>
      <c r="K397" s="1234"/>
      <c r="L397" s="1234"/>
      <c r="M397" s="1234"/>
      <c r="N397" s="1234"/>
      <c r="O397" s="1234"/>
      <c r="P397" s="914"/>
      <c r="Q397" s="1234"/>
      <c r="R397" s="1234"/>
      <c r="S397" s="1234"/>
      <c r="T397" s="1234"/>
      <c r="U397" s="1234"/>
      <c r="V397" s="1234"/>
      <c r="W397" s="1234"/>
      <c r="X397" s="1235"/>
      <c r="Y397" s="1234"/>
      <c r="Z397" s="1234"/>
      <c r="AA397" s="1234"/>
      <c r="AB397" s="1234"/>
      <c r="AC397" s="1234"/>
      <c r="AD397" s="1234"/>
      <c r="AE397" s="1234"/>
      <c r="AF397" s="1234"/>
      <c r="AG397" s="914"/>
      <c r="AH397" s="1234"/>
    </row>
    <row r="398">
      <c r="A398" s="1234"/>
      <c r="B398" s="1234"/>
      <c r="C398" s="1234"/>
      <c r="D398" s="1234"/>
      <c r="E398" s="1234"/>
      <c r="F398" s="1234"/>
      <c r="G398" s="1235"/>
      <c r="H398" s="1234"/>
      <c r="I398" s="1234"/>
      <c r="J398" s="1234"/>
      <c r="K398" s="1234"/>
      <c r="L398" s="1234"/>
      <c r="M398" s="1234"/>
      <c r="N398" s="1234"/>
      <c r="O398" s="1234"/>
      <c r="P398" s="914"/>
      <c r="Q398" s="1234"/>
      <c r="R398" s="1234"/>
      <c r="S398" s="1234"/>
      <c r="T398" s="1234"/>
      <c r="U398" s="1234"/>
      <c r="V398" s="1234"/>
      <c r="W398" s="1234"/>
      <c r="X398" s="1235"/>
      <c r="Y398" s="1234"/>
      <c r="Z398" s="1234"/>
      <c r="AA398" s="1234"/>
      <c r="AB398" s="1234"/>
      <c r="AC398" s="1234"/>
      <c r="AD398" s="1234"/>
      <c r="AE398" s="1234"/>
      <c r="AF398" s="1234"/>
      <c r="AG398" s="914"/>
      <c r="AH398" s="1234"/>
    </row>
    <row r="399">
      <c r="A399" s="1234"/>
      <c r="B399" s="1234"/>
      <c r="C399" s="1234"/>
      <c r="D399" s="1234"/>
      <c r="E399" s="1234"/>
      <c r="F399" s="1234"/>
      <c r="G399" s="1235"/>
      <c r="H399" s="1234"/>
      <c r="I399" s="1234"/>
      <c r="J399" s="1234"/>
      <c r="K399" s="1234"/>
      <c r="L399" s="1234"/>
      <c r="M399" s="1234"/>
      <c r="N399" s="1234"/>
      <c r="O399" s="1234"/>
      <c r="P399" s="914"/>
      <c r="Q399" s="1234"/>
      <c r="R399" s="1234"/>
      <c r="S399" s="1234"/>
      <c r="T399" s="1234"/>
      <c r="U399" s="1234"/>
      <c r="V399" s="1234"/>
      <c r="W399" s="1234"/>
      <c r="X399" s="1235"/>
      <c r="Y399" s="1234"/>
      <c r="Z399" s="1234"/>
      <c r="AA399" s="1234"/>
      <c r="AB399" s="1234"/>
      <c r="AC399" s="1234"/>
      <c r="AD399" s="1234"/>
      <c r="AE399" s="1234"/>
      <c r="AF399" s="1234"/>
      <c r="AG399" s="914"/>
      <c r="AH399" s="1234"/>
    </row>
    <row r="400">
      <c r="A400" s="1234"/>
      <c r="B400" s="1234"/>
      <c r="C400" s="1234"/>
      <c r="D400" s="1234"/>
      <c r="E400" s="1234"/>
      <c r="F400" s="1234"/>
      <c r="G400" s="1235"/>
      <c r="H400" s="1234"/>
      <c r="I400" s="1234"/>
      <c r="J400" s="1234"/>
      <c r="K400" s="1234"/>
      <c r="L400" s="1234"/>
      <c r="M400" s="1234"/>
      <c r="N400" s="1234"/>
      <c r="O400" s="1234"/>
      <c r="P400" s="914"/>
      <c r="Q400" s="1234"/>
      <c r="R400" s="1234"/>
      <c r="S400" s="1234"/>
      <c r="T400" s="1234"/>
      <c r="U400" s="1234"/>
      <c r="V400" s="1234"/>
      <c r="W400" s="1234"/>
      <c r="X400" s="1235"/>
      <c r="Y400" s="1234"/>
      <c r="Z400" s="1234"/>
      <c r="AA400" s="1234"/>
      <c r="AB400" s="1234"/>
      <c r="AC400" s="1234"/>
      <c r="AD400" s="1234"/>
      <c r="AE400" s="1234"/>
      <c r="AF400" s="1234"/>
      <c r="AG400" s="914"/>
      <c r="AH400" s="1234"/>
    </row>
    <row r="401">
      <c r="A401" s="1234"/>
      <c r="B401" s="1234"/>
      <c r="C401" s="1234"/>
      <c r="D401" s="1234"/>
      <c r="E401" s="1234"/>
      <c r="F401" s="1234"/>
      <c r="G401" s="1235"/>
      <c r="H401" s="1234"/>
      <c r="I401" s="1234"/>
      <c r="J401" s="1234"/>
      <c r="K401" s="1234"/>
      <c r="L401" s="1234"/>
      <c r="M401" s="1234"/>
      <c r="N401" s="1234"/>
      <c r="O401" s="1234"/>
      <c r="P401" s="914"/>
      <c r="Q401" s="1234"/>
      <c r="R401" s="1234"/>
      <c r="S401" s="1234"/>
      <c r="T401" s="1234"/>
      <c r="U401" s="1234"/>
      <c r="V401" s="1234"/>
      <c r="W401" s="1234"/>
      <c r="X401" s="1235"/>
      <c r="Y401" s="1234"/>
      <c r="Z401" s="1234"/>
      <c r="AA401" s="1234"/>
      <c r="AB401" s="1234"/>
      <c r="AC401" s="1234"/>
      <c r="AD401" s="1234"/>
      <c r="AE401" s="1234"/>
      <c r="AF401" s="1234"/>
      <c r="AG401" s="914"/>
      <c r="AH401" s="1234"/>
    </row>
    <row r="402">
      <c r="A402" s="1234"/>
      <c r="B402" s="1234"/>
      <c r="C402" s="1234"/>
      <c r="D402" s="1234"/>
      <c r="E402" s="1234"/>
      <c r="F402" s="1234"/>
      <c r="G402" s="1235"/>
      <c r="H402" s="1234"/>
      <c r="I402" s="1234"/>
      <c r="J402" s="1234"/>
      <c r="K402" s="1234"/>
      <c r="L402" s="1234"/>
      <c r="M402" s="1234"/>
      <c r="N402" s="1234"/>
      <c r="O402" s="1234"/>
      <c r="P402" s="914"/>
      <c r="Q402" s="1234"/>
      <c r="R402" s="1234"/>
      <c r="S402" s="1234"/>
      <c r="T402" s="1234"/>
      <c r="U402" s="1234"/>
      <c r="V402" s="1234"/>
      <c r="W402" s="1234"/>
      <c r="X402" s="1235"/>
      <c r="Y402" s="1234"/>
      <c r="Z402" s="1234"/>
      <c r="AA402" s="1234"/>
      <c r="AB402" s="1234"/>
      <c r="AC402" s="1234"/>
      <c r="AD402" s="1234"/>
      <c r="AE402" s="1234"/>
      <c r="AF402" s="1234"/>
      <c r="AG402" s="914"/>
      <c r="AH402" s="1234"/>
    </row>
    <row r="403">
      <c r="A403" s="1234"/>
      <c r="B403" s="1234"/>
      <c r="C403" s="1234"/>
      <c r="D403" s="1234"/>
      <c r="E403" s="1234"/>
      <c r="F403" s="1234"/>
      <c r="G403" s="1235"/>
      <c r="H403" s="1234"/>
      <c r="I403" s="1234"/>
      <c r="J403" s="1234"/>
      <c r="K403" s="1234"/>
      <c r="L403" s="1234"/>
      <c r="M403" s="1234"/>
      <c r="N403" s="1234"/>
      <c r="O403" s="1234"/>
      <c r="P403" s="914"/>
      <c r="Q403" s="1234"/>
      <c r="R403" s="1234"/>
      <c r="S403" s="1234"/>
      <c r="T403" s="1234"/>
      <c r="U403" s="1234"/>
      <c r="V403" s="1234"/>
      <c r="W403" s="1234"/>
      <c r="X403" s="1235"/>
      <c r="Y403" s="1234"/>
      <c r="Z403" s="1234"/>
      <c r="AA403" s="1234"/>
      <c r="AB403" s="1234"/>
      <c r="AC403" s="1234"/>
      <c r="AD403" s="1234"/>
      <c r="AE403" s="1234"/>
      <c r="AF403" s="1234"/>
      <c r="AG403" s="914"/>
      <c r="AH403" s="1234"/>
    </row>
    <row r="404">
      <c r="A404" s="1234"/>
      <c r="B404" s="1234"/>
      <c r="C404" s="1234"/>
      <c r="D404" s="1234"/>
      <c r="E404" s="1234"/>
      <c r="F404" s="1234"/>
      <c r="G404" s="1235"/>
      <c r="H404" s="1234"/>
      <c r="I404" s="1234"/>
      <c r="J404" s="1234"/>
      <c r="K404" s="1234"/>
      <c r="L404" s="1234"/>
      <c r="M404" s="1234"/>
      <c r="N404" s="1234"/>
      <c r="O404" s="1234"/>
      <c r="P404" s="914"/>
      <c r="Q404" s="1234"/>
      <c r="R404" s="1234"/>
      <c r="S404" s="1234"/>
      <c r="T404" s="1234"/>
      <c r="U404" s="1234"/>
      <c r="V404" s="1234"/>
      <c r="W404" s="1234"/>
      <c r="X404" s="1235"/>
      <c r="Y404" s="1234"/>
      <c r="Z404" s="1234"/>
      <c r="AA404" s="1234"/>
      <c r="AB404" s="1234"/>
      <c r="AC404" s="1234"/>
      <c r="AD404" s="1234"/>
      <c r="AE404" s="1234"/>
      <c r="AF404" s="1234"/>
      <c r="AG404" s="914"/>
      <c r="AH404" s="1234"/>
    </row>
    <row r="405">
      <c r="A405" s="1234"/>
      <c r="B405" s="1234"/>
      <c r="C405" s="1234"/>
      <c r="D405" s="1234"/>
      <c r="E405" s="1234"/>
      <c r="F405" s="1234"/>
      <c r="G405" s="1235"/>
      <c r="H405" s="1234"/>
      <c r="I405" s="1234"/>
      <c r="J405" s="1234"/>
      <c r="K405" s="1234"/>
      <c r="L405" s="1234"/>
      <c r="M405" s="1234"/>
      <c r="N405" s="1234"/>
      <c r="O405" s="1234"/>
      <c r="P405" s="914"/>
      <c r="Q405" s="1234"/>
      <c r="R405" s="1234"/>
      <c r="S405" s="1234"/>
      <c r="T405" s="1234"/>
      <c r="U405" s="1234"/>
      <c r="V405" s="1234"/>
      <c r="W405" s="1234"/>
      <c r="X405" s="1235"/>
      <c r="Y405" s="1234"/>
      <c r="Z405" s="1234"/>
      <c r="AA405" s="1234"/>
      <c r="AB405" s="1234"/>
      <c r="AC405" s="1234"/>
      <c r="AD405" s="1234"/>
      <c r="AE405" s="1234"/>
      <c r="AF405" s="1234"/>
      <c r="AG405" s="914"/>
      <c r="AH405" s="1234"/>
    </row>
    <row r="406">
      <c r="A406" s="1234"/>
      <c r="B406" s="1234"/>
      <c r="C406" s="1234"/>
      <c r="D406" s="1234"/>
      <c r="E406" s="1234"/>
      <c r="F406" s="1234"/>
      <c r="G406" s="1235"/>
      <c r="H406" s="1234"/>
      <c r="I406" s="1234"/>
      <c r="J406" s="1234"/>
      <c r="K406" s="1234"/>
      <c r="L406" s="1234"/>
      <c r="M406" s="1234"/>
      <c r="N406" s="1234"/>
      <c r="O406" s="1234"/>
      <c r="P406" s="914"/>
      <c r="Q406" s="1234"/>
      <c r="R406" s="1234"/>
      <c r="S406" s="1234"/>
      <c r="T406" s="1234"/>
      <c r="U406" s="1234"/>
      <c r="V406" s="1234"/>
      <c r="W406" s="1234"/>
      <c r="X406" s="1235"/>
      <c r="Y406" s="1234"/>
      <c r="Z406" s="1234"/>
      <c r="AA406" s="1234"/>
      <c r="AB406" s="1234"/>
      <c r="AC406" s="1234"/>
      <c r="AD406" s="1234"/>
      <c r="AE406" s="1234"/>
      <c r="AF406" s="1234"/>
      <c r="AG406" s="914"/>
      <c r="AH406" s="1234"/>
    </row>
    <row r="407">
      <c r="A407" s="1234"/>
      <c r="B407" s="1234"/>
      <c r="C407" s="1234"/>
      <c r="D407" s="1234"/>
      <c r="E407" s="1234"/>
      <c r="F407" s="1234"/>
      <c r="G407" s="1235"/>
      <c r="H407" s="1234"/>
      <c r="I407" s="1234"/>
      <c r="J407" s="1234"/>
      <c r="K407" s="1234"/>
      <c r="L407" s="1234"/>
      <c r="M407" s="1234"/>
      <c r="N407" s="1234"/>
      <c r="O407" s="1234"/>
      <c r="P407" s="914"/>
      <c r="Q407" s="1234"/>
      <c r="R407" s="1234"/>
      <c r="S407" s="1234"/>
      <c r="T407" s="1234"/>
      <c r="U407" s="1234"/>
      <c r="V407" s="1234"/>
      <c r="W407" s="1234"/>
      <c r="X407" s="1235"/>
      <c r="Y407" s="1234"/>
      <c r="Z407" s="1234"/>
      <c r="AA407" s="1234"/>
      <c r="AB407" s="1234"/>
      <c r="AC407" s="1234"/>
      <c r="AD407" s="1234"/>
      <c r="AE407" s="1234"/>
      <c r="AF407" s="1234"/>
      <c r="AG407" s="914"/>
      <c r="AH407" s="1234"/>
    </row>
    <row r="408">
      <c r="A408" s="1234"/>
      <c r="B408" s="1234"/>
      <c r="C408" s="1234"/>
      <c r="D408" s="1234"/>
      <c r="E408" s="1234"/>
      <c r="F408" s="1234"/>
      <c r="G408" s="1235"/>
      <c r="H408" s="1234"/>
      <c r="I408" s="1234"/>
      <c r="J408" s="1234"/>
      <c r="K408" s="1234"/>
      <c r="L408" s="1234"/>
      <c r="M408" s="1234"/>
      <c r="N408" s="1234"/>
      <c r="O408" s="1234"/>
      <c r="P408" s="914"/>
      <c r="Q408" s="1234"/>
      <c r="R408" s="1234"/>
      <c r="S408" s="1234"/>
      <c r="T408" s="1234"/>
      <c r="U408" s="1234"/>
      <c r="V408" s="1234"/>
      <c r="W408" s="1234"/>
      <c r="X408" s="1235"/>
      <c r="Y408" s="1234"/>
      <c r="Z408" s="1234"/>
      <c r="AA408" s="1234"/>
      <c r="AB408" s="1234"/>
      <c r="AC408" s="1234"/>
      <c r="AD408" s="1234"/>
      <c r="AE408" s="1234"/>
      <c r="AF408" s="1234"/>
      <c r="AG408" s="914"/>
      <c r="AH408" s="1234"/>
    </row>
    <row r="409">
      <c r="A409" s="1234"/>
      <c r="B409" s="1234"/>
      <c r="C409" s="1234"/>
      <c r="D409" s="1234"/>
      <c r="E409" s="1234"/>
      <c r="F409" s="1234"/>
      <c r="G409" s="1235"/>
      <c r="H409" s="1234"/>
      <c r="I409" s="1234"/>
      <c r="J409" s="1234"/>
      <c r="K409" s="1234"/>
      <c r="L409" s="1234"/>
      <c r="M409" s="1234"/>
      <c r="N409" s="1234"/>
      <c r="O409" s="1234"/>
      <c r="P409" s="914"/>
      <c r="Q409" s="1234"/>
      <c r="R409" s="1234"/>
      <c r="S409" s="1234"/>
      <c r="T409" s="1234"/>
      <c r="U409" s="1234"/>
      <c r="V409" s="1234"/>
      <c r="W409" s="1234"/>
      <c r="X409" s="1235"/>
      <c r="Y409" s="1234"/>
      <c r="Z409" s="1234"/>
      <c r="AA409" s="1234"/>
      <c r="AB409" s="1234"/>
      <c r="AC409" s="1234"/>
      <c r="AD409" s="1234"/>
      <c r="AE409" s="1234"/>
      <c r="AF409" s="1234"/>
      <c r="AG409" s="914"/>
      <c r="AH409" s="1234"/>
    </row>
    <row r="410">
      <c r="A410" s="1234"/>
      <c r="B410" s="1234"/>
      <c r="C410" s="1234"/>
      <c r="D410" s="1234"/>
      <c r="E410" s="1234"/>
      <c r="F410" s="1234"/>
      <c r="G410" s="1235"/>
      <c r="H410" s="1234"/>
      <c r="I410" s="1234"/>
      <c r="J410" s="1234"/>
      <c r="K410" s="1234"/>
      <c r="L410" s="1234"/>
      <c r="M410" s="1234"/>
      <c r="N410" s="1234"/>
      <c r="O410" s="1234"/>
      <c r="P410" s="914"/>
      <c r="Q410" s="1234"/>
      <c r="R410" s="1234"/>
      <c r="S410" s="1234"/>
      <c r="T410" s="1234"/>
      <c r="U410" s="1234"/>
      <c r="V410" s="1234"/>
      <c r="W410" s="1234"/>
      <c r="X410" s="1235"/>
      <c r="Y410" s="1234"/>
      <c r="Z410" s="1234"/>
      <c r="AA410" s="1234"/>
      <c r="AB410" s="1234"/>
      <c r="AC410" s="1234"/>
      <c r="AD410" s="1234"/>
      <c r="AE410" s="1234"/>
      <c r="AF410" s="1234"/>
      <c r="AG410" s="914"/>
      <c r="AH410" s="1234"/>
    </row>
    <row r="411">
      <c r="A411" s="1234"/>
      <c r="B411" s="1234"/>
      <c r="C411" s="1234"/>
      <c r="D411" s="1234"/>
      <c r="E411" s="1234"/>
      <c r="F411" s="1234"/>
      <c r="G411" s="1235"/>
      <c r="H411" s="1234"/>
      <c r="I411" s="1234"/>
      <c r="J411" s="1234"/>
      <c r="K411" s="1234"/>
      <c r="L411" s="1234"/>
      <c r="M411" s="1234"/>
      <c r="N411" s="1234"/>
      <c r="O411" s="1234"/>
      <c r="P411" s="914"/>
      <c r="Q411" s="1234"/>
      <c r="R411" s="1234"/>
      <c r="S411" s="1234"/>
      <c r="T411" s="1234"/>
      <c r="U411" s="1234"/>
      <c r="V411" s="1234"/>
      <c r="W411" s="1234"/>
      <c r="X411" s="1235"/>
      <c r="Y411" s="1234"/>
      <c r="Z411" s="1234"/>
      <c r="AA411" s="1234"/>
      <c r="AB411" s="1234"/>
      <c r="AC411" s="1234"/>
      <c r="AD411" s="1234"/>
      <c r="AE411" s="1234"/>
      <c r="AF411" s="1234"/>
      <c r="AG411" s="914"/>
      <c r="AH411" s="1234"/>
    </row>
    <row r="412">
      <c r="A412" s="1234"/>
      <c r="B412" s="1234"/>
      <c r="C412" s="1234"/>
      <c r="D412" s="1234"/>
      <c r="E412" s="1234"/>
      <c r="F412" s="1234"/>
      <c r="G412" s="1235"/>
      <c r="H412" s="1234"/>
      <c r="I412" s="1234"/>
      <c r="J412" s="1234"/>
      <c r="K412" s="1234"/>
      <c r="L412" s="1234"/>
      <c r="M412" s="1234"/>
      <c r="N412" s="1234"/>
      <c r="O412" s="1234"/>
      <c r="P412" s="914"/>
      <c r="Q412" s="1234"/>
      <c r="R412" s="1234"/>
      <c r="S412" s="1234"/>
      <c r="T412" s="1234"/>
      <c r="U412" s="1234"/>
      <c r="V412" s="1234"/>
      <c r="W412" s="1234"/>
      <c r="X412" s="1235"/>
      <c r="Y412" s="1234"/>
      <c r="Z412" s="1234"/>
      <c r="AA412" s="1234"/>
      <c r="AB412" s="1234"/>
      <c r="AC412" s="1234"/>
      <c r="AD412" s="1234"/>
      <c r="AE412" s="1234"/>
      <c r="AF412" s="1234"/>
      <c r="AG412" s="914"/>
      <c r="AH412" s="1234"/>
    </row>
    <row r="413">
      <c r="A413" s="1234"/>
      <c r="B413" s="1234"/>
      <c r="C413" s="1234"/>
      <c r="D413" s="1234"/>
      <c r="E413" s="1234"/>
      <c r="F413" s="1234"/>
      <c r="G413" s="1235"/>
      <c r="H413" s="1234"/>
      <c r="I413" s="1234"/>
      <c r="J413" s="1234"/>
      <c r="K413" s="1234"/>
      <c r="L413" s="1234"/>
      <c r="M413" s="1234"/>
      <c r="N413" s="1234"/>
      <c r="O413" s="1234"/>
      <c r="P413" s="914"/>
      <c r="Q413" s="1234"/>
      <c r="R413" s="1234"/>
      <c r="S413" s="1234"/>
      <c r="T413" s="1234"/>
      <c r="U413" s="1234"/>
      <c r="V413" s="1234"/>
      <c r="W413" s="1234"/>
      <c r="X413" s="1235"/>
      <c r="Y413" s="1234"/>
      <c r="Z413" s="1234"/>
      <c r="AA413" s="1234"/>
      <c r="AB413" s="1234"/>
      <c r="AC413" s="1234"/>
      <c r="AD413" s="1234"/>
      <c r="AE413" s="1234"/>
      <c r="AF413" s="1234"/>
      <c r="AG413" s="914"/>
      <c r="AH413" s="1234"/>
    </row>
    <row r="414">
      <c r="A414" s="1234"/>
      <c r="B414" s="1234"/>
      <c r="C414" s="1234"/>
      <c r="D414" s="1234"/>
      <c r="E414" s="1234"/>
      <c r="F414" s="1234"/>
      <c r="G414" s="1235"/>
      <c r="H414" s="1234"/>
      <c r="I414" s="1234"/>
      <c r="J414" s="1234"/>
      <c r="K414" s="1234"/>
      <c r="L414" s="1234"/>
      <c r="M414" s="1234"/>
      <c r="N414" s="1234"/>
      <c r="O414" s="1234"/>
      <c r="P414" s="914"/>
      <c r="Q414" s="1234"/>
      <c r="R414" s="1234"/>
      <c r="S414" s="1234"/>
      <c r="T414" s="1234"/>
      <c r="U414" s="1234"/>
      <c r="V414" s="1234"/>
      <c r="W414" s="1234"/>
      <c r="X414" s="1235"/>
      <c r="Y414" s="1234"/>
      <c r="Z414" s="1234"/>
      <c r="AA414" s="1234"/>
      <c r="AB414" s="1234"/>
      <c r="AC414" s="1234"/>
      <c r="AD414" s="1234"/>
      <c r="AE414" s="1234"/>
      <c r="AF414" s="1234"/>
      <c r="AG414" s="914"/>
      <c r="AH414" s="1234"/>
    </row>
    <row r="415">
      <c r="A415" s="1234"/>
      <c r="B415" s="1234"/>
      <c r="C415" s="1234"/>
      <c r="D415" s="1234"/>
      <c r="E415" s="1234"/>
      <c r="F415" s="1234"/>
      <c r="G415" s="1235"/>
      <c r="H415" s="1234"/>
      <c r="I415" s="1234"/>
      <c r="J415" s="1234"/>
      <c r="K415" s="1234"/>
      <c r="L415" s="1234"/>
      <c r="M415" s="1234"/>
      <c r="N415" s="1234"/>
      <c r="O415" s="1234"/>
      <c r="P415" s="914"/>
      <c r="Q415" s="1234"/>
      <c r="R415" s="1234"/>
      <c r="S415" s="1234"/>
      <c r="T415" s="1234"/>
      <c r="U415" s="1234"/>
      <c r="V415" s="1234"/>
      <c r="W415" s="1234"/>
      <c r="X415" s="1235"/>
      <c r="Y415" s="1234"/>
      <c r="Z415" s="1234"/>
      <c r="AA415" s="1234"/>
      <c r="AB415" s="1234"/>
      <c r="AC415" s="1234"/>
      <c r="AD415" s="1234"/>
      <c r="AE415" s="1234"/>
      <c r="AF415" s="1234"/>
      <c r="AG415" s="914"/>
      <c r="AH415" s="1234"/>
    </row>
    <row r="416">
      <c r="A416" s="1234"/>
      <c r="B416" s="1234"/>
      <c r="C416" s="1234"/>
      <c r="D416" s="1234"/>
      <c r="E416" s="1234"/>
      <c r="F416" s="1234"/>
      <c r="G416" s="1235"/>
      <c r="H416" s="1234"/>
      <c r="I416" s="1234"/>
      <c r="J416" s="1234"/>
      <c r="K416" s="1234"/>
      <c r="L416" s="1234"/>
      <c r="M416" s="1234"/>
      <c r="N416" s="1234"/>
      <c r="O416" s="1234"/>
      <c r="P416" s="914"/>
      <c r="Q416" s="1234"/>
      <c r="R416" s="1234"/>
      <c r="S416" s="1234"/>
      <c r="T416" s="1234"/>
      <c r="U416" s="1234"/>
      <c r="V416" s="1234"/>
      <c r="W416" s="1234"/>
      <c r="X416" s="1235"/>
      <c r="Y416" s="1234"/>
      <c r="Z416" s="1234"/>
      <c r="AA416" s="1234"/>
      <c r="AB416" s="1234"/>
      <c r="AC416" s="1234"/>
      <c r="AD416" s="1234"/>
      <c r="AE416" s="1234"/>
      <c r="AF416" s="1234"/>
      <c r="AG416" s="914"/>
      <c r="AH416" s="1234"/>
    </row>
    <row r="417">
      <c r="A417" s="1234"/>
      <c r="B417" s="1234"/>
      <c r="C417" s="1234"/>
      <c r="D417" s="1234"/>
      <c r="E417" s="1234"/>
      <c r="F417" s="1234"/>
      <c r="G417" s="1235"/>
      <c r="H417" s="1234"/>
      <c r="I417" s="1234"/>
      <c r="J417" s="1234"/>
      <c r="K417" s="1234"/>
      <c r="L417" s="1234"/>
      <c r="M417" s="1234"/>
      <c r="N417" s="1234"/>
      <c r="O417" s="1234"/>
      <c r="P417" s="914"/>
      <c r="Q417" s="1234"/>
      <c r="R417" s="1234"/>
      <c r="S417" s="1234"/>
      <c r="T417" s="1234"/>
      <c r="U417" s="1234"/>
      <c r="V417" s="1234"/>
      <c r="W417" s="1234"/>
      <c r="X417" s="1235"/>
      <c r="Y417" s="1234"/>
      <c r="Z417" s="1234"/>
      <c r="AA417" s="1234"/>
      <c r="AB417" s="1234"/>
      <c r="AC417" s="1234"/>
      <c r="AD417" s="1234"/>
      <c r="AE417" s="1234"/>
      <c r="AF417" s="1234"/>
      <c r="AG417" s="914"/>
      <c r="AH417" s="1234"/>
    </row>
    <row r="418">
      <c r="A418" s="1234"/>
      <c r="B418" s="1234"/>
      <c r="C418" s="1234"/>
      <c r="D418" s="1234"/>
      <c r="E418" s="1234"/>
      <c r="F418" s="1234"/>
      <c r="G418" s="1235"/>
      <c r="H418" s="1234"/>
      <c r="I418" s="1234"/>
      <c r="J418" s="1234"/>
      <c r="K418" s="1234"/>
      <c r="L418" s="1234"/>
      <c r="M418" s="1234"/>
      <c r="N418" s="1234"/>
      <c r="O418" s="1234"/>
      <c r="P418" s="914"/>
      <c r="Q418" s="1234"/>
      <c r="R418" s="1234"/>
      <c r="S418" s="1234"/>
      <c r="T418" s="1234"/>
      <c r="U418" s="1234"/>
      <c r="V418" s="1234"/>
      <c r="W418" s="1234"/>
      <c r="X418" s="1235"/>
      <c r="Y418" s="1234"/>
      <c r="Z418" s="1234"/>
      <c r="AA418" s="1234"/>
      <c r="AB418" s="1234"/>
      <c r="AC418" s="1234"/>
      <c r="AD418" s="1234"/>
      <c r="AE418" s="1234"/>
      <c r="AF418" s="1234"/>
      <c r="AG418" s="914"/>
      <c r="AH418" s="1234"/>
    </row>
    <row r="419">
      <c r="A419" s="1234"/>
      <c r="B419" s="1234"/>
      <c r="C419" s="1234"/>
      <c r="D419" s="1234"/>
      <c r="E419" s="1234"/>
      <c r="F419" s="1234"/>
      <c r="G419" s="1235"/>
      <c r="H419" s="1234"/>
      <c r="I419" s="1234"/>
      <c r="J419" s="1234"/>
      <c r="K419" s="1234"/>
      <c r="L419" s="1234"/>
      <c r="M419" s="1234"/>
      <c r="N419" s="1234"/>
      <c r="O419" s="1234"/>
      <c r="P419" s="914"/>
      <c r="Q419" s="1234"/>
      <c r="R419" s="1234"/>
      <c r="S419" s="1234"/>
      <c r="T419" s="1234"/>
      <c r="U419" s="1234"/>
      <c r="V419" s="1234"/>
      <c r="W419" s="1234"/>
      <c r="X419" s="1235"/>
      <c r="Y419" s="1234"/>
      <c r="Z419" s="1234"/>
      <c r="AA419" s="1234"/>
      <c r="AB419" s="1234"/>
      <c r="AC419" s="1234"/>
      <c r="AD419" s="1234"/>
      <c r="AE419" s="1234"/>
      <c r="AF419" s="1234"/>
      <c r="AG419" s="914"/>
      <c r="AH419" s="1234"/>
    </row>
    <row r="420">
      <c r="A420" s="1234"/>
      <c r="B420" s="1234"/>
      <c r="C420" s="1234"/>
      <c r="D420" s="1234"/>
      <c r="E420" s="1234"/>
      <c r="F420" s="1234"/>
      <c r="G420" s="1235"/>
      <c r="H420" s="1234"/>
      <c r="I420" s="1234"/>
      <c r="J420" s="1234"/>
      <c r="K420" s="1234"/>
      <c r="L420" s="1234"/>
      <c r="M420" s="1234"/>
      <c r="N420" s="1234"/>
      <c r="O420" s="1234"/>
      <c r="P420" s="914"/>
      <c r="Q420" s="1234"/>
      <c r="R420" s="1234"/>
      <c r="S420" s="1234"/>
      <c r="T420" s="1234"/>
      <c r="U420" s="1234"/>
      <c r="V420" s="1234"/>
      <c r="W420" s="1234"/>
      <c r="X420" s="1235"/>
      <c r="Y420" s="1234"/>
      <c r="Z420" s="1234"/>
      <c r="AA420" s="1234"/>
      <c r="AB420" s="1234"/>
      <c r="AC420" s="1234"/>
      <c r="AD420" s="1234"/>
      <c r="AE420" s="1234"/>
      <c r="AF420" s="1234"/>
      <c r="AG420" s="914"/>
      <c r="AH420" s="1234"/>
    </row>
    <row r="421">
      <c r="A421" s="1234"/>
      <c r="B421" s="1234"/>
      <c r="C421" s="1234"/>
      <c r="D421" s="1234"/>
      <c r="E421" s="1234"/>
      <c r="F421" s="1234"/>
      <c r="G421" s="1235"/>
      <c r="H421" s="1234"/>
      <c r="I421" s="1234"/>
      <c r="J421" s="1234"/>
      <c r="K421" s="1234"/>
      <c r="L421" s="1234"/>
      <c r="M421" s="1234"/>
      <c r="N421" s="1234"/>
      <c r="O421" s="1234"/>
      <c r="P421" s="914"/>
      <c r="Q421" s="1234"/>
      <c r="R421" s="1234"/>
      <c r="S421" s="1234"/>
      <c r="T421" s="1234"/>
      <c r="U421" s="1234"/>
      <c r="V421" s="1234"/>
      <c r="W421" s="1234"/>
      <c r="X421" s="1235"/>
      <c r="Y421" s="1234"/>
      <c r="Z421" s="1234"/>
      <c r="AA421" s="1234"/>
      <c r="AB421" s="1234"/>
      <c r="AC421" s="1234"/>
      <c r="AD421" s="1234"/>
      <c r="AE421" s="1234"/>
      <c r="AF421" s="1234"/>
      <c r="AG421" s="914"/>
      <c r="AH421" s="1234"/>
    </row>
    <row r="422">
      <c r="A422" s="1234"/>
      <c r="B422" s="1234"/>
      <c r="C422" s="1234"/>
      <c r="D422" s="1234"/>
      <c r="E422" s="1234"/>
      <c r="F422" s="1234"/>
      <c r="G422" s="1235"/>
      <c r="H422" s="1234"/>
      <c r="I422" s="1234"/>
      <c r="J422" s="1234"/>
      <c r="K422" s="1234"/>
      <c r="L422" s="1234"/>
      <c r="M422" s="1234"/>
      <c r="N422" s="1234"/>
      <c r="O422" s="1234"/>
      <c r="P422" s="914"/>
      <c r="Q422" s="1234"/>
      <c r="R422" s="1234"/>
      <c r="S422" s="1234"/>
      <c r="T422" s="1234"/>
      <c r="U422" s="1234"/>
      <c r="V422" s="1234"/>
      <c r="W422" s="1234"/>
      <c r="X422" s="1235"/>
      <c r="Y422" s="1234"/>
      <c r="Z422" s="1234"/>
      <c r="AA422" s="1234"/>
      <c r="AB422" s="1234"/>
      <c r="AC422" s="1234"/>
      <c r="AD422" s="1234"/>
      <c r="AE422" s="1234"/>
      <c r="AF422" s="1234"/>
      <c r="AG422" s="914"/>
      <c r="AH422" s="1234"/>
    </row>
    <row r="423">
      <c r="A423" s="1234"/>
      <c r="B423" s="1234"/>
      <c r="C423" s="1234"/>
      <c r="D423" s="1234"/>
      <c r="E423" s="1234"/>
      <c r="F423" s="1234"/>
      <c r="G423" s="1235"/>
      <c r="H423" s="1234"/>
      <c r="I423" s="1234"/>
      <c r="J423" s="1234"/>
      <c r="K423" s="1234"/>
      <c r="L423" s="1234"/>
      <c r="M423" s="1234"/>
      <c r="N423" s="1234"/>
      <c r="O423" s="1234"/>
      <c r="P423" s="914"/>
      <c r="Q423" s="1234"/>
      <c r="R423" s="1234"/>
      <c r="S423" s="1234"/>
      <c r="T423" s="1234"/>
      <c r="U423" s="1234"/>
      <c r="V423" s="1234"/>
      <c r="W423" s="1234"/>
      <c r="X423" s="1235"/>
      <c r="Y423" s="1234"/>
      <c r="Z423" s="1234"/>
      <c r="AA423" s="1234"/>
      <c r="AB423" s="1234"/>
      <c r="AC423" s="1234"/>
      <c r="AD423" s="1234"/>
      <c r="AE423" s="1234"/>
      <c r="AF423" s="1234"/>
      <c r="AG423" s="914"/>
      <c r="AH423" s="1234"/>
    </row>
    <row r="424">
      <c r="A424" s="1234"/>
      <c r="B424" s="1234"/>
      <c r="C424" s="1234"/>
      <c r="D424" s="1234"/>
      <c r="E424" s="1234"/>
      <c r="F424" s="1234"/>
      <c r="G424" s="1235"/>
      <c r="H424" s="1234"/>
      <c r="I424" s="1234"/>
      <c r="J424" s="1234"/>
      <c r="K424" s="1234"/>
      <c r="L424" s="1234"/>
      <c r="M424" s="1234"/>
      <c r="N424" s="1234"/>
      <c r="O424" s="1234"/>
      <c r="P424" s="914"/>
      <c r="Q424" s="1234"/>
      <c r="R424" s="1234"/>
      <c r="S424" s="1234"/>
      <c r="T424" s="1234"/>
      <c r="U424" s="1234"/>
      <c r="V424" s="1234"/>
      <c r="W424" s="1234"/>
      <c r="X424" s="1235"/>
      <c r="Y424" s="1234"/>
      <c r="Z424" s="1234"/>
      <c r="AA424" s="1234"/>
      <c r="AB424" s="1234"/>
      <c r="AC424" s="1234"/>
      <c r="AD424" s="1234"/>
      <c r="AE424" s="1234"/>
      <c r="AF424" s="1234"/>
      <c r="AG424" s="914"/>
      <c r="AH424" s="1234"/>
    </row>
    <row r="425">
      <c r="A425" s="1234"/>
      <c r="B425" s="1234"/>
      <c r="C425" s="1234"/>
      <c r="D425" s="1234"/>
      <c r="E425" s="1234"/>
      <c r="F425" s="1234"/>
      <c r="G425" s="1235"/>
      <c r="H425" s="1234"/>
      <c r="I425" s="1234"/>
      <c r="J425" s="1234"/>
      <c r="K425" s="1234"/>
      <c r="L425" s="1234"/>
      <c r="M425" s="1234"/>
      <c r="N425" s="1234"/>
      <c r="O425" s="1234"/>
      <c r="P425" s="914"/>
      <c r="Q425" s="1234"/>
      <c r="R425" s="1234"/>
      <c r="S425" s="1234"/>
      <c r="T425" s="1234"/>
      <c r="U425" s="1234"/>
      <c r="V425" s="1234"/>
      <c r="W425" s="1234"/>
      <c r="X425" s="1235"/>
      <c r="Y425" s="1234"/>
      <c r="Z425" s="1234"/>
      <c r="AA425" s="1234"/>
      <c r="AB425" s="1234"/>
      <c r="AC425" s="1234"/>
      <c r="AD425" s="1234"/>
      <c r="AE425" s="1234"/>
      <c r="AF425" s="1234"/>
      <c r="AG425" s="914"/>
      <c r="AH425" s="1234"/>
    </row>
    <row r="426">
      <c r="A426" s="1234"/>
      <c r="B426" s="1234"/>
      <c r="C426" s="1234"/>
      <c r="D426" s="1234"/>
      <c r="E426" s="1234"/>
      <c r="F426" s="1234"/>
      <c r="G426" s="1235"/>
      <c r="H426" s="1234"/>
      <c r="I426" s="1234"/>
      <c r="J426" s="1234"/>
      <c r="K426" s="1234"/>
      <c r="L426" s="1234"/>
      <c r="M426" s="1234"/>
      <c r="N426" s="1234"/>
      <c r="O426" s="1234"/>
      <c r="P426" s="914"/>
      <c r="Q426" s="1234"/>
      <c r="R426" s="1234"/>
      <c r="S426" s="1234"/>
      <c r="T426" s="1234"/>
      <c r="U426" s="1234"/>
      <c r="V426" s="1234"/>
      <c r="W426" s="1234"/>
      <c r="X426" s="1235"/>
      <c r="Y426" s="1234"/>
      <c r="Z426" s="1234"/>
      <c r="AA426" s="1234"/>
      <c r="AB426" s="1234"/>
      <c r="AC426" s="1234"/>
      <c r="AD426" s="1234"/>
      <c r="AE426" s="1234"/>
      <c r="AF426" s="1234"/>
      <c r="AG426" s="914"/>
      <c r="AH426" s="1234"/>
    </row>
    <row r="427">
      <c r="A427" s="1234"/>
      <c r="B427" s="1234"/>
      <c r="C427" s="1234"/>
      <c r="D427" s="1234"/>
      <c r="E427" s="1234"/>
      <c r="F427" s="1234"/>
      <c r="G427" s="1235"/>
      <c r="H427" s="1234"/>
      <c r="I427" s="1234"/>
      <c r="J427" s="1234"/>
      <c r="K427" s="1234"/>
      <c r="L427" s="1234"/>
      <c r="M427" s="1234"/>
      <c r="N427" s="1234"/>
      <c r="O427" s="1234"/>
      <c r="P427" s="914"/>
      <c r="Q427" s="1234"/>
      <c r="R427" s="1234"/>
      <c r="S427" s="1234"/>
      <c r="T427" s="1234"/>
      <c r="U427" s="1234"/>
      <c r="V427" s="1234"/>
      <c r="W427" s="1234"/>
      <c r="X427" s="1235"/>
      <c r="Y427" s="1234"/>
      <c r="Z427" s="1234"/>
      <c r="AA427" s="1234"/>
      <c r="AB427" s="1234"/>
      <c r="AC427" s="1234"/>
      <c r="AD427" s="1234"/>
      <c r="AE427" s="1234"/>
      <c r="AF427" s="1234"/>
      <c r="AG427" s="914"/>
      <c r="AH427" s="1234"/>
    </row>
    <row r="428">
      <c r="A428" s="1234"/>
      <c r="B428" s="1234"/>
      <c r="C428" s="1234"/>
      <c r="D428" s="1234"/>
      <c r="E428" s="1234"/>
      <c r="F428" s="1234"/>
      <c r="G428" s="1235"/>
      <c r="H428" s="1234"/>
      <c r="I428" s="1234"/>
      <c r="J428" s="1234"/>
      <c r="K428" s="1234"/>
      <c r="L428" s="1234"/>
      <c r="M428" s="1234"/>
      <c r="N428" s="1234"/>
      <c r="O428" s="1234"/>
      <c r="P428" s="914"/>
      <c r="Q428" s="1234"/>
      <c r="R428" s="1234"/>
      <c r="S428" s="1234"/>
      <c r="T428" s="1234"/>
      <c r="U428" s="1234"/>
      <c r="V428" s="1234"/>
      <c r="W428" s="1234"/>
      <c r="X428" s="1235"/>
      <c r="Y428" s="1234"/>
      <c r="Z428" s="1234"/>
      <c r="AA428" s="1234"/>
      <c r="AB428" s="1234"/>
      <c r="AC428" s="1234"/>
      <c r="AD428" s="1234"/>
      <c r="AE428" s="1234"/>
      <c r="AF428" s="1234"/>
      <c r="AG428" s="914"/>
      <c r="AH428" s="1234"/>
    </row>
    <row r="429">
      <c r="A429" s="1234"/>
      <c r="B429" s="1234"/>
      <c r="C429" s="1234"/>
      <c r="D429" s="1234"/>
      <c r="E429" s="1234"/>
      <c r="F429" s="1234"/>
      <c r="G429" s="1235"/>
      <c r="H429" s="1234"/>
      <c r="I429" s="1234"/>
      <c r="J429" s="1234"/>
      <c r="K429" s="1234"/>
      <c r="L429" s="1234"/>
      <c r="M429" s="1234"/>
      <c r="N429" s="1234"/>
      <c r="O429" s="1234"/>
      <c r="P429" s="914"/>
      <c r="Q429" s="1234"/>
      <c r="R429" s="1234"/>
      <c r="S429" s="1234"/>
      <c r="T429" s="1234"/>
      <c r="U429" s="1234"/>
      <c r="V429" s="1234"/>
      <c r="W429" s="1234"/>
      <c r="X429" s="1235"/>
      <c r="Y429" s="1234"/>
      <c r="Z429" s="1234"/>
      <c r="AA429" s="1234"/>
      <c r="AB429" s="1234"/>
      <c r="AC429" s="1234"/>
      <c r="AD429" s="1234"/>
      <c r="AE429" s="1234"/>
      <c r="AF429" s="1234"/>
      <c r="AG429" s="914"/>
      <c r="AH429" s="1234"/>
    </row>
    <row r="430">
      <c r="A430" s="1234"/>
      <c r="B430" s="1234"/>
      <c r="C430" s="1234"/>
      <c r="D430" s="1234"/>
      <c r="E430" s="1234"/>
      <c r="F430" s="1234"/>
      <c r="G430" s="1235"/>
      <c r="H430" s="1234"/>
      <c r="I430" s="1234"/>
      <c r="J430" s="1234"/>
      <c r="K430" s="1234"/>
      <c r="L430" s="1234"/>
      <c r="M430" s="1234"/>
      <c r="N430" s="1234"/>
      <c r="O430" s="1234"/>
      <c r="P430" s="914"/>
      <c r="Q430" s="1234"/>
      <c r="R430" s="1234"/>
      <c r="S430" s="1234"/>
      <c r="T430" s="1234"/>
      <c r="U430" s="1234"/>
      <c r="V430" s="1234"/>
      <c r="W430" s="1234"/>
      <c r="X430" s="1235"/>
      <c r="Y430" s="1234"/>
      <c r="Z430" s="1234"/>
      <c r="AA430" s="1234"/>
      <c r="AB430" s="1234"/>
      <c r="AC430" s="1234"/>
      <c r="AD430" s="1234"/>
      <c r="AE430" s="1234"/>
      <c r="AF430" s="1234"/>
      <c r="AG430" s="914"/>
      <c r="AH430" s="1234"/>
    </row>
    <row r="431">
      <c r="A431" s="1234"/>
      <c r="B431" s="1234"/>
      <c r="C431" s="1234"/>
      <c r="D431" s="1234"/>
      <c r="E431" s="1234"/>
      <c r="F431" s="1234"/>
      <c r="G431" s="1235"/>
      <c r="H431" s="1234"/>
      <c r="I431" s="1234"/>
      <c r="J431" s="1234"/>
      <c r="K431" s="1234"/>
      <c r="L431" s="1234"/>
      <c r="M431" s="1234"/>
      <c r="N431" s="1234"/>
      <c r="O431" s="1234"/>
      <c r="P431" s="914"/>
      <c r="Q431" s="1234"/>
      <c r="R431" s="1234"/>
      <c r="S431" s="1234"/>
      <c r="T431" s="1234"/>
      <c r="U431" s="1234"/>
      <c r="V431" s="1234"/>
      <c r="W431" s="1234"/>
      <c r="X431" s="1235"/>
      <c r="Y431" s="1234"/>
      <c r="Z431" s="1234"/>
      <c r="AA431" s="1234"/>
      <c r="AB431" s="1234"/>
      <c r="AC431" s="1234"/>
      <c r="AD431" s="1234"/>
      <c r="AE431" s="1234"/>
      <c r="AF431" s="1234"/>
      <c r="AG431" s="914"/>
      <c r="AH431" s="1234"/>
    </row>
    <row r="432">
      <c r="A432" s="1234"/>
      <c r="B432" s="1234"/>
      <c r="C432" s="1234"/>
      <c r="D432" s="1234"/>
      <c r="E432" s="1234"/>
      <c r="F432" s="1234"/>
      <c r="G432" s="1235"/>
      <c r="H432" s="1234"/>
      <c r="I432" s="1234"/>
      <c r="J432" s="1234"/>
      <c r="K432" s="1234"/>
      <c r="L432" s="1234"/>
      <c r="M432" s="1234"/>
      <c r="N432" s="1234"/>
      <c r="O432" s="1234"/>
      <c r="P432" s="914"/>
      <c r="Q432" s="1234"/>
      <c r="R432" s="1234"/>
      <c r="S432" s="1234"/>
      <c r="T432" s="1234"/>
      <c r="U432" s="1234"/>
      <c r="V432" s="1234"/>
      <c r="W432" s="1234"/>
      <c r="X432" s="1235"/>
      <c r="Y432" s="1234"/>
      <c r="Z432" s="1234"/>
      <c r="AA432" s="1234"/>
      <c r="AB432" s="1234"/>
      <c r="AC432" s="1234"/>
      <c r="AD432" s="1234"/>
      <c r="AE432" s="1234"/>
      <c r="AF432" s="1234"/>
      <c r="AG432" s="914"/>
      <c r="AH432" s="1234"/>
    </row>
    <row r="433">
      <c r="A433" s="1234"/>
      <c r="B433" s="1234"/>
      <c r="C433" s="1234"/>
      <c r="D433" s="1234"/>
      <c r="E433" s="1234"/>
      <c r="F433" s="1234"/>
      <c r="G433" s="1235"/>
      <c r="H433" s="1234"/>
      <c r="I433" s="1234"/>
      <c r="J433" s="1234"/>
      <c r="K433" s="1234"/>
      <c r="L433" s="1234"/>
      <c r="M433" s="1234"/>
      <c r="N433" s="1234"/>
      <c r="O433" s="1234"/>
      <c r="P433" s="914"/>
      <c r="Q433" s="1234"/>
      <c r="R433" s="1234"/>
      <c r="S433" s="1234"/>
      <c r="T433" s="1234"/>
      <c r="U433" s="1234"/>
      <c r="V433" s="1234"/>
      <c r="W433" s="1234"/>
      <c r="X433" s="1235"/>
      <c r="Y433" s="1234"/>
      <c r="Z433" s="1234"/>
      <c r="AA433" s="1234"/>
      <c r="AB433" s="1234"/>
      <c r="AC433" s="1234"/>
      <c r="AD433" s="1234"/>
      <c r="AE433" s="1234"/>
      <c r="AF433" s="1234"/>
      <c r="AG433" s="914"/>
      <c r="AH433" s="1234"/>
    </row>
    <row r="434">
      <c r="A434" s="1234"/>
      <c r="B434" s="1234"/>
      <c r="C434" s="1234"/>
      <c r="D434" s="1234"/>
      <c r="E434" s="1234"/>
      <c r="F434" s="1234"/>
      <c r="G434" s="1235"/>
      <c r="H434" s="1234"/>
      <c r="I434" s="1234"/>
      <c r="J434" s="1234"/>
      <c r="K434" s="1234"/>
      <c r="L434" s="1234"/>
      <c r="M434" s="1234"/>
      <c r="N434" s="1234"/>
      <c r="O434" s="1234"/>
      <c r="P434" s="914"/>
      <c r="Q434" s="1234"/>
      <c r="R434" s="1234"/>
      <c r="S434" s="1234"/>
      <c r="T434" s="1234"/>
      <c r="U434" s="1234"/>
      <c r="V434" s="1234"/>
      <c r="W434" s="1234"/>
      <c r="X434" s="1235"/>
      <c r="Y434" s="1234"/>
      <c r="Z434" s="1234"/>
      <c r="AA434" s="1234"/>
      <c r="AB434" s="1234"/>
      <c r="AC434" s="1234"/>
      <c r="AD434" s="1234"/>
      <c r="AE434" s="1234"/>
      <c r="AF434" s="1234"/>
      <c r="AG434" s="914"/>
      <c r="AH434" s="1234"/>
    </row>
    <row r="435">
      <c r="A435" s="1234"/>
      <c r="B435" s="1234"/>
      <c r="C435" s="1234"/>
      <c r="D435" s="1234"/>
      <c r="E435" s="1234"/>
      <c r="F435" s="1234"/>
      <c r="G435" s="1235"/>
      <c r="H435" s="1234"/>
      <c r="I435" s="1234"/>
      <c r="J435" s="1234"/>
      <c r="K435" s="1234"/>
      <c r="L435" s="1234"/>
      <c r="M435" s="1234"/>
      <c r="N435" s="1234"/>
      <c r="O435" s="1234"/>
      <c r="P435" s="914"/>
      <c r="Q435" s="1234"/>
      <c r="R435" s="1234"/>
      <c r="S435" s="1234"/>
      <c r="T435" s="1234"/>
      <c r="U435" s="1234"/>
      <c r="V435" s="1234"/>
      <c r="W435" s="1234"/>
      <c r="X435" s="1235"/>
      <c r="Y435" s="1234"/>
      <c r="Z435" s="1234"/>
      <c r="AA435" s="1234"/>
      <c r="AB435" s="1234"/>
      <c r="AC435" s="1234"/>
      <c r="AD435" s="1234"/>
      <c r="AE435" s="1234"/>
      <c r="AF435" s="1234"/>
      <c r="AG435" s="914"/>
      <c r="AH435" s="1234"/>
    </row>
    <row r="436">
      <c r="A436" s="1234"/>
      <c r="B436" s="1234"/>
      <c r="C436" s="1234"/>
      <c r="D436" s="1234"/>
      <c r="E436" s="1234"/>
      <c r="F436" s="1234"/>
      <c r="G436" s="1235"/>
      <c r="H436" s="1234"/>
      <c r="I436" s="1234"/>
      <c r="J436" s="1234"/>
      <c r="K436" s="1234"/>
      <c r="L436" s="1234"/>
      <c r="M436" s="1234"/>
      <c r="N436" s="1234"/>
      <c r="O436" s="1234"/>
      <c r="P436" s="914"/>
      <c r="Q436" s="1234"/>
      <c r="R436" s="1234"/>
      <c r="S436" s="1234"/>
      <c r="T436" s="1234"/>
      <c r="U436" s="1234"/>
      <c r="V436" s="1234"/>
      <c r="W436" s="1234"/>
      <c r="X436" s="1235"/>
      <c r="Y436" s="1234"/>
      <c r="Z436" s="1234"/>
      <c r="AA436" s="1234"/>
      <c r="AB436" s="1234"/>
      <c r="AC436" s="1234"/>
      <c r="AD436" s="1234"/>
      <c r="AE436" s="1234"/>
      <c r="AF436" s="1234"/>
      <c r="AG436" s="914"/>
      <c r="AH436" s="1234"/>
    </row>
    <row r="437">
      <c r="A437" s="1234"/>
      <c r="B437" s="1234"/>
      <c r="C437" s="1234"/>
      <c r="D437" s="1234"/>
      <c r="E437" s="1234"/>
      <c r="F437" s="1234"/>
      <c r="G437" s="1235"/>
      <c r="H437" s="1234"/>
      <c r="I437" s="1234"/>
      <c r="J437" s="1234"/>
      <c r="K437" s="1234"/>
      <c r="L437" s="1234"/>
      <c r="M437" s="1234"/>
      <c r="N437" s="1234"/>
      <c r="O437" s="1234"/>
      <c r="P437" s="914"/>
      <c r="Q437" s="1234"/>
      <c r="R437" s="1234"/>
      <c r="S437" s="1234"/>
      <c r="T437" s="1234"/>
      <c r="U437" s="1234"/>
      <c r="V437" s="1234"/>
      <c r="W437" s="1234"/>
      <c r="X437" s="1235"/>
      <c r="Y437" s="1234"/>
      <c r="Z437" s="1234"/>
      <c r="AA437" s="1234"/>
      <c r="AB437" s="1234"/>
      <c r="AC437" s="1234"/>
      <c r="AD437" s="1234"/>
      <c r="AE437" s="1234"/>
      <c r="AF437" s="1234"/>
      <c r="AG437" s="914"/>
      <c r="AH437" s="1234"/>
    </row>
    <row r="438">
      <c r="A438" s="1234"/>
      <c r="B438" s="1234"/>
      <c r="C438" s="1234"/>
      <c r="D438" s="1234"/>
      <c r="E438" s="1234"/>
      <c r="F438" s="1234"/>
      <c r="G438" s="1235"/>
      <c r="H438" s="1234"/>
      <c r="I438" s="1234"/>
      <c r="J438" s="1234"/>
      <c r="K438" s="1234"/>
      <c r="L438" s="1234"/>
      <c r="M438" s="1234"/>
      <c r="N438" s="1234"/>
      <c r="O438" s="1234"/>
      <c r="P438" s="914"/>
      <c r="Q438" s="1234"/>
      <c r="R438" s="1234"/>
      <c r="S438" s="1234"/>
      <c r="T438" s="1234"/>
      <c r="U438" s="1234"/>
      <c r="V438" s="1234"/>
      <c r="W438" s="1234"/>
      <c r="X438" s="1235"/>
      <c r="Y438" s="1234"/>
      <c r="Z438" s="1234"/>
      <c r="AA438" s="1234"/>
      <c r="AB438" s="1234"/>
      <c r="AC438" s="1234"/>
      <c r="AD438" s="1234"/>
      <c r="AE438" s="1234"/>
      <c r="AF438" s="1234"/>
      <c r="AG438" s="914"/>
      <c r="AH438" s="1234"/>
    </row>
    <row r="439">
      <c r="A439" s="1234"/>
      <c r="B439" s="1234"/>
      <c r="C439" s="1234"/>
      <c r="D439" s="1234"/>
      <c r="E439" s="1234"/>
      <c r="F439" s="1234"/>
      <c r="G439" s="1235"/>
      <c r="H439" s="1234"/>
      <c r="I439" s="1234"/>
      <c r="J439" s="1234"/>
      <c r="K439" s="1234"/>
      <c r="L439" s="1234"/>
      <c r="M439" s="1234"/>
      <c r="N439" s="1234"/>
      <c r="O439" s="1234"/>
      <c r="P439" s="914"/>
      <c r="Q439" s="1234"/>
      <c r="R439" s="1234"/>
      <c r="S439" s="1234"/>
      <c r="T439" s="1234"/>
      <c r="U439" s="1234"/>
      <c r="V439" s="1234"/>
      <c r="W439" s="1234"/>
      <c r="X439" s="1235"/>
      <c r="Y439" s="1234"/>
      <c r="Z439" s="1234"/>
      <c r="AA439" s="1234"/>
      <c r="AB439" s="1234"/>
      <c r="AC439" s="1234"/>
      <c r="AD439" s="1234"/>
      <c r="AE439" s="1234"/>
      <c r="AF439" s="1234"/>
      <c r="AG439" s="914"/>
      <c r="AH439" s="1234"/>
    </row>
    <row r="440">
      <c r="A440" s="1234"/>
      <c r="B440" s="1234"/>
      <c r="C440" s="1234"/>
      <c r="D440" s="1234"/>
      <c r="E440" s="1234"/>
      <c r="F440" s="1234"/>
      <c r="G440" s="1235"/>
      <c r="H440" s="1234"/>
      <c r="I440" s="1234"/>
      <c r="J440" s="1234"/>
      <c r="K440" s="1234"/>
      <c r="L440" s="1234"/>
      <c r="M440" s="1234"/>
      <c r="N440" s="1234"/>
      <c r="O440" s="1234"/>
      <c r="P440" s="914"/>
      <c r="Q440" s="1234"/>
      <c r="R440" s="1234"/>
      <c r="S440" s="1234"/>
      <c r="T440" s="1234"/>
      <c r="U440" s="1234"/>
      <c r="V440" s="1234"/>
      <c r="W440" s="1234"/>
      <c r="X440" s="1235"/>
      <c r="Y440" s="1234"/>
      <c r="Z440" s="1234"/>
      <c r="AA440" s="1234"/>
      <c r="AB440" s="1234"/>
      <c r="AC440" s="1234"/>
      <c r="AD440" s="1234"/>
      <c r="AE440" s="1234"/>
      <c r="AF440" s="1234"/>
      <c r="AG440" s="914"/>
      <c r="AH440" s="1234"/>
    </row>
    <row r="441">
      <c r="A441" s="1234"/>
      <c r="B441" s="1234"/>
      <c r="C441" s="1234"/>
      <c r="D441" s="1234"/>
      <c r="E441" s="1234"/>
      <c r="F441" s="1234"/>
      <c r="G441" s="1235"/>
      <c r="H441" s="1234"/>
      <c r="I441" s="1234"/>
      <c r="J441" s="1234"/>
      <c r="K441" s="1234"/>
      <c r="L441" s="1234"/>
      <c r="M441" s="1234"/>
      <c r="N441" s="1234"/>
      <c r="O441" s="1234"/>
      <c r="P441" s="914"/>
      <c r="Q441" s="1234"/>
      <c r="R441" s="1234"/>
      <c r="S441" s="1234"/>
      <c r="T441" s="1234"/>
      <c r="U441" s="1234"/>
      <c r="V441" s="1234"/>
      <c r="W441" s="1234"/>
      <c r="X441" s="1235"/>
      <c r="Y441" s="1234"/>
      <c r="Z441" s="1234"/>
      <c r="AA441" s="1234"/>
      <c r="AB441" s="1234"/>
      <c r="AC441" s="1234"/>
      <c r="AD441" s="1234"/>
      <c r="AE441" s="1234"/>
      <c r="AF441" s="1234"/>
      <c r="AG441" s="914"/>
      <c r="AH441" s="1234"/>
    </row>
    <row r="442">
      <c r="A442" s="1234"/>
      <c r="B442" s="1234"/>
      <c r="C442" s="1234"/>
      <c r="D442" s="1234"/>
      <c r="E442" s="1234"/>
      <c r="F442" s="1234"/>
      <c r="G442" s="1235"/>
      <c r="H442" s="1234"/>
      <c r="I442" s="1234"/>
      <c r="J442" s="1234"/>
      <c r="K442" s="1234"/>
      <c r="L442" s="1234"/>
      <c r="M442" s="1234"/>
      <c r="N442" s="1234"/>
      <c r="O442" s="1234"/>
      <c r="P442" s="914"/>
      <c r="Q442" s="1234"/>
      <c r="R442" s="1234"/>
      <c r="S442" s="1234"/>
      <c r="T442" s="1234"/>
      <c r="U442" s="1234"/>
      <c r="V442" s="1234"/>
      <c r="W442" s="1234"/>
      <c r="X442" s="1235"/>
      <c r="Y442" s="1234"/>
      <c r="Z442" s="1234"/>
      <c r="AA442" s="1234"/>
      <c r="AB442" s="1234"/>
      <c r="AC442" s="1234"/>
      <c r="AD442" s="1234"/>
      <c r="AE442" s="1234"/>
      <c r="AF442" s="1234"/>
      <c r="AG442" s="914"/>
      <c r="AH442" s="1234"/>
    </row>
    <row r="443">
      <c r="A443" s="1234"/>
      <c r="B443" s="1234"/>
      <c r="C443" s="1234"/>
      <c r="D443" s="1234"/>
      <c r="E443" s="1234"/>
      <c r="F443" s="1234"/>
      <c r="G443" s="1235"/>
      <c r="H443" s="1234"/>
      <c r="I443" s="1234"/>
      <c r="J443" s="1234"/>
      <c r="K443" s="1234"/>
      <c r="L443" s="1234"/>
      <c r="M443" s="1234"/>
      <c r="N443" s="1234"/>
      <c r="O443" s="1234"/>
      <c r="P443" s="914"/>
      <c r="Q443" s="1234"/>
      <c r="R443" s="1234"/>
      <c r="S443" s="1234"/>
      <c r="T443" s="1234"/>
      <c r="U443" s="1234"/>
      <c r="V443" s="1234"/>
      <c r="W443" s="1234"/>
      <c r="X443" s="1235"/>
      <c r="Y443" s="1234"/>
      <c r="Z443" s="1234"/>
      <c r="AA443" s="1234"/>
      <c r="AB443" s="1234"/>
      <c r="AC443" s="1234"/>
      <c r="AD443" s="1234"/>
      <c r="AE443" s="1234"/>
      <c r="AF443" s="1234"/>
      <c r="AG443" s="914"/>
      <c r="AH443" s="1234"/>
    </row>
    <row r="444">
      <c r="A444" s="1234"/>
      <c r="B444" s="1234"/>
      <c r="C444" s="1234"/>
      <c r="D444" s="1234"/>
      <c r="E444" s="1234"/>
      <c r="F444" s="1234"/>
      <c r="G444" s="1235"/>
      <c r="H444" s="1234"/>
      <c r="I444" s="1234"/>
      <c r="J444" s="1234"/>
      <c r="K444" s="1234"/>
      <c r="L444" s="1234"/>
      <c r="M444" s="1234"/>
      <c r="N444" s="1234"/>
      <c r="O444" s="1234"/>
      <c r="P444" s="914"/>
      <c r="Q444" s="1234"/>
      <c r="R444" s="1234"/>
      <c r="S444" s="1234"/>
      <c r="T444" s="1234"/>
      <c r="U444" s="1234"/>
      <c r="V444" s="1234"/>
      <c r="W444" s="1234"/>
      <c r="X444" s="1235"/>
      <c r="Y444" s="1234"/>
      <c r="Z444" s="1234"/>
      <c r="AA444" s="1234"/>
      <c r="AB444" s="1234"/>
      <c r="AC444" s="1234"/>
      <c r="AD444" s="1234"/>
      <c r="AE444" s="1234"/>
      <c r="AF444" s="1234"/>
      <c r="AG444" s="914"/>
      <c r="AH444" s="1234"/>
    </row>
    <row r="445">
      <c r="A445" s="1234"/>
      <c r="B445" s="1234"/>
      <c r="C445" s="1234"/>
      <c r="D445" s="1234"/>
      <c r="E445" s="1234"/>
      <c r="F445" s="1234"/>
      <c r="G445" s="1235"/>
      <c r="H445" s="1234"/>
      <c r="I445" s="1234"/>
      <c r="J445" s="1234"/>
      <c r="K445" s="1234"/>
      <c r="L445" s="1234"/>
      <c r="M445" s="1234"/>
      <c r="N445" s="1234"/>
      <c r="O445" s="1234"/>
      <c r="P445" s="914"/>
      <c r="Q445" s="1234"/>
      <c r="R445" s="1234"/>
      <c r="S445" s="1234"/>
      <c r="T445" s="1234"/>
      <c r="U445" s="1234"/>
      <c r="V445" s="1234"/>
      <c r="W445" s="1234"/>
      <c r="X445" s="1235"/>
      <c r="Y445" s="1234"/>
      <c r="Z445" s="1234"/>
      <c r="AA445" s="1234"/>
      <c r="AB445" s="1234"/>
      <c r="AC445" s="1234"/>
      <c r="AD445" s="1234"/>
      <c r="AE445" s="1234"/>
      <c r="AF445" s="1234"/>
      <c r="AG445" s="914"/>
      <c r="AH445" s="1234"/>
    </row>
    <row r="446">
      <c r="A446" s="1234"/>
      <c r="B446" s="1234"/>
      <c r="C446" s="1234"/>
      <c r="D446" s="1234"/>
      <c r="E446" s="1234"/>
      <c r="F446" s="1234"/>
      <c r="G446" s="1235"/>
      <c r="H446" s="1234"/>
      <c r="I446" s="1234"/>
      <c r="J446" s="1234"/>
      <c r="K446" s="1234"/>
      <c r="L446" s="1234"/>
      <c r="M446" s="1234"/>
      <c r="N446" s="1234"/>
      <c r="O446" s="1234"/>
      <c r="P446" s="914"/>
      <c r="Q446" s="1234"/>
      <c r="R446" s="1234"/>
      <c r="S446" s="1234"/>
      <c r="T446" s="1234"/>
      <c r="U446" s="1234"/>
      <c r="V446" s="1234"/>
      <c r="W446" s="1234"/>
      <c r="X446" s="1235"/>
      <c r="Y446" s="1234"/>
      <c r="Z446" s="1234"/>
      <c r="AA446" s="1234"/>
      <c r="AB446" s="1234"/>
      <c r="AC446" s="1234"/>
      <c r="AD446" s="1234"/>
      <c r="AE446" s="1234"/>
      <c r="AF446" s="1234"/>
      <c r="AG446" s="914"/>
      <c r="AH446" s="1234"/>
    </row>
    <row r="447">
      <c r="A447" s="1234"/>
      <c r="B447" s="1234"/>
      <c r="C447" s="1234"/>
      <c r="D447" s="1234"/>
      <c r="E447" s="1234"/>
      <c r="F447" s="1234"/>
      <c r="G447" s="1235"/>
      <c r="H447" s="1234"/>
      <c r="I447" s="1234"/>
      <c r="J447" s="1234"/>
      <c r="K447" s="1234"/>
      <c r="L447" s="1234"/>
      <c r="M447" s="1234"/>
      <c r="N447" s="1234"/>
      <c r="O447" s="1234"/>
      <c r="P447" s="914"/>
      <c r="Q447" s="1234"/>
      <c r="R447" s="1234"/>
      <c r="S447" s="1234"/>
      <c r="T447" s="1234"/>
      <c r="U447" s="1234"/>
      <c r="V447" s="1234"/>
      <c r="W447" s="1234"/>
      <c r="X447" s="1235"/>
      <c r="Y447" s="1234"/>
      <c r="Z447" s="1234"/>
      <c r="AA447" s="1234"/>
      <c r="AB447" s="1234"/>
      <c r="AC447" s="1234"/>
      <c r="AD447" s="1234"/>
      <c r="AE447" s="1234"/>
      <c r="AF447" s="1234"/>
      <c r="AG447" s="914"/>
      <c r="AH447" s="1234"/>
    </row>
    <row r="448">
      <c r="A448" s="1234"/>
      <c r="B448" s="1234"/>
      <c r="C448" s="1234"/>
      <c r="D448" s="1234"/>
      <c r="E448" s="1234"/>
      <c r="F448" s="1234"/>
      <c r="G448" s="1235"/>
      <c r="H448" s="1234"/>
      <c r="I448" s="1234"/>
      <c r="J448" s="1234"/>
      <c r="K448" s="1234"/>
      <c r="L448" s="1234"/>
      <c r="M448" s="1234"/>
      <c r="N448" s="1234"/>
      <c r="O448" s="1234"/>
      <c r="P448" s="914"/>
      <c r="Q448" s="1234"/>
      <c r="R448" s="1234"/>
      <c r="S448" s="1234"/>
      <c r="T448" s="1234"/>
      <c r="U448" s="1234"/>
      <c r="V448" s="1234"/>
      <c r="W448" s="1234"/>
      <c r="X448" s="1235"/>
      <c r="Y448" s="1234"/>
      <c r="Z448" s="1234"/>
      <c r="AA448" s="1234"/>
      <c r="AB448" s="1234"/>
      <c r="AC448" s="1234"/>
      <c r="AD448" s="1234"/>
      <c r="AE448" s="1234"/>
      <c r="AF448" s="1234"/>
      <c r="AG448" s="914"/>
      <c r="AH448" s="1234"/>
    </row>
    <row r="449">
      <c r="A449" s="1234"/>
      <c r="B449" s="1234"/>
      <c r="C449" s="1234"/>
      <c r="D449" s="1234"/>
      <c r="E449" s="1234"/>
      <c r="F449" s="1234"/>
      <c r="G449" s="1235"/>
      <c r="H449" s="1234"/>
      <c r="I449" s="1234"/>
      <c r="J449" s="1234"/>
      <c r="K449" s="1234"/>
      <c r="L449" s="1234"/>
      <c r="M449" s="1234"/>
      <c r="N449" s="1234"/>
      <c r="O449" s="1234"/>
      <c r="P449" s="914"/>
      <c r="Q449" s="1234"/>
      <c r="R449" s="1234"/>
      <c r="S449" s="1234"/>
      <c r="T449" s="1234"/>
      <c r="U449" s="1234"/>
      <c r="V449" s="1234"/>
      <c r="W449" s="1234"/>
      <c r="X449" s="1235"/>
      <c r="Y449" s="1234"/>
      <c r="Z449" s="1234"/>
      <c r="AA449" s="1234"/>
      <c r="AB449" s="1234"/>
      <c r="AC449" s="1234"/>
      <c r="AD449" s="1234"/>
      <c r="AE449" s="1234"/>
      <c r="AF449" s="1234"/>
      <c r="AG449" s="914"/>
      <c r="AH449" s="1234"/>
    </row>
    <row r="450">
      <c r="A450" s="1234"/>
      <c r="B450" s="1234"/>
      <c r="C450" s="1234"/>
      <c r="D450" s="1234"/>
      <c r="E450" s="1234"/>
      <c r="F450" s="1234"/>
      <c r="G450" s="1235"/>
      <c r="H450" s="1234"/>
      <c r="I450" s="1234"/>
      <c r="J450" s="1234"/>
      <c r="K450" s="1234"/>
      <c r="L450" s="1234"/>
      <c r="M450" s="1234"/>
      <c r="N450" s="1234"/>
      <c r="O450" s="1234"/>
      <c r="P450" s="914"/>
      <c r="Q450" s="1234"/>
      <c r="R450" s="1234"/>
      <c r="S450" s="1234"/>
      <c r="T450" s="1234"/>
      <c r="U450" s="1234"/>
      <c r="V450" s="1234"/>
      <c r="W450" s="1234"/>
      <c r="X450" s="1235"/>
      <c r="Y450" s="1234"/>
      <c r="Z450" s="1234"/>
      <c r="AA450" s="1234"/>
      <c r="AB450" s="1234"/>
      <c r="AC450" s="1234"/>
      <c r="AD450" s="1234"/>
      <c r="AE450" s="1234"/>
      <c r="AF450" s="1234"/>
      <c r="AG450" s="914"/>
      <c r="AH450" s="1234"/>
    </row>
    <row r="451">
      <c r="A451" s="1234"/>
      <c r="B451" s="1234"/>
      <c r="C451" s="1234"/>
      <c r="D451" s="1234"/>
      <c r="E451" s="1234"/>
      <c r="F451" s="1234"/>
      <c r="G451" s="1235"/>
      <c r="H451" s="1234"/>
      <c r="I451" s="1234"/>
      <c r="J451" s="1234"/>
      <c r="K451" s="1234"/>
      <c r="L451" s="1234"/>
      <c r="M451" s="1234"/>
      <c r="N451" s="1234"/>
      <c r="O451" s="1234"/>
      <c r="P451" s="914"/>
      <c r="Q451" s="1234"/>
      <c r="R451" s="1234"/>
      <c r="S451" s="1234"/>
      <c r="T451" s="1234"/>
      <c r="U451" s="1234"/>
      <c r="V451" s="1234"/>
      <c r="W451" s="1234"/>
      <c r="X451" s="1235"/>
      <c r="Y451" s="1234"/>
      <c r="Z451" s="1234"/>
      <c r="AA451" s="1234"/>
      <c r="AB451" s="1234"/>
      <c r="AC451" s="1234"/>
      <c r="AD451" s="1234"/>
      <c r="AE451" s="1234"/>
      <c r="AF451" s="1234"/>
      <c r="AG451" s="914"/>
      <c r="AH451" s="1234"/>
    </row>
    <row r="452">
      <c r="A452" s="1234"/>
      <c r="B452" s="1234"/>
      <c r="C452" s="1234"/>
      <c r="D452" s="1234"/>
      <c r="E452" s="1234"/>
      <c r="F452" s="1234"/>
      <c r="G452" s="1235"/>
      <c r="H452" s="1234"/>
      <c r="I452" s="1234"/>
      <c r="J452" s="1234"/>
      <c r="K452" s="1234"/>
      <c r="L452" s="1234"/>
      <c r="M452" s="1234"/>
      <c r="N452" s="1234"/>
      <c r="O452" s="1234"/>
      <c r="P452" s="914"/>
      <c r="Q452" s="1234"/>
      <c r="R452" s="1234"/>
      <c r="S452" s="1234"/>
      <c r="T452" s="1234"/>
      <c r="U452" s="1234"/>
      <c r="V452" s="1234"/>
      <c r="W452" s="1234"/>
      <c r="X452" s="1235"/>
      <c r="Y452" s="1234"/>
      <c r="Z452" s="1234"/>
      <c r="AA452" s="1234"/>
      <c r="AB452" s="1234"/>
      <c r="AC452" s="1234"/>
      <c r="AD452" s="1234"/>
      <c r="AE452" s="1234"/>
      <c r="AF452" s="1234"/>
      <c r="AG452" s="914"/>
      <c r="AH452" s="1234"/>
    </row>
    <row r="453">
      <c r="A453" s="1234"/>
      <c r="B453" s="1234"/>
      <c r="C453" s="1234"/>
      <c r="D453" s="1234"/>
      <c r="E453" s="1234"/>
      <c r="F453" s="1234"/>
      <c r="G453" s="1235"/>
      <c r="H453" s="1234"/>
      <c r="I453" s="1234"/>
      <c r="J453" s="1234"/>
      <c r="K453" s="1234"/>
      <c r="L453" s="1234"/>
      <c r="M453" s="1234"/>
      <c r="N453" s="1234"/>
      <c r="O453" s="1234"/>
      <c r="P453" s="914"/>
      <c r="Q453" s="1234"/>
      <c r="R453" s="1234"/>
      <c r="S453" s="1234"/>
      <c r="T453" s="1234"/>
      <c r="U453" s="1234"/>
      <c r="V453" s="1234"/>
      <c r="W453" s="1234"/>
      <c r="X453" s="1235"/>
      <c r="Y453" s="1234"/>
      <c r="Z453" s="1234"/>
      <c r="AA453" s="1234"/>
      <c r="AB453" s="1234"/>
      <c r="AC453" s="1234"/>
      <c r="AD453" s="1234"/>
      <c r="AE453" s="1234"/>
      <c r="AF453" s="1234"/>
      <c r="AG453" s="914"/>
      <c r="AH453" s="1234"/>
    </row>
    <row r="454">
      <c r="A454" s="1234"/>
      <c r="B454" s="1234"/>
      <c r="C454" s="1234"/>
      <c r="D454" s="1234"/>
      <c r="E454" s="1234"/>
      <c r="F454" s="1234"/>
      <c r="G454" s="1235"/>
      <c r="H454" s="1234"/>
      <c r="I454" s="1234"/>
      <c r="J454" s="1234"/>
      <c r="K454" s="1234"/>
      <c r="L454" s="1234"/>
      <c r="M454" s="1234"/>
      <c r="N454" s="1234"/>
      <c r="O454" s="1234"/>
      <c r="P454" s="914"/>
      <c r="Q454" s="1234"/>
      <c r="R454" s="1234"/>
      <c r="S454" s="1234"/>
      <c r="T454" s="1234"/>
      <c r="U454" s="1234"/>
      <c r="V454" s="1234"/>
      <c r="W454" s="1234"/>
      <c r="X454" s="1235"/>
      <c r="Y454" s="1234"/>
      <c r="Z454" s="1234"/>
      <c r="AA454" s="1234"/>
      <c r="AB454" s="1234"/>
      <c r="AC454" s="1234"/>
      <c r="AD454" s="1234"/>
      <c r="AE454" s="1234"/>
      <c r="AF454" s="1234"/>
      <c r="AG454" s="914"/>
      <c r="AH454" s="1234"/>
    </row>
    <row r="455">
      <c r="A455" s="1234"/>
      <c r="B455" s="1234"/>
      <c r="C455" s="1234"/>
      <c r="D455" s="1234"/>
      <c r="E455" s="1234"/>
      <c r="F455" s="1234"/>
      <c r="G455" s="1235"/>
      <c r="H455" s="1234"/>
      <c r="I455" s="1234"/>
      <c r="J455" s="1234"/>
      <c r="K455" s="1234"/>
      <c r="L455" s="1234"/>
      <c r="M455" s="1234"/>
      <c r="N455" s="1234"/>
      <c r="O455" s="1234"/>
      <c r="P455" s="914"/>
      <c r="Q455" s="1234"/>
      <c r="R455" s="1234"/>
      <c r="S455" s="1234"/>
      <c r="T455" s="1234"/>
      <c r="U455" s="1234"/>
      <c r="V455" s="1234"/>
      <c r="W455" s="1234"/>
      <c r="X455" s="1235"/>
      <c r="Y455" s="1234"/>
      <c r="Z455" s="1234"/>
      <c r="AA455" s="1234"/>
      <c r="AB455" s="1234"/>
      <c r="AC455" s="1234"/>
      <c r="AD455" s="1234"/>
      <c r="AE455" s="1234"/>
      <c r="AF455" s="1234"/>
      <c r="AG455" s="914"/>
      <c r="AH455" s="1234"/>
    </row>
    <row r="456">
      <c r="A456" s="1234"/>
      <c r="B456" s="1234"/>
      <c r="C456" s="1234"/>
      <c r="D456" s="1234"/>
      <c r="E456" s="1234"/>
      <c r="F456" s="1234"/>
      <c r="G456" s="1235"/>
      <c r="H456" s="1234"/>
      <c r="I456" s="1234"/>
      <c r="J456" s="1234"/>
      <c r="K456" s="1234"/>
      <c r="L456" s="1234"/>
      <c r="M456" s="1234"/>
      <c r="N456" s="1234"/>
      <c r="O456" s="1234"/>
      <c r="P456" s="914"/>
      <c r="Q456" s="1234"/>
      <c r="R456" s="1234"/>
      <c r="S456" s="1234"/>
      <c r="T456" s="1234"/>
      <c r="U456" s="1234"/>
      <c r="V456" s="1234"/>
      <c r="W456" s="1234"/>
      <c r="X456" s="1235"/>
      <c r="Y456" s="1234"/>
      <c r="Z456" s="1234"/>
      <c r="AA456" s="1234"/>
      <c r="AB456" s="1234"/>
      <c r="AC456" s="1234"/>
      <c r="AD456" s="1234"/>
      <c r="AE456" s="1234"/>
      <c r="AF456" s="1234"/>
      <c r="AG456" s="914"/>
      <c r="AH456" s="1234"/>
    </row>
    <row r="457">
      <c r="A457" s="1234"/>
      <c r="B457" s="1234"/>
      <c r="C457" s="1234"/>
      <c r="D457" s="1234"/>
      <c r="E457" s="1234"/>
      <c r="F457" s="1234"/>
      <c r="G457" s="1235"/>
      <c r="H457" s="1234"/>
      <c r="I457" s="1234"/>
      <c r="J457" s="1234"/>
      <c r="K457" s="1234"/>
      <c r="L457" s="1234"/>
      <c r="M457" s="1234"/>
      <c r="N457" s="1234"/>
      <c r="O457" s="1234"/>
      <c r="P457" s="914"/>
      <c r="Q457" s="1234"/>
      <c r="R457" s="1234"/>
      <c r="S457" s="1234"/>
      <c r="T457" s="1234"/>
      <c r="U457" s="1234"/>
      <c r="V457" s="1234"/>
      <c r="W457" s="1234"/>
      <c r="X457" s="1235"/>
      <c r="Y457" s="1234"/>
      <c r="Z457" s="1234"/>
      <c r="AA457" s="1234"/>
      <c r="AB457" s="1234"/>
      <c r="AC457" s="1234"/>
      <c r="AD457" s="1234"/>
      <c r="AE457" s="1234"/>
      <c r="AF457" s="1234"/>
      <c r="AG457" s="914"/>
      <c r="AH457" s="1234"/>
    </row>
    <row r="458">
      <c r="A458" s="1234"/>
      <c r="B458" s="1234"/>
      <c r="C458" s="1234"/>
      <c r="D458" s="1234"/>
      <c r="E458" s="1234"/>
      <c r="F458" s="1234"/>
      <c r="G458" s="1235"/>
      <c r="H458" s="1234"/>
      <c r="I458" s="1234"/>
      <c r="J458" s="1234"/>
      <c r="K458" s="1234"/>
      <c r="L458" s="1234"/>
      <c r="M458" s="1234"/>
      <c r="N458" s="1234"/>
      <c r="O458" s="1234"/>
      <c r="P458" s="914"/>
      <c r="Q458" s="1234"/>
      <c r="R458" s="1234"/>
      <c r="S458" s="1234"/>
      <c r="T458" s="1234"/>
      <c r="U458" s="1234"/>
      <c r="V458" s="1234"/>
      <c r="W458" s="1234"/>
      <c r="X458" s="1235"/>
      <c r="Y458" s="1234"/>
      <c r="Z458" s="1234"/>
      <c r="AA458" s="1234"/>
      <c r="AB458" s="1234"/>
      <c r="AC458" s="1234"/>
      <c r="AD458" s="1234"/>
      <c r="AE458" s="1234"/>
      <c r="AF458" s="1234"/>
      <c r="AG458" s="914"/>
      <c r="AH458" s="1234"/>
    </row>
    <row r="459">
      <c r="A459" s="1234"/>
      <c r="B459" s="1234"/>
      <c r="C459" s="1234"/>
      <c r="D459" s="1234"/>
      <c r="E459" s="1234"/>
      <c r="F459" s="1234"/>
      <c r="G459" s="1235"/>
      <c r="H459" s="1234"/>
      <c r="I459" s="1234"/>
      <c r="J459" s="1234"/>
      <c r="K459" s="1234"/>
      <c r="L459" s="1234"/>
      <c r="M459" s="1234"/>
      <c r="N459" s="1234"/>
      <c r="O459" s="1234"/>
      <c r="P459" s="914"/>
      <c r="Q459" s="1234"/>
      <c r="R459" s="1234"/>
      <c r="S459" s="1234"/>
      <c r="T459" s="1234"/>
      <c r="U459" s="1234"/>
      <c r="V459" s="1234"/>
      <c r="W459" s="1234"/>
      <c r="X459" s="1235"/>
      <c r="Y459" s="1234"/>
      <c r="Z459" s="1234"/>
      <c r="AA459" s="1234"/>
      <c r="AB459" s="1234"/>
      <c r="AC459" s="1234"/>
      <c r="AD459" s="1234"/>
      <c r="AE459" s="1234"/>
      <c r="AF459" s="1234"/>
      <c r="AG459" s="914"/>
      <c r="AH459" s="1234"/>
    </row>
    <row r="460">
      <c r="A460" s="1234"/>
      <c r="B460" s="1234"/>
      <c r="C460" s="1234"/>
      <c r="D460" s="1234"/>
      <c r="E460" s="1234"/>
      <c r="F460" s="1234"/>
      <c r="G460" s="1235"/>
      <c r="H460" s="1234"/>
      <c r="I460" s="1234"/>
      <c r="J460" s="1234"/>
      <c r="K460" s="1234"/>
      <c r="L460" s="1234"/>
      <c r="M460" s="1234"/>
      <c r="N460" s="1234"/>
      <c r="O460" s="1234"/>
      <c r="P460" s="914"/>
      <c r="Q460" s="1234"/>
      <c r="R460" s="1234"/>
      <c r="S460" s="1234"/>
      <c r="T460" s="1234"/>
      <c r="U460" s="1234"/>
      <c r="V460" s="1234"/>
      <c r="W460" s="1234"/>
      <c r="X460" s="1235"/>
      <c r="Y460" s="1234"/>
      <c r="Z460" s="1234"/>
      <c r="AA460" s="1234"/>
      <c r="AB460" s="1234"/>
      <c r="AC460" s="1234"/>
      <c r="AD460" s="1234"/>
      <c r="AE460" s="1234"/>
      <c r="AF460" s="1234"/>
      <c r="AG460" s="914"/>
      <c r="AH460" s="1234"/>
    </row>
    <row r="461">
      <c r="A461" s="1234"/>
      <c r="B461" s="1234"/>
      <c r="C461" s="1234"/>
      <c r="D461" s="1234"/>
      <c r="E461" s="1234"/>
      <c r="F461" s="1234"/>
      <c r="G461" s="1235"/>
      <c r="H461" s="1234"/>
      <c r="I461" s="1234"/>
      <c r="J461" s="1234"/>
      <c r="K461" s="1234"/>
      <c r="L461" s="1234"/>
      <c r="M461" s="1234"/>
      <c r="N461" s="1234"/>
      <c r="O461" s="1234"/>
      <c r="P461" s="914"/>
      <c r="Q461" s="1234"/>
      <c r="R461" s="1234"/>
      <c r="S461" s="1234"/>
      <c r="T461" s="1234"/>
      <c r="U461" s="1234"/>
      <c r="V461" s="1234"/>
      <c r="W461" s="1234"/>
      <c r="X461" s="1235"/>
      <c r="Y461" s="1234"/>
      <c r="Z461" s="1234"/>
      <c r="AA461" s="1234"/>
      <c r="AB461" s="1234"/>
      <c r="AC461" s="1234"/>
      <c r="AD461" s="1234"/>
      <c r="AE461" s="1234"/>
      <c r="AF461" s="1234"/>
      <c r="AG461" s="914"/>
      <c r="AH461" s="1234"/>
    </row>
    <row r="462">
      <c r="A462" s="1234"/>
      <c r="B462" s="1234"/>
      <c r="C462" s="1234"/>
      <c r="D462" s="1234"/>
      <c r="E462" s="1234"/>
      <c r="F462" s="1234"/>
      <c r="G462" s="1235"/>
      <c r="H462" s="1234"/>
      <c r="I462" s="1234"/>
      <c r="J462" s="1234"/>
      <c r="K462" s="1234"/>
      <c r="L462" s="1234"/>
      <c r="M462" s="1234"/>
      <c r="N462" s="1234"/>
      <c r="O462" s="1234"/>
      <c r="P462" s="914"/>
      <c r="Q462" s="1234"/>
      <c r="R462" s="1234"/>
      <c r="S462" s="1234"/>
      <c r="T462" s="1234"/>
      <c r="U462" s="1234"/>
      <c r="V462" s="1234"/>
      <c r="W462" s="1234"/>
      <c r="X462" s="1235"/>
      <c r="Y462" s="1234"/>
      <c r="Z462" s="1234"/>
      <c r="AA462" s="1234"/>
      <c r="AB462" s="1234"/>
      <c r="AC462" s="1234"/>
      <c r="AD462" s="1234"/>
      <c r="AE462" s="1234"/>
      <c r="AF462" s="1234"/>
      <c r="AG462" s="914"/>
      <c r="AH462" s="1234"/>
    </row>
    <row r="463">
      <c r="A463" s="1234"/>
      <c r="B463" s="1234"/>
      <c r="C463" s="1234"/>
      <c r="D463" s="1234"/>
      <c r="E463" s="1234"/>
      <c r="F463" s="1234"/>
      <c r="G463" s="1235"/>
      <c r="H463" s="1234"/>
      <c r="I463" s="1234"/>
      <c r="J463" s="1234"/>
      <c r="K463" s="1234"/>
      <c r="L463" s="1234"/>
      <c r="M463" s="1234"/>
      <c r="N463" s="1234"/>
      <c r="O463" s="1234"/>
      <c r="P463" s="914"/>
      <c r="Q463" s="1234"/>
      <c r="R463" s="1234"/>
      <c r="S463" s="1234"/>
      <c r="T463" s="1234"/>
      <c r="U463" s="1234"/>
      <c r="V463" s="1234"/>
      <c r="W463" s="1234"/>
      <c r="X463" s="1235"/>
      <c r="Y463" s="1234"/>
      <c r="Z463" s="1234"/>
      <c r="AA463" s="1234"/>
      <c r="AB463" s="1234"/>
      <c r="AC463" s="1234"/>
      <c r="AD463" s="1234"/>
      <c r="AE463" s="1234"/>
      <c r="AF463" s="1234"/>
      <c r="AG463" s="914"/>
      <c r="AH463" s="1234"/>
    </row>
    <row r="464">
      <c r="A464" s="1234"/>
      <c r="B464" s="1234"/>
      <c r="C464" s="1234"/>
      <c r="D464" s="1234"/>
      <c r="E464" s="1234"/>
      <c r="F464" s="1234"/>
      <c r="G464" s="1235"/>
      <c r="H464" s="1234"/>
      <c r="I464" s="1234"/>
      <c r="J464" s="1234"/>
      <c r="K464" s="1234"/>
      <c r="L464" s="1234"/>
      <c r="M464" s="1234"/>
      <c r="N464" s="1234"/>
      <c r="O464" s="1234"/>
      <c r="P464" s="914"/>
      <c r="Q464" s="1234"/>
      <c r="R464" s="1234"/>
      <c r="S464" s="1234"/>
      <c r="T464" s="1234"/>
      <c r="U464" s="1234"/>
      <c r="V464" s="1234"/>
      <c r="W464" s="1234"/>
      <c r="X464" s="1235"/>
      <c r="Y464" s="1234"/>
      <c r="Z464" s="1234"/>
      <c r="AA464" s="1234"/>
      <c r="AB464" s="1234"/>
      <c r="AC464" s="1234"/>
      <c r="AD464" s="1234"/>
      <c r="AE464" s="1234"/>
      <c r="AF464" s="1234"/>
      <c r="AG464" s="914"/>
      <c r="AH464" s="1234"/>
    </row>
    <row r="465">
      <c r="A465" s="1234"/>
      <c r="B465" s="1234"/>
      <c r="C465" s="1234"/>
      <c r="D465" s="1234"/>
      <c r="E465" s="1234"/>
      <c r="F465" s="1234"/>
      <c r="G465" s="1235"/>
      <c r="H465" s="1234"/>
      <c r="I465" s="1234"/>
      <c r="J465" s="1234"/>
      <c r="K465" s="1234"/>
      <c r="L465" s="1234"/>
      <c r="M465" s="1234"/>
      <c r="N465" s="1234"/>
      <c r="O465" s="1234"/>
      <c r="P465" s="914"/>
      <c r="Q465" s="1234"/>
      <c r="R465" s="1234"/>
      <c r="S465" s="1234"/>
      <c r="T465" s="1234"/>
      <c r="U465" s="1234"/>
      <c r="V465" s="1234"/>
      <c r="W465" s="1234"/>
      <c r="X465" s="1235"/>
      <c r="Y465" s="1234"/>
      <c r="Z465" s="1234"/>
      <c r="AA465" s="1234"/>
      <c r="AB465" s="1234"/>
      <c r="AC465" s="1234"/>
      <c r="AD465" s="1234"/>
      <c r="AE465" s="1234"/>
      <c r="AF465" s="1234"/>
      <c r="AG465" s="914"/>
      <c r="AH465" s="1234"/>
    </row>
    <row r="466">
      <c r="A466" s="1234"/>
      <c r="B466" s="1234"/>
      <c r="C466" s="1234"/>
      <c r="D466" s="1234"/>
      <c r="E466" s="1234"/>
      <c r="F466" s="1234"/>
      <c r="G466" s="1235"/>
      <c r="H466" s="1234"/>
      <c r="I466" s="1234"/>
      <c r="J466" s="1234"/>
      <c r="K466" s="1234"/>
      <c r="L466" s="1234"/>
      <c r="M466" s="1234"/>
      <c r="N466" s="1234"/>
      <c r="O466" s="1234"/>
      <c r="P466" s="914"/>
      <c r="Q466" s="1234"/>
      <c r="R466" s="1234"/>
      <c r="S466" s="1234"/>
      <c r="T466" s="1234"/>
      <c r="U466" s="1234"/>
      <c r="V466" s="1234"/>
      <c r="W466" s="1234"/>
      <c r="X466" s="1235"/>
      <c r="Y466" s="1234"/>
      <c r="Z466" s="1234"/>
      <c r="AA466" s="1234"/>
      <c r="AB466" s="1234"/>
      <c r="AC466" s="1234"/>
      <c r="AD466" s="1234"/>
      <c r="AE466" s="1234"/>
      <c r="AF466" s="1234"/>
      <c r="AG466" s="914"/>
      <c r="AH466" s="1234"/>
    </row>
    <row r="467">
      <c r="A467" s="1234"/>
      <c r="B467" s="1234"/>
      <c r="C467" s="1234"/>
      <c r="D467" s="1234"/>
      <c r="E467" s="1234"/>
      <c r="F467" s="1234"/>
      <c r="G467" s="1235"/>
      <c r="H467" s="1234"/>
      <c r="I467" s="1234"/>
      <c r="J467" s="1234"/>
      <c r="K467" s="1234"/>
      <c r="L467" s="1234"/>
      <c r="M467" s="1234"/>
      <c r="N467" s="1234"/>
      <c r="O467" s="1234"/>
      <c r="P467" s="914"/>
      <c r="Q467" s="1234"/>
      <c r="R467" s="1234"/>
      <c r="S467" s="1234"/>
      <c r="T467" s="1234"/>
      <c r="U467" s="1234"/>
      <c r="V467" s="1234"/>
      <c r="W467" s="1234"/>
      <c r="X467" s="1235"/>
      <c r="Y467" s="1234"/>
      <c r="Z467" s="1234"/>
      <c r="AA467" s="1234"/>
      <c r="AB467" s="1234"/>
      <c r="AC467" s="1234"/>
      <c r="AD467" s="1234"/>
      <c r="AE467" s="1234"/>
      <c r="AF467" s="1234"/>
      <c r="AG467" s="914"/>
      <c r="AH467" s="1234"/>
    </row>
    <row r="468">
      <c r="A468" s="1234"/>
      <c r="B468" s="1234"/>
      <c r="C468" s="1234"/>
      <c r="D468" s="1234"/>
      <c r="E468" s="1234"/>
      <c r="F468" s="1234"/>
      <c r="G468" s="1235"/>
      <c r="H468" s="1234"/>
      <c r="I468" s="1234"/>
      <c r="J468" s="1234"/>
      <c r="K468" s="1234"/>
      <c r="L468" s="1234"/>
      <c r="M468" s="1234"/>
      <c r="N468" s="1234"/>
      <c r="O468" s="1234"/>
      <c r="P468" s="914"/>
      <c r="Q468" s="1234"/>
      <c r="R468" s="1234"/>
      <c r="S468" s="1234"/>
      <c r="T468" s="1234"/>
      <c r="U468" s="1234"/>
      <c r="V468" s="1234"/>
      <c r="W468" s="1234"/>
      <c r="X468" s="1235"/>
      <c r="Y468" s="1234"/>
      <c r="Z468" s="1234"/>
      <c r="AA468" s="1234"/>
      <c r="AB468" s="1234"/>
      <c r="AC468" s="1234"/>
      <c r="AD468" s="1234"/>
      <c r="AE468" s="1234"/>
      <c r="AF468" s="1234"/>
      <c r="AG468" s="914"/>
      <c r="AH468" s="1234"/>
    </row>
    <row r="469">
      <c r="A469" s="1234"/>
      <c r="B469" s="1234"/>
      <c r="C469" s="1234"/>
      <c r="D469" s="1234"/>
      <c r="E469" s="1234"/>
      <c r="F469" s="1234"/>
      <c r="G469" s="1235"/>
      <c r="H469" s="1234"/>
      <c r="I469" s="1234"/>
      <c r="J469" s="1234"/>
      <c r="K469" s="1234"/>
      <c r="L469" s="1234"/>
      <c r="M469" s="1234"/>
      <c r="N469" s="1234"/>
      <c r="O469" s="1234"/>
      <c r="P469" s="914"/>
      <c r="Q469" s="1234"/>
      <c r="R469" s="1234"/>
      <c r="S469" s="1234"/>
      <c r="T469" s="1234"/>
      <c r="U469" s="1234"/>
      <c r="V469" s="1234"/>
      <c r="W469" s="1234"/>
      <c r="X469" s="1235"/>
      <c r="Y469" s="1234"/>
      <c r="Z469" s="1234"/>
      <c r="AA469" s="1234"/>
      <c r="AB469" s="1234"/>
      <c r="AC469" s="1234"/>
      <c r="AD469" s="1234"/>
      <c r="AE469" s="1234"/>
      <c r="AF469" s="1234"/>
      <c r="AG469" s="914"/>
      <c r="AH469" s="1234"/>
    </row>
    <row r="470">
      <c r="A470" s="1234"/>
      <c r="B470" s="1234"/>
      <c r="C470" s="1234"/>
      <c r="D470" s="1234"/>
      <c r="E470" s="1234"/>
      <c r="F470" s="1234"/>
      <c r="G470" s="1235"/>
      <c r="H470" s="1234"/>
      <c r="I470" s="1234"/>
      <c r="J470" s="1234"/>
      <c r="K470" s="1234"/>
      <c r="L470" s="1234"/>
      <c r="M470" s="1234"/>
      <c r="N470" s="1234"/>
      <c r="O470" s="1234"/>
      <c r="P470" s="914"/>
      <c r="Q470" s="1234"/>
      <c r="R470" s="1234"/>
      <c r="S470" s="1234"/>
      <c r="T470" s="1234"/>
      <c r="U470" s="1234"/>
      <c r="V470" s="1234"/>
      <c r="W470" s="1234"/>
      <c r="X470" s="1235"/>
      <c r="Y470" s="1234"/>
      <c r="Z470" s="1234"/>
      <c r="AA470" s="1234"/>
      <c r="AB470" s="1234"/>
      <c r="AC470" s="1234"/>
      <c r="AD470" s="1234"/>
      <c r="AE470" s="1234"/>
      <c r="AF470" s="1234"/>
      <c r="AG470" s="914"/>
      <c r="AH470" s="1234"/>
    </row>
    <row r="471">
      <c r="A471" s="1234"/>
      <c r="B471" s="1234"/>
      <c r="C471" s="1234"/>
      <c r="D471" s="1234"/>
      <c r="E471" s="1234"/>
      <c r="F471" s="1234"/>
      <c r="G471" s="1235"/>
      <c r="H471" s="1234"/>
      <c r="I471" s="1234"/>
      <c r="J471" s="1234"/>
      <c r="K471" s="1234"/>
      <c r="L471" s="1234"/>
      <c r="M471" s="1234"/>
      <c r="N471" s="1234"/>
      <c r="O471" s="1234"/>
      <c r="P471" s="914"/>
      <c r="Q471" s="1234"/>
      <c r="R471" s="1234"/>
      <c r="S471" s="1234"/>
      <c r="T471" s="1234"/>
      <c r="U471" s="1234"/>
      <c r="V471" s="1234"/>
      <c r="W471" s="1234"/>
      <c r="X471" s="1235"/>
      <c r="Y471" s="1234"/>
      <c r="Z471" s="1234"/>
      <c r="AA471" s="1234"/>
      <c r="AB471" s="1234"/>
      <c r="AC471" s="1234"/>
      <c r="AD471" s="1234"/>
      <c r="AE471" s="1234"/>
      <c r="AF471" s="1234"/>
      <c r="AG471" s="914"/>
      <c r="AH471" s="1234"/>
    </row>
    <row r="472">
      <c r="A472" s="1234"/>
      <c r="B472" s="1234"/>
      <c r="C472" s="1234"/>
      <c r="D472" s="1234"/>
      <c r="E472" s="1234"/>
      <c r="F472" s="1234"/>
      <c r="G472" s="1235"/>
      <c r="H472" s="1234"/>
      <c r="I472" s="1234"/>
      <c r="J472" s="1234"/>
      <c r="K472" s="1234"/>
      <c r="L472" s="1234"/>
      <c r="M472" s="1234"/>
      <c r="N472" s="1234"/>
      <c r="O472" s="1234"/>
      <c r="P472" s="914"/>
      <c r="Q472" s="1234"/>
      <c r="R472" s="1234"/>
      <c r="S472" s="1234"/>
      <c r="T472" s="1234"/>
      <c r="U472" s="1234"/>
      <c r="V472" s="1234"/>
      <c r="W472" s="1234"/>
      <c r="X472" s="1235"/>
      <c r="Y472" s="1234"/>
      <c r="Z472" s="1234"/>
      <c r="AA472" s="1234"/>
      <c r="AB472" s="1234"/>
      <c r="AC472" s="1234"/>
      <c r="AD472" s="1234"/>
      <c r="AE472" s="1234"/>
      <c r="AF472" s="1234"/>
      <c r="AG472" s="914"/>
      <c r="AH472" s="1234"/>
    </row>
    <row r="473">
      <c r="A473" s="1234"/>
      <c r="B473" s="1234"/>
      <c r="C473" s="1234"/>
      <c r="D473" s="1234"/>
      <c r="E473" s="1234"/>
      <c r="F473" s="1234"/>
      <c r="G473" s="1235"/>
      <c r="H473" s="1234"/>
      <c r="I473" s="1234"/>
      <c r="J473" s="1234"/>
      <c r="K473" s="1234"/>
      <c r="L473" s="1234"/>
      <c r="M473" s="1234"/>
      <c r="N473" s="1234"/>
      <c r="O473" s="1234"/>
      <c r="P473" s="914"/>
      <c r="Q473" s="1234"/>
      <c r="R473" s="1234"/>
      <c r="S473" s="1234"/>
      <c r="T473" s="1234"/>
      <c r="U473" s="1234"/>
      <c r="V473" s="1234"/>
      <c r="W473" s="1234"/>
      <c r="X473" s="1235"/>
      <c r="Y473" s="1234"/>
      <c r="Z473" s="1234"/>
      <c r="AA473" s="1234"/>
      <c r="AB473" s="1234"/>
      <c r="AC473" s="1234"/>
      <c r="AD473" s="1234"/>
      <c r="AE473" s="1234"/>
      <c r="AF473" s="1234"/>
      <c r="AG473" s="914"/>
      <c r="AH473" s="1234"/>
    </row>
    <row r="474">
      <c r="A474" s="1234"/>
      <c r="B474" s="1234"/>
      <c r="C474" s="1234"/>
      <c r="D474" s="1234"/>
      <c r="E474" s="1234"/>
      <c r="F474" s="1234"/>
      <c r="G474" s="1235"/>
      <c r="H474" s="1234"/>
      <c r="I474" s="1234"/>
      <c r="J474" s="1234"/>
      <c r="K474" s="1234"/>
      <c r="L474" s="1234"/>
      <c r="M474" s="1234"/>
      <c r="N474" s="1234"/>
      <c r="O474" s="1234"/>
      <c r="P474" s="914"/>
      <c r="Q474" s="1234"/>
      <c r="R474" s="1234"/>
      <c r="S474" s="1234"/>
      <c r="T474" s="1234"/>
      <c r="U474" s="1234"/>
      <c r="V474" s="1234"/>
      <c r="W474" s="1234"/>
      <c r="X474" s="1235"/>
      <c r="Y474" s="1234"/>
      <c r="Z474" s="1234"/>
      <c r="AA474" s="1234"/>
      <c r="AB474" s="1234"/>
      <c r="AC474" s="1234"/>
      <c r="AD474" s="1234"/>
      <c r="AE474" s="1234"/>
      <c r="AF474" s="1234"/>
      <c r="AG474" s="914"/>
      <c r="AH474" s="1234"/>
    </row>
    <row r="475">
      <c r="A475" s="1234"/>
      <c r="B475" s="1234"/>
      <c r="C475" s="1234"/>
      <c r="D475" s="1234"/>
      <c r="E475" s="1234"/>
      <c r="F475" s="1234"/>
      <c r="G475" s="1235"/>
      <c r="H475" s="1234"/>
      <c r="I475" s="1234"/>
      <c r="J475" s="1234"/>
      <c r="K475" s="1234"/>
      <c r="L475" s="1234"/>
      <c r="M475" s="1234"/>
      <c r="N475" s="1234"/>
      <c r="O475" s="1234"/>
      <c r="P475" s="914"/>
      <c r="Q475" s="1234"/>
      <c r="R475" s="1234"/>
      <c r="S475" s="1234"/>
      <c r="T475" s="1234"/>
      <c r="U475" s="1234"/>
      <c r="V475" s="1234"/>
      <c r="W475" s="1234"/>
      <c r="X475" s="1235"/>
      <c r="Y475" s="1234"/>
      <c r="Z475" s="1234"/>
      <c r="AA475" s="1234"/>
      <c r="AB475" s="1234"/>
      <c r="AC475" s="1234"/>
      <c r="AD475" s="1234"/>
      <c r="AE475" s="1234"/>
      <c r="AF475" s="1234"/>
      <c r="AG475" s="914"/>
      <c r="AH475" s="1234"/>
    </row>
    <row r="476">
      <c r="A476" s="1234"/>
      <c r="B476" s="1234"/>
      <c r="C476" s="1234"/>
      <c r="D476" s="1234"/>
      <c r="E476" s="1234"/>
      <c r="F476" s="1234"/>
      <c r="G476" s="1235"/>
      <c r="H476" s="1234"/>
      <c r="I476" s="1234"/>
      <c r="J476" s="1234"/>
      <c r="K476" s="1234"/>
      <c r="L476" s="1234"/>
      <c r="M476" s="1234"/>
      <c r="N476" s="1234"/>
      <c r="O476" s="1234"/>
      <c r="P476" s="914"/>
      <c r="Q476" s="1234"/>
      <c r="R476" s="1234"/>
      <c r="S476" s="1234"/>
      <c r="T476" s="1234"/>
      <c r="U476" s="1234"/>
      <c r="V476" s="1234"/>
      <c r="W476" s="1234"/>
      <c r="X476" s="1235"/>
      <c r="Y476" s="1234"/>
      <c r="Z476" s="1234"/>
      <c r="AA476" s="1234"/>
      <c r="AB476" s="1234"/>
      <c r="AC476" s="1234"/>
      <c r="AD476" s="1234"/>
      <c r="AE476" s="1234"/>
      <c r="AF476" s="1234"/>
      <c r="AG476" s="914"/>
      <c r="AH476" s="1234"/>
    </row>
    <row r="477">
      <c r="A477" s="1234"/>
      <c r="B477" s="1234"/>
      <c r="C477" s="1234"/>
      <c r="D477" s="1234"/>
      <c r="E477" s="1234"/>
      <c r="F477" s="1234"/>
      <c r="G477" s="1235"/>
      <c r="H477" s="1234"/>
      <c r="I477" s="1234"/>
      <c r="J477" s="1234"/>
      <c r="K477" s="1234"/>
      <c r="L477" s="1234"/>
      <c r="M477" s="1234"/>
      <c r="N477" s="1234"/>
      <c r="O477" s="1234"/>
      <c r="P477" s="914"/>
      <c r="Q477" s="1234"/>
      <c r="R477" s="1234"/>
      <c r="S477" s="1234"/>
      <c r="T477" s="1234"/>
      <c r="U477" s="1234"/>
      <c r="V477" s="1234"/>
      <c r="W477" s="1234"/>
      <c r="X477" s="1235"/>
      <c r="Y477" s="1234"/>
      <c r="Z477" s="1234"/>
      <c r="AA477" s="1234"/>
      <c r="AB477" s="1234"/>
      <c r="AC477" s="1234"/>
      <c r="AD477" s="1234"/>
      <c r="AE477" s="1234"/>
      <c r="AF477" s="1234"/>
      <c r="AG477" s="914"/>
      <c r="AH477" s="1234"/>
    </row>
    <row r="478">
      <c r="A478" s="1234"/>
      <c r="B478" s="1234"/>
      <c r="C478" s="1234"/>
      <c r="D478" s="1234"/>
      <c r="E478" s="1234"/>
      <c r="F478" s="1234"/>
      <c r="G478" s="1235"/>
      <c r="H478" s="1234"/>
      <c r="I478" s="1234"/>
      <c r="J478" s="1234"/>
      <c r="K478" s="1234"/>
      <c r="L478" s="1234"/>
      <c r="M478" s="1234"/>
      <c r="N478" s="1234"/>
      <c r="O478" s="1234"/>
      <c r="P478" s="914"/>
      <c r="Q478" s="1234"/>
      <c r="R478" s="1234"/>
      <c r="S478" s="1234"/>
      <c r="T478" s="1234"/>
      <c r="U478" s="1234"/>
      <c r="V478" s="1234"/>
      <c r="W478" s="1234"/>
      <c r="X478" s="1235"/>
      <c r="Y478" s="1234"/>
      <c r="Z478" s="1234"/>
      <c r="AA478" s="1234"/>
      <c r="AB478" s="1234"/>
      <c r="AC478" s="1234"/>
      <c r="AD478" s="1234"/>
      <c r="AE478" s="1234"/>
      <c r="AF478" s="1234"/>
      <c r="AG478" s="914"/>
      <c r="AH478" s="1234"/>
    </row>
    <row r="479">
      <c r="A479" s="1234"/>
      <c r="B479" s="1234"/>
      <c r="C479" s="1234"/>
      <c r="D479" s="1234"/>
      <c r="E479" s="1234"/>
      <c r="F479" s="1234"/>
      <c r="G479" s="1235"/>
      <c r="H479" s="1234"/>
      <c r="I479" s="1234"/>
      <c r="J479" s="1234"/>
      <c r="K479" s="1234"/>
      <c r="L479" s="1234"/>
      <c r="M479" s="1234"/>
      <c r="N479" s="1234"/>
      <c r="O479" s="1234"/>
      <c r="P479" s="914"/>
      <c r="Q479" s="1234"/>
      <c r="R479" s="1234"/>
      <c r="S479" s="1234"/>
      <c r="T479" s="1234"/>
      <c r="U479" s="1234"/>
      <c r="V479" s="1234"/>
      <c r="W479" s="1234"/>
      <c r="X479" s="1235"/>
      <c r="Y479" s="1234"/>
      <c r="Z479" s="1234"/>
      <c r="AA479" s="1234"/>
      <c r="AB479" s="1234"/>
      <c r="AC479" s="1234"/>
      <c r="AD479" s="1234"/>
      <c r="AE479" s="1234"/>
      <c r="AF479" s="1234"/>
      <c r="AG479" s="914"/>
      <c r="AH479" s="1234"/>
    </row>
    <row r="480">
      <c r="A480" s="1234"/>
      <c r="B480" s="1234"/>
      <c r="C480" s="1234"/>
      <c r="D480" s="1234"/>
      <c r="E480" s="1234"/>
      <c r="F480" s="1234"/>
      <c r="G480" s="1235"/>
      <c r="H480" s="1234"/>
      <c r="I480" s="1234"/>
      <c r="J480" s="1234"/>
      <c r="K480" s="1234"/>
      <c r="L480" s="1234"/>
      <c r="M480" s="1234"/>
      <c r="N480" s="1234"/>
      <c r="O480" s="1234"/>
      <c r="P480" s="914"/>
      <c r="Q480" s="1234"/>
      <c r="R480" s="1234"/>
      <c r="S480" s="1234"/>
      <c r="T480" s="1234"/>
      <c r="U480" s="1234"/>
      <c r="V480" s="1234"/>
      <c r="W480" s="1234"/>
      <c r="X480" s="1235"/>
      <c r="Y480" s="1234"/>
      <c r="Z480" s="1234"/>
      <c r="AA480" s="1234"/>
      <c r="AB480" s="1234"/>
      <c r="AC480" s="1234"/>
      <c r="AD480" s="1234"/>
      <c r="AE480" s="1234"/>
      <c r="AF480" s="1234"/>
      <c r="AG480" s="914"/>
      <c r="AH480" s="1234"/>
    </row>
    <row r="481">
      <c r="A481" s="1234"/>
      <c r="B481" s="1234"/>
      <c r="C481" s="1234"/>
      <c r="D481" s="1234"/>
      <c r="E481" s="1234"/>
      <c r="F481" s="1234"/>
      <c r="G481" s="1235"/>
      <c r="H481" s="1234"/>
      <c r="I481" s="1234"/>
      <c r="J481" s="1234"/>
      <c r="K481" s="1234"/>
      <c r="L481" s="1234"/>
      <c r="M481" s="1234"/>
      <c r="N481" s="1234"/>
      <c r="O481" s="1234"/>
      <c r="P481" s="914"/>
      <c r="Q481" s="1234"/>
      <c r="R481" s="1234"/>
      <c r="S481" s="1234"/>
      <c r="T481" s="1234"/>
      <c r="U481" s="1234"/>
      <c r="V481" s="1234"/>
      <c r="W481" s="1234"/>
      <c r="X481" s="1235"/>
      <c r="Y481" s="1234"/>
      <c r="Z481" s="1234"/>
      <c r="AA481" s="1234"/>
      <c r="AB481" s="1234"/>
      <c r="AC481" s="1234"/>
      <c r="AD481" s="1234"/>
      <c r="AE481" s="1234"/>
      <c r="AF481" s="1234"/>
      <c r="AG481" s="914"/>
      <c r="AH481" s="1234"/>
    </row>
    <row r="482">
      <c r="A482" s="1234"/>
      <c r="B482" s="1234"/>
      <c r="C482" s="1234"/>
      <c r="D482" s="1234"/>
      <c r="E482" s="1234"/>
      <c r="F482" s="1234"/>
      <c r="G482" s="1235"/>
      <c r="H482" s="1234"/>
      <c r="I482" s="1234"/>
      <c r="J482" s="1234"/>
      <c r="K482" s="1234"/>
      <c r="L482" s="1234"/>
      <c r="M482" s="1234"/>
      <c r="N482" s="1234"/>
      <c r="O482" s="1234"/>
      <c r="P482" s="914"/>
      <c r="Q482" s="1234"/>
      <c r="R482" s="1234"/>
      <c r="S482" s="1234"/>
      <c r="T482" s="1234"/>
      <c r="U482" s="1234"/>
      <c r="V482" s="1234"/>
      <c r="W482" s="1234"/>
      <c r="X482" s="1235"/>
      <c r="Y482" s="1234"/>
      <c r="Z482" s="1234"/>
      <c r="AA482" s="1234"/>
      <c r="AB482" s="1234"/>
      <c r="AC482" s="1234"/>
      <c r="AD482" s="1234"/>
      <c r="AE482" s="1234"/>
      <c r="AF482" s="1234"/>
      <c r="AG482" s="914"/>
      <c r="AH482" s="1234"/>
    </row>
    <row r="483">
      <c r="A483" s="1234"/>
      <c r="B483" s="1234"/>
      <c r="C483" s="1234"/>
      <c r="D483" s="1234"/>
      <c r="E483" s="1234"/>
      <c r="F483" s="1234"/>
      <c r="G483" s="1235"/>
      <c r="H483" s="1234"/>
      <c r="I483" s="1234"/>
      <c r="J483" s="1234"/>
      <c r="K483" s="1234"/>
      <c r="L483" s="1234"/>
      <c r="M483" s="1234"/>
      <c r="N483" s="1234"/>
      <c r="O483" s="1234"/>
      <c r="P483" s="914"/>
      <c r="Q483" s="1234"/>
      <c r="R483" s="1234"/>
      <c r="S483" s="1234"/>
      <c r="T483" s="1234"/>
      <c r="U483" s="1234"/>
      <c r="V483" s="1234"/>
      <c r="W483" s="1234"/>
      <c r="X483" s="1235"/>
      <c r="Y483" s="1234"/>
      <c r="Z483" s="1234"/>
      <c r="AA483" s="1234"/>
      <c r="AB483" s="1234"/>
      <c r="AC483" s="1234"/>
      <c r="AD483" s="1234"/>
      <c r="AE483" s="1234"/>
      <c r="AF483" s="1234"/>
      <c r="AG483" s="914"/>
      <c r="AH483" s="1234"/>
    </row>
    <row r="484">
      <c r="A484" s="1234"/>
      <c r="B484" s="1234"/>
      <c r="C484" s="1234"/>
      <c r="D484" s="1234"/>
      <c r="E484" s="1234"/>
      <c r="F484" s="1234"/>
      <c r="G484" s="1235"/>
      <c r="H484" s="1234"/>
      <c r="I484" s="1234"/>
      <c r="J484" s="1234"/>
      <c r="K484" s="1234"/>
      <c r="L484" s="1234"/>
      <c r="M484" s="1234"/>
      <c r="N484" s="1234"/>
      <c r="O484" s="1234"/>
      <c r="P484" s="914"/>
      <c r="Q484" s="1234"/>
      <c r="R484" s="1234"/>
      <c r="S484" s="1234"/>
      <c r="T484" s="1234"/>
      <c r="U484" s="1234"/>
      <c r="V484" s="1234"/>
      <c r="W484" s="1234"/>
      <c r="X484" s="1235"/>
      <c r="Y484" s="1234"/>
      <c r="Z484" s="1234"/>
      <c r="AA484" s="1234"/>
      <c r="AB484" s="1234"/>
      <c r="AC484" s="1234"/>
      <c r="AD484" s="1234"/>
      <c r="AE484" s="1234"/>
      <c r="AF484" s="1234"/>
      <c r="AG484" s="914"/>
      <c r="AH484" s="1234"/>
    </row>
    <row r="485">
      <c r="A485" s="1234"/>
      <c r="B485" s="1234"/>
      <c r="C485" s="1234"/>
      <c r="D485" s="1234"/>
      <c r="E485" s="1234"/>
      <c r="F485" s="1234"/>
      <c r="G485" s="1235"/>
      <c r="H485" s="1234"/>
      <c r="I485" s="1234"/>
      <c r="J485" s="1234"/>
      <c r="K485" s="1234"/>
      <c r="L485" s="1234"/>
      <c r="M485" s="1234"/>
      <c r="N485" s="1234"/>
      <c r="O485" s="1234"/>
      <c r="P485" s="914"/>
      <c r="Q485" s="1234"/>
      <c r="R485" s="1234"/>
      <c r="S485" s="1234"/>
      <c r="T485" s="1234"/>
      <c r="U485" s="1234"/>
      <c r="V485" s="1234"/>
      <c r="W485" s="1234"/>
      <c r="X485" s="1235"/>
      <c r="Y485" s="1234"/>
      <c r="Z485" s="1234"/>
      <c r="AA485" s="1234"/>
      <c r="AB485" s="1234"/>
      <c r="AC485" s="1234"/>
      <c r="AD485" s="1234"/>
      <c r="AE485" s="1234"/>
      <c r="AF485" s="1234"/>
      <c r="AG485" s="914"/>
      <c r="AH485" s="1234"/>
    </row>
    <row r="486">
      <c r="A486" s="1234"/>
      <c r="B486" s="1234"/>
      <c r="C486" s="1234"/>
      <c r="D486" s="1234"/>
      <c r="E486" s="1234"/>
      <c r="F486" s="1234"/>
      <c r="G486" s="1235"/>
      <c r="H486" s="1234"/>
      <c r="I486" s="1234"/>
      <c r="J486" s="1234"/>
      <c r="K486" s="1234"/>
      <c r="L486" s="1234"/>
      <c r="M486" s="1234"/>
      <c r="N486" s="1234"/>
      <c r="O486" s="1234"/>
      <c r="P486" s="914"/>
      <c r="Q486" s="1234"/>
      <c r="R486" s="1234"/>
      <c r="S486" s="1234"/>
      <c r="T486" s="1234"/>
      <c r="U486" s="1234"/>
      <c r="V486" s="1234"/>
      <c r="W486" s="1234"/>
      <c r="X486" s="1235"/>
      <c r="Y486" s="1234"/>
      <c r="Z486" s="1234"/>
      <c r="AA486" s="1234"/>
      <c r="AB486" s="1234"/>
      <c r="AC486" s="1234"/>
      <c r="AD486" s="1234"/>
      <c r="AE486" s="1234"/>
      <c r="AF486" s="1234"/>
      <c r="AG486" s="914"/>
      <c r="AH486" s="1234"/>
    </row>
    <row r="487">
      <c r="A487" s="1234"/>
      <c r="B487" s="1234"/>
      <c r="C487" s="1234"/>
      <c r="D487" s="1234"/>
      <c r="E487" s="1234"/>
      <c r="F487" s="1234"/>
      <c r="G487" s="1235"/>
      <c r="H487" s="1234"/>
      <c r="I487" s="1234"/>
      <c r="J487" s="1234"/>
      <c r="K487" s="1234"/>
      <c r="L487" s="1234"/>
      <c r="M487" s="1234"/>
      <c r="N487" s="1234"/>
      <c r="O487" s="1234"/>
      <c r="P487" s="914"/>
      <c r="Q487" s="1234"/>
      <c r="R487" s="1234"/>
      <c r="S487" s="1234"/>
      <c r="T487" s="1234"/>
      <c r="U487" s="1234"/>
      <c r="V487" s="1234"/>
      <c r="W487" s="1234"/>
      <c r="X487" s="1235"/>
      <c r="Y487" s="1234"/>
      <c r="Z487" s="1234"/>
      <c r="AA487" s="1234"/>
      <c r="AB487" s="1234"/>
      <c r="AC487" s="1234"/>
      <c r="AD487" s="1234"/>
      <c r="AE487" s="1234"/>
      <c r="AF487" s="1234"/>
      <c r="AG487" s="914"/>
      <c r="AH487" s="1234"/>
    </row>
    <row r="488">
      <c r="A488" s="1234"/>
      <c r="B488" s="1234"/>
      <c r="C488" s="1234"/>
      <c r="D488" s="1234"/>
      <c r="E488" s="1234"/>
      <c r="F488" s="1234"/>
      <c r="G488" s="1235"/>
      <c r="H488" s="1234"/>
      <c r="I488" s="1234"/>
      <c r="J488" s="1234"/>
      <c r="K488" s="1234"/>
      <c r="L488" s="1234"/>
      <c r="M488" s="1234"/>
      <c r="N488" s="1234"/>
      <c r="O488" s="1234"/>
      <c r="P488" s="914"/>
      <c r="Q488" s="1234"/>
      <c r="R488" s="1234"/>
      <c r="S488" s="1234"/>
      <c r="T488" s="1234"/>
      <c r="U488" s="1234"/>
      <c r="V488" s="1234"/>
      <c r="W488" s="1234"/>
      <c r="X488" s="1235"/>
      <c r="Y488" s="1234"/>
      <c r="Z488" s="1234"/>
      <c r="AA488" s="1234"/>
      <c r="AB488" s="1234"/>
      <c r="AC488" s="1234"/>
      <c r="AD488" s="1234"/>
      <c r="AE488" s="1234"/>
      <c r="AF488" s="1234"/>
      <c r="AG488" s="914"/>
      <c r="AH488" s="1234"/>
    </row>
    <row r="489">
      <c r="A489" s="1234"/>
      <c r="B489" s="1234"/>
      <c r="C489" s="1234"/>
      <c r="D489" s="1234"/>
      <c r="E489" s="1234"/>
      <c r="F489" s="1234"/>
      <c r="G489" s="1235"/>
      <c r="H489" s="1234"/>
      <c r="I489" s="1234"/>
      <c r="J489" s="1234"/>
      <c r="K489" s="1234"/>
      <c r="L489" s="1234"/>
      <c r="M489" s="1234"/>
      <c r="N489" s="1234"/>
      <c r="O489" s="1234"/>
      <c r="P489" s="914"/>
      <c r="Q489" s="1234"/>
      <c r="R489" s="1234"/>
      <c r="S489" s="1234"/>
      <c r="T489" s="1234"/>
      <c r="U489" s="1234"/>
      <c r="V489" s="1234"/>
      <c r="W489" s="1234"/>
      <c r="X489" s="1235"/>
      <c r="Y489" s="1234"/>
      <c r="Z489" s="1234"/>
      <c r="AA489" s="1234"/>
      <c r="AB489" s="1234"/>
      <c r="AC489" s="1234"/>
      <c r="AD489" s="1234"/>
      <c r="AE489" s="1234"/>
      <c r="AF489" s="1234"/>
      <c r="AG489" s="914"/>
      <c r="AH489" s="1234"/>
    </row>
    <row r="490">
      <c r="A490" s="1234"/>
      <c r="B490" s="1234"/>
      <c r="C490" s="1234"/>
      <c r="D490" s="1234"/>
      <c r="E490" s="1234"/>
      <c r="F490" s="1234"/>
      <c r="G490" s="1235"/>
      <c r="H490" s="1234"/>
      <c r="I490" s="1234"/>
      <c r="J490" s="1234"/>
      <c r="K490" s="1234"/>
      <c r="L490" s="1234"/>
      <c r="M490" s="1234"/>
      <c r="N490" s="1234"/>
      <c r="O490" s="1234"/>
      <c r="P490" s="914"/>
      <c r="Q490" s="1234"/>
      <c r="R490" s="1234"/>
      <c r="S490" s="1234"/>
      <c r="T490" s="1234"/>
      <c r="U490" s="1234"/>
      <c r="V490" s="1234"/>
      <c r="W490" s="1234"/>
      <c r="X490" s="1235"/>
      <c r="Y490" s="1234"/>
      <c r="Z490" s="1234"/>
      <c r="AA490" s="1234"/>
      <c r="AB490" s="1234"/>
      <c r="AC490" s="1234"/>
      <c r="AD490" s="1234"/>
      <c r="AE490" s="1234"/>
      <c r="AF490" s="1234"/>
      <c r="AG490" s="914"/>
      <c r="AH490" s="1234"/>
    </row>
    <row r="491">
      <c r="A491" s="1234"/>
      <c r="B491" s="1234"/>
      <c r="C491" s="1234"/>
      <c r="D491" s="1234"/>
      <c r="E491" s="1234"/>
      <c r="F491" s="1234"/>
      <c r="G491" s="1235"/>
      <c r="H491" s="1234"/>
      <c r="I491" s="1234"/>
      <c r="J491" s="1234"/>
      <c r="K491" s="1234"/>
      <c r="L491" s="1234"/>
      <c r="M491" s="1234"/>
      <c r="N491" s="1234"/>
      <c r="O491" s="1234"/>
      <c r="P491" s="914"/>
      <c r="Q491" s="1234"/>
      <c r="R491" s="1234"/>
      <c r="S491" s="1234"/>
      <c r="T491" s="1234"/>
      <c r="U491" s="1234"/>
      <c r="V491" s="1234"/>
      <c r="W491" s="1234"/>
      <c r="X491" s="1235"/>
      <c r="Y491" s="1234"/>
      <c r="Z491" s="1234"/>
      <c r="AA491" s="1234"/>
      <c r="AB491" s="1234"/>
      <c r="AC491" s="1234"/>
      <c r="AD491" s="1234"/>
      <c r="AE491" s="1234"/>
      <c r="AF491" s="1234"/>
      <c r="AG491" s="914"/>
      <c r="AH491" s="1234"/>
    </row>
    <row r="492">
      <c r="A492" s="1234"/>
      <c r="B492" s="1234"/>
      <c r="C492" s="1234"/>
      <c r="D492" s="1234"/>
      <c r="E492" s="1234"/>
      <c r="F492" s="1234"/>
      <c r="G492" s="1235"/>
      <c r="H492" s="1234"/>
      <c r="I492" s="1234"/>
      <c r="J492" s="1234"/>
      <c r="K492" s="1234"/>
      <c r="L492" s="1234"/>
      <c r="M492" s="1234"/>
      <c r="N492" s="1234"/>
      <c r="O492" s="1234"/>
      <c r="P492" s="914"/>
      <c r="Q492" s="1234"/>
      <c r="R492" s="1234"/>
      <c r="S492" s="1234"/>
      <c r="T492" s="1234"/>
      <c r="U492" s="1234"/>
      <c r="V492" s="1234"/>
      <c r="W492" s="1234"/>
      <c r="X492" s="1235"/>
      <c r="Y492" s="1234"/>
      <c r="Z492" s="1234"/>
      <c r="AA492" s="1234"/>
      <c r="AB492" s="1234"/>
      <c r="AC492" s="1234"/>
      <c r="AD492" s="1234"/>
      <c r="AE492" s="1234"/>
      <c r="AF492" s="1234"/>
      <c r="AG492" s="914"/>
      <c r="AH492" s="1234"/>
    </row>
    <row r="493">
      <c r="A493" s="1234"/>
      <c r="B493" s="1234"/>
      <c r="C493" s="1234"/>
      <c r="D493" s="1234"/>
      <c r="E493" s="1234"/>
      <c r="F493" s="1234"/>
      <c r="G493" s="1235"/>
      <c r="H493" s="1234"/>
      <c r="I493" s="1234"/>
      <c r="J493" s="1234"/>
      <c r="K493" s="1234"/>
      <c r="L493" s="1234"/>
      <c r="M493" s="1234"/>
      <c r="N493" s="1234"/>
      <c r="O493" s="1234"/>
      <c r="P493" s="914"/>
      <c r="Q493" s="1234"/>
      <c r="R493" s="1234"/>
      <c r="S493" s="1234"/>
      <c r="T493" s="1234"/>
      <c r="U493" s="1234"/>
      <c r="V493" s="1234"/>
      <c r="W493" s="1234"/>
      <c r="X493" s="1235"/>
      <c r="Y493" s="1234"/>
      <c r="Z493" s="1234"/>
      <c r="AA493" s="1234"/>
      <c r="AB493" s="1234"/>
      <c r="AC493" s="1234"/>
      <c r="AD493" s="1234"/>
      <c r="AE493" s="1234"/>
      <c r="AF493" s="1234"/>
      <c r="AG493" s="914"/>
      <c r="AH493" s="1234"/>
    </row>
    <row r="494">
      <c r="A494" s="1234"/>
      <c r="B494" s="1234"/>
      <c r="C494" s="1234"/>
      <c r="D494" s="1234"/>
      <c r="E494" s="1234"/>
      <c r="F494" s="1234"/>
      <c r="G494" s="1235"/>
      <c r="H494" s="1234"/>
      <c r="I494" s="1234"/>
      <c r="J494" s="1234"/>
      <c r="K494" s="1234"/>
      <c r="L494" s="1234"/>
      <c r="M494" s="1234"/>
      <c r="N494" s="1234"/>
      <c r="O494" s="1234"/>
      <c r="P494" s="914"/>
      <c r="Q494" s="1234"/>
      <c r="R494" s="1234"/>
      <c r="S494" s="1234"/>
      <c r="T494" s="1234"/>
      <c r="U494" s="1234"/>
      <c r="V494" s="1234"/>
      <c r="W494" s="1234"/>
      <c r="X494" s="1235"/>
      <c r="Y494" s="1234"/>
      <c r="Z494" s="1234"/>
      <c r="AA494" s="1234"/>
      <c r="AB494" s="1234"/>
      <c r="AC494" s="1234"/>
      <c r="AD494" s="1234"/>
      <c r="AE494" s="1234"/>
      <c r="AF494" s="1234"/>
      <c r="AG494" s="914"/>
      <c r="AH494" s="1234"/>
    </row>
    <row r="495">
      <c r="A495" s="1234"/>
      <c r="B495" s="1234"/>
      <c r="C495" s="1234"/>
      <c r="D495" s="1234"/>
      <c r="E495" s="1234"/>
      <c r="F495" s="1234"/>
      <c r="G495" s="1235"/>
      <c r="H495" s="1234"/>
      <c r="I495" s="1234"/>
      <c r="J495" s="1234"/>
      <c r="K495" s="1234"/>
      <c r="L495" s="1234"/>
      <c r="M495" s="1234"/>
      <c r="N495" s="1234"/>
      <c r="O495" s="1234"/>
      <c r="P495" s="914"/>
      <c r="Q495" s="1234"/>
      <c r="R495" s="1234"/>
      <c r="S495" s="1234"/>
      <c r="T495" s="1234"/>
      <c r="U495" s="1234"/>
      <c r="V495" s="1234"/>
      <c r="W495" s="1234"/>
      <c r="X495" s="1235"/>
      <c r="Y495" s="1234"/>
      <c r="Z495" s="1234"/>
      <c r="AA495" s="1234"/>
      <c r="AB495" s="1234"/>
      <c r="AC495" s="1234"/>
      <c r="AD495" s="1234"/>
      <c r="AE495" s="1234"/>
      <c r="AF495" s="1234"/>
      <c r="AG495" s="914"/>
      <c r="AH495" s="1234"/>
    </row>
    <row r="496">
      <c r="A496" s="1234"/>
      <c r="B496" s="1234"/>
      <c r="C496" s="1234"/>
      <c r="D496" s="1234"/>
      <c r="E496" s="1234"/>
      <c r="F496" s="1234"/>
      <c r="G496" s="1235"/>
      <c r="H496" s="1234"/>
      <c r="I496" s="1234"/>
      <c r="J496" s="1234"/>
      <c r="K496" s="1234"/>
      <c r="L496" s="1234"/>
      <c r="M496" s="1234"/>
      <c r="N496" s="1234"/>
      <c r="O496" s="1234"/>
      <c r="P496" s="914"/>
      <c r="Q496" s="1234"/>
      <c r="R496" s="1234"/>
      <c r="S496" s="1234"/>
      <c r="T496" s="1234"/>
      <c r="U496" s="1234"/>
      <c r="V496" s="1234"/>
      <c r="W496" s="1234"/>
      <c r="X496" s="1235"/>
      <c r="Y496" s="1234"/>
      <c r="Z496" s="1234"/>
      <c r="AA496" s="1234"/>
      <c r="AB496" s="1234"/>
      <c r="AC496" s="1234"/>
      <c r="AD496" s="1234"/>
      <c r="AE496" s="1234"/>
      <c r="AF496" s="1234"/>
      <c r="AG496" s="914"/>
      <c r="AH496" s="1234"/>
    </row>
    <row r="497">
      <c r="A497" s="1234"/>
      <c r="B497" s="1234"/>
      <c r="C497" s="1234"/>
      <c r="D497" s="1234"/>
      <c r="E497" s="1234"/>
      <c r="F497" s="1234"/>
      <c r="G497" s="1235"/>
      <c r="H497" s="1234"/>
      <c r="I497" s="1234"/>
      <c r="J497" s="1234"/>
      <c r="K497" s="1234"/>
      <c r="L497" s="1234"/>
      <c r="M497" s="1234"/>
      <c r="N497" s="1234"/>
      <c r="O497" s="1234"/>
      <c r="P497" s="914"/>
      <c r="Q497" s="1234"/>
      <c r="R497" s="1234"/>
      <c r="S497" s="1234"/>
      <c r="T497" s="1234"/>
      <c r="U497" s="1234"/>
      <c r="V497" s="1234"/>
      <c r="W497" s="1234"/>
      <c r="X497" s="1235"/>
      <c r="Y497" s="1234"/>
      <c r="Z497" s="1234"/>
      <c r="AA497" s="1234"/>
      <c r="AB497" s="1234"/>
      <c r="AC497" s="1234"/>
      <c r="AD497" s="1234"/>
      <c r="AE497" s="1234"/>
      <c r="AF497" s="1234"/>
      <c r="AG497" s="914"/>
      <c r="AH497" s="1234"/>
    </row>
    <row r="498">
      <c r="A498" s="1234"/>
      <c r="B498" s="1234"/>
      <c r="C498" s="1234"/>
      <c r="D498" s="1234"/>
      <c r="E498" s="1234"/>
      <c r="F498" s="1234"/>
      <c r="G498" s="1235"/>
      <c r="H498" s="1234"/>
      <c r="I498" s="1234"/>
      <c r="J498" s="1234"/>
      <c r="K498" s="1234"/>
      <c r="L498" s="1234"/>
      <c r="M498" s="1234"/>
      <c r="N498" s="1234"/>
      <c r="O498" s="1234"/>
      <c r="P498" s="914"/>
      <c r="Q498" s="1234"/>
      <c r="R498" s="1234"/>
      <c r="S498" s="1234"/>
      <c r="T498" s="1234"/>
      <c r="U498" s="1234"/>
      <c r="V498" s="1234"/>
      <c r="W498" s="1234"/>
      <c r="X498" s="1235"/>
      <c r="Y498" s="1234"/>
      <c r="Z498" s="1234"/>
      <c r="AA498" s="1234"/>
      <c r="AB498" s="1234"/>
      <c r="AC498" s="1234"/>
      <c r="AD498" s="1234"/>
      <c r="AE498" s="1234"/>
      <c r="AF498" s="1234"/>
      <c r="AG498" s="914"/>
      <c r="AH498" s="1234"/>
    </row>
    <row r="499">
      <c r="A499" s="1234"/>
      <c r="B499" s="1234"/>
      <c r="C499" s="1234"/>
      <c r="D499" s="1234"/>
      <c r="E499" s="1234"/>
      <c r="F499" s="1234"/>
      <c r="G499" s="1235"/>
      <c r="H499" s="1234"/>
      <c r="I499" s="1234"/>
      <c r="J499" s="1234"/>
      <c r="K499" s="1234"/>
      <c r="L499" s="1234"/>
      <c r="M499" s="1234"/>
      <c r="N499" s="1234"/>
      <c r="O499" s="1234"/>
      <c r="P499" s="914"/>
      <c r="Q499" s="1234"/>
      <c r="R499" s="1234"/>
      <c r="S499" s="1234"/>
      <c r="T499" s="1234"/>
      <c r="U499" s="1234"/>
      <c r="V499" s="1234"/>
      <c r="W499" s="1234"/>
      <c r="X499" s="1235"/>
      <c r="Y499" s="1234"/>
      <c r="Z499" s="1234"/>
      <c r="AA499" s="1234"/>
      <c r="AB499" s="1234"/>
      <c r="AC499" s="1234"/>
      <c r="AD499" s="1234"/>
      <c r="AE499" s="1234"/>
      <c r="AF499" s="1234"/>
      <c r="AG499" s="914"/>
      <c r="AH499" s="1234"/>
    </row>
    <row r="500">
      <c r="A500" s="1234"/>
      <c r="B500" s="1234"/>
      <c r="C500" s="1234"/>
      <c r="D500" s="1234"/>
      <c r="E500" s="1234"/>
      <c r="F500" s="1234"/>
      <c r="G500" s="1235"/>
      <c r="H500" s="1234"/>
      <c r="I500" s="1234"/>
      <c r="J500" s="1234"/>
      <c r="K500" s="1234"/>
      <c r="L500" s="1234"/>
      <c r="M500" s="1234"/>
      <c r="N500" s="1234"/>
      <c r="O500" s="1234"/>
      <c r="P500" s="914"/>
      <c r="Q500" s="1234"/>
      <c r="R500" s="1234"/>
      <c r="S500" s="1234"/>
      <c r="T500" s="1234"/>
      <c r="U500" s="1234"/>
      <c r="V500" s="1234"/>
      <c r="W500" s="1234"/>
      <c r="X500" s="1235"/>
      <c r="Y500" s="1234"/>
      <c r="Z500" s="1234"/>
      <c r="AA500" s="1234"/>
      <c r="AB500" s="1234"/>
      <c r="AC500" s="1234"/>
      <c r="AD500" s="1234"/>
      <c r="AE500" s="1234"/>
      <c r="AF500" s="1234"/>
      <c r="AG500" s="914"/>
      <c r="AH500" s="1234"/>
    </row>
    <row r="501">
      <c r="A501" s="1234"/>
      <c r="B501" s="1234"/>
      <c r="C501" s="1234"/>
      <c r="D501" s="1234"/>
      <c r="E501" s="1234"/>
      <c r="F501" s="1234"/>
      <c r="G501" s="1235"/>
      <c r="H501" s="1234"/>
      <c r="I501" s="1234"/>
      <c r="J501" s="1234"/>
      <c r="K501" s="1234"/>
      <c r="L501" s="1234"/>
      <c r="M501" s="1234"/>
      <c r="N501" s="1234"/>
      <c r="O501" s="1234"/>
      <c r="P501" s="914"/>
      <c r="Q501" s="1234"/>
      <c r="R501" s="1234"/>
      <c r="S501" s="1234"/>
      <c r="T501" s="1234"/>
      <c r="U501" s="1234"/>
      <c r="V501" s="1234"/>
      <c r="W501" s="1234"/>
      <c r="X501" s="1235"/>
      <c r="Y501" s="1234"/>
      <c r="Z501" s="1234"/>
      <c r="AA501" s="1234"/>
      <c r="AB501" s="1234"/>
      <c r="AC501" s="1234"/>
      <c r="AD501" s="1234"/>
      <c r="AE501" s="1234"/>
      <c r="AF501" s="1234"/>
      <c r="AG501" s="914"/>
      <c r="AH501" s="1234"/>
    </row>
    <row r="502">
      <c r="A502" s="1234"/>
      <c r="B502" s="1234"/>
      <c r="C502" s="1234"/>
      <c r="D502" s="1234"/>
      <c r="E502" s="1234"/>
      <c r="F502" s="1234"/>
      <c r="G502" s="1235"/>
      <c r="H502" s="1234"/>
      <c r="I502" s="1234"/>
      <c r="J502" s="1234"/>
      <c r="K502" s="1234"/>
      <c r="L502" s="1234"/>
      <c r="M502" s="1234"/>
      <c r="N502" s="1234"/>
      <c r="O502" s="1234"/>
      <c r="P502" s="914"/>
      <c r="Q502" s="1234"/>
      <c r="R502" s="1234"/>
      <c r="S502" s="1234"/>
      <c r="T502" s="1234"/>
      <c r="U502" s="1234"/>
      <c r="V502" s="1234"/>
      <c r="W502" s="1234"/>
      <c r="X502" s="1235"/>
      <c r="Y502" s="1234"/>
      <c r="Z502" s="1234"/>
      <c r="AA502" s="1234"/>
      <c r="AB502" s="1234"/>
      <c r="AC502" s="1234"/>
      <c r="AD502" s="1234"/>
      <c r="AE502" s="1234"/>
      <c r="AF502" s="1234"/>
      <c r="AG502" s="914"/>
      <c r="AH502" s="1234"/>
    </row>
    <row r="503">
      <c r="A503" s="1234"/>
      <c r="B503" s="1234"/>
      <c r="C503" s="1234"/>
      <c r="D503" s="1234"/>
      <c r="E503" s="1234"/>
      <c r="F503" s="1234"/>
      <c r="G503" s="1235"/>
      <c r="H503" s="1234"/>
      <c r="I503" s="1234"/>
      <c r="J503" s="1234"/>
      <c r="K503" s="1234"/>
      <c r="L503" s="1234"/>
      <c r="M503" s="1234"/>
      <c r="N503" s="1234"/>
      <c r="O503" s="1234"/>
      <c r="P503" s="914"/>
      <c r="Q503" s="1234"/>
      <c r="R503" s="1234"/>
      <c r="S503" s="1234"/>
      <c r="T503" s="1234"/>
      <c r="U503" s="1234"/>
      <c r="V503" s="1234"/>
      <c r="W503" s="1234"/>
      <c r="X503" s="1235"/>
      <c r="Y503" s="1234"/>
      <c r="Z503" s="1234"/>
      <c r="AA503" s="1234"/>
      <c r="AB503" s="1234"/>
      <c r="AC503" s="1234"/>
      <c r="AD503" s="1234"/>
      <c r="AE503" s="1234"/>
      <c r="AF503" s="1234"/>
      <c r="AG503" s="914"/>
      <c r="AH503" s="1234"/>
    </row>
    <row r="504">
      <c r="A504" s="1234"/>
      <c r="B504" s="1234"/>
      <c r="C504" s="1234"/>
      <c r="D504" s="1234"/>
      <c r="E504" s="1234"/>
      <c r="F504" s="1234"/>
      <c r="G504" s="1235"/>
      <c r="H504" s="1234"/>
      <c r="I504" s="1234"/>
      <c r="J504" s="1234"/>
      <c r="K504" s="1234"/>
      <c r="L504" s="1234"/>
      <c r="M504" s="1234"/>
      <c r="N504" s="1234"/>
      <c r="O504" s="1234"/>
      <c r="P504" s="914"/>
      <c r="Q504" s="1234"/>
      <c r="R504" s="1234"/>
      <c r="S504" s="1234"/>
      <c r="T504" s="1234"/>
      <c r="U504" s="1234"/>
      <c r="V504" s="1234"/>
      <c r="W504" s="1234"/>
      <c r="X504" s="1235"/>
      <c r="Y504" s="1234"/>
      <c r="Z504" s="1234"/>
      <c r="AA504" s="1234"/>
      <c r="AB504" s="1234"/>
      <c r="AC504" s="1234"/>
      <c r="AD504" s="1234"/>
      <c r="AE504" s="1234"/>
      <c r="AF504" s="1234"/>
      <c r="AG504" s="914"/>
      <c r="AH504" s="1234"/>
    </row>
    <row r="505">
      <c r="A505" s="1234"/>
      <c r="B505" s="1234"/>
      <c r="C505" s="1234"/>
      <c r="D505" s="1234"/>
      <c r="E505" s="1234"/>
      <c r="F505" s="1234"/>
      <c r="G505" s="1235"/>
      <c r="H505" s="1234"/>
      <c r="I505" s="1234"/>
      <c r="J505" s="1234"/>
      <c r="K505" s="1234"/>
      <c r="L505" s="1234"/>
      <c r="M505" s="1234"/>
      <c r="N505" s="1234"/>
      <c r="O505" s="1234"/>
      <c r="P505" s="914"/>
      <c r="Q505" s="1234"/>
      <c r="R505" s="1234"/>
      <c r="S505" s="1234"/>
      <c r="T505" s="1234"/>
      <c r="U505" s="1234"/>
      <c r="V505" s="1234"/>
      <c r="W505" s="1234"/>
      <c r="X505" s="1235"/>
      <c r="Y505" s="1234"/>
      <c r="Z505" s="1234"/>
      <c r="AA505" s="1234"/>
      <c r="AB505" s="1234"/>
      <c r="AC505" s="1234"/>
      <c r="AD505" s="1234"/>
      <c r="AE505" s="1234"/>
      <c r="AF505" s="1234"/>
      <c r="AG505" s="914"/>
      <c r="AH505" s="1234"/>
    </row>
    <row r="506">
      <c r="A506" s="1234"/>
      <c r="B506" s="1234"/>
      <c r="C506" s="1234"/>
      <c r="D506" s="1234"/>
      <c r="E506" s="1234"/>
      <c r="F506" s="1234"/>
      <c r="G506" s="1235"/>
      <c r="H506" s="1234"/>
      <c r="I506" s="1234"/>
      <c r="J506" s="1234"/>
      <c r="K506" s="1234"/>
      <c r="L506" s="1234"/>
      <c r="M506" s="1234"/>
      <c r="N506" s="1234"/>
      <c r="O506" s="1234"/>
      <c r="P506" s="914"/>
      <c r="Q506" s="1234"/>
      <c r="R506" s="1234"/>
      <c r="S506" s="1234"/>
      <c r="T506" s="1234"/>
      <c r="U506" s="1234"/>
      <c r="V506" s="1234"/>
      <c r="W506" s="1234"/>
      <c r="X506" s="1235"/>
      <c r="Y506" s="1234"/>
      <c r="Z506" s="1234"/>
      <c r="AA506" s="1234"/>
      <c r="AB506" s="1234"/>
      <c r="AC506" s="1234"/>
      <c r="AD506" s="1234"/>
      <c r="AE506" s="1234"/>
      <c r="AF506" s="1234"/>
      <c r="AG506" s="914"/>
      <c r="AH506" s="1234"/>
    </row>
    <row r="507">
      <c r="A507" s="1234"/>
      <c r="B507" s="1234"/>
      <c r="C507" s="1234"/>
      <c r="D507" s="1234"/>
      <c r="E507" s="1234"/>
      <c r="F507" s="1234"/>
      <c r="G507" s="1235"/>
      <c r="H507" s="1234"/>
      <c r="I507" s="1234"/>
      <c r="J507" s="1234"/>
      <c r="K507" s="1234"/>
      <c r="L507" s="1234"/>
      <c r="M507" s="1234"/>
      <c r="N507" s="1234"/>
      <c r="O507" s="1234"/>
      <c r="P507" s="914"/>
      <c r="Q507" s="1234"/>
      <c r="R507" s="1234"/>
      <c r="S507" s="1234"/>
      <c r="T507" s="1234"/>
      <c r="U507" s="1234"/>
      <c r="V507" s="1234"/>
      <c r="W507" s="1234"/>
      <c r="X507" s="1235"/>
      <c r="Y507" s="1234"/>
      <c r="Z507" s="1234"/>
      <c r="AA507" s="1234"/>
      <c r="AB507" s="1234"/>
      <c r="AC507" s="1234"/>
      <c r="AD507" s="1234"/>
      <c r="AE507" s="1234"/>
      <c r="AF507" s="1234"/>
      <c r="AG507" s="914"/>
      <c r="AH507" s="1234"/>
    </row>
    <row r="508">
      <c r="A508" s="1234"/>
      <c r="B508" s="1234"/>
      <c r="C508" s="1234"/>
      <c r="D508" s="1234"/>
      <c r="E508" s="1234"/>
      <c r="F508" s="1234"/>
      <c r="G508" s="1235"/>
      <c r="H508" s="1234"/>
      <c r="I508" s="1234"/>
      <c r="J508" s="1234"/>
      <c r="K508" s="1234"/>
      <c r="L508" s="1234"/>
      <c r="M508" s="1234"/>
      <c r="N508" s="1234"/>
      <c r="O508" s="1234"/>
      <c r="P508" s="914"/>
      <c r="Q508" s="1234"/>
      <c r="R508" s="1234"/>
      <c r="S508" s="1234"/>
      <c r="T508" s="1234"/>
      <c r="U508" s="1234"/>
      <c r="V508" s="1234"/>
      <c r="W508" s="1234"/>
      <c r="X508" s="1235"/>
      <c r="Y508" s="1234"/>
      <c r="Z508" s="1234"/>
      <c r="AA508" s="1234"/>
      <c r="AB508" s="1234"/>
      <c r="AC508" s="1234"/>
      <c r="AD508" s="1234"/>
      <c r="AE508" s="1234"/>
      <c r="AF508" s="1234"/>
      <c r="AG508" s="914"/>
      <c r="AH508" s="1234"/>
    </row>
    <row r="509">
      <c r="A509" s="1234"/>
      <c r="B509" s="1234"/>
      <c r="C509" s="1234"/>
      <c r="D509" s="1234"/>
      <c r="E509" s="1234"/>
      <c r="F509" s="1234"/>
      <c r="G509" s="1235"/>
      <c r="H509" s="1234"/>
      <c r="I509" s="1234"/>
      <c r="J509" s="1234"/>
      <c r="K509" s="1234"/>
      <c r="L509" s="1234"/>
      <c r="M509" s="1234"/>
      <c r="N509" s="1234"/>
      <c r="O509" s="1234"/>
      <c r="P509" s="914"/>
      <c r="Q509" s="1234"/>
      <c r="R509" s="1234"/>
      <c r="S509" s="1234"/>
      <c r="T509" s="1234"/>
      <c r="U509" s="1234"/>
      <c r="V509" s="1234"/>
      <c r="W509" s="1234"/>
      <c r="X509" s="1235"/>
      <c r="Y509" s="1234"/>
      <c r="Z509" s="1234"/>
      <c r="AA509" s="1234"/>
      <c r="AB509" s="1234"/>
      <c r="AC509" s="1234"/>
      <c r="AD509" s="1234"/>
      <c r="AE509" s="1234"/>
      <c r="AF509" s="1234"/>
      <c r="AG509" s="914"/>
      <c r="AH509" s="1234"/>
    </row>
    <row r="510">
      <c r="A510" s="1234"/>
      <c r="B510" s="1234"/>
      <c r="C510" s="1234"/>
      <c r="D510" s="1234"/>
      <c r="E510" s="1234"/>
      <c r="F510" s="1234"/>
      <c r="G510" s="1235"/>
      <c r="H510" s="1234"/>
      <c r="I510" s="1234"/>
      <c r="J510" s="1234"/>
      <c r="K510" s="1234"/>
      <c r="L510" s="1234"/>
      <c r="M510" s="1234"/>
      <c r="N510" s="1234"/>
      <c r="O510" s="1234"/>
      <c r="P510" s="914"/>
      <c r="Q510" s="1234"/>
      <c r="R510" s="1234"/>
      <c r="S510" s="1234"/>
      <c r="T510" s="1234"/>
      <c r="U510" s="1234"/>
      <c r="V510" s="1234"/>
      <c r="W510" s="1234"/>
      <c r="X510" s="1235"/>
      <c r="Y510" s="1234"/>
      <c r="Z510" s="1234"/>
      <c r="AA510" s="1234"/>
      <c r="AB510" s="1234"/>
      <c r="AC510" s="1234"/>
      <c r="AD510" s="1234"/>
      <c r="AE510" s="1234"/>
      <c r="AF510" s="1234"/>
      <c r="AG510" s="914"/>
      <c r="AH510" s="1234"/>
    </row>
    <row r="511">
      <c r="A511" s="1234"/>
      <c r="B511" s="1234"/>
      <c r="C511" s="1234"/>
      <c r="D511" s="1234"/>
      <c r="E511" s="1234"/>
      <c r="F511" s="1234"/>
      <c r="G511" s="1235"/>
      <c r="H511" s="1234"/>
      <c r="I511" s="1234"/>
      <c r="J511" s="1234"/>
      <c r="K511" s="1234"/>
      <c r="L511" s="1234"/>
      <c r="M511" s="1234"/>
      <c r="N511" s="1234"/>
      <c r="O511" s="1234"/>
      <c r="P511" s="914"/>
      <c r="Q511" s="1234"/>
      <c r="R511" s="1234"/>
      <c r="S511" s="1234"/>
      <c r="T511" s="1234"/>
      <c r="U511" s="1234"/>
      <c r="V511" s="1234"/>
      <c r="W511" s="1234"/>
      <c r="X511" s="1235"/>
      <c r="Y511" s="1234"/>
      <c r="Z511" s="1234"/>
      <c r="AA511" s="1234"/>
      <c r="AB511" s="1234"/>
      <c r="AC511" s="1234"/>
      <c r="AD511" s="1234"/>
      <c r="AE511" s="1234"/>
      <c r="AF511" s="1234"/>
      <c r="AG511" s="914"/>
      <c r="AH511" s="1234"/>
    </row>
    <row r="512">
      <c r="A512" s="1234"/>
      <c r="B512" s="1234"/>
      <c r="C512" s="1234"/>
      <c r="D512" s="1234"/>
      <c r="E512" s="1234"/>
      <c r="F512" s="1234"/>
      <c r="G512" s="1235"/>
      <c r="H512" s="1234"/>
      <c r="I512" s="1234"/>
      <c r="J512" s="1234"/>
      <c r="K512" s="1234"/>
      <c r="L512" s="1234"/>
      <c r="M512" s="1234"/>
      <c r="N512" s="1234"/>
      <c r="O512" s="1234"/>
      <c r="P512" s="914"/>
      <c r="Q512" s="1234"/>
      <c r="R512" s="1234"/>
      <c r="S512" s="1234"/>
      <c r="T512" s="1234"/>
      <c r="U512" s="1234"/>
      <c r="V512" s="1234"/>
      <c r="W512" s="1234"/>
      <c r="X512" s="1235"/>
      <c r="Y512" s="1234"/>
      <c r="Z512" s="1234"/>
      <c r="AA512" s="1234"/>
      <c r="AB512" s="1234"/>
      <c r="AC512" s="1234"/>
      <c r="AD512" s="1234"/>
      <c r="AE512" s="1234"/>
      <c r="AF512" s="1234"/>
      <c r="AG512" s="914"/>
      <c r="AH512" s="1234"/>
    </row>
    <row r="513">
      <c r="A513" s="1234"/>
      <c r="B513" s="1234"/>
      <c r="C513" s="1234"/>
      <c r="D513" s="1234"/>
      <c r="E513" s="1234"/>
      <c r="F513" s="1234"/>
      <c r="G513" s="1235"/>
      <c r="H513" s="1234"/>
      <c r="I513" s="1234"/>
      <c r="J513" s="1234"/>
      <c r="K513" s="1234"/>
      <c r="L513" s="1234"/>
      <c r="M513" s="1234"/>
      <c r="N513" s="1234"/>
      <c r="O513" s="1234"/>
      <c r="P513" s="914"/>
      <c r="Q513" s="1234"/>
      <c r="R513" s="1234"/>
      <c r="S513" s="1234"/>
      <c r="T513" s="1234"/>
      <c r="U513" s="1234"/>
      <c r="V513" s="1234"/>
      <c r="W513" s="1234"/>
      <c r="X513" s="1235"/>
      <c r="Y513" s="1234"/>
      <c r="Z513" s="1234"/>
      <c r="AA513" s="1234"/>
      <c r="AB513" s="1234"/>
      <c r="AC513" s="1234"/>
      <c r="AD513" s="1234"/>
      <c r="AE513" s="1234"/>
      <c r="AF513" s="1234"/>
      <c r="AG513" s="914"/>
      <c r="AH513" s="1234"/>
    </row>
    <row r="514">
      <c r="A514" s="1234"/>
      <c r="B514" s="1234"/>
      <c r="C514" s="1234"/>
      <c r="D514" s="1234"/>
      <c r="E514" s="1234"/>
      <c r="F514" s="1234"/>
      <c r="G514" s="1235"/>
      <c r="H514" s="1234"/>
      <c r="I514" s="1234"/>
      <c r="J514" s="1234"/>
      <c r="K514" s="1234"/>
      <c r="L514" s="1234"/>
      <c r="M514" s="1234"/>
      <c r="N514" s="1234"/>
      <c r="O514" s="1234"/>
      <c r="P514" s="914"/>
      <c r="Q514" s="1234"/>
      <c r="R514" s="1234"/>
      <c r="S514" s="1234"/>
      <c r="T514" s="1234"/>
      <c r="U514" s="1234"/>
      <c r="V514" s="1234"/>
      <c r="W514" s="1234"/>
      <c r="X514" s="1235"/>
      <c r="Y514" s="1234"/>
      <c r="Z514" s="1234"/>
      <c r="AA514" s="1234"/>
      <c r="AB514" s="1234"/>
      <c r="AC514" s="1234"/>
      <c r="AD514" s="1234"/>
      <c r="AE514" s="1234"/>
      <c r="AF514" s="1234"/>
      <c r="AG514" s="914"/>
      <c r="AH514" s="1234"/>
    </row>
    <row r="515">
      <c r="A515" s="1234"/>
      <c r="B515" s="1234"/>
      <c r="C515" s="1234"/>
      <c r="D515" s="1234"/>
      <c r="E515" s="1234"/>
      <c r="F515" s="1234"/>
      <c r="G515" s="1235"/>
      <c r="H515" s="1234"/>
      <c r="I515" s="1234"/>
      <c r="J515" s="1234"/>
      <c r="K515" s="1234"/>
      <c r="L515" s="1234"/>
      <c r="M515" s="1234"/>
      <c r="N515" s="1234"/>
      <c r="O515" s="1234"/>
      <c r="P515" s="914"/>
      <c r="Q515" s="1234"/>
      <c r="R515" s="1234"/>
      <c r="S515" s="1234"/>
      <c r="T515" s="1234"/>
      <c r="U515" s="1234"/>
      <c r="V515" s="1234"/>
      <c r="W515" s="1234"/>
      <c r="X515" s="1235"/>
      <c r="Y515" s="1234"/>
      <c r="Z515" s="1234"/>
      <c r="AA515" s="1234"/>
      <c r="AB515" s="1234"/>
      <c r="AC515" s="1234"/>
      <c r="AD515" s="1234"/>
      <c r="AE515" s="1234"/>
      <c r="AF515" s="1234"/>
      <c r="AG515" s="914"/>
      <c r="AH515" s="1234"/>
    </row>
    <row r="516">
      <c r="A516" s="1234"/>
      <c r="B516" s="1234"/>
      <c r="C516" s="1234"/>
      <c r="D516" s="1234"/>
      <c r="E516" s="1234"/>
      <c r="F516" s="1234"/>
      <c r="G516" s="1235"/>
      <c r="H516" s="1234"/>
      <c r="I516" s="1234"/>
      <c r="J516" s="1234"/>
      <c r="K516" s="1234"/>
      <c r="L516" s="1234"/>
      <c r="M516" s="1234"/>
      <c r="N516" s="1234"/>
      <c r="O516" s="1234"/>
      <c r="P516" s="914"/>
      <c r="Q516" s="1234"/>
      <c r="R516" s="1234"/>
      <c r="S516" s="1234"/>
      <c r="T516" s="1234"/>
      <c r="U516" s="1234"/>
      <c r="V516" s="1234"/>
      <c r="W516" s="1234"/>
      <c r="X516" s="1235"/>
      <c r="Y516" s="1234"/>
      <c r="Z516" s="1234"/>
      <c r="AA516" s="1234"/>
      <c r="AB516" s="1234"/>
      <c r="AC516" s="1234"/>
      <c r="AD516" s="1234"/>
      <c r="AE516" s="1234"/>
      <c r="AF516" s="1234"/>
      <c r="AG516" s="914"/>
      <c r="AH516" s="1234"/>
    </row>
    <row r="517">
      <c r="A517" s="1234"/>
      <c r="B517" s="1234"/>
      <c r="C517" s="1234"/>
      <c r="D517" s="1234"/>
      <c r="E517" s="1234"/>
      <c r="F517" s="1234"/>
      <c r="G517" s="1235"/>
      <c r="H517" s="1234"/>
      <c r="I517" s="1234"/>
      <c r="J517" s="1234"/>
      <c r="K517" s="1234"/>
      <c r="L517" s="1234"/>
      <c r="M517" s="1234"/>
      <c r="N517" s="1234"/>
      <c r="O517" s="1234"/>
      <c r="P517" s="914"/>
      <c r="Q517" s="1234"/>
      <c r="R517" s="1234"/>
      <c r="S517" s="1234"/>
      <c r="T517" s="1234"/>
      <c r="U517" s="1234"/>
      <c r="V517" s="1234"/>
      <c r="W517" s="1234"/>
      <c r="X517" s="1235"/>
      <c r="Y517" s="1234"/>
      <c r="Z517" s="1234"/>
      <c r="AA517" s="1234"/>
      <c r="AB517" s="1234"/>
      <c r="AC517" s="1234"/>
      <c r="AD517" s="1234"/>
      <c r="AE517" s="1234"/>
      <c r="AF517" s="1234"/>
      <c r="AG517" s="914"/>
      <c r="AH517" s="1234"/>
    </row>
    <row r="518">
      <c r="A518" s="1234"/>
      <c r="B518" s="1234"/>
      <c r="C518" s="1234"/>
      <c r="D518" s="1234"/>
      <c r="E518" s="1234"/>
      <c r="F518" s="1234"/>
      <c r="G518" s="1235"/>
      <c r="H518" s="1234"/>
      <c r="I518" s="1234"/>
      <c r="J518" s="1234"/>
      <c r="K518" s="1234"/>
      <c r="L518" s="1234"/>
      <c r="M518" s="1234"/>
      <c r="N518" s="1234"/>
      <c r="O518" s="1234"/>
      <c r="P518" s="914"/>
      <c r="Q518" s="1234"/>
      <c r="R518" s="1234"/>
      <c r="S518" s="1234"/>
      <c r="T518" s="1234"/>
      <c r="U518" s="1234"/>
      <c r="V518" s="1234"/>
      <c r="W518" s="1234"/>
      <c r="X518" s="1235"/>
      <c r="Y518" s="1234"/>
      <c r="Z518" s="1234"/>
      <c r="AA518" s="1234"/>
      <c r="AB518" s="1234"/>
      <c r="AC518" s="1234"/>
      <c r="AD518" s="1234"/>
      <c r="AE518" s="1234"/>
      <c r="AF518" s="1234"/>
      <c r="AG518" s="914"/>
      <c r="AH518" s="1234"/>
    </row>
    <row r="519">
      <c r="A519" s="1234"/>
      <c r="B519" s="1234"/>
      <c r="C519" s="1234"/>
      <c r="D519" s="1234"/>
      <c r="E519" s="1234"/>
      <c r="F519" s="1234"/>
      <c r="G519" s="1235"/>
      <c r="H519" s="1234"/>
      <c r="I519" s="1234"/>
      <c r="J519" s="1234"/>
      <c r="K519" s="1234"/>
      <c r="L519" s="1234"/>
      <c r="M519" s="1234"/>
      <c r="N519" s="1234"/>
      <c r="O519" s="1234"/>
      <c r="P519" s="914"/>
      <c r="Q519" s="1234"/>
      <c r="R519" s="1234"/>
      <c r="S519" s="1234"/>
      <c r="T519" s="1234"/>
      <c r="U519" s="1234"/>
      <c r="V519" s="1234"/>
      <c r="W519" s="1234"/>
      <c r="X519" s="1235"/>
      <c r="Y519" s="1234"/>
      <c r="Z519" s="1234"/>
      <c r="AA519" s="1234"/>
      <c r="AB519" s="1234"/>
      <c r="AC519" s="1234"/>
      <c r="AD519" s="1234"/>
      <c r="AE519" s="1234"/>
      <c r="AF519" s="1234"/>
      <c r="AG519" s="914"/>
      <c r="AH519" s="1234"/>
    </row>
    <row r="520">
      <c r="A520" s="1234"/>
      <c r="B520" s="1234"/>
      <c r="C520" s="1234"/>
      <c r="D520" s="1234"/>
      <c r="E520" s="1234"/>
      <c r="F520" s="1234"/>
      <c r="G520" s="1235"/>
      <c r="H520" s="1234"/>
      <c r="I520" s="1234"/>
      <c r="J520" s="1234"/>
      <c r="K520" s="1234"/>
      <c r="L520" s="1234"/>
      <c r="M520" s="1234"/>
      <c r="N520" s="1234"/>
      <c r="O520" s="1234"/>
      <c r="P520" s="914"/>
      <c r="Q520" s="1234"/>
      <c r="R520" s="1234"/>
      <c r="S520" s="1234"/>
      <c r="T520" s="1234"/>
      <c r="U520" s="1234"/>
      <c r="V520" s="1234"/>
      <c r="W520" s="1234"/>
      <c r="X520" s="1235"/>
      <c r="Y520" s="1234"/>
      <c r="Z520" s="1234"/>
      <c r="AA520" s="1234"/>
      <c r="AB520" s="1234"/>
      <c r="AC520" s="1234"/>
      <c r="AD520" s="1234"/>
      <c r="AE520" s="1234"/>
      <c r="AF520" s="1234"/>
      <c r="AG520" s="914"/>
      <c r="AH520" s="1234"/>
    </row>
    <row r="521">
      <c r="A521" s="1234"/>
      <c r="B521" s="1234"/>
      <c r="C521" s="1234"/>
      <c r="D521" s="1234"/>
      <c r="E521" s="1234"/>
      <c r="F521" s="1234"/>
      <c r="G521" s="1235"/>
      <c r="H521" s="1234"/>
      <c r="I521" s="1234"/>
      <c r="J521" s="1234"/>
      <c r="K521" s="1234"/>
      <c r="L521" s="1234"/>
      <c r="M521" s="1234"/>
      <c r="N521" s="1234"/>
      <c r="O521" s="1234"/>
      <c r="P521" s="914"/>
      <c r="Q521" s="1234"/>
      <c r="R521" s="1234"/>
      <c r="S521" s="1234"/>
      <c r="T521" s="1234"/>
      <c r="U521" s="1234"/>
      <c r="V521" s="1234"/>
      <c r="W521" s="1234"/>
      <c r="X521" s="1235"/>
      <c r="Y521" s="1234"/>
      <c r="Z521" s="1234"/>
      <c r="AA521" s="1234"/>
      <c r="AB521" s="1234"/>
      <c r="AC521" s="1234"/>
      <c r="AD521" s="1234"/>
      <c r="AE521" s="1234"/>
      <c r="AF521" s="1234"/>
      <c r="AG521" s="914"/>
      <c r="AH521" s="1234"/>
    </row>
    <row r="522">
      <c r="A522" s="1234"/>
      <c r="B522" s="1234"/>
      <c r="C522" s="1234"/>
      <c r="D522" s="1234"/>
      <c r="E522" s="1234"/>
      <c r="F522" s="1234"/>
      <c r="G522" s="1235"/>
      <c r="H522" s="1234"/>
      <c r="I522" s="1234"/>
      <c r="J522" s="1234"/>
      <c r="K522" s="1234"/>
      <c r="L522" s="1234"/>
      <c r="M522" s="1234"/>
      <c r="N522" s="1234"/>
      <c r="O522" s="1234"/>
      <c r="P522" s="914"/>
      <c r="Q522" s="1234"/>
      <c r="R522" s="1234"/>
      <c r="S522" s="1234"/>
      <c r="T522" s="1234"/>
      <c r="U522" s="1234"/>
      <c r="V522" s="1234"/>
      <c r="W522" s="1234"/>
      <c r="X522" s="1235"/>
      <c r="Y522" s="1234"/>
      <c r="Z522" s="1234"/>
      <c r="AA522" s="1234"/>
      <c r="AB522" s="1234"/>
      <c r="AC522" s="1234"/>
      <c r="AD522" s="1234"/>
      <c r="AE522" s="1234"/>
      <c r="AF522" s="1234"/>
      <c r="AG522" s="914"/>
      <c r="AH522" s="1234"/>
    </row>
    <row r="523">
      <c r="A523" s="1234"/>
      <c r="B523" s="1234"/>
      <c r="C523" s="1234"/>
      <c r="D523" s="1234"/>
      <c r="E523" s="1234"/>
      <c r="F523" s="1234"/>
      <c r="G523" s="1235"/>
      <c r="H523" s="1234"/>
      <c r="I523" s="1234"/>
      <c r="J523" s="1234"/>
      <c r="K523" s="1234"/>
      <c r="L523" s="1234"/>
      <c r="M523" s="1234"/>
      <c r="N523" s="1234"/>
      <c r="O523" s="1234"/>
      <c r="P523" s="914"/>
      <c r="Q523" s="1234"/>
      <c r="R523" s="1234"/>
      <c r="S523" s="1234"/>
      <c r="T523" s="1234"/>
      <c r="U523" s="1234"/>
      <c r="V523" s="1234"/>
      <c r="W523" s="1234"/>
      <c r="X523" s="1235"/>
      <c r="Y523" s="1234"/>
      <c r="Z523" s="1234"/>
      <c r="AA523" s="1234"/>
      <c r="AB523" s="1234"/>
      <c r="AC523" s="1234"/>
      <c r="AD523" s="1234"/>
      <c r="AE523" s="1234"/>
      <c r="AF523" s="1234"/>
      <c r="AG523" s="914"/>
      <c r="AH523" s="1234"/>
    </row>
    <row r="524">
      <c r="A524" s="1234"/>
      <c r="B524" s="1234"/>
      <c r="C524" s="1234"/>
      <c r="D524" s="1234"/>
      <c r="E524" s="1234"/>
      <c r="F524" s="1234"/>
      <c r="G524" s="1235"/>
      <c r="H524" s="1234"/>
      <c r="I524" s="1234"/>
      <c r="J524" s="1234"/>
      <c r="K524" s="1234"/>
      <c r="L524" s="1234"/>
      <c r="M524" s="1234"/>
      <c r="N524" s="1234"/>
      <c r="O524" s="1234"/>
      <c r="P524" s="914"/>
      <c r="Q524" s="1234"/>
      <c r="R524" s="1234"/>
      <c r="S524" s="1234"/>
      <c r="T524" s="1234"/>
      <c r="U524" s="1234"/>
      <c r="V524" s="1234"/>
      <c r="W524" s="1234"/>
      <c r="X524" s="1235"/>
      <c r="Y524" s="1234"/>
      <c r="Z524" s="1234"/>
      <c r="AA524" s="1234"/>
      <c r="AB524" s="1234"/>
      <c r="AC524" s="1234"/>
      <c r="AD524" s="1234"/>
      <c r="AE524" s="1234"/>
      <c r="AF524" s="1234"/>
      <c r="AG524" s="914"/>
      <c r="AH524" s="1234"/>
    </row>
    <row r="525">
      <c r="A525" s="1234"/>
      <c r="B525" s="1234"/>
      <c r="C525" s="1234"/>
      <c r="D525" s="1234"/>
      <c r="E525" s="1234"/>
      <c r="F525" s="1234"/>
      <c r="G525" s="1235"/>
      <c r="H525" s="1234"/>
      <c r="I525" s="1234"/>
      <c r="J525" s="1234"/>
      <c r="K525" s="1234"/>
      <c r="L525" s="1234"/>
      <c r="M525" s="1234"/>
      <c r="N525" s="1234"/>
      <c r="O525" s="1234"/>
      <c r="P525" s="914"/>
      <c r="Q525" s="1234"/>
      <c r="R525" s="1234"/>
      <c r="S525" s="1234"/>
      <c r="T525" s="1234"/>
      <c r="U525" s="1234"/>
      <c r="V525" s="1234"/>
      <c r="W525" s="1234"/>
      <c r="X525" s="1235"/>
      <c r="Y525" s="1234"/>
      <c r="Z525" s="1234"/>
      <c r="AA525" s="1234"/>
      <c r="AB525" s="1234"/>
      <c r="AC525" s="1234"/>
      <c r="AD525" s="1234"/>
      <c r="AE525" s="1234"/>
      <c r="AF525" s="1234"/>
      <c r="AG525" s="914"/>
      <c r="AH525" s="1234"/>
    </row>
    <row r="526">
      <c r="A526" s="1234"/>
      <c r="B526" s="1234"/>
      <c r="C526" s="1234"/>
      <c r="D526" s="1234"/>
      <c r="E526" s="1234"/>
      <c r="F526" s="1234"/>
      <c r="G526" s="1235"/>
      <c r="H526" s="1234"/>
      <c r="I526" s="1234"/>
      <c r="J526" s="1234"/>
      <c r="K526" s="1234"/>
      <c r="L526" s="1234"/>
      <c r="M526" s="1234"/>
      <c r="N526" s="1234"/>
      <c r="O526" s="1234"/>
      <c r="P526" s="914"/>
      <c r="Q526" s="1234"/>
      <c r="R526" s="1234"/>
      <c r="S526" s="1234"/>
      <c r="T526" s="1234"/>
      <c r="U526" s="1234"/>
      <c r="V526" s="1234"/>
      <c r="W526" s="1234"/>
      <c r="X526" s="1235"/>
      <c r="Y526" s="1234"/>
      <c r="Z526" s="1234"/>
      <c r="AA526" s="1234"/>
      <c r="AB526" s="1234"/>
      <c r="AC526" s="1234"/>
      <c r="AD526" s="1234"/>
      <c r="AE526" s="1234"/>
      <c r="AF526" s="1234"/>
      <c r="AG526" s="914"/>
      <c r="AH526" s="1234"/>
    </row>
    <row r="527">
      <c r="A527" s="1234"/>
      <c r="B527" s="1234"/>
      <c r="C527" s="1234"/>
      <c r="D527" s="1234"/>
      <c r="E527" s="1234"/>
      <c r="F527" s="1234"/>
      <c r="G527" s="1235"/>
      <c r="H527" s="1234"/>
      <c r="I527" s="1234"/>
      <c r="J527" s="1234"/>
      <c r="K527" s="1234"/>
      <c r="L527" s="1234"/>
      <c r="M527" s="1234"/>
      <c r="N527" s="1234"/>
      <c r="O527" s="1234"/>
      <c r="P527" s="914"/>
      <c r="Q527" s="1234"/>
      <c r="R527" s="1234"/>
      <c r="S527" s="1234"/>
      <c r="T527" s="1234"/>
      <c r="U527" s="1234"/>
      <c r="V527" s="1234"/>
      <c r="W527" s="1234"/>
      <c r="X527" s="1235"/>
      <c r="Y527" s="1234"/>
      <c r="Z527" s="1234"/>
      <c r="AA527" s="1234"/>
      <c r="AB527" s="1234"/>
      <c r="AC527" s="1234"/>
      <c r="AD527" s="1234"/>
      <c r="AE527" s="1234"/>
      <c r="AF527" s="1234"/>
      <c r="AG527" s="914"/>
      <c r="AH527" s="1234"/>
    </row>
    <row r="528">
      <c r="A528" s="1234"/>
      <c r="B528" s="1234"/>
      <c r="C528" s="1234"/>
      <c r="D528" s="1234"/>
      <c r="E528" s="1234"/>
      <c r="F528" s="1234"/>
      <c r="G528" s="1235"/>
      <c r="H528" s="1234"/>
      <c r="I528" s="1234"/>
      <c r="J528" s="1234"/>
      <c r="K528" s="1234"/>
      <c r="L528" s="1234"/>
      <c r="M528" s="1234"/>
      <c r="N528" s="1234"/>
      <c r="O528" s="1234"/>
      <c r="P528" s="914"/>
      <c r="Q528" s="1234"/>
      <c r="R528" s="1234"/>
      <c r="S528" s="1234"/>
      <c r="T528" s="1234"/>
      <c r="U528" s="1234"/>
      <c r="V528" s="1234"/>
      <c r="W528" s="1234"/>
      <c r="X528" s="1235"/>
      <c r="Y528" s="1234"/>
      <c r="Z528" s="1234"/>
      <c r="AA528" s="1234"/>
      <c r="AB528" s="1234"/>
      <c r="AC528" s="1234"/>
      <c r="AD528" s="1234"/>
      <c r="AE528" s="1234"/>
      <c r="AF528" s="1234"/>
      <c r="AG528" s="914"/>
      <c r="AH528" s="1234"/>
    </row>
    <row r="529">
      <c r="A529" s="1234"/>
      <c r="B529" s="1234"/>
      <c r="C529" s="1234"/>
      <c r="D529" s="1234"/>
      <c r="E529" s="1234"/>
      <c r="F529" s="1234"/>
      <c r="G529" s="1235"/>
      <c r="H529" s="1234"/>
      <c r="I529" s="1234"/>
      <c r="J529" s="1234"/>
      <c r="K529" s="1234"/>
      <c r="L529" s="1234"/>
      <c r="M529" s="1234"/>
      <c r="N529" s="1234"/>
      <c r="O529" s="1234"/>
      <c r="P529" s="914"/>
      <c r="Q529" s="1234"/>
      <c r="R529" s="1234"/>
      <c r="S529" s="1234"/>
      <c r="T529" s="1234"/>
      <c r="U529" s="1234"/>
      <c r="V529" s="1234"/>
      <c r="W529" s="1234"/>
      <c r="X529" s="1235"/>
      <c r="Y529" s="1234"/>
      <c r="Z529" s="1234"/>
      <c r="AA529" s="1234"/>
      <c r="AB529" s="1234"/>
      <c r="AC529" s="1234"/>
      <c r="AD529" s="1234"/>
      <c r="AE529" s="1234"/>
      <c r="AF529" s="1234"/>
      <c r="AG529" s="914"/>
      <c r="AH529" s="1234"/>
    </row>
    <row r="530">
      <c r="A530" s="1234"/>
      <c r="B530" s="1234"/>
      <c r="C530" s="1234"/>
      <c r="D530" s="1234"/>
      <c r="E530" s="1234"/>
      <c r="F530" s="1234"/>
      <c r="G530" s="1235"/>
      <c r="H530" s="1234"/>
      <c r="I530" s="1234"/>
      <c r="J530" s="1234"/>
      <c r="K530" s="1234"/>
      <c r="L530" s="1234"/>
      <c r="M530" s="1234"/>
      <c r="N530" s="1234"/>
      <c r="O530" s="1234"/>
      <c r="P530" s="914"/>
      <c r="Q530" s="1234"/>
      <c r="R530" s="1234"/>
      <c r="S530" s="1234"/>
      <c r="T530" s="1234"/>
      <c r="U530" s="1234"/>
      <c r="V530" s="1234"/>
      <c r="W530" s="1234"/>
      <c r="X530" s="1235"/>
      <c r="Y530" s="1234"/>
      <c r="Z530" s="1234"/>
      <c r="AA530" s="1234"/>
      <c r="AB530" s="1234"/>
      <c r="AC530" s="1234"/>
      <c r="AD530" s="1234"/>
      <c r="AE530" s="1234"/>
      <c r="AF530" s="1234"/>
      <c r="AG530" s="914"/>
      <c r="AH530" s="1234"/>
    </row>
    <row r="531">
      <c r="A531" s="1234"/>
      <c r="B531" s="1234"/>
      <c r="C531" s="1234"/>
      <c r="D531" s="1234"/>
      <c r="E531" s="1234"/>
      <c r="F531" s="1234"/>
      <c r="G531" s="1235"/>
      <c r="H531" s="1234"/>
      <c r="I531" s="1234"/>
      <c r="J531" s="1234"/>
      <c r="K531" s="1234"/>
      <c r="L531" s="1234"/>
      <c r="M531" s="1234"/>
      <c r="N531" s="1234"/>
      <c r="O531" s="1234"/>
      <c r="P531" s="914"/>
      <c r="Q531" s="1234"/>
      <c r="R531" s="1234"/>
      <c r="S531" s="1234"/>
      <c r="T531" s="1234"/>
      <c r="U531" s="1234"/>
      <c r="V531" s="1234"/>
      <c r="W531" s="1234"/>
      <c r="X531" s="1235"/>
      <c r="Y531" s="1234"/>
      <c r="Z531" s="1234"/>
      <c r="AA531" s="1234"/>
      <c r="AB531" s="1234"/>
      <c r="AC531" s="1234"/>
      <c r="AD531" s="1234"/>
      <c r="AE531" s="1234"/>
      <c r="AF531" s="1234"/>
      <c r="AG531" s="914"/>
      <c r="AH531" s="1234"/>
    </row>
    <row r="532">
      <c r="A532" s="1234"/>
      <c r="B532" s="1234"/>
      <c r="C532" s="1234"/>
      <c r="D532" s="1234"/>
      <c r="E532" s="1234"/>
      <c r="F532" s="1234"/>
      <c r="G532" s="1235"/>
      <c r="H532" s="1234"/>
      <c r="I532" s="1234"/>
      <c r="J532" s="1234"/>
      <c r="K532" s="1234"/>
      <c r="L532" s="1234"/>
      <c r="M532" s="1234"/>
      <c r="N532" s="1234"/>
      <c r="O532" s="1234"/>
      <c r="P532" s="914"/>
      <c r="Q532" s="1234"/>
      <c r="R532" s="1234"/>
      <c r="S532" s="1234"/>
      <c r="T532" s="1234"/>
      <c r="U532" s="1234"/>
      <c r="V532" s="1234"/>
      <c r="W532" s="1234"/>
      <c r="X532" s="1235"/>
      <c r="Y532" s="1234"/>
      <c r="Z532" s="1234"/>
      <c r="AA532" s="1234"/>
      <c r="AB532" s="1234"/>
      <c r="AC532" s="1234"/>
      <c r="AD532" s="1234"/>
      <c r="AE532" s="1234"/>
      <c r="AF532" s="1234"/>
      <c r="AG532" s="914"/>
      <c r="AH532" s="1234"/>
    </row>
    <row r="533">
      <c r="A533" s="1234"/>
      <c r="B533" s="1234"/>
      <c r="C533" s="1234"/>
      <c r="D533" s="1234"/>
      <c r="E533" s="1234"/>
      <c r="F533" s="1234"/>
      <c r="G533" s="1235"/>
      <c r="H533" s="1234"/>
      <c r="I533" s="1234"/>
      <c r="J533" s="1234"/>
      <c r="K533" s="1234"/>
      <c r="L533" s="1234"/>
      <c r="M533" s="1234"/>
      <c r="N533" s="1234"/>
      <c r="O533" s="1234"/>
      <c r="P533" s="914"/>
      <c r="Q533" s="1234"/>
      <c r="R533" s="1234"/>
      <c r="S533" s="1234"/>
      <c r="T533" s="1234"/>
      <c r="U533" s="1234"/>
      <c r="V533" s="1234"/>
      <c r="W533" s="1234"/>
      <c r="X533" s="1235"/>
      <c r="Y533" s="1234"/>
      <c r="Z533" s="1234"/>
      <c r="AA533" s="1234"/>
      <c r="AB533" s="1234"/>
      <c r="AC533" s="1234"/>
      <c r="AD533" s="1234"/>
      <c r="AE533" s="1234"/>
      <c r="AF533" s="1234"/>
      <c r="AG533" s="914"/>
      <c r="AH533" s="1234"/>
    </row>
    <row r="534">
      <c r="A534" s="1234"/>
      <c r="B534" s="1234"/>
      <c r="C534" s="1234"/>
      <c r="D534" s="1234"/>
      <c r="E534" s="1234"/>
      <c r="F534" s="1234"/>
      <c r="G534" s="1235"/>
      <c r="H534" s="1234"/>
      <c r="I534" s="1234"/>
      <c r="J534" s="1234"/>
      <c r="K534" s="1234"/>
      <c r="L534" s="1234"/>
      <c r="M534" s="1234"/>
      <c r="N534" s="1234"/>
      <c r="O534" s="1234"/>
      <c r="P534" s="914"/>
      <c r="Q534" s="1234"/>
      <c r="R534" s="1234"/>
      <c r="S534" s="1234"/>
      <c r="T534" s="1234"/>
      <c r="U534" s="1234"/>
      <c r="V534" s="1234"/>
      <c r="W534" s="1234"/>
      <c r="X534" s="1235"/>
      <c r="Y534" s="1234"/>
      <c r="Z534" s="1234"/>
      <c r="AA534" s="1234"/>
      <c r="AB534" s="1234"/>
      <c r="AC534" s="1234"/>
      <c r="AD534" s="1234"/>
      <c r="AE534" s="1234"/>
      <c r="AF534" s="1234"/>
      <c r="AG534" s="914"/>
      <c r="AH534" s="1234"/>
    </row>
    <row r="535">
      <c r="A535" s="1234"/>
      <c r="B535" s="1234"/>
      <c r="C535" s="1234"/>
      <c r="D535" s="1234"/>
      <c r="E535" s="1234"/>
      <c r="F535" s="1234"/>
      <c r="G535" s="1235"/>
      <c r="H535" s="1234"/>
      <c r="I535" s="1234"/>
      <c r="J535" s="1234"/>
      <c r="K535" s="1234"/>
      <c r="L535" s="1234"/>
      <c r="M535" s="1234"/>
      <c r="N535" s="1234"/>
      <c r="O535" s="1234"/>
      <c r="P535" s="914"/>
      <c r="Q535" s="1234"/>
      <c r="R535" s="1234"/>
      <c r="S535" s="1234"/>
      <c r="T535" s="1234"/>
      <c r="U535" s="1234"/>
      <c r="V535" s="1234"/>
      <c r="W535" s="1234"/>
      <c r="X535" s="1235"/>
      <c r="Y535" s="1234"/>
      <c r="Z535" s="1234"/>
      <c r="AA535" s="1234"/>
      <c r="AB535" s="1234"/>
      <c r="AC535" s="1234"/>
      <c r="AD535" s="1234"/>
      <c r="AE535" s="1234"/>
      <c r="AF535" s="1234"/>
      <c r="AG535" s="914"/>
      <c r="AH535" s="1234"/>
    </row>
    <row r="536">
      <c r="A536" s="1234"/>
      <c r="B536" s="1234"/>
      <c r="C536" s="1234"/>
      <c r="D536" s="1234"/>
      <c r="E536" s="1234"/>
      <c r="F536" s="1234"/>
      <c r="G536" s="1235"/>
      <c r="H536" s="1234"/>
      <c r="I536" s="1234"/>
      <c r="J536" s="1234"/>
      <c r="K536" s="1234"/>
      <c r="L536" s="1234"/>
      <c r="M536" s="1234"/>
      <c r="N536" s="1234"/>
      <c r="O536" s="1234"/>
      <c r="P536" s="914"/>
      <c r="Q536" s="1234"/>
      <c r="R536" s="1234"/>
      <c r="S536" s="1234"/>
      <c r="T536" s="1234"/>
      <c r="U536" s="1234"/>
      <c r="V536" s="1234"/>
      <c r="W536" s="1234"/>
      <c r="X536" s="1235"/>
      <c r="Y536" s="1234"/>
      <c r="Z536" s="1234"/>
      <c r="AA536" s="1234"/>
      <c r="AB536" s="1234"/>
      <c r="AC536" s="1234"/>
      <c r="AD536" s="1234"/>
      <c r="AE536" s="1234"/>
      <c r="AF536" s="1234"/>
      <c r="AG536" s="914"/>
      <c r="AH536" s="1234"/>
    </row>
    <row r="537">
      <c r="A537" s="1234"/>
      <c r="B537" s="1234"/>
      <c r="C537" s="1234"/>
      <c r="D537" s="1234"/>
      <c r="E537" s="1234"/>
      <c r="F537" s="1234"/>
      <c r="G537" s="1235"/>
      <c r="H537" s="1234"/>
      <c r="I537" s="1234"/>
      <c r="J537" s="1234"/>
      <c r="K537" s="1234"/>
      <c r="L537" s="1234"/>
      <c r="M537" s="1234"/>
      <c r="N537" s="1234"/>
      <c r="O537" s="1234"/>
      <c r="P537" s="914"/>
      <c r="Q537" s="1234"/>
      <c r="R537" s="1234"/>
      <c r="S537" s="1234"/>
      <c r="T537" s="1234"/>
      <c r="U537" s="1234"/>
      <c r="V537" s="1234"/>
      <c r="W537" s="1234"/>
      <c r="X537" s="1235"/>
      <c r="Y537" s="1234"/>
      <c r="Z537" s="1234"/>
      <c r="AA537" s="1234"/>
      <c r="AB537" s="1234"/>
      <c r="AC537" s="1234"/>
      <c r="AD537" s="1234"/>
      <c r="AE537" s="1234"/>
      <c r="AF537" s="1234"/>
      <c r="AG537" s="914"/>
      <c r="AH537" s="1234"/>
    </row>
    <row r="538">
      <c r="A538" s="1234"/>
      <c r="B538" s="1234"/>
      <c r="C538" s="1234"/>
      <c r="D538" s="1234"/>
      <c r="E538" s="1234"/>
      <c r="F538" s="1234"/>
      <c r="G538" s="1235"/>
      <c r="H538" s="1234"/>
      <c r="I538" s="1234"/>
      <c r="J538" s="1234"/>
      <c r="K538" s="1234"/>
      <c r="L538" s="1234"/>
      <c r="M538" s="1234"/>
      <c r="N538" s="1234"/>
      <c r="O538" s="1234"/>
      <c r="P538" s="914"/>
      <c r="Q538" s="1234"/>
      <c r="R538" s="1234"/>
      <c r="S538" s="1234"/>
      <c r="T538" s="1234"/>
      <c r="U538" s="1234"/>
      <c r="V538" s="1234"/>
      <c r="W538" s="1234"/>
      <c r="X538" s="1235"/>
      <c r="Y538" s="1234"/>
      <c r="Z538" s="1234"/>
      <c r="AA538" s="1234"/>
      <c r="AB538" s="1234"/>
      <c r="AC538" s="1234"/>
      <c r="AD538" s="1234"/>
      <c r="AE538" s="1234"/>
      <c r="AF538" s="1234"/>
      <c r="AG538" s="914"/>
      <c r="AH538" s="1234"/>
    </row>
    <row r="539">
      <c r="A539" s="1234"/>
      <c r="B539" s="1234"/>
      <c r="C539" s="1234"/>
      <c r="D539" s="1234"/>
      <c r="E539" s="1234"/>
      <c r="F539" s="1234"/>
      <c r="G539" s="1235"/>
      <c r="H539" s="1234"/>
      <c r="I539" s="1234"/>
      <c r="J539" s="1234"/>
      <c r="K539" s="1234"/>
      <c r="L539" s="1234"/>
      <c r="M539" s="1234"/>
      <c r="N539" s="1234"/>
      <c r="O539" s="1234"/>
      <c r="P539" s="914"/>
      <c r="Q539" s="1234"/>
      <c r="R539" s="1234"/>
      <c r="S539" s="1234"/>
      <c r="T539" s="1234"/>
      <c r="U539" s="1234"/>
      <c r="V539" s="1234"/>
      <c r="W539" s="1234"/>
      <c r="X539" s="1235"/>
      <c r="Y539" s="1234"/>
      <c r="Z539" s="1234"/>
      <c r="AA539" s="1234"/>
      <c r="AB539" s="1234"/>
      <c r="AC539" s="1234"/>
      <c r="AD539" s="1234"/>
      <c r="AE539" s="1234"/>
      <c r="AF539" s="1234"/>
      <c r="AG539" s="914"/>
      <c r="AH539" s="1234"/>
    </row>
    <row r="540">
      <c r="A540" s="1234"/>
      <c r="B540" s="1234"/>
      <c r="C540" s="1234"/>
      <c r="D540" s="1234"/>
      <c r="E540" s="1234"/>
      <c r="F540" s="1234"/>
      <c r="G540" s="1235"/>
      <c r="H540" s="1234"/>
      <c r="I540" s="1234"/>
      <c r="J540" s="1234"/>
      <c r="K540" s="1234"/>
      <c r="L540" s="1234"/>
      <c r="M540" s="1234"/>
      <c r="N540" s="1234"/>
      <c r="O540" s="1234"/>
      <c r="P540" s="914"/>
      <c r="Q540" s="1234"/>
      <c r="R540" s="1234"/>
      <c r="S540" s="1234"/>
      <c r="T540" s="1234"/>
      <c r="U540" s="1234"/>
      <c r="V540" s="1234"/>
      <c r="W540" s="1234"/>
      <c r="X540" s="1235"/>
      <c r="Y540" s="1234"/>
      <c r="Z540" s="1234"/>
      <c r="AA540" s="1234"/>
      <c r="AB540" s="1234"/>
      <c r="AC540" s="1234"/>
      <c r="AD540" s="1234"/>
      <c r="AE540" s="1234"/>
      <c r="AF540" s="1234"/>
      <c r="AG540" s="914"/>
      <c r="AH540" s="1234"/>
    </row>
    <row r="541">
      <c r="A541" s="1234"/>
      <c r="B541" s="1234"/>
      <c r="C541" s="1234"/>
      <c r="D541" s="1234"/>
      <c r="E541" s="1234"/>
      <c r="F541" s="1234"/>
      <c r="G541" s="1235"/>
      <c r="H541" s="1234"/>
      <c r="I541" s="1234"/>
      <c r="J541" s="1234"/>
      <c r="K541" s="1234"/>
      <c r="L541" s="1234"/>
      <c r="M541" s="1234"/>
      <c r="N541" s="1234"/>
      <c r="O541" s="1234"/>
      <c r="P541" s="914"/>
      <c r="Q541" s="1234"/>
      <c r="R541" s="1234"/>
      <c r="S541" s="1234"/>
      <c r="T541" s="1234"/>
      <c r="U541" s="1234"/>
      <c r="V541" s="1234"/>
      <c r="W541" s="1234"/>
      <c r="X541" s="1235"/>
      <c r="Y541" s="1234"/>
      <c r="Z541" s="1234"/>
      <c r="AA541" s="1234"/>
      <c r="AB541" s="1234"/>
      <c r="AC541" s="1234"/>
      <c r="AD541" s="1234"/>
      <c r="AE541" s="1234"/>
      <c r="AF541" s="1234"/>
      <c r="AG541" s="914"/>
      <c r="AH541" s="1234"/>
    </row>
    <row r="542">
      <c r="A542" s="1234"/>
      <c r="B542" s="1234"/>
      <c r="C542" s="1234"/>
      <c r="D542" s="1234"/>
      <c r="E542" s="1234"/>
      <c r="F542" s="1234"/>
      <c r="G542" s="1235"/>
      <c r="H542" s="1234"/>
      <c r="I542" s="1234"/>
      <c r="J542" s="1234"/>
      <c r="K542" s="1234"/>
      <c r="L542" s="1234"/>
      <c r="M542" s="1234"/>
      <c r="N542" s="1234"/>
      <c r="O542" s="1234"/>
      <c r="P542" s="914"/>
      <c r="Q542" s="1234"/>
      <c r="R542" s="1234"/>
      <c r="S542" s="1234"/>
      <c r="T542" s="1234"/>
      <c r="U542" s="1234"/>
      <c r="V542" s="1234"/>
      <c r="W542" s="1234"/>
      <c r="X542" s="1235"/>
      <c r="Y542" s="1234"/>
      <c r="Z542" s="1234"/>
      <c r="AA542" s="1234"/>
      <c r="AB542" s="1234"/>
      <c r="AC542" s="1234"/>
      <c r="AD542" s="1234"/>
      <c r="AE542" s="1234"/>
      <c r="AF542" s="1234"/>
      <c r="AG542" s="914"/>
      <c r="AH542" s="1234"/>
    </row>
    <row r="543">
      <c r="A543" s="1234"/>
      <c r="B543" s="1234"/>
      <c r="C543" s="1234"/>
      <c r="D543" s="1234"/>
      <c r="E543" s="1234"/>
      <c r="F543" s="1234"/>
      <c r="G543" s="1235"/>
      <c r="H543" s="1234"/>
      <c r="I543" s="1234"/>
      <c r="J543" s="1234"/>
      <c r="K543" s="1234"/>
      <c r="L543" s="1234"/>
      <c r="M543" s="1234"/>
      <c r="N543" s="1234"/>
      <c r="O543" s="1234"/>
      <c r="P543" s="914"/>
      <c r="Q543" s="1234"/>
      <c r="R543" s="1234"/>
      <c r="S543" s="1234"/>
      <c r="T543" s="1234"/>
      <c r="U543" s="1234"/>
      <c r="V543" s="1234"/>
      <c r="W543" s="1234"/>
      <c r="X543" s="1235"/>
      <c r="Y543" s="1234"/>
      <c r="Z543" s="1234"/>
      <c r="AA543" s="1234"/>
      <c r="AB543" s="1234"/>
      <c r="AC543" s="1234"/>
      <c r="AD543" s="1234"/>
      <c r="AE543" s="1234"/>
      <c r="AF543" s="1234"/>
      <c r="AG543" s="914"/>
      <c r="AH543" s="1234"/>
    </row>
    <row r="544">
      <c r="A544" s="1234"/>
      <c r="B544" s="1234"/>
      <c r="C544" s="1234"/>
      <c r="D544" s="1234"/>
      <c r="E544" s="1234"/>
      <c r="F544" s="1234"/>
      <c r="G544" s="1235"/>
      <c r="H544" s="1234"/>
      <c r="I544" s="1234"/>
      <c r="J544" s="1234"/>
      <c r="K544" s="1234"/>
      <c r="L544" s="1234"/>
      <c r="M544" s="1234"/>
      <c r="N544" s="1234"/>
      <c r="O544" s="1234"/>
      <c r="P544" s="914"/>
      <c r="Q544" s="1234"/>
      <c r="R544" s="1234"/>
      <c r="S544" s="1234"/>
      <c r="T544" s="1234"/>
      <c r="U544" s="1234"/>
      <c r="V544" s="1234"/>
      <c r="W544" s="1234"/>
      <c r="X544" s="1235"/>
      <c r="Y544" s="1234"/>
      <c r="Z544" s="1234"/>
      <c r="AA544" s="1234"/>
      <c r="AB544" s="1234"/>
      <c r="AC544" s="1234"/>
      <c r="AD544" s="1234"/>
      <c r="AE544" s="1234"/>
      <c r="AF544" s="1234"/>
      <c r="AG544" s="914"/>
      <c r="AH544" s="1234"/>
    </row>
    <row r="545">
      <c r="A545" s="1234"/>
      <c r="B545" s="1234"/>
      <c r="C545" s="1234"/>
      <c r="D545" s="1234"/>
      <c r="E545" s="1234"/>
      <c r="F545" s="1234"/>
      <c r="G545" s="1235"/>
      <c r="H545" s="1234"/>
      <c r="I545" s="1234"/>
      <c r="J545" s="1234"/>
      <c r="K545" s="1234"/>
      <c r="L545" s="1234"/>
      <c r="M545" s="1234"/>
      <c r="N545" s="1234"/>
      <c r="O545" s="1234"/>
      <c r="P545" s="914"/>
      <c r="Q545" s="1234"/>
      <c r="R545" s="1234"/>
      <c r="S545" s="1234"/>
      <c r="T545" s="1234"/>
      <c r="U545" s="1234"/>
      <c r="V545" s="1234"/>
      <c r="W545" s="1234"/>
      <c r="X545" s="1235"/>
      <c r="Y545" s="1234"/>
      <c r="Z545" s="1234"/>
      <c r="AA545" s="1234"/>
      <c r="AB545" s="1234"/>
      <c r="AC545" s="1234"/>
      <c r="AD545" s="1234"/>
      <c r="AE545" s="1234"/>
      <c r="AF545" s="1234"/>
      <c r="AG545" s="914"/>
      <c r="AH545" s="1234"/>
    </row>
    <row r="546">
      <c r="A546" s="1234"/>
      <c r="B546" s="1234"/>
      <c r="C546" s="1234"/>
      <c r="D546" s="1234"/>
      <c r="E546" s="1234"/>
      <c r="F546" s="1234"/>
      <c r="G546" s="1235"/>
      <c r="H546" s="1234"/>
      <c r="I546" s="1234"/>
      <c r="J546" s="1234"/>
      <c r="K546" s="1234"/>
      <c r="L546" s="1234"/>
      <c r="M546" s="1234"/>
      <c r="N546" s="1234"/>
      <c r="O546" s="1234"/>
      <c r="P546" s="914"/>
      <c r="Q546" s="1234"/>
      <c r="R546" s="1234"/>
      <c r="S546" s="1234"/>
      <c r="T546" s="1234"/>
      <c r="U546" s="1234"/>
      <c r="V546" s="1234"/>
      <c r="W546" s="1234"/>
      <c r="X546" s="1235"/>
      <c r="Y546" s="1234"/>
      <c r="Z546" s="1234"/>
      <c r="AA546" s="1234"/>
      <c r="AB546" s="1234"/>
      <c r="AC546" s="1234"/>
      <c r="AD546" s="1234"/>
      <c r="AE546" s="1234"/>
      <c r="AF546" s="1234"/>
      <c r="AG546" s="914"/>
      <c r="AH546" s="1234"/>
    </row>
    <row r="547">
      <c r="A547" s="1234"/>
      <c r="B547" s="1234"/>
      <c r="C547" s="1234"/>
      <c r="D547" s="1234"/>
      <c r="E547" s="1234"/>
      <c r="F547" s="1234"/>
      <c r="G547" s="1235"/>
      <c r="H547" s="1234"/>
      <c r="I547" s="1234"/>
      <c r="J547" s="1234"/>
      <c r="K547" s="1234"/>
      <c r="L547" s="1234"/>
      <c r="M547" s="1234"/>
      <c r="N547" s="1234"/>
      <c r="O547" s="1234"/>
      <c r="P547" s="914"/>
      <c r="Q547" s="1234"/>
      <c r="R547" s="1234"/>
      <c r="S547" s="1234"/>
      <c r="T547" s="1234"/>
      <c r="U547" s="1234"/>
      <c r="V547" s="1234"/>
      <c r="W547" s="1234"/>
      <c r="X547" s="1235"/>
      <c r="Y547" s="1234"/>
      <c r="Z547" s="1234"/>
      <c r="AA547" s="1234"/>
      <c r="AB547" s="1234"/>
      <c r="AC547" s="1234"/>
      <c r="AD547" s="1234"/>
      <c r="AE547" s="1234"/>
      <c r="AF547" s="1234"/>
      <c r="AG547" s="914"/>
      <c r="AH547" s="1234"/>
    </row>
    <row r="548">
      <c r="A548" s="1234"/>
      <c r="B548" s="1234"/>
      <c r="C548" s="1234"/>
      <c r="D548" s="1234"/>
      <c r="E548" s="1234"/>
      <c r="F548" s="1234"/>
      <c r="G548" s="1235"/>
      <c r="H548" s="1234"/>
      <c r="I548" s="1234"/>
      <c r="J548" s="1234"/>
      <c r="K548" s="1234"/>
      <c r="L548" s="1234"/>
      <c r="M548" s="1234"/>
      <c r="N548" s="1234"/>
      <c r="O548" s="1234"/>
      <c r="P548" s="914"/>
      <c r="Q548" s="1234"/>
      <c r="R548" s="1234"/>
      <c r="S548" s="1234"/>
      <c r="T548" s="1234"/>
      <c r="U548" s="1234"/>
      <c r="V548" s="1234"/>
      <c r="W548" s="1234"/>
      <c r="X548" s="1235"/>
      <c r="Y548" s="1234"/>
      <c r="Z548" s="1234"/>
      <c r="AA548" s="1234"/>
      <c r="AB548" s="1234"/>
      <c r="AC548" s="1234"/>
      <c r="AD548" s="1234"/>
      <c r="AE548" s="1234"/>
      <c r="AF548" s="1234"/>
      <c r="AG548" s="914"/>
      <c r="AH548" s="1234"/>
    </row>
    <row r="549">
      <c r="A549" s="1234"/>
      <c r="B549" s="1234"/>
      <c r="C549" s="1234"/>
      <c r="D549" s="1234"/>
      <c r="E549" s="1234"/>
      <c r="F549" s="1234"/>
      <c r="G549" s="1235"/>
      <c r="H549" s="1234"/>
      <c r="I549" s="1234"/>
      <c r="J549" s="1234"/>
      <c r="K549" s="1234"/>
      <c r="L549" s="1234"/>
      <c r="M549" s="1234"/>
      <c r="N549" s="1234"/>
      <c r="O549" s="1234"/>
      <c r="P549" s="914"/>
      <c r="Q549" s="1234"/>
      <c r="R549" s="1234"/>
      <c r="S549" s="1234"/>
      <c r="T549" s="1234"/>
      <c r="U549" s="1234"/>
      <c r="V549" s="1234"/>
      <c r="W549" s="1234"/>
      <c r="X549" s="1235"/>
      <c r="Y549" s="1234"/>
      <c r="Z549" s="1234"/>
      <c r="AA549" s="1234"/>
      <c r="AB549" s="1234"/>
      <c r="AC549" s="1234"/>
      <c r="AD549" s="1234"/>
      <c r="AE549" s="1234"/>
      <c r="AF549" s="1234"/>
      <c r="AG549" s="914"/>
      <c r="AH549" s="1234"/>
    </row>
    <row r="550">
      <c r="A550" s="1234"/>
      <c r="B550" s="1234"/>
      <c r="C550" s="1234"/>
      <c r="D550" s="1234"/>
      <c r="E550" s="1234"/>
      <c r="F550" s="1234"/>
      <c r="G550" s="1235"/>
      <c r="H550" s="1234"/>
      <c r="I550" s="1234"/>
      <c r="J550" s="1234"/>
      <c r="K550" s="1234"/>
      <c r="L550" s="1234"/>
      <c r="M550" s="1234"/>
      <c r="N550" s="1234"/>
      <c r="O550" s="1234"/>
      <c r="P550" s="914"/>
      <c r="Q550" s="1234"/>
      <c r="R550" s="1234"/>
      <c r="S550" s="1234"/>
      <c r="T550" s="1234"/>
      <c r="U550" s="1234"/>
      <c r="V550" s="1234"/>
      <c r="W550" s="1234"/>
      <c r="X550" s="1235"/>
      <c r="Y550" s="1234"/>
      <c r="Z550" s="1234"/>
      <c r="AA550" s="1234"/>
      <c r="AB550" s="1234"/>
      <c r="AC550" s="1234"/>
      <c r="AD550" s="1234"/>
      <c r="AE550" s="1234"/>
      <c r="AF550" s="1234"/>
      <c r="AG550" s="914"/>
      <c r="AH550" s="1234"/>
    </row>
    <row r="551">
      <c r="A551" s="1234"/>
      <c r="B551" s="1234"/>
      <c r="C551" s="1234"/>
      <c r="D551" s="1234"/>
      <c r="E551" s="1234"/>
      <c r="F551" s="1234"/>
      <c r="G551" s="1235"/>
      <c r="H551" s="1234"/>
      <c r="I551" s="1234"/>
      <c r="J551" s="1234"/>
      <c r="K551" s="1234"/>
      <c r="L551" s="1234"/>
      <c r="M551" s="1234"/>
      <c r="N551" s="1234"/>
      <c r="O551" s="1234"/>
      <c r="P551" s="914"/>
      <c r="Q551" s="1234"/>
      <c r="R551" s="1234"/>
      <c r="S551" s="1234"/>
      <c r="T551" s="1234"/>
      <c r="U551" s="1234"/>
      <c r="V551" s="1234"/>
      <c r="W551" s="1234"/>
      <c r="X551" s="1235"/>
      <c r="Y551" s="1234"/>
      <c r="Z551" s="1234"/>
      <c r="AA551" s="1234"/>
      <c r="AB551" s="1234"/>
      <c r="AC551" s="1234"/>
      <c r="AD551" s="1234"/>
      <c r="AE551" s="1234"/>
      <c r="AF551" s="1234"/>
      <c r="AG551" s="914"/>
      <c r="AH551" s="1234"/>
    </row>
    <row r="552">
      <c r="A552" s="1234"/>
      <c r="B552" s="1234"/>
      <c r="C552" s="1234"/>
      <c r="D552" s="1234"/>
      <c r="E552" s="1234"/>
      <c r="F552" s="1234"/>
      <c r="G552" s="1235"/>
      <c r="H552" s="1234"/>
      <c r="I552" s="1234"/>
      <c r="J552" s="1234"/>
      <c r="K552" s="1234"/>
      <c r="L552" s="1234"/>
      <c r="M552" s="1234"/>
      <c r="N552" s="1234"/>
      <c r="O552" s="1234"/>
      <c r="P552" s="914"/>
      <c r="Q552" s="1234"/>
      <c r="R552" s="1234"/>
      <c r="S552" s="1234"/>
      <c r="T552" s="1234"/>
      <c r="U552" s="1234"/>
      <c r="V552" s="1234"/>
      <c r="W552" s="1234"/>
      <c r="X552" s="1235"/>
      <c r="Y552" s="1234"/>
      <c r="Z552" s="1234"/>
      <c r="AA552" s="1234"/>
      <c r="AB552" s="1234"/>
      <c r="AC552" s="1234"/>
      <c r="AD552" s="1234"/>
      <c r="AE552" s="1234"/>
      <c r="AF552" s="1234"/>
      <c r="AG552" s="914"/>
      <c r="AH552" s="1234"/>
    </row>
    <row r="553">
      <c r="A553" s="1234"/>
      <c r="B553" s="1234"/>
      <c r="C553" s="1234"/>
      <c r="D553" s="1234"/>
      <c r="E553" s="1234"/>
      <c r="F553" s="1234"/>
      <c r="G553" s="1235"/>
      <c r="H553" s="1234"/>
      <c r="I553" s="1234"/>
      <c r="J553" s="1234"/>
      <c r="K553" s="1234"/>
      <c r="L553" s="1234"/>
      <c r="M553" s="1234"/>
      <c r="N553" s="1234"/>
      <c r="O553" s="1234"/>
      <c r="P553" s="914"/>
      <c r="Q553" s="1234"/>
      <c r="R553" s="1234"/>
      <c r="S553" s="1234"/>
      <c r="T553" s="1234"/>
      <c r="U553" s="1234"/>
      <c r="V553" s="1234"/>
      <c r="W553" s="1234"/>
      <c r="X553" s="1235"/>
      <c r="Y553" s="1234"/>
      <c r="Z553" s="1234"/>
      <c r="AA553" s="1234"/>
      <c r="AB553" s="1234"/>
      <c r="AC553" s="1234"/>
      <c r="AD553" s="1234"/>
      <c r="AE553" s="1234"/>
      <c r="AF553" s="1234"/>
      <c r="AG553" s="914"/>
      <c r="AH553" s="1234"/>
    </row>
    <row r="554">
      <c r="A554" s="1234"/>
      <c r="B554" s="1234"/>
      <c r="C554" s="1234"/>
      <c r="D554" s="1234"/>
      <c r="E554" s="1234"/>
      <c r="F554" s="1234"/>
      <c r="G554" s="1235"/>
      <c r="H554" s="1234"/>
      <c r="I554" s="1234"/>
      <c r="J554" s="1234"/>
      <c r="K554" s="1234"/>
      <c r="L554" s="1234"/>
      <c r="M554" s="1234"/>
      <c r="N554" s="1234"/>
      <c r="O554" s="1234"/>
      <c r="P554" s="914"/>
      <c r="Q554" s="1234"/>
      <c r="R554" s="1234"/>
      <c r="S554" s="1234"/>
      <c r="T554" s="1234"/>
      <c r="U554" s="1234"/>
      <c r="V554" s="1234"/>
      <c r="W554" s="1234"/>
      <c r="X554" s="1235"/>
      <c r="Y554" s="1234"/>
      <c r="Z554" s="1234"/>
      <c r="AA554" s="1234"/>
      <c r="AB554" s="1234"/>
      <c r="AC554" s="1234"/>
      <c r="AD554" s="1234"/>
      <c r="AE554" s="1234"/>
      <c r="AF554" s="1234"/>
      <c r="AG554" s="914"/>
      <c r="AH554" s="1234"/>
    </row>
    <row r="555">
      <c r="A555" s="1234"/>
      <c r="B555" s="1234"/>
      <c r="C555" s="1234"/>
      <c r="D555" s="1234"/>
      <c r="E555" s="1234"/>
      <c r="F555" s="1234"/>
      <c r="G555" s="1235"/>
      <c r="H555" s="1234"/>
      <c r="I555" s="1234"/>
      <c r="J555" s="1234"/>
      <c r="K555" s="1234"/>
      <c r="L555" s="1234"/>
      <c r="M555" s="1234"/>
      <c r="N555" s="1234"/>
      <c r="O555" s="1234"/>
      <c r="P555" s="914"/>
      <c r="Q555" s="1234"/>
      <c r="R555" s="1234"/>
      <c r="S555" s="1234"/>
      <c r="T555" s="1234"/>
      <c r="U555" s="1234"/>
      <c r="V555" s="1234"/>
      <c r="W555" s="1234"/>
      <c r="X555" s="1235"/>
      <c r="Y555" s="1234"/>
      <c r="Z555" s="1234"/>
      <c r="AA555" s="1234"/>
      <c r="AB555" s="1234"/>
      <c r="AC555" s="1234"/>
      <c r="AD555" s="1234"/>
      <c r="AE555" s="1234"/>
      <c r="AF555" s="1234"/>
      <c r="AG555" s="914"/>
      <c r="AH555" s="1234"/>
    </row>
    <row r="556">
      <c r="A556" s="1234"/>
      <c r="B556" s="1234"/>
      <c r="C556" s="1234"/>
      <c r="D556" s="1234"/>
      <c r="E556" s="1234"/>
      <c r="F556" s="1234"/>
      <c r="G556" s="1235"/>
      <c r="H556" s="1234"/>
      <c r="I556" s="1234"/>
      <c r="J556" s="1234"/>
      <c r="K556" s="1234"/>
      <c r="L556" s="1234"/>
      <c r="M556" s="1234"/>
      <c r="N556" s="1234"/>
      <c r="O556" s="1234"/>
      <c r="P556" s="914"/>
      <c r="Q556" s="1234"/>
      <c r="R556" s="1234"/>
      <c r="S556" s="1234"/>
      <c r="T556" s="1234"/>
      <c r="U556" s="1234"/>
      <c r="V556" s="1234"/>
      <c r="W556" s="1234"/>
      <c r="X556" s="1235"/>
      <c r="Y556" s="1234"/>
      <c r="Z556" s="1234"/>
      <c r="AA556" s="1234"/>
      <c r="AB556" s="1234"/>
      <c r="AC556" s="1234"/>
      <c r="AD556" s="1234"/>
      <c r="AE556" s="1234"/>
      <c r="AF556" s="1234"/>
      <c r="AG556" s="914"/>
      <c r="AH556" s="1234"/>
    </row>
    <row r="557">
      <c r="A557" s="1234"/>
      <c r="B557" s="1234"/>
      <c r="C557" s="1234"/>
      <c r="D557" s="1234"/>
      <c r="E557" s="1234"/>
      <c r="F557" s="1234"/>
      <c r="G557" s="1235"/>
      <c r="H557" s="1234"/>
      <c r="I557" s="1234"/>
      <c r="J557" s="1234"/>
      <c r="K557" s="1234"/>
      <c r="L557" s="1234"/>
      <c r="M557" s="1234"/>
      <c r="N557" s="1234"/>
      <c r="O557" s="1234"/>
      <c r="P557" s="914"/>
      <c r="Q557" s="1234"/>
      <c r="R557" s="1234"/>
      <c r="S557" s="1234"/>
      <c r="T557" s="1234"/>
      <c r="U557" s="1234"/>
      <c r="V557" s="1234"/>
      <c r="W557" s="1234"/>
      <c r="X557" s="1235"/>
      <c r="Y557" s="1234"/>
      <c r="Z557" s="1234"/>
      <c r="AA557" s="1234"/>
      <c r="AB557" s="1234"/>
      <c r="AC557" s="1234"/>
      <c r="AD557" s="1234"/>
      <c r="AE557" s="1234"/>
      <c r="AF557" s="1234"/>
      <c r="AG557" s="914"/>
      <c r="AH557" s="1234"/>
    </row>
    <row r="558">
      <c r="A558" s="1234"/>
      <c r="B558" s="1234"/>
      <c r="C558" s="1234"/>
      <c r="D558" s="1234"/>
      <c r="E558" s="1234"/>
      <c r="F558" s="1234"/>
      <c r="G558" s="1235"/>
      <c r="H558" s="1234"/>
      <c r="I558" s="1234"/>
      <c r="J558" s="1234"/>
      <c r="K558" s="1234"/>
      <c r="L558" s="1234"/>
      <c r="M558" s="1234"/>
      <c r="N558" s="1234"/>
      <c r="O558" s="1234"/>
      <c r="P558" s="914"/>
      <c r="Q558" s="1234"/>
      <c r="R558" s="1234"/>
      <c r="S558" s="1234"/>
      <c r="T558" s="1234"/>
      <c r="U558" s="1234"/>
      <c r="V558" s="1234"/>
      <c r="W558" s="1234"/>
      <c r="X558" s="1235"/>
      <c r="Y558" s="1234"/>
      <c r="Z558" s="1234"/>
      <c r="AA558" s="1234"/>
      <c r="AB558" s="1234"/>
      <c r="AC558" s="1234"/>
      <c r="AD558" s="1234"/>
      <c r="AE558" s="1234"/>
      <c r="AF558" s="1234"/>
      <c r="AG558" s="914"/>
      <c r="AH558" s="1234"/>
    </row>
    <row r="559">
      <c r="A559" s="1234"/>
      <c r="B559" s="1234"/>
      <c r="C559" s="1234"/>
      <c r="D559" s="1234"/>
      <c r="E559" s="1234"/>
      <c r="F559" s="1234"/>
      <c r="G559" s="1235"/>
      <c r="H559" s="1234"/>
      <c r="I559" s="1234"/>
      <c r="J559" s="1234"/>
      <c r="K559" s="1234"/>
      <c r="L559" s="1234"/>
      <c r="M559" s="1234"/>
      <c r="N559" s="1234"/>
      <c r="O559" s="1234"/>
      <c r="P559" s="914"/>
      <c r="Q559" s="1234"/>
      <c r="R559" s="1234"/>
      <c r="S559" s="1234"/>
      <c r="T559" s="1234"/>
      <c r="U559" s="1234"/>
      <c r="V559" s="1234"/>
      <c r="W559" s="1234"/>
      <c r="X559" s="1235"/>
      <c r="Y559" s="1234"/>
      <c r="Z559" s="1234"/>
      <c r="AA559" s="1234"/>
      <c r="AB559" s="1234"/>
      <c r="AC559" s="1234"/>
      <c r="AD559" s="1234"/>
      <c r="AE559" s="1234"/>
      <c r="AF559" s="1234"/>
      <c r="AG559" s="914"/>
      <c r="AH559" s="1234"/>
    </row>
    <row r="560">
      <c r="A560" s="1234"/>
      <c r="B560" s="1234"/>
      <c r="C560" s="1234"/>
      <c r="D560" s="1234"/>
      <c r="E560" s="1234"/>
      <c r="F560" s="1234"/>
      <c r="G560" s="1235"/>
      <c r="H560" s="1234"/>
      <c r="I560" s="1234"/>
      <c r="J560" s="1234"/>
      <c r="K560" s="1234"/>
      <c r="L560" s="1234"/>
      <c r="M560" s="1234"/>
      <c r="N560" s="1234"/>
      <c r="O560" s="1234"/>
      <c r="P560" s="914"/>
      <c r="Q560" s="1234"/>
      <c r="R560" s="1234"/>
      <c r="S560" s="1234"/>
      <c r="T560" s="1234"/>
      <c r="U560" s="1234"/>
      <c r="V560" s="1234"/>
      <c r="W560" s="1234"/>
      <c r="X560" s="1235"/>
      <c r="Y560" s="1234"/>
      <c r="Z560" s="1234"/>
      <c r="AA560" s="1234"/>
      <c r="AB560" s="1234"/>
      <c r="AC560" s="1234"/>
      <c r="AD560" s="1234"/>
      <c r="AE560" s="1234"/>
      <c r="AF560" s="1234"/>
      <c r="AG560" s="914"/>
      <c r="AH560" s="1234"/>
    </row>
    <row r="561">
      <c r="A561" s="1234"/>
      <c r="B561" s="1234"/>
      <c r="C561" s="1234"/>
      <c r="D561" s="1234"/>
      <c r="E561" s="1234"/>
      <c r="F561" s="1234"/>
      <c r="G561" s="1235"/>
      <c r="H561" s="1234"/>
      <c r="I561" s="1234"/>
      <c r="J561" s="1234"/>
      <c r="K561" s="1234"/>
      <c r="L561" s="1234"/>
      <c r="M561" s="1234"/>
      <c r="N561" s="1234"/>
      <c r="O561" s="1234"/>
      <c r="P561" s="914"/>
      <c r="Q561" s="1234"/>
      <c r="R561" s="1234"/>
      <c r="S561" s="1234"/>
      <c r="T561" s="1234"/>
      <c r="U561" s="1234"/>
      <c r="V561" s="1234"/>
      <c r="W561" s="1234"/>
      <c r="X561" s="1235"/>
      <c r="Y561" s="1234"/>
      <c r="Z561" s="1234"/>
      <c r="AA561" s="1234"/>
      <c r="AB561" s="1234"/>
      <c r="AC561" s="1234"/>
      <c r="AD561" s="1234"/>
      <c r="AE561" s="1234"/>
      <c r="AF561" s="1234"/>
      <c r="AG561" s="914"/>
      <c r="AH561" s="1234"/>
    </row>
    <row r="562">
      <c r="A562" s="1234"/>
      <c r="B562" s="1234"/>
      <c r="C562" s="1234"/>
      <c r="D562" s="1234"/>
      <c r="E562" s="1234"/>
      <c r="F562" s="1234"/>
      <c r="G562" s="1235"/>
      <c r="H562" s="1234"/>
      <c r="I562" s="1234"/>
      <c r="J562" s="1234"/>
      <c r="K562" s="1234"/>
      <c r="L562" s="1234"/>
      <c r="M562" s="1234"/>
      <c r="N562" s="1234"/>
      <c r="O562" s="1234"/>
      <c r="P562" s="914"/>
      <c r="Q562" s="1234"/>
      <c r="R562" s="1234"/>
      <c r="S562" s="1234"/>
      <c r="T562" s="1234"/>
      <c r="U562" s="1234"/>
      <c r="V562" s="1234"/>
      <c r="W562" s="1234"/>
      <c r="X562" s="1235"/>
      <c r="Y562" s="1234"/>
      <c r="Z562" s="1234"/>
      <c r="AA562" s="1234"/>
      <c r="AB562" s="1234"/>
      <c r="AC562" s="1234"/>
      <c r="AD562" s="1234"/>
      <c r="AE562" s="1234"/>
      <c r="AF562" s="1234"/>
      <c r="AG562" s="914"/>
      <c r="AH562" s="1234"/>
    </row>
    <row r="563">
      <c r="A563" s="1234"/>
      <c r="B563" s="1234"/>
      <c r="C563" s="1234"/>
      <c r="D563" s="1234"/>
      <c r="E563" s="1234"/>
      <c r="F563" s="1234"/>
      <c r="G563" s="1235"/>
      <c r="H563" s="1234"/>
      <c r="I563" s="1234"/>
      <c r="J563" s="1234"/>
      <c r="K563" s="1234"/>
      <c r="L563" s="1234"/>
      <c r="M563" s="1234"/>
      <c r="N563" s="1234"/>
      <c r="O563" s="1234"/>
      <c r="P563" s="914"/>
      <c r="Q563" s="1234"/>
      <c r="R563" s="1234"/>
      <c r="S563" s="1234"/>
      <c r="T563" s="1234"/>
      <c r="U563" s="1234"/>
      <c r="V563" s="1234"/>
      <c r="W563" s="1234"/>
      <c r="X563" s="1235"/>
      <c r="Y563" s="1234"/>
      <c r="Z563" s="1234"/>
      <c r="AA563" s="1234"/>
      <c r="AB563" s="1234"/>
      <c r="AC563" s="1234"/>
      <c r="AD563" s="1234"/>
      <c r="AE563" s="1234"/>
      <c r="AF563" s="1234"/>
      <c r="AG563" s="914"/>
      <c r="AH563" s="1234"/>
    </row>
    <row r="564">
      <c r="A564" s="1234"/>
      <c r="B564" s="1234"/>
      <c r="C564" s="1234"/>
      <c r="D564" s="1234"/>
      <c r="E564" s="1234"/>
      <c r="F564" s="1234"/>
      <c r="G564" s="1235"/>
      <c r="H564" s="1234"/>
      <c r="I564" s="1234"/>
      <c r="J564" s="1234"/>
      <c r="K564" s="1234"/>
      <c r="L564" s="1234"/>
      <c r="M564" s="1234"/>
      <c r="N564" s="1234"/>
      <c r="O564" s="1234"/>
      <c r="P564" s="914"/>
      <c r="Q564" s="1234"/>
      <c r="R564" s="1234"/>
      <c r="S564" s="1234"/>
      <c r="T564" s="1234"/>
      <c r="U564" s="1234"/>
      <c r="V564" s="1234"/>
      <c r="W564" s="1234"/>
      <c r="X564" s="1235"/>
      <c r="Y564" s="1234"/>
      <c r="Z564" s="1234"/>
      <c r="AA564" s="1234"/>
      <c r="AB564" s="1234"/>
      <c r="AC564" s="1234"/>
      <c r="AD564" s="1234"/>
      <c r="AE564" s="1234"/>
      <c r="AF564" s="1234"/>
      <c r="AG564" s="914"/>
      <c r="AH564" s="1234"/>
    </row>
    <row r="565">
      <c r="A565" s="1234"/>
      <c r="B565" s="1234"/>
      <c r="C565" s="1234"/>
      <c r="D565" s="1234"/>
      <c r="E565" s="1234"/>
      <c r="F565" s="1234"/>
      <c r="G565" s="1235"/>
      <c r="H565" s="1234"/>
      <c r="I565" s="1234"/>
      <c r="J565" s="1234"/>
      <c r="K565" s="1234"/>
      <c r="L565" s="1234"/>
      <c r="M565" s="1234"/>
      <c r="N565" s="1234"/>
      <c r="O565" s="1234"/>
      <c r="P565" s="914"/>
      <c r="Q565" s="1234"/>
      <c r="R565" s="1234"/>
      <c r="S565" s="1234"/>
      <c r="T565" s="1234"/>
      <c r="U565" s="1234"/>
      <c r="V565" s="1234"/>
      <c r="W565" s="1234"/>
      <c r="X565" s="1235"/>
      <c r="Y565" s="1234"/>
      <c r="Z565" s="1234"/>
      <c r="AA565" s="1234"/>
      <c r="AB565" s="1234"/>
      <c r="AC565" s="1234"/>
      <c r="AD565" s="1234"/>
      <c r="AE565" s="1234"/>
      <c r="AF565" s="1234"/>
      <c r="AG565" s="914"/>
      <c r="AH565" s="1234"/>
    </row>
    <row r="566">
      <c r="A566" s="1234"/>
      <c r="B566" s="1234"/>
      <c r="C566" s="1234"/>
      <c r="D566" s="1234"/>
      <c r="E566" s="1234"/>
      <c r="F566" s="1234"/>
      <c r="G566" s="1235"/>
      <c r="H566" s="1234"/>
      <c r="I566" s="1234"/>
      <c r="J566" s="1234"/>
      <c r="K566" s="1234"/>
      <c r="L566" s="1234"/>
      <c r="M566" s="1234"/>
      <c r="N566" s="1234"/>
      <c r="O566" s="1234"/>
      <c r="P566" s="914"/>
      <c r="Q566" s="1234"/>
      <c r="R566" s="1234"/>
      <c r="S566" s="1234"/>
      <c r="T566" s="1234"/>
      <c r="U566" s="1234"/>
      <c r="V566" s="1234"/>
      <c r="W566" s="1234"/>
      <c r="X566" s="1235"/>
      <c r="Y566" s="1234"/>
      <c r="Z566" s="1234"/>
      <c r="AA566" s="1234"/>
      <c r="AB566" s="1234"/>
      <c r="AC566" s="1234"/>
      <c r="AD566" s="1234"/>
      <c r="AE566" s="1234"/>
      <c r="AF566" s="1234"/>
      <c r="AG566" s="914"/>
      <c r="AH566" s="1234"/>
    </row>
    <row r="567">
      <c r="A567" s="1234"/>
      <c r="B567" s="1234"/>
      <c r="C567" s="1234"/>
      <c r="D567" s="1234"/>
      <c r="E567" s="1234"/>
      <c r="F567" s="1234"/>
      <c r="G567" s="1235"/>
      <c r="H567" s="1234"/>
      <c r="I567" s="1234"/>
      <c r="J567" s="1234"/>
      <c r="K567" s="1234"/>
      <c r="L567" s="1234"/>
      <c r="M567" s="1234"/>
      <c r="N567" s="1234"/>
      <c r="O567" s="1234"/>
      <c r="P567" s="914"/>
      <c r="Q567" s="1234"/>
      <c r="R567" s="1234"/>
      <c r="S567" s="1234"/>
      <c r="T567" s="1234"/>
      <c r="U567" s="1234"/>
      <c r="V567" s="1234"/>
      <c r="W567" s="1234"/>
      <c r="X567" s="1235"/>
      <c r="Y567" s="1234"/>
      <c r="Z567" s="1234"/>
      <c r="AA567" s="1234"/>
      <c r="AB567" s="1234"/>
      <c r="AC567" s="1234"/>
      <c r="AD567" s="1234"/>
      <c r="AE567" s="1234"/>
      <c r="AF567" s="1234"/>
      <c r="AG567" s="914"/>
      <c r="AH567" s="1234"/>
    </row>
    <row r="568">
      <c r="A568" s="1234"/>
      <c r="B568" s="1234"/>
      <c r="C568" s="1234"/>
      <c r="D568" s="1234"/>
      <c r="E568" s="1234"/>
      <c r="F568" s="1234"/>
      <c r="G568" s="1235"/>
      <c r="H568" s="1234"/>
      <c r="I568" s="1234"/>
      <c r="J568" s="1234"/>
      <c r="K568" s="1234"/>
      <c r="L568" s="1234"/>
      <c r="M568" s="1234"/>
      <c r="N568" s="1234"/>
      <c r="O568" s="1234"/>
      <c r="P568" s="914"/>
      <c r="Q568" s="1234"/>
      <c r="R568" s="1234"/>
      <c r="S568" s="1234"/>
      <c r="T568" s="1234"/>
      <c r="U568" s="1234"/>
      <c r="V568" s="1234"/>
      <c r="W568" s="1234"/>
      <c r="X568" s="1235"/>
      <c r="Y568" s="1234"/>
      <c r="Z568" s="1234"/>
      <c r="AA568" s="1234"/>
      <c r="AB568" s="1234"/>
      <c r="AC568" s="1234"/>
      <c r="AD568" s="1234"/>
      <c r="AE568" s="1234"/>
      <c r="AF568" s="1234"/>
      <c r="AG568" s="914"/>
      <c r="AH568" s="1234"/>
    </row>
    <row r="569">
      <c r="A569" s="1234"/>
      <c r="B569" s="1234"/>
      <c r="C569" s="1234"/>
      <c r="D569" s="1234"/>
      <c r="E569" s="1234"/>
      <c r="F569" s="1234"/>
      <c r="G569" s="1235"/>
      <c r="H569" s="1234"/>
      <c r="I569" s="1234"/>
      <c r="J569" s="1234"/>
      <c r="K569" s="1234"/>
      <c r="L569" s="1234"/>
      <c r="M569" s="1234"/>
      <c r="N569" s="1234"/>
      <c r="O569" s="1234"/>
      <c r="P569" s="914"/>
      <c r="Q569" s="1234"/>
      <c r="R569" s="1234"/>
      <c r="S569" s="1234"/>
      <c r="T569" s="1234"/>
      <c r="U569" s="1234"/>
      <c r="V569" s="1234"/>
      <c r="W569" s="1234"/>
      <c r="X569" s="1235"/>
      <c r="Y569" s="1234"/>
      <c r="Z569" s="1234"/>
      <c r="AA569" s="1234"/>
      <c r="AB569" s="1234"/>
      <c r="AC569" s="1234"/>
      <c r="AD569" s="1234"/>
      <c r="AE569" s="1234"/>
      <c r="AF569" s="1234"/>
      <c r="AG569" s="914"/>
      <c r="AH569" s="1234"/>
    </row>
    <row r="570">
      <c r="A570" s="1234"/>
      <c r="B570" s="1234"/>
      <c r="C570" s="1234"/>
      <c r="D570" s="1234"/>
      <c r="E570" s="1234"/>
      <c r="F570" s="1234"/>
      <c r="G570" s="1235"/>
      <c r="H570" s="1234"/>
      <c r="I570" s="1234"/>
      <c r="J570" s="1234"/>
      <c r="K570" s="1234"/>
      <c r="L570" s="1234"/>
      <c r="M570" s="1234"/>
      <c r="N570" s="1234"/>
      <c r="O570" s="1234"/>
      <c r="P570" s="914"/>
      <c r="Q570" s="1234"/>
      <c r="R570" s="1234"/>
      <c r="S570" s="1234"/>
      <c r="T570" s="1234"/>
      <c r="U570" s="1234"/>
      <c r="V570" s="1234"/>
      <c r="W570" s="1234"/>
      <c r="X570" s="1235"/>
      <c r="Y570" s="1234"/>
      <c r="Z570" s="1234"/>
      <c r="AA570" s="1234"/>
      <c r="AB570" s="1234"/>
      <c r="AC570" s="1234"/>
      <c r="AD570" s="1234"/>
      <c r="AE570" s="1234"/>
      <c r="AF570" s="1234"/>
      <c r="AG570" s="914"/>
      <c r="AH570" s="1234"/>
    </row>
    <row r="571">
      <c r="A571" s="1234"/>
      <c r="B571" s="1234"/>
      <c r="C571" s="1234"/>
      <c r="D571" s="1234"/>
      <c r="E571" s="1234"/>
      <c r="F571" s="1234"/>
      <c r="G571" s="1235"/>
      <c r="H571" s="1234"/>
      <c r="I571" s="1234"/>
      <c r="J571" s="1234"/>
      <c r="K571" s="1234"/>
      <c r="L571" s="1234"/>
      <c r="M571" s="1234"/>
      <c r="N571" s="1234"/>
      <c r="O571" s="1234"/>
      <c r="P571" s="914"/>
      <c r="Q571" s="1234"/>
      <c r="R571" s="1234"/>
      <c r="S571" s="1234"/>
      <c r="T571" s="1234"/>
      <c r="U571" s="1234"/>
      <c r="V571" s="1234"/>
      <c r="W571" s="1234"/>
      <c r="X571" s="1235"/>
      <c r="Y571" s="1234"/>
      <c r="Z571" s="1234"/>
      <c r="AA571" s="1234"/>
      <c r="AB571" s="1234"/>
      <c r="AC571" s="1234"/>
      <c r="AD571" s="1234"/>
      <c r="AE571" s="1234"/>
      <c r="AF571" s="1234"/>
      <c r="AG571" s="914"/>
      <c r="AH571" s="1234"/>
    </row>
    <row r="572">
      <c r="A572" s="1234"/>
      <c r="B572" s="1234"/>
      <c r="C572" s="1234"/>
      <c r="D572" s="1234"/>
      <c r="E572" s="1234"/>
      <c r="F572" s="1234"/>
      <c r="G572" s="1235"/>
      <c r="H572" s="1234"/>
      <c r="I572" s="1234"/>
      <c r="J572" s="1234"/>
      <c r="K572" s="1234"/>
      <c r="L572" s="1234"/>
      <c r="M572" s="1234"/>
      <c r="N572" s="1234"/>
      <c r="O572" s="1234"/>
      <c r="P572" s="914"/>
      <c r="Q572" s="1234"/>
      <c r="R572" s="1234"/>
      <c r="S572" s="1234"/>
      <c r="T572" s="1234"/>
      <c r="U572" s="1234"/>
      <c r="V572" s="1234"/>
      <c r="W572" s="1234"/>
      <c r="X572" s="1235"/>
      <c r="Y572" s="1234"/>
      <c r="Z572" s="1234"/>
      <c r="AA572" s="1234"/>
      <c r="AB572" s="1234"/>
      <c r="AC572" s="1234"/>
      <c r="AD572" s="1234"/>
      <c r="AE572" s="1234"/>
      <c r="AF572" s="1234"/>
      <c r="AG572" s="914"/>
      <c r="AH572" s="1234"/>
    </row>
    <row r="573">
      <c r="A573" s="1234"/>
      <c r="B573" s="1234"/>
      <c r="C573" s="1234"/>
      <c r="D573" s="1234"/>
      <c r="E573" s="1234"/>
      <c r="F573" s="1234"/>
      <c r="G573" s="1235"/>
      <c r="H573" s="1234"/>
      <c r="I573" s="1234"/>
      <c r="J573" s="1234"/>
      <c r="K573" s="1234"/>
      <c r="L573" s="1234"/>
      <c r="M573" s="1234"/>
      <c r="N573" s="1234"/>
      <c r="O573" s="1234"/>
      <c r="P573" s="914"/>
      <c r="Q573" s="1234"/>
      <c r="R573" s="1234"/>
      <c r="S573" s="1234"/>
      <c r="T573" s="1234"/>
      <c r="U573" s="1234"/>
      <c r="V573" s="1234"/>
      <c r="W573" s="1234"/>
      <c r="X573" s="1235"/>
      <c r="Y573" s="1234"/>
      <c r="Z573" s="1234"/>
      <c r="AA573" s="1234"/>
      <c r="AB573" s="1234"/>
      <c r="AC573" s="1234"/>
      <c r="AD573" s="1234"/>
      <c r="AE573" s="1234"/>
      <c r="AF573" s="1234"/>
      <c r="AG573" s="914"/>
      <c r="AH573" s="1234"/>
    </row>
    <row r="574">
      <c r="A574" s="1234"/>
      <c r="B574" s="1234"/>
      <c r="C574" s="1234"/>
      <c r="D574" s="1234"/>
      <c r="E574" s="1234"/>
      <c r="F574" s="1234"/>
      <c r="G574" s="1235"/>
      <c r="H574" s="1234"/>
      <c r="I574" s="1234"/>
      <c r="J574" s="1234"/>
      <c r="K574" s="1234"/>
      <c r="L574" s="1234"/>
      <c r="M574" s="1234"/>
      <c r="N574" s="1234"/>
      <c r="O574" s="1234"/>
      <c r="P574" s="914"/>
      <c r="Q574" s="1234"/>
      <c r="R574" s="1234"/>
      <c r="S574" s="1234"/>
      <c r="T574" s="1234"/>
      <c r="U574" s="1234"/>
      <c r="V574" s="1234"/>
      <c r="W574" s="1234"/>
      <c r="X574" s="1235"/>
      <c r="Y574" s="1234"/>
      <c r="Z574" s="1234"/>
      <c r="AA574" s="1234"/>
      <c r="AB574" s="1234"/>
      <c r="AC574" s="1234"/>
      <c r="AD574" s="1234"/>
      <c r="AE574" s="1234"/>
      <c r="AF574" s="1234"/>
      <c r="AG574" s="914"/>
      <c r="AH574" s="1234"/>
    </row>
    <row r="575">
      <c r="A575" s="1234"/>
      <c r="B575" s="1234"/>
      <c r="C575" s="1234"/>
      <c r="D575" s="1234"/>
      <c r="E575" s="1234"/>
      <c r="F575" s="1234"/>
      <c r="G575" s="1235"/>
      <c r="H575" s="1234"/>
      <c r="I575" s="1234"/>
      <c r="J575" s="1234"/>
      <c r="K575" s="1234"/>
      <c r="L575" s="1234"/>
      <c r="M575" s="1234"/>
      <c r="N575" s="1234"/>
      <c r="O575" s="1234"/>
      <c r="P575" s="914"/>
      <c r="Q575" s="1234"/>
      <c r="R575" s="1234"/>
      <c r="S575" s="1234"/>
      <c r="T575" s="1234"/>
      <c r="U575" s="1234"/>
      <c r="V575" s="1234"/>
      <c r="W575" s="1234"/>
      <c r="X575" s="1235"/>
      <c r="Y575" s="1234"/>
      <c r="Z575" s="1234"/>
      <c r="AA575" s="1234"/>
      <c r="AB575" s="1234"/>
      <c r="AC575" s="1234"/>
      <c r="AD575" s="1234"/>
      <c r="AE575" s="1234"/>
      <c r="AF575" s="1234"/>
      <c r="AG575" s="914"/>
      <c r="AH575" s="1234"/>
    </row>
    <row r="576">
      <c r="A576" s="1234"/>
      <c r="B576" s="1234"/>
      <c r="C576" s="1234"/>
      <c r="D576" s="1234"/>
      <c r="E576" s="1234"/>
      <c r="F576" s="1234"/>
      <c r="G576" s="1235"/>
      <c r="H576" s="1234"/>
      <c r="I576" s="1234"/>
      <c r="J576" s="1234"/>
      <c r="K576" s="1234"/>
      <c r="L576" s="1234"/>
      <c r="M576" s="1234"/>
      <c r="N576" s="1234"/>
      <c r="O576" s="1234"/>
      <c r="P576" s="914"/>
      <c r="Q576" s="1234"/>
      <c r="R576" s="1234"/>
      <c r="S576" s="1234"/>
      <c r="T576" s="1234"/>
      <c r="U576" s="1234"/>
      <c r="V576" s="1234"/>
      <c r="W576" s="1234"/>
      <c r="X576" s="1235"/>
      <c r="Y576" s="1234"/>
      <c r="Z576" s="1234"/>
      <c r="AA576" s="1234"/>
      <c r="AB576" s="1234"/>
      <c r="AC576" s="1234"/>
      <c r="AD576" s="1234"/>
      <c r="AE576" s="1234"/>
      <c r="AF576" s="1234"/>
      <c r="AG576" s="914"/>
      <c r="AH576" s="1234"/>
    </row>
    <row r="577">
      <c r="A577" s="1234"/>
      <c r="B577" s="1234"/>
      <c r="C577" s="1234"/>
      <c r="D577" s="1234"/>
      <c r="E577" s="1234"/>
      <c r="F577" s="1234"/>
      <c r="G577" s="1235"/>
      <c r="H577" s="1234"/>
      <c r="I577" s="1234"/>
      <c r="J577" s="1234"/>
      <c r="K577" s="1234"/>
      <c r="L577" s="1234"/>
      <c r="M577" s="1234"/>
      <c r="N577" s="1234"/>
      <c r="O577" s="1234"/>
      <c r="P577" s="914"/>
      <c r="Q577" s="1234"/>
      <c r="R577" s="1234"/>
      <c r="S577" s="1234"/>
      <c r="T577" s="1234"/>
      <c r="U577" s="1234"/>
      <c r="V577" s="1234"/>
      <c r="W577" s="1234"/>
      <c r="X577" s="1235"/>
      <c r="Y577" s="1234"/>
      <c r="Z577" s="1234"/>
      <c r="AA577" s="1234"/>
      <c r="AB577" s="1234"/>
      <c r="AC577" s="1234"/>
      <c r="AD577" s="1234"/>
      <c r="AE577" s="1234"/>
      <c r="AF577" s="1234"/>
      <c r="AG577" s="914"/>
      <c r="AH577" s="1234"/>
    </row>
    <row r="578">
      <c r="A578" s="1234"/>
      <c r="B578" s="1234"/>
      <c r="C578" s="1234"/>
      <c r="D578" s="1234"/>
      <c r="E578" s="1234"/>
      <c r="F578" s="1234"/>
      <c r="G578" s="1235"/>
      <c r="H578" s="1234"/>
      <c r="I578" s="1234"/>
      <c r="J578" s="1234"/>
      <c r="K578" s="1234"/>
      <c r="L578" s="1234"/>
      <c r="M578" s="1234"/>
      <c r="N578" s="1234"/>
      <c r="O578" s="1234"/>
      <c r="P578" s="914"/>
      <c r="Q578" s="1234"/>
      <c r="R578" s="1234"/>
      <c r="S578" s="1234"/>
      <c r="T578" s="1234"/>
      <c r="U578" s="1234"/>
      <c r="V578" s="1234"/>
      <c r="W578" s="1234"/>
      <c r="X578" s="1235"/>
      <c r="Y578" s="1234"/>
      <c r="Z578" s="1234"/>
      <c r="AA578" s="1234"/>
      <c r="AB578" s="1234"/>
      <c r="AC578" s="1234"/>
      <c r="AD578" s="1234"/>
      <c r="AE578" s="1234"/>
      <c r="AF578" s="1234"/>
      <c r="AG578" s="914"/>
      <c r="AH578" s="1234"/>
    </row>
    <row r="579">
      <c r="A579" s="1234"/>
      <c r="B579" s="1234"/>
      <c r="C579" s="1234"/>
      <c r="D579" s="1234"/>
      <c r="E579" s="1234"/>
      <c r="F579" s="1234"/>
      <c r="G579" s="1235"/>
      <c r="H579" s="1234"/>
      <c r="I579" s="1234"/>
      <c r="J579" s="1234"/>
      <c r="K579" s="1234"/>
      <c r="L579" s="1234"/>
      <c r="M579" s="1234"/>
      <c r="N579" s="1234"/>
      <c r="O579" s="1234"/>
      <c r="P579" s="914"/>
      <c r="Q579" s="1234"/>
      <c r="R579" s="1234"/>
      <c r="S579" s="1234"/>
      <c r="T579" s="1234"/>
      <c r="U579" s="1234"/>
      <c r="V579" s="1234"/>
      <c r="W579" s="1234"/>
      <c r="X579" s="1235"/>
      <c r="Y579" s="1234"/>
      <c r="Z579" s="1234"/>
      <c r="AA579" s="1234"/>
      <c r="AB579" s="1234"/>
      <c r="AC579" s="1234"/>
      <c r="AD579" s="1234"/>
      <c r="AE579" s="1234"/>
      <c r="AF579" s="1234"/>
      <c r="AG579" s="914"/>
      <c r="AH579" s="1234"/>
    </row>
    <row r="580">
      <c r="A580" s="1234"/>
      <c r="B580" s="1234"/>
      <c r="C580" s="1234"/>
      <c r="D580" s="1234"/>
      <c r="E580" s="1234"/>
      <c r="F580" s="1234"/>
      <c r="G580" s="1235"/>
      <c r="H580" s="1234"/>
      <c r="I580" s="1234"/>
      <c r="J580" s="1234"/>
      <c r="K580" s="1234"/>
      <c r="L580" s="1234"/>
      <c r="M580" s="1234"/>
      <c r="N580" s="1234"/>
      <c r="O580" s="1234"/>
      <c r="P580" s="914"/>
      <c r="Q580" s="1234"/>
      <c r="R580" s="1234"/>
      <c r="S580" s="1234"/>
      <c r="T580" s="1234"/>
      <c r="U580" s="1234"/>
      <c r="V580" s="1234"/>
      <c r="W580" s="1234"/>
      <c r="X580" s="1235"/>
      <c r="Y580" s="1234"/>
      <c r="Z580" s="1234"/>
      <c r="AA580" s="1234"/>
      <c r="AB580" s="1234"/>
      <c r="AC580" s="1234"/>
      <c r="AD580" s="1234"/>
      <c r="AE580" s="1234"/>
      <c r="AF580" s="1234"/>
      <c r="AG580" s="914"/>
      <c r="AH580" s="1234"/>
    </row>
    <row r="581">
      <c r="A581" s="1234"/>
      <c r="B581" s="1234"/>
      <c r="C581" s="1234"/>
      <c r="D581" s="1234"/>
      <c r="E581" s="1234"/>
      <c r="F581" s="1234"/>
      <c r="G581" s="1235"/>
      <c r="H581" s="1234"/>
      <c r="I581" s="1234"/>
      <c r="J581" s="1234"/>
      <c r="K581" s="1234"/>
      <c r="L581" s="1234"/>
      <c r="M581" s="1234"/>
      <c r="N581" s="1234"/>
      <c r="O581" s="1234"/>
      <c r="P581" s="914"/>
      <c r="Q581" s="1234"/>
      <c r="R581" s="1234"/>
      <c r="S581" s="1234"/>
      <c r="T581" s="1234"/>
      <c r="U581" s="1234"/>
      <c r="V581" s="1234"/>
      <c r="W581" s="1234"/>
      <c r="X581" s="1235"/>
      <c r="Y581" s="1234"/>
      <c r="Z581" s="1234"/>
      <c r="AA581" s="1234"/>
      <c r="AB581" s="1234"/>
      <c r="AC581" s="1234"/>
      <c r="AD581" s="1234"/>
      <c r="AE581" s="1234"/>
      <c r="AF581" s="1234"/>
      <c r="AG581" s="914"/>
      <c r="AH581" s="1234"/>
    </row>
    <row r="582">
      <c r="A582" s="1234"/>
      <c r="B582" s="1234"/>
      <c r="C582" s="1234"/>
      <c r="D582" s="1234"/>
      <c r="E582" s="1234"/>
      <c r="F582" s="1234"/>
      <c r="G582" s="1235"/>
      <c r="H582" s="1234"/>
      <c r="I582" s="1234"/>
      <c r="J582" s="1234"/>
      <c r="K582" s="1234"/>
      <c r="L582" s="1234"/>
      <c r="M582" s="1234"/>
      <c r="N582" s="1234"/>
      <c r="O582" s="1234"/>
      <c r="P582" s="914"/>
      <c r="Q582" s="1234"/>
      <c r="R582" s="1234"/>
      <c r="S582" s="1234"/>
      <c r="T582" s="1234"/>
      <c r="U582" s="1234"/>
      <c r="V582" s="1234"/>
      <c r="W582" s="1234"/>
      <c r="X582" s="1235"/>
      <c r="Y582" s="1234"/>
      <c r="Z582" s="1234"/>
      <c r="AA582" s="1234"/>
      <c r="AB582" s="1234"/>
      <c r="AC582" s="1234"/>
      <c r="AD582" s="1234"/>
      <c r="AE582" s="1234"/>
      <c r="AF582" s="1234"/>
      <c r="AG582" s="914"/>
      <c r="AH582" s="1234"/>
    </row>
    <row r="583">
      <c r="A583" s="1234"/>
      <c r="B583" s="1234"/>
      <c r="C583" s="1234"/>
      <c r="D583" s="1234"/>
      <c r="E583" s="1234"/>
      <c r="F583" s="1234"/>
      <c r="G583" s="1235"/>
      <c r="H583" s="1234"/>
      <c r="I583" s="1234"/>
      <c r="J583" s="1234"/>
      <c r="K583" s="1234"/>
      <c r="L583" s="1234"/>
      <c r="M583" s="1234"/>
      <c r="N583" s="1234"/>
      <c r="O583" s="1234"/>
      <c r="P583" s="914"/>
      <c r="Q583" s="1234"/>
      <c r="R583" s="1234"/>
      <c r="S583" s="1234"/>
      <c r="T583" s="1234"/>
      <c r="U583" s="1234"/>
      <c r="V583" s="1234"/>
      <c r="W583" s="1234"/>
      <c r="X583" s="1235"/>
      <c r="Y583" s="1234"/>
      <c r="Z583" s="1234"/>
      <c r="AA583" s="1234"/>
      <c r="AB583" s="1234"/>
      <c r="AC583" s="1234"/>
      <c r="AD583" s="1234"/>
      <c r="AE583" s="1234"/>
      <c r="AF583" s="1234"/>
      <c r="AG583" s="914"/>
      <c r="AH583" s="1234"/>
    </row>
    <row r="584">
      <c r="A584" s="1234"/>
      <c r="B584" s="1234"/>
      <c r="C584" s="1234"/>
      <c r="D584" s="1234"/>
      <c r="E584" s="1234"/>
      <c r="F584" s="1234"/>
      <c r="G584" s="1235"/>
      <c r="H584" s="1234"/>
      <c r="I584" s="1234"/>
      <c r="J584" s="1234"/>
      <c r="K584" s="1234"/>
      <c r="L584" s="1234"/>
      <c r="M584" s="1234"/>
      <c r="N584" s="1234"/>
      <c r="O584" s="1234"/>
      <c r="P584" s="914"/>
      <c r="Q584" s="1234"/>
      <c r="R584" s="1234"/>
      <c r="S584" s="1234"/>
      <c r="T584" s="1234"/>
      <c r="U584" s="1234"/>
      <c r="V584" s="1234"/>
      <c r="W584" s="1234"/>
      <c r="X584" s="1235"/>
      <c r="Y584" s="1234"/>
      <c r="Z584" s="1234"/>
      <c r="AA584" s="1234"/>
      <c r="AB584" s="1234"/>
      <c r="AC584" s="1234"/>
      <c r="AD584" s="1234"/>
      <c r="AE584" s="1234"/>
      <c r="AF584" s="1234"/>
      <c r="AG584" s="914"/>
      <c r="AH584" s="1234"/>
    </row>
    <row r="585">
      <c r="A585" s="1234"/>
      <c r="B585" s="1234"/>
      <c r="C585" s="1234"/>
      <c r="D585" s="1234"/>
      <c r="E585" s="1234"/>
      <c r="F585" s="1234"/>
      <c r="G585" s="1235"/>
      <c r="H585" s="1234"/>
      <c r="I585" s="1234"/>
      <c r="J585" s="1234"/>
      <c r="K585" s="1234"/>
      <c r="L585" s="1234"/>
      <c r="M585" s="1234"/>
      <c r="N585" s="1234"/>
      <c r="O585" s="1234"/>
      <c r="P585" s="914"/>
      <c r="Q585" s="1234"/>
      <c r="R585" s="1234"/>
      <c r="S585" s="1234"/>
      <c r="T585" s="1234"/>
      <c r="U585" s="1234"/>
      <c r="V585" s="1234"/>
      <c r="W585" s="1234"/>
      <c r="X585" s="1235"/>
      <c r="Y585" s="1234"/>
      <c r="Z585" s="1234"/>
      <c r="AA585" s="1234"/>
      <c r="AB585" s="1234"/>
      <c r="AC585" s="1234"/>
      <c r="AD585" s="1234"/>
      <c r="AE585" s="1234"/>
      <c r="AF585" s="1234"/>
      <c r="AG585" s="914"/>
      <c r="AH585" s="1234"/>
    </row>
    <row r="586">
      <c r="A586" s="1234"/>
      <c r="B586" s="1234"/>
      <c r="C586" s="1234"/>
      <c r="D586" s="1234"/>
      <c r="E586" s="1234"/>
      <c r="F586" s="1234"/>
      <c r="G586" s="1235"/>
      <c r="H586" s="1234"/>
      <c r="I586" s="1234"/>
      <c r="J586" s="1234"/>
      <c r="K586" s="1234"/>
      <c r="L586" s="1234"/>
      <c r="M586" s="1234"/>
      <c r="N586" s="1234"/>
      <c r="O586" s="1234"/>
      <c r="P586" s="914"/>
      <c r="Q586" s="1234"/>
      <c r="R586" s="1234"/>
      <c r="S586" s="1234"/>
      <c r="T586" s="1234"/>
      <c r="U586" s="1234"/>
      <c r="V586" s="1234"/>
      <c r="W586" s="1234"/>
      <c r="X586" s="1235"/>
      <c r="Y586" s="1234"/>
      <c r="Z586" s="1234"/>
      <c r="AA586" s="1234"/>
      <c r="AB586" s="1234"/>
      <c r="AC586" s="1234"/>
      <c r="AD586" s="1234"/>
      <c r="AE586" s="1234"/>
      <c r="AF586" s="1234"/>
      <c r="AG586" s="914"/>
      <c r="AH586" s="1234"/>
    </row>
    <row r="587">
      <c r="A587" s="1234"/>
      <c r="B587" s="1234"/>
      <c r="C587" s="1234"/>
      <c r="D587" s="1234"/>
      <c r="E587" s="1234"/>
      <c r="F587" s="1234"/>
      <c r="G587" s="1235"/>
      <c r="H587" s="1234"/>
      <c r="I587" s="1234"/>
      <c r="J587" s="1234"/>
      <c r="K587" s="1234"/>
      <c r="L587" s="1234"/>
      <c r="M587" s="1234"/>
      <c r="N587" s="1234"/>
      <c r="O587" s="1234"/>
      <c r="P587" s="914"/>
      <c r="Q587" s="1234"/>
      <c r="R587" s="1234"/>
      <c r="S587" s="1234"/>
      <c r="T587" s="1234"/>
      <c r="U587" s="1234"/>
      <c r="V587" s="1234"/>
      <c r="W587" s="1234"/>
      <c r="X587" s="1235"/>
      <c r="Y587" s="1234"/>
      <c r="Z587" s="1234"/>
      <c r="AA587" s="1234"/>
      <c r="AB587" s="1234"/>
      <c r="AC587" s="1234"/>
      <c r="AD587" s="1234"/>
      <c r="AE587" s="1234"/>
      <c r="AF587" s="1234"/>
      <c r="AG587" s="914"/>
      <c r="AH587" s="1234"/>
    </row>
    <row r="588">
      <c r="A588" s="1234"/>
      <c r="B588" s="1234"/>
      <c r="C588" s="1234"/>
      <c r="D588" s="1234"/>
      <c r="E588" s="1234"/>
      <c r="F588" s="1234"/>
      <c r="G588" s="1235"/>
      <c r="H588" s="1234"/>
      <c r="I588" s="1234"/>
      <c r="J588" s="1234"/>
      <c r="K588" s="1234"/>
      <c r="L588" s="1234"/>
      <c r="M588" s="1234"/>
      <c r="N588" s="1234"/>
      <c r="O588" s="1234"/>
      <c r="P588" s="914"/>
      <c r="Q588" s="1234"/>
      <c r="R588" s="1234"/>
      <c r="S588" s="1234"/>
      <c r="T588" s="1234"/>
      <c r="U588" s="1234"/>
      <c r="V588" s="1234"/>
      <c r="W588" s="1234"/>
      <c r="X588" s="1235"/>
      <c r="Y588" s="1234"/>
      <c r="Z588" s="1234"/>
      <c r="AA588" s="1234"/>
      <c r="AB588" s="1234"/>
      <c r="AC588" s="1234"/>
      <c r="AD588" s="1234"/>
      <c r="AE588" s="1234"/>
      <c r="AF588" s="1234"/>
      <c r="AG588" s="914"/>
      <c r="AH588" s="1234"/>
    </row>
    <row r="589">
      <c r="A589" s="1234"/>
      <c r="B589" s="1234"/>
      <c r="C589" s="1234"/>
      <c r="D589" s="1234"/>
      <c r="E589" s="1234"/>
      <c r="F589" s="1234"/>
      <c r="G589" s="1235"/>
      <c r="H589" s="1234"/>
      <c r="I589" s="1234"/>
      <c r="J589" s="1234"/>
      <c r="K589" s="1234"/>
      <c r="L589" s="1234"/>
      <c r="M589" s="1234"/>
      <c r="N589" s="1234"/>
      <c r="O589" s="1234"/>
      <c r="P589" s="914"/>
      <c r="Q589" s="1234"/>
      <c r="R589" s="1234"/>
      <c r="S589" s="1234"/>
      <c r="T589" s="1234"/>
      <c r="U589" s="1234"/>
      <c r="V589" s="1234"/>
      <c r="W589" s="1234"/>
      <c r="X589" s="1235"/>
      <c r="Y589" s="1234"/>
      <c r="Z589" s="1234"/>
      <c r="AA589" s="1234"/>
      <c r="AB589" s="1234"/>
      <c r="AC589" s="1234"/>
      <c r="AD589" s="1234"/>
      <c r="AE589" s="1234"/>
      <c r="AF589" s="1234"/>
      <c r="AG589" s="914"/>
      <c r="AH589" s="1234"/>
    </row>
    <row r="590">
      <c r="A590" s="1234"/>
      <c r="B590" s="1234"/>
      <c r="C590" s="1234"/>
      <c r="D590" s="1234"/>
      <c r="E590" s="1234"/>
      <c r="F590" s="1234"/>
      <c r="G590" s="1235"/>
      <c r="H590" s="1234"/>
      <c r="I590" s="1234"/>
      <c r="J590" s="1234"/>
      <c r="K590" s="1234"/>
      <c r="L590" s="1234"/>
      <c r="M590" s="1234"/>
      <c r="N590" s="1234"/>
      <c r="O590" s="1234"/>
      <c r="P590" s="914"/>
      <c r="Q590" s="1234"/>
      <c r="R590" s="1234"/>
      <c r="S590" s="1234"/>
      <c r="T590" s="1234"/>
      <c r="U590" s="1234"/>
      <c r="V590" s="1234"/>
      <c r="W590" s="1234"/>
      <c r="X590" s="1235"/>
      <c r="Y590" s="1234"/>
      <c r="Z590" s="1234"/>
      <c r="AA590" s="1234"/>
      <c r="AB590" s="1234"/>
      <c r="AC590" s="1234"/>
      <c r="AD590" s="1234"/>
      <c r="AE590" s="1234"/>
      <c r="AF590" s="1234"/>
      <c r="AG590" s="914"/>
      <c r="AH590" s="1234"/>
    </row>
    <row r="591">
      <c r="A591" s="1234"/>
      <c r="B591" s="1234"/>
      <c r="C591" s="1234"/>
      <c r="D591" s="1234"/>
      <c r="E591" s="1234"/>
      <c r="F591" s="1234"/>
      <c r="G591" s="1235"/>
      <c r="H591" s="1234"/>
      <c r="I591" s="1234"/>
      <c r="J591" s="1234"/>
      <c r="K591" s="1234"/>
      <c r="L591" s="1234"/>
      <c r="M591" s="1234"/>
      <c r="N591" s="1234"/>
      <c r="O591" s="1234"/>
      <c r="P591" s="914"/>
      <c r="Q591" s="1234"/>
      <c r="R591" s="1234"/>
      <c r="S591" s="1234"/>
      <c r="T591" s="1234"/>
      <c r="U591" s="1234"/>
      <c r="V591" s="1234"/>
      <c r="W591" s="1234"/>
      <c r="X591" s="1235"/>
      <c r="Y591" s="1234"/>
      <c r="Z591" s="1234"/>
      <c r="AA591" s="1234"/>
      <c r="AB591" s="1234"/>
      <c r="AC591" s="1234"/>
      <c r="AD591" s="1234"/>
      <c r="AE591" s="1234"/>
      <c r="AF591" s="1234"/>
      <c r="AG591" s="914"/>
      <c r="AH591" s="1234"/>
    </row>
    <row r="592">
      <c r="A592" s="1234"/>
      <c r="B592" s="1234"/>
      <c r="C592" s="1234"/>
      <c r="D592" s="1234"/>
      <c r="E592" s="1234"/>
      <c r="F592" s="1234"/>
      <c r="G592" s="1235"/>
      <c r="H592" s="1234"/>
      <c r="I592" s="1234"/>
      <c r="J592" s="1234"/>
      <c r="K592" s="1234"/>
      <c r="L592" s="1234"/>
      <c r="M592" s="1234"/>
      <c r="N592" s="1234"/>
      <c r="O592" s="1234"/>
      <c r="P592" s="914"/>
      <c r="Q592" s="1234"/>
      <c r="R592" s="1234"/>
      <c r="S592" s="1234"/>
      <c r="T592" s="1234"/>
      <c r="U592" s="1234"/>
      <c r="V592" s="1234"/>
      <c r="W592" s="1234"/>
      <c r="X592" s="1235"/>
      <c r="Y592" s="1234"/>
      <c r="Z592" s="1234"/>
      <c r="AA592" s="1234"/>
      <c r="AB592" s="1234"/>
      <c r="AC592" s="1234"/>
      <c r="AD592" s="1234"/>
      <c r="AE592" s="1234"/>
      <c r="AF592" s="1234"/>
      <c r="AG592" s="914"/>
      <c r="AH592" s="1234"/>
    </row>
    <row r="593">
      <c r="A593" s="1234"/>
      <c r="B593" s="1234"/>
      <c r="C593" s="1234"/>
      <c r="D593" s="1234"/>
      <c r="E593" s="1234"/>
      <c r="F593" s="1234"/>
      <c r="G593" s="1235"/>
      <c r="H593" s="1234"/>
      <c r="I593" s="1234"/>
      <c r="J593" s="1234"/>
      <c r="K593" s="1234"/>
      <c r="L593" s="1234"/>
      <c r="M593" s="1234"/>
      <c r="N593" s="1234"/>
      <c r="O593" s="1234"/>
      <c r="P593" s="914"/>
      <c r="Q593" s="1234"/>
      <c r="R593" s="1234"/>
      <c r="S593" s="1234"/>
      <c r="T593" s="1234"/>
      <c r="U593" s="1234"/>
      <c r="V593" s="1234"/>
      <c r="W593" s="1234"/>
      <c r="X593" s="1235"/>
      <c r="Y593" s="1234"/>
      <c r="Z593" s="1234"/>
      <c r="AA593" s="1234"/>
      <c r="AB593" s="1234"/>
      <c r="AC593" s="1234"/>
      <c r="AD593" s="1234"/>
      <c r="AE593" s="1234"/>
      <c r="AF593" s="1234"/>
      <c r="AG593" s="914"/>
      <c r="AH593" s="1234"/>
    </row>
    <row r="594">
      <c r="A594" s="1234"/>
      <c r="B594" s="1234"/>
      <c r="C594" s="1234"/>
      <c r="D594" s="1234"/>
      <c r="E594" s="1234"/>
      <c r="F594" s="1234"/>
      <c r="G594" s="1235"/>
      <c r="H594" s="1234"/>
      <c r="I594" s="1234"/>
      <c r="J594" s="1234"/>
      <c r="K594" s="1234"/>
      <c r="L594" s="1234"/>
      <c r="M594" s="1234"/>
      <c r="N594" s="1234"/>
      <c r="O594" s="1234"/>
      <c r="P594" s="914"/>
      <c r="Q594" s="1234"/>
      <c r="R594" s="1234"/>
      <c r="S594" s="1234"/>
      <c r="T594" s="1234"/>
      <c r="U594" s="1234"/>
      <c r="V594" s="1234"/>
      <c r="W594" s="1234"/>
      <c r="X594" s="1235"/>
      <c r="Y594" s="1234"/>
      <c r="Z594" s="1234"/>
      <c r="AA594" s="1234"/>
      <c r="AB594" s="1234"/>
      <c r="AC594" s="1234"/>
      <c r="AD594" s="1234"/>
      <c r="AE594" s="1234"/>
      <c r="AF594" s="1234"/>
      <c r="AG594" s="914"/>
      <c r="AH594" s="1234"/>
    </row>
    <row r="595">
      <c r="A595" s="1234"/>
      <c r="B595" s="1234"/>
      <c r="C595" s="1234"/>
      <c r="D595" s="1234"/>
      <c r="E595" s="1234"/>
      <c r="F595" s="1234"/>
      <c r="G595" s="1235"/>
      <c r="H595" s="1234"/>
      <c r="I595" s="1234"/>
      <c r="J595" s="1234"/>
      <c r="K595" s="1234"/>
      <c r="L595" s="1234"/>
      <c r="M595" s="1234"/>
      <c r="N595" s="1234"/>
      <c r="O595" s="1234"/>
      <c r="P595" s="914"/>
      <c r="Q595" s="1234"/>
      <c r="R595" s="1234"/>
      <c r="S595" s="1234"/>
      <c r="T595" s="1234"/>
      <c r="U595" s="1234"/>
      <c r="V595" s="1234"/>
      <c r="W595" s="1234"/>
      <c r="X595" s="1235"/>
      <c r="Y595" s="1234"/>
      <c r="Z595" s="1234"/>
      <c r="AA595" s="1234"/>
      <c r="AB595" s="1234"/>
      <c r="AC595" s="1234"/>
      <c r="AD595" s="1234"/>
      <c r="AE595" s="1234"/>
      <c r="AF595" s="1234"/>
      <c r="AG595" s="914"/>
      <c r="AH595" s="1234"/>
    </row>
    <row r="596">
      <c r="A596" s="1234"/>
      <c r="B596" s="1234"/>
      <c r="C596" s="1234"/>
      <c r="D596" s="1234"/>
      <c r="E596" s="1234"/>
      <c r="F596" s="1234"/>
      <c r="G596" s="1235"/>
      <c r="H596" s="1234"/>
      <c r="I596" s="1234"/>
      <c r="J596" s="1234"/>
      <c r="K596" s="1234"/>
      <c r="L596" s="1234"/>
      <c r="M596" s="1234"/>
      <c r="N596" s="1234"/>
      <c r="O596" s="1234"/>
      <c r="P596" s="914"/>
      <c r="Q596" s="1234"/>
      <c r="R596" s="1234"/>
      <c r="S596" s="1234"/>
      <c r="T596" s="1234"/>
      <c r="U596" s="1234"/>
      <c r="V596" s="1234"/>
      <c r="W596" s="1234"/>
      <c r="X596" s="1235"/>
      <c r="Y596" s="1234"/>
      <c r="Z596" s="1234"/>
      <c r="AA596" s="1234"/>
      <c r="AB596" s="1234"/>
      <c r="AC596" s="1234"/>
      <c r="AD596" s="1234"/>
      <c r="AE596" s="1234"/>
      <c r="AF596" s="1234"/>
      <c r="AG596" s="914"/>
      <c r="AH596" s="1234"/>
    </row>
    <row r="597">
      <c r="A597" s="1234"/>
      <c r="B597" s="1234"/>
      <c r="C597" s="1234"/>
      <c r="D597" s="1234"/>
      <c r="E597" s="1234"/>
      <c r="F597" s="1234"/>
      <c r="G597" s="1235"/>
      <c r="H597" s="1234"/>
      <c r="I597" s="1234"/>
      <c r="J597" s="1234"/>
      <c r="K597" s="1234"/>
      <c r="L597" s="1234"/>
      <c r="M597" s="1234"/>
      <c r="N597" s="1234"/>
      <c r="O597" s="1234"/>
      <c r="P597" s="914"/>
      <c r="Q597" s="1234"/>
      <c r="R597" s="1234"/>
      <c r="S597" s="1234"/>
      <c r="T597" s="1234"/>
      <c r="U597" s="1234"/>
      <c r="V597" s="1234"/>
      <c r="W597" s="1234"/>
      <c r="X597" s="1235"/>
      <c r="Y597" s="1234"/>
      <c r="Z597" s="1234"/>
      <c r="AA597" s="1234"/>
      <c r="AB597" s="1234"/>
      <c r="AC597" s="1234"/>
      <c r="AD597" s="1234"/>
      <c r="AE597" s="1234"/>
      <c r="AF597" s="1234"/>
      <c r="AG597" s="914"/>
      <c r="AH597" s="1234"/>
    </row>
    <row r="598">
      <c r="A598" s="1234"/>
      <c r="B598" s="1234"/>
      <c r="C598" s="1234"/>
      <c r="D598" s="1234"/>
      <c r="E598" s="1234"/>
      <c r="F598" s="1234"/>
      <c r="G598" s="1235"/>
      <c r="H598" s="1234"/>
      <c r="I598" s="1234"/>
      <c r="J598" s="1234"/>
      <c r="K598" s="1234"/>
      <c r="L598" s="1234"/>
      <c r="M598" s="1234"/>
      <c r="N598" s="1234"/>
      <c r="O598" s="1234"/>
      <c r="P598" s="914"/>
      <c r="Q598" s="1234"/>
      <c r="R598" s="1234"/>
      <c r="S598" s="1234"/>
      <c r="T598" s="1234"/>
      <c r="U598" s="1234"/>
      <c r="V598" s="1234"/>
      <c r="W598" s="1234"/>
      <c r="X598" s="1235"/>
      <c r="Y598" s="1234"/>
      <c r="Z598" s="1234"/>
      <c r="AA598" s="1234"/>
      <c r="AB598" s="1234"/>
      <c r="AC598" s="1234"/>
      <c r="AD598" s="1234"/>
      <c r="AE598" s="1234"/>
      <c r="AF598" s="1234"/>
      <c r="AG598" s="914"/>
      <c r="AH598" s="1234"/>
    </row>
    <row r="599">
      <c r="A599" s="1234"/>
      <c r="B599" s="1234"/>
      <c r="C599" s="1234"/>
      <c r="D599" s="1234"/>
      <c r="E599" s="1234"/>
      <c r="F599" s="1234"/>
      <c r="G599" s="1235"/>
      <c r="H599" s="1234"/>
      <c r="I599" s="1234"/>
      <c r="J599" s="1234"/>
      <c r="K599" s="1234"/>
      <c r="L599" s="1234"/>
      <c r="M599" s="1234"/>
      <c r="N599" s="1234"/>
      <c r="O599" s="1234"/>
      <c r="P599" s="914"/>
      <c r="Q599" s="1234"/>
      <c r="R599" s="1234"/>
      <c r="S599" s="1234"/>
      <c r="T599" s="1234"/>
      <c r="U599" s="1234"/>
      <c r="V599" s="1234"/>
      <c r="W599" s="1234"/>
      <c r="X599" s="1235"/>
      <c r="Y599" s="1234"/>
      <c r="Z599" s="1234"/>
      <c r="AA599" s="1234"/>
      <c r="AB599" s="1234"/>
      <c r="AC599" s="1234"/>
      <c r="AD599" s="1234"/>
      <c r="AE599" s="1234"/>
      <c r="AF599" s="1234"/>
      <c r="AG599" s="914"/>
      <c r="AH599" s="1234"/>
    </row>
    <row r="600">
      <c r="A600" s="1234"/>
      <c r="B600" s="1234"/>
      <c r="C600" s="1234"/>
      <c r="D600" s="1234"/>
      <c r="E600" s="1234"/>
      <c r="F600" s="1234"/>
      <c r="G600" s="1235"/>
      <c r="H600" s="1234"/>
      <c r="I600" s="1234"/>
      <c r="J600" s="1234"/>
      <c r="K600" s="1234"/>
      <c r="L600" s="1234"/>
      <c r="M600" s="1234"/>
      <c r="N600" s="1234"/>
      <c r="O600" s="1234"/>
      <c r="P600" s="914"/>
      <c r="Q600" s="1234"/>
      <c r="R600" s="1234"/>
      <c r="S600" s="1234"/>
      <c r="T600" s="1234"/>
      <c r="U600" s="1234"/>
      <c r="V600" s="1234"/>
      <c r="W600" s="1234"/>
      <c r="X600" s="1235"/>
      <c r="Y600" s="1234"/>
      <c r="Z600" s="1234"/>
      <c r="AA600" s="1234"/>
      <c r="AB600" s="1234"/>
      <c r="AC600" s="1234"/>
      <c r="AD600" s="1234"/>
      <c r="AE600" s="1234"/>
      <c r="AF600" s="1234"/>
      <c r="AG600" s="914"/>
      <c r="AH600" s="1234"/>
    </row>
    <row r="601">
      <c r="A601" s="1234"/>
      <c r="B601" s="1234"/>
      <c r="C601" s="1234"/>
      <c r="D601" s="1234"/>
      <c r="E601" s="1234"/>
      <c r="F601" s="1234"/>
      <c r="G601" s="1235"/>
      <c r="H601" s="1234"/>
      <c r="I601" s="1234"/>
      <c r="J601" s="1234"/>
      <c r="K601" s="1234"/>
      <c r="L601" s="1234"/>
      <c r="M601" s="1234"/>
      <c r="N601" s="1234"/>
      <c r="O601" s="1234"/>
      <c r="P601" s="914"/>
      <c r="Q601" s="1234"/>
      <c r="R601" s="1234"/>
      <c r="S601" s="1234"/>
      <c r="T601" s="1234"/>
      <c r="U601" s="1234"/>
      <c r="V601" s="1234"/>
      <c r="W601" s="1234"/>
      <c r="X601" s="1235"/>
      <c r="Y601" s="1234"/>
      <c r="Z601" s="1234"/>
      <c r="AA601" s="1234"/>
      <c r="AB601" s="1234"/>
      <c r="AC601" s="1234"/>
      <c r="AD601" s="1234"/>
      <c r="AE601" s="1234"/>
      <c r="AF601" s="1234"/>
      <c r="AG601" s="914"/>
      <c r="AH601" s="1234"/>
    </row>
    <row r="602">
      <c r="A602" s="1234"/>
      <c r="B602" s="1234"/>
      <c r="C602" s="1234"/>
      <c r="D602" s="1234"/>
      <c r="E602" s="1234"/>
      <c r="F602" s="1234"/>
      <c r="G602" s="1235"/>
      <c r="H602" s="1234"/>
      <c r="I602" s="1234"/>
      <c r="J602" s="1234"/>
      <c r="K602" s="1234"/>
      <c r="L602" s="1234"/>
      <c r="M602" s="1234"/>
      <c r="N602" s="1234"/>
      <c r="O602" s="1234"/>
      <c r="P602" s="914"/>
      <c r="Q602" s="1234"/>
      <c r="R602" s="1234"/>
      <c r="S602" s="1234"/>
      <c r="T602" s="1234"/>
      <c r="U602" s="1234"/>
      <c r="V602" s="1234"/>
      <c r="W602" s="1234"/>
      <c r="X602" s="1235"/>
      <c r="Y602" s="1234"/>
      <c r="Z602" s="1234"/>
      <c r="AA602" s="1234"/>
      <c r="AB602" s="1234"/>
      <c r="AC602" s="1234"/>
      <c r="AD602" s="1234"/>
      <c r="AE602" s="1234"/>
      <c r="AF602" s="1234"/>
      <c r="AG602" s="914"/>
      <c r="AH602" s="1234"/>
    </row>
    <row r="603">
      <c r="A603" s="1234"/>
      <c r="B603" s="1234"/>
      <c r="C603" s="1234"/>
      <c r="D603" s="1234"/>
      <c r="E603" s="1234"/>
      <c r="F603" s="1234"/>
      <c r="G603" s="1235"/>
      <c r="H603" s="1234"/>
      <c r="I603" s="1234"/>
      <c r="J603" s="1234"/>
      <c r="K603" s="1234"/>
      <c r="L603" s="1234"/>
      <c r="M603" s="1234"/>
      <c r="N603" s="1234"/>
      <c r="O603" s="1234"/>
      <c r="P603" s="914"/>
      <c r="Q603" s="1234"/>
      <c r="R603" s="1234"/>
      <c r="S603" s="1234"/>
      <c r="T603" s="1234"/>
      <c r="U603" s="1234"/>
      <c r="V603" s="1234"/>
      <c r="W603" s="1234"/>
      <c r="X603" s="1235"/>
      <c r="Y603" s="1234"/>
      <c r="Z603" s="1234"/>
      <c r="AA603" s="1234"/>
      <c r="AB603" s="1234"/>
      <c r="AC603" s="1234"/>
      <c r="AD603" s="1234"/>
      <c r="AE603" s="1234"/>
      <c r="AF603" s="1234"/>
      <c r="AG603" s="914"/>
      <c r="AH603" s="1234"/>
    </row>
    <row r="604">
      <c r="A604" s="1234"/>
      <c r="B604" s="1234"/>
      <c r="C604" s="1234"/>
      <c r="D604" s="1234"/>
      <c r="E604" s="1234"/>
      <c r="F604" s="1234"/>
      <c r="G604" s="1235"/>
      <c r="H604" s="1234"/>
      <c r="I604" s="1234"/>
      <c r="J604" s="1234"/>
      <c r="K604" s="1234"/>
      <c r="L604" s="1234"/>
      <c r="M604" s="1234"/>
      <c r="N604" s="1234"/>
      <c r="O604" s="1234"/>
      <c r="P604" s="914"/>
      <c r="Q604" s="1234"/>
      <c r="R604" s="1234"/>
      <c r="S604" s="1234"/>
      <c r="T604" s="1234"/>
      <c r="U604" s="1234"/>
      <c r="V604" s="1234"/>
      <c r="W604" s="1234"/>
      <c r="X604" s="1235"/>
      <c r="Y604" s="1234"/>
      <c r="Z604" s="1234"/>
      <c r="AA604" s="1234"/>
      <c r="AB604" s="1234"/>
      <c r="AC604" s="1234"/>
      <c r="AD604" s="1234"/>
      <c r="AE604" s="1234"/>
      <c r="AF604" s="1234"/>
      <c r="AG604" s="914"/>
      <c r="AH604" s="1234"/>
    </row>
    <row r="605">
      <c r="A605" s="1234"/>
      <c r="B605" s="1234"/>
      <c r="C605" s="1234"/>
      <c r="D605" s="1234"/>
      <c r="E605" s="1234"/>
      <c r="F605" s="1234"/>
      <c r="G605" s="1235"/>
      <c r="H605" s="1234"/>
      <c r="I605" s="1234"/>
      <c r="J605" s="1234"/>
      <c r="K605" s="1234"/>
      <c r="L605" s="1234"/>
      <c r="M605" s="1234"/>
      <c r="N605" s="1234"/>
      <c r="O605" s="1234"/>
      <c r="P605" s="914"/>
      <c r="Q605" s="1234"/>
      <c r="R605" s="1234"/>
      <c r="S605" s="1234"/>
      <c r="T605" s="1234"/>
      <c r="U605" s="1234"/>
      <c r="V605" s="1234"/>
      <c r="W605" s="1234"/>
      <c r="X605" s="1235"/>
      <c r="Y605" s="1234"/>
      <c r="Z605" s="1234"/>
      <c r="AA605" s="1234"/>
      <c r="AB605" s="1234"/>
      <c r="AC605" s="1234"/>
      <c r="AD605" s="1234"/>
      <c r="AE605" s="1234"/>
      <c r="AF605" s="1234"/>
      <c r="AG605" s="914"/>
      <c r="AH605" s="1234"/>
    </row>
    <row r="606">
      <c r="A606" s="1234"/>
      <c r="B606" s="1234"/>
      <c r="C606" s="1234"/>
      <c r="D606" s="1234"/>
      <c r="E606" s="1234"/>
      <c r="F606" s="1234"/>
      <c r="G606" s="1235"/>
      <c r="H606" s="1234"/>
      <c r="I606" s="1234"/>
      <c r="J606" s="1234"/>
      <c r="K606" s="1234"/>
      <c r="L606" s="1234"/>
      <c r="M606" s="1234"/>
      <c r="N606" s="1234"/>
      <c r="O606" s="1234"/>
      <c r="P606" s="914"/>
      <c r="Q606" s="1234"/>
      <c r="R606" s="1234"/>
      <c r="S606" s="1234"/>
      <c r="T606" s="1234"/>
      <c r="U606" s="1234"/>
      <c r="V606" s="1234"/>
      <c r="W606" s="1234"/>
      <c r="X606" s="1235"/>
      <c r="Y606" s="1234"/>
      <c r="Z606" s="1234"/>
      <c r="AA606" s="1234"/>
      <c r="AB606" s="1234"/>
      <c r="AC606" s="1234"/>
      <c r="AD606" s="1234"/>
      <c r="AE606" s="1234"/>
      <c r="AF606" s="1234"/>
      <c r="AG606" s="914"/>
      <c r="AH606" s="1234"/>
    </row>
    <row r="607">
      <c r="A607" s="1234"/>
      <c r="B607" s="1234"/>
      <c r="C607" s="1234"/>
      <c r="D607" s="1234"/>
      <c r="E607" s="1234"/>
      <c r="F607" s="1234"/>
      <c r="G607" s="1235"/>
      <c r="H607" s="1234"/>
      <c r="I607" s="1234"/>
      <c r="J607" s="1234"/>
      <c r="K607" s="1234"/>
      <c r="L607" s="1234"/>
      <c r="M607" s="1234"/>
      <c r="N607" s="1234"/>
      <c r="O607" s="1234"/>
      <c r="P607" s="914"/>
      <c r="Q607" s="1234"/>
      <c r="R607" s="1234"/>
      <c r="S607" s="1234"/>
      <c r="T607" s="1234"/>
      <c r="U607" s="1234"/>
      <c r="V607" s="1234"/>
      <c r="W607" s="1234"/>
      <c r="X607" s="1235"/>
      <c r="Y607" s="1234"/>
      <c r="Z607" s="1234"/>
      <c r="AA607" s="1234"/>
      <c r="AB607" s="1234"/>
      <c r="AC607" s="1234"/>
      <c r="AD607" s="1234"/>
      <c r="AE607" s="1234"/>
      <c r="AF607" s="1234"/>
      <c r="AG607" s="914"/>
      <c r="AH607" s="1234"/>
    </row>
    <row r="608">
      <c r="A608" s="1234"/>
      <c r="B608" s="1234"/>
      <c r="C608" s="1234"/>
      <c r="D608" s="1234"/>
      <c r="E608" s="1234"/>
      <c r="F608" s="1234"/>
      <c r="G608" s="1235"/>
      <c r="H608" s="1234"/>
      <c r="I608" s="1234"/>
      <c r="J608" s="1234"/>
      <c r="K608" s="1234"/>
      <c r="L608" s="1234"/>
      <c r="M608" s="1234"/>
      <c r="N608" s="1234"/>
      <c r="O608" s="1234"/>
      <c r="P608" s="914"/>
      <c r="Q608" s="1234"/>
      <c r="R608" s="1234"/>
      <c r="S608" s="1234"/>
      <c r="T608" s="1234"/>
      <c r="U608" s="1234"/>
      <c r="V608" s="1234"/>
      <c r="W608" s="1234"/>
      <c r="X608" s="1235"/>
      <c r="Y608" s="1234"/>
      <c r="Z608" s="1234"/>
      <c r="AA608" s="1234"/>
      <c r="AB608" s="1234"/>
      <c r="AC608" s="1234"/>
      <c r="AD608" s="1234"/>
      <c r="AE608" s="1234"/>
      <c r="AF608" s="1234"/>
      <c r="AG608" s="914"/>
      <c r="AH608" s="1234"/>
    </row>
    <row r="609">
      <c r="A609" s="1234"/>
      <c r="B609" s="1234"/>
      <c r="C609" s="1234"/>
      <c r="D609" s="1234"/>
      <c r="E609" s="1234"/>
      <c r="F609" s="1234"/>
      <c r="G609" s="1235"/>
      <c r="H609" s="1234"/>
      <c r="I609" s="1234"/>
      <c r="J609" s="1234"/>
      <c r="K609" s="1234"/>
      <c r="L609" s="1234"/>
      <c r="M609" s="1234"/>
      <c r="N609" s="1234"/>
      <c r="O609" s="1234"/>
      <c r="P609" s="914"/>
      <c r="Q609" s="1234"/>
      <c r="R609" s="1234"/>
      <c r="S609" s="1234"/>
      <c r="T609" s="1234"/>
      <c r="U609" s="1234"/>
      <c r="V609" s="1234"/>
      <c r="W609" s="1234"/>
      <c r="X609" s="1235"/>
      <c r="Y609" s="1234"/>
      <c r="Z609" s="1234"/>
      <c r="AA609" s="1234"/>
      <c r="AB609" s="1234"/>
      <c r="AC609" s="1234"/>
      <c r="AD609" s="1234"/>
      <c r="AE609" s="1234"/>
      <c r="AF609" s="1234"/>
      <c r="AG609" s="914"/>
      <c r="AH609" s="1234"/>
    </row>
    <row r="610">
      <c r="A610" s="1234"/>
      <c r="B610" s="1234"/>
      <c r="C610" s="1234"/>
      <c r="D610" s="1234"/>
      <c r="E610" s="1234"/>
      <c r="F610" s="1234"/>
      <c r="G610" s="1235"/>
      <c r="H610" s="1234"/>
      <c r="I610" s="1234"/>
      <c r="J610" s="1234"/>
      <c r="K610" s="1234"/>
      <c r="L610" s="1234"/>
      <c r="M610" s="1234"/>
      <c r="N610" s="1234"/>
      <c r="O610" s="1234"/>
      <c r="P610" s="914"/>
      <c r="Q610" s="1234"/>
      <c r="R610" s="1234"/>
      <c r="S610" s="1234"/>
      <c r="T610" s="1234"/>
      <c r="U610" s="1234"/>
      <c r="V610" s="1234"/>
      <c r="W610" s="1234"/>
      <c r="X610" s="1235"/>
      <c r="Y610" s="1234"/>
      <c r="Z610" s="1234"/>
      <c r="AA610" s="1234"/>
      <c r="AB610" s="1234"/>
      <c r="AC610" s="1234"/>
      <c r="AD610" s="1234"/>
      <c r="AE610" s="1234"/>
      <c r="AF610" s="1234"/>
      <c r="AG610" s="914"/>
      <c r="AH610" s="1234"/>
    </row>
    <row r="611">
      <c r="A611" s="1234"/>
      <c r="B611" s="1234"/>
      <c r="C611" s="1234"/>
      <c r="D611" s="1234"/>
      <c r="E611" s="1234"/>
      <c r="F611" s="1234"/>
      <c r="G611" s="1235"/>
      <c r="H611" s="1234"/>
      <c r="I611" s="1234"/>
      <c r="J611" s="1234"/>
      <c r="K611" s="1234"/>
      <c r="L611" s="1234"/>
      <c r="M611" s="1234"/>
      <c r="N611" s="1234"/>
      <c r="O611" s="1234"/>
      <c r="P611" s="914"/>
      <c r="Q611" s="1234"/>
      <c r="R611" s="1234"/>
      <c r="S611" s="1234"/>
      <c r="T611" s="1234"/>
      <c r="U611" s="1234"/>
      <c r="V611" s="1234"/>
      <c r="W611" s="1234"/>
      <c r="X611" s="1235"/>
      <c r="Y611" s="1234"/>
      <c r="Z611" s="1234"/>
      <c r="AA611" s="1234"/>
      <c r="AB611" s="1234"/>
      <c r="AC611" s="1234"/>
      <c r="AD611" s="1234"/>
      <c r="AE611" s="1234"/>
      <c r="AF611" s="1234"/>
      <c r="AG611" s="914"/>
      <c r="AH611" s="1234"/>
    </row>
    <row r="612">
      <c r="A612" s="1234"/>
      <c r="B612" s="1234"/>
      <c r="C612" s="1234"/>
      <c r="D612" s="1234"/>
      <c r="E612" s="1234"/>
      <c r="F612" s="1234"/>
      <c r="G612" s="1235"/>
      <c r="H612" s="1234"/>
      <c r="I612" s="1234"/>
      <c r="J612" s="1234"/>
      <c r="K612" s="1234"/>
      <c r="L612" s="1234"/>
      <c r="M612" s="1234"/>
      <c r="N612" s="1234"/>
      <c r="O612" s="1234"/>
      <c r="P612" s="914"/>
      <c r="Q612" s="1234"/>
      <c r="R612" s="1234"/>
      <c r="S612" s="1234"/>
      <c r="T612" s="1234"/>
      <c r="U612" s="1234"/>
      <c r="V612" s="1234"/>
      <c r="W612" s="1234"/>
      <c r="X612" s="1235"/>
      <c r="Y612" s="1234"/>
      <c r="Z612" s="1234"/>
      <c r="AA612" s="1234"/>
      <c r="AB612" s="1234"/>
      <c r="AC612" s="1234"/>
      <c r="AD612" s="1234"/>
      <c r="AE612" s="1234"/>
      <c r="AF612" s="1234"/>
      <c r="AG612" s="914"/>
      <c r="AH612" s="1234"/>
    </row>
    <row r="613">
      <c r="A613" s="1234"/>
      <c r="B613" s="1234"/>
      <c r="C613" s="1234"/>
      <c r="D613" s="1234"/>
      <c r="E613" s="1234"/>
      <c r="F613" s="1234"/>
      <c r="G613" s="1235"/>
      <c r="H613" s="1234"/>
      <c r="I613" s="1234"/>
      <c r="J613" s="1234"/>
      <c r="K613" s="1234"/>
      <c r="L613" s="1234"/>
      <c r="M613" s="1234"/>
      <c r="N613" s="1234"/>
      <c r="O613" s="1234"/>
      <c r="P613" s="914"/>
      <c r="Q613" s="1234"/>
      <c r="R613" s="1234"/>
      <c r="S613" s="1234"/>
      <c r="T613" s="1234"/>
      <c r="U613" s="1234"/>
      <c r="V613" s="1234"/>
      <c r="W613" s="1234"/>
      <c r="X613" s="1235"/>
      <c r="Y613" s="1234"/>
      <c r="Z613" s="1234"/>
      <c r="AA613" s="1234"/>
      <c r="AB613" s="1234"/>
      <c r="AC613" s="1234"/>
      <c r="AD613" s="1234"/>
      <c r="AE613" s="1234"/>
      <c r="AF613" s="1234"/>
      <c r="AG613" s="914"/>
      <c r="AH613" s="1234"/>
    </row>
    <row r="614">
      <c r="A614" s="1234"/>
      <c r="B614" s="1234"/>
      <c r="C614" s="1234"/>
      <c r="D614" s="1234"/>
      <c r="E614" s="1234"/>
      <c r="F614" s="1234"/>
      <c r="G614" s="1235"/>
      <c r="H614" s="1234"/>
      <c r="I614" s="1234"/>
      <c r="J614" s="1234"/>
      <c r="K614" s="1234"/>
      <c r="L614" s="1234"/>
      <c r="M614" s="1234"/>
      <c r="N614" s="1234"/>
      <c r="O614" s="1234"/>
      <c r="P614" s="914"/>
      <c r="Q614" s="1234"/>
      <c r="R614" s="1234"/>
      <c r="S614" s="1234"/>
      <c r="T614" s="1234"/>
      <c r="U614" s="1234"/>
      <c r="V614" s="1234"/>
      <c r="W614" s="1234"/>
      <c r="X614" s="1235"/>
      <c r="Y614" s="1234"/>
      <c r="Z614" s="1234"/>
      <c r="AA614" s="1234"/>
      <c r="AB614" s="1234"/>
      <c r="AC614" s="1234"/>
      <c r="AD614" s="1234"/>
      <c r="AE614" s="1234"/>
      <c r="AF614" s="1234"/>
      <c r="AG614" s="914"/>
      <c r="AH614" s="1234"/>
    </row>
    <row r="615">
      <c r="A615" s="1234"/>
      <c r="B615" s="1234"/>
      <c r="C615" s="1234"/>
      <c r="D615" s="1234"/>
      <c r="E615" s="1234"/>
      <c r="F615" s="1234"/>
      <c r="G615" s="1235"/>
      <c r="H615" s="1234"/>
      <c r="I615" s="1234"/>
      <c r="J615" s="1234"/>
      <c r="K615" s="1234"/>
      <c r="L615" s="1234"/>
      <c r="M615" s="1234"/>
      <c r="N615" s="1234"/>
      <c r="O615" s="1234"/>
      <c r="P615" s="914"/>
      <c r="Q615" s="1234"/>
      <c r="R615" s="1234"/>
      <c r="S615" s="1234"/>
      <c r="T615" s="1234"/>
      <c r="U615" s="1234"/>
      <c r="V615" s="1234"/>
      <c r="W615" s="1234"/>
      <c r="X615" s="1235"/>
      <c r="Y615" s="1234"/>
      <c r="Z615" s="1234"/>
      <c r="AA615" s="1234"/>
      <c r="AB615" s="1234"/>
      <c r="AC615" s="1234"/>
      <c r="AD615" s="1234"/>
      <c r="AE615" s="1234"/>
      <c r="AF615" s="1234"/>
      <c r="AG615" s="914"/>
      <c r="AH615" s="1234"/>
    </row>
    <row r="616">
      <c r="A616" s="1234"/>
      <c r="B616" s="1234"/>
      <c r="C616" s="1234"/>
      <c r="D616" s="1234"/>
      <c r="E616" s="1234"/>
      <c r="F616" s="1234"/>
      <c r="G616" s="1235"/>
      <c r="H616" s="1234"/>
      <c r="I616" s="1234"/>
      <c r="J616" s="1234"/>
      <c r="K616" s="1234"/>
      <c r="L616" s="1234"/>
      <c r="M616" s="1234"/>
      <c r="N616" s="1234"/>
      <c r="O616" s="1234"/>
      <c r="P616" s="914"/>
      <c r="Q616" s="1234"/>
      <c r="R616" s="1234"/>
      <c r="S616" s="1234"/>
      <c r="T616" s="1234"/>
      <c r="U616" s="1234"/>
      <c r="V616" s="1234"/>
      <c r="W616" s="1234"/>
      <c r="X616" s="1235"/>
      <c r="Y616" s="1234"/>
      <c r="Z616" s="1234"/>
      <c r="AA616" s="1234"/>
      <c r="AB616" s="1234"/>
      <c r="AC616" s="1234"/>
      <c r="AD616" s="1234"/>
      <c r="AE616" s="1234"/>
      <c r="AF616" s="1234"/>
      <c r="AG616" s="914"/>
      <c r="AH616" s="1234"/>
    </row>
    <row r="617">
      <c r="A617" s="1234"/>
      <c r="B617" s="1234"/>
      <c r="C617" s="1234"/>
      <c r="D617" s="1234"/>
      <c r="E617" s="1234"/>
      <c r="F617" s="1234"/>
      <c r="G617" s="1235"/>
      <c r="H617" s="1234"/>
      <c r="I617" s="1234"/>
      <c r="J617" s="1234"/>
      <c r="K617" s="1234"/>
      <c r="L617" s="1234"/>
      <c r="M617" s="1234"/>
      <c r="N617" s="1234"/>
      <c r="O617" s="1234"/>
      <c r="P617" s="914"/>
      <c r="Q617" s="1234"/>
      <c r="R617" s="1234"/>
      <c r="S617" s="1234"/>
      <c r="T617" s="1234"/>
      <c r="U617" s="1234"/>
      <c r="V617" s="1234"/>
      <c r="W617" s="1234"/>
      <c r="X617" s="1235"/>
      <c r="Y617" s="1234"/>
      <c r="Z617" s="1234"/>
      <c r="AA617" s="1234"/>
      <c r="AB617" s="1234"/>
      <c r="AC617" s="1234"/>
      <c r="AD617" s="1234"/>
      <c r="AE617" s="1234"/>
      <c r="AF617" s="1234"/>
      <c r="AG617" s="914"/>
      <c r="AH617" s="1234"/>
    </row>
    <row r="618">
      <c r="A618" s="1234"/>
      <c r="B618" s="1234"/>
      <c r="C618" s="1234"/>
      <c r="D618" s="1234"/>
      <c r="E618" s="1234"/>
      <c r="F618" s="1234"/>
      <c r="G618" s="1235"/>
      <c r="H618" s="1234"/>
      <c r="I618" s="1234"/>
      <c r="J618" s="1234"/>
      <c r="K618" s="1234"/>
      <c r="L618" s="1234"/>
      <c r="M618" s="1234"/>
      <c r="N618" s="1234"/>
      <c r="O618" s="1234"/>
      <c r="P618" s="914"/>
      <c r="Q618" s="1234"/>
      <c r="R618" s="1234"/>
      <c r="S618" s="1234"/>
      <c r="T618" s="1234"/>
      <c r="U618" s="1234"/>
      <c r="V618" s="1234"/>
      <c r="W618" s="1234"/>
      <c r="X618" s="1235"/>
      <c r="Y618" s="1234"/>
      <c r="Z618" s="1234"/>
      <c r="AA618" s="1234"/>
      <c r="AB618" s="1234"/>
      <c r="AC618" s="1234"/>
      <c r="AD618" s="1234"/>
      <c r="AE618" s="1234"/>
      <c r="AF618" s="1234"/>
      <c r="AG618" s="914"/>
      <c r="AH618" s="1234"/>
    </row>
    <row r="619">
      <c r="A619" s="1234"/>
      <c r="B619" s="1234"/>
      <c r="C619" s="1234"/>
      <c r="D619" s="1234"/>
      <c r="E619" s="1234"/>
      <c r="F619" s="1234"/>
      <c r="G619" s="1235"/>
      <c r="H619" s="1234"/>
      <c r="I619" s="1234"/>
      <c r="J619" s="1234"/>
      <c r="K619" s="1234"/>
      <c r="L619" s="1234"/>
      <c r="M619" s="1234"/>
      <c r="N619" s="1234"/>
      <c r="O619" s="1234"/>
      <c r="P619" s="914"/>
      <c r="Q619" s="1234"/>
      <c r="R619" s="1234"/>
      <c r="S619" s="1234"/>
      <c r="T619" s="1234"/>
      <c r="U619" s="1234"/>
      <c r="V619" s="1234"/>
      <c r="W619" s="1234"/>
      <c r="X619" s="1235"/>
      <c r="Y619" s="1234"/>
      <c r="Z619" s="1234"/>
      <c r="AA619" s="1234"/>
      <c r="AB619" s="1234"/>
      <c r="AC619" s="1234"/>
      <c r="AD619" s="1234"/>
      <c r="AE619" s="1234"/>
      <c r="AF619" s="1234"/>
      <c r="AG619" s="914"/>
      <c r="AH619" s="1234"/>
    </row>
    <row r="620">
      <c r="A620" s="1234"/>
      <c r="B620" s="1234"/>
      <c r="C620" s="1234"/>
      <c r="D620" s="1234"/>
      <c r="E620" s="1234"/>
      <c r="F620" s="1234"/>
      <c r="G620" s="1235"/>
      <c r="H620" s="1234"/>
      <c r="I620" s="1234"/>
      <c r="J620" s="1234"/>
      <c r="K620" s="1234"/>
      <c r="L620" s="1234"/>
      <c r="M620" s="1234"/>
      <c r="N620" s="1234"/>
      <c r="O620" s="1234"/>
      <c r="P620" s="914"/>
      <c r="Q620" s="1234"/>
      <c r="R620" s="1234"/>
      <c r="S620" s="1234"/>
      <c r="T620" s="1234"/>
      <c r="U620" s="1234"/>
      <c r="V620" s="1234"/>
      <c r="W620" s="1234"/>
      <c r="X620" s="1235"/>
      <c r="Y620" s="1234"/>
      <c r="Z620" s="1234"/>
      <c r="AA620" s="1234"/>
      <c r="AB620" s="1234"/>
      <c r="AC620" s="1234"/>
      <c r="AD620" s="1234"/>
      <c r="AE620" s="1234"/>
      <c r="AF620" s="1234"/>
      <c r="AG620" s="914"/>
      <c r="AH620" s="1234"/>
    </row>
    <row r="621">
      <c r="A621" s="1234"/>
      <c r="B621" s="1234"/>
      <c r="C621" s="1234"/>
      <c r="D621" s="1234"/>
      <c r="E621" s="1234"/>
      <c r="F621" s="1234"/>
      <c r="G621" s="1235"/>
      <c r="H621" s="1234"/>
      <c r="I621" s="1234"/>
      <c r="J621" s="1234"/>
      <c r="K621" s="1234"/>
      <c r="L621" s="1234"/>
      <c r="M621" s="1234"/>
      <c r="N621" s="1234"/>
      <c r="O621" s="1234"/>
      <c r="P621" s="914"/>
      <c r="Q621" s="1234"/>
      <c r="R621" s="1234"/>
      <c r="S621" s="1234"/>
      <c r="T621" s="1234"/>
      <c r="U621" s="1234"/>
      <c r="V621" s="1234"/>
      <c r="W621" s="1234"/>
      <c r="X621" s="1235"/>
      <c r="Y621" s="1234"/>
      <c r="Z621" s="1234"/>
      <c r="AA621" s="1234"/>
      <c r="AB621" s="1234"/>
      <c r="AC621" s="1234"/>
      <c r="AD621" s="1234"/>
      <c r="AE621" s="1234"/>
      <c r="AF621" s="1234"/>
      <c r="AG621" s="914"/>
      <c r="AH621" s="1234"/>
    </row>
    <row r="622">
      <c r="A622" s="1234"/>
      <c r="B622" s="1234"/>
      <c r="C622" s="1234"/>
      <c r="D622" s="1234"/>
      <c r="E622" s="1234"/>
      <c r="F622" s="1234"/>
      <c r="G622" s="1235"/>
      <c r="H622" s="1234"/>
      <c r="I622" s="1234"/>
      <c r="J622" s="1234"/>
      <c r="K622" s="1234"/>
      <c r="L622" s="1234"/>
      <c r="M622" s="1234"/>
      <c r="N622" s="1234"/>
      <c r="O622" s="1234"/>
      <c r="P622" s="914"/>
      <c r="Q622" s="1234"/>
      <c r="R622" s="1234"/>
      <c r="S622" s="1234"/>
      <c r="T622" s="1234"/>
      <c r="U622" s="1234"/>
      <c r="V622" s="1234"/>
      <c r="W622" s="1234"/>
      <c r="X622" s="1235"/>
      <c r="Y622" s="1234"/>
      <c r="Z622" s="1234"/>
      <c r="AA622" s="1234"/>
      <c r="AB622" s="1234"/>
      <c r="AC622" s="1234"/>
      <c r="AD622" s="1234"/>
      <c r="AE622" s="1234"/>
      <c r="AF622" s="1234"/>
      <c r="AG622" s="914"/>
      <c r="AH622" s="1234"/>
    </row>
    <row r="623">
      <c r="A623" s="1234"/>
      <c r="B623" s="1234"/>
      <c r="C623" s="1234"/>
      <c r="D623" s="1234"/>
      <c r="E623" s="1234"/>
      <c r="F623" s="1234"/>
      <c r="G623" s="1235"/>
      <c r="H623" s="1234"/>
      <c r="I623" s="1234"/>
      <c r="J623" s="1234"/>
      <c r="K623" s="1234"/>
      <c r="L623" s="1234"/>
      <c r="M623" s="1234"/>
      <c r="N623" s="1234"/>
      <c r="O623" s="1234"/>
      <c r="P623" s="914"/>
      <c r="Q623" s="1234"/>
      <c r="R623" s="1234"/>
      <c r="S623" s="1234"/>
      <c r="T623" s="1234"/>
      <c r="U623" s="1234"/>
      <c r="V623" s="1234"/>
      <c r="W623" s="1234"/>
      <c r="X623" s="1235"/>
      <c r="Y623" s="1234"/>
      <c r="Z623" s="1234"/>
      <c r="AA623" s="1234"/>
      <c r="AB623" s="1234"/>
      <c r="AC623" s="1234"/>
      <c r="AD623" s="1234"/>
      <c r="AE623" s="1234"/>
      <c r="AF623" s="1234"/>
      <c r="AG623" s="914"/>
      <c r="AH623" s="1234"/>
    </row>
    <row r="624">
      <c r="A624" s="1234"/>
      <c r="B624" s="1234"/>
      <c r="C624" s="1234"/>
      <c r="D624" s="1234"/>
      <c r="E624" s="1234"/>
      <c r="F624" s="1234"/>
      <c r="G624" s="1235"/>
      <c r="H624" s="1234"/>
      <c r="I624" s="1234"/>
      <c r="J624" s="1234"/>
      <c r="K624" s="1234"/>
      <c r="L624" s="1234"/>
      <c r="M624" s="1234"/>
      <c r="N624" s="1234"/>
      <c r="O624" s="1234"/>
      <c r="P624" s="914"/>
      <c r="Q624" s="1234"/>
      <c r="R624" s="1234"/>
      <c r="S624" s="1234"/>
      <c r="T624" s="1234"/>
      <c r="U624" s="1234"/>
      <c r="V624" s="1234"/>
      <c r="W624" s="1234"/>
      <c r="X624" s="1235"/>
      <c r="Y624" s="1234"/>
      <c r="Z624" s="1234"/>
      <c r="AA624" s="1234"/>
      <c r="AB624" s="1234"/>
      <c r="AC624" s="1234"/>
      <c r="AD624" s="1234"/>
      <c r="AE624" s="1234"/>
      <c r="AF624" s="1234"/>
      <c r="AG624" s="914"/>
      <c r="AH624" s="1234"/>
    </row>
    <row r="625">
      <c r="A625" s="1234"/>
      <c r="B625" s="1234"/>
      <c r="C625" s="1234"/>
      <c r="D625" s="1234"/>
      <c r="E625" s="1234"/>
      <c r="F625" s="1234"/>
      <c r="G625" s="1235"/>
      <c r="H625" s="1234"/>
      <c r="I625" s="1234"/>
      <c r="J625" s="1234"/>
      <c r="K625" s="1234"/>
      <c r="L625" s="1234"/>
      <c r="M625" s="1234"/>
      <c r="N625" s="1234"/>
      <c r="O625" s="1234"/>
      <c r="P625" s="914"/>
      <c r="Q625" s="1234"/>
      <c r="R625" s="1234"/>
      <c r="S625" s="1234"/>
      <c r="T625" s="1234"/>
      <c r="U625" s="1234"/>
      <c r="V625" s="1234"/>
      <c r="W625" s="1234"/>
      <c r="X625" s="1235"/>
      <c r="Y625" s="1234"/>
      <c r="Z625" s="1234"/>
      <c r="AA625" s="1234"/>
      <c r="AB625" s="1234"/>
      <c r="AC625" s="1234"/>
      <c r="AD625" s="1234"/>
      <c r="AE625" s="1234"/>
      <c r="AF625" s="1234"/>
      <c r="AG625" s="914"/>
      <c r="AH625" s="1234"/>
    </row>
    <row r="626">
      <c r="A626" s="1234"/>
      <c r="B626" s="1234"/>
      <c r="C626" s="1234"/>
      <c r="D626" s="1234"/>
      <c r="E626" s="1234"/>
      <c r="F626" s="1234"/>
      <c r="G626" s="1235"/>
      <c r="H626" s="1234"/>
      <c r="I626" s="1234"/>
      <c r="J626" s="1234"/>
      <c r="K626" s="1234"/>
      <c r="L626" s="1234"/>
      <c r="M626" s="1234"/>
      <c r="N626" s="1234"/>
      <c r="O626" s="1234"/>
      <c r="P626" s="914"/>
      <c r="Q626" s="1234"/>
      <c r="R626" s="1234"/>
      <c r="S626" s="1234"/>
      <c r="T626" s="1234"/>
      <c r="U626" s="1234"/>
      <c r="V626" s="1234"/>
      <c r="W626" s="1234"/>
      <c r="X626" s="1235"/>
      <c r="Y626" s="1234"/>
      <c r="Z626" s="1234"/>
      <c r="AA626" s="1234"/>
      <c r="AB626" s="1234"/>
      <c r="AC626" s="1234"/>
      <c r="AD626" s="1234"/>
      <c r="AE626" s="1234"/>
      <c r="AF626" s="1234"/>
      <c r="AG626" s="914"/>
      <c r="AH626" s="1234"/>
    </row>
    <row r="627">
      <c r="A627" s="1234"/>
      <c r="B627" s="1234"/>
      <c r="C627" s="1234"/>
      <c r="D627" s="1234"/>
      <c r="E627" s="1234"/>
      <c r="F627" s="1234"/>
      <c r="G627" s="1235"/>
      <c r="H627" s="1234"/>
      <c r="I627" s="1234"/>
      <c r="J627" s="1234"/>
      <c r="K627" s="1234"/>
      <c r="L627" s="1234"/>
      <c r="M627" s="1234"/>
      <c r="N627" s="1234"/>
      <c r="O627" s="1234"/>
      <c r="P627" s="914"/>
      <c r="Q627" s="1234"/>
      <c r="R627" s="1234"/>
      <c r="S627" s="1234"/>
      <c r="T627" s="1234"/>
      <c r="U627" s="1234"/>
      <c r="V627" s="1234"/>
      <c r="W627" s="1234"/>
      <c r="X627" s="1235"/>
      <c r="Y627" s="1234"/>
      <c r="Z627" s="1234"/>
      <c r="AA627" s="1234"/>
      <c r="AB627" s="1234"/>
      <c r="AC627" s="1234"/>
      <c r="AD627" s="1234"/>
      <c r="AE627" s="1234"/>
      <c r="AF627" s="1234"/>
      <c r="AG627" s="914"/>
      <c r="AH627" s="1234"/>
    </row>
    <row r="628">
      <c r="A628" s="1234"/>
      <c r="B628" s="1234"/>
      <c r="C628" s="1234"/>
      <c r="D628" s="1234"/>
      <c r="E628" s="1234"/>
      <c r="F628" s="1234"/>
      <c r="G628" s="1235"/>
      <c r="H628" s="1234"/>
      <c r="I628" s="1234"/>
      <c r="J628" s="1234"/>
      <c r="K628" s="1234"/>
      <c r="L628" s="1234"/>
      <c r="M628" s="1234"/>
      <c r="N628" s="1234"/>
      <c r="O628" s="1234"/>
      <c r="P628" s="914"/>
      <c r="Q628" s="1234"/>
      <c r="R628" s="1234"/>
      <c r="S628" s="1234"/>
      <c r="T628" s="1234"/>
      <c r="U628" s="1234"/>
      <c r="V628" s="1234"/>
      <c r="W628" s="1234"/>
      <c r="X628" s="1235"/>
      <c r="Y628" s="1234"/>
      <c r="Z628" s="1234"/>
      <c r="AA628" s="1234"/>
      <c r="AB628" s="1234"/>
      <c r="AC628" s="1234"/>
      <c r="AD628" s="1234"/>
      <c r="AE628" s="1234"/>
      <c r="AF628" s="1234"/>
      <c r="AG628" s="914"/>
      <c r="AH628" s="1234"/>
    </row>
    <row r="629">
      <c r="A629" s="1234"/>
      <c r="B629" s="1234"/>
      <c r="C629" s="1234"/>
      <c r="D629" s="1234"/>
      <c r="E629" s="1234"/>
      <c r="F629" s="1234"/>
      <c r="G629" s="1235"/>
      <c r="H629" s="1234"/>
      <c r="I629" s="1234"/>
      <c r="J629" s="1234"/>
      <c r="K629" s="1234"/>
      <c r="L629" s="1234"/>
      <c r="M629" s="1234"/>
      <c r="N629" s="1234"/>
      <c r="O629" s="1234"/>
      <c r="P629" s="914"/>
      <c r="Q629" s="1234"/>
      <c r="R629" s="1234"/>
      <c r="S629" s="1234"/>
      <c r="T629" s="1234"/>
      <c r="U629" s="1234"/>
      <c r="V629" s="1234"/>
      <c r="W629" s="1234"/>
      <c r="X629" s="1235"/>
      <c r="Y629" s="1234"/>
      <c r="Z629" s="1234"/>
      <c r="AA629" s="1234"/>
      <c r="AB629" s="1234"/>
      <c r="AC629" s="1234"/>
      <c r="AD629" s="1234"/>
      <c r="AE629" s="1234"/>
      <c r="AF629" s="1234"/>
      <c r="AG629" s="914"/>
      <c r="AH629" s="1234"/>
    </row>
    <row r="630">
      <c r="A630" s="1234"/>
      <c r="B630" s="1234"/>
      <c r="C630" s="1234"/>
      <c r="D630" s="1234"/>
      <c r="E630" s="1234"/>
      <c r="F630" s="1234"/>
      <c r="G630" s="1235"/>
      <c r="H630" s="1234"/>
      <c r="I630" s="1234"/>
      <c r="J630" s="1234"/>
      <c r="K630" s="1234"/>
      <c r="L630" s="1234"/>
      <c r="M630" s="1234"/>
      <c r="N630" s="1234"/>
      <c r="O630" s="1234"/>
      <c r="P630" s="914"/>
      <c r="Q630" s="1234"/>
      <c r="R630" s="1234"/>
      <c r="S630" s="1234"/>
      <c r="T630" s="1234"/>
      <c r="U630" s="1234"/>
      <c r="V630" s="1234"/>
      <c r="W630" s="1234"/>
      <c r="X630" s="1235"/>
      <c r="Y630" s="1234"/>
      <c r="Z630" s="1234"/>
      <c r="AA630" s="1234"/>
      <c r="AB630" s="1234"/>
      <c r="AC630" s="1234"/>
      <c r="AD630" s="1234"/>
      <c r="AE630" s="1234"/>
      <c r="AF630" s="1234"/>
      <c r="AG630" s="914"/>
      <c r="AH630" s="1234"/>
    </row>
    <row r="631">
      <c r="A631" s="1234"/>
      <c r="B631" s="1234"/>
      <c r="C631" s="1234"/>
      <c r="D631" s="1234"/>
      <c r="E631" s="1234"/>
      <c r="F631" s="1234"/>
      <c r="G631" s="1235"/>
      <c r="H631" s="1234"/>
      <c r="I631" s="1234"/>
      <c r="J631" s="1234"/>
      <c r="K631" s="1234"/>
      <c r="L631" s="1234"/>
      <c r="M631" s="1234"/>
      <c r="N631" s="1234"/>
      <c r="O631" s="1234"/>
      <c r="P631" s="914"/>
      <c r="Q631" s="1234"/>
      <c r="R631" s="1234"/>
      <c r="S631" s="1234"/>
      <c r="T631" s="1234"/>
      <c r="U631" s="1234"/>
      <c r="V631" s="1234"/>
      <c r="W631" s="1234"/>
      <c r="X631" s="1235"/>
      <c r="Y631" s="1234"/>
      <c r="Z631" s="1234"/>
      <c r="AA631" s="1234"/>
      <c r="AB631" s="1234"/>
      <c r="AC631" s="1234"/>
      <c r="AD631" s="1234"/>
      <c r="AE631" s="1234"/>
      <c r="AF631" s="1234"/>
      <c r="AG631" s="914"/>
      <c r="AH631" s="1234"/>
    </row>
    <row r="632">
      <c r="A632" s="1234"/>
      <c r="B632" s="1234"/>
      <c r="C632" s="1234"/>
      <c r="D632" s="1234"/>
      <c r="E632" s="1234"/>
      <c r="F632" s="1234"/>
      <c r="G632" s="1235"/>
      <c r="H632" s="1234"/>
      <c r="I632" s="1234"/>
      <c r="J632" s="1234"/>
      <c r="K632" s="1234"/>
      <c r="L632" s="1234"/>
      <c r="M632" s="1234"/>
      <c r="N632" s="1234"/>
      <c r="O632" s="1234"/>
      <c r="P632" s="914"/>
      <c r="Q632" s="1234"/>
      <c r="R632" s="1234"/>
      <c r="S632" s="1234"/>
      <c r="T632" s="1234"/>
      <c r="U632" s="1234"/>
      <c r="V632" s="1234"/>
      <c r="W632" s="1234"/>
      <c r="X632" s="1235"/>
      <c r="Y632" s="1234"/>
      <c r="Z632" s="1234"/>
      <c r="AA632" s="1234"/>
      <c r="AB632" s="1234"/>
      <c r="AC632" s="1234"/>
      <c r="AD632" s="1234"/>
      <c r="AE632" s="1234"/>
      <c r="AF632" s="1234"/>
      <c r="AG632" s="914"/>
      <c r="AH632" s="1234"/>
    </row>
    <row r="633">
      <c r="A633" s="1234"/>
      <c r="B633" s="1234"/>
      <c r="C633" s="1234"/>
      <c r="D633" s="1234"/>
      <c r="E633" s="1234"/>
      <c r="F633" s="1234"/>
      <c r="G633" s="1235"/>
      <c r="H633" s="1234"/>
      <c r="I633" s="1234"/>
      <c r="J633" s="1234"/>
      <c r="K633" s="1234"/>
      <c r="L633" s="1234"/>
      <c r="M633" s="1234"/>
      <c r="N633" s="1234"/>
      <c r="O633" s="1234"/>
      <c r="P633" s="914"/>
      <c r="Q633" s="1234"/>
      <c r="R633" s="1234"/>
      <c r="S633" s="1234"/>
      <c r="T633" s="1234"/>
      <c r="U633" s="1234"/>
      <c r="V633" s="1234"/>
      <c r="W633" s="1234"/>
      <c r="X633" s="1235"/>
      <c r="Y633" s="1234"/>
      <c r="Z633" s="1234"/>
      <c r="AA633" s="1234"/>
      <c r="AB633" s="1234"/>
      <c r="AC633" s="1234"/>
      <c r="AD633" s="1234"/>
      <c r="AE633" s="1234"/>
      <c r="AF633" s="1234"/>
      <c r="AG633" s="914"/>
      <c r="AH633" s="1234"/>
    </row>
    <row r="634">
      <c r="A634" s="1234"/>
      <c r="B634" s="1234"/>
      <c r="C634" s="1234"/>
      <c r="D634" s="1234"/>
      <c r="E634" s="1234"/>
      <c r="F634" s="1234"/>
      <c r="G634" s="1235"/>
      <c r="H634" s="1234"/>
      <c r="I634" s="1234"/>
      <c r="J634" s="1234"/>
      <c r="K634" s="1234"/>
      <c r="L634" s="1234"/>
      <c r="M634" s="1234"/>
      <c r="N634" s="1234"/>
      <c r="O634" s="1234"/>
      <c r="P634" s="914"/>
      <c r="Q634" s="1234"/>
      <c r="R634" s="1234"/>
      <c r="S634" s="1234"/>
      <c r="T634" s="1234"/>
      <c r="U634" s="1234"/>
      <c r="V634" s="1234"/>
      <c r="W634" s="1234"/>
      <c r="X634" s="1235"/>
      <c r="Y634" s="1234"/>
      <c r="Z634" s="1234"/>
      <c r="AA634" s="1234"/>
      <c r="AB634" s="1234"/>
      <c r="AC634" s="1234"/>
      <c r="AD634" s="1234"/>
      <c r="AE634" s="1234"/>
      <c r="AF634" s="1234"/>
      <c r="AG634" s="914"/>
      <c r="AH634" s="1234"/>
    </row>
    <row r="635">
      <c r="A635" s="1234"/>
      <c r="B635" s="1234"/>
      <c r="C635" s="1234"/>
      <c r="D635" s="1234"/>
      <c r="E635" s="1234"/>
      <c r="F635" s="1234"/>
      <c r="G635" s="1235"/>
      <c r="H635" s="1234"/>
      <c r="I635" s="1234"/>
      <c r="J635" s="1234"/>
      <c r="K635" s="1234"/>
      <c r="L635" s="1234"/>
      <c r="M635" s="1234"/>
      <c r="N635" s="1234"/>
      <c r="O635" s="1234"/>
      <c r="P635" s="914"/>
      <c r="Q635" s="1234"/>
      <c r="R635" s="1234"/>
      <c r="S635" s="1234"/>
      <c r="T635" s="1234"/>
      <c r="U635" s="1234"/>
      <c r="V635" s="1234"/>
      <c r="W635" s="1234"/>
      <c r="X635" s="1235"/>
      <c r="Y635" s="1234"/>
      <c r="Z635" s="1234"/>
      <c r="AA635" s="1234"/>
      <c r="AB635" s="1234"/>
      <c r="AC635" s="1234"/>
      <c r="AD635" s="1234"/>
      <c r="AE635" s="1234"/>
      <c r="AF635" s="1234"/>
      <c r="AG635" s="914"/>
      <c r="AH635" s="1234"/>
    </row>
    <row r="636">
      <c r="A636" s="1234"/>
      <c r="B636" s="1234"/>
      <c r="C636" s="1234"/>
      <c r="D636" s="1234"/>
      <c r="E636" s="1234"/>
      <c r="F636" s="1234"/>
      <c r="G636" s="1235"/>
      <c r="H636" s="1234"/>
      <c r="I636" s="1234"/>
      <c r="J636" s="1234"/>
      <c r="K636" s="1234"/>
      <c r="L636" s="1234"/>
      <c r="M636" s="1234"/>
      <c r="N636" s="1234"/>
      <c r="O636" s="1234"/>
      <c r="P636" s="914"/>
      <c r="Q636" s="1234"/>
      <c r="R636" s="1234"/>
      <c r="S636" s="1234"/>
      <c r="T636" s="1234"/>
      <c r="U636" s="1234"/>
      <c r="V636" s="1234"/>
      <c r="W636" s="1234"/>
      <c r="X636" s="1235"/>
      <c r="Y636" s="1234"/>
      <c r="Z636" s="1234"/>
      <c r="AA636" s="1234"/>
      <c r="AB636" s="1234"/>
      <c r="AC636" s="1234"/>
      <c r="AD636" s="1234"/>
      <c r="AE636" s="1234"/>
      <c r="AF636" s="1234"/>
      <c r="AG636" s="914"/>
      <c r="AH636" s="1234"/>
    </row>
    <row r="637">
      <c r="A637" s="1234"/>
      <c r="B637" s="1234"/>
      <c r="C637" s="1234"/>
      <c r="D637" s="1234"/>
      <c r="E637" s="1234"/>
      <c r="F637" s="1234"/>
      <c r="G637" s="1235"/>
      <c r="H637" s="1234"/>
      <c r="I637" s="1234"/>
      <c r="J637" s="1234"/>
      <c r="K637" s="1234"/>
      <c r="L637" s="1234"/>
      <c r="M637" s="1234"/>
      <c r="N637" s="1234"/>
      <c r="O637" s="1234"/>
      <c r="P637" s="914"/>
      <c r="Q637" s="1234"/>
      <c r="R637" s="1234"/>
      <c r="S637" s="1234"/>
      <c r="T637" s="1234"/>
      <c r="U637" s="1234"/>
      <c r="V637" s="1234"/>
      <c r="W637" s="1234"/>
      <c r="X637" s="1235"/>
      <c r="Y637" s="1234"/>
      <c r="Z637" s="1234"/>
      <c r="AA637" s="1234"/>
      <c r="AB637" s="1234"/>
      <c r="AC637" s="1234"/>
      <c r="AD637" s="1234"/>
      <c r="AE637" s="1234"/>
      <c r="AF637" s="1234"/>
      <c r="AG637" s="914"/>
      <c r="AH637" s="1234"/>
    </row>
    <row r="638">
      <c r="A638" s="1234"/>
      <c r="B638" s="1234"/>
      <c r="C638" s="1234"/>
      <c r="D638" s="1234"/>
      <c r="E638" s="1234"/>
      <c r="F638" s="1234"/>
      <c r="G638" s="1235"/>
      <c r="H638" s="1234"/>
      <c r="I638" s="1234"/>
      <c r="J638" s="1234"/>
      <c r="K638" s="1234"/>
      <c r="L638" s="1234"/>
      <c r="M638" s="1234"/>
      <c r="N638" s="1234"/>
      <c r="O638" s="1234"/>
      <c r="P638" s="914"/>
      <c r="Q638" s="1234"/>
      <c r="R638" s="1234"/>
      <c r="S638" s="1234"/>
      <c r="T638" s="1234"/>
      <c r="U638" s="1234"/>
      <c r="V638" s="1234"/>
      <c r="W638" s="1234"/>
      <c r="X638" s="1235"/>
      <c r="Y638" s="1234"/>
      <c r="Z638" s="1234"/>
      <c r="AA638" s="1234"/>
      <c r="AB638" s="1234"/>
      <c r="AC638" s="1234"/>
      <c r="AD638" s="1234"/>
      <c r="AE638" s="1234"/>
      <c r="AF638" s="1234"/>
      <c r="AG638" s="914"/>
      <c r="AH638" s="1234"/>
    </row>
    <row r="639">
      <c r="A639" s="1234"/>
      <c r="B639" s="1234"/>
      <c r="C639" s="1234"/>
      <c r="D639" s="1234"/>
      <c r="E639" s="1234"/>
      <c r="F639" s="1234"/>
      <c r="G639" s="1235"/>
      <c r="H639" s="1234"/>
      <c r="I639" s="1234"/>
      <c r="J639" s="1234"/>
      <c r="K639" s="1234"/>
      <c r="L639" s="1234"/>
      <c r="M639" s="1234"/>
      <c r="N639" s="1234"/>
      <c r="O639" s="1234"/>
      <c r="P639" s="914"/>
      <c r="Q639" s="1234"/>
      <c r="R639" s="1234"/>
      <c r="S639" s="1234"/>
      <c r="T639" s="1234"/>
      <c r="U639" s="1234"/>
      <c r="V639" s="1234"/>
      <c r="W639" s="1234"/>
      <c r="X639" s="1235"/>
      <c r="Y639" s="1234"/>
      <c r="Z639" s="1234"/>
      <c r="AA639" s="1234"/>
      <c r="AB639" s="1234"/>
      <c r="AC639" s="1234"/>
      <c r="AD639" s="1234"/>
      <c r="AE639" s="1234"/>
      <c r="AF639" s="1234"/>
      <c r="AG639" s="914"/>
      <c r="AH639" s="1234"/>
    </row>
    <row r="640">
      <c r="A640" s="1234"/>
      <c r="B640" s="1234"/>
      <c r="C640" s="1234"/>
      <c r="D640" s="1234"/>
      <c r="E640" s="1234"/>
      <c r="F640" s="1234"/>
      <c r="G640" s="1235"/>
      <c r="H640" s="1234"/>
      <c r="I640" s="1234"/>
      <c r="J640" s="1234"/>
      <c r="K640" s="1234"/>
      <c r="L640" s="1234"/>
      <c r="M640" s="1234"/>
      <c r="N640" s="1234"/>
      <c r="O640" s="1234"/>
      <c r="P640" s="914"/>
      <c r="Q640" s="1234"/>
      <c r="R640" s="1234"/>
      <c r="S640" s="1234"/>
      <c r="T640" s="1234"/>
      <c r="U640" s="1234"/>
      <c r="V640" s="1234"/>
      <c r="W640" s="1234"/>
      <c r="X640" s="1235"/>
      <c r="Y640" s="1234"/>
      <c r="Z640" s="1234"/>
      <c r="AA640" s="1234"/>
      <c r="AB640" s="1234"/>
      <c r="AC640" s="1234"/>
      <c r="AD640" s="1234"/>
      <c r="AE640" s="1234"/>
      <c r="AF640" s="1234"/>
      <c r="AG640" s="914"/>
      <c r="AH640" s="1234"/>
    </row>
    <row r="641">
      <c r="A641" s="1234"/>
      <c r="B641" s="1234"/>
      <c r="C641" s="1234"/>
      <c r="D641" s="1234"/>
      <c r="E641" s="1234"/>
      <c r="F641" s="1234"/>
      <c r="G641" s="1235"/>
      <c r="H641" s="1234"/>
      <c r="I641" s="1234"/>
      <c r="J641" s="1234"/>
      <c r="K641" s="1234"/>
      <c r="L641" s="1234"/>
      <c r="M641" s="1234"/>
      <c r="N641" s="1234"/>
      <c r="O641" s="1234"/>
      <c r="P641" s="914"/>
      <c r="Q641" s="1234"/>
      <c r="R641" s="1234"/>
      <c r="S641" s="1234"/>
      <c r="T641" s="1234"/>
      <c r="U641" s="1234"/>
      <c r="V641" s="1234"/>
      <c r="W641" s="1234"/>
      <c r="X641" s="1235"/>
      <c r="Y641" s="1234"/>
      <c r="Z641" s="1234"/>
      <c r="AA641" s="1234"/>
      <c r="AB641" s="1234"/>
      <c r="AC641" s="1234"/>
      <c r="AD641" s="1234"/>
      <c r="AE641" s="1234"/>
      <c r="AF641" s="1234"/>
      <c r="AG641" s="914"/>
      <c r="AH641" s="1234"/>
    </row>
    <row r="642">
      <c r="A642" s="1234"/>
      <c r="B642" s="1234"/>
      <c r="C642" s="1234"/>
      <c r="D642" s="1234"/>
      <c r="E642" s="1234"/>
      <c r="F642" s="1234"/>
      <c r="G642" s="1235"/>
      <c r="H642" s="1234"/>
      <c r="I642" s="1234"/>
      <c r="J642" s="1234"/>
      <c r="K642" s="1234"/>
      <c r="L642" s="1234"/>
      <c r="M642" s="1234"/>
      <c r="N642" s="1234"/>
      <c r="O642" s="1234"/>
      <c r="P642" s="914"/>
      <c r="Q642" s="1234"/>
      <c r="R642" s="1234"/>
      <c r="S642" s="1234"/>
      <c r="T642" s="1234"/>
      <c r="U642" s="1234"/>
      <c r="V642" s="1234"/>
      <c r="W642" s="1234"/>
      <c r="X642" s="1235"/>
      <c r="Y642" s="1234"/>
      <c r="Z642" s="1234"/>
      <c r="AA642" s="1234"/>
      <c r="AB642" s="1234"/>
      <c r="AC642" s="1234"/>
      <c r="AD642" s="1234"/>
      <c r="AE642" s="1234"/>
      <c r="AF642" s="1234"/>
      <c r="AG642" s="914"/>
      <c r="AH642" s="1234"/>
    </row>
    <row r="643">
      <c r="A643" s="1234"/>
      <c r="B643" s="1234"/>
      <c r="C643" s="1234"/>
      <c r="D643" s="1234"/>
      <c r="E643" s="1234"/>
      <c r="F643" s="1234"/>
      <c r="G643" s="1235"/>
      <c r="H643" s="1234"/>
      <c r="I643" s="1234"/>
      <c r="J643" s="1234"/>
      <c r="K643" s="1234"/>
      <c r="L643" s="1234"/>
      <c r="M643" s="1234"/>
      <c r="N643" s="1234"/>
      <c r="O643" s="1234"/>
      <c r="P643" s="914"/>
      <c r="Q643" s="1234"/>
      <c r="R643" s="1234"/>
      <c r="S643" s="1234"/>
      <c r="T643" s="1234"/>
      <c r="U643" s="1234"/>
      <c r="V643" s="1234"/>
      <c r="W643" s="1234"/>
      <c r="X643" s="1235"/>
      <c r="Y643" s="1234"/>
      <c r="Z643" s="1234"/>
      <c r="AA643" s="1234"/>
      <c r="AB643" s="1234"/>
      <c r="AC643" s="1234"/>
      <c r="AD643" s="1234"/>
      <c r="AE643" s="1234"/>
      <c r="AF643" s="1234"/>
      <c r="AG643" s="914"/>
      <c r="AH643" s="1234"/>
    </row>
    <row r="644">
      <c r="A644" s="1234"/>
      <c r="B644" s="1234"/>
      <c r="C644" s="1234"/>
      <c r="D644" s="1234"/>
      <c r="E644" s="1234"/>
      <c r="F644" s="1234"/>
      <c r="G644" s="1235"/>
      <c r="H644" s="1234"/>
      <c r="I644" s="1234"/>
      <c r="J644" s="1234"/>
      <c r="K644" s="1234"/>
      <c r="L644" s="1234"/>
      <c r="M644" s="1234"/>
      <c r="N644" s="1234"/>
      <c r="O644" s="1234"/>
      <c r="P644" s="914"/>
      <c r="Q644" s="1234"/>
      <c r="R644" s="1234"/>
      <c r="S644" s="1234"/>
      <c r="T644" s="1234"/>
      <c r="U644" s="1234"/>
      <c r="V644" s="1234"/>
      <c r="W644" s="1234"/>
      <c r="X644" s="1235"/>
      <c r="Y644" s="1234"/>
      <c r="Z644" s="1234"/>
      <c r="AA644" s="1234"/>
      <c r="AB644" s="1234"/>
      <c r="AC644" s="1234"/>
      <c r="AD644" s="1234"/>
      <c r="AE644" s="1234"/>
      <c r="AF644" s="1234"/>
      <c r="AG644" s="914"/>
      <c r="AH644" s="1234"/>
    </row>
    <row r="645">
      <c r="A645" s="1234"/>
      <c r="B645" s="1234"/>
      <c r="C645" s="1234"/>
      <c r="D645" s="1234"/>
      <c r="E645" s="1234"/>
      <c r="F645" s="1234"/>
      <c r="G645" s="1235"/>
      <c r="H645" s="1234"/>
      <c r="I645" s="1234"/>
      <c r="J645" s="1234"/>
      <c r="K645" s="1234"/>
      <c r="L645" s="1234"/>
      <c r="M645" s="1234"/>
      <c r="N645" s="1234"/>
      <c r="O645" s="1234"/>
      <c r="P645" s="914"/>
      <c r="Q645" s="1234"/>
      <c r="R645" s="1234"/>
      <c r="S645" s="1234"/>
      <c r="T645" s="1234"/>
      <c r="U645" s="1234"/>
      <c r="V645" s="1234"/>
      <c r="W645" s="1234"/>
      <c r="X645" s="1235"/>
      <c r="Y645" s="1234"/>
      <c r="Z645" s="1234"/>
      <c r="AA645" s="1234"/>
      <c r="AB645" s="1234"/>
      <c r="AC645" s="1234"/>
      <c r="AD645" s="1234"/>
      <c r="AE645" s="1234"/>
      <c r="AF645" s="1234"/>
      <c r="AG645" s="914"/>
      <c r="AH645" s="1234"/>
    </row>
    <row r="646">
      <c r="A646" s="1234"/>
      <c r="B646" s="1234"/>
      <c r="C646" s="1234"/>
      <c r="D646" s="1234"/>
      <c r="E646" s="1234"/>
      <c r="F646" s="1234"/>
      <c r="G646" s="1235"/>
      <c r="H646" s="1234"/>
      <c r="I646" s="1234"/>
      <c r="J646" s="1234"/>
      <c r="K646" s="1234"/>
      <c r="L646" s="1234"/>
      <c r="M646" s="1234"/>
      <c r="N646" s="1234"/>
      <c r="O646" s="1234"/>
      <c r="P646" s="914"/>
      <c r="Q646" s="1234"/>
      <c r="R646" s="1234"/>
      <c r="S646" s="1234"/>
      <c r="T646" s="1234"/>
      <c r="U646" s="1234"/>
      <c r="V646" s="1234"/>
      <c r="W646" s="1234"/>
      <c r="X646" s="1235"/>
      <c r="Y646" s="1234"/>
      <c r="Z646" s="1234"/>
      <c r="AA646" s="1234"/>
      <c r="AB646" s="1234"/>
      <c r="AC646" s="1234"/>
      <c r="AD646" s="1234"/>
      <c r="AE646" s="1234"/>
      <c r="AF646" s="1234"/>
      <c r="AG646" s="914"/>
      <c r="AH646" s="1234"/>
    </row>
    <row r="647">
      <c r="A647" s="1234"/>
      <c r="B647" s="1234"/>
      <c r="C647" s="1234"/>
      <c r="D647" s="1234"/>
      <c r="E647" s="1234"/>
      <c r="F647" s="1234"/>
      <c r="G647" s="1235"/>
      <c r="H647" s="1234"/>
      <c r="I647" s="1234"/>
      <c r="J647" s="1234"/>
      <c r="K647" s="1234"/>
      <c r="L647" s="1234"/>
      <c r="M647" s="1234"/>
      <c r="N647" s="1234"/>
      <c r="O647" s="1234"/>
      <c r="P647" s="914"/>
      <c r="Q647" s="1234"/>
      <c r="R647" s="1234"/>
      <c r="S647" s="1234"/>
      <c r="T647" s="1234"/>
      <c r="U647" s="1234"/>
      <c r="V647" s="1234"/>
      <c r="W647" s="1234"/>
      <c r="X647" s="1235"/>
      <c r="Y647" s="1234"/>
      <c r="Z647" s="1234"/>
      <c r="AA647" s="1234"/>
      <c r="AB647" s="1234"/>
      <c r="AC647" s="1234"/>
      <c r="AD647" s="1234"/>
      <c r="AE647" s="1234"/>
      <c r="AF647" s="1234"/>
      <c r="AG647" s="914"/>
      <c r="AH647" s="1234"/>
    </row>
    <row r="648">
      <c r="A648" s="1234"/>
      <c r="B648" s="1234"/>
      <c r="C648" s="1234"/>
      <c r="D648" s="1234"/>
      <c r="E648" s="1234"/>
      <c r="F648" s="1234"/>
      <c r="G648" s="1235"/>
      <c r="H648" s="1234"/>
      <c r="I648" s="1234"/>
      <c r="J648" s="1234"/>
      <c r="K648" s="1234"/>
      <c r="L648" s="1234"/>
      <c r="M648" s="1234"/>
      <c r="N648" s="1234"/>
      <c r="O648" s="1234"/>
      <c r="P648" s="914"/>
      <c r="Q648" s="1234"/>
      <c r="R648" s="1234"/>
      <c r="S648" s="1234"/>
      <c r="T648" s="1234"/>
      <c r="U648" s="1234"/>
      <c r="V648" s="1234"/>
      <c r="W648" s="1234"/>
      <c r="X648" s="1235"/>
      <c r="Y648" s="1234"/>
      <c r="Z648" s="1234"/>
      <c r="AA648" s="1234"/>
      <c r="AB648" s="1234"/>
      <c r="AC648" s="1234"/>
      <c r="AD648" s="1234"/>
      <c r="AE648" s="1234"/>
      <c r="AF648" s="1234"/>
      <c r="AG648" s="914"/>
      <c r="AH648" s="1234"/>
    </row>
    <row r="649">
      <c r="A649" s="1234"/>
      <c r="B649" s="1234"/>
      <c r="C649" s="1234"/>
      <c r="D649" s="1234"/>
      <c r="E649" s="1234"/>
      <c r="F649" s="1234"/>
      <c r="G649" s="1235"/>
      <c r="H649" s="1234"/>
      <c r="I649" s="1234"/>
      <c r="J649" s="1234"/>
      <c r="K649" s="1234"/>
      <c r="L649" s="1234"/>
      <c r="M649" s="1234"/>
      <c r="N649" s="1234"/>
      <c r="O649" s="1234"/>
      <c r="P649" s="914"/>
      <c r="Q649" s="1234"/>
      <c r="R649" s="1234"/>
      <c r="S649" s="1234"/>
      <c r="T649" s="1234"/>
      <c r="U649" s="1234"/>
      <c r="V649" s="1234"/>
      <c r="W649" s="1234"/>
      <c r="X649" s="1235"/>
      <c r="Y649" s="1234"/>
      <c r="Z649" s="1234"/>
      <c r="AA649" s="1234"/>
      <c r="AB649" s="1234"/>
      <c r="AC649" s="1234"/>
      <c r="AD649" s="1234"/>
      <c r="AE649" s="1234"/>
      <c r="AF649" s="1234"/>
      <c r="AG649" s="914"/>
      <c r="AH649" s="1234"/>
    </row>
    <row r="650">
      <c r="A650" s="1234"/>
      <c r="B650" s="1234"/>
      <c r="C650" s="1234"/>
      <c r="D650" s="1234"/>
      <c r="E650" s="1234"/>
      <c r="F650" s="1234"/>
      <c r="G650" s="1235"/>
      <c r="H650" s="1234"/>
      <c r="I650" s="1234"/>
      <c r="J650" s="1234"/>
      <c r="K650" s="1234"/>
      <c r="L650" s="1234"/>
      <c r="M650" s="1234"/>
      <c r="N650" s="1234"/>
      <c r="O650" s="1234"/>
      <c r="P650" s="914"/>
      <c r="Q650" s="1234"/>
      <c r="R650" s="1234"/>
      <c r="S650" s="1234"/>
      <c r="T650" s="1234"/>
      <c r="U650" s="1234"/>
      <c r="V650" s="1234"/>
      <c r="W650" s="1234"/>
      <c r="X650" s="1235"/>
      <c r="Y650" s="1234"/>
      <c r="Z650" s="1234"/>
      <c r="AA650" s="1234"/>
      <c r="AB650" s="1234"/>
      <c r="AC650" s="1234"/>
      <c r="AD650" s="1234"/>
      <c r="AE650" s="1234"/>
      <c r="AF650" s="1234"/>
      <c r="AG650" s="914"/>
      <c r="AH650" s="1234"/>
    </row>
    <row r="651">
      <c r="A651" s="1234"/>
      <c r="B651" s="1234"/>
      <c r="C651" s="1234"/>
      <c r="D651" s="1234"/>
      <c r="E651" s="1234"/>
      <c r="F651" s="1234"/>
      <c r="G651" s="1235"/>
      <c r="H651" s="1234"/>
      <c r="I651" s="1234"/>
      <c r="J651" s="1234"/>
      <c r="K651" s="1234"/>
      <c r="L651" s="1234"/>
      <c r="M651" s="1234"/>
      <c r="N651" s="1234"/>
      <c r="O651" s="1234"/>
      <c r="P651" s="914"/>
      <c r="Q651" s="1234"/>
      <c r="R651" s="1234"/>
      <c r="S651" s="1234"/>
      <c r="T651" s="1234"/>
      <c r="U651" s="1234"/>
      <c r="V651" s="1234"/>
      <c r="W651" s="1234"/>
      <c r="X651" s="1235"/>
      <c r="Y651" s="1234"/>
      <c r="Z651" s="1234"/>
      <c r="AA651" s="1234"/>
      <c r="AB651" s="1234"/>
      <c r="AC651" s="1234"/>
      <c r="AD651" s="1234"/>
      <c r="AE651" s="1234"/>
      <c r="AF651" s="1234"/>
      <c r="AG651" s="914"/>
      <c r="AH651" s="1234"/>
    </row>
    <row r="652">
      <c r="A652" s="1234"/>
      <c r="B652" s="1234"/>
      <c r="C652" s="1234"/>
      <c r="D652" s="1234"/>
      <c r="E652" s="1234"/>
      <c r="F652" s="1234"/>
      <c r="G652" s="1235"/>
      <c r="H652" s="1234"/>
      <c r="I652" s="1234"/>
      <c r="J652" s="1234"/>
      <c r="K652" s="1234"/>
      <c r="L652" s="1234"/>
      <c r="M652" s="1234"/>
      <c r="N652" s="1234"/>
      <c r="O652" s="1234"/>
      <c r="P652" s="914"/>
      <c r="Q652" s="1234"/>
      <c r="R652" s="1234"/>
      <c r="S652" s="1234"/>
      <c r="T652" s="1234"/>
      <c r="U652" s="1234"/>
      <c r="V652" s="1234"/>
      <c r="W652" s="1234"/>
      <c r="X652" s="1235"/>
      <c r="Y652" s="1234"/>
      <c r="Z652" s="1234"/>
      <c r="AA652" s="1234"/>
      <c r="AB652" s="1234"/>
      <c r="AC652" s="1234"/>
      <c r="AD652" s="1234"/>
      <c r="AE652" s="1234"/>
      <c r="AF652" s="1234"/>
      <c r="AG652" s="914"/>
      <c r="AH652" s="1234"/>
    </row>
    <row r="653">
      <c r="A653" s="1234"/>
      <c r="B653" s="1234"/>
      <c r="C653" s="1234"/>
      <c r="D653" s="1234"/>
      <c r="E653" s="1234"/>
      <c r="F653" s="1234"/>
      <c r="G653" s="1235"/>
      <c r="H653" s="1234"/>
      <c r="I653" s="1234"/>
      <c r="J653" s="1234"/>
      <c r="K653" s="1234"/>
      <c r="L653" s="1234"/>
      <c r="M653" s="1234"/>
      <c r="N653" s="1234"/>
      <c r="O653" s="1234"/>
      <c r="P653" s="914"/>
      <c r="Q653" s="1234"/>
      <c r="R653" s="1234"/>
      <c r="S653" s="1234"/>
      <c r="T653" s="1234"/>
      <c r="U653" s="1234"/>
      <c r="V653" s="1234"/>
      <c r="W653" s="1234"/>
      <c r="X653" s="1235"/>
      <c r="Y653" s="1234"/>
      <c r="Z653" s="1234"/>
      <c r="AA653" s="1234"/>
      <c r="AB653" s="1234"/>
      <c r="AC653" s="1234"/>
      <c r="AD653" s="1234"/>
      <c r="AE653" s="1234"/>
      <c r="AF653" s="1234"/>
      <c r="AG653" s="914"/>
      <c r="AH653" s="1234"/>
    </row>
    <row r="654">
      <c r="A654" s="1234"/>
      <c r="B654" s="1234"/>
      <c r="C654" s="1234"/>
      <c r="D654" s="1234"/>
      <c r="E654" s="1234"/>
      <c r="F654" s="1234"/>
      <c r="G654" s="1235"/>
      <c r="H654" s="1234"/>
      <c r="I654" s="1234"/>
      <c r="J654" s="1234"/>
      <c r="K654" s="1234"/>
      <c r="L654" s="1234"/>
      <c r="M654" s="1234"/>
      <c r="N654" s="1234"/>
      <c r="O654" s="1234"/>
      <c r="P654" s="914"/>
      <c r="Q654" s="1234"/>
      <c r="R654" s="1234"/>
      <c r="S654" s="1234"/>
      <c r="T654" s="1234"/>
      <c r="U654" s="1234"/>
      <c r="V654" s="1234"/>
      <c r="W654" s="1234"/>
      <c r="X654" s="1235"/>
      <c r="Y654" s="1234"/>
      <c r="Z654" s="1234"/>
      <c r="AA654" s="1234"/>
      <c r="AB654" s="1234"/>
      <c r="AC654" s="1234"/>
      <c r="AD654" s="1234"/>
      <c r="AE654" s="1234"/>
      <c r="AF654" s="1234"/>
      <c r="AG654" s="914"/>
      <c r="AH654" s="1234"/>
    </row>
    <row r="655">
      <c r="A655" s="1234"/>
      <c r="B655" s="1234"/>
      <c r="C655" s="1234"/>
      <c r="D655" s="1234"/>
      <c r="E655" s="1234"/>
      <c r="F655" s="1234"/>
      <c r="G655" s="1235"/>
      <c r="H655" s="1234"/>
      <c r="I655" s="1234"/>
      <c r="J655" s="1234"/>
      <c r="K655" s="1234"/>
      <c r="L655" s="1234"/>
      <c r="M655" s="1234"/>
      <c r="N655" s="1234"/>
      <c r="O655" s="1234"/>
      <c r="P655" s="914"/>
      <c r="Q655" s="1234"/>
      <c r="R655" s="1234"/>
      <c r="S655" s="1234"/>
      <c r="T655" s="1234"/>
      <c r="U655" s="1234"/>
      <c r="V655" s="1234"/>
      <c r="W655" s="1234"/>
      <c r="X655" s="1235"/>
      <c r="Y655" s="1234"/>
      <c r="Z655" s="1234"/>
      <c r="AA655" s="1234"/>
      <c r="AB655" s="1234"/>
      <c r="AC655" s="1234"/>
      <c r="AD655" s="1234"/>
      <c r="AE655" s="1234"/>
      <c r="AF655" s="1234"/>
      <c r="AG655" s="914"/>
      <c r="AH655" s="1234"/>
    </row>
    <row r="656">
      <c r="A656" s="1234"/>
      <c r="B656" s="1234"/>
      <c r="C656" s="1234"/>
      <c r="D656" s="1234"/>
      <c r="E656" s="1234"/>
      <c r="F656" s="1234"/>
      <c r="G656" s="1235"/>
      <c r="H656" s="1234"/>
      <c r="I656" s="1234"/>
      <c r="J656" s="1234"/>
      <c r="K656" s="1234"/>
      <c r="L656" s="1234"/>
      <c r="M656" s="1234"/>
      <c r="N656" s="1234"/>
      <c r="O656" s="1234"/>
      <c r="P656" s="914"/>
      <c r="Q656" s="1234"/>
      <c r="R656" s="1234"/>
      <c r="S656" s="1234"/>
      <c r="T656" s="1234"/>
      <c r="U656" s="1234"/>
      <c r="V656" s="1234"/>
      <c r="W656" s="1234"/>
      <c r="X656" s="1235"/>
      <c r="Y656" s="1234"/>
      <c r="Z656" s="1234"/>
      <c r="AA656" s="1234"/>
      <c r="AB656" s="1234"/>
      <c r="AC656" s="1234"/>
      <c r="AD656" s="1234"/>
      <c r="AE656" s="1234"/>
      <c r="AF656" s="1234"/>
      <c r="AG656" s="914"/>
      <c r="AH656" s="1234"/>
    </row>
    <row r="657">
      <c r="A657" s="1234"/>
      <c r="B657" s="1234"/>
      <c r="C657" s="1234"/>
      <c r="D657" s="1234"/>
      <c r="E657" s="1234"/>
      <c r="F657" s="1234"/>
      <c r="G657" s="1235"/>
      <c r="H657" s="1234"/>
      <c r="I657" s="1234"/>
      <c r="J657" s="1234"/>
      <c r="K657" s="1234"/>
      <c r="L657" s="1234"/>
      <c r="M657" s="1234"/>
      <c r="N657" s="1234"/>
      <c r="O657" s="1234"/>
      <c r="P657" s="914"/>
      <c r="Q657" s="1234"/>
      <c r="R657" s="1234"/>
      <c r="S657" s="1234"/>
      <c r="T657" s="1234"/>
      <c r="U657" s="1234"/>
      <c r="V657" s="1234"/>
      <c r="W657" s="1234"/>
      <c r="X657" s="1235"/>
      <c r="Y657" s="1234"/>
      <c r="Z657" s="1234"/>
      <c r="AA657" s="1234"/>
      <c r="AB657" s="1234"/>
      <c r="AC657" s="1234"/>
      <c r="AD657" s="1234"/>
      <c r="AE657" s="1234"/>
      <c r="AF657" s="1234"/>
      <c r="AG657" s="914"/>
      <c r="AH657" s="1234"/>
    </row>
    <row r="658">
      <c r="A658" s="1234"/>
      <c r="B658" s="1234"/>
      <c r="C658" s="1234"/>
      <c r="D658" s="1234"/>
      <c r="E658" s="1234"/>
      <c r="F658" s="1234"/>
      <c r="G658" s="1235"/>
      <c r="H658" s="1234"/>
      <c r="I658" s="1234"/>
      <c r="J658" s="1234"/>
      <c r="K658" s="1234"/>
      <c r="L658" s="1234"/>
      <c r="M658" s="1234"/>
      <c r="N658" s="1234"/>
      <c r="O658" s="1234"/>
      <c r="P658" s="914"/>
      <c r="Q658" s="1234"/>
      <c r="R658" s="1234"/>
      <c r="S658" s="1234"/>
      <c r="T658" s="1234"/>
      <c r="U658" s="1234"/>
      <c r="V658" s="1234"/>
      <c r="W658" s="1234"/>
      <c r="X658" s="1235"/>
      <c r="Y658" s="1234"/>
      <c r="Z658" s="1234"/>
      <c r="AA658" s="1234"/>
      <c r="AB658" s="1234"/>
      <c r="AC658" s="1234"/>
      <c r="AD658" s="1234"/>
      <c r="AE658" s="1234"/>
      <c r="AF658" s="1234"/>
      <c r="AG658" s="914"/>
      <c r="AH658" s="1234"/>
    </row>
    <row r="659">
      <c r="A659" s="1234"/>
      <c r="B659" s="1234"/>
      <c r="C659" s="1234"/>
      <c r="D659" s="1234"/>
      <c r="E659" s="1234"/>
      <c r="F659" s="1234"/>
      <c r="G659" s="1235"/>
      <c r="H659" s="1234"/>
      <c r="I659" s="1234"/>
      <c r="J659" s="1234"/>
      <c r="K659" s="1234"/>
      <c r="L659" s="1234"/>
      <c r="M659" s="1234"/>
      <c r="N659" s="1234"/>
      <c r="O659" s="1234"/>
      <c r="P659" s="914"/>
      <c r="Q659" s="1234"/>
      <c r="R659" s="1234"/>
      <c r="S659" s="1234"/>
      <c r="T659" s="1234"/>
      <c r="U659" s="1234"/>
      <c r="V659" s="1234"/>
      <c r="W659" s="1234"/>
      <c r="X659" s="1235"/>
      <c r="Y659" s="1234"/>
      <c r="Z659" s="1234"/>
      <c r="AA659" s="1234"/>
      <c r="AB659" s="1234"/>
      <c r="AC659" s="1234"/>
      <c r="AD659" s="1234"/>
      <c r="AE659" s="1234"/>
      <c r="AF659" s="1234"/>
      <c r="AG659" s="914"/>
      <c r="AH659" s="1234"/>
    </row>
    <row r="660">
      <c r="A660" s="1234"/>
      <c r="B660" s="1234"/>
      <c r="C660" s="1234"/>
      <c r="D660" s="1234"/>
      <c r="E660" s="1234"/>
      <c r="F660" s="1234"/>
      <c r="G660" s="1235"/>
      <c r="H660" s="1234"/>
      <c r="I660" s="1234"/>
      <c r="J660" s="1234"/>
      <c r="K660" s="1234"/>
      <c r="L660" s="1234"/>
      <c r="M660" s="1234"/>
      <c r="N660" s="1234"/>
      <c r="O660" s="1234"/>
      <c r="P660" s="914"/>
      <c r="Q660" s="1234"/>
      <c r="R660" s="1234"/>
      <c r="S660" s="1234"/>
      <c r="T660" s="1234"/>
      <c r="U660" s="1234"/>
      <c r="V660" s="1234"/>
      <c r="W660" s="1234"/>
      <c r="X660" s="1235"/>
      <c r="Y660" s="1234"/>
      <c r="Z660" s="1234"/>
      <c r="AA660" s="1234"/>
      <c r="AB660" s="1234"/>
      <c r="AC660" s="1234"/>
      <c r="AD660" s="1234"/>
      <c r="AE660" s="1234"/>
      <c r="AF660" s="1234"/>
      <c r="AG660" s="914"/>
      <c r="AH660" s="1234"/>
    </row>
    <row r="661">
      <c r="A661" s="1234"/>
      <c r="B661" s="1234"/>
      <c r="C661" s="1234"/>
      <c r="D661" s="1234"/>
      <c r="E661" s="1234"/>
      <c r="F661" s="1234"/>
      <c r="G661" s="1235"/>
      <c r="H661" s="1234"/>
      <c r="I661" s="1234"/>
      <c r="J661" s="1234"/>
      <c r="K661" s="1234"/>
      <c r="L661" s="1234"/>
      <c r="M661" s="1234"/>
      <c r="N661" s="1234"/>
      <c r="O661" s="1234"/>
      <c r="P661" s="914"/>
      <c r="Q661" s="1234"/>
      <c r="R661" s="1234"/>
      <c r="S661" s="1234"/>
      <c r="T661" s="1234"/>
      <c r="U661" s="1234"/>
      <c r="V661" s="1234"/>
      <c r="W661" s="1234"/>
      <c r="X661" s="1235"/>
      <c r="Y661" s="1234"/>
      <c r="Z661" s="1234"/>
      <c r="AA661" s="1234"/>
      <c r="AB661" s="1234"/>
      <c r="AC661" s="1234"/>
      <c r="AD661" s="1234"/>
      <c r="AE661" s="1234"/>
      <c r="AF661" s="1234"/>
      <c r="AG661" s="914"/>
      <c r="AH661" s="1234"/>
    </row>
    <row r="662">
      <c r="A662" s="1234"/>
      <c r="B662" s="1234"/>
      <c r="C662" s="1234"/>
      <c r="D662" s="1234"/>
      <c r="E662" s="1234"/>
      <c r="F662" s="1234"/>
      <c r="G662" s="1235"/>
      <c r="H662" s="1234"/>
      <c r="I662" s="1234"/>
      <c r="J662" s="1234"/>
      <c r="K662" s="1234"/>
      <c r="L662" s="1234"/>
      <c r="M662" s="1234"/>
      <c r="N662" s="1234"/>
      <c r="O662" s="1234"/>
      <c r="P662" s="914"/>
      <c r="Q662" s="1234"/>
      <c r="R662" s="1234"/>
      <c r="S662" s="1234"/>
      <c r="T662" s="1234"/>
      <c r="U662" s="1234"/>
      <c r="V662" s="1234"/>
      <c r="W662" s="1234"/>
      <c r="X662" s="1235"/>
      <c r="Y662" s="1234"/>
      <c r="Z662" s="1234"/>
      <c r="AA662" s="1234"/>
      <c r="AB662" s="1234"/>
      <c r="AC662" s="1234"/>
      <c r="AD662" s="1234"/>
      <c r="AE662" s="1234"/>
      <c r="AF662" s="1234"/>
      <c r="AG662" s="914"/>
      <c r="AH662" s="1234"/>
    </row>
    <row r="663">
      <c r="A663" s="1234"/>
      <c r="B663" s="1234"/>
      <c r="C663" s="1234"/>
      <c r="D663" s="1234"/>
      <c r="E663" s="1234"/>
      <c r="F663" s="1234"/>
      <c r="G663" s="1235"/>
      <c r="H663" s="1234"/>
      <c r="I663" s="1234"/>
      <c r="J663" s="1234"/>
      <c r="K663" s="1234"/>
      <c r="L663" s="1234"/>
      <c r="M663" s="1234"/>
      <c r="N663" s="1234"/>
      <c r="O663" s="1234"/>
      <c r="P663" s="914"/>
      <c r="Q663" s="1234"/>
      <c r="R663" s="1234"/>
      <c r="S663" s="1234"/>
      <c r="T663" s="1234"/>
      <c r="U663" s="1234"/>
      <c r="V663" s="1234"/>
      <c r="W663" s="1234"/>
      <c r="X663" s="1235"/>
      <c r="Y663" s="1234"/>
      <c r="Z663" s="1234"/>
      <c r="AA663" s="1234"/>
      <c r="AB663" s="1234"/>
      <c r="AC663" s="1234"/>
      <c r="AD663" s="1234"/>
      <c r="AE663" s="1234"/>
      <c r="AF663" s="1234"/>
      <c r="AG663" s="914"/>
      <c r="AH663" s="1234"/>
    </row>
    <row r="664">
      <c r="A664" s="1234"/>
      <c r="B664" s="1234"/>
      <c r="C664" s="1234"/>
      <c r="D664" s="1234"/>
      <c r="E664" s="1234"/>
      <c r="F664" s="1234"/>
      <c r="G664" s="1235"/>
      <c r="H664" s="1234"/>
      <c r="I664" s="1234"/>
      <c r="J664" s="1234"/>
      <c r="K664" s="1234"/>
      <c r="L664" s="1234"/>
      <c r="M664" s="1234"/>
      <c r="N664" s="1234"/>
      <c r="O664" s="1234"/>
      <c r="P664" s="914"/>
      <c r="Q664" s="1234"/>
      <c r="R664" s="1234"/>
      <c r="S664" s="1234"/>
      <c r="T664" s="1234"/>
      <c r="U664" s="1234"/>
      <c r="V664" s="1234"/>
      <c r="W664" s="1234"/>
      <c r="X664" s="1235"/>
      <c r="Y664" s="1234"/>
      <c r="Z664" s="1234"/>
      <c r="AA664" s="1234"/>
      <c r="AB664" s="1234"/>
      <c r="AC664" s="1234"/>
      <c r="AD664" s="1234"/>
      <c r="AE664" s="1234"/>
      <c r="AF664" s="1234"/>
      <c r="AG664" s="914"/>
      <c r="AH664" s="1234"/>
    </row>
    <row r="665">
      <c r="A665" s="1234"/>
      <c r="B665" s="1234"/>
      <c r="C665" s="1234"/>
      <c r="D665" s="1234"/>
      <c r="E665" s="1234"/>
      <c r="F665" s="1234"/>
      <c r="G665" s="1235"/>
      <c r="H665" s="1234"/>
      <c r="I665" s="1234"/>
      <c r="J665" s="1234"/>
      <c r="K665" s="1234"/>
      <c r="L665" s="1234"/>
      <c r="M665" s="1234"/>
      <c r="N665" s="1234"/>
      <c r="O665" s="1234"/>
      <c r="P665" s="914"/>
      <c r="Q665" s="1234"/>
      <c r="R665" s="1234"/>
      <c r="S665" s="1234"/>
      <c r="T665" s="1234"/>
      <c r="U665" s="1234"/>
      <c r="V665" s="1234"/>
      <c r="W665" s="1234"/>
      <c r="X665" s="1235"/>
      <c r="Y665" s="1234"/>
      <c r="Z665" s="1234"/>
      <c r="AA665" s="1234"/>
      <c r="AB665" s="1234"/>
      <c r="AC665" s="1234"/>
      <c r="AD665" s="1234"/>
      <c r="AE665" s="1234"/>
      <c r="AF665" s="1234"/>
      <c r="AG665" s="914"/>
      <c r="AH665" s="1234"/>
    </row>
    <row r="666">
      <c r="A666" s="1234"/>
      <c r="B666" s="1234"/>
      <c r="C666" s="1234"/>
      <c r="D666" s="1234"/>
      <c r="E666" s="1234"/>
      <c r="F666" s="1234"/>
      <c r="G666" s="1235"/>
      <c r="H666" s="1234"/>
      <c r="I666" s="1234"/>
      <c r="J666" s="1234"/>
      <c r="K666" s="1234"/>
      <c r="L666" s="1234"/>
      <c r="M666" s="1234"/>
      <c r="N666" s="1234"/>
      <c r="O666" s="1234"/>
      <c r="P666" s="914"/>
      <c r="Q666" s="1234"/>
      <c r="R666" s="1234"/>
      <c r="S666" s="1234"/>
      <c r="T666" s="1234"/>
      <c r="U666" s="1234"/>
      <c r="V666" s="1234"/>
      <c r="W666" s="1234"/>
      <c r="X666" s="1235"/>
      <c r="Y666" s="1234"/>
      <c r="Z666" s="1234"/>
      <c r="AA666" s="1234"/>
      <c r="AB666" s="1234"/>
      <c r="AC666" s="1234"/>
      <c r="AD666" s="1234"/>
      <c r="AE666" s="1234"/>
      <c r="AF666" s="1234"/>
      <c r="AG666" s="914"/>
      <c r="AH666" s="1234"/>
    </row>
    <row r="667">
      <c r="A667" s="1234"/>
      <c r="B667" s="1234"/>
      <c r="C667" s="1234"/>
      <c r="D667" s="1234"/>
      <c r="E667" s="1234"/>
      <c r="F667" s="1234"/>
      <c r="G667" s="1235"/>
      <c r="H667" s="1234"/>
      <c r="I667" s="1234"/>
      <c r="J667" s="1234"/>
      <c r="K667" s="1234"/>
      <c r="L667" s="1234"/>
      <c r="M667" s="1234"/>
      <c r="N667" s="1234"/>
      <c r="O667" s="1234"/>
      <c r="P667" s="914"/>
      <c r="Q667" s="1234"/>
      <c r="R667" s="1234"/>
      <c r="S667" s="1234"/>
      <c r="T667" s="1234"/>
      <c r="U667" s="1234"/>
      <c r="V667" s="1234"/>
      <c r="W667" s="1234"/>
      <c r="X667" s="1235"/>
      <c r="Y667" s="1234"/>
      <c r="Z667" s="1234"/>
      <c r="AA667" s="1234"/>
      <c r="AB667" s="1234"/>
      <c r="AC667" s="1234"/>
      <c r="AD667" s="1234"/>
      <c r="AE667" s="1234"/>
      <c r="AF667" s="1234"/>
      <c r="AG667" s="914"/>
      <c r="AH667" s="1234"/>
    </row>
    <row r="668">
      <c r="A668" s="1234"/>
      <c r="B668" s="1234"/>
      <c r="C668" s="1234"/>
      <c r="D668" s="1234"/>
      <c r="E668" s="1234"/>
      <c r="F668" s="1234"/>
      <c r="G668" s="1235"/>
      <c r="H668" s="1234"/>
      <c r="I668" s="1234"/>
      <c r="J668" s="1234"/>
      <c r="K668" s="1234"/>
      <c r="L668" s="1234"/>
      <c r="M668" s="1234"/>
      <c r="N668" s="1234"/>
      <c r="O668" s="1234"/>
      <c r="P668" s="914"/>
      <c r="Q668" s="1234"/>
      <c r="R668" s="1234"/>
      <c r="S668" s="1234"/>
      <c r="T668" s="1234"/>
      <c r="U668" s="1234"/>
      <c r="V668" s="1234"/>
      <c r="W668" s="1234"/>
      <c r="X668" s="1235"/>
      <c r="Y668" s="1234"/>
      <c r="Z668" s="1234"/>
      <c r="AA668" s="1234"/>
      <c r="AB668" s="1234"/>
      <c r="AC668" s="1234"/>
      <c r="AD668" s="1234"/>
      <c r="AE668" s="1234"/>
      <c r="AF668" s="1234"/>
      <c r="AG668" s="914"/>
      <c r="AH668" s="1234"/>
    </row>
    <row r="669">
      <c r="A669" s="1234"/>
      <c r="B669" s="1234"/>
      <c r="C669" s="1234"/>
      <c r="D669" s="1234"/>
      <c r="E669" s="1234"/>
      <c r="F669" s="1234"/>
      <c r="G669" s="1235"/>
      <c r="H669" s="1234"/>
      <c r="I669" s="1234"/>
      <c r="J669" s="1234"/>
      <c r="K669" s="1234"/>
      <c r="L669" s="1234"/>
      <c r="M669" s="1234"/>
      <c r="N669" s="1234"/>
      <c r="O669" s="1234"/>
      <c r="P669" s="914"/>
      <c r="Q669" s="1234"/>
      <c r="R669" s="1234"/>
      <c r="S669" s="1234"/>
      <c r="T669" s="1234"/>
      <c r="U669" s="1234"/>
      <c r="V669" s="1234"/>
      <c r="W669" s="1234"/>
      <c r="X669" s="1235"/>
      <c r="Y669" s="1234"/>
      <c r="Z669" s="1234"/>
      <c r="AA669" s="1234"/>
      <c r="AB669" s="1234"/>
      <c r="AC669" s="1234"/>
      <c r="AD669" s="1234"/>
      <c r="AE669" s="1234"/>
      <c r="AF669" s="1234"/>
      <c r="AG669" s="914"/>
      <c r="AH669" s="1234"/>
    </row>
    <row r="670">
      <c r="A670" s="1234"/>
      <c r="B670" s="1234"/>
      <c r="C670" s="1234"/>
      <c r="D670" s="1234"/>
      <c r="E670" s="1234"/>
      <c r="F670" s="1234"/>
      <c r="G670" s="1235"/>
      <c r="H670" s="1234"/>
      <c r="I670" s="1234"/>
      <c r="J670" s="1234"/>
      <c r="K670" s="1234"/>
      <c r="L670" s="1234"/>
      <c r="M670" s="1234"/>
      <c r="N670" s="1234"/>
      <c r="O670" s="1234"/>
      <c r="P670" s="914"/>
      <c r="Q670" s="1234"/>
      <c r="R670" s="1234"/>
      <c r="S670" s="1234"/>
      <c r="T670" s="1234"/>
      <c r="U670" s="1234"/>
      <c r="V670" s="1234"/>
      <c r="W670" s="1234"/>
      <c r="X670" s="1235"/>
      <c r="Y670" s="1234"/>
      <c r="Z670" s="1234"/>
      <c r="AA670" s="1234"/>
      <c r="AB670" s="1234"/>
      <c r="AC670" s="1234"/>
      <c r="AD670" s="1234"/>
      <c r="AE670" s="1234"/>
      <c r="AF670" s="1234"/>
      <c r="AG670" s="914"/>
      <c r="AH670" s="1234"/>
    </row>
    <row r="671">
      <c r="A671" s="1234"/>
      <c r="B671" s="1234"/>
      <c r="C671" s="1234"/>
      <c r="D671" s="1234"/>
      <c r="E671" s="1234"/>
      <c r="F671" s="1234"/>
      <c r="G671" s="1235"/>
      <c r="H671" s="1234"/>
      <c r="I671" s="1234"/>
      <c r="J671" s="1234"/>
      <c r="K671" s="1234"/>
      <c r="L671" s="1234"/>
      <c r="M671" s="1234"/>
      <c r="N671" s="1234"/>
      <c r="O671" s="1234"/>
      <c r="P671" s="914"/>
      <c r="Q671" s="1234"/>
      <c r="R671" s="1234"/>
      <c r="S671" s="1234"/>
      <c r="T671" s="1234"/>
      <c r="U671" s="1234"/>
      <c r="V671" s="1234"/>
      <c r="W671" s="1234"/>
      <c r="X671" s="1235"/>
      <c r="Y671" s="1234"/>
      <c r="Z671" s="1234"/>
      <c r="AA671" s="1234"/>
      <c r="AB671" s="1234"/>
      <c r="AC671" s="1234"/>
      <c r="AD671" s="1234"/>
      <c r="AE671" s="1234"/>
      <c r="AF671" s="1234"/>
      <c r="AG671" s="914"/>
      <c r="AH671" s="1234"/>
    </row>
    <row r="672">
      <c r="A672" s="1234"/>
      <c r="B672" s="1234"/>
      <c r="C672" s="1234"/>
      <c r="D672" s="1234"/>
      <c r="E672" s="1234"/>
      <c r="F672" s="1234"/>
      <c r="G672" s="1235"/>
      <c r="H672" s="1234"/>
      <c r="I672" s="1234"/>
      <c r="J672" s="1234"/>
      <c r="K672" s="1234"/>
      <c r="L672" s="1234"/>
      <c r="M672" s="1234"/>
      <c r="N672" s="1234"/>
      <c r="O672" s="1234"/>
      <c r="P672" s="914"/>
      <c r="Q672" s="1234"/>
      <c r="R672" s="1234"/>
      <c r="S672" s="1234"/>
      <c r="T672" s="1234"/>
      <c r="U672" s="1234"/>
      <c r="V672" s="1234"/>
      <c r="W672" s="1234"/>
      <c r="X672" s="1235"/>
      <c r="Y672" s="1234"/>
      <c r="Z672" s="1234"/>
      <c r="AA672" s="1234"/>
      <c r="AB672" s="1234"/>
      <c r="AC672" s="1234"/>
      <c r="AD672" s="1234"/>
      <c r="AE672" s="1234"/>
      <c r="AF672" s="1234"/>
      <c r="AG672" s="914"/>
      <c r="AH672" s="1234"/>
    </row>
    <row r="673">
      <c r="A673" s="1234"/>
      <c r="B673" s="1234"/>
      <c r="C673" s="1234"/>
      <c r="D673" s="1234"/>
      <c r="E673" s="1234"/>
      <c r="F673" s="1234"/>
      <c r="G673" s="1235"/>
      <c r="H673" s="1234"/>
      <c r="I673" s="1234"/>
      <c r="J673" s="1234"/>
      <c r="K673" s="1234"/>
      <c r="L673" s="1234"/>
      <c r="M673" s="1234"/>
      <c r="N673" s="1234"/>
      <c r="O673" s="1234"/>
      <c r="P673" s="914"/>
      <c r="Q673" s="1234"/>
      <c r="R673" s="1234"/>
      <c r="S673" s="1234"/>
      <c r="T673" s="1234"/>
      <c r="U673" s="1234"/>
      <c r="V673" s="1234"/>
      <c r="W673" s="1234"/>
      <c r="X673" s="1235"/>
      <c r="Y673" s="1234"/>
      <c r="Z673" s="1234"/>
      <c r="AA673" s="1234"/>
      <c r="AB673" s="1234"/>
      <c r="AC673" s="1234"/>
      <c r="AD673" s="1234"/>
      <c r="AE673" s="1234"/>
      <c r="AF673" s="1234"/>
      <c r="AG673" s="914"/>
      <c r="AH673" s="1234"/>
    </row>
    <row r="674">
      <c r="A674" s="1234"/>
      <c r="B674" s="1234"/>
      <c r="C674" s="1234"/>
      <c r="D674" s="1234"/>
      <c r="E674" s="1234"/>
      <c r="F674" s="1234"/>
      <c r="G674" s="1235"/>
      <c r="H674" s="1234"/>
      <c r="I674" s="1234"/>
      <c r="J674" s="1234"/>
      <c r="K674" s="1234"/>
      <c r="L674" s="1234"/>
      <c r="M674" s="1234"/>
      <c r="N674" s="1234"/>
      <c r="O674" s="1234"/>
      <c r="P674" s="914"/>
      <c r="Q674" s="1234"/>
      <c r="R674" s="1234"/>
      <c r="S674" s="1234"/>
      <c r="T674" s="1234"/>
      <c r="U674" s="1234"/>
      <c r="V674" s="1234"/>
      <c r="W674" s="1234"/>
      <c r="X674" s="1235"/>
      <c r="Y674" s="1234"/>
      <c r="Z674" s="1234"/>
      <c r="AA674" s="1234"/>
      <c r="AB674" s="1234"/>
      <c r="AC674" s="1234"/>
      <c r="AD674" s="1234"/>
      <c r="AE674" s="1234"/>
      <c r="AF674" s="1234"/>
      <c r="AG674" s="914"/>
      <c r="AH674" s="1234"/>
    </row>
    <row r="675">
      <c r="A675" s="1234"/>
      <c r="B675" s="1234"/>
      <c r="C675" s="1234"/>
      <c r="D675" s="1234"/>
      <c r="E675" s="1234"/>
      <c r="F675" s="1234"/>
      <c r="G675" s="1235"/>
      <c r="H675" s="1234"/>
      <c r="I675" s="1234"/>
      <c r="J675" s="1234"/>
      <c r="K675" s="1234"/>
      <c r="L675" s="1234"/>
      <c r="M675" s="1234"/>
      <c r="N675" s="1234"/>
      <c r="O675" s="1234"/>
      <c r="P675" s="914"/>
      <c r="Q675" s="1234"/>
      <c r="R675" s="1234"/>
      <c r="S675" s="1234"/>
      <c r="T675" s="1234"/>
      <c r="U675" s="1234"/>
      <c r="V675" s="1234"/>
      <c r="W675" s="1234"/>
      <c r="X675" s="1235"/>
      <c r="Y675" s="1234"/>
      <c r="Z675" s="1234"/>
      <c r="AA675" s="1234"/>
      <c r="AB675" s="1234"/>
      <c r="AC675" s="1234"/>
      <c r="AD675" s="1234"/>
      <c r="AE675" s="1234"/>
      <c r="AF675" s="1234"/>
      <c r="AG675" s="914"/>
      <c r="AH675" s="1234"/>
    </row>
    <row r="676">
      <c r="A676" s="1234"/>
      <c r="B676" s="1234"/>
      <c r="C676" s="1234"/>
      <c r="D676" s="1234"/>
      <c r="E676" s="1234"/>
      <c r="F676" s="1234"/>
      <c r="G676" s="1235"/>
      <c r="H676" s="1234"/>
      <c r="I676" s="1234"/>
      <c r="J676" s="1234"/>
      <c r="K676" s="1234"/>
      <c r="L676" s="1234"/>
      <c r="M676" s="1234"/>
      <c r="N676" s="1234"/>
      <c r="O676" s="1234"/>
      <c r="P676" s="914"/>
      <c r="Q676" s="1234"/>
      <c r="R676" s="1234"/>
      <c r="S676" s="1234"/>
      <c r="T676" s="1234"/>
      <c r="U676" s="1234"/>
      <c r="V676" s="1234"/>
      <c r="W676" s="1234"/>
      <c r="X676" s="1235"/>
      <c r="Y676" s="1234"/>
      <c r="Z676" s="1234"/>
      <c r="AA676" s="1234"/>
      <c r="AB676" s="1234"/>
      <c r="AC676" s="1234"/>
      <c r="AD676" s="1234"/>
      <c r="AE676" s="1234"/>
      <c r="AF676" s="1234"/>
      <c r="AG676" s="914"/>
      <c r="AH676" s="1234"/>
    </row>
    <row r="677">
      <c r="A677" s="1234"/>
      <c r="B677" s="1234"/>
      <c r="C677" s="1234"/>
      <c r="D677" s="1234"/>
      <c r="E677" s="1234"/>
      <c r="F677" s="1234"/>
      <c r="G677" s="1235"/>
      <c r="H677" s="1234"/>
      <c r="I677" s="1234"/>
      <c r="J677" s="1234"/>
      <c r="K677" s="1234"/>
      <c r="L677" s="1234"/>
      <c r="M677" s="1234"/>
      <c r="N677" s="1234"/>
      <c r="O677" s="1234"/>
      <c r="P677" s="914"/>
      <c r="Q677" s="1234"/>
      <c r="R677" s="1234"/>
      <c r="S677" s="1234"/>
      <c r="T677" s="1234"/>
      <c r="U677" s="1234"/>
      <c r="V677" s="1234"/>
      <c r="W677" s="1234"/>
      <c r="X677" s="1235"/>
      <c r="Y677" s="1234"/>
      <c r="Z677" s="1234"/>
      <c r="AA677" s="1234"/>
      <c r="AB677" s="1234"/>
      <c r="AC677" s="1234"/>
      <c r="AD677" s="1234"/>
      <c r="AE677" s="1234"/>
      <c r="AF677" s="1234"/>
      <c r="AG677" s="914"/>
      <c r="AH677" s="1234"/>
    </row>
    <row r="678">
      <c r="A678" s="1234"/>
      <c r="B678" s="1234"/>
      <c r="C678" s="1234"/>
      <c r="D678" s="1234"/>
      <c r="E678" s="1234"/>
      <c r="F678" s="1234"/>
      <c r="G678" s="1235"/>
      <c r="H678" s="1234"/>
      <c r="I678" s="1234"/>
      <c r="J678" s="1234"/>
      <c r="K678" s="1234"/>
      <c r="L678" s="1234"/>
      <c r="M678" s="1234"/>
      <c r="N678" s="1234"/>
      <c r="O678" s="1234"/>
      <c r="P678" s="914"/>
      <c r="Q678" s="1234"/>
      <c r="R678" s="1234"/>
      <c r="S678" s="1234"/>
      <c r="T678" s="1234"/>
      <c r="U678" s="1234"/>
      <c r="V678" s="1234"/>
      <c r="W678" s="1234"/>
      <c r="X678" s="1235"/>
      <c r="Y678" s="1234"/>
      <c r="Z678" s="1234"/>
      <c r="AA678" s="1234"/>
      <c r="AB678" s="1234"/>
      <c r="AC678" s="1234"/>
      <c r="AD678" s="1234"/>
      <c r="AE678" s="1234"/>
      <c r="AF678" s="1234"/>
      <c r="AG678" s="914"/>
      <c r="AH678" s="1234"/>
    </row>
    <row r="679">
      <c r="A679" s="1234"/>
      <c r="B679" s="1234"/>
      <c r="C679" s="1234"/>
      <c r="D679" s="1234"/>
      <c r="E679" s="1234"/>
      <c r="F679" s="1234"/>
      <c r="G679" s="1235"/>
      <c r="H679" s="1234"/>
      <c r="I679" s="1234"/>
      <c r="J679" s="1234"/>
      <c r="K679" s="1234"/>
      <c r="L679" s="1234"/>
      <c r="M679" s="1234"/>
      <c r="N679" s="1234"/>
      <c r="O679" s="1234"/>
      <c r="P679" s="914"/>
      <c r="Q679" s="1234"/>
      <c r="R679" s="1234"/>
      <c r="S679" s="1234"/>
      <c r="T679" s="1234"/>
      <c r="U679" s="1234"/>
      <c r="V679" s="1234"/>
      <c r="W679" s="1234"/>
      <c r="X679" s="1235"/>
      <c r="Y679" s="1234"/>
      <c r="Z679" s="1234"/>
      <c r="AA679" s="1234"/>
      <c r="AB679" s="1234"/>
      <c r="AC679" s="1234"/>
      <c r="AD679" s="1234"/>
      <c r="AE679" s="1234"/>
      <c r="AF679" s="1234"/>
      <c r="AG679" s="914"/>
      <c r="AH679" s="1234"/>
    </row>
    <row r="680">
      <c r="A680" s="1234"/>
      <c r="B680" s="1234"/>
      <c r="C680" s="1234"/>
      <c r="D680" s="1234"/>
      <c r="E680" s="1234"/>
      <c r="F680" s="1234"/>
      <c r="G680" s="1235"/>
      <c r="H680" s="1234"/>
      <c r="I680" s="1234"/>
      <c r="J680" s="1234"/>
      <c r="K680" s="1234"/>
      <c r="L680" s="1234"/>
      <c r="M680" s="1234"/>
      <c r="N680" s="1234"/>
      <c r="O680" s="1234"/>
      <c r="P680" s="914"/>
      <c r="Q680" s="1234"/>
      <c r="R680" s="1234"/>
      <c r="S680" s="1234"/>
      <c r="T680" s="1234"/>
      <c r="U680" s="1234"/>
      <c r="V680" s="1234"/>
      <c r="W680" s="1234"/>
      <c r="X680" s="1235"/>
      <c r="Y680" s="1234"/>
      <c r="Z680" s="1234"/>
      <c r="AA680" s="1234"/>
      <c r="AB680" s="1234"/>
      <c r="AC680" s="1234"/>
      <c r="AD680" s="1234"/>
      <c r="AE680" s="1234"/>
      <c r="AF680" s="1234"/>
      <c r="AG680" s="914"/>
      <c r="AH680" s="1234"/>
    </row>
    <row r="681">
      <c r="A681" s="1234"/>
      <c r="B681" s="1234"/>
      <c r="C681" s="1234"/>
      <c r="D681" s="1234"/>
      <c r="E681" s="1234"/>
      <c r="F681" s="1234"/>
      <c r="G681" s="1235"/>
      <c r="H681" s="1234"/>
      <c r="I681" s="1234"/>
      <c r="J681" s="1234"/>
      <c r="K681" s="1234"/>
      <c r="L681" s="1234"/>
      <c r="M681" s="1234"/>
      <c r="N681" s="1234"/>
      <c r="O681" s="1234"/>
      <c r="P681" s="914"/>
      <c r="Q681" s="1234"/>
      <c r="R681" s="1234"/>
      <c r="S681" s="1234"/>
      <c r="T681" s="1234"/>
      <c r="U681" s="1234"/>
      <c r="V681" s="1234"/>
      <c r="W681" s="1234"/>
      <c r="X681" s="1235"/>
      <c r="Y681" s="1234"/>
      <c r="Z681" s="1234"/>
      <c r="AA681" s="1234"/>
      <c r="AB681" s="1234"/>
      <c r="AC681" s="1234"/>
      <c r="AD681" s="1234"/>
      <c r="AE681" s="1234"/>
      <c r="AF681" s="1234"/>
      <c r="AG681" s="914"/>
      <c r="AH681" s="1234"/>
    </row>
    <row r="682">
      <c r="A682" s="1234"/>
      <c r="B682" s="1234"/>
      <c r="C682" s="1234"/>
      <c r="D682" s="1234"/>
      <c r="E682" s="1234"/>
      <c r="F682" s="1234"/>
      <c r="G682" s="1235"/>
      <c r="H682" s="1234"/>
      <c r="I682" s="1234"/>
      <c r="J682" s="1234"/>
      <c r="K682" s="1234"/>
      <c r="L682" s="1234"/>
      <c r="M682" s="1234"/>
      <c r="N682" s="1234"/>
      <c r="O682" s="1234"/>
      <c r="P682" s="914"/>
      <c r="Q682" s="1234"/>
      <c r="R682" s="1234"/>
      <c r="S682" s="1234"/>
      <c r="T682" s="1234"/>
      <c r="U682" s="1234"/>
      <c r="V682" s="1234"/>
      <c r="W682" s="1234"/>
      <c r="X682" s="1235"/>
      <c r="Y682" s="1234"/>
      <c r="Z682" s="1234"/>
      <c r="AA682" s="1234"/>
      <c r="AB682" s="1234"/>
      <c r="AC682" s="1234"/>
      <c r="AD682" s="1234"/>
      <c r="AE682" s="1234"/>
      <c r="AF682" s="1234"/>
      <c r="AG682" s="914"/>
      <c r="AH682" s="1234"/>
    </row>
    <row r="683">
      <c r="A683" s="1234"/>
      <c r="B683" s="1234"/>
      <c r="C683" s="1234"/>
      <c r="D683" s="1234"/>
      <c r="E683" s="1234"/>
      <c r="F683" s="1234"/>
      <c r="G683" s="1235"/>
      <c r="H683" s="1234"/>
      <c r="I683" s="1234"/>
      <c r="J683" s="1234"/>
      <c r="K683" s="1234"/>
      <c r="L683" s="1234"/>
      <c r="M683" s="1234"/>
      <c r="N683" s="1234"/>
      <c r="O683" s="1234"/>
      <c r="P683" s="914"/>
      <c r="Q683" s="1234"/>
      <c r="R683" s="1234"/>
      <c r="S683" s="1234"/>
      <c r="T683" s="1234"/>
      <c r="U683" s="1234"/>
      <c r="V683" s="1234"/>
      <c r="W683" s="1234"/>
      <c r="X683" s="1235"/>
      <c r="Y683" s="1234"/>
      <c r="Z683" s="1234"/>
      <c r="AA683" s="1234"/>
      <c r="AB683" s="1234"/>
      <c r="AC683" s="1234"/>
      <c r="AD683" s="1234"/>
      <c r="AE683" s="1234"/>
      <c r="AF683" s="1234"/>
      <c r="AG683" s="914"/>
      <c r="AH683" s="1234"/>
    </row>
    <row r="684">
      <c r="A684" s="1234"/>
      <c r="B684" s="1234"/>
      <c r="C684" s="1234"/>
      <c r="D684" s="1234"/>
      <c r="E684" s="1234"/>
      <c r="F684" s="1234"/>
      <c r="G684" s="1235"/>
      <c r="H684" s="1234"/>
      <c r="I684" s="1234"/>
      <c r="J684" s="1234"/>
      <c r="K684" s="1234"/>
      <c r="L684" s="1234"/>
      <c r="M684" s="1234"/>
      <c r="N684" s="1234"/>
      <c r="O684" s="1234"/>
      <c r="P684" s="914"/>
      <c r="Q684" s="1234"/>
      <c r="R684" s="1234"/>
      <c r="S684" s="1234"/>
      <c r="T684" s="1234"/>
      <c r="U684" s="1234"/>
      <c r="V684" s="1234"/>
      <c r="W684" s="1234"/>
      <c r="X684" s="1235"/>
      <c r="Y684" s="1234"/>
      <c r="Z684" s="1234"/>
      <c r="AA684" s="1234"/>
      <c r="AB684" s="1234"/>
      <c r="AC684" s="1234"/>
      <c r="AD684" s="1234"/>
      <c r="AE684" s="1234"/>
      <c r="AF684" s="1234"/>
      <c r="AG684" s="914"/>
      <c r="AH684" s="1234"/>
    </row>
    <row r="685">
      <c r="A685" s="1234"/>
      <c r="B685" s="1234"/>
      <c r="C685" s="1234"/>
      <c r="D685" s="1234"/>
      <c r="E685" s="1234"/>
      <c r="F685" s="1234"/>
      <c r="G685" s="1235"/>
      <c r="H685" s="1234"/>
      <c r="I685" s="1234"/>
      <c r="J685" s="1234"/>
      <c r="K685" s="1234"/>
      <c r="L685" s="1234"/>
      <c r="M685" s="1234"/>
      <c r="N685" s="1234"/>
      <c r="O685" s="1234"/>
      <c r="P685" s="914"/>
      <c r="Q685" s="1234"/>
      <c r="R685" s="1234"/>
      <c r="S685" s="1234"/>
      <c r="T685" s="1234"/>
      <c r="U685" s="1234"/>
      <c r="V685" s="1234"/>
      <c r="W685" s="1234"/>
      <c r="X685" s="1235"/>
      <c r="Y685" s="1234"/>
      <c r="Z685" s="1234"/>
      <c r="AA685" s="1234"/>
      <c r="AB685" s="1234"/>
      <c r="AC685" s="1234"/>
      <c r="AD685" s="1234"/>
      <c r="AE685" s="1234"/>
      <c r="AF685" s="1234"/>
      <c r="AG685" s="914"/>
      <c r="AH685" s="1234"/>
    </row>
    <row r="686">
      <c r="A686" s="1234"/>
      <c r="B686" s="1234"/>
      <c r="C686" s="1234"/>
      <c r="D686" s="1234"/>
      <c r="E686" s="1234"/>
      <c r="F686" s="1234"/>
      <c r="G686" s="1235"/>
      <c r="H686" s="1234"/>
      <c r="I686" s="1234"/>
      <c r="J686" s="1234"/>
      <c r="K686" s="1234"/>
      <c r="L686" s="1234"/>
      <c r="M686" s="1234"/>
      <c r="N686" s="1234"/>
      <c r="O686" s="1234"/>
      <c r="P686" s="914"/>
      <c r="Q686" s="1234"/>
      <c r="R686" s="1234"/>
      <c r="S686" s="1234"/>
      <c r="T686" s="1234"/>
      <c r="U686" s="1234"/>
      <c r="V686" s="1234"/>
      <c r="W686" s="1234"/>
      <c r="X686" s="1235"/>
      <c r="Y686" s="1234"/>
      <c r="Z686" s="1234"/>
      <c r="AA686" s="1234"/>
      <c r="AB686" s="1234"/>
      <c r="AC686" s="1234"/>
      <c r="AD686" s="1234"/>
      <c r="AE686" s="1234"/>
      <c r="AF686" s="1234"/>
      <c r="AG686" s="914"/>
      <c r="AH686" s="1234"/>
    </row>
    <row r="687">
      <c r="A687" s="1234"/>
      <c r="B687" s="1234"/>
      <c r="C687" s="1234"/>
      <c r="D687" s="1234"/>
      <c r="E687" s="1234"/>
      <c r="F687" s="1234"/>
      <c r="G687" s="1235"/>
      <c r="H687" s="1234"/>
      <c r="I687" s="1234"/>
      <c r="J687" s="1234"/>
      <c r="K687" s="1234"/>
      <c r="L687" s="1234"/>
      <c r="M687" s="1234"/>
      <c r="N687" s="1234"/>
      <c r="O687" s="1234"/>
      <c r="P687" s="914"/>
      <c r="Q687" s="1234"/>
      <c r="R687" s="1234"/>
      <c r="S687" s="1234"/>
      <c r="T687" s="1234"/>
      <c r="U687" s="1234"/>
      <c r="V687" s="1234"/>
      <c r="W687" s="1234"/>
      <c r="X687" s="1235"/>
      <c r="Y687" s="1234"/>
      <c r="Z687" s="1234"/>
      <c r="AA687" s="1234"/>
      <c r="AB687" s="1234"/>
      <c r="AC687" s="1234"/>
      <c r="AD687" s="1234"/>
      <c r="AE687" s="1234"/>
      <c r="AF687" s="1234"/>
      <c r="AG687" s="914"/>
      <c r="AH687" s="1234"/>
    </row>
    <row r="688">
      <c r="A688" s="1234"/>
      <c r="B688" s="1234"/>
      <c r="C688" s="1234"/>
      <c r="D688" s="1234"/>
      <c r="E688" s="1234"/>
      <c r="F688" s="1234"/>
      <c r="G688" s="1235"/>
      <c r="H688" s="1234"/>
      <c r="I688" s="1234"/>
      <c r="J688" s="1234"/>
      <c r="K688" s="1234"/>
      <c r="L688" s="1234"/>
      <c r="M688" s="1234"/>
      <c r="N688" s="1234"/>
      <c r="O688" s="1234"/>
      <c r="P688" s="914"/>
      <c r="Q688" s="1234"/>
      <c r="R688" s="1234"/>
      <c r="S688" s="1234"/>
      <c r="T688" s="1234"/>
      <c r="U688" s="1234"/>
      <c r="V688" s="1234"/>
      <c r="W688" s="1234"/>
      <c r="X688" s="1235"/>
      <c r="Y688" s="1234"/>
      <c r="Z688" s="1234"/>
      <c r="AA688" s="1234"/>
      <c r="AB688" s="1234"/>
      <c r="AC688" s="1234"/>
      <c r="AD688" s="1234"/>
      <c r="AE688" s="1234"/>
      <c r="AF688" s="1234"/>
      <c r="AG688" s="914"/>
      <c r="AH688" s="1234"/>
    </row>
    <row r="689">
      <c r="A689" s="1234"/>
      <c r="B689" s="1234"/>
      <c r="C689" s="1234"/>
      <c r="D689" s="1234"/>
      <c r="E689" s="1234"/>
      <c r="F689" s="1234"/>
      <c r="G689" s="1235"/>
      <c r="H689" s="1234"/>
      <c r="I689" s="1234"/>
      <c r="J689" s="1234"/>
      <c r="K689" s="1234"/>
      <c r="L689" s="1234"/>
      <c r="M689" s="1234"/>
      <c r="N689" s="1234"/>
      <c r="O689" s="1234"/>
      <c r="P689" s="914"/>
      <c r="Q689" s="1234"/>
      <c r="R689" s="1234"/>
      <c r="S689" s="1234"/>
      <c r="T689" s="1234"/>
      <c r="U689" s="1234"/>
      <c r="V689" s="1234"/>
      <c r="W689" s="1234"/>
      <c r="X689" s="1235"/>
      <c r="Y689" s="1234"/>
      <c r="Z689" s="1234"/>
      <c r="AA689" s="1234"/>
      <c r="AB689" s="1234"/>
      <c r="AC689" s="1234"/>
      <c r="AD689" s="1234"/>
      <c r="AE689" s="1234"/>
      <c r="AF689" s="1234"/>
      <c r="AG689" s="914"/>
      <c r="AH689" s="1234"/>
    </row>
    <row r="690">
      <c r="A690" s="1234"/>
      <c r="B690" s="1234"/>
      <c r="C690" s="1234"/>
      <c r="D690" s="1234"/>
      <c r="E690" s="1234"/>
      <c r="F690" s="1234"/>
      <c r="G690" s="1235"/>
      <c r="H690" s="1234"/>
      <c r="I690" s="1234"/>
      <c r="J690" s="1234"/>
      <c r="K690" s="1234"/>
      <c r="L690" s="1234"/>
      <c r="M690" s="1234"/>
      <c r="N690" s="1234"/>
      <c r="O690" s="1234"/>
      <c r="P690" s="914"/>
      <c r="Q690" s="1234"/>
      <c r="R690" s="1234"/>
      <c r="S690" s="1234"/>
      <c r="T690" s="1234"/>
      <c r="U690" s="1234"/>
      <c r="V690" s="1234"/>
      <c r="W690" s="1234"/>
      <c r="X690" s="1235"/>
      <c r="Y690" s="1234"/>
      <c r="Z690" s="1234"/>
      <c r="AA690" s="1234"/>
      <c r="AB690" s="1234"/>
      <c r="AC690" s="1234"/>
      <c r="AD690" s="1234"/>
      <c r="AE690" s="1234"/>
      <c r="AF690" s="1234"/>
      <c r="AG690" s="914"/>
      <c r="AH690" s="1234"/>
    </row>
    <row r="691">
      <c r="A691" s="1234"/>
      <c r="B691" s="1234"/>
      <c r="C691" s="1234"/>
      <c r="D691" s="1234"/>
      <c r="E691" s="1234"/>
      <c r="F691" s="1234"/>
      <c r="G691" s="1235"/>
      <c r="H691" s="1234"/>
      <c r="I691" s="1234"/>
      <c r="J691" s="1234"/>
      <c r="K691" s="1234"/>
      <c r="L691" s="1234"/>
      <c r="M691" s="1234"/>
      <c r="N691" s="1234"/>
      <c r="O691" s="1234"/>
      <c r="P691" s="914"/>
      <c r="Q691" s="1234"/>
      <c r="R691" s="1234"/>
      <c r="S691" s="1234"/>
      <c r="T691" s="1234"/>
      <c r="U691" s="1234"/>
      <c r="V691" s="1234"/>
      <c r="W691" s="1234"/>
      <c r="X691" s="1235"/>
      <c r="Y691" s="1234"/>
      <c r="Z691" s="1234"/>
      <c r="AA691" s="1234"/>
      <c r="AB691" s="1234"/>
      <c r="AC691" s="1234"/>
      <c r="AD691" s="1234"/>
      <c r="AE691" s="1234"/>
      <c r="AF691" s="1234"/>
      <c r="AG691" s="914"/>
      <c r="AH691" s="1234"/>
    </row>
    <row r="692">
      <c r="A692" s="1234"/>
      <c r="B692" s="1234"/>
      <c r="C692" s="1234"/>
      <c r="D692" s="1234"/>
      <c r="E692" s="1234"/>
      <c r="F692" s="1234"/>
      <c r="G692" s="1235"/>
      <c r="H692" s="1234"/>
      <c r="I692" s="1234"/>
      <c r="J692" s="1234"/>
      <c r="K692" s="1234"/>
      <c r="L692" s="1234"/>
      <c r="M692" s="1234"/>
      <c r="N692" s="1234"/>
      <c r="O692" s="1234"/>
      <c r="P692" s="914"/>
      <c r="Q692" s="1234"/>
      <c r="R692" s="1234"/>
      <c r="S692" s="1234"/>
      <c r="T692" s="1234"/>
      <c r="U692" s="1234"/>
      <c r="V692" s="1234"/>
      <c r="W692" s="1234"/>
      <c r="X692" s="1235"/>
      <c r="Y692" s="1234"/>
      <c r="Z692" s="1234"/>
      <c r="AA692" s="1234"/>
      <c r="AB692" s="1234"/>
      <c r="AC692" s="1234"/>
      <c r="AD692" s="1234"/>
      <c r="AE692" s="1234"/>
      <c r="AF692" s="1234"/>
      <c r="AG692" s="914"/>
      <c r="AH692" s="1234"/>
    </row>
    <row r="693">
      <c r="A693" s="1234"/>
      <c r="B693" s="1234"/>
      <c r="C693" s="1234"/>
      <c r="D693" s="1234"/>
      <c r="E693" s="1234"/>
      <c r="F693" s="1234"/>
      <c r="G693" s="1235"/>
      <c r="H693" s="1234"/>
      <c r="I693" s="1234"/>
      <c r="J693" s="1234"/>
      <c r="K693" s="1234"/>
      <c r="L693" s="1234"/>
      <c r="M693" s="1234"/>
      <c r="N693" s="1234"/>
      <c r="O693" s="1234"/>
      <c r="P693" s="914"/>
      <c r="Q693" s="1234"/>
      <c r="R693" s="1234"/>
      <c r="S693" s="1234"/>
      <c r="T693" s="1234"/>
      <c r="U693" s="1234"/>
      <c r="V693" s="1234"/>
      <c r="W693" s="1234"/>
      <c r="X693" s="1235"/>
      <c r="Y693" s="1234"/>
      <c r="Z693" s="1234"/>
      <c r="AA693" s="1234"/>
      <c r="AB693" s="1234"/>
      <c r="AC693" s="1234"/>
      <c r="AD693" s="1234"/>
      <c r="AE693" s="1234"/>
      <c r="AF693" s="1234"/>
      <c r="AG693" s="914"/>
      <c r="AH693" s="1234"/>
    </row>
    <row r="694">
      <c r="A694" s="1234"/>
      <c r="B694" s="1234"/>
      <c r="C694" s="1234"/>
      <c r="D694" s="1234"/>
      <c r="E694" s="1234"/>
      <c r="F694" s="1234"/>
      <c r="G694" s="1235"/>
      <c r="H694" s="1234"/>
      <c r="I694" s="1234"/>
      <c r="J694" s="1234"/>
      <c r="K694" s="1234"/>
      <c r="L694" s="1234"/>
      <c r="M694" s="1234"/>
      <c r="N694" s="1234"/>
      <c r="O694" s="1234"/>
      <c r="P694" s="914"/>
      <c r="Q694" s="1234"/>
      <c r="R694" s="1234"/>
      <c r="S694" s="1234"/>
      <c r="T694" s="1234"/>
      <c r="U694" s="1234"/>
      <c r="V694" s="1234"/>
      <c r="W694" s="1234"/>
      <c r="X694" s="1235"/>
      <c r="Y694" s="1234"/>
      <c r="Z694" s="1234"/>
      <c r="AA694" s="1234"/>
      <c r="AB694" s="1234"/>
      <c r="AC694" s="1234"/>
      <c r="AD694" s="1234"/>
      <c r="AE694" s="1234"/>
      <c r="AF694" s="1234"/>
      <c r="AG694" s="914"/>
      <c r="AH694" s="1234"/>
    </row>
    <row r="695">
      <c r="A695" s="1234"/>
      <c r="B695" s="1234"/>
      <c r="C695" s="1234"/>
      <c r="D695" s="1234"/>
      <c r="E695" s="1234"/>
      <c r="F695" s="1234"/>
      <c r="G695" s="1235"/>
      <c r="H695" s="1234"/>
      <c r="I695" s="1234"/>
      <c r="J695" s="1234"/>
      <c r="K695" s="1234"/>
      <c r="L695" s="1234"/>
      <c r="M695" s="1234"/>
      <c r="N695" s="1234"/>
      <c r="O695" s="1234"/>
      <c r="P695" s="914"/>
      <c r="Q695" s="1234"/>
      <c r="R695" s="1234"/>
      <c r="S695" s="1234"/>
      <c r="T695" s="1234"/>
      <c r="U695" s="1234"/>
      <c r="V695" s="1234"/>
      <c r="W695" s="1234"/>
      <c r="X695" s="1235"/>
      <c r="Y695" s="1234"/>
      <c r="Z695" s="1234"/>
      <c r="AA695" s="1234"/>
      <c r="AB695" s="1234"/>
      <c r="AC695" s="1234"/>
      <c r="AD695" s="1234"/>
      <c r="AE695" s="1234"/>
      <c r="AF695" s="1234"/>
      <c r="AG695" s="914"/>
      <c r="AH695" s="1234"/>
    </row>
    <row r="696">
      <c r="A696" s="1234"/>
      <c r="B696" s="1234"/>
      <c r="C696" s="1234"/>
      <c r="D696" s="1234"/>
      <c r="E696" s="1234"/>
      <c r="F696" s="1234"/>
      <c r="G696" s="1235"/>
      <c r="H696" s="1234"/>
      <c r="I696" s="1234"/>
      <c r="J696" s="1234"/>
      <c r="K696" s="1234"/>
      <c r="L696" s="1234"/>
      <c r="M696" s="1234"/>
      <c r="N696" s="1234"/>
      <c r="O696" s="1234"/>
      <c r="P696" s="914"/>
      <c r="Q696" s="1234"/>
      <c r="R696" s="1234"/>
      <c r="S696" s="1234"/>
      <c r="T696" s="1234"/>
      <c r="U696" s="1234"/>
      <c r="V696" s="1234"/>
      <c r="W696" s="1234"/>
      <c r="X696" s="1235"/>
      <c r="Y696" s="1234"/>
      <c r="Z696" s="1234"/>
      <c r="AA696" s="1234"/>
      <c r="AB696" s="1234"/>
      <c r="AC696" s="1234"/>
      <c r="AD696" s="1234"/>
      <c r="AE696" s="1234"/>
      <c r="AF696" s="1234"/>
      <c r="AG696" s="914"/>
      <c r="AH696" s="1234"/>
    </row>
    <row r="697">
      <c r="A697" s="1234"/>
      <c r="B697" s="1234"/>
      <c r="C697" s="1234"/>
      <c r="D697" s="1234"/>
      <c r="E697" s="1234"/>
      <c r="F697" s="1234"/>
      <c r="G697" s="1235"/>
      <c r="H697" s="1234"/>
      <c r="I697" s="1234"/>
      <c r="J697" s="1234"/>
      <c r="K697" s="1234"/>
      <c r="L697" s="1234"/>
      <c r="M697" s="1234"/>
      <c r="N697" s="1234"/>
      <c r="O697" s="1234"/>
      <c r="P697" s="914"/>
      <c r="Q697" s="1234"/>
      <c r="R697" s="1234"/>
      <c r="S697" s="1234"/>
      <c r="T697" s="1234"/>
      <c r="U697" s="1234"/>
      <c r="V697" s="1234"/>
      <c r="W697" s="1234"/>
      <c r="X697" s="1235"/>
      <c r="Y697" s="1234"/>
      <c r="Z697" s="1234"/>
      <c r="AA697" s="1234"/>
      <c r="AB697" s="1234"/>
      <c r="AC697" s="1234"/>
      <c r="AD697" s="1234"/>
      <c r="AE697" s="1234"/>
      <c r="AF697" s="1234"/>
      <c r="AG697" s="914"/>
      <c r="AH697" s="1234"/>
    </row>
    <row r="698">
      <c r="A698" s="1234"/>
      <c r="B698" s="1234"/>
      <c r="C698" s="1234"/>
      <c r="D698" s="1234"/>
      <c r="E698" s="1234"/>
      <c r="F698" s="1234"/>
      <c r="G698" s="1235"/>
      <c r="H698" s="1234"/>
      <c r="I698" s="1234"/>
      <c r="J698" s="1234"/>
      <c r="K698" s="1234"/>
      <c r="L698" s="1234"/>
      <c r="M698" s="1234"/>
      <c r="N698" s="1234"/>
      <c r="O698" s="1234"/>
      <c r="P698" s="914"/>
      <c r="Q698" s="1234"/>
      <c r="R698" s="1234"/>
      <c r="S698" s="1234"/>
      <c r="T698" s="1234"/>
      <c r="U698" s="1234"/>
      <c r="V698" s="1234"/>
      <c r="W698" s="1234"/>
      <c r="X698" s="1235"/>
      <c r="Y698" s="1234"/>
      <c r="Z698" s="1234"/>
      <c r="AA698" s="1234"/>
      <c r="AB698" s="1234"/>
      <c r="AC698" s="1234"/>
      <c r="AD698" s="1234"/>
      <c r="AE698" s="1234"/>
      <c r="AF698" s="1234"/>
      <c r="AG698" s="914"/>
      <c r="AH698" s="1234"/>
    </row>
    <row r="699">
      <c r="A699" s="1234"/>
      <c r="B699" s="1234"/>
      <c r="C699" s="1234"/>
      <c r="D699" s="1234"/>
      <c r="E699" s="1234"/>
      <c r="F699" s="1234"/>
      <c r="G699" s="1235"/>
      <c r="H699" s="1234"/>
      <c r="I699" s="1234"/>
      <c r="J699" s="1234"/>
      <c r="K699" s="1234"/>
      <c r="L699" s="1234"/>
      <c r="M699" s="1234"/>
      <c r="N699" s="1234"/>
      <c r="O699" s="1234"/>
      <c r="P699" s="914"/>
      <c r="Q699" s="1234"/>
      <c r="R699" s="1234"/>
      <c r="S699" s="1234"/>
      <c r="T699" s="1234"/>
      <c r="U699" s="1234"/>
      <c r="V699" s="1234"/>
      <c r="W699" s="1234"/>
      <c r="X699" s="1235"/>
      <c r="Y699" s="1234"/>
      <c r="Z699" s="1234"/>
      <c r="AA699" s="1234"/>
      <c r="AB699" s="1234"/>
      <c r="AC699" s="1234"/>
      <c r="AD699" s="1234"/>
      <c r="AE699" s="1234"/>
      <c r="AF699" s="1234"/>
      <c r="AG699" s="914"/>
      <c r="AH699" s="1234"/>
    </row>
    <row r="700">
      <c r="A700" s="1234"/>
      <c r="B700" s="1234"/>
      <c r="C700" s="1234"/>
      <c r="D700" s="1234"/>
      <c r="E700" s="1234"/>
      <c r="F700" s="1234"/>
      <c r="G700" s="1235"/>
      <c r="H700" s="1234"/>
      <c r="I700" s="1234"/>
      <c r="J700" s="1234"/>
      <c r="K700" s="1234"/>
      <c r="L700" s="1234"/>
      <c r="M700" s="1234"/>
      <c r="N700" s="1234"/>
      <c r="O700" s="1234"/>
      <c r="P700" s="914"/>
      <c r="Q700" s="1234"/>
      <c r="R700" s="1234"/>
      <c r="S700" s="1234"/>
      <c r="T700" s="1234"/>
      <c r="U700" s="1234"/>
      <c r="V700" s="1234"/>
      <c r="W700" s="1234"/>
      <c r="X700" s="1235"/>
      <c r="Y700" s="1234"/>
      <c r="Z700" s="1234"/>
      <c r="AA700" s="1234"/>
      <c r="AB700" s="1234"/>
      <c r="AC700" s="1234"/>
      <c r="AD700" s="1234"/>
      <c r="AE700" s="1234"/>
      <c r="AF700" s="1234"/>
      <c r="AG700" s="914"/>
      <c r="AH700" s="1234"/>
    </row>
    <row r="701">
      <c r="A701" s="1234"/>
      <c r="B701" s="1234"/>
      <c r="C701" s="1234"/>
      <c r="D701" s="1234"/>
      <c r="E701" s="1234"/>
      <c r="F701" s="1234"/>
      <c r="G701" s="1235"/>
      <c r="H701" s="1234"/>
      <c r="I701" s="1234"/>
      <c r="J701" s="1234"/>
      <c r="K701" s="1234"/>
      <c r="L701" s="1234"/>
      <c r="M701" s="1234"/>
      <c r="N701" s="1234"/>
      <c r="O701" s="1234"/>
      <c r="P701" s="914"/>
      <c r="Q701" s="1234"/>
      <c r="R701" s="1234"/>
      <c r="S701" s="1234"/>
      <c r="T701" s="1234"/>
      <c r="U701" s="1234"/>
      <c r="V701" s="1234"/>
      <c r="W701" s="1234"/>
      <c r="X701" s="1235"/>
      <c r="Y701" s="1234"/>
      <c r="Z701" s="1234"/>
      <c r="AA701" s="1234"/>
      <c r="AB701" s="1234"/>
      <c r="AC701" s="1234"/>
      <c r="AD701" s="1234"/>
      <c r="AE701" s="1234"/>
      <c r="AF701" s="1234"/>
      <c r="AG701" s="914"/>
      <c r="AH701" s="1234"/>
    </row>
    <row r="702">
      <c r="A702" s="1234"/>
      <c r="B702" s="1234"/>
      <c r="C702" s="1234"/>
      <c r="D702" s="1234"/>
      <c r="E702" s="1234"/>
      <c r="F702" s="1234"/>
      <c r="G702" s="1235"/>
      <c r="H702" s="1234"/>
      <c r="I702" s="1234"/>
      <c r="J702" s="1234"/>
      <c r="K702" s="1234"/>
      <c r="L702" s="1234"/>
      <c r="M702" s="1234"/>
      <c r="N702" s="1234"/>
      <c r="O702" s="1234"/>
      <c r="P702" s="914"/>
      <c r="Q702" s="1234"/>
      <c r="R702" s="1234"/>
      <c r="S702" s="1234"/>
      <c r="T702" s="1234"/>
      <c r="U702" s="1234"/>
      <c r="V702" s="1234"/>
      <c r="W702" s="1234"/>
      <c r="X702" s="1235"/>
      <c r="Y702" s="1234"/>
      <c r="Z702" s="1234"/>
      <c r="AA702" s="1234"/>
      <c r="AB702" s="1234"/>
      <c r="AC702" s="1234"/>
      <c r="AD702" s="1234"/>
      <c r="AE702" s="1234"/>
      <c r="AF702" s="1234"/>
      <c r="AG702" s="914"/>
      <c r="AH702" s="1234"/>
    </row>
    <row r="703">
      <c r="A703" s="1234"/>
      <c r="B703" s="1234"/>
      <c r="C703" s="1234"/>
      <c r="D703" s="1234"/>
      <c r="E703" s="1234"/>
      <c r="F703" s="1234"/>
      <c r="G703" s="1235"/>
      <c r="H703" s="1234"/>
      <c r="I703" s="1234"/>
      <c r="J703" s="1234"/>
      <c r="K703" s="1234"/>
      <c r="L703" s="1234"/>
      <c r="M703" s="1234"/>
      <c r="N703" s="1234"/>
      <c r="O703" s="1234"/>
      <c r="P703" s="914"/>
      <c r="Q703" s="1234"/>
      <c r="R703" s="1234"/>
      <c r="S703" s="1234"/>
      <c r="T703" s="1234"/>
      <c r="U703" s="1234"/>
      <c r="V703" s="1234"/>
      <c r="W703" s="1234"/>
      <c r="X703" s="1235"/>
      <c r="Y703" s="1234"/>
      <c r="Z703" s="1234"/>
      <c r="AA703" s="1234"/>
      <c r="AB703" s="1234"/>
      <c r="AC703" s="1234"/>
      <c r="AD703" s="1234"/>
      <c r="AE703" s="1234"/>
      <c r="AF703" s="1234"/>
      <c r="AG703" s="914"/>
      <c r="AH703" s="1234"/>
    </row>
    <row r="704">
      <c r="A704" s="1234"/>
      <c r="B704" s="1234"/>
      <c r="C704" s="1234"/>
      <c r="D704" s="1234"/>
      <c r="E704" s="1234"/>
      <c r="F704" s="1234"/>
      <c r="G704" s="1235"/>
      <c r="H704" s="1234"/>
      <c r="I704" s="1234"/>
      <c r="J704" s="1234"/>
      <c r="K704" s="1234"/>
      <c r="L704" s="1234"/>
      <c r="M704" s="1234"/>
      <c r="N704" s="1234"/>
      <c r="O704" s="1234"/>
      <c r="P704" s="914"/>
      <c r="Q704" s="1234"/>
      <c r="R704" s="1234"/>
      <c r="S704" s="1234"/>
      <c r="T704" s="1234"/>
      <c r="U704" s="1234"/>
      <c r="V704" s="1234"/>
      <c r="W704" s="1234"/>
      <c r="X704" s="1235"/>
      <c r="Y704" s="1234"/>
      <c r="Z704" s="1234"/>
      <c r="AA704" s="1234"/>
      <c r="AB704" s="1234"/>
      <c r="AC704" s="1234"/>
      <c r="AD704" s="1234"/>
      <c r="AE704" s="1234"/>
      <c r="AF704" s="1234"/>
      <c r="AG704" s="914"/>
      <c r="AH704" s="1234"/>
    </row>
    <row r="705">
      <c r="A705" s="1234"/>
      <c r="B705" s="1234"/>
      <c r="C705" s="1234"/>
      <c r="D705" s="1234"/>
      <c r="E705" s="1234"/>
      <c r="F705" s="1234"/>
      <c r="G705" s="1235"/>
      <c r="H705" s="1234"/>
      <c r="I705" s="1234"/>
      <c r="J705" s="1234"/>
      <c r="K705" s="1234"/>
      <c r="L705" s="1234"/>
      <c r="M705" s="1234"/>
      <c r="N705" s="1234"/>
      <c r="O705" s="1234"/>
      <c r="P705" s="914"/>
      <c r="Q705" s="1234"/>
      <c r="R705" s="1234"/>
      <c r="S705" s="1234"/>
      <c r="T705" s="1234"/>
      <c r="U705" s="1234"/>
      <c r="V705" s="1234"/>
      <c r="W705" s="1234"/>
      <c r="X705" s="1235"/>
      <c r="Y705" s="1234"/>
      <c r="Z705" s="1234"/>
      <c r="AA705" s="1234"/>
      <c r="AB705" s="1234"/>
      <c r="AC705" s="1234"/>
      <c r="AD705" s="1234"/>
      <c r="AE705" s="1234"/>
      <c r="AF705" s="1234"/>
      <c r="AG705" s="914"/>
      <c r="AH705" s="1234"/>
    </row>
    <row r="706">
      <c r="A706" s="1234"/>
      <c r="B706" s="1234"/>
      <c r="C706" s="1234"/>
      <c r="D706" s="1234"/>
      <c r="E706" s="1234"/>
      <c r="F706" s="1234"/>
      <c r="G706" s="1235"/>
      <c r="H706" s="1234"/>
      <c r="I706" s="1234"/>
      <c r="J706" s="1234"/>
      <c r="K706" s="1234"/>
      <c r="L706" s="1234"/>
      <c r="M706" s="1234"/>
      <c r="N706" s="1234"/>
      <c r="O706" s="1234"/>
      <c r="P706" s="914"/>
      <c r="Q706" s="1234"/>
      <c r="R706" s="1234"/>
      <c r="S706" s="1234"/>
      <c r="T706" s="1234"/>
      <c r="U706" s="1234"/>
      <c r="V706" s="1234"/>
      <c r="W706" s="1234"/>
      <c r="X706" s="1235"/>
      <c r="Y706" s="1234"/>
      <c r="Z706" s="1234"/>
      <c r="AA706" s="1234"/>
      <c r="AB706" s="1234"/>
      <c r="AC706" s="1234"/>
      <c r="AD706" s="1234"/>
      <c r="AE706" s="1234"/>
      <c r="AF706" s="1234"/>
      <c r="AG706" s="914"/>
      <c r="AH706" s="1234"/>
    </row>
    <row r="707">
      <c r="A707" s="1234"/>
      <c r="B707" s="1234"/>
      <c r="C707" s="1234"/>
      <c r="D707" s="1234"/>
      <c r="E707" s="1234"/>
      <c r="F707" s="1234"/>
      <c r="G707" s="1235"/>
      <c r="H707" s="1234"/>
      <c r="I707" s="1234"/>
      <c r="J707" s="1234"/>
      <c r="K707" s="1234"/>
      <c r="L707" s="1234"/>
      <c r="M707" s="1234"/>
      <c r="N707" s="1234"/>
      <c r="O707" s="1234"/>
      <c r="P707" s="914"/>
      <c r="Q707" s="1234"/>
      <c r="R707" s="1234"/>
      <c r="S707" s="1234"/>
      <c r="T707" s="1234"/>
      <c r="U707" s="1234"/>
      <c r="V707" s="1234"/>
      <c r="W707" s="1234"/>
      <c r="X707" s="1235"/>
      <c r="Y707" s="1234"/>
      <c r="Z707" s="1234"/>
      <c r="AA707" s="1234"/>
      <c r="AB707" s="1234"/>
      <c r="AC707" s="1234"/>
      <c r="AD707" s="1234"/>
      <c r="AE707" s="1234"/>
      <c r="AF707" s="1234"/>
      <c r="AG707" s="914"/>
      <c r="AH707" s="1234"/>
    </row>
    <row r="708">
      <c r="A708" s="1234"/>
      <c r="B708" s="1234"/>
      <c r="C708" s="1234"/>
      <c r="D708" s="1234"/>
      <c r="E708" s="1234"/>
      <c r="F708" s="1234"/>
      <c r="G708" s="1235"/>
      <c r="H708" s="1234"/>
      <c r="I708" s="1234"/>
      <c r="J708" s="1234"/>
      <c r="K708" s="1234"/>
      <c r="L708" s="1234"/>
      <c r="M708" s="1234"/>
      <c r="N708" s="1234"/>
      <c r="O708" s="1234"/>
      <c r="P708" s="914"/>
      <c r="Q708" s="1234"/>
      <c r="R708" s="1234"/>
      <c r="S708" s="1234"/>
      <c r="T708" s="1234"/>
      <c r="U708" s="1234"/>
      <c r="V708" s="1234"/>
      <c r="W708" s="1234"/>
      <c r="X708" s="1235"/>
      <c r="Y708" s="1234"/>
      <c r="Z708" s="1234"/>
      <c r="AA708" s="1234"/>
      <c r="AB708" s="1234"/>
      <c r="AC708" s="1234"/>
      <c r="AD708" s="1234"/>
      <c r="AE708" s="1234"/>
      <c r="AF708" s="1234"/>
      <c r="AG708" s="914"/>
      <c r="AH708" s="1234"/>
    </row>
    <row r="709">
      <c r="A709" s="1234"/>
      <c r="B709" s="1234"/>
      <c r="C709" s="1234"/>
      <c r="D709" s="1234"/>
      <c r="E709" s="1234"/>
      <c r="F709" s="1234"/>
      <c r="G709" s="1235"/>
      <c r="H709" s="1234"/>
      <c r="I709" s="1234"/>
      <c r="J709" s="1234"/>
      <c r="K709" s="1234"/>
      <c r="L709" s="1234"/>
      <c r="M709" s="1234"/>
      <c r="N709" s="1234"/>
      <c r="O709" s="1234"/>
      <c r="P709" s="914"/>
      <c r="Q709" s="1234"/>
      <c r="R709" s="1234"/>
      <c r="S709" s="1234"/>
      <c r="T709" s="1234"/>
      <c r="U709" s="1234"/>
      <c r="V709" s="1234"/>
      <c r="W709" s="1234"/>
      <c r="X709" s="1235"/>
      <c r="Y709" s="1234"/>
      <c r="Z709" s="1234"/>
      <c r="AA709" s="1234"/>
      <c r="AB709" s="1234"/>
      <c r="AC709" s="1234"/>
      <c r="AD709" s="1234"/>
      <c r="AE709" s="1234"/>
      <c r="AF709" s="1234"/>
      <c r="AG709" s="914"/>
      <c r="AH709" s="1234"/>
    </row>
    <row r="710">
      <c r="A710" s="1234"/>
      <c r="B710" s="1234"/>
      <c r="C710" s="1234"/>
      <c r="D710" s="1234"/>
      <c r="E710" s="1234"/>
      <c r="F710" s="1234"/>
      <c r="G710" s="1235"/>
      <c r="H710" s="1234"/>
      <c r="I710" s="1234"/>
      <c r="J710" s="1234"/>
      <c r="K710" s="1234"/>
      <c r="L710" s="1234"/>
      <c r="M710" s="1234"/>
      <c r="N710" s="1234"/>
      <c r="O710" s="1234"/>
      <c r="P710" s="914"/>
      <c r="Q710" s="1234"/>
      <c r="R710" s="1234"/>
      <c r="S710" s="1234"/>
      <c r="T710" s="1234"/>
      <c r="U710" s="1234"/>
      <c r="V710" s="1234"/>
      <c r="W710" s="1234"/>
      <c r="X710" s="1235"/>
      <c r="Y710" s="1234"/>
      <c r="Z710" s="1234"/>
      <c r="AA710" s="1234"/>
      <c r="AB710" s="1234"/>
      <c r="AC710" s="1234"/>
      <c r="AD710" s="1234"/>
      <c r="AE710" s="1234"/>
      <c r="AF710" s="1234"/>
      <c r="AG710" s="914"/>
      <c r="AH710" s="1234"/>
    </row>
    <row r="711">
      <c r="A711" s="1234"/>
      <c r="B711" s="1234"/>
      <c r="C711" s="1234"/>
      <c r="D711" s="1234"/>
      <c r="E711" s="1234"/>
      <c r="F711" s="1234"/>
      <c r="G711" s="1235"/>
      <c r="H711" s="1234"/>
      <c r="I711" s="1234"/>
      <c r="J711" s="1234"/>
      <c r="K711" s="1234"/>
      <c r="L711" s="1234"/>
      <c r="M711" s="1234"/>
      <c r="N711" s="1234"/>
      <c r="O711" s="1234"/>
      <c r="P711" s="914"/>
      <c r="Q711" s="1234"/>
      <c r="R711" s="1234"/>
      <c r="S711" s="1234"/>
      <c r="T711" s="1234"/>
      <c r="U711" s="1234"/>
      <c r="V711" s="1234"/>
      <c r="W711" s="1234"/>
      <c r="X711" s="1235"/>
      <c r="Y711" s="1234"/>
      <c r="Z711" s="1234"/>
      <c r="AA711" s="1234"/>
      <c r="AB711" s="1234"/>
      <c r="AC711" s="1234"/>
      <c r="AD711" s="1234"/>
      <c r="AE711" s="1234"/>
      <c r="AF711" s="1234"/>
      <c r="AG711" s="914"/>
      <c r="AH711" s="1234"/>
    </row>
    <row r="712">
      <c r="A712" s="1234"/>
      <c r="B712" s="1234"/>
      <c r="C712" s="1234"/>
      <c r="D712" s="1234"/>
      <c r="E712" s="1234"/>
      <c r="F712" s="1234"/>
      <c r="G712" s="1235"/>
      <c r="H712" s="1234"/>
      <c r="I712" s="1234"/>
      <c r="J712" s="1234"/>
      <c r="K712" s="1234"/>
      <c r="L712" s="1234"/>
      <c r="M712" s="1234"/>
      <c r="N712" s="1234"/>
      <c r="O712" s="1234"/>
      <c r="P712" s="914"/>
      <c r="Q712" s="1234"/>
      <c r="R712" s="1234"/>
      <c r="S712" s="1234"/>
      <c r="T712" s="1234"/>
      <c r="U712" s="1234"/>
      <c r="V712" s="1234"/>
      <c r="W712" s="1234"/>
      <c r="X712" s="1235"/>
      <c r="Y712" s="1234"/>
      <c r="Z712" s="1234"/>
      <c r="AA712" s="1234"/>
      <c r="AB712" s="1234"/>
      <c r="AC712" s="1234"/>
      <c r="AD712" s="1234"/>
      <c r="AE712" s="1234"/>
      <c r="AF712" s="1234"/>
      <c r="AG712" s="914"/>
      <c r="AH712" s="1234"/>
    </row>
    <row r="713">
      <c r="A713" s="1234"/>
      <c r="B713" s="1234"/>
      <c r="C713" s="1234"/>
      <c r="D713" s="1234"/>
      <c r="E713" s="1234"/>
      <c r="F713" s="1234"/>
      <c r="G713" s="1235"/>
      <c r="H713" s="1234"/>
      <c r="I713" s="1234"/>
      <c r="J713" s="1234"/>
      <c r="K713" s="1234"/>
      <c r="L713" s="1234"/>
      <c r="M713" s="1234"/>
      <c r="N713" s="1234"/>
      <c r="O713" s="1234"/>
      <c r="P713" s="914"/>
      <c r="Q713" s="1234"/>
      <c r="R713" s="1234"/>
      <c r="S713" s="1234"/>
      <c r="T713" s="1234"/>
      <c r="U713" s="1234"/>
      <c r="V713" s="1234"/>
      <c r="W713" s="1234"/>
      <c r="X713" s="1235"/>
      <c r="Y713" s="1234"/>
      <c r="Z713" s="1234"/>
      <c r="AA713" s="1234"/>
      <c r="AB713" s="1234"/>
      <c r="AC713" s="1234"/>
      <c r="AD713" s="1234"/>
      <c r="AE713" s="1234"/>
      <c r="AF713" s="1234"/>
      <c r="AG713" s="914"/>
      <c r="AH713" s="1234"/>
    </row>
    <row r="714">
      <c r="A714" s="1234"/>
      <c r="B714" s="1234"/>
      <c r="C714" s="1234"/>
      <c r="D714" s="1234"/>
      <c r="E714" s="1234"/>
      <c r="F714" s="1234"/>
      <c r="G714" s="1235"/>
      <c r="H714" s="1234"/>
      <c r="I714" s="1234"/>
      <c r="J714" s="1234"/>
      <c r="K714" s="1234"/>
      <c r="L714" s="1234"/>
      <c r="M714" s="1234"/>
      <c r="N714" s="1234"/>
      <c r="O714" s="1234"/>
      <c r="P714" s="914"/>
      <c r="Q714" s="1234"/>
      <c r="R714" s="1234"/>
      <c r="S714" s="1234"/>
      <c r="T714" s="1234"/>
      <c r="U714" s="1234"/>
      <c r="V714" s="1234"/>
      <c r="W714" s="1234"/>
      <c r="X714" s="1235"/>
      <c r="Y714" s="1234"/>
      <c r="Z714" s="1234"/>
      <c r="AA714" s="1234"/>
      <c r="AB714" s="1234"/>
      <c r="AC714" s="1234"/>
      <c r="AD714" s="1234"/>
      <c r="AE714" s="1234"/>
      <c r="AF714" s="1234"/>
      <c r="AG714" s="914"/>
      <c r="AH714" s="1234"/>
    </row>
    <row r="715">
      <c r="A715" s="1234"/>
      <c r="B715" s="1234"/>
      <c r="C715" s="1234"/>
      <c r="D715" s="1234"/>
      <c r="E715" s="1234"/>
      <c r="F715" s="1234"/>
      <c r="G715" s="1235"/>
      <c r="H715" s="1234"/>
      <c r="I715" s="1234"/>
      <c r="J715" s="1234"/>
      <c r="K715" s="1234"/>
      <c r="L715" s="1234"/>
      <c r="M715" s="1234"/>
      <c r="N715" s="1234"/>
      <c r="O715" s="1234"/>
      <c r="P715" s="914"/>
      <c r="Q715" s="1234"/>
      <c r="R715" s="1234"/>
      <c r="S715" s="1234"/>
      <c r="T715" s="1234"/>
      <c r="U715" s="1234"/>
      <c r="V715" s="1234"/>
      <c r="W715" s="1234"/>
      <c r="X715" s="1235"/>
      <c r="Y715" s="1234"/>
      <c r="Z715" s="1234"/>
      <c r="AA715" s="1234"/>
      <c r="AB715" s="1234"/>
      <c r="AC715" s="1234"/>
      <c r="AD715" s="1234"/>
      <c r="AE715" s="1234"/>
      <c r="AF715" s="1234"/>
      <c r="AG715" s="914"/>
      <c r="AH715" s="1234"/>
    </row>
    <row r="716">
      <c r="A716" s="1234"/>
      <c r="B716" s="1234"/>
      <c r="C716" s="1234"/>
      <c r="D716" s="1234"/>
      <c r="E716" s="1234"/>
      <c r="F716" s="1234"/>
      <c r="G716" s="1235"/>
      <c r="H716" s="1234"/>
      <c r="I716" s="1234"/>
      <c r="J716" s="1234"/>
      <c r="K716" s="1234"/>
      <c r="L716" s="1234"/>
      <c r="M716" s="1234"/>
      <c r="N716" s="1234"/>
      <c r="O716" s="1234"/>
      <c r="P716" s="914"/>
      <c r="Q716" s="1234"/>
      <c r="R716" s="1234"/>
      <c r="S716" s="1234"/>
      <c r="T716" s="1234"/>
      <c r="U716" s="1234"/>
      <c r="V716" s="1234"/>
      <c r="W716" s="1234"/>
      <c r="X716" s="1235"/>
      <c r="Y716" s="1234"/>
      <c r="Z716" s="1234"/>
      <c r="AA716" s="1234"/>
      <c r="AB716" s="1234"/>
      <c r="AC716" s="1234"/>
      <c r="AD716" s="1234"/>
      <c r="AE716" s="1234"/>
      <c r="AF716" s="1234"/>
      <c r="AG716" s="914"/>
      <c r="AH716" s="1234"/>
    </row>
    <row r="717">
      <c r="A717" s="1234"/>
      <c r="B717" s="1234"/>
      <c r="C717" s="1234"/>
      <c r="D717" s="1234"/>
      <c r="E717" s="1234"/>
      <c r="F717" s="1234"/>
      <c r="G717" s="1235"/>
      <c r="H717" s="1234"/>
      <c r="I717" s="1234"/>
      <c r="J717" s="1234"/>
      <c r="K717" s="1234"/>
      <c r="L717" s="1234"/>
      <c r="M717" s="1234"/>
      <c r="N717" s="1234"/>
      <c r="O717" s="1234"/>
      <c r="P717" s="914"/>
      <c r="Q717" s="1234"/>
      <c r="R717" s="1234"/>
      <c r="S717" s="1234"/>
      <c r="T717" s="1234"/>
      <c r="U717" s="1234"/>
      <c r="V717" s="1234"/>
      <c r="W717" s="1234"/>
      <c r="X717" s="1235"/>
      <c r="Y717" s="1234"/>
      <c r="Z717" s="1234"/>
      <c r="AA717" s="1234"/>
      <c r="AB717" s="1234"/>
      <c r="AC717" s="1234"/>
      <c r="AD717" s="1234"/>
      <c r="AE717" s="1234"/>
      <c r="AF717" s="1234"/>
      <c r="AG717" s="914"/>
      <c r="AH717" s="1234"/>
    </row>
    <row r="718">
      <c r="A718" s="1234"/>
      <c r="B718" s="1234"/>
      <c r="C718" s="1234"/>
      <c r="D718" s="1234"/>
      <c r="E718" s="1234"/>
      <c r="F718" s="1234"/>
      <c r="G718" s="1235"/>
      <c r="H718" s="1234"/>
      <c r="I718" s="1234"/>
      <c r="J718" s="1234"/>
      <c r="K718" s="1234"/>
      <c r="L718" s="1234"/>
      <c r="M718" s="1234"/>
      <c r="N718" s="1234"/>
      <c r="O718" s="1234"/>
      <c r="P718" s="914"/>
      <c r="Q718" s="1234"/>
      <c r="R718" s="1234"/>
      <c r="S718" s="1234"/>
      <c r="T718" s="1234"/>
      <c r="U718" s="1234"/>
      <c r="V718" s="1234"/>
      <c r="W718" s="1234"/>
      <c r="X718" s="1235"/>
      <c r="Y718" s="1234"/>
      <c r="Z718" s="1234"/>
      <c r="AA718" s="1234"/>
      <c r="AB718" s="1234"/>
      <c r="AC718" s="1234"/>
      <c r="AD718" s="1234"/>
      <c r="AE718" s="1234"/>
      <c r="AF718" s="1234"/>
      <c r="AG718" s="914"/>
      <c r="AH718" s="1234"/>
    </row>
    <row r="719">
      <c r="A719" s="1234"/>
      <c r="B719" s="1234"/>
      <c r="C719" s="1234"/>
      <c r="D719" s="1234"/>
      <c r="E719" s="1234"/>
      <c r="F719" s="1234"/>
      <c r="G719" s="1235"/>
      <c r="H719" s="1234"/>
      <c r="I719" s="1234"/>
      <c r="J719" s="1234"/>
      <c r="K719" s="1234"/>
      <c r="L719" s="1234"/>
      <c r="M719" s="1234"/>
      <c r="N719" s="1234"/>
      <c r="O719" s="1234"/>
      <c r="P719" s="914"/>
      <c r="Q719" s="1234"/>
      <c r="R719" s="1234"/>
      <c r="S719" s="1234"/>
      <c r="T719" s="1234"/>
      <c r="U719" s="1234"/>
      <c r="V719" s="1234"/>
      <c r="W719" s="1234"/>
      <c r="X719" s="1235"/>
      <c r="Y719" s="1234"/>
      <c r="Z719" s="1234"/>
      <c r="AA719" s="1234"/>
      <c r="AB719" s="1234"/>
      <c r="AC719" s="1234"/>
      <c r="AD719" s="1234"/>
      <c r="AE719" s="1234"/>
      <c r="AF719" s="1234"/>
      <c r="AG719" s="914"/>
      <c r="AH719" s="1234"/>
    </row>
    <row r="720">
      <c r="A720" s="1234"/>
      <c r="B720" s="1234"/>
      <c r="C720" s="1234"/>
      <c r="D720" s="1234"/>
      <c r="E720" s="1234"/>
      <c r="F720" s="1234"/>
      <c r="G720" s="1235"/>
      <c r="H720" s="1234"/>
      <c r="I720" s="1234"/>
      <c r="J720" s="1234"/>
      <c r="K720" s="1234"/>
      <c r="L720" s="1234"/>
      <c r="M720" s="1234"/>
      <c r="N720" s="1234"/>
      <c r="O720" s="1234"/>
      <c r="P720" s="914"/>
      <c r="Q720" s="1234"/>
      <c r="R720" s="1234"/>
      <c r="S720" s="1234"/>
      <c r="T720" s="1234"/>
      <c r="U720" s="1234"/>
      <c r="V720" s="1234"/>
      <c r="W720" s="1234"/>
      <c r="X720" s="1235"/>
      <c r="Y720" s="1234"/>
      <c r="Z720" s="1234"/>
      <c r="AA720" s="1234"/>
      <c r="AB720" s="1234"/>
      <c r="AC720" s="1234"/>
      <c r="AD720" s="1234"/>
      <c r="AE720" s="1234"/>
      <c r="AF720" s="1234"/>
      <c r="AG720" s="914"/>
      <c r="AH720" s="1234"/>
    </row>
    <row r="721">
      <c r="A721" s="1234"/>
      <c r="B721" s="1234"/>
      <c r="C721" s="1234"/>
      <c r="D721" s="1234"/>
      <c r="E721" s="1234"/>
      <c r="F721" s="1234"/>
      <c r="G721" s="1235"/>
      <c r="H721" s="1234"/>
      <c r="I721" s="1234"/>
      <c r="J721" s="1234"/>
      <c r="K721" s="1234"/>
      <c r="L721" s="1234"/>
      <c r="M721" s="1234"/>
      <c r="N721" s="1234"/>
      <c r="O721" s="1234"/>
      <c r="P721" s="914"/>
      <c r="Q721" s="1234"/>
      <c r="R721" s="1234"/>
      <c r="S721" s="1234"/>
      <c r="T721" s="1234"/>
      <c r="U721" s="1234"/>
      <c r="V721" s="1234"/>
      <c r="W721" s="1234"/>
      <c r="X721" s="1235"/>
      <c r="Y721" s="1234"/>
      <c r="Z721" s="1234"/>
      <c r="AA721" s="1234"/>
      <c r="AB721" s="1234"/>
      <c r="AC721" s="1234"/>
      <c r="AD721" s="1234"/>
      <c r="AE721" s="1234"/>
      <c r="AF721" s="1234"/>
      <c r="AG721" s="914"/>
      <c r="AH721" s="1234"/>
    </row>
    <row r="722">
      <c r="A722" s="1234"/>
      <c r="B722" s="1234"/>
      <c r="C722" s="1234"/>
      <c r="D722" s="1234"/>
      <c r="E722" s="1234"/>
      <c r="F722" s="1234"/>
      <c r="G722" s="1235"/>
      <c r="H722" s="1234"/>
      <c r="I722" s="1234"/>
      <c r="J722" s="1234"/>
      <c r="K722" s="1234"/>
      <c r="L722" s="1234"/>
      <c r="M722" s="1234"/>
      <c r="N722" s="1234"/>
      <c r="O722" s="1234"/>
      <c r="P722" s="914"/>
      <c r="Q722" s="1234"/>
      <c r="R722" s="1234"/>
      <c r="S722" s="1234"/>
      <c r="T722" s="1234"/>
      <c r="U722" s="1234"/>
      <c r="V722" s="1234"/>
      <c r="W722" s="1234"/>
      <c r="X722" s="1235"/>
      <c r="Y722" s="1234"/>
      <c r="Z722" s="1234"/>
      <c r="AA722" s="1234"/>
      <c r="AB722" s="1234"/>
      <c r="AC722" s="1234"/>
      <c r="AD722" s="1234"/>
      <c r="AE722" s="1234"/>
      <c r="AF722" s="1234"/>
      <c r="AG722" s="914"/>
      <c r="AH722" s="1234"/>
    </row>
    <row r="723">
      <c r="A723" s="1234"/>
      <c r="B723" s="1234"/>
      <c r="C723" s="1234"/>
      <c r="D723" s="1234"/>
      <c r="E723" s="1234"/>
      <c r="F723" s="1234"/>
      <c r="G723" s="1235"/>
      <c r="H723" s="1234"/>
      <c r="I723" s="1234"/>
      <c r="J723" s="1234"/>
      <c r="K723" s="1234"/>
      <c r="L723" s="1234"/>
      <c r="M723" s="1234"/>
      <c r="N723" s="1234"/>
      <c r="O723" s="1234"/>
      <c r="P723" s="914"/>
      <c r="Q723" s="1234"/>
      <c r="R723" s="1234"/>
      <c r="S723" s="1234"/>
      <c r="T723" s="1234"/>
      <c r="U723" s="1234"/>
      <c r="V723" s="1234"/>
      <c r="W723" s="1234"/>
      <c r="X723" s="1235"/>
      <c r="Y723" s="1234"/>
      <c r="Z723" s="1234"/>
      <c r="AA723" s="1234"/>
      <c r="AB723" s="1234"/>
      <c r="AC723" s="1234"/>
      <c r="AD723" s="1234"/>
      <c r="AE723" s="1234"/>
      <c r="AF723" s="1234"/>
      <c r="AG723" s="914"/>
      <c r="AH723" s="1234"/>
    </row>
    <row r="724">
      <c r="A724" s="1234"/>
      <c r="B724" s="1234"/>
      <c r="C724" s="1234"/>
      <c r="D724" s="1234"/>
      <c r="E724" s="1234"/>
      <c r="F724" s="1234"/>
      <c r="G724" s="1235"/>
      <c r="H724" s="1234"/>
      <c r="I724" s="1234"/>
      <c r="J724" s="1234"/>
      <c r="K724" s="1234"/>
      <c r="L724" s="1234"/>
      <c r="M724" s="1234"/>
      <c r="N724" s="1234"/>
      <c r="O724" s="1234"/>
      <c r="P724" s="914"/>
      <c r="Q724" s="1234"/>
      <c r="R724" s="1234"/>
      <c r="S724" s="1234"/>
      <c r="T724" s="1234"/>
      <c r="U724" s="1234"/>
      <c r="V724" s="1234"/>
      <c r="W724" s="1234"/>
      <c r="X724" s="1235"/>
      <c r="Y724" s="1234"/>
      <c r="Z724" s="1234"/>
      <c r="AA724" s="1234"/>
      <c r="AB724" s="1234"/>
      <c r="AC724" s="1234"/>
      <c r="AD724" s="1234"/>
      <c r="AE724" s="1234"/>
      <c r="AF724" s="1234"/>
      <c r="AG724" s="914"/>
      <c r="AH724" s="1234"/>
    </row>
    <row r="725">
      <c r="A725" s="1234"/>
      <c r="B725" s="1234"/>
      <c r="C725" s="1234"/>
      <c r="D725" s="1234"/>
      <c r="E725" s="1234"/>
      <c r="F725" s="1234"/>
      <c r="G725" s="1235"/>
      <c r="H725" s="1234"/>
      <c r="I725" s="1234"/>
      <c r="J725" s="1234"/>
      <c r="K725" s="1234"/>
      <c r="L725" s="1234"/>
      <c r="M725" s="1234"/>
      <c r="N725" s="1234"/>
      <c r="O725" s="1234"/>
      <c r="P725" s="914"/>
      <c r="Q725" s="1234"/>
      <c r="R725" s="1234"/>
      <c r="S725" s="1234"/>
      <c r="T725" s="1234"/>
      <c r="U725" s="1234"/>
      <c r="V725" s="1234"/>
      <c r="W725" s="1234"/>
      <c r="X725" s="1235"/>
      <c r="Y725" s="1234"/>
      <c r="Z725" s="1234"/>
      <c r="AA725" s="1234"/>
      <c r="AB725" s="1234"/>
      <c r="AC725" s="1234"/>
      <c r="AD725" s="1234"/>
      <c r="AE725" s="1234"/>
      <c r="AF725" s="1234"/>
      <c r="AG725" s="914"/>
      <c r="AH725" s="1234"/>
    </row>
    <row r="726">
      <c r="A726" s="1234"/>
      <c r="B726" s="1234"/>
      <c r="C726" s="1234"/>
      <c r="D726" s="1234"/>
      <c r="E726" s="1234"/>
      <c r="F726" s="1234"/>
      <c r="G726" s="1235"/>
      <c r="H726" s="1234"/>
      <c r="I726" s="1234"/>
      <c r="J726" s="1234"/>
      <c r="K726" s="1234"/>
      <c r="L726" s="1234"/>
      <c r="M726" s="1234"/>
      <c r="N726" s="1234"/>
      <c r="O726" s="1234"/>
      <c r="P726" s="914"/>
      <c r="Q726" s="1234"/>
      <c r="R726" s="1234"/>
      <c r="S726" s="1234"/>
      <c r="T726" s="1234"/>
      <c r="U726" s="1234"/>
      <c r="V726" s="1234"/>
      <c r="W726" s="1234"/>
      <c r="X726" s="1235"/>
      <c r="Y726" s="1234"/>
      <c r="Z726" s="1234"/>
      <c r="AA726" s="1234"/>
      <c r="AB726" s="1234"/>
      <c r="AC726" s="1234"/>
      <c r="AD726" s="1234"/>
      <c r="AE726" s="1234"/>
      <c r="AF726" s="1234"/>
      <c r="AG726" s="914"/>
      <c r="AH726" s="1234"/>
    </row>
    <row r="727">
      <c r="A727" s="1234"/>
      <c r="B727" s="1234"/>
      <c r="C727" s="1234"/>
      <c r="D727" s="1234"/>
      <c r="E727" s="1234"/>
      <c r="F727" s="1234"/>
      <c r="G727" s="1235"/>
      <c r="H727" s="1234"/>
      <c r="I727" s="1234"/>
      <c r="J727" s="1234"/>
      <c r="K727" s="1234"/>
      <c r="L727" s="1234"/>
      <c r="M727" s="1234"/>
      <c r="N727" s="1234"/>
      <c r="O727" s="1234"/>
      <c r="P727" s="914"/>
      <c r="Q727" s="1234"/>
      <c r="R727" s="1234"/>
      <c r="S727" s="1234"/>
      <c r="T727" s="1234"/>
      <c r="U727" s="1234"/>
      <c r="V727" s="1234"/>
      <c r="W727" s="1234"/>
      <c r="X727" s="1235"/>
      <c r="Y727" s="1234"/>
      <c r="Z727" s="1234"/>
      <c r="AA727" s="1234"/>
      <c r="AB727" s="1234"/>
      <c r="AC727" s="1234"/>
      <c r="AD727" s="1234"/>
      <c r="AE727" s="1234"/>
      <c r="AF727" s="1234"/>
      <c r="AG727" s="914"/>
      <c r="AH727" s="1234"/>
    </row>
    <row r="728">
      <c r="A728" s="1234"/>
      <c r="B728" s="1234"/>
      <c r="C728" s="1234"/>
      <c r="D728" s="1234"/>
      <c r="E728" s="1234"/>
      <c r="F728" s="1234"/>
      <c r="G728" s="1235"/>
      <c r="H728" s="1234"/>
      <c r="I728" s="1234"/>
      <c r="J728" s="1234"/>
      <c r="K728" s="1234"/>
      <c r="L728" s="1234"/>
      <c r="M728" s="1234"/>
      <c r="N728" s="1234"/>
      <c r="O728" s="1234"/>
      <c r="P728" s="914"/>
      <c r="Q728" s="1234"/>
      <c r="R728" s="1234"/>
      <c r="S728" s="1234"/>
      <c r="T728" s="1234"/>
      <c r="U728" s="1234"/>
      <c r="V728" s="1234"/>
      <c r="W728" s="1234"/>
      <c r="X728" s="1235"/>
      <c r="Y728" s="1234"/>
      <c r="Z728" s="1234"/>
      <c r="AA728" s="1234"/>
      <c r="AB728" s="1234"/>
      <c r="AC728" s="1234"/>
      <c r="AD728" s="1234"/>
      <c r="AE728" s="1234"/>
      <c r="AF728" s="1234"/>
      <c r="AG728" s="914"/>
      <c r="AH728" s="1234"/>
    </row>
    <row r="729">
      <c r="A729" s="1234"/>
      <c r="B729" s="1234"/>
      <c r="C729" s="1234"/>
      <c r="D729" s="1234"/>
      <c r="E729" s="1234"/>
      <c r="F729" s="1234"/>
      <c r="G729" s="1235"/>
      <c r="H729" s="1234"/>
      <c r="I729" s="1234"/>
      <c r="J729" s="1234"/>
      <c r="K729" s="1234"/>
      <c r="L729" s="1234"/>
      <c r="M729" s="1234"/>
      <c r="N729" s="1234"/>
      <c r="O729" s="1234"/>
      <c r="P729" s="914"/>
      <c r="Q729" s="1234"/>
      <c r="R729" s="1234"/>
      <c r="S729" s="1234"/>
      <c r="T729" s="1234"/>
      <c r="U729" s="1234"/>
      <c r="V729" s="1234"/>
      <c r="W729" s="1234"/>
      <c r="X729" s="1235"/>
      <c r="Y729" s="1234"/>
      <c r="Z729" s="1234"/>
      <c r="AA729" s="1234"/>
      <c r="AB729" s="1234"/>
      <c r="AC729" s="1234"/>
      <c r="AD729" s="1234"/>
      <c r="AE729" s="1234"/>
      <c r="AF729" s="1234"/>
      <c r="AG729" s="914"/>
      <c r="AH729" s="1234"/>
    </row>
    <row r="730">
      <c r="A730" s="1234"/>
      <c r="B730" s="1234"/>
      <c r="C730" s="1234"/>
      <c r="D730" s="1234"/>
      <c r="E730" s="1234"/>
      <c r="F730" s="1234"/>
      <c r="G730" s="1235"/>
      <c r="H730" s="1234"/>
      <c r="I730" s="1234"/>
      <c r="J730" s="1234"/>
      <c r="K730" s="1234"/>
      <c r="L730" s="1234"/>
      <c r="M730" s="1234"/>
      <c r="N730" s="1234"/>
      <c r="O730" s="1234"/>
      <c r="P730" s="914"/>
      <c r="Q730" s="1234"/>
      <c r="R730" s="1234"/>
      <c r="S730" s="1234"/>
      <c r="T730" s="1234"/>
      <c r="U730" s="1234"/>
      <c r="V730" s="1234"/>
      <c r="W730" s="1234"/>
      <c r="X730" s="1235"/>
      <c r="Y730" s="1234"/>
      <c r="Z730" s="1234"/>
      <c r="AA730" s="1234"/>
      <c r="AB730" s="1234"/>
      <c r="AC730" s="1234"/>
      <c r="AD730" s="1234"/>
      <c r="AE730" s="1234"/>
      <c r="AF730" s="1234"/>
      <c r="AG730" s="914"/>
      <c r="AH730" s="1234"/>
    </row>
    <row r="731">
      <c r="A731" s="1234"/>
      <c r="B731" s="1234"/>
      <c r="C731" s="1234"/>
      <c r="D731" s="1234"/>
      <c r="E731" s="1234"/>
      <c r="F731" s="1234"/>
      <c r="G731" s="1235"/>
      <c r="H731" s="1234"/>
      <c r="I731" s="1234"/>
      <c r="J731" s="1234"/>
      <c r="K731" s="1234"/>
      <c r="L731" s="1234"/>
      <c r="M731" s="1234"/>
      <c r="N731" s="1234"/>
      <c r="O731" s="1234"/>
      <c r="P731" s="914"/>
      <c r="Q731" s="1234"/>
      <c r="R731" s="1234"/>
      <c r="S731" s="1234"/>
      <c r="T731" s="1234"/>
      <c r="U731" s="1234"/>
      <c r="V731" s="1234"/>
      <c r="W731" s="1234"/>
      <c r="X731" s="1235"/>
      <c r="Y731" s="1234"/>
      <c r="Z731" s="1234"/>
      <c r="AA731" s="1234"/>
      <c r="AB731" s="1234"/>
      <c r="AC731" s="1234"/>
      <c r="AD731" s="1234"/>
      <c r="AE731" s="1234"/>
      <c r="AF731" s="1234"/>
      <c r="AG731" s="914"/>
      <c r="AH731" s="1234"/>
    </row>
    <row r="732">
      <c r="A732" s="1234"/>
      <c r="B732" s="1234"/>
      <c r="C732" s="1234"/>
      <c r="D732" s="1234"/>
      <c r="E732" s="1234"/>
      <c r="F732" s="1234"/>
      <c r="G732" s="1235"/>
      <c r="H732" s="1234"/>
      <c r="I732" s="1234"/>
      <c r="J732" s="1234"/>
      <c r="K732" s="1234"/>
      <c r="L732" s="1234"/>
      <c r="M732" s="1234"/>
      <c r="N732" s="1234"/>
      <c r="O732" s="1234"/>
      <c r="P732" s="914"/>
      <c r="Q732" s="1234"/>
      <c r="R732" s="1234"/>
      <c r="S732" s="1234"/>
      <c r="T732" s="1234"/>
      <c r="U732" s="1234"/>
      <c r="V732" s="1234"/>
      <c r="W732" s="1234"/>
      <c r="X732" s="1235"/>
      <c r="Y732" s="1234"/>
      <c r="Z732" s="1234"/>
      <c r="AA732" s="1234"/>
      <c r="AB732" s="1234"/>
      <c r="AC732" s="1234"/>
      <c r="AD732" s="1234"/>
      <c r="AE732" s="1234"/>
      <c r="AF732" s="1234"/>
      <c r="AG732" s="914"/>
      <c r="AH732" s="1234"/>
    </row>
    <row r="733">
      <c r="A733" s="1234"/>
      <c r="B733" s="1234"/>
      <c r="C733" s="1234"/>
      <c r="D733" s="1234"/>
      <c r="E733" s="1234"/>
      <c r="F733" s="1234"/>
      <c r="G733" s="1235"/>
      <c r="H733" s="1234"/>
      <c r="I733" s="1234"/>
      <c r="J733" s="1234"/>
      <c r="K733" s="1234"/>
      <c r="L733" s="1234"/>
      <c r="M733" s="1234"/>
      <c r="N733" s="1234"/>
      <c r="O733" s="1234"/>
      <c r="P733" s="914"/>
      <c r="Q733" s="1234"/>
      <c r="R733" s="1234"/>
      <c r="S733" s="1234"/>
      <c r="T733" s="1234"/>
      <c r="U733" s="1234"/>
      <c r="V733" s="1234"/>
      <c r="W733" s="1234"/>
      <c r="X733" s="1235"/>
      <c r="Y733" s="1234"/>
      <c r="Z733" s="1234"/>
      <c r="AA733" s="1234"/>
      <c r="AB733" s="1234"/>
      <c r="AC733" s="1234"/>
      <c r="AD733" s="1234"/>
      <c r="AE733" s="1234"/>
      <c r="AF733" s="1234"/>
      <c r="AG733" s="914"/>
      <c r="AH733" s="1234"/>
    </row>
    <row r="734">
      <c r="A734" s="1234"/>
      <c r="B734" s="1234"/>
      <c r="C734" s="1234"/>
      <c r="D734" s="1234"/>
      <c r="E734" s="1234"/>
      <c r="F734" s="1234"/>
      <c r="G734" s="1235"/>
      <c r="H734" s="1234"/>
      <c r="I734" s="1234"/>
      <c r="J734" s="1234"/>
      <c r="K734" s="1234"/>
      <c r="L734" s="1234"/>
      <c r="M734" s="1234"/>
      <c r="N734" s="1234"/>
      <c r="O734" s="1234"/>
      <c r="P734" s="914"/>
      <c r="Q734" s="1234"/>
      <c r="R734" s="1234"/>
      <c r="S734" s="1234"/>
      <c r="T734" s="1234"/>
      <c r="U734" s="1234"/>
      <c r="V734" s="1234"/>
      <c r="W734" s="1234"/>
      <c r="X734" s="1235"/>
      <c r="Y734" s="1234"/>
      <c r="Z734" s="1234"/>
      <c r="AA734" s="1234"/>
      <c r="AB734" s="1234"/>
      <c r="AC734" s="1234"/>
      <c r="AD734" s="1234"/>
      <c r="AE734" s="1234"/>
      <c r="AF734" s="1234"/>
      <c r="AG734" s="914"/>
      <c r="AH734" s="1234"/>
    </row>
    <row r="735">
      <c r="A735" s="1234"/>
      <c r="B735" s="1234"/>
      <c r="C735" s="1234"/>
      <c r="D735" s="1234"/>
      <c r="E735" s="1234"/>
      <c r="F735" s="1234"/>
      <c r="G735" s="1235"/>
      <c r="H735" s="1234"/>
      <c r="I735" s="1234"/>
      <c r="J735" s="1234"/>
      <c r="K735" s="1234"/>
      <c r="L735" s="1234"/>
      <c r="M735" s="1234"/>
      <c r="N735" s="1234"/>
      <c r="O735" s="1234"/>
      <c r="P735" s="914"/>
      <c r="Q735" s="1234"/>
      <c r="R735" s="1234"/>
      <c r="S735" s="1234"/>
      <c r="T735" s="1234"/>
      <c r="U735" s="1234"/>
      <c r="V735" s="1234"/>
      <c r="W735" s="1234"/>
      <c r="X735" s="1235"/>
      <c r="Y735" s="1234"/>
      <c r="Z735" s="1234"/>
      <c r="AA735" s="1234"/>
      <c r="AB735" s="1234"/>
      <c r="AC735" s="1234"/>
      <c r="AD735" s="1234"/>
      <c r="AE735" s="1234"/>
      <c r="AF735" s="1234"/>
      <c r="AG735" s="914"/>
      <c r="AH735" s="1234"/>
    </row>
    <row r="736">
      <c r="A736" s="1234"/>
      <c r="B736" s="1234"/>
      <c r="C736" s="1234"/>
      <c r="D736" s="1234"/>
      <c r="E736" s="1234"/>
      <c r="F736" s="1234"/>
      <c r="G736" s="1235"/>
      <c r="H736" s="1234"/>
      <c r="I736" s="1234"/>
      <c r="J736" s="1234"/>
      <c r="K736" s="1234"/>
      <c r="L736" s="1234"/>
      <c r="M736" s="1234"/>
      <c r="N736" s="1234"/>
      <c r="O736" s="1234"/>
      <c r="P736" s="914"/>
      <c r="Q736" s="1234"/>
      <c r="R736" s="1234"/>
      <c r="S736" s="1234"/>
      <c r="T736" s="1234"/>
      <c r="U736" s="1234"/>
      <c r="V736" s="1234"/>
      <c r="W736" s="1234"/>
      <c r="X736" s="1235"/>
      <c r="Y736" s="1234"/>
      <c r="Z736" s="1234"/>
      <c r="AA736" s="1234"/>
      <c r="AB736" s="1234"/>
      <c r="AC736" s="1234"/>
      <c r="AD736" s="1234"/>
      <c r="AE736" s="1234"/>
      <c r="AF736" s="1234"/>
      <c r="AG736" s="914"/>
      <c r="AH736" s="1234"/>
    </row>
    <row r="737">
      <c r="A737" s="1234"/>
      <c r="B737" s="1234"/>
      <c r="C737" s="1234"/>
      <c r="D737" s="1234"/>
      <c r="E737" s="1234"/>
      <c r="F737" s="1234"/>
      <c r="G737" s="1235"/>
      <c r="H737" s="1234"/>
      <c r="I737" s="1234"/>
      <c r="J737" s="1234"/>
      <c r="K737" s="1234"/>
      <c r="L737" s="1234"/>
      <c r="M737" s="1234"/>
      <c r="N737" s="1234"/>
      <c r="O737" s="1234"/>
      <c r="P737" s="914"/>
      <c r="Q737" s="1234"/>
      <c r="R737" s="1234"/>
      <c r="S737" s="1234"/>
      <c r="T737" s="1234"/>
      <c r="U737" s="1234"/>
      <c r="V737" s="1234"/>
      <c r="W737" s="1234"/>
      <c r="X737" s="1235"/>
      <c r="Y737" s="1234"/>
      <c r="Z737" s="1234"/>
      <c r="AA737" s="1234"/>
      <c r="AB737" s="1234"/>
      <c r="AC737" s="1234"/>
      <c r="AD737" s="1234"/>
      <c r="AE737" s="1234"/>
      <c r="AF737" s="1234"/>
      <c r="AG737" s="914"/>
      <c r="AH737" s="1234"/>
    </row>
    <row r="738">
      <c r="A738" s="1234"/>
      <c r="B738" s="1234"/>
      <c r="C738" s="1234"/>
      <c r="D738" s="1234"/>
      <c r="E738" s="1234"/>
      <c r="F738" s="1234"/>
      <c r="G738" s="1235"/>
      <c r="H738" s="1234"/>
      <c r="I738" s="1234"/>
      <c r="J738" s="1234"/>
      <c r="K738" s="1234"/>
      <c r="L738" s="1234"/>
      <c r="M738" s="1234"/>
      <c r="N738" s="1234"/>
      <c r="O738" s="1234"/>
      <c r="P738" s="914"/>
      <c r="Q738" s="1234"/>
      <c r="R738" s="1234"/>
      <c r="S738" s="1234"/>
      <c r="T738" s="1234"/>
      <c r="U738" s="1234"/>
      <c r="V738" s="1234"/>
      <c r="W738" s="1234"/>
      <c r="X738" s="1235"/>
      <c r="Y738" s="1234"/>
      <c r="Z738" s="1234"/>
      <c r="AA738" s="1234"/>
      <c r="AB738" s="1234"/>
      <c r="AC738" s="1234"/>
      <c r="AD738" s="1234"/>
      <c r="AE738" s="1234"/>
      <c r="AF738" s="1234"/>
      <c r="AG738" s="914"/>
      <c r="AH738" s="1234"/>
    </row>
    <row r="739">
      <c r="A739" s="1234"/>
      <c r="B739" s="1234"/>
      <c r="C739" s="1234"/>
      <c r="D739" s="1234"/>
      <c r="E739" s="1234"/>
      <c r="F739" s="1234"/>
      <c r="G739" s="1235"/>
      <c r="H739" s="1234"/>
      <c r="I739" s="1234"/>
      <c r="J739" s="1234"/>
      <c r="K739" s="1234"/>
      <c r="L739" s="1234"/>
      <c r="M739" s="1234"/>
      <c r="N739" s="1234"/>
      <c r="O739" s="1234"/>
      <c r="P739" s="914"/>
      <c r="Q739" s="1234"/>
      <c r="R739" s="1234"/>
      <c r="S739" s="1234"/>
      <c r="T739" s="1234"/>
      <c r="U739" s="1234"/>
      <c r="V739" s="1234"/>
      <c r="W739" s="1234"/>
      <c r="X739" s="1235"/>
      <c r="Y739" s="1234"/>
      <c r="Z739" s="1234"/>
      <c r="AA739" s="1234"/>
      <c r="AB739" s="1234"/>
      <c r="AC739" s="1234"/>
      <c r="AD739" s="1234"/>
      <c r="AE739" s="1234"/>
      <c r="AF739" s="1234"/>
      <c r="AG739" s="914"/>
      <c r="AH739" s="1234"/>
    </row>
    <row r="740">
      <c r="A740" s="1234"/>
      <c r="B740" s="1234"/>
      <c r="C740" s="1234"/>
      <c r="D740" s="1234"/>
      <c r="E740" s="1234"/>
      <c r="F740" s="1234"/>
      <c r="G740" s="1235"/>
      <c r="H740" s="1234"/>
      <c r="I740" s="1234"/>
      <c r="J740" s="1234"/>
      <c r="K740" s="1234"/>
      <c r="L740" s="1234"/>
      <c r="M740" s="1234"/>
      <c r="N740" s="1234"/>
      <c r="O740" s="1234"/>
      <c r="P740" s="914"/>
      <c r="Q740" s="1234"/>
      <c r="R740" s="1234"/>
      <c r="S740" s="1234"/>
      <c r="T740" s="1234"/>
      <c r="U740" s="1234"/>
      <c r="V740" s="1234"/>
      <c r="W740" s="1234"/>
      <c r="X740" s="1235"/>
      <c r="Y740" s="1234"/>
      <c r="Z740" s="1234"/>
      <c r="AA740" s="1234"/>
      <c r="AB740" s="1234"/>
      <c r="AC740" s="1234"/>
      <c r="AD740" s="1234"/>
      <c r="AE740" s="1234"/>
      <c r="AF740" s="1234"/>
      <c r="AG740" s="914"/>
      <c r="AH740" s="1234"/>
    </row>
    <row r="741">
      <c r="A741" s="1234"/>
      <c r="B741" s="1234"/>
      <c r="C741" s="1234"/>
      <c r="D741" s="1234"/>
      <c r="E741" s="1234"/>
      <c r="F741" s="1234"/>
      <c r="G741" s="1235"/>
      <c r="H741" s="1234"/>
      <c r="I741" s="1234"/>
      <c r="J741" s="1234"/>
      <c r="K741" s="1234"/>
      <c r="L741" s="1234"/>
      <c r="M741" s="1234"/>
      <c r="N741" s="1234"/>
      <c r="O741" s="1234"/>
      <c r="P741" s="914"/>
      <c r="Q741" s="1234"/>
      <c r="R741" s="1234"/>
      <c r="S741" s="1234"/>
      <c r="T741" s="1234"/>
      <c r="U741" s="1234"/>
      <c r="V741" s="1234"/>
      <c r="W741" s="1234"/>
      <c r="X741" s="1235"/>
      <c r="Y741" s="1234"/>
      <c r="Z741" s="1234"/>
      <c r="AA741" s="1234"/>
      <c r="AB741" s="1234"/>
      <c r="AC741" s="1234"/>
      <c r="AD741" s="1234"/>
      <c r="AE741" s="1234"/>
      <c r="AF741" s="1234"/>
      <c r="AG741" s="914"/>
      <c r="AH741" s="1234"/>
    </row>
    <row r="742">
      <c r="A742" s="1234"/>
      <c r="B742" s="1234"/>
      <c r="C742" s="1234"/>
      <c r="D742" s="1234"/>
      <c r="E742" s="1234"/>
      <c r="F742" s="1234"/>
      <c r="G742" s="1235"/>
      <c r="H742" s="1234"/>
      <c r="I742" s="1234"/>
      <c r="J742" s="1234"/>
      <c r="K742" s="1234"/>
      <c r="L742" s="1234"/>
      <c r="M742" s="1234"/>
      <c r="N742" s="1234"/>
      <c r="O742" s="1234"/>
      <c r="P742" s="914"/>
      <c r="Q742" s="1234"/>
      <c r="R742" s="1234"/>
      <c r="S742" s="1234"/>
      <c r="T742" s="1234"/>
      <c r="U742" s="1234"/>
      <c r="V742" s="1234"/>
      <c r="W742" s="1234"/>
      <c r="X742" s="1235"/>
      <c r="Y742" s="1234"/>
      <c r="Z742" s="1234"/>
      <c r="AA742" s="1234"/>
      <c r="AB742" s="1234"/>
      <c r="AC742" s="1234"/>
      <c r="AD742" s="1234"/>
      <c r="AE742" s="1234"/>
      <c r="AF742" s="1234"/>
      <c r="AG742" s="914"/>
      <c r="AH742" s="1234"/>
    </row>
    <row r="743">
      <c r="A743" s="1234"/>
      <c r="B743" s="1234"/>
      <c r="C743" s="1234"/>
      <c r="D743" s="1234"/>
      <c r="E743" s="1234"/>
      <c r="F743" s="1234"/>
      <c r="G743" s="1235"/>
      <c r="H743" s="1234"/>
      <c r="I743" s="1234"/>
      <c r="J743" s="1234"/>
      <c r="K743" s="1234"/>
      <c r="L743" s="1234"/>
      <c r="M743" s="1234"/>
      <c r="N743" s="1234"/>
      <c r="O743" s="1234"/>
      <c r="P743" s="914"/>
      <c r="Q743" s="1234"/>
      <c r="R743" s="1234"/>
      <c r="S743" s="1234"/>
      <c r="T743" s="1234"/>
      <c r="U743" s="1234"/>
      <c r="V743" s="1234"/>
      <c r="W743" s="1234"/>
      <c r="X743" s="1235"/>
      <c r="Y743" s="1234"/>
      <c r="Z743" s="1234"/>
      <c r="AA743" s="1234"/>
      <c r="AB743" s="1234"/>
      <c r="AC743" s="1234"/>
      <c r="AD743" s="1234"/>
      <c r="AE743" s="1234"/>
      <c r="AF743" s="1234"/>
      <c r="AG743" s="914"/>
      <c r="AH743" s="1234"/>
    </row>
    <row r="744">
      <c r="A744" s="1234"/>
      <c r="B744" s="1234"/>
      <c r="C744" s="1234"/>
      <c r="D744" s="1234"/>
      <c r="E744" s="1234"/>
      <c r="F744" s="1234"/>
      <c r="G744" s="1235"/>
      <c r="H744" s="1234"/>
      <c r="I744" s="1234"/>
      <c r="J744" s="1234"/>
      <c r="K744" s="1234"/>
      <c r="L744" s="1234"/>
      <c r="M744" s="1234"/>
      <c r="N744" s="1234"/>
      <c r="O744" s="1234"/>
      <c r="P744" s="914"/>
      <c r="Q744" s="1234"/>
      <c r="R744" s="1234"/>
      <c r="S744" s="1234"/>
      <c r="T744" s="1234"/>
      <c r="U744" s="1234"/>
      <c r="V744" s="1234"/>
      <c r="W744" s="1234"/>
      <c r="X744" s="1235"/>
      <c r="Y744" s="1234"/>
      <c r="Z744" s="1234"/>
      <c r="AA744" s="1234"/>
      <c r="AB744" s="1234"/>
      <c r="AC744" s="1234"/>
      <c r="AD744" s="1234"/>
      <c r="AE744" s="1234"/>
      <c r="AF744" s="1234"/>
      <c r="AG744" s="914"/>
      <c r="AH744" s="1234"/>
    </row>
    <row r="745">
      <c r="A745" s="1234"/>
      <c r="B745" s="1234"/>
      <c r="C745" s="1234"/>
      <c r="D745" s="1234"/>
      <c r="E745" s="1234"/>
      <c r="F745" s="1234"/>
      <c r="G745" s="1235"/>
      <c r="H745" s="1234"/>
      <c r="I745" s="1234"/>
      <c r="J745" s="1234"/>
      <c r="K745" s="1234"/>
      <c r="L745" s="1234"/>
      <c r="M745" s="1234"/>
      <c r="N745" s="1234"/>
      <c r="O745" s="1234"/>
      <c r="P745" s="914"/>
      <c r="Q745" s="1234"/>
      <c r="R745" s="1234"/>
      <c r="S745" s="1234"/>
      <c r="T745" s="1234"/>
      <c r="U745" s="1234"/>
      <c r="V745" s="1234"/>
      <c r="W745" s="1234"/>
      <c r="X745" s="1235"/>
      <c r="Y745" s="1234"/>
      <c r="Z745" s="1234"/>
      <c r="AA745" s="1234"/>
      <c r="AB745" s="1234"/>
      <c r="AC745" s="1234"/>
      <c r="AD745" s="1234"/>
      <c r="AE745" s="1234"/>
      <c r="AF745" s="1234"/>
      <c r="AG745" s="914"/>
      <c r="AH745" s="1234"/>
    </row>
    <row r="746">
      <c r="A746" s="1234"/>
      <c r="B746" s="1234"/>
      <c r="C746" s="1234"/>
      <c r="D746" s="1234"/>
      <c r="E746" s="1234"/>
      <c r="F746" s="1234"/>
      <c r="G746" s="1235"/>
      <c r="H746" s="1234"/>
      <c r="I746" s="1234"/>
      <c r="J746" s="1234"/>
      <c r="K746" s="1234"/>
      <c r="L746" s="1234"/>
      <c r="M746" s="1234"/>
      <c r="N746" s="1234"/>
      <c r="O746" s="1234"/>
      <c r="P746" s="914"/>
      <c r="Q746" s="1234"/>
      <c r="R746" s="1234"/>
      <c r="S746" s="1234"/>
      <c r="T746" s="1234"/>
      <c r="U746" s="1234"/>
      <c r="V746" s="1234"/>
      <c r="W746" s="1234"/>
      <c r="X746" s="1235"/>
      <c r="Y746" s="1234"/>
      <c r="Z746" s="1234"/>
      <c r="AA746" s="1234"/>
      <c r="AB746" s="1234"/>
      <c r="AC746" s="1234"/>
      <c r="AD746" s="1234"/>
      <c r="AE746" s="1234"/>
      <c r="AF746" s="1234"/>
      <c r="AG746" s="914"/>
      <c r="AH746" s="1234"/>
    </row>
    <row r="747">
      <c r="A747" s="1234"/>
      <c r="B747" s="1234"/>
      <c r="C747" s="1234"/>
      <c r="D747" s="1234"/>
      <c r="E747" s="1234"/>
      <c r="F747" s="1234"/>
      <c r="G747" s="1235"/>
      <c r="H747" s="1234"/>
      <c r="I747" s="1234"/>
      <c r="J747" s="1234"/>
      <c r="K747" s="1234"/>
      <c r="L747" s="1234"/>
      <c r="M747" s="1234"/>
      <c r="N747" s="1234"/>
      <c r="O747" s="1234"/>
      <c r="P747" s="914"/>
      <c r="Q747" s="1234"/>
      <c r="R747" s="1234"/>
      <c r="S747" s="1234"/>
      <c r="T747" s="1234"/>
      <c r="U747" s="1234"/>
      <c r="V747" s="1234"/>
      <c r="W747" s="1234"/>
      <c r="X747" s="1235"/>
      <c r="Y747" s="1234"/>
      <c r="Z747" s="1234"/>
      <c r="AA747" s="1234"/>
      <c r="AB747" s="1234"/>
      <c r="AC747" s="1234"/>
      <c r="AD747" s="1234"/>
      <c r="AE747" s="1234"/>
      <c r="AF747" s="1234"/>
      <c r="AG747" s="914"/>
      <c r="AH747" s="1234"/>
    </row>
    <row r="748">
      <c r="A748" s="1234"/>
      <c r="B748" s="1234"/>
      <c r="C748" s="1234"/>
      <c r="D748" s="1234"/>
      <c r="E748" s="1234"/>
      <c r="F748" s="1234"/>
      <c r="G748" s="1235"/>
      <c r="H748" s="1234"/>
      <c r="I748" s="1234"/>
      <c r="J748" s="1234"/>
      <c r="K748" s="1234"/>
      <c r="L748" s="1234"/>
      <c r="M748" s="1234"/>
      <c r="N748" s="1234"/>
      <c r="O748" s="1234"/>
      <c r="P748" s="914"/>
      <c r="Q748" s="1234"/>
      <c r="R748" s="1234"/>
      <c r="S748" s="1234"/>
      <c r="T748" s="1234"/>
      <c r="U748" s="1234"/>
      <c r="V748" s="1234"/>
      <c r="W748" s="1234"/>
      <c r="X748" s="1235"/>
      <c r="Y748" s="1234"/>
      <c r="Z748" s="1234"/>
      <c r="AA748" s="1234"/>
      <c r="AB748" s="1234"/>
      <c r="AC748" s="1234"/>
      <c r="AD748" s="1234"/>
      <c r="AE748" s="1234"/>
      <c r="AF748" s="1234"/>
      <c r="AG748" s="914"/>
      <c r="AH748" s="1234"/>
    </row>
    <row r="749">
      <c r="A749" s="1234"/>
      <c r="B749" s="1234"/>
      <c r="C749" s="1234"/>
      <c r="D749" s="1234"/>
      <c r="E749" s="1234"/>
      <c r="F749" s="1234"/>
      <c r="G749" s="1235"/>
      <c r="H749" s="1234"/>
      <c r="I749" s="1234"/>
      <c r="J749" s="1234"/>
      <c r="K749" s="1234"/>
      <c r="L749" s="1234"/>
      <c r="M749" s="1234"/>
      <c r="N749" s="1234"/>
      <c r="O749" s="1234"/>
      <c r="P749" s="914"/>
      <c r="Q749" s="1234"/>
      <c r="R749" s="1234"/>
      <c r="S749" s="1234"/>
      <c r="T749" s="1234"/>
      <c r="U749" s="1234"/>
      <c r="V749" s="1234"/>
      <c r="W749" s="1234"/>
      <c r="X749" s="1235"/>
      <c r="Y749" s="1234"/>
      <c r="Z749" s="1234"/>
      <c r="AA749" s="1234"/>
      <c r="AB749" s="1234"/>
      <c r="AC749" s="1234"/>
      <c r="AD749" s="1234"/>
      <c r="AE749" s="1234"/>
      <c r="AF749" s="1234"/>
      <c r="AG749" s="914"/>
      <c r="AH749" s="1234"/>
    </row>
    <row r="750">
      <c r="A750" s="1234"/>
      <c r="B750" s="1234"/>
      <c r="C750" s="1234"/>
      <c r="D750" s="1234"/>
      <c r="E750" s="1234"/>
      <c r="F750" s="1234"/>
      <c r="G750" s="1235"/>
      <c r="H750" s="1234"/>
      <c r="I750" s="1234"/>
      <c r="J750" s="1234"/>
      <c r="K750" s="1234"/>
      <c r="L750" s="1234"/>
      <c r="M750" s="1234"/>
      <c r="N750" s="1234"/>
      <c r="O750" s="1234"/>
      <c r="P750" s="914"/>
      <c r="Q750" s="1234"/>
      <c r="R750" s="1234"/>
      <c r="S750" s="1234"/>
      <c r="T750" s="1234"/>
      <c r="U750" s="1234"/>
      <c r="V750" s="1234"/>
      <c r="W750" s="1234"/>
      <c r="X750" s="1235"/>
      <c r="Y750" s="1234"/>
      <c r="Z750" s="1234"/>
      <c r="AA750" s="1234"/>
      <c r="AB750" s="1234"/>
      <c r="AC750" s="1234"/>
      <c r="AD750" s="1234"/>
      <c r="AE750" s="1234"/>
      <c r="AF750" s="1234"/>
      <c r="AG750" s="914"/>
      <c r="AH750" s="1234"/>
    </row>
    <row r="751">
      <c r="A751" s="1234"/>
      <c r="B751" s="1234"/>
      <c r="C751" s="1234"/>
      <c r="D751" s="1234"/>
      <c r="E751" s="1234"/>
      <c r="F751" s="1234"/>
      <c r="G751" s="1235"/>
      <c r="H751" s="1234"/>
      <c r="I751" s="1234"/>
      <c r="J751" s="1234"/>
      <c r="K751" s="1234"/>
      <c r="L751" s="1234"/>
      <c r="M751" s="1234"/>
      <c r="N751" s="1234"/>
      <c r="O751" s="1234"/>
      <c r="P751" s="914"/>
      <c r="Q751" s="1234"/>
      <c r="R751" s="1234"/>
      <c r="S751" s="1234"/>
      <c r="T751" s="1234"/>
      <c r="U751" s="1234"/>
      <c r="V751" s="1234"/>
      <c r="W751" s="1234"/>
      <c r="X751" s="1235"/>
      <c r="Y751" s="1234"/>
      <c r="Z751" s="1234"/>
      <c r="AA751" s="1234"/>
      <c r="AB751" s="1234"/>
      <c r="AC751" s="1234"/>
      <c r="AD751" s="1234"/>
      <c r="AE751" s="1234"/>
      <c r="AF751" s="1234"/>
      <c r="AG751" s="914"/>
      <c r="AH751" s="1234"/>
    </row>
    <row r="752">
      <c r="A752" s="1234"/>
      <c r="B752" s="1234"/>
      <c r="C752" s="1234"/>
      <c r="D752" s="1234"/>
      <c r="E752" s="1234"/>
      <c r="F752" s="1234"/>
      <c r="G752" s="1235"/>
      <c r="H752" s="1234"/>
      <c r="I752" s="1234"/>
      <c r="J752" s="1234"/>
      <c r="K752" s="1234"/>
      <c r="L752" s="1234"/>
      <c r="M752" s="1234"/>
      <c r="N752" s="1234"/>
      <c r="O752" s="1234"/>
      <c r="P752" s="914"/>
      <c r="Q752" s="1234"/>
      <c r="R752" s="1234"/>
      <c r="S752" s="1234"/>
      <c r="T752" s="1234"/>
      <c r="U752" s="1234"/>
      <c r="V752" s="1234"/>
      <c r="W752" s="1234"/>
      <c r="X752" s="1235"/>
      <c r="Y752" s="1234"/>
      <c r="Z752" s="1234"/>
      <c r="AA752" s="1234"/>
      <c r="AB752" s="1234"/>
      <c r="AC752" s="1234"/>
      <c r="AD752" s="1234"/>
      <c r="AE752" s="1234"/>
      <c r="AF752" s="1234"/>
      <c r="AG752" s="914"/>
      <c r="AH752" s="1234"/>
    </row>
    <row r="753">
      <c r="A753" s="1234"/>
      <c r="B753" s="1234"/>
      <c r="C753" s="1234"/>
      <c r="D753" s="1234"/>
      <c r="E753" s="1234"/>
      <c r="F753" s="1234"/>
      <c r="G753" s="1235"/>
      <c r="H753" s="1234"/>
      <c r="I753" s="1234"/>
      <c r="J753" s="1234"/>
      <c r="K753" s="1234"/>
      <c r="L753" s="1234"/>
      <c r="M753" s="1234"/>
      <c r="N753" s="1234"/>
      <c r="O753" s="1234"/>
      <c r="P753" s="914"/>
      <c r="Q753" s="1234"/>
      <c r="R753" s="1234"/>
      <c r="S753" s="1234"/>
      <c r="T753" s="1234"/>
      <c r="U753" s="1234"/>
      <c r="V753" s="1234"/>
      <c r="W753" s="1234"/>
      <c r="X753" s="1235"/>
      <c r="Y753" s="1234"/>
      <c r="Z753" s="1234"/>
      <c r="AA753" s="1234"/>
      <c r="AB753" s="1234"/>
      <c r="AC753" s="1234"/>
      <c r="AD753" s="1234"/>
      <c r="AE753" s="1234"/>
      <c r="AF753" s="1234"/>
      <c r="AG753" s="914"/>
      <c r="AH753" s="1234"/>
    </row>
    <row r="754">
      <c r="A754" s="1234"/>
      <c r="B754" s="1234"/>
      <c r="C754" s="1234"/>
      <c r="D754" s="1234"/>
      <c r="E754" s="1234"/>
      <c r="F754" s="1234"/>
      <c r="G754" s="1235"/>
      <c r="H754" s="1234"/>
      <c r="I754" s="1234"/>
      <c r="J754" s="1234"/>
      <c r="K754" s="1234"/>
      <c r="L754" s="1234"/>
      <c r="M754" s="1234"/>
      <c r="N754" s="1234"/>
      <c r="O754" s="1234"/>
      <c r="P754" s="914"/>
      <c r="Q754" s="1234"/>
      <c r="R754" s="1234"/>
      <c r="S754" s="1234"/>
      <c r="T754" s="1234"/>
      <c r="U754" s="1234"/>
      <c r="V754" s="1234"/>
      <c r="W754" s="1234"/>
      <c r="X754" s="1235"/>
      <c r="Y754" s="1234"/>
      <c r="Z754" s="1234"/>
      <c r="AA754" s="1234"/>
      <c r="AB754" s="1234"/>
      <c r="AC754" s="1234"/>
      <c r="AD754" s="1234"/>
      <c r="AE754" s="1234"/>
      <c r="AF754" s="1234"/>
      <c r="AG754" s="914"/>
      <c r="AH754" s="1234"/>
    </row>
    <row r="755">
      <c r="A755" s="1234"/>
      <c r="B755" s="1234"/>
      <c r="C755" s="1234"/>
      <c r="D755" s="1234"/>
      <c r="E755" s="1234"/>
      <c r="F755" s="1234"/>
      <c r="G755" s="1235"/>
      <c r="H755" s="1234"/>
      <c r="I755" s="1234"/>
      <c r="J755" s="1234"/>
      <c r="K755" s="1234"/>
      <c r="L755" s="1234"/>
      <c r="M755" s="1234"/>
      <c r="N755" s="1234"/>
      <c r="O755" s="1234"/>
      <c r="P755" s="914"/>
      <c r="Q755" s="1234"/>
      <c r="R755" s="1234"/>
      <c r="S755" s="1234"/>
      <c r="T755" s="1234"/>
      <c r="U755" s="1234"/>
      <c r="V755" s="1234"/>
      <c r="W755" s="1234"/>
      <c r="X755" s="1235"/>
      <c r="Y755" s="1234"/>
      <c r="Z755" s="1234"/>
      <c r="AA755" s="1234"/>
      <c r="AB755" s="1234"/>
      <c r="AC755" s="1234"/>
      <c r="AD755" s="1234"/>
      <c r="AE755" s="1234"/>
      <c r="AF755" s="1234"/>
      <c r="AG755" s="914"/>
      <c r="AH755" s="1234"/>
    </row>
    <row r="756">
      <c r="A756" s="1234"/>
      <c r="B756" s="1234"/>
      <c r="C756" s="1234"/>
      <c r="D756" s="1234"/>
      <c r="E756" s="1234"/>
      <c r="F756" s="1234"/>
      <c r="G756" s="1235"/>
      <c r="H756" s="1234"/>
      <c r="I756" s="1234"/>
      <c r="J756" s="1234"/>
      <c r="K756" s="1234"/>
      <c r="L756" s="1234"/>
      <c r="M756" s="1234"/>
      <c r="N756" s="1234"/>
      <c r="O756" s="1234"/>
      <c r="P756" s="914"/>
      <c r="Q756" s="1234"/>
      <c r="R756" s="1234"/>
      <c r="S756" s="1234"/>
      <c r="T756" s="1234"/>
      <c r="U756" s="1234"/>
      <c r="V756" s="1234"/>
      <c r="W756" s="1234"/>
      <c r="X756" s="1235"/>
      <c r="Y756" s="1234"/>
      <c r="Z756" s="1234"/>
      <c r="AA756" s="1234"/>
      <c r="AB756" s="1234"/>
      <c r="AC756" s="1234"/>
      <c r="AD756" s="1234"/>
      <c r="AE756" s="1234"/>
      <c r="AF756" s="1234"/>
      <c r="AG756" s="914"/>
      <c r="AH756" s="1234"/>
    </row>
    <row r="757">
      <c r="A757" s="1234"/>
      <c r="B757" s="1234"/>
      <c r="C757" s="1234"/>
      <c r="D757" s="1234"/>
      <c r="E757" s="1234"/>
      <c r="F757" s="1234"/>
      <c r="G757" s="1235"/>
      <c r="H757" s="1234"/>
      <c r="I757" s="1234"/>
      <c r="J757" s="1234"/>
      <c r="K757" s="1234"/>
      <c r="L757" s="1234"/>
      <c r="M757" s="1234"/>
      <c r="N757" s="1234"/>
      <c r="O757" s="1234"/>
      <c r="P757" s="914"/>
      <c r="Q757" s="1234"/>
      <c r="R757" s="1234"/>
      <c r="S757" s="1234"/>
      <c r="T757" s="1234"/>
      <c r="U757" s="1234"/>
      <c r="V757" s="1234"/>
      <c r="W757" s="1234"/>
      <c r="X757" s="1235"/>
      <c r="Y757" s="1234"/>
      <c r="Z757" s="1234"/>
      <c r="AA757" s="1234"/>
      <c r="AB757" s="1234"/>
      <c r="AC757" s="1234"/>
      <c r="AD757" s="1234"/>
      <c r="AE757" s="1234"/>
      <c r="AF757" s="1234"/>
      <c r="AG757" s="914"/>
      <c r="AH757" s="1234"/>
    </row>
    <row r="758">
      <c r="A758" s="1234"/>
      <c r="B758" s="1234"/>
      <c r="C758" s="1234"/>
      <c r="D758" s="1234"/>
      <c r="E758" s="1234"/>
      <c r="F758" s="1234"/>
      <c r="G758" s="1235"/>
      <c r="H758" s="1234"/>
      <c r="I758" s="1234"/>
      <c r="J758" s="1234"/>
      <c r="K758" s="1234"/>
      <c r="L758" s="1234"/>
      <c r="M758" s="1234"/>
      <c r="N758" s="1234"/>
      <c r="O758" s="1234"/>
      <c r="P758" s="914"/>
      <c r="Q758" s="1234"/>
      <c r="R758" s="1234"/>
      <c r="S758" s="1234"/>
      <c r="T758" s="1234"/>
      <c r="U758" s="1234"/>
      <c r="V758" s="1234"/>
      <c r="W758" s="1234"/>
      <c r="X758" s="1235"/>
      <c r="Y758" s="1234"/>
      <c r="Z758" s="1234"/>
      <c r="AA758" s="1234"/>
      <c r="AB758" s="1234"/>
      <c r="AC758" s="1234"/>
      <c r="AD758" s="1234"/>
      <c r="AE758" s="1234"/>
      <c r="AF758" s="1234"/>
      <c r="AG758" s="914"/>
      <c r="AH758" s="1234"/>
    </row>
    <row r="759">
      <c r="A759" s="1234"/>
      <c r="B759" s="1234"/>
      <c r="C759" s="1234"/>
      <c r="D759" s="1234"/>
      <c r="E759" s="1234"/>
      <c r="F759" s="1234"/>
      <c r="G759" s="1235"/>
      <c r="H759" s="1234"/>
      <c r="I759" s="1234"/>
      <c r="J759" s="1234"/>
      <c r="K759" s="1234"/>
      <c r="L759" s="1234"/>
      <c r="M759" s="1234"/>
      <c r="N759" s="1234"/>
      <c r="O759" s="1234"/>
      <c r="P759" s="914"/>
      <c r="Q759" s="1234"/>
      <c r="R759" s="1234"/>
      <c r="S759" s="1234"/>
      <c r="T759" s="1234"/>
      <c r="U759" s="1234"/>
      <c r="V759" s="1234"/>
      <c r="W759" s="1234"/>
      <c r="X759" s="1235"/>
      <c r="Y759" s="1234"/>
      <c r="Z759" s="1234"/>
      <c r="AA759" s="1234"/>
      <c r="AB759" s="1234"/>
      <c r="AC759" s="1234"/>
      <c r="AD759" s="1234"/>
      <c r="AE759" s="1234"/>
      <c r="AF759" s="1234"/>
      <c r="AG759" s="914"/>
      <c r="AH759" s="1234"/>
    </row>
    <row r="760">
      <c r="A760" s="1234"/>
      <c r="B760" s="1234"/>
      <c r="C760" s="1234"/>
      <c r="D760" s="1234"/>
      <c r="E760" s="1234"/>
      <c r="F760" s="1234"/>
      <c r="G760" s="1235"/>
      <c r="H760" s="1234"/>
      <c r="I760" s="1234"/>
      <c r="J760" s="1234"/>
      <c r="K760" s="1234"/>
      <c r="L760" s="1234"/>
      <c r="M760" s="1234"/>
      <c r="N760" s="1234"/>
      <c r="O760" s="1234"/>
      <c r="P760" s="914"/>
      <c r="Q760" s="1234"/>
      <c r="R760" s="1234"/>
      <c r="S760" s="1234"/>
      <c r="T760" s="1234"/>
      <c r="U760" s="1234"/>
      <c r="V760" s="1234"/>
      <c r="W760" s="1234"/>
      <c r="X760" s="1235"/>
      <c r="Y760" s="1234"/>
      <c r="Z760" s="1234"/>
      <c r="AA760" s="1234"/>
      <c r="AB760" s="1234"/>
      <c r="AC760" s="1234"/>
      <c r="AD760" s="1234"/>
      <c r="AE760" s="1234"/>
      <c r="AF760" s="1234"/>
      <c r="AG760" s="914"/>
      <c r="AH760" s="1234"/>
    </row>
    <row r="761">
      <c r="A761" s="1234"/>
      <c r="B761" s="1234"/>
      <c r="C761" s="1234"/>
      <c r="D761" s="1234"/>
      <c r="E761" s="1234"/>
      <c r="F761" s="1234"/>
      <c r="G761" s="1235"/>
      <c r="H761" s="1234"/>
      <c r="I761" s="1234"/>
      <c r="J761" s="1234"/>
      <c r="K761" s="1234"/>
      <c r="L761" s="1234"/>
      <c r="M761" s="1234"/>
      <c r="N761" s="1234"/>
      <c r="O761" s="1234"/>
      <c r="P761" s="914"/>
      <c r="Q761" s="1234"/>
      <c r="R761" s="1234"/>
      <c r="S761" s="1234"/>
      <c r="T761" s="1234"/>
      <c r="U761" s="1234"/>
      <c r="V761" s="1234"/>
      <c r="W761" s="1234"/>
      <c r="X761" s="1235"/>
      <c r="Y761" s="1234"/>
      <c r="Z761" s="1234"/>
      <c r="AA761" s="1234"/>
      <c r="AB761" s="1234"/>
      <c r="AC761" s="1234"/>
      <c r="AD761" s="1234"/>
      <c r="AE761" s="1234"/>
      <c r="AF761" s="1234"/>
      <c r="AG761" s="914"/>
      <c r="AH761" s="1234"/>
    </row>
    <row r="762">
      <c r="A762" s="1234"/>
      <c r="B762" s="1234"/>
      <c r="C762" s="1234"/>
      <c r="D762" s="1234"/>
      <c r="E762" s="1234"/>
      <c r="F762" s="1234"/>
      <c r="G762" s="1235"/>
      <c r="H762" s="1234"/>
      <c r="I762" s="1234"/>
      <c r="J762" s="1234"/>
      <c r="K762" s="1234"/>
      <c r="L762" s="1234"/>
      <c r="M762" s="1234"/>
      <c r="N762" s="1234"/>
      <c r="O762" s="1234"/>
      <c r="P762" s="914"/>
      <c r="Q762" s="1234"/>
      <c r="R762" s="1234"/>
      <c r="S762" s="1234"/>
      <c r="T762" s="1234"/>
      <c r="U762" s="1234"/>
      <c r="V762" s="1234"/>
      <c r="W762" s="1234"/>
      <c r="X762" s="1235"/>
      <c r="Y762" s="1234"/>
      <c r="Z762" s="1234"/>
      <c r="AA762" s="1234"/>
      <c r="AB762" s="1234"/>
      <c r="AC762" s="1234"/>
      <c r="AD762" s="1234"/>
      <c r="AE762" s="1234"/>
      <c r="AF762" s="1234"/>
      <c r="AG762" s="914"/>
      <c r="AH762" s="1234"/>
    </row>
    <row r="763">
      <c r="A763" s="1234"/>
      <c r="B763" s="1234"/>
      <c r="C763" s="1234"/>
      <c r="D763" s="1234"/>
      <c r="E763" s="1234"/>
      <c r="F763" s="1234"/>
      <c r="G763" s="1235"/>
      <c r="H763" s="1234"/>
      <c r="I763" s="1234"/>
      <c r="J763" s="1234"/>
      <c r="K763" s="1234"/>
      <c r="L763" s="1234"/>
      <c r="M763" s="1234"/>
      <c r="N763" s="1234"/>
      <c r="O763" s="1234"/>
      <c r="P763" s="914"/>
      <c r="Q763" s="1234"/>
      <c r="R763" s="1234"/>
      <c r="S763" s="1234"/>
      <c r="T763" s="1234"/>
      <c r="U763" s="1234"/>
      <c r="V763" s="1234"/>
      <c r="W763" s="1234"/>
      <c r="X763" s="1235"/>
      <c r="Y763" s="1234"/>
      <c r="Z763" s="1234"/>
      <c r="AA763" s="1234"/>
      <c r="AB763" s="1234"/>
      <c r="AC763" s="1234"/>
      <c r="AD763" s="1234"/>
      <c r="AE763" s="1234"/>
      <c r="AF763" s="1234"/>
      <c r="AG763" s="914"/>
      <c r="AH763" s="1234"/>
    </row>
    <row r="764">
      <c r="A764" s="1234"/>
      <c r="B764" s="1234"/>
      <c r="C764" s="1234"/>
      <c r="D764" s="1234"/>
      <c r="E764" s="1234"/>
      <c r="F764" s="1234"/>
      <c r="G764" s="1235"/>
      <c r="H764" s="1234"/>
      <c r="I764" s="1234"/>
      <c r="J764" s="1234"/>
      <c r="K764" s="1234"/>
      <c r="L764" s="1234"/>
      <c r="M764" s="1234"/>
      <c r="N764" s="1234"/>
      <c r="O764" s="1234"/>
      <c r="P764" s="914"/>
      <c r="Q764" s="1234"/>
      <c r="R764" s="1234"/>
      <c r="S764" s="1234"/>
      <c r="T764" s="1234"/>
      <c r="U764" s="1234"/>
      <c r="V764" s="1234"/>
      <c r="W764" s="1234"/>
      <c r="X764" s="1235"/>
      <c r="Y764" s="1234"/>
      <c r="Z764" s="1234"/>
      <c r="AA764" s="1234"/>
      <c r="AB764" s="1234"/>
      <c r="AC764" s="1234"/>
      <c r="AD764" s="1234"/>
      <c r="AE764" s="1234"/>
      <c r="AF764" s="1234"/>
      <c r="AG764" s="914"/>
      <c r="AH764" s="1234"/>
    </row>
    <row r="765">
      <c r="A765" s="1234"/>
      <c r="B765" s="1234"/>
      <c r="C765" s="1234"/>
      <c r="D765" s="1234"/>
      <c r="E765" s="1234"/>
      <c r="F765" s="1234"/>
      <c r="G765" s="1235"/>
      <c r="H765" s="1234"/>
      <c r="I765" s="1234"/>
      <c r="J765" s="1234"/>
      <c r="K765" s="1234"/>
      <c r="L765" s="1234"/>
      <c r="M765" s="1234"/>
      <c r="N765" s="1234"/>
      <c r="O765" s="1234"/>
      <c r="P765" s="914"/>
      <c r="Q765" s="1234"/>
      <c r="R765" s="1234"/>
      <c r="S765" s="1234"/>
      <c r="T765" s="1234"/>
      <c r="U765" s="1234"/>
      <c r="V765" s="1234"/>
      <c r="W765" s="1234"/>
      <c r="X765" s="1235"/>
      <c r="Y765" s="1234"/>
      <c r="Z765" s="1234"/>
      <c r="AA765" s="1234"/>
      <c r="AB765" s="1234"/>
      <c r="AC765" s="1234"/>
      <c r="AD765" s="1234"/>
      <c r="AE765" s="1234"/>
      <c r="AF765" s="1234"/>
      <c r="AG765" s="914"/>
      <c r="AH765" s="1234"/>
    </row>
    <row r="766">
      <c r="A766" s="1234"/>
      <c r="B766" s="1234"/>
      <c r="C766" s="1234"/>
      <c r="D766" s="1234"/>
      <c r="E766" s="1234"/>
      <c r="F766" s="1234"/>
      <c r="G766" s="1235"/>
      <c r="H766" s="1234"/>
      <c r="I766" s="1234"/>
      <c r="J766" s="1234"/>
      <c r="K766" s="1234"/>
      <c r="L766" s="1234"/>
      <c r="M766" s="1234"/>
      <c r="N766" s="1234"/>
      <c r="O766" s="1234"/>
      <c r="P766" s="914"/>
      <c r="Q766" s="1234"/>
      <c r="R766" s="1234"/>
      <c r="S766" s="1234"/>
      <c r="T766" s="1234"/>
      <c r="U766" s="1234"/>
      <c r="V766" s="1234"/>
      <c r="W766" s="1234"/>
      <c r="X766" s="1235"/>
      <c r="Y766" s="1234"/>
      <c r="Z766" s="1234"/>
      <c r="AA766" s="1234"/>
      <c r="AB766" s="1234"/>
      <c r="AC766" s="1234"/>
      <c r="AD766" s="1234"/>
      <c r="AE766" s="1234"/>
      <c r="AF766" s="1234"/>
      <c r="AG766" s="914"/>
      <c r="AH766" s="1234"/>
    </row>
    <row r="767">
      <c r="A767" s="1234"/>
      <c r="B767" s="1234"/>
      <c r="C767" s="1234"/>
      <c r="D767" s="1234"/>
      <c r="E767" s="1234"/>
      <c r="F767" s="1234"/>
      <c r="G767" s="1235"/>
      <c r="H767" s="1234"/>
      <c r="I767" s="1234"/>
      <c r="J767" s="1234"/>
      <c r="K767" s="1234"/>
      <c r="L767" s="1234"/>
      <c r="M767" s="1234"/>
      <c r="N767" s="1234"/>
      <c r="O767" s="1234"/>
      <c r="P767" s="914"/>
      <c r="Q767" s="1234"/>
      <c r="R767" s="1234"/>
      <c r="S767" s="1234"/>
      <c r="T767" s="1234"/>
      <c r="U767" s="1234"/>
      <c r="V767" s="1234"/>
      <c r="W767" s="1234"/>
      <c r="X767" s="1235"/>
      <c r="Y767" s="1234"/>
      <c r="Z767" s="1234"/>
      <c r="AA767" s="1234"/>
      <c r="AB767" s="1234"/>
      <c r="AC767" s="1234"/>
      <c r="AD767" s="1234"/>
      <c r="AE767" s="1234"/>
      <c r="AF767" s="1234"/>
      <c r="AG767" s="914"/>
      <c r="AH767" s="1234"/>
    </row>
    <row r="768">
      <c r="A768" s="1234"/>
      <c r="B768" s="1234"/>
      <c r="C768" s="1234"/>
      <c r="D768" s="1234"/>
      <c r="E768" s="1234"/>
      <c r="F768" s="1234"/>
      <c r="G768" s="1235"/>
      <c r="H768" s="1234"/>
      <c r="I768" s="1234"/>
      <c r="J768" s="1234"/>
      <c r="K768" s="1234"/>
      <c r="L768" s="1234"/>
      <c r="M768" s="1234"/>
      <c r="N768" s="1234"/>
      <c r="O768" s="1234"/>
      <c r="P768" s="914"/>
      <c r="Q768" s="1234"/>
      <c r="R768" s="1234"/>
      <c r="S768" s="1234"/>
      <c r="T768" s="1234"/>
      <c r="U768" s="1234"/>
      <c r="V768" s="1234"/>
      <c r="W768" s="1234"/>
      <c r="X768" s="1235"/>
      <c r="Y768" s="1234"/>
      <c r="Z768" s="1234"/>
      <c r="AA768" s="1234"/>
      <c r="AB768" s="1234"/>
      <c r="AC768" s="1234"/>
      <c r="AD768" s="1234"/>
      <c r="AE768" s="1234"/>
      <c r="AF768" s="1234"/>
      <c r="AG768" s="914"/>
      <c r="AH768" s="1234"/>
    </row>
    <row r="769">
      <c r="A769" s="1234"/>
      <c r="B769" s="1234"/>
      <c r="C769" s="1234"/>
      <c r="D769" s="1234"/>
      <c r="E769" s="1234"/>
      <c r="F769" s="1234"/>
      <c r="G769" s="1235"/>
      <c r="H769" s="1234"/>
      <c r="I769" s="1234"/>
      <c r="J769" s="1234"/>
      <c r="K769" s="1234"/>
      <c r="L769" s="1234"/>
      <c r="M769" s="1234"/>
      <c r="N769" s="1234"/>
      <c r="O769" s="1234"/>
      <c r="P769" s="914"/>
      <c r="Q769" s="1234"/>
      <c r="R769" s="1234"/>
      <c r="S769" s="1234"/>
      <c r="T769" s="1234"/>
      <c r="U769" s="1234"/>
      <c r="V769" s="1234"/>
      <c r="W769" s="1234"/>
      <c r="X769" s="1235"/>
      <c r="Y769" s="1234"/>
      <c r="Z769" s="1234"/>
      <c r="AA769" s="1234"/>
      <c r="AB769" s="1234"/>
      <c r="AC769" s="1234"/>
      <c r="AD769" s="1234"/>
      <c r="AE769" s="1234"/>
      <c r="AF769" s="1234"/>
      <c r="AG769" s="914"/>
      <c r="AH769" s="1234"/>
    </row>
    <row r="770">
      <c r="A770" s="1234"/>
      <c r="B770" s="1234"/>
      <c r="C770" s="1234"/>
      <c r="D770" s="1234"/>
      <c r="E770" s="1234"/>
      <c r="F770" s="1234"/>
      <c r="G770" s="1235"/>
      <c r="H770" s="1234"/>
      <c r="I770" s="1234"/>
      <c r="J770" s="1234"/>
      <c r="K770" s="1234"/>
      <c r="L770" s="1234"/>
      <c r="M770" s="1234"/>
      <c r="N770" s="1234"/>
      <c r="O770" s="1234"/>
      <c r="P770" s="914"/>
      <c r="Q770" s="1234"/>
      <c r="R770" s="1234"/>
      <c r="S770" s="1234"/>
      <c r="T770" s="1234"/>
      <c r="U770" s="1234"/>
      <c r="V770" s="1234"/>
      <c r="W770" s="1234"/>
      <c r="X770" s="1235"/>
      <c r="Y770" s="1234"/>
      <c r="Z770" s="1234"/>
      <c r="AA770" s="1234"/>
      <c r="AB770" s="1234"/>
      <c r="AC770" s="1234"/>
      <c r="AD770" s="1234"/>
      <c r="AE770" s="1234"/>
      <c r="AF770" s="1234"/>
      <c r="AG770" s="914"/>
      <c r="AH770" s="1234"/>
    </row>
    <row r="771">
      <c r="A771" s="1234"/>
      <c r="B771" s="1234"/>
      <c r="C771" s="1234"/>
      <c r="D771" s="1234"/>
      <c r="E771" s="1234"/>
      <c r="F771" s="1234"/>
      <c r="G771" s="1235"/>
      <c r="H771" s="1234"/>
      <c r="I771" s="1234"/>
      <c r="J771" s="1234"/>
      <c r="K771" s="1234"/>
      <c r="L771" s="1234"/>
      <c r="M771" s="1234"/>
      <c r="N771" s="1234"/>
      <c r="O771" s="1234"/>
      <c r="P771" s="914"/>
      <c r="Q771" s="1234"/>
      <c r="R771" s="1234"/>
      <c r="S771" s="1234"/>
      <c r="T771" s="1234"/>
      <c r="U771" s="1234"/>
      <c r="V771" s="1234"/>
      <c r="W771" s="1234"/>
      <c r="X771" s="1235"/>
      <c r="Y771" s="1234"/>
      <c r="Z771" s="1234"/>
      <c r="AA771" s="1234"/>
      <c r="AB771" s="1234"/>
      <c r="AC771" s="1234"/>
      <c r="AD771" s="1234"/>
      <c r="AE771" s="1234"/>
      <c r="AF771" s="1234"/>
      <c r="AG771" s="914"/>
      <c r="AH771" s="1234"/>
    </row>
    <row r="772">
      <c r="A772" s="1234"/>
      <c r="B772" s="1234"/>
      <c r="C772" s="1234"/>
      <c r="D772" s="1234"/>
      <c r="E772" s="1234"/>
      <c r="F772" s="1234"/>
      <c r="G772" s="1235"/>
      <c r="H772" s="1234"/>
      <c r="I772" s="1234"/>
      <c r="J772" s="1234"/>
      <c r="K772" s="1234"/>
      <c r="L772" s="1234"/>
      <c r="M772" s="1234"/>
      <c r="N772" s="1234"/>
      <c r="O772" s="1234"/>
      <c r="P772" s="914"/>
      <c r="Q772" s="1234"/>
      <c r="R772" s="1234"/>
      <c r="S772" s="1234"/>
      <c r="T772" s="1234"/>
      <c r="U772" s="1234"/>
      <c r="V772" s="1234"/>
      <c r="W772" s="1234"/>
      <c r="X772" s="1235"/>
      <c r="Y772" s="1234"/>
      <c r="Z772" s="1234"/>
      <c r="AA772" s="1234"/>
      <c r="AB772" s="1234"/>
      <c r="AC772" s="1234"/>
      <c r="AD772" s="1234"/>
      <c r="AE772" s="1234"/>
      <c r="AF772" s="1234"/>
      <c r="AG772" s="914"/>
      <c r="AH772" s="1234"/>
    </row>
    <row r="773">
      <c r="A773" s="1234"/>
      <c r="B773" s="1234"/>
      <c r="C773" s="1234"/>
      <c r="D773" s="1234"/>
      <c r="E773" s="1234"/>
      <c r="F773" s="1234"/>
      <c r="G773" s="1235"/>
      <c r="H773" s="1234"/>
      <c r="I773" s="1234"/>
      <c r="J773" s="1234"/>
      <c r="K773" s="1234"/>
      <c r="L773" s="1234"/>
      <c r="M773" s="1234"/>
      <c r="N773" s="1234"/>
      <c r="O773" s="1234"/>
      <c r="P773" s="914"/>
      <c r="Q773" s="1234"/>
      <c r="R773" s="1234"/>
      <c r="S773" s="1234"/>
      <c r="T773" s="1234"/>
      <c r="U773" s="1234"/>
      <c r="V773" s="1234"/>
      <c r="W773" s="1234"/>
      <c r="X773" s="1235"/>
      <c r="Y773" s="1234"/>
      <c r="Z773" s="1234"/>
      <c r="AA773" s="1234"/>
      <c r="AB773" s="1234"/>
      <c r="AC773" s="1234"/>
      <c r="AD773" s="1234"/>
      <c r="AE773" s="1234"/>
      <c r="AF773" s="1234"/>
      <c r="AG773" s="914"/>
      <c r="AH773" s="1234"/>
    </row>
    <row r="774">
      <c r="A774" s="1234"/>
      <c r="B774" s="1234"/>
      <c r="C774" s="1234"/>
      <c r="D774" s="1234"/>
      <c r="E774" s="1234"/>
      <c r="F774" s="1234"/>
      <c r="G774" s="1235"/>
      <c r="H774" s="1234"/>
      <c r="I774" s="1234"/>
      <c r="J774" s="1234"/>
      <c r="K774" s="1234"/>
      <c r="L774" s="1234"/>
      <c r="M774" s="1234"/>
      <c r="N774" s="1234"/>
      <c r="O774" s="1234"/>
      <c r="P774" s="914"/>
      <c r="Q774" s="1234"/>
      <c r="R774" s="1234"/>
      <c r="S774" s="1234"/>
      <c r="T774" s="1234"/>
      <c r="U774" s="1234"/>
      <c r="V774" s="1234"/>
      <c r="W774" s="1234"/>
      <c r="X774" s="1235"/>
      <c r="Y774" s="1234"/>
      <c r="Z774" s="1234"/>
      <c r="AA774" s="1234"/>
      <c r="AB774" s="1234"/>
      <c r="AC774" s="1234"/>
      <c r="AD774" s="1234"/>
      <c r="AE774" s="1234"/>
      <c r="AF774" s="1234"/>
      <c r="AG774" s="914"/>
      <c r="AH774" s="1234"/>
    </row>
    <row r="775">
      <c r="A775" s="1234"/>
      <c r="B775" s="1234"/>
      <c r="C775" s="1234"/>
      <c r="D775" s="1234"/>
      <c r="E775" s="1234"/>
      <c r="F775" s="1234"/>
      <c r="G775" s="1235"/>
      <c r="H775" s="1234"/>
      <c r="I775" s="1234"/>
      <c r="J775" s="1234"/>
      <c r="K775" s="1234"/>
      <c r="L775" s="1234"/>
      <c r="M775" s="1234"/>
      <c r="N775" s="1234"/>
      <c r="O775" s="1234"/>
      <c r="P775" s="914"/>
      <c r="Q775" s="1234"/>
      <c r="R775" s="1234"/>
      <c r="S775" s="1234"/>
      <c r="T775" s="1234"/>
      <c r="U775" s="1234"/>
      <c r="V775" s="1234"/>
      <c r="W775" s="1234"/>
      <c r="X775" s="1235"/>
      <c r="Y775" s="1234"/>
      <c r="Z775" s="1234"/>
      <c r="AA775" s="1234"/>
      <c r="AB775" s="1234"/>
      <c r="AC775" s="1234"/>
      <c r="AD775" s="1234"/>
      <c r="AE775" s="1234"/>
      <c r="AF775" s="1234"/>
      <c r="AG775" s="914"/>
      <c r="AH775" s="1234"/>
    </row>
    <row r="776">
      <c r="A776" s="1234"/>
      <c r="B776" s="1234"/>
      <c r="C776" s="1234"/>
      <c r="D776" s="1234"/>
      <c r="E776" s="1234"/>
      <c r="F776" s="1234"/>
      <c r="G776" s="1235"/>
      <c r="H776" s="1234"/>
      <c r="I776" s="1234"/>
      <c r="J776" s="1234"/>
      <c r="K776" s="1234"/>
      <c r="L776" s="1234"/>
      <c r="M776" s="1234"/>
      <c r="N776" s="1234"/>
      <c r="O776" s="1234"/>
      <c r="P776" s="914"/>
      <c r="Q776" s="1234"/>
      <c r="R776" s="1234"/>
      <c r="S776" s="1234"/>
      <c r="T776" s="1234"/>
      <c r="U776" s="1234"/>
      <c r="V776" s="1234"/>
      <c r="W776" s="1234"/>
      <c r="X776" s="1235"/>
      <c r="Y776" s="1234"/>
      <c r="Z776" s="1234"/>
      <c r="AA776" s="1234"/>
      <c r="AB776" s="1234"/>
      <c r="AC776" s="1234"/>
      <c r="AD776" s="1234"/>
      <c r="AE776" s="1234"/>
      <c r="AF776" s="1234"/>
      <c r="AG776" s="914"/>
      <c r="AH776" s="1234"/>
    </row>
    <row r="777">
      <c r="A777" s="1234"/>
      <c r="B777" s="1234"/>
      <c r="C777" s="1234"/>
      <c r="D777" s="1234"/>
      <c r="E777" s="1234"/>
      <c r="F777" s="1234"/>
      <c r="G777" s="1235"/>
      <c r="H777" s="1234"/>
      <c r="I777" s="1234"/>
      <c r="J777" s="1234"/>
      <c r="K777" s="1234"/>
      <c r="L777" s="1234"/>
      <c r="M777" s="1234"/>
      <c r="N777" s="1234"/>
      <c r="O777" s="1234"/>
      <c r="P777" s="914"/>
      <c r="Q777" s="1234"/>
      <c r="R777" s="1234"/>
      <c r="S777" s="1234"/>
      <c r="T777" s="1234"/>
      <c r="U777" s="1234"/>
      <c r="V777" s="1234"/>
      <c r="W777" s="1234"/>
      <c r="X777" s="1235"/>
      <c r="Y777" s="1234"/>
      <c r="Z777" s="1234"/>
      <c r="AA777" s="1234"/>
      <c r="AB777" s="1234"/>
      <c r="AC777" s="1234"/>
      <c r="AD777" s="1234"/>
      <c r="AE777" s="1234"/>
      <c r="AF777" s="1234"/>
      <c r="AG777" s="914"/>
      <c r="AH777" s="1234"/>
    </row>
    <row r="778">
      <c r="A778" s="1234"/>
      <c r="B778" s="1234"/>
      <c r="C778" s="1234"/>
      <c r="D778" s="1234"/>
      <c r="E778" s="1234"/>
      <c r="F778" s="1234"/>
      <c r="G778" s="1235"/>
      <c r="H778" s="1234"/>
      <c r="I778" s="1234"/>
      <c r="J778" s="1234"/>
      <c r="K778" s="1234"/>
      <c r="L778" s="1234"/>
      <c r="M778" s="1234"/>
      <c r="N778" s="1234"/>
      <c r="O778" s="1234"/>
      <c r="P778" s="914"/>
      <c r="Q778" s="1234"/>
      <c r="R778" s="1234"/>
      <c r="S778" s="1234"/>
      <c r="T778" s="1234"/>
      <c r="U778" s="1234"/>
      <c r="V778" s="1234"/>
      <c r="W778" s="1234"/>
      <c r="X778" s="1235"/>
      <c r="Y778" s="1234"/>
      <c r="Z778" s="1234"/>
      <c r="AA778" s="1234"/>
      <c r="AB778" s="1234"/>
      <c r="AC778" s="1234"/>
      <c r="AD778" s="1234"/>
      <c r="AE778" s="1234"/>
      <c r="AF778" s="1234"/>
      <c r="AG778" s="914"/>
      <c r="AH778" s="1234"/>
    </row>
    <row r="779">
      <c r="A779" s="1234"/>
      <c r="B779" s="1234"/>
      <c r="C779" s="1234"/>
      <c r="D779" s="1234"/>
      <c r="E779" s="1234"/>
      <c r="F779" s="1234"/>
      <c r="G779" s="1235"/>
      <c r="H779" s="1234"/>
      <c r="I779" s="1234"/>
      <c r="J779" s="1234"/>
      <c r="K779" s="1234"/>
      <c r="L779" s="1234"/>
      <c r="M779" s="1234"/>
      <c r="N779" s="1234"/>
      <c r="O779" s="1234"/>
      <c r="P779" s="914"/>
      <c r="Q779" s="1234"/>
      <c r="R779" s="1234"/>
      <c r="S779" s="1234"/>
      <c r="T779" s="1234"/>
      <c r="U779" s="1234"/>
      <c r="V779" s="1234"/>
      <c r="W779" s="1234"/>
      <c r="X779" s="1235"/>
      <c r="Y779" s="1234"/>
      <c r="Z779" s="1234"/>
      <c r="AA779" s="1234"/>
      <c r="AB779" s="1234"/>
      <c r="AC779" s="1234"/>
      <c r="AD779" s="1234"/>
      <c r="AE779" s="1234"/>
      <c r="AF779" s="1234"/>
      <c r="AG779" s="914"/>
      <c r="AH779" s="1234"/>
    </row>
    <row r="780">
      <c r="A780" s="1234"/>
      <c r="B780" s="1234"/>
      <c r="C780" s="1234"/>
      <c r="D780" s="1234"/>
      <c r="E780" s="1234"/>
      <c r="F780" s="1234"/>
      <c r="G780" s="1235"/>
      <c r="H780" s="1234"/>
      <c r="I780" s="1234"/>
      <c r="J780" s="1234"/>
      <c r="K780" s="1234"/>
      <c r="L780" s="1234"/>
      <c r="M780" s="1234"/>
      <c r="N780" s="1234"/>
      <c r="O780" s="1234"/>
      <c r="P780" s="914"/>
      <c r="Q780" s="1234"/>
      <c r="R780" s="1234"/>
      <c r="S780" s="1234"/>
      <c r="T780" s="1234"/>
      <c r="U780" s="1234"/>
      <c r="V780" s="1234"/>
      <c r="W780" s="1234"/>
      <c r="X780" s="1235"/>
      <c r="Y780" s="1234"/>
      <c r="Z780" s="1234"/>
      <c r="AA780" s="1234"/>
      <c r="AB780" s="1234"/>
      <c r="AC780" s="1234"/>
      <c r="AD780" s="1234"/>
      <c r="AE780" s="1234"/>
      <c r="AF780" s="1234"/>
      <c r="AG780" s="914"/>
      <c r="AH780" s="1234"/>
    </row>
    <row r="781">
      <c r="A781" s="1234"/>
      <c r="B781" s="1234"/>
      <c r="C781" s="1234"/>
      <c r="D781" s="1234"/>
      <c r="E781" s="1234"/>
      <c r="F781" s="1234"/>
      <c r="G781" s="1235"/>
      <c r="H781" s="1234"/>
      <c r="I781" s="1234"/>
      <c r="J781" s="1234"/>
      <c r="K781" s="1234"/>
      <c r="L781" s="1234"/>
      <c r="M781" s="1234"/>
      <c r="N781" s="1234"/>
      <c r="O781" s="1234"/>
      <c r="P781" s="914"/>
      <c r="Q781" s="1234"/>
      <c r="R781" s="1234"/>
      <c r="S781" s="1234"/>
      <c r="T781" s="1234"/>
      <c r="U781" s="1234"/>
      <c r="V781" s="1234"/>
      <c r="W781" s="1234"/>
      <c r="X781" s="1235"/>
      <c r="Y781" s="1234"/>
      <c r="Z781" s="1234"/>
      <c r="AA781" s="1234"/>
      <c r="AB781" s="1234"/>
      <c r="AC781" s="1234"/>
      <c r="AD781" s="1234"/>
      <c r="AE781" s="1234"/>
      <c r="AF781" s="1234"/>
      <c r="AG781" s="914"/>
      <c r="AH781" s="1234"/>
    </row>
    <row r="782">
      <c r="A782" s="1234"/>
      <c r="B782" s="1234"/>
      <c r="C782" s="1234"/>
      <c r="D782" s="1234"/>
      <c r="E782" s="1234"/>
      <c r="F782" s="1234"/>
      <c r="G782" s="1235"/>
      <c r="H782" s="1234"/>
      <c r="I782" s="1234"/>
      <c r="J782" s="1234"/>
      <c r="K782" s="1234"/>
      <c r="L782" s="1234"/>
      <c r="M782" s="1234"/>
      <c r="N782" s="1234"/>
      <c r="O782" s="1234"/>
      <c r="P782" s="914"/>
      <c r="Q782" s="1234"/>
      <c r="R782" s="1234"/>
      <c r="S782" s="1234"/>
      <c r="T782" s="1234"/>
      <c r="U782" s="1234"/>
      <c r="V782" s="1234"/>
      <c r="W782" s="1234"/>
      <c r="X782" s="1235"/>
      <c r="Y782" s="1234"/>
      <c r="Z782" s="1234"/>
      <c r="AA782" s="1234"/>
      <c r="AB782" s="1234"/>
      <c r="AC782" s="1234"/>
      <c r="AD782" s="1234"/>
      <c r="AE782" s="1234"/>
      <c r="AF782" s="1234"/>
      <c r="AG782" s="914"/>
      <c r="AH782" s="1234"/>
    </row>
    <row r="783">
      <c r="A783" s="1234"/>
      <c r="B783" s="1234"/>
      <c r="C783" s="1234"/>
      <c r="D783" s="1234"/>
      <c r="E783" s="1234"/>
      <c r="F783" s="1234"/>
      <c r="G783" s="1235"/>
      <c r="H783" s="1234"/>
      <c r="I783" s="1234"/>
      <c r="J783" s="1234"/>
      <c r="K783" s="1234"/>
      <c r="L783" s="1234"/>
      <c r="M783" s="1234"/>
      <c r="N783" s="1234"/>
      <c r="O783" s="1234"/>
      <c r="P783" s="914"/>
      <c r="Q783" s="1234"/>
      <c r="R783" s="1234"/>
      <c r="S783" s="1234"/>
      <c r="T783" s="1234"/>
      <c r="U783" s="1234"/>
      <c r="V783" s="1234"/>
      <c r="W783" s="1234"/>
      <c r="X783" s="1235"/>
      <c r="Y783" s="1234"/>
      <c r="Z783" s="1234"/>
      <c r="AA783" s="1234"/>
      <c r="AB783" s="1234"/>
      <c r="AC783" s="1234"/>
      <c r="AD783" s="1234"/>
      <c r="AE783" s="1234"/>
      <c r="AF783" s="1234"/>
      <c r="AG783" s="914"/>
      <c r="AH783" s="1234"/>
    </row>
    <row r="784">
      <c r="A784" s="1234"/>
      <c r="B784" s="1234"/>
      <c r="C784" s="1234"/>
      <c r="D784" s="1234"/>
      <c r="E784" s="1234"/>
      <c r="F784" s="1234"/>
      <c r="G784" s="1235"/>
      <c r="H784" s="1234"/>
      <c r="I784" s="1234"/>
      <c r="J784" s="1234"/>
      <c r="K784" s="1234"/>
      <c r="L784" s="1234"/>
      <c r="M784" s="1234"/>
      <c r="N784" s="1234"/>
      <c r="O784" s="1234"/>
      <c r="P784" s="914"/>
      <c r="Q784" s="1234"/>
      <c r="R784" s="1234"/>
      <c r="S784" s="1234"/>
      <c r="T784" s="1234"/>
      <c r="U784" s="1234"/>
      <c r="V784" s="1234"/>
      <c r="W784" s="1234"/>
      <c r="X784" s="1235"/>
      <c r="Y784" s="1234"/>
      <c r="Z784" s="1234"/>
      <c r="AA784" s="1234"/>
      <c r="AB784" s="1234"/>
      <c r="AC784" s="1234"/>
      <c r="AD784" s="1234"/>
      <c r="AE784" s="1234"/>
      <c r="AF784" s="1234"/>
      <c r="AG784" s="914"/>
      <c r="AH784" s="1234"/>
    </row>
    <row r="785">
      <c r="A785" s="1234"/>
      <c r="B785" s="1234"/>
      <c r="C785" s="1234"/>
      <c r="D785" s="1234"/>
      <c r="E785" s="1234"/>
      <c r="F785" s="1234"/>
      <c r="G785" s="1235"/>
      <c r="H785" s="1234"/>
      <c r="I785" s="1234"/>
      <c r="J785" s="1234"/>
      <c r="K785" s="1234"/>
      <c r="L785" s="1234"/>
      <c r="M785" s="1234"/>
      <c r="N785" s="1234"/>
      <c r="O785" s="1234"/>
      <c r="P785" s="914"/>
      <c r="Q785" s="1234"/>
      <c r="R785" s="1234"/>
      <c r="S785" s="1234"/>
      <c r="T785" s="1234"/>
      <c r="U785" s="1234"/>
      <c r="V785" s="1234"/>
      <c r="W785" s="1234"/>
      <c r="X785" s="1235"/>
      <c r="Y785" s="1234"/>
      <c r="Z785" s="1234"/>
      <c r="AA785" s="1234"/>
      <c r="AB785" s="1234"/>
      <c r="AC785" s="1234"/>
      <c r="AD785" s="1234"/>
      <c r="AE785" s="1234"/>
      <c r="AF785" s="1234"/>
      <c r="AG785" s="914"/>
      <c r="AH785" s="1234"/>
    </row>
    <row r="786">
      <c r="A786" s="1234"/>
      <c r="B786" s="1234"/>
      <c r="C786" s="1234"/>
      <c r="D786" s="1234"/>
      <c r="E786" s="1234"/>
      <c r="F786" s="1234"/>
      <c r="G786" s="1235"/>
      <c r="H786" s="1234"/>
      <c r="I786" s="1234"/>
      <c r="J786" s="1234"/>
      <c r="K786" s="1234"/>
      <c r="L786" s="1234"/>
      <c r="M786" s="1234"/>
      <c r="N786" s="1234"/>
      <c r="O786" s="1234"/>
      <c r="P786" s="914"/>
      <c r="Q786" s="1234"/>
      <c r="R786" s="1234"/>
      <c r="S786" s="1234"/>
      <c r="T786" s="1234"/>
      <c r="U786" s="1234"/>
      <c r="V786" s="1234"/>
      <c r="W786" s="1234"/>
      <c r="X786" s="1235"/>
      <c r="Y786" s="1234"/>
      <c r="Z786" s="1234"/>
      <c r="AA786" s="1234"/>
      <c r="AB786" s="1234"/>
      <c r="AC786" s="1234"/>
      <c r="AD786" s="1234"/>
      <c r="AE786" s="1234"/>
      <c r="AF786" s="1234"/>
      <c r="AG786" s="914"/>
      <c r="AH786" s="1234"/>
    </row>
    <row r="787">
      <c r="A787" s="1234"/>
      <c r="B787" s="1234"/>
      <c r="C787" s="1234"/>
      <c r="D787" s="1234"/>
      <c r="E787" s="1234"/>
      <c r="F787" s="1234"/>
      <c r="G787" s="1235"/>
      <c r="H787" s="1234"/>
      <c r="I787" s="1234"/>
      <c r="J787" s="1234"/>
      <c r="K787" s="1234"/>
      <c r="L787" s="1234"/>
      <c r="M787" s="1234"/>
      <c r="N787" s="1234"/>
      <c r="O787" s="1234"/>
      <c r="P787" s="914"/>
      <c r="Q787" s="1234"/>
      <c r="R787" s="1234"/>
      <c r="S787" s="1234"/>
      <c r="T787" s="1234"/>
      <c r="U787" s="1234"/>
      <c r="V787" s="1234"/>
      <c r="W787" s="1234"/>
      <c r="X787" s="1235"/>
      <c r="Y787" s="1234"/>
      <c r="Z787" s="1234"/>
      <c r="AA787" s="1234"/>
      <c r="AB787" s="1234"/>
      <c r="AC787" s="1234"/>
      <c r="AD787" s="1234"/>
      <c r="AE787" s="1234"/>
      <c r="AF787" s="1234"/>
      <c r="AG787" s="914"/>
      <c r="AH787" s="1234"/>
    </row>
    <row r="788">
      <c r="A788" s="1234"/>
      <c r="B788" s="1234"/>
      <c r="C788" s="1234"/>
      <c r="D788" s="1234"/>
      <c r="E788" s="1234"/>
      <c r="F788" s="1234"/>
      <c r="G788" s="1235"/>
      <c r="H788" s="1234"/>
      <c r="I788" s="1234"/>
      <c r="J788" s="1234"/>
      <c r="K788" s="1234"/>
      <c r="L788" s="1234"/>
      <c r="M788" s="1234"/>
      <c r="N788" s="1234"/>
      <c r="O788" s="1234"/>
      <c r="P788" s="914"/>
      <c r="Q788" s="1234"/>
      <c r="R788" s="1234"/>
      <c r="S788" s="1234"/>
      <c r="T788" s="1234"/>
      <c r="U788" s="1234"/>
      <c r="V788" s="1234"/>
      <c r="W788" s="1234"/>
      <c r="X788" s="1235"/>
      <c r="Y788" s="1234"/>
      <c r="Z788" s="1234"/>
      <c r="AA788" s="1234"/>
      <c r="AB788" s="1234"/>
      <c r="AC788" s="1234"/>
      <c r="AD788" s="1234"/>
      <c r="AE788" s="1234"/>
      <c r="AF788" s="1234"/>
      <c r="AG788" s="914"/>
      <c r="AH788" s="1234"/>
    </row>
    <row r="789">
      <c r="A789" s="1234"/>
      <c r="B789" s="1234"/>
      <c r="C789" s="1234"/>
      <c r="D789" s="1234"/>
      <c r="E789" s="1234"/>
      <c r="F789" s="1234"/>
      <c r="G789" s="1235"/>
      <c r="H789" s="1234"/>
      <c r="I789" s="1234"/>
      <c r="J789" s="1234"/>
      <c r="K789" s="1234"/>
      <c r="L789" s="1234"/>
      <c r="M789" s="1234"/>
      <c r="N789" s="1234"/>
      <c r="O789" s="1234"/>
      <c r="P789" s="914"/>
      <c r="Q789" s="1234"/>
      <c r="R789" s="1234"/>
      <c r="S789" s="1234"/>
      <c r="T789" s="1234"/>
      <c r="U789" s="1234"/>
      <c r="V789" s="1234"/>
      <c r="W789" s="1234"/>
      <c r="X789" s="1235"/>
      <c r="Y789" s="1234"/>
      <c r="Z789" s="1234"/>
      <c r="AA789" s="1234"/>
      <c r="AB789" s="1234"/>
      <c r="AC789" s="1234"/>
      <c r="AD789" s="1234"/>
      <c r="AE789" s="1234"/>
      <c r="AF789" s="1234"/>
      <c r="AG789" s="914"/>
      <c r="AH789" s="1234"/>
    </row>
    <row r="790">
      <c r="A790" s="1234"/>
      <c r="B790" s="1234"/>
      <c r="C790" s="1234"/>
      <c r="D790" s="1234"/>
      <c r="E790" s="1234"/>
      <c r="F790" s="1234"/>
      <c r="G790" s="1235"/>
      <c r="H790" s="1234"/>
      <c r="I790" s="1234"/>
      <c r="J790" s="1234"/>
      <c r="K790" s="1234"/>
      <c r="L790" s="1234"/>
      <c r="M790" s="1234"/>
      <c r="N790" s="1234"/>
      <c r="O790" s="1234"/>
      <c r="P790" s="914"/>
      <c r="Q790" s="1234"/>
      <c r="R790" s="1234"/>
      <c r="S790" s="1234"/>
      <c r="T790" s="1234"/>
      <c r="U790" s="1234"/>
      <c r="V790" s="1234"/>
      <c r="W790" s="1234"/>
      <c r="X790" s="1235"/>
      <c r="Y790" s="1234"/>
      <c r="Z790" s="1234"/>
      <c r="AA790" s="1234"/>
      <c r="AB790" s="1234"/>
      <c r="AC790" s="1234"/>
      <c r="AD790" s="1234"/>
      <c r="AE790" s="1234"/>
      <c r="AF790" s="1234"/>
      <c r="AG790" s="914"/>
      <c r="AH790" s="1234"/>
    </row>
    <row r="791">
      <c r="A791" s="1234"/>
      <c r="B791" s="1234"/>
      <c r="C791" s="1234"/>
      <c r="D791" s="1234"/>
      <c r="E791" s="1234"/>
      <c r="F791" s="1234"/>
      <c r="G791" s="1235"/>
      <c r="H791" s="1234"/>
      <c r="I791" s="1234"/>
      <c r="J791" s="1234"/>
      <c r="K791" s="1234"/>
      <c r="L791" s="1234"/>
      <c r="M791" s="1234"/>
      <c r="N791" s="1234"/>
      <c r="O791" s="1234"/>
      <c r="P791" s="914"/>
      <c r="Q791" s="1234"/>
      <c r="R791" s="1234"/>
      <c r="S791" s="1234"/>
      <c r="T791" s="1234"/>
      <c r="U791" s="1234"/>
      <c r="V791" s="1234"/>
      <c r="W791" s="1234"/>
      <c r="X791" s="1235"/>
      <c r="Y791" s="1234"/>
      <c r="Z791" s="1234"/>
      <c r="AA791" s="1234"/>
      <c r="AB791" s="1234"/>
      <c r="AC791" s="1234"/>
      <c r="AD791" s="1234"/>
      <c r="AE791" s="1234"/>
      <c r="AF791" s="1234"/>
      <c r="AG791" s="914"/>
      <c r="AH791" s="1234"/>
    </row>
    <row r="792">
      <c r="A792" s="1234"/>
      <c r="B792" s="1234"/>
      <c r="C792" s="1234"/>
      <c r="D792" s="1234"/>
      <c r="E792" s="1234"/>
      <c r="F792" s="1234"/>
      <c r="G792" s="1235"/>
      <c r="H792" s="1234"/>
      <c r="I792" s="1234"/>
      <c r="J792" s="1234"/>
      <c r="K792" s="1234"/>
      <c r="L792" s="1234"/>
      <c r="M792" s="1234"/>
      <c r="N792" s="1234"/>
      <c r="O792" s="1234"/>
      <c r="P792" s="914"/>
      <c r="Q792" s="1234"/>
      <c r="R792" s="1234"/>
      <c r="S792" s="1234"/>
      <c r="T792" s="1234"/>
      <c r="U792" s="1234"/>
      <c r="V792" s="1234"/>
      <c r="W792" s="1234"/>
      <c r="X792" s="1235"/>
      <c r="Y792" s="1234"/>
      <c r="Z792" s="1234"/>
      <c r="AA792" s="1234"/>
      <c r="AB792" s="1234"/>
      <c r="AC792" s="1234"/>
      <c r="AD792" s="1234"/>
      <c r="AE792" s="1234"/>
      <c r="AF792" s="1234"/>
      <c r="AG792" s="914"/>
      <c r="AH792" s="1234"/>
    </row>
    <row r="793">
      <c r="A793" s="1234"/>
      <c r="B793" s="1234"/>
      <c r="C793" s="1234"/>
      <c r="D793" s="1234"/>
      <c r="E793" s="1234"/>
      <c r="F793" s="1234"/>
      <c r="G793" s="1235"/>
      <c r="H793" s="1234"/>
      <c r="I793" s="1234"/>
      <c r="J793" s="1234"/>
      <c r="K793" s="1234"/>
      <c r="L793" s="1234"/>
      <c r="M793" s="1234"/>
      <c r="N793" s="1234"/>
      <c r="O793" s="1234"/>
      <c r="P793" s="914"/>
      <c r="Q793" s="1234"/>
      <c r="R793" s="1234"/>
      <c r="S793" s="1234"/>
      <c r="T793" s="1234"/>
      <c r="U793" s="1234"/>
      <c r="V793" s="1234"/>
      <c r="W793" s="1234"/>
      <c r="X793" s="1235"/>
      <c r="Y793" s="1234"/>
      <c r="Z793" s="1234"/>
      <c r="AA793" s="1234"/>
      <c r="AB793" s="1234"/>
      <c r="AC793" s="1234"/>
      <c r="AD793" s="1234"/>
      <c r="AE793" s="1234"/>
      <c r="AF793" s="1234"/>
      <c r="AG793" s="914"/>
      <c r="AH793" s="1234"/>
    </row>
    <row r="794">
      <c r="A794" s="1234"/>
      <c r="B794" s="1234"/>
      <c r="C794" s="1234"/>
      <c r="D794" s="1234"/>
      <c r="E794" s="1234"/>
      <c r="F794" s="1234"/>
      <c r="G794" s="1235"/>
      <c r="H794" s="1234"/>
      <c r="I794" s="1234"/>
      <c r="J794" s="1234"/>
      <c r="K794" s="1234"/>
      <c r="L794" s="1234"/>
      <c r="M794" s="1234"/>
      <c r="N794" s="1234"/>
      <c r="O794" s="1234"/>
      <c r="P794" s="914"/>
      <c r="Q794" s="1234"/>
      <c r="R794" s="1234"/>
      <c r="S794" s="1234"/>
      <c r="T794" s="1234"/>
      <c r="U794" s="1234"/>
      <c r="V794" s="1234"/>
      <c r="W794" s="1234"/>
      <c r="X794" s="1235"/>
      <c r="Y794" s="1234"/>
      <c r="Z794" s="1234"/>
      <c r="AA794" s="1234"/>
      <c r="AB794" s="1234"/>
      <c r="AC794" s="1234"/>
      <c r="AD794" s="1234"/>
      <c r="AE794" s="1234"/>
      <c r="AF794" s="1234"/>
      <c r="AG794" s="914"/>
      <c r="AH794" s="1234"/>
    </row>
    <row r="795">
      <c r="A795" s="1234"/>
      <c r="B795" s="1234"/>
      <c r="C795" s="1234"/>
      <c r="D795" s="1234"/>
      <c r="E795" s="1234"/>
      <c r="F795" s="1234"/>
      <c r="G795" s="1235"/>
      <c r="H795" s="1234"/>
      <c r="I795" s="1234"/>
      <c r="J795" s="1234"/>
      <c r="K795" s="1234"/>
      <c r="L795" s="1234"/>
      <c r="M795" s="1234"/>
      <c r="N795" s="1234"/>
      <c r="O795" s="1234"/>
      <c r="P795" s="914"/>
      <c r="Q795" s="1234"/>
      <c r="R795" s="1234"/>
      <c r="S795" s="1234"/>
      <c r="T795" s="1234"/>
      <c r="U795" s="1234"/>
      <c r="V795" s="1234"/>
      <c r="W795" s="1234"/>
      <c r="X795" s="1235"/>
      <c r="Y795" s="1234"/>
      <c r="Z795" s="1234"/>
      <c r="AA795" s="1234"/>
      <c r="AB795" s="1234"/>
      <c r="AC795" s="1234"/>
      <c r="AD795" s="1234"/>
      <c r="AE795" s="1234"/>
      <c r="AF795" s="1234"/>
      <c r="AG795" s="914"/>
      <c r="AH795" s="1234"/>
    </row>
    <row r="796">
      <c r="A796" s="1234"/>
      <c r="B796" s="1234"/>
      <c r="C796" s="1234"/>
      <c r="D796" s="1234"/>
      <c r="E796" s="1234"/>
      <c r="F796" s="1234"/>
      <c r="G796" s="1235"/>
      <c r="H796" s="1234"/>
      <c r="I796" s="1234"/>
      <c r="J796" s="1234"/>
      <c r="K796" s="1234"/>
      <c r="L796" s="1234"/>
      <c r="M796" s="1234"/>
      <c r="N796" s="1234"/>
      <c r="O796" s="1234"/>
      <c r="P796" s="914"/>
      <c r="Q796" s="1234"/>
      <c r="R796" s="1234"/>
      <c r="S796" s="1234"/>
      <c r="T796" s="1234"/>
      <c r="U796" s="1234"/>
      <c r="V796" s="1234"/>
      <c r="W796" s="1234"/>
      <c r="X796" s="1235"/>
      <c r="Y796" s="1234"/>
      <c r="Z796" s="1234"/>
      <c r="AA796" s="1234"/>
      <c r="AB796" s="1234"/>
      <c r="AC796" s="1234"/>
      <c r="AD796" s="1234"/>
      <c r="AE796" s="1234"/>
      <c r="AF796" s="1234"/>
      <c r="AG796" s="914"/>
      <c r="AH796" s="1234"/>
    </row>
    <row r="797">
      <c r="A797" s="1234"/>
      <c r="B797" s="1234"/>
      <c r="C797" s="1234"/>
      <c r="D797" s="1234"/>
      <c r="E797" s="1234"/>
      <c r="F797" s="1234"/>
      <c r="G797" s="1235"/>
      <c r="H797" s="1234"/>
      <c r="I797" s="1234"/>
      <c r="J797" s="1234"/>
      <c r="K797" s="1234"/>
      <c r="L797" s="1234"/>
      <c r="M797" s="1234"/>
      <c r="N797" s="1234"/>
      <c r="O797" s="1234"/>
      <c r="P797" s="914"/>
      <c r="Q797" s="1234"/>
      <c r="R797" s="1234"/>
      <c r="S797" s="1234"/>
      <c r="T797" s="1234"/>
      <c r="U797" s="1234"/>
      <c r="V797" s="1234"/>
      <c r="W797" s="1234"/>
      <c r="X797" s="1235"/>
      <c r="Y797" s="1234"/>
      <c r="Z797" s="1234"/>
      <c r="AA797" s="1234"/>
      <c r="AB797" s="1234"/>
      <c r="AC797" s="1234"/>
      <c r="AD797" s="1234"/>
      <c r="AE797" s="1234"/>
      <c r="AF797" s="1234"/>
      <c r="AG797" s="914"/>
      <c r="AH797" s="1234"/>
    </row>
    <row r="798">
      <c r="A798" s="1234"/>
      <c r="B798" s="1234"/>
      <c r="C798" s="1234"/>
      <c r="D798" s="1234"/>
      <c r="E798" s="1234"/>
      <c r="F798" s="1234"/>
      <c r="G798" s="1235"/>
      <c r="H798" s="1234"/>
      <c r="I798" s="1234"/>
      <c r="J798" s="1234"/>
      <c r="K798" s="1234"/>
      <c r="L798" s="1234"/>
      <c r="M798" s="1234"/>
      <c r="N798" s="1234"/>
      <c r="O798" s="1234"/>
      <c r="P798" s="914"/>
      <c r="Q798" s="1234"/>
      <c r="R798" s="1234"/>
      <c r="S798" s="1234"/>
      <c r="T798" s="1234"/>
      <c r="U798" s="1234"/>
      <c r="V798" s="1234"/>
      <c r="W798" s="1234"/>
      <c r="X798" s="1235"/>
      <c r="Y798" s="1234"/>
      <c r="Z798" s="1234"/>
      <c r="AA798" s="1234"/>
      <c r="AB798" s="1234"/>
      <c r="AC798" s="1234"/>
      <c r="AD798" s="1234"/>
      <c r="AE798" s="1234"/>
      <c r="AF798" s="1234"/>
      <c r="AG798" s="914"/>
      <c r="AH798" s="1234"/>
    </row>
    <row r="799">
      <c r="A799" s="1234"/>
      <c r="B799" s="1234"/>
      <c r="C799" s="1234"/>
      <c r="D799" s="1234"/>
      <c r="E799" s="1234"/>
      <c r="F799" s="1234"/>
      <c r="G799" s="1235"/>
      <c r="H799" s="1234"/>
      <c r="I799" s="1234"/>
      <c r="J799" s="1234"/>
      <c r="K799" s="1234"/>
      <c r="L799" s="1234"/>
      <c r="M799" s="1234"/>
      <c r="N799" s="1234"/>
      <c r="O799" s="1234"/>
      <c r="P799" s="914"/>
      <c r="Q799" s="1234"/>
      <c r="R799" s="1234"/>
      <c r="S799" s="1234"/>
      <c r="T799" s="1234"/>
      <c r="U799" s="1234"/>
      <c r="V799" s="1234"/>
      <c r="W799" s="1234"/>
      <c r="X799" s="1235"/>
      <c r="Y799" s="1234"/>
      <c r="Z799" s="1234"/>
      <c r="AA799" s="1234"/>
      <c r="AB799" s="1234"/>
      <c r="AC799" s="1234"/>
      <c r="AD799" s="1234"/>
      <c r="AE799" s="1234"/>
      <c r="AF799" s="1234"/>
      <c r="AG799" s="914"/>
      <c r="AH799" s="1234"/>
    </row>
    <row r="800">
      <c r="A800" s="1234"/>
      <c r="B800" s="1234"/>
      <c r="C800" s="1234"/>
      <c r="D800" s="1234"/>
      <c r="E800" s="1234"/>
      <c r="F800" s="1234"/>
      <c r="G800" s="1235"/>
      <c r="H800" s="1234"/>
      <c r="I800" s="1234"/>
      <c r="J800" s="1234"/>
      <c r="K800" s="1234"/>
      <c r="L800" s="1234"/>
      <c r="M800" s="1234"/>
      <c r="N800" s="1234"/>
      <c r="O800" s="1234"/>
      <c r="P800" s="914"/>
      <c r="Q800" s="1234"/>
      <c r="R800" s="1234"/>
      <c r="S800" s="1234"/>
      <c r="T800" s="1234"/>
      <c r="U800" s="1234"/>
      <c r="V800" s="1234"/>
      <c r="W800" s="1234"/>
      <c r="X800" s="1235"/>
      <c r="Y800" s="1234"/>
      <c r="Z800" s="1234"/>
      <c r="AA800" s="1234"/>
      <c r="AB800" s="1234"/>
      <c r="AC800" s="1234"/>
      <c r="AD800" s="1234"/>
      <c r="AE800" s="1234"/>
      <c r="AF800" s="1234"/>
      <c r="AG800" s="914"/>
      <c r="AH800" s="1234"/>
    </row>
    <row r="801">
      <c r="A801" s="1234"/>
      <c r="B801" s="1234"/>
      <c r="C801" s="1234"/>
      <c r="D801" s="1234"/>
      <c r="E801" s="1234"/>
      <c r="F801" s="1234"/>
      <c r="G801" s="1235"/>
      <c r="H801" s="1234"/>
      <c r="I801" s="1234"/>
      <c r="J801" s="1234"/>
      <c r="K801" s="1234"/>
      <c r="L801" s="1234"/>
      <c r="M801" s="1234"/>
      <c r="N801" s="1234"/>
      <c r="O801" s="1234"/>
      <c r="P801" s="914"/>
      <c r="Q801" s="1234"/>
      <c r="R801" s="1234"/>
      <c r="S801" s="1234"/>
      <c r="T801" s="1234"/>
      <c r="U801" s="1234"/>
      <c r="V801" s="1234"/>
      <c r="W801" s="1234"/>
      <c r="X801" s="1235"/>
      <c r="Y801" s="1234"/>
      <c r="Z801" s="1234"/>
      <c r="AA801" s="1234"/>
      <c r="AB801" s="1234"/>
      <c r="AC801" s="1234"/>
      <c r="AD801" s="1234"/>
      <c r="AE801" s="1234"/>
      <c r="AF801" s="1234"/>
      <c r="AG801" s="914"/>
      <c r="AH801" s="1234"/>
    </row>
    <row r="802">
      <c r="A802" s="1234"/>
      <c r="B802" s="1234"/>
      <c r="C802" s="1234"/>
      <c r="D802" s="1234"/>
      <c r="E802" s="1234"/>
      <c r="F802" s="1234"/>
      <c r="G802" s="1235"/>
      <c r="H802" s="1234"/>
      <c r="I802" s="1234"/>
      <c r="J802" s="1234"/>
      <c r="K802" s="1234"/>
      <c r="L802" s="1234"/>
      <c r="M802" s="1234"/>
      <c r="N802" s="1234"/>
      <c r="O802" s="1234"/>
      <c r="P802" s="914"/>
      <c r="Q802" s="1234"/>
      <c r="R802" s="1234"/>
      <c r="S802" s="1234"/>
      <c r="T802" s="1234"/>
      <c r="U802" s="1234"/>
      <c r="V802" s="1234"/>
      <c r="W802" s="1234"/>
      <c r="X802" s="1235"/>
      <c r="Y802" s="1234"/>
      <c r="Z802" s="1234"/>
      <c r="AA802" s="1234"/>
      <c r="AB802" s="1234"/>
      <c r="AC802" s="1234"/>
      <c r="AD802" s="1234"/>
      <c r="AE802" s="1234"/>
      <c r="AF802" s="1234"/>
      <c r="AG802" s="914"/>
      <c r="AH802" s="1234"/>
    </row>
    <row r="803">
      <c r="A803" s="1234"/>
      <c r="B803" s="1234"/>
      <c r="C803" s="1234"/>
      <c r="D803" s="1234"/>
      <c r="E803" s="1234"/>
      <c r="F803" s="1234"/>
      <c r="G803" s="1235"/>
      <c r="H803" s="1234"/>
      <c r="I803" s="1234"/>
      <c r="J803" s="1234"/>
      <c r="K803" s="1234"/>
      <c r="L803" s="1234"/>
      <c r="M803" s="1234"/>
      <c r="N803" s="1234"/>
      <c r="O803" s="1234"/>
      <c r="P803" s="914"/>
      <c r="Q803" s="1234"/>
      <c r="R803" s="1234"/>
      <c r="S803" s="1234"/>
      <c r="T803" s="1234"/>
      <c r="U803" s="1234"/>
      <c r="V803" s="1234"/>
      <c r="W803" s="1234"/>
      <c r="X803" s="1235"/>
      <c r="Y803" s="1234"/>
      <c r="Z803" s="1234"/>
      <c r="AA803" s="1234"/>
      <c r="AB803" s="1234"/>
      <c r="AC803" s="1234"/>
      <c r="AD803" s="1234"/>
      <c r="AE803" s="1234"/>
      <c r="AF803" s="1234"/>
      <c r="AG803" s="914"/>
      <c r="AH803" s="1234"/>
    </row>
    <row r="804">
      <c r="A804" s="1234"/>
      <c r="B804" s="1234"/>
      <c r="C804" s="1234"/>
      <c r="D804" s="1234"/>
      <c r="E804" s="1234"/>
      <c r="F804" s="1234"/>
      <c r="G804" s="1235"/>
      <c r="H804" s="1234"/>
      <c r="I804" s="1234"/>
      <c r="J804" s="1234"/>
      <c r="K804" s="1234"/>
      <c r="L804" s="1234"/>
      <c r="M804" s="1234"/>
      <c r="N804" s="1234"/>
      <c r="O804" s="1234"/>
      <c r="P804" s="914"/>
      <c r="Q804" s="1234"/>
      <c r="R804" s="1234"/>
      <c r="S804" s="1234"/>
      <c r="T804" s="1234"/>
      <c r="U804" s="1234"/>
      <c r="V804" s="1234"/>
      <c r="W804" s="1234"/>
      <c r="X804" s="1235"/>
      <c r="Y804" s="1234"/>
      <c r="Z804" s="1234"/>
      <c r="AA804" s="1234"/>
      <c r="AB804" s="1234"/>
      <c r="AC804" s="1234"/>
      <c r="AD804" s="1234"/>
      <c r="AE804" s="1234"/>
      <c r="AF804" s="1234"/>
      <c r="AG804" s="914"/>
      <c r="AH804" s="1234"/>
    </row>
    <row r="805">
      <c r="A805" s="1234"/>
      <c r="B805" s="1234"/>
      <c r="C805" s="1234"/>
      <c r="D805" s="1234"/>
      <c r="E805" s="1234"/>
      <c r="F805" s="1234"/>
      <c r="G805" s="1235"/>
      <c r="H805" s="1234"/>
      <c r="I805" s="1234"/>
      <c r="J805" s="1234"/>
      <c r="K805" s="1234"/>
      <c r="L805" s="1234"/>
      <c r="M805" s="1234"/>
      <c r="N805" s="1234"/>
      <c r="O805" s="1234"/>
      <c r="P805" s="914"/>
      <c r="Q805" s="1234"/>
      <c r="R805" s="1234"/>
      <c r="S805" s="1234"/>
      <c r="T805" s="1234"/>
      <c r="U805" s="1234"/>
      <c r="V805" s="1234"/>
      <c r="W805" s="1234"/>
      <c r="X805" s="1235"/>
      <c r="Y805" s="1234"/>
      <c r="Z805" s="1234"/>
      <c r="AA805" s="1234"/>
      <c r="AB805" s="1234"/>
      <c r="AC805" s="1234"/>
      <c r="AD805" s="1234"/>
      <c r="AE805" s="1234"/>
      <c r="AF805" s="1234"/>
      <c r="AG805" s="914"/>
      <c r="AH805" s="1234"/>
    </row>
    <row r="806">
      <c r="A806" s="1234"/>
      <c r="B806" s="1234"/>
      <c r="C806" s="1234"/>
      <c r="D806" s="1234"/>
      <c r="E806" s="1234"/>
      <c r="F806" s="1234"/>
      <c r="G806" s="1235"/>
      <c r="H806" s="1234"/>
      <c r="I806" s="1234"/>
      <c r="J806" s="1234"/>
      <c r="K806" s="1234"/>
      <c r="L806" s="1234"/>
      <c r="M806" s="1234"/>
      <c r="N806" s="1234"/>
      <c r="O806" s="1234"/>
      <c r="P806" s="914"/>
      <c r="Q806" s="1234"/>
      <c r="R806" s="1234"/>
      <c r="S806" s="1234"/>
      <c r="T806" s="1234"/>
      <c r="U806" s="1234"/>
      <c r="V806" s="1234"/>
      <c r="W806" s="1234"/>
      <c r="X806" s="1235"/>
      <c r="Y806" s="1234"/>
      <c r="Z806" s="1234"/>
      <c r="AA806" s="1234"/>
      <c r="AB806" s="1234"/>
      <c r="AC806" s="1234"/>
      <c r="AD806" s="1234"/>
      <c r="AE806" s="1234"/>
      <c r="AF806" s="1234"/>
      <c r="AG806" s="914"/>
      <c r="AH806" s="1234"/>
    </row>
    <row r="807">
      <c r="A807" s="1234"/>
      <c r="B807" s="1234"/>
      <c r="C807" s="1234"/>
      <c r="D807" s="1234"/>
      <c r="E807" s="1234"/>
      <c r="F807" s="1234"/>
      <c r="G807" s="1235"/>
      <c r="H807" s="1234"/>
      <c r="I807" s="1234"/>
      <c r="J807" s="1234"/>
      <c r="K807" s="1234"/>
      <c r="L807" s="1234"/>
      <c r="M807" s="1234"/>
      <c r="N807" s="1234"/>
      <c r="O807" s="1234"/>
      <c r="P807" s="914"/>
      <c r="Q807" s="1234"/>
      <c r="R807" s="1234"/>
      <c r="S807" s="1234"/>
      <c r="T807" s="1234"/>
      <c r="U807" s="1234"/>
      <c r="V807" s="1234"/>
      <c r="W807" s="1234"/>
      <c r="X807" s="1235"/>
      <c r="Y807" s="1234"/>
      <c r="Z807" s="1234"/>
      <c r="AA807" s="1234"/>
      <c r="AB807" s="1234"/>
      <c r="AC807" s="1234"/>
      <c r="AD807" s="1234"/>
      <c r="AE807" s="1234"/>
      <c r="AF807" s="1234"/>
      <c r="AG807" s="914"/>
      <c r="AH807" s="1234"/>
    </row>
    <row r="808">
      <c r="A808" s="1234"/>
      <c r="B808" s="1234"/>
      <c r="C808" s="1234"/>
      <c r="D808" s="1234"/>
      <c r="E808" s="1234"/>
      <c r="F808" s="1234"/>
      <c r="G808" s="1235"/>
      <c r="H808" s="1234"/>
      <c r="I808" s="1234"/>
      <c r="J808" s="1234"/>
      <c r="K808" s="1234"/>
      <c r="L808" s="1234"/>
      <c r="M808" s="1234"/>
      <c r="N808" s="1234"/>
      <c r="O808" s="1234"/>
      <c r="P808" s="914"/>
      <c r="Q808" s="1234"/>
      <c r="R808" s="1234"/>
      <c r="S808" s="1234"/>
      <c r="T808" s="1234"/>
      <c r="U808" s="1234"/>
      <c r="V808" s="1234"/>
      <c r="W808" s="1234"/>
      <c r="X808" s="1235"/>
      <c r="Y808" s="1234"/>
      <c r="Z808" s="1234"/>
      <c r="AA808" s="1234"/>
      <c r="AB808" s="1234"/>
      <c r="AC808" s="1234"/>
      <c r="AD808" s="1234"/>
      <c r="AE808" s="1234"/>
      <c r="AF808" s="1234"/>
      <c r="AG808" s="914"/>
      <c r="AH808" s="1234"/>
    </row>
    <row r="809">
      <c r="A809" s="1234"/>
      <c r="B809" s="1234"/>
      <c r="C809" s="1234"/>
      <c r="D809" s="1234"/>
      <c r="E809" s="1234"/>
      <c r="F809" s="1234"/>
      <c r="G809" s="1235"/>
      <c r="H809" s="1234"/>
      <c r="I809" s="1234"/>
      <c r="J809" s="1234"/>
      <c r="K809" s="1234"/>
      <c r="L809" s="1234"/>
      <c r="M809" s="1234"/>
      <c r="N809" s="1234"/>
      <c r="O809" s="1234"/>
      <c r="P809" s="914"/>
      <c r="Q809" s="1234"/>
      <c r="R809" s="1234"/>
      <c r="S809" s="1234"/>
      <c r="T809" s="1234"/>
      <c r="U809" s="1234"/>
      <c r="V809" s="1234"/>
      <c r="W809" s="1234"/>
      <c r="X809" s="1235"/>
      <c r="Y809" s="1234"/>
      <c r="Z809" s="1234"/>
      <c r="AA809" s="1234"/>
      <c r="AB809" s="1234"/>
      <c r="AC809" s="1234"/>
      <c r="AD809" s="1234"/>
      <c r="AE809" s="1234"/>
      <c r="AF809" s="1234"/>
      <c r="AG809" s="914"/>
      <c r="AH809" s="1234"/>
    </row>
    <row r="810">
      <c r="A810" s="1234"/>
      <c r="B810" s="1234"/>
      <c r="C810" s="1234"/>
      <c r="D810" s="1234"/>
      <c r="E810" s="1234"/>
      <c r="F810" s="1234"/>
      <c r="G810" s="1235"/>
      <c r="H810" s="1234"/>
      <c r="I810" s="1234"/>
      <c r="J810" s="1234"/>
      <c r="K810" s="1234"/>
      <c r="L810" s="1234"/>
      <c r="M810" s="1234"/>
      <c r="N810" s="1234"/>
      <c r="O810" s="1234"/>
      <c r="P810" s="914"/>
      <c r="Q810" s="1234"/>
      <c r="R810" s="1234"/>
      <c r="S810" s="1234"/>
      <c r="T810" s="1234"/>
      <c r="U810" s="1234"/>
      <c r="V810" s="1234"/>
      <c r="W810" s="1234"/>
      <c r="X810" s="1235"/>
      <c r="Y810" s="1234"/>
      <c r="Z810" s="1234"/>
      <c r="AA810" s="1234"/>
      <c r="AB810" s="1234"/>
      <c r="AC810" s="1234"/>
      <c r="AD810" s="1234"/>
      <c r="AE810" s="1234"/>
      <c r="AF810" s="1234"/>
      <c r="AG810" s="914"/>
      <c r="AH810" s="1234"/>
    </row>
    <row r="811">
      <c r="A811" s="1234"/>
      <c r="B811" s="1234"/>
      <c r="C811" s="1234"/>
      <c r="D811" s="1234"/>
      <c r="E811" s="1234"/>
      <c r="F811" s="1234"/>
      <c r="G811" s="1235"/>
      <c r="H811" s="1234"/>
      <c r="I811" s="1234"/>
      <c r="J811" s="1234"/>
      <c r="K811" s="1234"/>
      <c r="L811" s="1234"/>
      <c r="M811" s="1234"/>
      <c r="N811" s="1234"/>
      <c r="O811" s="1234"/>
      <c r="P811" s="914"/>
      <c r="Q811" s="1234"/>
      <c r="R811" s="1234"/>
      <c r="S811" s="1234"/>
      <c r="T811" s="1234"/>
      <c r="U811" s="1234"/>
      <c r="V811" s="1234"/>
      <c r="W811" s="1234"/>
      <c r="X811" s="1235"/>
      <c r="Y811" s="1234"/>
      <c r="Z811" s="1234"/>
      <c r="AA811" s="1234"/>
      <c r="AB811" s="1234"/>
      <c r="AC811" s="1234"/>
      <c r="AD811" s="1234"/>
      <c r="AE811" s="1234"/>
      <c r="AF811" s="1234"/>
      <c r="AG811" s="914"/>
      <c r="AH811" s="1234"/>
    </row>
    <row r="812">
      <c r="A812" s="1234"/>
      <c r="B812" s="1234"/>
      <c r="C812" s="1234"/>
      <c r="D812" s="1234"/>
      <c r="E812" s="1234"/>
      <c r="F812" s="1234"/>
      <c r="G812" s="1235"/>
      <c r="H812" s="1234"/>
      <c r="I812" s="1234"/>
      <c r="J812" s="1234"/>
      <c r="K812" s="1234"/>
      <c r="L812" s="1234"/>
      <c r="M812" s="1234"/>
      <c r="N812" s="1234"/>
      <c r="O812" s="1234"/>
      <c r="P812" s="914"/>
      <c r="Q812" s="1234"/>
      <c r="R812" s="1234"/>
      <c r="S812" s="1234"/>
      <c r="T812" s="1234"/>
      <c r="U812" s="1234"/>
      <c r="V812" s="1234"/>
      <c r="W812" s="1234"/>
      <c r="X812" s="1235"/>
      <c r="Y812" s="1234"/>
      <c r="Z812" s="1234"/>
      <c r="AA812" s="1234"/>
      <c r="AB812" s="1234"/>
      <c r="AC812" s="1234"/>
      <c r="AD812" s="1234"/>
      <c r="AE812" s="1234"/>
      <c r="AF812" s="1234"/>
      <c r="AG812" s="914"/>
      <c r="AH812" s="1234"/>
    </row>
    <row r="813">
      <c r="A813" s="1234"/>
      <c r="B813" s="1234"/>
      <c r="C813" s="1234"/>
      <c r="D813" s="1234"/>
      <c r="E813" s="1234"/>
      <c r="F813" s="1234"/>
      <c r="G813" s="1235"/>
      <c r="H813" s="1234"/>
      <c r="I813" s="1234"/>
      <c r="J813" s="1234"/>
      <c r="K813" s="1234"/>
      <c r="L813" s="1234"/>
      <c r="M813" s="1234"/>
      <c r="N813" s="1234"/>
      <c r="O813" s="1234"/>
      <c r="P813" s="914"/>
      <c r="Q813" s="1234"/>
      <c r="R813" s="1234"/>
      <c r="S813" s="1234"/>
      <c r="T813" s="1234"/>
      <c r="U813" s="1234"/>
      <c r="V813" s="1234"/>
      <c r="W813" s="1234"/>
      <c r="X813" s="1235"/>
      <c r="Y813" s="1234"/>
      <c r="Z813" s="1234"/>
      <c r="AA813" s="1234"/>
      <c r="AB813" s="1234"/>
      <c r="AC813" s="1234"/>
      <c r="AD813" s="1234"/>
      <c r="AE813" s="1234"/>
      <c r="AF813" s="1234"/>
      <c r="AG813" s="914"/>
      <c r="AH813" s="1234"/>
    </row>
    <row r="814">
      <c r="A814" s="1234"/>
      <c r="B814" s="1234"/>
      <c r="C814" s="1234"/>
      <c r="D814" s="1234"/>
      <c r="E814" s="1234"/>
      <c r="F814" s="1234"/>
      <c r="G814" s="1235"/>
      <c r="H814" s="1234"/>
      <c r="I814" s="1234"/>
      <c r="J814" s="1234"/>
      <c r="K814" s="1234"/>
      <c r="L814" s="1234"/>
      <c r="M814" s="1234"/>
      <c r="N814" s="1234"/>
      <c r="O814" s="1234"/>
      <c r="P814" s="914"/>
      <c r="Q814" s="1234"/>
      <c r="R814" s="1234"/>
      <c r="S814" s="1234"/>
      <c r="T814" s="1234"/>
      <c r="U814" s="1234"/>
      <c r="V814" s="1234"/>
      <c r="W814" s="1234"/>
      <c r="X814" s="1235"/>
      <c r="Y814" s="1234"/>
      <c r="Z814" s="1234"/>
      <c r="AA814" s="1234"/>
      <c r="AB814" s="1234"/>
      <c r="AC814" s="1234"/>
      <c r="AD814" s="1234"/>
      <c r="AE814" s="1234"/>
      <c r="AF814" s="1234"/>
      <c r="AG814" s="914"/>
      <c r="AH814" s="1234"/>
    </row>
    <row r="815">
      <c r="A815" s="1234"/>
      <c r="B815" s="1234"/>
      <c r="C815" s="1234"/>
      <c r="D815" s="1234"/>
      <c r="E815" s="1234"/>
      <c r="F815" s="1234"/>
      <c r="G815" s="1235"/>
      <c r="H815" s="1234"/>
      <c r="I815" s="1234"/>
      <c r="J815" s="1234"/>
      <c r="K815" s="1234"/>
      <c r="L815" s="1234"/>
      <c r="M815" s="1234"/>
      <c r="N815" s="1234"/>
      <c r="O815" s="1234"/>
      <c r="P815" s="914"/>
      <c r="Q815" s="1234"/>
      <c r="R815" s="1234"/>
      <c r="S815" s="1234"/>
      <c r="T815" s="1234"/>
      <c r="U815" s="1234"/>
      <c r="V815" s="1234"/>
      <c r="W815" s="1234"/>
      <c r="X815" s="1235"/>
      <c r="Y815" s="1234"/>
      <c r="Z815" s="1234"/>
      <c r="AA815" s="1234"/>
      <c r="AB815" s="1234"/>
      <c r="AC815" s="1234"/>
      <c r="AD815" s="1234"/>
      <c r="AE815" s="1234"/>
      <c r="AF815" s="1234"/>
      <c r="AG815" s="914"/>
      <c r="AH815" s="1234"/>
    </row>
    <row r="816">
      <c r="A816" s="1234"/>
      <c r="B816" s="1234"/>
      <c r="C816" s="1234"/>
      <c r="D816" s="1234"/>
      <c r="E816" s="1234"/>
      <c r="F816" s="1234"/>
      <c r="G816" s="1235"/>
      <c r="H816" s="1234"/>
      <c r="I816" s="1234"/>
      <c r="J816" s="1234"/>
      <c r="K816" s="1234"/>
      <c r="L816" s="1234"/>
      <c r="M816" s="1234"/>
      <c r="N816" s="1234"/>
      <c r="O816" s="1234"/>
      <c r="P816" s="914"/>
      <c r="Q816" s="1234"/>
      <c r="R816" s="1234"/>
      <c r="S816" s="1234"/>
      <c r="T816" s="1234"/>
      <c r="U816" s="1234"/>
      <c r="V816" s="1234"/>
      <c r="W816" s="1234"/>
      <c r="X816" s="1235"/>
      <c r="Y816" s="1234"/>
      <c r="Z816" s="1234"/>
      <c r="AA816" s="1234"/>
      <c r="AB816" s="1234"/>
      <c r="AC816" s="1234"/>
      <c r="AD816" s="1234"/>
      <c r="AE816" s="1234"/>
      <c r="AF816" s="1234"/>
      <c r="AG816" s="914"/>
      <c r="AH816" s="1234"/>
    </row>
    <row r="817">
      <c r="A817" s="1234"/>
      <c r="B817" s="1234"/>
      <c r="C817" s="1234"/>
      <c r="D817" s="1234"/>
      <c r="E817" s="1234"/>
      <c r="F817" s="1234"/>
      <c r="G817" s="1235"/>
      <c r="H817" s="1234"/>
      <c r="I817" s="1234"/>
      <c r="J817" s="1234"/>
      <c r="K817" s="1234"/>
      <c r="L817" s="1234"/>
      <c r="M817" s="1234"/>
      <c r="N817" s="1234"/>
      <c r="O817" s="1234"/>
      <c r="P817" s="914"/>
      <c r="Q817" s="1234"/>
      <c r="R817" s="1234"/>
      <c r="S817" s="1234"/>
      <c r="T817" s="1234"/>
      <c r="U817" s="1234"/>
      <c r="V817" s="1234"/>
      <c r="W817" s="1234"/>
      <c r="X817" s="1235"/>
      <c r="Y817" s="1234"/>
      <c r="Z817" s="1234"/>
      <c r="AA817" s="1234"/>
      <c r="AB817" s="1234"/>
      <c r="AC817" s="1234"/>
      <c r="AD817" s="1234"/>
      <c r="AE817" s="1234"/>
      <c r="AF817" s="1234"/>
      <c r="AG817" s="914"/>
      <c r="AH817" s="1234"/>
    </row>
    <row r="818">
      <c r="A818" s="1234"/>
      <c r="B818" s="1234"/>
      <c r="C818" s="1234"/>
      <c r="D818" s="1234"/>
      <c r="E818" s="1234"/>
      <c r="F818" s="1234"/>
      <c r="G818" s="1235"/>
      <c r="H818" s="1234"/>
      <c r="I818" s="1234"/>
      <c r="J818" s="1234"/>
      <c r="K818" s="1234"/>
      <c r="L818" s="1234"/>
      <c r="M818" s="1234"/>
      <c r="N818" s="1234"/>
      <c r="O818" s="1234"/>
      <c r="P818" s="914"/>
      <c r="Q818" s="1234"/>
      <c r="R818" s="1234"/>
      <c r="S818" s="1234"/>
      <c r="T818" s="1234"/>
      <c r="U818" s="1234"/>
      <c r="V818" s="1234"/>
      <c r="W818" s="1234"/>
      <c r="X818" s="1235"/>
      <c r="Y818" s="1234"/>
      <c r="Z818" s="1234"/>
      <c r="AA818" s="1234"/>
      <c r="AB818" s="1234"/>
      <c r="AC818" s="1234"/>
      <c r="AD818" s="1234"/>
      <c r="AE818" s="1234"/>
      <c r="AF818" s="1234"/>
      <c r="AG818" s="914"/>
      <c r="AH818" s="1234"/>
    </row>
    <row r="819">
      <c r="A819" s="1234"/>
      <c r="B819" s="1234"/>
      <c r="C819" s="1234"/>
      <c r="D819" s="1234"/>
      <c r="E819" s="1234"/>
      <c r="F819" s="1234"/>
      <c r="G819" s="1235"/>
      <c r="H819" s="1234"/>
      <c r="I819" s="1234"/>
      <c r="J819" s="1234"/>
      <c r="K819" s="1234"/>
      <c r="L819" s="1234"/>
      <c r="M819" s="1234"/>
      <c r="N819" s="1234"/>
      <c r="O819" s="1234"/>
      <c r="P819" s="914"/>
      <c r="Q819" s="1234"/>
      <c r="R819" s="1234"/>
      <c r="S819" s="1234"/>
      <c r="T819" s="1234"/>
      <c r="U819" s="1234"/>
      <c r="V819" s="1234"/>
      <c r="W819" s="1234"/>
      <c r="X819" s="1235"/>
      <c r="Y819" s="1234"/>
      <c r="Z819" s="1234"/>
      <c r="AA819" s="1234"/>
      <c r="AB819" s="1234"/>
      <c r="AC819" s="1234"/>
      <c r="AD819" s="1234"/>
      <c r="AE819" s="1234"/>
      <c r="AF819" s="1234"/>
      <c r="AG819" s="914"/>
      <c r="AH819" s="1234"/>
    </row>
    <row r="820">
      <c r="A820" s="1234"/>
      <c r="B820" s="1234"/>
      <c r="C820" s="1234"/>
      <c r="D820" s="1234"/>
      <c r="E820" s="1234"/>
      <c r="F820" s="1234"/>
      <c r="G820" s="1235"/>
      <c r="H820" s="1234"/>
      <c r="I820" s="1234"/>
      <c r="J820" s="1234"/>
      <c r="K820" s="1234"/>
      <c r="L820" s="1234"/>
      <c r="M820" s="1234"/>
      <c r="N820" s="1234"/>
      <c r="O820" s="1234"/>
      <c r="P820" s="914"/>
      <c r="Q820" s="1234"/>
      <c r="R820" s="1234"/>
      <c r="S820" s="1234"/>
      <c r="T820" s="1234"/>
      <c r="U820" s="1234"/>
      <c r="V820" s="1234"/>
      <c r="W820" s="1234"/>
      <c r="X820" s="1235"/>
      <c r="Y820" s="1234"/>
      <c r="Z820" s="1234"/>
      <c r="AA820" s="1234"/>
      <c r="AB820" s="1234"/>
      <c r="AC820" s="1234"/>
      <c r="AD820" s="1234"/>
      <c r="AE820" s="1234"/>
      <c r="AF820" s="1234"/>
      <c r="AG820" s="914"/>
      <c r="AH820" s="1234"/>
    </row>
    <row r="821">
      <c r="A821" s="1234"/>
      <c r="B821" s="1234"/>
      <c r="C821" s="1234"/>
      <c r="D821" s="1234"/>
      <c r="E821" s="1234"/>
      <c r="F821" s="1234"/>
      <c r="G821" s="1235"/>
      <c r="H821" s="1234"/>
      <c r="I821" s="1234"/>
      <c r="J821" s="1234"/>
      <c r="K821" s="1234"/>
      <c r="L821" s="1234"/>
      <c r="M821" s="1234"/>
      <c r="N821" s="1234"/>
      <c r="O821" s="1234"/>
      <c r="P821" s="914"/>
      <c r="Q821" s="1234"/>
      <c r="R821" s="1234"/>
      <c r="S821" s="1234"/>
      <c r="T821" s="1234"/>
      <c r="U821" s="1234"/>
      <c r="V821" s="1234"/>
      <c r="W821" s="1234"/>
      <c r="X821" s="1235"/>
      <c r="Y821" s="1234"/>
      <c r="Z821" s="1234"/>
      <c r="AA821" s="1234"/>
      <c r="AB821" s="1234"/>
      <c r="AC821" s="1234"/>
      <c r="AD821" s="1234"/>
      <c r="AE821" s="1234"/>
      <c r="AF821" s="1234"/>
      <c r="AG821" s="914"/>
      <c r="AH821" s="1234"/>
    </row>
    <row r="822">
      <c r="A822" s="1234"/>
      <c r="B822" s="1234"/>
      <c r="C822" s="1234"/>
      <c r="D822" s="1234"/>
      <c r="E822" s="1234"/>
      <c r="F822" s="1234"/>
      <c r="G822" s="1235"/>
      <c r="H822" s="1234"/>
      <c r="I822" s="1234"/>
      <c r="J822" s="1234"/>
      <c r="K822" s="1234"/>
      <c r="L822" s="1234"/>
      <c r="M822" s="1234"/>
      <c r="N822" s="1234"/>
      <c r="O822" s="1234"/>
      <c r="P822" s="914"/>
      <c r="Q822" s="1234"/>
      <c r="R822" s="1234"/>
      <c r="S822" s="1234"/>
      <c r="T822" s="1234"/>
      <c r="U822" s="1234"/>
      <c r="V822" s="1234"/>
      <c r="W822" s="1234"/>
      <c r="X822" s="1235"/>
      <c r="Y822" s="1234"/>
      <c r="Z822" s="1234"/>
      <c r="AA822" s="1234"/>
      <c r="AB822" s="1234"/>
      <c r="AC822" s="1234"/>
      <c r="AD822" s="1234"/>
      <c r="AE822" s="1234"/>
      <c r="AF822" s="1234"/>
      <c r="AG822" s="914"/>
      <c r="AH822" s="1234"/>
    </row>
    <row r="823">
      <c r="A823" s="1234"/>
      <c r="B823" s="1234"/>
      <c r="C823" s="1234"/>
      <c r="D823" s="1234"/>
      <c r="E823" s="1234"/>
      <c r="F823" s="1234"/>
      <c r="G823" s="1235"/>
      <c r="H823" s="1234"/>
      <c r="I823" s="1234"/>
      <c r="J823" s="1234"/>
      <c r="K823" s="1234"/>
      <c r="L823" s="1234"/>
      <c r="M823" s="1234"/>
      <c r="N823" s="1234"/>
      <c r="O823" s="1234"/>
      <c r="P823" s="914"/>
      <c r="Q823" s="1234"/>
      <c r="R823" s="1234"/>
      <c r="S823" s="1234"/>
      <c r="T823" s="1234"/>
      <c r="U823" s="1234"/>
      <c r="V823" s="1234"/>
      <c r="W823" s="1234"/>
      <c r="X823" s="1235"/>
      <c r="Y823" s="1234"/>
      <c r="Z823" s="1234"/>
      <c r="AA823" s="1234"/>
      <c r="AB823" s="1234"/>
      <c r="AC823" s="1234"/>
      <c r="AD823" s="1234"/>
      <c r="AE823" s="1234"/>
      <c r="AF823" s="1234"/>
      <c r="AG823" s="914"/>
      <c r="AH823" s="1234"/>
    </row>
    <row r="824">
      <c r="A824" s="1234"/>
      <c r="B824" s="1234"/>
      <c r="C824" s="1234"/>
      <c r="D824" s="1234"/>
      <c r="E824" s="1234"/>
      <c r="F824" s="1234"/>
      <c r="G824" s="1235"/>
      <c r="H824" s="1234"/>
      <c r="I824" s="1234"/>
      <c r="J824" s="1234"/>
      <c r="K824" s="1234"/>
      <c r="L824" s="1234"/>
      <c r="M824" s="1234"/>
      <c r="N824" s="1234"/>
      <c r="O824" s="1234"/>
      <c r="P824" s="914"/>
      <c r="Q824" s="1234"/>
      <c r="R824" s="1234"/>
      <c r="S824" s="1234"/>
      <c r="T824" s="1234"/>
      <c r="U824" s="1234"/>
      <c r="V824" s="1234"/>
      <c r="W824" s="1234"/>
      <c r="X824" s="1235"/>
      <c r="Y824" s="1234"/>
      <c r="Z824" s="1234"/>
      <c r="AA824" s="1234"/>
      <c r="AB824" s="1234"/>
      <c r="AC824" s="1234"/>
      <c r="AD824" s="1234"/>
      <c r="AE824" s="1234"/>
      <c r="AF824" s="1234"/>
      <c r="AG824" s="914"/>
      <c r="AH824" s="1234"/>
    </row>
    <row r="825">
      <c r="A825" s="1234"/>
      <c r="B825" s="1234"/>
      <c r="C825" s="1234"/>
      <c r="D825" s="1234"/>
      <c r="E825" s="1234"/>
      <c r="F825" s="1234"/>
      <c r="G825" s="1235"/>
      <c r="H825" s="1234"/>
      <c r="I825" s="1234"/>
      <c r="J825" s="1234"/>
      <c r="K825" s="1234"/>
      <c r="L825" s="1234"/>
      <c r="M825" s="1234"/>
      <c r="N825" s="1234"/>
      <c r="O825" s="1234"/>
      <c r="P825" s="914"/>
      <c r="Q825" s="1234"/>
      <c r="R825" s="1234"/>
      <c r="S825" s="1234"/>
      <c r="T825" s="1234"/>
      <c r="U825" s="1234"/>
      <c r="V825" s="1234"/>
      <c r="W825" s="1234"/>
      <c r="X825" s="1235"/>
      <c r="Y825" s="1234"/>
      <c r="Z825" s="1234"/>
      <c r="AA825" s="1234"/>
      <c r="AB825" s="1234"/>
      <c r="AC825" s="1234"/>
      <c r="AD825" s="1234"/>
      <c r="AE825" s="1234"/>
      <c r="AF825" s="1234"/>
      <c r="AG825" s="914"/>
      <c r="AH825" s="1234"/>
    </row>
    <row r="826">
      <c r="A826" s="1234"/>
      <c r="B826" s="1234"/>
      <c r="C826" s="1234"/>
      <c r="D826" s="1234"/>
      <c r="E826" s="1234"/>
      <c r="F826" s="1234"/>
      <c r="G826" s="1235"/>
      <c r="H826" s="1234"/>
      <c r="I826" s="1234"/>
      <c r="J826" s="1234"/>
      <c r="K826" s="1234"/>
      <c r="L826" s="1234"/>
      <c r="M826" s="1234"/>
      <c r="N826" s="1234"/>
      <c r="O826" s="1234"/>
      <c r="P826" s="914"/>
      <c r="Q826" s="1234"/>
      <c r="R826" s="1234"/>
      <c r="S826" s="1234"/>
      <c r="T826" s="1234"/>
      <c r="U826" s="1234"/>
      <c r="V826" s="1234"/>
      <c r="W826" s="1234"/>
      <c r="X826" s="1235"/>
      <c r="Y826" s="1234"/>
      <c r="Z826" s="1234"/>
      <c r="AA826" s="1234"/>
      <c r="AB826" s="1234"/>
      <c r="AC826" s="1234"/>
      <c r="AD826" s="1234"/>
      <c r="AE826" s="1234"/>
      <c r="AF826" s="1234"/>
      <c r="AG826" s="914"/>
      <c r="AH826" s="1234"/>
    </row>
    <row r="827">
      <c r="A827" s="1234"/>
      <c r="B827" s="1234"/>
      <c r="C827" s="1234"/>
      <c r="D827" s="1234"/>
      <c r="E827" s="1234"/>
      <c r="F827" s="1234"/>
      <c r="G827" s="1235"/>
      <c r="H827" s="1234"/>
      <c r="I827" s="1234"/>
      <c r="J827" s="1234"/>
      <c r="K827" s="1234"/>
      <c r="L827" s="1234"/>
      <c r="M827" s="1234"/>
      <c r="N827" s="1234"/>
      <c r="O827" s="1234"/>
      <c r="P827" s="914"/>
      <c r="Q827" s="1234"/>
      <c r="R827" s="1234"/>
      <c r="S827" s="1234"/>
      <c r="T827" s="1234"/>
      <c r="U827" s="1234"/>
      <c r="V827" s="1234"/>
      <c r="W827" s="1234"/>
      <c r="X827" s="1235"/>
      <c r="Y827" s="1234"/>
      <c r="Z827" s="1234"/>
      <c r="AA827" s="1234"/>
      <c r="AB827" s="1234"/>
      <c r="AC827" s="1234"/>
      <c r="AD827" s="1234"/>
      <c r="AE827" s="1234"/>
      <c r="AF827" s="1234"/>
      <c r="AG827" s="914"/>
      <c r="AH827" s="1234"/>
    </row>
    <row r="828">
      <c r="A828" s="1234"/>
      <c r="B828" s="1234"/>
      <c r="C828" s="1234"/>
      <c r="D828" s="1234"/>
      <c r="E828" s="1234"/>
      <c r="F828" s="1234"/>
      <c r="G828" s="1235"/>
      <c r="H828" s="1234"/>
      <c r="I828" s="1234"/>
      <c r="J828" s="1234"/>
      <c r="K828" s="1234"/>
      <c r="L828" s="1234"/>
      <c r="M828" s="1234"/>
      <c r="N828" s="1234"/>
      <c r="O828" s="1234"/>
      <c r="P828" s="914"/>
      <c r="Q828" s="1234"/>
      <c r="R828" s="1234"/>
      <c r="S828" s="1234"/>
      <c r="T828" s="1234"/>
      <c r="U828" s="1234"/>
      <c r="V828" s="1234"/>
      <c r="W828" s="1234"/>
      <c r="X828" s="1235"/>
      <c r="Y828" s="1234"/>
      <c r="Z828" s="1234"/>
      <c r="AA828" s="1234"/>
      <c r="AB828" s="1234"/>
      <c r="AC828" s="1234"/>
      <c r="AD828" s="1234"/>
      <c r="AE828" s="1234"/>
      <c r="AF828" s="1234"/>
      <c r="AG828" s="914"/>
      <c r="AH828" s="1234"/>
    </row>
    <row r="829">
      <c r="A829" s="1234"/>
      <c r="B829" s="1234"/>
      <c r="C829" s="1234"/>
      <c r="D829" s="1234"/>
      <c r="E829" s="1234"/>
      <c r="F829" s="1234"/>
      <c r="G829" s="1235"/>
      <c r="H829" s="1234"/>
      <c r="I829" s="1234"/>
      <c r="J829" s="1234"/>
      <c r="K829" s="1234"/>
      <c r="L829" s="1234"/>
      <c r="M829" s="1234"/>
      <c r="N829" s="1234"/>
      <c r="O829" s="1234"/>
      <c r="P829" s="914"/>
      <c r="Q829" s="1234"/>
      <c r="R829" s="1234"/>
      <c r="S829" s="1234"/>
      <c r="T829" s="1234"/>
      <c r="U829" s="1234"/>
      <c r="V829" s="1234"/>
      <c r="W829" s="1234"/>
      <c r="X829" s="1235"/>
      <c r="Y829" s="1234"/>
      <c r="Z829" s="1234"/>
      <c r="AA829" s="1234"/>
      <c r="AB829" s="1234"/>
      <c r="AC829" s="1234"/>
      <c r="AD829" s="1234"/>
      <c r="AE829" s="1234"/>
      <c r="AF829" s="1234"/>
      <c r="AG829" s="914"/>
      <c r="AH829" s="1234"/>
    </row>
    <row r="830">
      <c r="A830" s="1234"/>
      <c r="B830" s="1234"/>
      <c r="C830" s="1234"/>
      <c r="D830" s="1234"/>
      <c r="E830" s="1234"/>
      <c r="F830" s="1234"/>
      <c r="G830" s="1235"/>
      <c r="H830" s="1234"/>
      <c r="I830" s="1234"/>
      <c r="J830" s="1234"/>
      <c r="K830" s="1234"/>
      <c r="L830" s="1234"/>
      <c r="M830" s="1234"/>
      <c r="N830" s="1234"/>
      <c r="O830" s="1234"/>
      <c r="P830" s="914"/>
      <c r="Q830" s="1234"/>
      <c r="R830" s="1234"/>
      <c r="S830" s="1234"/>
      <c r="T830" s="1234"/>
      <c r="U830" s="1234"/>
      <c r="V830" s="1234"/>
      <c r="W830" s="1234"/>
      <c r="X830" s="1235"/>
      <c r="Y830" s="1234"/>
      <c r="Z830" s="1234"/>
      <c r="AA830" s="1234"/>
      <c r="AB830" s="1234"/>
      <c r="AC830" s="1234"/>
      <c r="AD830" s="1234"/>
      <c r="AE830" s="1234"/>
      <c r="AF830" s="1234"/>
      <c r="AG830" s="914"/>
      <c r="AH830" s="1234"/>
    </row>
    <row r="831">
      <c r="A831" s="1234"/>
      <c r="B831" s="1234"/>
      <c r="C831" s="1234"/>
      <c r="D831" s="1234"/>
      <c r="E831" s="1234"/>
      <c r="F831" s="1234"/>
      <c r="G831" s="1235"/>
      <c r="H831" s="1234"/>
      <c r="I831" s="1234"/>
      <c r="J831" s="1234"/>
      <c r="K831" s="1234"/>
      <c r="L831" s="1234"/>
      <c r="M831" s="1234"/>
      <c r="N831" s="1234"/>
      <c r="O831" s="1234"/>
      <c r="P831" s="914"/>
      <c r="Q831" s="1234"/>
      <c r="R831" s="1234"/>
      <c r="S831" s="1234"/>
      <c r="T831" s="1234"/>
      <c r="U831" s="1234"/>
      <c r="V831" s="1234"/>
      <c r="W831" s="1234"/>
      <c r="X831" s="1235"/>
      <c r="Y831" s="1234"/>
      <c r="Z831" s="1234"/>
      <c r="AA831" s="1234"/>
      <c r="AB831" s="1234"/>
      <c r="AC831" s="1234"/>
      <c r="AD831" s="1234"/>
      <c r="AE831" s="1234"/>
      <c r="AF831" s="1234"/>
      <c r="AG831" s="914"/>
      <c r="AH831" s="1234"/>
    </row>
    <row r="832">
      <c r="A832" s="1234"/>
      <c r="B832" s="1234"/>
      <c r="C832" s="1234"/>
      <c r="D832" s="1234"/>
      <c r="E832" s="1234"/>
      <c r="F832" s="1234"/>
      <c r="G832" s="1235"/>
      <c r="H832" s="1234"/>
      <c r="I832" s="1234"/>
      <c r="J832" s="1234"/>
      <c r="K832" s="1234"/>
      <c r="L832" s="1234"/>
      <c r="M832" s="1234"/>
      <c r="N832" s="1234"/>
      <c r="O832" s="1234"/>
      <c r="P832" s="914"/>
      <c r="Q832" s="1234"/>
      <c r="R832" s="1234"/>
      <c r="S832" s="1234"/>
      <c r="T832" s="1234"/>
      <c r="U832" s="1234"/>
      <c r="V832" s="1234"/>
      <c r="W832" s="1234"/>
      <c r="X832" s="1235"/>
      <c r="Y832" s="1234"/>
      <c r="Z832" s="1234"/>
      <c r="AA832" s="1234"/>
      <c r="AB832" s="1234"/>
      <c r="AC832" s="1234"/>
      <c r="AD832" s="1234"/>
      <c r="AE832" s="1234"/>
      <c r="AF832" s="1234"/>
      <c r="AG832" s="914"/>
      <c r="AH832" s="1234"/>
    </row>
    <row r="833">
      <c r="A833" s="1234"/>
      <c r="B833" s="1234"/>
      <c r="C833" s="1234"/>
      <c r="D833" s="1234"/>
      <c r="E833" s="1234"/>
      <c r="F833" s="1234"/>
      <c r="G833" s="1235"/>
      <c r="H833" s="1234"/>
      <c r="I833" s="1234"/>
      <c r="J833" s="1234"/>
      <c r="K833" s="1234"/>
      <c r="L833" s="1234"/>
      <c r="M833" s="1234"/>
      <c r="N833" s="1234"/>
      <c r="O833" s="1234"/>
      <c r="P833" s="914"/>
      <c r="Q833" s="1234"/>
      <c r="R833" s="1234"/>
      <c r="S833" s="1234"/>
      <c r="T833" s="1234"/>
      <c r="U833" s="1234"/>
      <c r="V833" s="1234"/>
      <c r="W833" s="1234"/>
      <c r="X833" s="1235"/>
      <c r="Y833" s="1234"/>
      <c r="Z833" s="1234"/>
      <c r="AA833" s="1234"/>
      <c r="AB833" s="1234"/>
      <c r="AC833" s="1234"/>
      <c r="AD833" s="1234"/>
      <c r="AE833" s="1234"/>
      <c r="AF833" s="1234"/>
      <c r="AG833" s="914"/>
      <c r="AH833" s="1234"/>
    </row>
    <row r="834">
      <c r="A834" s="1234"/>
      <c r="B834" s="1234"/>
      <c r="C834" s="1234"/>
      <c r="D834" s="1234"/>
      <c r="E834" s="1234"/>
      <c r="F834" s="1234"/>
      <c r="G834" s="1235"/>
      <c r="H834" s="1234"/>
      <c r="I834" s="1234"/>
      <c r="J834" s="1234"/>
      <c r="K834" s="1234"/>
      <c r="L834" s="1234"/>
      <c r="M834" s="1234"/>
      <c r="N834" s="1234"/>
      <c r="O834" s="1234"/>
      <c r="P834" s="914"/>
      <c r="Q834" s="1234"/>
      <c r="R834" s="1234"/>
      <c r="S834" s="1234"/>
      <c r="T834" s="1234"/>
      <c r="U834" s="1234"/>
      <c r="V834" s="1234"/>
      <c r="W834" s="1234"/>
      <c r="X834" s="1235"/>
      <c r="Y834" s="1234"/>
      <c r="Z834" s="1234"/>
      <c r="AA834" s="1234"/>
      <c r="AB834" s="1234"/>
      <c r="AC834" s="1234"/>
      <c r="AD834" s="1234"/>
      <c r="AE834" s="1234"/>
      <c r="AF834" s="1234"/>
      <c r="AG834" s="914"/>
      <c r="AH834" s="1234"/>
    </row>
    <row r="835">
      <c r="A835" s="1234"/>
      <c r="B835" s="1234"/>
      <c r="C835" s="1234"/>
      <c r="D835" s="1234"/>
      <c r="E835" s="1234"/>
      <c r="F835" s="1234"/>
      <c r="G835" s="1235"/>
      <c r="H835" s="1234"/>
      <c r="I835" s="1234"/>
      <c r="J835" s="1234"/>
      <c r="K835" s="1234"/>
      <c r="L835" s="1234"/>
      <c r="M835" s="1234"/>
      <c r="N835" s="1234"/>
      <c r="O835" s="1234"/>
      <c r="P835" s="914"/>
      <c r="Q835" s="1234"/>
      <c r="R835" s="1234"/>
      <c r="S835" s="1234"/>
      <c r="T835" s="1234"/>
      <c r="U835" s="1234"/>
      <c r="V835" s="1234"/>
      <c r="W835" s="1234"/>
      <c r="X835" s="1235"/>
      <c r="Y835" s="1234"/>
      <c r="Z835" s="1234"/>
      <c r="AA835" s="1234"/>
      <c r="AB835" s="1234"/>
      <c r="AC835" s="1234"/>
      <c r="AD835" s="1234"/>
      <c r="AE835" s="1234"/>
      <c r="AF835" s="1234"/>
      <c r="AG835" s="914"/>
      <c r="AH835" s="1234"/>
    </row>
    <row r="836">
      <c r="A836" s="1234"/>
      <c r="B836" s="1234"/>
      <c r="C836" s="1234"/>
      <c r="D836" s="1234"/>
      <c r="E836" s="1234"/>
      <c r="F836" s="1234"/>
      <c r="G836" s="1235"/>
      <c r="H836" s="1234"/>
      <c r="I836" s="1234"/>
      <c r="J836" s="1234"/>
      <c r="K836" s="1234"/>
      <c r="L836" s="1234"/>
      <c r="M836" s="1234"/>
      <c r="N836" s="1234"/>
      <c r="O836" s="1234"/>
      <c r="P836" s="914"/>
      <c r="Q836" s="1234"/>
      <c r="R836" s="1234"/>
      <c r="S836" s="1234"/>
      <c r="T836" s="1234"/>
      <c r="U836" s="1234"/>
      <c r="V836" s="1234"/>
      <c r="W836" s="1234"/>
      <c r="X836" s="1235"/>
      <c r="Y836" s="1234"/>
      <c r="Z836" s="1234"/>
      <c r="AA836" s="1234"/>
      <c r="AB836" s="1234"/>
      <c r="AC836" s="1234"/>
      <c r="AD836" s="1234"/>
      <c r="AE836" s="1234"/>
      <c r="AF836" s="1234"/>
      <c r="AG836" s="914"/>
      <c r="AH836" s="1234"/>
    </row>
    <row r="837">
      <c r="A837" s="1234"/>
      <c r="B837" s="1234"/>
      <c r="C837" s="1234"/>
      <c r="D837" s="1234"/>
      <c r="E837" s="1234"/>
      <c r="F837" s="1234"/>
      <c r="G837" s="1235"/>
      <c r="H837" s="1234"/>
      <c r="I837" s="1234"/>
      <c r="J837" s="1234"/>
      <c r="K837" s="1234"/>
      <c r="L837" s="1234"/>
      <c r="M837" s="1234"/>
      <c r="N837" s="1234"/>
      <c r="O837" s="1234"/>
      <c r="P837" s="914"/>
      <c r="Q837" s="1234"/>
      <c r="R837" s="1234"/>
      <c r="S837" s="1234"/>
      <c r="T837" s="1234"/>
      <c r="U837" s="1234"/>
      <c r="V837" s="1234"/>
      <c r="W837" s="1234"/>
      <c r="X837" s="1235"/>
      <c r="Y837" s="1234"/>
      <c r="Z837" s="1234"/>
      <c r="AA837" s="1234"/>
      <c r="AB837" s="1234"/>
      <c r="AC837" s="1234"/>
      <c r="AD837" s="1234"/>
      <c r="AE837" s="1234"/>
      <c r="AF837" s="1234"/>
      <c r="AG837" s="914"/>
      <c r="AH837" s="1234"/>
    </row>
    <row r="838">
      <c r="A838" s="1234"/>
      <c r="B838" s="1234"/>
      <c r="C838" s="1234"/>
      <c r="D838" s="1234"/>
      <c r="E838" s="1234"/>
      <c r="F838" s="1234"/>
      <c r="G838" s="1235"/>
      <c r="H838" s="1234"/>
      <c r="I838" s="1234"/>
      <c r="J838" s="1234"/>
      <c r="K838" s="1234"/>
      <c r="L838" s="1234"/>
      <c r="M838" s="1234"/>
      <c r="N838" s="1234"/>
      <c r="O838" s="1234"/>
      <c r="P838" s="914"/>
      <c r="Q838" s="1234"/>
      <c r="R838" s="1234"/>
      <c r="S838" s="1234"/>
      <c r="T838" s="1234"/>
      <c r="U838" s="1234"/>
      <c r="V838" s="1234"/>
      <c r="W838" s="1234"/>
      <c r="X838" s="1235"/>
      <c r="Y838" s="1234"/>
      <c r="Z838" s="1234"/>
      <c r="AA838" s="1234"/>
      <c r="AB838" s="1234"/>
      <c r="AC838" s="1234"/>
      <c r="AD838" s="1234"/>
      <c r="AE838" s="1234"/>
      <c r="AF838" s="1234"/>
      <c r="AG838" s="914"/>
      <c r="AH838" s="1234"/>
    </row>
    <row r="839">
      <c r="A839" s="1234"/>
      <c r="B839" s="1234"/>
      <c r="C839" s="1234"/>
      <c r="D839" s="1234"/>
      <c r="E839" s="1234"/>
      <c r="F839" s="1234"/>
      <c r="G839" s="1235"/>
      <c r="H839" s="1234"/>
      <c r="I839" s="1234"/>
      <c r="J839" s="1234"/>
      <c r="K839" s="1234"/>
      <c r="L839" s="1234"/>
      <c r="M839" s="1234"/>
      <c r="N839" s="1234"/>
      <c r="O839" s="1234"/>
      <c r="P839" s="914"/>
      <c r="Q839" s="1234"/>
      <c r="R839" s="1234"/>
      <c r="S839" s="1234"/>
      <c r="T839" s="1234"/>
      <c r="U839" s="1234"/>
      <c r="V839" s="1234"/>
      <c r="W839" s="1234"/>
      <c r="X839" s="1235"/>
      <c r="Y839" s="1234"/>
      <c r="Z839" s="1234"/>
      <c r="AA839" s="1234"/>
      <c r="AB839" s="1234"/>
      <c r="AC839" s="1234"/>
      <c r="AD839" s="1234"/>
      <c r="AE839" s="1234"/>
      <c r="AF839" s="1234"/>
      <c r="AG839" s="914"/>
      <c r="AH839" s="1234"/>
    </row>
    <row r="840">
      <c r="A840" s="1234"/>
      <c r="B840" s="1234"/>
      <c r="C840" s="1234"/>
      <c r="D840" s="1234"/>
      <c r="E840" s="1234"/>
      <c r="F840" s="1234"/>
      <c r="G840" s="1235"/>
      <c r="H840" s="1234"/>
      <c r="I840" s="1234"/>
      <c r="J840" s="1234"/>
      <c r="K840" s="1234"/>
      <c r="L840" s="1234"/>
      <c r="M840" s="1234"/>
      <c r="N840" s="1234"/>
      <c r="O840" s="1234"/>
      <c r="P840" s="914"/>
      <c r="Q840" s="1234"/>
      <c r="R840" s="1234"/>
      <c r="S840" s="1234"/>
      <c r="T840" s="1234"/>
      <c r="U840" s="1234"/>
      <c r="V840" s="1234"/>
      <c r="W840" s="1234"/>
      <c r="X840" s="1235"/>
      <c r="Y840" s="1234"/>
      <c r="Z840" s="1234"/>
      <c r="AA840" s="1234"/>
      <c r="AB840" s="1234"/>
      <c r="AC840" s="1234"/>
      <c r="AD840" s="1234"/>
      <c r="AE840" s="1234"/>
      <c r="AF840" s="1234"/>
      <c r="AG840" s="914"/>
      <c r="AH840" s="1234"/>
    </row>
    <row r="841">
      <c r="A841" s="1234"/>
      <c r="B841" s="1234"/>
      <c r="C841" s="1234"/>
      <c r="D841" s="1234"/>
      <c r="E841" s="1234"/>
      <c r="F841" s="1234"/>
      <c r="G841" s="1235"/>
      <c r="H841" s="1234"/>
      <c r="I841" s="1234"/>
      <c r="J841" s="1234"/>
      <c r="K841" s="1234"/>
      <c r="L841" s="1234"/>
      <c r="M841" s="1234"/>
      <c r="N841" s="1234"/>
      <c r="O841" s="1234"/>
      <c r="P841" s="914"/>
      <c r="Q841" s="1234"/>
      <c r="R841" s="1234"/>
      <c r="S841" s="1234"/>
      <c r="T841" s="1234"/>
      <c r="U841" s="1234"/>
      <c r="V841" s="1234"/>
      <c r="W841" s="1234"/>
      <c r="X841" s="1235"/>
      <c r="Y841" s="1234"/>
      <c r="Z841" s="1234"/>
      <c r="AA841" s="1234"/>
      <c r="AB841" s="1234"/>
      <c r="AC841" s="1234"/>
      <c r="AD841" s="1234"/>
      <c r="AE841" s="1234"/>
      <c r="AF841" s="1234"/>
      <c r="AG841" s="914"/>
      <c r="AH841" s="1234"/>
    </row>
    <row r="842">
      <c r="A842" s="1234"/>
      <c r="B842" s="1234"/>
      <c r="C842" s="1234"/>
      <c r="D842" s="1234"/>
      <c r="E842" s="1234"/>
      <c r="F842" s="1234"/>
      <c r="G842" s="1235"/>
      <c r="H842" s="1234"/>
      <c r="I842" s="1234"/>
      <c r="J842" s="1234"/>
      <c r="K842" s="1234"/>
      <c r="L842" s="1234"/>
      <c r="M842" s="1234"/>
      <c r="N842" s="1234"/>
      <c r="O842" s="1234"/>
      <c r="P842" s="914"/>
      <c r="Q842" s="1234"/>
      <c r="R842" s="1234"/>
      <c r="S842" s="1234"/>
      <c r="T842" s="1234"/>
      <c r="U842" s="1234"/>
      <c r="V842" s="1234"/>
      <c r="W842" s="1234"/>
      <c r="X842" s="1235"/>
      <c r="Y842" s="1234"/>
      <c r="Z842" s="1234"/>
      <c r="AA842" s="1234"/>
      <c r="AB842" s="1234"/>
      <c r="AC842" s="1234"/>
      <c r="AD842" s="1234"/>
      <c r="AE842" s="1234"/>
      <c r="AF842" s="1234"/>
      <c r="AG842" s="914"/>
      <c r="AH842" s="1234"/>
    </row>
    <row r="843">
      <c r="A843" s="1234"/>
      <c r="B843" s="1234"/>
      <c r="C843" s="1234"/>
      <c r="D843" s="1234"/>
      <c r="E843" s="1234"/>
      <c r="F843" s="1234"/>
      <c r="G843" s="1235"/>
      <c r="H843" s="1234"/>
      <c r="I843" s="1234"/>
      <c r="J843" s="1234"/>
      <c r="K843" s="1234"/>
      <c r="L843" s="1234"/>
      <c r="M843" s="1234"/>
      <c r="N843" s="1234"/>
      <c r="O843" s="1234"/>
      <c r="P843" s="914"/>
      <c r="Q843" s="1234"/>
      <c r="R843" s="1234"/>
      <c r="S843" s="1234"/>
      <c r="T843" s="1234"/>
      <c r="U843" s="1234"/>
      <c r="V843" s="1234"/>
      <c r="W843" s="1234"/>
      <c r="X843" s="1235"/>
      <c r="Y843" s="1234"/>
      <c r="Z843" s="1234"/>
      <c r="AA843" s="1234"/>
      <c r="AB843" s="1234"/>
      <c r="AC843" s="1234"/>
      <c r="AD843" s="1234"/>
      <c r="AE843" s="1234"/>
      <c r="AF843" s="1234"/>
      <c r="AG843" s="914"/>
      <c r="AH843" s="1234"/>
    </row>
    <row r="844">
      <c r="A844" s="1234"/>
      <c r="B844" s="1234"/>
      <c r="C844" s="1234"/>
      <c r="D844" s="1234"/>
      <c r="E844" s="1234"/>
      <c r="F844" s="1234"/>
      <c r="G844" s="1235"/>
      <c r="H844" s="1234"/>
      <c r="I844" s="1234"/>
      <c r="J844" s="1234"/>
      <c r="K844" s="1234"/>
      <c r="L844" s="1234"/>
      <c r="M844" s="1234"/>
      <c r="N844" s="1234"/>
      <c r="O844" s="1234"/>
      <c r="P844" s="914"/>
      <c r="Q844" s="1234"/>
      <c r="R844" s="1234"/>
      <c r="S844" s="1234"/>
      <c r="T844" s="1234"/>
      <c r="U844" s="1234"/>
      <c r="V844" s="1234"/>
      <c r="W844" s="1234"/>
      <c r="X844" s="1235"/>
      <c r="Y844" s="1234"/>
      <c r="Z844" s="1234"/>
      <c r="AA844" s="1234"/>
      <c r="AB844" s="1234"/>
      <c r="AC844" s="1234"/>
      <c r="AD844" s="1234"/>
      <c r="AE844" s="1234"/>
      <c r="AF844" s="1234"/>
      <c r="AG844" s="914"/>
      <c r="AH844" s="1234"/>
    </row>
    <row r="845">
      <c r="A845" s="1234"/>
      <c r="B845" s="1234"/>
      <c r="C845" s="1234"/>
      <c r="D845" s="1234"/>
      <c r="E845" s="1234"/>
      <c r="F845" s="1234"/>
      <c r="G845" s="1235"/>
      <c r="H845" s="1234"/>
      <c r="I845" s="1234"/>
      <c r="J845" s="1234"/>
      <c r="K845" s="1234"/>
      <c r="L845" s="1234"/>
      <c r="M845" s="1234"/>
      <c r="N845" s="1234"/>
      <c r="O845" s="1234"/>
      <c r="P845" s="914"/>
      <c r="Q845" s="1234"/>
      <c r="R845" s="1234"/>
      <c r="S845" s="1234"/>
      <c r="T845" s="1234"/>
      <c r="U845" s="1234"/>
      <c r="V845" s="1234"/>
      <c r="W845" s="1234"/>
      <c r="X845" s="1235"/>
      <c r="Y845" s="1234"/>
      <c r="Z845" s="1234"/>
      <c r="AA845" s="1234"/>
      <c r="AB845" s="1234"/>
      <c r="AC845" s="1234"/>
      <c r="AD845" s="1234"/>
      <c r="AE845" s="1234"/>
      <c r="AF845" s="1234"/>
      <c r="AG845" s="914"/>
      <c r="AH845" s="1234"/>
    </row>
    <row r="846">
      <c r="A846" s="1234"/>
      <c r="B846" s="1234"/>
      <c r="C846" s="1234"/>
      <c r="D846" s="1234"/>
      <c r="E846" s="1234"/>
      <c r="F846" s="1234"/>
      <c r="G846" s="1235"/>
      <c r="H846" s="1234"/>
      <c r="I846" s="1234"/>
      <c r="J846" s="1234"/>
      <c r="K846" s="1234"/>
      <c r="L846" s="1234"/>
      <c r="M846" s="1234"/>
      <c r="N846" s="1234"/>
      <c r="O846" s="1234"/>
      <c r="P846" s="914"/>
      <c r="Q846" s="1234"/>
      <c r="R846" s="1234"/>
      <c r="S846" s="1234"/>
      <c r="T846" s="1234"/>
      <c r="U846" s="1234"/>
      <c r="V846" s="1234"/>
      <c r="W846" s="1234"/>
      <c r="X846" s="1235"/>
      <c r="Y846" s="1234"/>
      <c r="Z846" s="1234"/>
      <c r="AA846" s="1234"/>
      <c r="AB846" s="1234"/>
      <c r="AC846" s="1234"/>
      <c r="AD846" s="1234"/>
      <c r="AE846" s="1234"/>
      <c r="AF846" s="1234"/>
      <c r="AG846" s="914"/>
      <c r="AH846" s="1234"/>
    </row>
    <row r="847">
      <c r="A847" s="1234"/>
      <c r="B847" s="1234"/>
      <c r="C847" s="1234"/>
      <c r="D847" s="1234"/>
      <c r="E847" s="1234"/>
      <c r="F847" s="1234"/>
      <c r="G847" s="1235"/>
      <c r="H847" s="1234"/>
      <c r="I847" s="1234"/>
      <c r="J847" s="1234"/>
      <c r="K847" s="1234"/>
      <c r="L847" s="1234"/>
      <c r="M847" s="1234"/>
      <c r="N847" s="1234"/>
      <c r="O847" s="1234"/>
      <c r="P847" s="914"/>
      <c r="Q847" s="1234"/>
      <c r="R847" s="1234"/>
      <c r="S847" s="1234"/>
      <c r="T847" s="1234"/>
      <c r="U847" s="1234"/>
      <c r="V847" s="1234"/>
      <c r="W847" s="1234"/>
      <c r="X847" s="1235"/>
      <c r="Y847" s="1234"/>
      <c r="Z847" s="1234"/>
      <c r="AA847" s="1234"/>
      <c r="AB847" s="1234"/>
      <c r="AC847" s="1234"/>
      <c r="AD847" s="1234"/>
      <c r="AE847" s="1234"/>
      <c r="AF847" s="1234"/>
      <c r="AG847" s="914"/>
      <c r="AH847" s="1234"/>
    </row>
    <row r="848">
      <c r="A848" s="1234"/>
      <c r="B848" s="1234"/>
      <c r="C848" s="1234"/>
      <c r="D848" s="1234"/>
      <c r="E848" s="1234"/>
      <c r="F848" s="1234"/>
      <c r="G848" s="1235"/>
      <c r="H848" s="1234"/>
      <c r="I848" s="1234"/>
      <c r="J848" s="1234"/>
      <c r="K848" s="1234"/>
      <c r="L848" s="1234"/>
      <c r="M848" s="1234"/>
      <c r="N848" s="1234"/>
      <c r="O848" s="1234"/>
      <c r="P848" s="914"/>
      <c r="Q848" s="1234"/>
      <c r="R848" s="1234"/>
      <c r="S848" s="1234"/>
      <c r="T848" s="1234"/>
      <c r="U848" s="1234"/>
      <c r="V848" s="1234"/>
      <c r="W848" s="1234"/>
      <c r="X848" s="1235"/>
      <c r="Y848" s="1234"/>
      <c r="Z848" s="1234"/>
      <c r="AA848" s="1234"/>
      <c r="AB848" s="1234"/>
      <c r="AC848" s="1234"/>
      <c r="AD848" s="1234"/>
      <c r="AE848" s="1234"/>
      <c r="AF848" s="1234"/>
      <c r="AG848" s="914"/>
      <c r="AH848" s="1234"/>
    </row>
    <row r="849">
      <c r="A849" s="1234"/>
      <c r="B849" s="1234"/>
      <c r="C849" s="1234"/>
      <c r="D849" s="1234"/>
      <c r="E849" s="1234"/>
      <c r="F849" s="1234"/>
      <c r="G849" s="1235"/>
      <c r="H849" s="1234"/>
      <c r="I849" s="1234"/>
      <c r="J849" s="1234"/>
      <c r="K849" s="1234"/>
      <c r="L849" s="1234"/>
      <c r="M849" s="1234"/>
      <c r="N849" s="1234"/>
      <c r="O849" s="1234"/>
      <c r="P849" s="914"/>
      <c r="Q849" s="1234"/>
      <c r="R849" s="1234"/>
      <c r="S849" s="1234"/>
      <c r="T849" s="1234"/>
      <c r="U849" s="1234"/>
      <c r="V849" s="1234"/>
      <c r="W849" s="1234"/>
      <c r="X849" s="1235"/>
      <c r="Y849" s="1234"/>
      <c r="Z849" s="1234"/>
      <c r="AA849" s="1234"/>
      <c r="AB849" s="1234"/>
      <c r="AC849" s="1234"/>
      <c r="AD849" s="1234"/>
      <c r="AE849" s="1234"/>
      <c r="AF849" s="1234"/>
      <c r="AG849" s="914"/>
      <c r="AH849" s="1234"/>
    </row>
    <row r="850">
      <c r="A850" s="1234"/>
      <c r="B850" s="1234"/>
      <c r="C850" s="1234"/>
      <c r="D850" s="1234"/>
      <c r="E850" s="1234"/>
      <c r="F850" s="1234"/>
      <c r="G850" s="1235"/>
      <c r="H850" s="1234"/>
      <c r="I850" s="1234"/>
      <c r="J850" s="1234"/>
      <c r="K850" s="1234"/>
      <c r="L850" s="1234"/>
      <c r="M850" s="1234"/>
      <c r="N850" s="1234"/>
      <c r="O850" s="1234"/>
      <c r="P850" s="914"/>
      <c r="Q850" s="1234"/>
      <c r="R850" s="1234"/>
      <c r="S850" s="1234"/>
      <c r="T850" s="1234"/>
      <c r="U850" s="1234"/>
      <c r="V850" s="1234"/>
      <c r="W850" s="1234"/>
      <c r="X850" s="1235"/>
      <c r="Y850" s="1234"/>
      <c r="Z850" s="1234"/>
      <c r="AA850" s="1234"/>
      <c r="AB850" s="1234"/>
      <c r="AC850" s="1234"/>
      <c r="AD850" s="1234"/>
      <c r="AE850" s="1234"/>
      <c r="AF850" s="1234"/>
      <c r="AG850" s="914"/>
      <c r="AH850" s="1234"/>
    </row>
    <row r="851">
      <c r="A851" s="1234"/>
      <c r="B851" s="1234"/>
      <c r="C851" s="1234"/>
      <c r="D851" s="1234"/>
      <c r="E851" s="1234"/>
      <c r="F851" s="1234"/>
      <c r="G851" s="1235"/>
      <c r="H851" s="1234"/>
      <c r="I851" s="1234"/>
      <c r="J851" s="1234"/>
      <c r="K851" s="1234"/>
      <c r="L851" s="1234"/>
      <c r="M851" s="1234"/>
      <c r="N851" s="1234"/>
      <c r="O851" s="1234"/>
      <c r="P851" s="914"/>
      <c r="Q851" s="1234"/>
      <c r="R851" s="1234"/>
      <c r="S851" s="1234"/>
      <c r="T851" s="1234"/>
      <c r="U851" s="1234"/>
      <c r="V851" s="1234"/>
      <c r="W851" s="1234"/>
      <c r="X851" s="1235"/>
      <c r="Y851" s="1234"/>
      <c r="Z851" s="1234"/>
      <c r="AA851" s="1234"/>
      <c r="AB851" s="1234"/>
      <c r="AC851" s="1234"/>
      <c r="AD851" s="1234"/>
      <c r="AE851" s="1234"/>
      <c r="AF851" s="1234"/>
      <c r="AG851" s="914"/>
      <c r="AH851" s="1234"/>
    </row>
    <row r="852">
      <c r="A852" s="1234"/>
      <c r="B852" s="1234"/>
      <c r="C852" s="1234"/>
      <c r="D852" s="1234"/>
      <c r="E852" s="1234"/>
      <c r="F852" s="1234"/>
      <c r="G852" s="1235"/>
      <c r="H852" s="1234"/>
      <c r="I852" s="1234"/>
      <c r="J852" s="1234"/>
      <c r="K852" s="1234"/>
      <c r="L852" s="1234"/>
      <c r="M852" s="1234"/>
      <c r="N852" s="1234"/>
      <c r="O852" s="1234"/>
      <c r="P852" s="914"/>
      <c r="Q852" s="1234"/>
      <c r="R852" s="1234"/>
      <c r="S852" s="1234"/>
      <c r="T852" s="1234"/>
      <c r="U852" s="1234"/>
      <c r="V852" s="1234"/>
      <c r="W852" s="1234"/>
      <c r="X852" s="1235"/>
      <c r="Y852" s="1234"/>
      <c r="Z852" s="1234"/>
      <c r="AA852" s="1234"/>
      <c r="AB852" s="1234"/>
      <c r="AC852" s="1234"/>
      <c r="AD852" s="1234"/>
      <c r="AE852" s="1234"/>
      <c r="AF852" s="1234"/>
      <c r="AG852" s="914"/>
      <c r="AH852" s="1234"/>
    </row>
    <row r="853">
      <c r="A853" s="1234"/>
      <c r="B853" s="1234"/>
      <c r="C853" s="1234"/>
      <c r="D853" s="1234"/>
      <c r="E853" s="1234"/>
      <c r="F853" s="1234"/>
      <c r="G853" s="1235"/>
      <c r="H853" s="1234"/>
      <c r="I853" s="1234"/>
      <c r="J853" s="1234"/>
      <c r="K853" s="1234"/>
      <c r="L853" s="1234"/>
      <c r="M853" s="1234"/>
      <c r="N853" s="1234"/>
      <c r="O853" s="1234"/>
      <c r="P853" s="914"/>
      <c r="Q853" s="1234"/>
      <c r="R853" s="1234"/>
      <c r="S853" s="1234"/>
      <c r="T853" s="1234"/>
      <c r="U853" s="1234"/>
      <c r="V853" s="1234"/>
      <c r="W853" s="1234"/>
      <c r="X853" s="1235"/>
      <c r="Y853" s="1234"/>
      <c r="Z853" s="1234"/>
      <c r="AA853" s="1234"/>
      <c r="AB853" s="1234"/>
      <c r="AC853" s="1234"/>
      <c r="AD853" s="1234"/>
      <c r="AE853" s="1234"/>
      <c r="AF853" s="1234"/>
      <c r="AG853" s="914"/>
      <c r="AH853" s="1234"/>
    </row>
    <row r="854">
      <c r="A854" s="1234"/>
      <c r="B854" s="1234"/>
      <c r="C854" s="1234"/>
      <c r="D854" s="1234"/>
      <c r="E854" s="1234"/>
      <c r="F854" s="1234"/>
      <c r="G854" s="1235"/>
      <c r="H854" s="1234"/>
      <c r="I854" s="1234"/>
      <c r="J854" s="1234"/>
      <c r="K854" s="1234"/>
      <c r="L854" s="1234"/>
      <c r="M854" s="1234"/>
      <c r="N854" s="1234"/>
      <c r="O854" s="1234"/>
      <c r="P854" s="914"/>
      <c r="Q854" s="1234"/>
      <c r="R854" s="1234"/>
      <c r="S854" s="1234"/>
      <c r="T854" s="1234"/>
      <c r="U854" s="1234"/>
      <c r="V854" s="1234"/>
      <c r="W854" s="1234"/>
      <c r="X854" s="1235"/>
      <c r="Y854" s="1234"/>
      <c r="Z854" s="1234"/>
      <c r="AA854" s="1234"/>
      <c r="AB854" s="1234"/>
      <c r="AC854" s="1234"/>
      <c r="AD854" s="1234"/>
      <c r="AE854" s="1234"/>
      <c r="AF854" s="1234"/>
      <c r="AG854" s="914"/>
      <c r="AH854" s="1234"/>
    </row>
    <row r="855">
      <c r="A855" s="1234"/>
      <c r="B855" s="1234"/>
      <c r="C855" s="1234"/>
      <c r="D855" s="1234"/>
      <c r="E855" s="1234"/>
      <c r="F855" s="1234"/>
      <c r="G855" s="1235"/>
      <c r="H855" s="1234"/>
      <c r="I855" s="1234"/>
      <c r="J855" s="1234"/>
      <c r="K855" s="1234"/>
      <c r="L855" s="1234"/>
      <c r="M855" s="1234"/>
      <c r="N855" s="1234"/>
      <c r="O855" s="1234"/>
      <c r="P855" s="914"/>
      <c r="Q855" s="1234"/>
      <c r="R855" s="1234"/>
      <c r="S855" s="1234"/>
      <c r="T855" s="1234"/>
      <c r="U855" s="1234"/>
      <c r="V855" s="1234"/>
      <c r="W855" s="1234"/>
      <c r="X855" s="1235"/>
      <c r="Y855" s="1234"/>
      <c r="Z855" s="1234"/>
      <c r="AA855" s="1234"/>
      <c r="AB855" s="1234"/>
      <c r="AC855" s="1234"/>
      <c r="AD855" s="1234"/>
      <c r="AE855" s="1234"/>
      <c r="AF855" s="1234"/>
      <c r="AG855" s="914"/>
      <c r="AH855" s="1234"/>
    </row>
    <row r="856">
      <c r="A856" s="1234"/>
      <c r="B856" s="1234"/>
      <c r="C856" s="1234"/>
      <c r="D856" s="1234"/>
      <c r="E856" s="1234"/>
      <c r="F856" s="1234"/>
      <c r="G856" s="1235"/>
      <c r="H856" s="1234"/>
      <c r="I856" s="1234"/>
      <c r="J856" s="1234"/>
      <c r="K856" s="1234"/>
      <c r="L856" s="1234"/>
      <c r="M856" s="1234"/>
      <c r="N856" s="1234"/>
      <c r="O856" s="1234"/>
      <c r="P856" s="914"/>
      <c r="Q856" s="1234"/>
      <c r="R856" s="1234"/>
      <c r="S856" s="1234"/>
      <c r="T856" s="1234"/>
      <c r="U856" s="1234"/>
      <c r="V856" s="1234"/>
      <c r="W856" s="1234"/>
      <c r="X856" s="1235"/>
      <c r="Y856" s="1234"/>
      <c r="Z856" s="1234"/>
      <c r="AA856" s="1234"/>
      <c r="AB856" s="1234"/>
      <c r="AC856" s="1234"/>
      <c r="AD856" s="1234"/>
      <c r="AE856" s="1234"/>
      <c r="AF856" s="1234"/>
      <c r="AG856" s="914"/>
      <c r="AH856" s="1234"/>
    </row>
    <row r="857">
      <c r="A857" s="1234"/>
      <c r="B857" s="1234"/>
      <c r="C857" s="1234"/>
      <c r="D857" s="1234"/>
      <c r="E857" s="1234"/>
      <c r="F857" s="1234"/>
      <c r="G857" s="1235"/>
      <c r="H857" s="1234"/>
      <c r="I857" s="1234"/>
      <c r="J857" s="1234"/>
      <c r="K857" s="1234"/>
      <c r="L857" s="1234"/>
      <c r="M857" s="1234"/>
      <c r="N857" s="1234"/>
      <c r="O857" s="1234"/>
      <c r="P857" s="914"/>
      <c r="Q857" s="1234"/>
      <c r="R857" s="1234"/>
      <c r="S857" s="1234"/>
      <c r="T857" s="1234"/>
      <c r="U857" s="1234"/>
      <c r="V857" s="1234"/>
      <c r="W857" s="1234"/>
      <c r="X857" s="1235"/>
      <c r="Y857" s="1234"/>
      <c r="Z857" s="1234"/>
      <c r="AA857" s="1234"/>
      <c r="AB857" s="1234"/>
      <c r="AC857" s="1234"/>
      <c r="AD857" s="1234"/>
      <c r="AE857" s="1234"/>
      <c r="AF857" s="1234"/>
      <c r="AG857" s="914"/>
      <c r="AH857" s="1234"/>
    </row>
    <row r="858">
      <c r="A858" s="1234"/>
      <c r="B858" s="1234"/>
      <c r="C858" s="1234"/>
      <c r="D858" s="1234"/>
      <c r="E858" s="1234"/>
      <c r="F858" s="1234"/>
      <c r="G858" s="1235"/>
      <c r="H858" s="1234"/>
      <c r="I858" s="1234"/>
      <c r="J858" s="1234"/>
      <c r="K858" s="1234"/>
      <c r="L858" s="1234"/>
      <c r="M858" s="1234"/>
      <c r="N858" s="1234"/>
      <c r="O858" s="1234"/>
      <c r="P858" s="914"/>
      <c r="Q858" s="1234"/>
      <c r="R858" s="1234"/>
      <c r="S858" s="1234"/>
      <c r="T858" s="1234"/>
      <c r="U858" s="1234"/>
      <c r="V858" s="1234"/>
      <c r="W858" s="1234"/>
      <c r="X858" s="1235"/>
      <c r="Y858" s="1234"/>
      <c r="Z858" s="1234"/>
      <c r="AA858" s="1234"/>
      <c r="AB858" s="1234"/>
      <c r="AC858" s="1234"/>
      <c r="AD858" s="1234"/>
      <c r="AE858" s="1234"/>
      <c r="AF858" s="1234"/>
      <c r="AG858" s="914"/>
      <c r="AH858" s="1234"/>
    </row>
    <row r="859">
      <c r="A859" s="1234"/>
      <c r="B859" s="1234"/>
      <c r="C859" s="1234"/>
      <c r="D859" s="1234"/>
      <c r="E859" s="1234"/>
      <c r="F859" s="1234"/>
      <c r="G859" s="1235"/>
      <c r="H859" s="1234"/>
      <c r="I859" s="1234"/>
      <c r="J859" s="1234"/>
      <c r="K859" s="1234"/>
      <c r="L859" s="1234"/>
      <c r="M859" s="1234"/>
      <c r="N859" s="1234"/>
      <c r="O859" s="1234"/>
      <c r="P859" s="914"/>
      <c r="Q859" s="1234"/>
      <c r="R859" s="1234"/>
      <c r="S859" s="1234"/>
      <c r="T859" s="1234"/>
      <c r="U859" s="1234"/>
      <c r="V859" s="1234"/>
      <c r="W859" s="1234"/>
      <c r="X859" s="1235"/>
      <c r="Y859" s="1234"/>
      <c r="Z859" s="1234"/>
      <c r="AA859" s="1234"/>
      <c r="AB859" s="1234"/>
      <c r="AC859" s="1234"/>
      <c r="AD859" s="1234"/>
      <c r="AE859" s="1234"/>
      <c r="AF859" s="1234"/>
      <c r="AG859" s="914"/>
      <c r="AH859" s="1234"/>
    </row>
    <row r="860">
      <c r="A860" s="1234"/>
      <c r="B860" s="1234"/>
      <c r="C860" s="1234"/>
      <c r="D860" s="1234"/>
      <c r="E860" s="1234"/>
      <c r="F860" s="1234"/>
      <c r="G860" s="1235"/>
      <c r="H860" s="1234"/>
      <c r="I860" s="1234"/>
      <c r="J860" s="1234"/>
      <c r="K860" s="1234"/>
      <c r="L860" s="1234"/>
      <c r="M860" s="1234"/>
      <c r="N860" s="1234"/>
      <c r="O860" s="1234"/>
      <c r="P860" s="914"/>
      <c r="Q860" s="1234"/>
      <c r="R860" s="1234"/>
      <c r="S860" s="1234"/>
      <c r="T860" s="1234"/>
      <c r="U860" s="1234"/>
      <c r="V860" s="1234"/>
      <c r="W860" s="1234"/>
      <c r="X860" s="1235"/>
      <c r="Y860" s="1234"/>
      <c r="Z860" s="1234"/>
      <c r="AA860" s="1234"/>
      <c r="AB860" s="1234"/>
      <c r="AC860" s="1234"/>
      <c r="AD860" s="1234"/>
      <c r="AE860" s="1234"/>
      <c r="AF860" s="1234"/>
      <c r="AG860" s="914"/>
      <c r="AH860" s="1234"/>
    </row>
    <row r="861">
      <c r="A861" s="1234"/>
      <c r="B861" s="1234"/>
      <c r="C861" s="1234"/>
      <c r="D861" s="1234"/>
      <c r="E861" s="1234"/>
      <c r="F861" s="1234"/>
      <c r="G861" s="1235"/>
      <c r="H861" s="1234"/>
      <c r="I861" s="1234"/>
      <c r="J861" s="1234"/>
      <c r="K861" s="1234"/>
      <c r="L861" s="1234"/>
      <c r="M861" s="1234"/>
      <c r="N861" s="1234"/>
      <c r="O861" s="1234"/>
      <c r="P861" s="914"/>
      <c r="Q861" s="1234"/>
      <c r="R861" s="1234"/>
      <c r="S861" s="1234"/>
      <c r="T861" s="1234"/>
      <c r="U861" s="1234"/>
      <c r="V861" s="1234"/>
      <c r="W861" s="1234"/>
      <c r="X861" s="1235"/>
      <c r="Y861" s="1234"/>
      <c r="Z861" s="1234"/>
      <c r="AA861" s="1234"/>
      <c r="AB861" s="1234"/>
      <c r="AC861" s="1234"/>
      <c r="AD861" s="1234"/>
      <c r="AE861" s="1234"/>
      <c r="AF861" s="1234"/>
      <c r="AG861" s="914"/>
      <c r="AH861" s="1234"/>
    </row>
    <row r="862">
      <c r="A862" s="1234"/>
      <c r="B862" s="1234"/>
      <c r="C862" s="1234"/>
      <c r="D862" s="1234"/>
      <c r="E862" s="1234"/>
      <c r="F862" s="1234"/>
      <c r="G862" s="1235"/>
      <c r="H862" s="1234"/>
      <c r="I862" s="1234"/>
      <c r="J862" s="1234"/>
      <c r="K862" s="1234"/>
      <c r="L862" s="1234"/>
      <c r="M862" s="1234"/>
      <c r="N862" s="1234"/>
      <c r="O862" s="1234"/>
      <c r="P862" s="914"/>
      <c r="Q862" s="1234"/>
      <c r="R862" s="1234"/>
      <c r="S862" s="1234"/>
      <c r="T862" s="1234"/>
      <c r="U862" s="1234"/>
      <c r="V862" s="1234"/>
      <c r="W862" s="1234"/>
      <c r="X862" s="1235"/>
      <c r="Y862" s="1234"/>
      <c r="Z862" s="1234"/>
      <c r="AA862" s="1234"/>
      <c r="AB862" s="1234"/>
      <c r="AC862" s="1234"/>
      <c r="AD862" s="1234"/>
      <c r="AE862" s="1234"/>
      <c r="AF862" s="1234"/>
      <c r="AG862" s="914"/>
      <c r="AH862" s="1234"/>
    </row>
    <row r="863">
      <c r="A863" s="1234"/>
      <c r="B863" s="1234"/>
      <c r="C863" s="1234"/>
      <c r="D863" s="1234"/>
      <c r="E863" s="1234"/>
      <c r="F863" s="1234"/>
      <c r="G863" s="1235"/>
      <c r="H863" s="1234"/>
      <c r="I863" s="1234"/>
      <c r="J863" s="1234"/>
      <c r="K863" s="1234"/>
      <c r="L863" s="1234"/>
      <c r="M863" s="1234"/>
      <c r="N863" s="1234"/>
      <c r="O863" s="1234"/>
      <c r="P863" s="914"/>
      <c r="Q863" s="1234"/>
      <c r="R863" s="1234"/>
      <c r="S863" s="1234"/>
      <c r="T863" s="1234"/>
      <c r="U863" s="1234"/>
      <c r="V863" s="1234"/>
      <c r="W863" s="1234"/>
      <c r="X863" s="1235"/>
      <c r="Y863" s="1234"/>
      <c r="Z863" s="1234"/>
      <c r="AA863" s="1234"/>
      <c r="AB863" s="1234"/>
      <c r="AC863" s="1234"/>
      <c r="AD863" s="1234"/>
      <c r="AE863" s="1234"/>
      <c r="AF863" s="1234"/>
      <c r="AG863" s="914"/>
      <c r="AH863" s="1234"/>
    </row>
    <row r="864">
      <c r="A864" s="1234"/>
      <c r="B864" s="1234"/>
      <c r="C864" s="1234"/>
      <c r="D864" s="1234"/>
      <c r="E864" s="1234"/>
      <c r="F864" s="1234"/>
      <c r="G864" s="1235"/>
      <c r="H864" s="1234"/>
      <c r="I864" s="1234"/>
      <c r="J864" s="1234"/>
      <c r="K864" s="1234"/>
      <c r="L864" s="1234"/>
      <c r="M864" s="1234"/>
      <c r="N864" s="1234"/>
      <c r="O864" s="1234"/>
      <c r="P864" s="914"/>
      <c r="Q864" s="1234"/>
      <c r="R864" s="1234"/>
      <c r="S864" s="1234"/>
      <c r="T864" s="1234"/>
      <c r="U864" s="1234"/>
      <c r="V864" s="1234"/>
      <c r="W864" s="1234"/>
      <c r="X864" s="1235"/>
      <c r="Y864" s="1234"/>
      <c r="Z864" s="1234"/>
      <c r="AA864" s="1234"/>
      <c r="AB864" s="1234"/>
      <c r="AC864" s="1234"/>
      <c r="AD864" s="1234"/>
      <c r="AE864" s="1234"/>
      <c r="AF864" s="1234"/>
      <c r="AG864" s="914"/>
      <c r="AH864" s="1234"/>
    </row>
    <row r="865">
      <c r="A865" s="1234"/>
      <c r="B865" s="1234"/>
      <c r="C865" s="1234"/>
      <c r="D865" s="1234"/>
      <c r="E865" s="1234"/>
      <c r="F865" s="1234"/>
      <c r="G865" s="1235"/>
      <c r="H865" s="1234"/>
      <c r="I865" s="1234"/>
      <c r="J865" s="1234"/>
      <c r="K865" s="1234"/>
      <c r="L865" s="1234"/>
      <c r="M865" s="1234"/>
      <c r="N865" s="1234"/>
      <c r="O865" s="1234"/>
      <c r="P865" s="914"/>
      <c r="Q865" s="1234"/>
      <c r="R865" s="1234"/>
      <c r="S865" s="1234"/>
      <c r="T865" s="1234"/>
      <c r="U865" s="1234"/>
      <c r="V865" s="1234"/>
      <c r="W865" s="1234"/>
      <c r="X865" s="1235"/>
      <c r="Y865" s="1234"/>
      <c r="Z865" s="1234"/>
      <c r="AA865" s="1234"/>
      <c r="AB865" s="1234"/>
      <c r="AC865" s="1234"/>
      <c r="AD865" s="1234"/>
      <c r="AE865" s="1234"/>
      <c r="AF865" s="1234"/>
      <c r="AG865" s="914"/>
      <c r="AH865" s="1234"/>
    </row>
    <row r="866">
      <c r="A866" s="1234"/>
      <c r="B866" s="1234"/>
      <c r="C866" s="1234"/>
      <c r="D866" s="1234"/>
      <c r="E866" s="1234"/>
      <c r="F866" s="1234"/>
      <c r="G866" s="1235"/>
      <c r="H866" s="1234"/>
      <c r="I866" s="1234"/>
      <c r="J866" s="1234"/>
      <c r="K866" s="1234"/>
      <c r="L866" s="1234"/>
      <c r="M866" s="1234"/>
      <c r="N866" s="1234"/>
      <c r="O866" s="1234"/>
      <c r="P866" s="914"/>
      <c r="Q866" s="1234"/>
      <c r="R866" s="1234"/>
      <c r="S866" s="1234"/>
      <c r="T866" s="1234"/>
      <c r="U866" s="1234"/>
      <c r="V866" s="1234"/>
      <c r="W866" s="1234"/>
      <c r="X866" s="1235"/>
      <c r="Y866" s="1234"/>
      <c r="Z866" s="1234"/>
      <c r="AA866" s="1234"/>
      <c r="AB866" s="1234"/>
      <c r="AC866" s="1234"/>
      <c r="AD866" s="1234"/>
      <c r="AE866" s="1234"/>
      <c r="AF866" s="1234"/>
      <c r="AG866" s="914"/>
      <c r="AH866" s="1234"/>
    </row>
    <row r="867">
      <c r="A867" s="1234"/>
      <c r="B867" s="1234"/>
      <c r="C867" s="1234"/>
      <c r="D867" s="1234"/>
      <c r="E867" s="1234"/>
      <c r="F867" s="1234"/>
      <c r="G867" s="1235"/>
      <c r="H867" s="1234"/>
      <c r="I867" s="1234"/>
      <c r="J867" s="1234"/>
      <c r="K867" s="1234"/>
      <c r="L867" s="1234"/>
      <c r="M867" s="1234"/>
      <c r="N867" s="1234"/>
      <c r="O867" s="1234"/>
      <c r="P867" s="914"/>
      <c r="Q867" s="1234"/>
      <c r="R867" s="1234"/>
      <c r="S867" s="1234"/>
      <c r="T867" s="1234"/>
      <c r="U867" s="1234"/>
      <c r="V867" s="1234"/>
      <c r="W867" s="1234"/>
      <c r="X867" s="1235"/>
      <c r="Y867" s="1234"/>
      <c r="Z867" s="1234"/>
      <c r="AA867" s="1234"/>
      <c r="AB867" s="1234"/>
      <c r="AC867" s="1234"/>
      <c r="AD867" s="1234"/>
      <c r="AE867" s="1234"/>
      <c r="AF867" s="1234"/>
      <c r="AG867" s="914"/>
      <c r="AH867" s="1234"/>
    </row>
    <row r="868">
      <c r="A868" s="1234"/>
      <c r="B868" s="1234"/>
      <c r="C868" s="1234"/>
      <c r="D868" s="1234"/>
      <c r="E868" s="1234"/>
      <c r="F868" s="1234"/>
      <c r="G868" s="1235"/>
      <c r="H868" s="1234"/>
      <c r="I868" s="1234"/>
      <c r="J868" s="1234"/>
      <c r="K868" s="1234"/>
      <c r="L868" s="1234"/>
      <c r="M868" s="1234"/>
      <c r="N868" s="1234"/>
      <c r="O868" s="1234"/>
      <c r="P868" s="914"/>
      <c r="Q868" s="1234"/>
      <c r="R868" s="1234"/>
      <c r="S868" s="1234"/>
      <c r="T868" s="1234"/>
      <c r="U868" s="1234"/>
      <c r="V868" s="1234"/>
      <c r="W868" s="1234"/>
      <c r="X868" s="1235"/>
      <c r="Y868" s="1234"/>
      <c r="Z868" s="1234"/>
      <c r="AA868" s="1234"/>
      <c r="AB868" s="1234"/>
      <c r="AC868" s="1234"/>
      <c r="AD868" s="1234"/>
      <c r="AE868" s="1234"/>
      <c r="AF868" s="1234"/>
      <c r="AG868" s="914"/>
      <c r="AH868" s="1234"/>
    </row>
    <row r="869">
      <c r="A869" s="1234"/>
      <c r="B869" s="1234"/>
      <c r="C869" s="1234"/>
      <c r="D869" s="1234"/>
      <c r="E869" s="1234"/>
      <c r="F869" s="1234"/>
      <c r="G869" s="1235"/>
      <c r="H869" s="1234"/>
      <c r="I869" s="1234"/>
      <c r="J869" s="1234"/>
      <c r="K869" s="1234"/>
      <c r="L869" s="1234"/>
      <c r="M869" s="1234"/>
      <c r="N869" s="1234"/>
      <c r="O869" s="1234"/>
      <c r="P869" s="914"/>
      <c r="Q869" s="1234"/>
      <c r="R869" s="1234"/>
      <c r="S869" s="1234"/>
      <c r="T869" s="1234"/>
      <c r="U869" s="1234"/>
      <c r="V869" s="1234"/>
      <c r="W869" s="1234"/>
      <c r="X869" s="1235"/>
      <c r="Y869" s="1234"/>
      <c r="Z869" s="1234"/>
      <c r="AA869" s="1234"/>
      <c r="AB869" s="1234"/>
      <c r="AC869" s="1234"/>
      <c r="AD869" s="1234"/>
      <c r="AE869" s="1234"/>
      <c r="AF869" s="1234"/>
      <c r="AG869" s="914"/>
      <c r="AH869" s="1234"/>
    </row>
    <row r="870">
      <c r="A870" s="1234"/>
      <c r="B870" s="1234"/>
      <c r="C870" s="1234"/>
      <c r="D870" s="1234"/>
      <c r="E870" s="1234"/>
      <c r="F870" s="1234"/>
      <c r="G870" s="1235"/>
      <c r="H870" s="1234"/>
      <c r="I870" s="1234"/>
      <c r="J870" s="1234"/>
      <c r="K870" s="1234"/>
      <c r="L870" s="1234"/>
      <c r="M870" s="1234"/>
      <c r="N870" s="1234"/>
      <c r="O870" s="1234"/>
      <c r="P870" s="914"/>
      <c r="Q870" s="1234"/>
      <c r="R870" s="1234"/>
      <c r="S870" s="1234"/>
      <c r="T870" s="1234"/>
      <c r="U870" s="1234"/>
      <c r="V870" s="1234"/>
      <c r="W870" s="1234"/>
      <c r="X870" s="1235"/>
      <c r="Y870" s="1234"/>
      <c r="Z870" s="1234"/>
      <c r="AA870" s="1234"/>
      <c r="AB870" s="1234"/>
      <c r="AC870" s="1234"/>
      <c r="AD870" s="1234"/>
      <c r="AE870" s="1234"/>
      <c r="AF870" s="1234"/>
      <c r="AG870" s="914"/>
      <c r="AH870" s="1234"/>
    </row>
    <row r="871">
      <c r="A871" s="1234"/>
      <c r="B871" s="1234"/>
      <c r="C871" s="1234"/>
      <c r="D871" s="1234"/>
      <c r="E871" s="1234"/>
      <c r="F871" s="1234"/>
      <c r="G871" s="1235"/>
      <c r="H871" s="1234"/>
      <c r="I871" s="1234"/>
      <c r="J871" s="1234"/>
      <c r="K871" s="1234"/>
      <c r="L871" s="1234"/>
      <c r="M871" s="1234"/>
      <c r="N871" s="1234"/>
      <c r="O871" s="1234"/>
      <c r="P871" s="914"/>
      <c r="Q871" s="1234"/>
      <c r="R871" s="1234"/>
      <c r="S871" s="1234"/>
      <c r="T871" s="1234"/>
      <c r="U871" s="1234"/>
      <c r="V871" s="1234"/>
      <c r="W871" s="1234"/>
      <c r="X871" s="1235"/>
      <c r="Y871" s="1234"/>
      <c r="Z871" s="1234"/>
      <c r="AA871" s="1234"/>
      <c r="AB871" s="1234"/>
      <c r="AC871" s="1234"/>
      <c r="AD871" s="1234"/>
      <c r="AE871" s="1234"/>
      <c r="AF871" s="1234"/>
      <c r="AG871" s="914"/>
      <c r="AH871" s="1234"/>
    </row>
    <row r="872">
      <c r="A872" s="1234"/>
      <c r="B872" s="1234"/>
      <c r="C872" s="1234"/>
      <c r="D872" s="1234"/>
      <c r="E872" s="1234"/>
      <c r="F872" s="1234"/>
      <c r="G872" s="1235"/>
      <c r="H872" s="1234"/>
      <c r="I872" s="1234"/>
      <c r="J872" s="1234"/>
      <c r="K872" s="1234"/>
      <c r="L872" s="1234"/>
      <c r="M872" s="1234"/>
      <c r="N872" s="1234"/>
      <c r="O872" s="1234"/>
      <c r="P872" s="914"/>
      <c r="Q872" s="1234"/>
      <c r="R872" s="1234"/>
      <c r="S872" s="1234"/>
      <c r="T872" s="1234"/>
      <c r="U872" s="1234"/>
      <c r="V872" s="1234"/>
      <c r="W872" s="1234"/>
      <c r="X872" s="1235"/>
      <c r="Y872" s="1234"/>
      <c r="Z872" s="1234"/>
      <c r="AA872" s="1234"/>
      <c r="AB872" s="1234"/>
      <c r="AC872" s="1234"/>
      <c r="AD872" s="1234"/>
      <c r="AE872" s="1234"/>
      <c r="AF872" s="1234"/>
      <c r="AG872" s="914"/>
      <c r="AH872" s="1234"/>
    </row>
    <row r="873">
      <c r="A873" s="1234"/>
      <c r="B873" s="1234"/>
      <c r="C873" s="1234"/>
      <c r="D873" s="1234"/>
      <c r="E873" s="1234"/>
      <c r="F873" s="1234"/>
      <c r="G873" s="1235"/>
      <c r="H873" s="1234"/>
      <c r="I873" s="1234"/>
      <c r="J873" s="1234"/>
      <c r="K873" s="1234"/>
      <c r="L873" s="1234"/>
      <c r="M873" s="1234"/>
      <c r="N873" s="1234"/>
      <c r="O873" s="1234"/>
      <c r="P873" s="914"/>
      <c r="Q873" s="1234"/>
      <c r="R873" s="1234"/>
      <c r="S873" s="1234"/>
      <c r="T873" s="1234"/>
      <c r="U873" s="1234"/>
      <c r="V873" s="1234"/>
      <c r="W873" s="1234"/>
      <c r="X873" s="1235"/>
      <c r="Y873" s="1234"/>
      <c r="Z873" s="1234"/>
      <c r="AA873" s="1234"/>
      <c r="AB873" s="1234"/>
      <c r="AC873" s="1234"/>
      <c r="AD873" s="1234"/>
      <c r="AE873" s="1234"/>
      <c r="AF873" s="1234"/>
      <c r="AG873" s="914"/>
      <c r="AH873" s="1234"/>
    </row>
    <row r="874">
      <c r="A874" s="1234"/>
      <c r="B874" s="1234"/>
      <c r="C874" s="1234"/>
      <c r="D874" s="1234"/>
      <c r="E874" s="1234"/>
      <c r="F874" s="1234"/>
      <c r="G874" s="1235"/>
      <c r="H874" s="1234"/>
      <c r="I874" s="1234"/>
      <c r="J874" s="1234"/>
      <c r="K874" s="1234"/>
      <c r="L874" s="1234"/>
      <c r="M874" s="1234"/>
      <c r="N874" s="1234"/>
      <c r="O874" s="1234"/>
      <c r="P874" s="914"/>
      <c r="Q874" s="1234"/>
      <c r="R874" s="1234"/>
      <c r="S874" s="1234"/>
      <c r="T874" s="1234"/>
      <c r="U874" s="1234"/>
      <c r="V874" s="1234"/>
      <c r="W874" s="1234"/>
      <c r="X874" s="1235"/>
      <c r="Y874" s="1234"/>
      <c r="Z874" s="1234"/>
      <c r="AA874" s="1234"/>
      <c r="AB874" s="1234"/>
      <c r="AC874" s="1234"/>
      <c r="AD874" s="1234"/>
      <c r="AE874" s="1234"/>
      <c r="AF874" s="1234"/>
      <c r="AG874" s="914"/>
      <c r="AH874" s="1234"/>
    </row>
    <row r="875">
      <c r="A875" s="1234"/>
      <c r="B875" s="1234"/>
      <c r="C875" s="1234"/>
      <c r="D875" s="1234"/>
      <c r="E875" s="1234"/>
      <c r="F875" s="1234"/>
      <c r="G875" s="1235"/>
      <c r="H875" s="1234"/>
      <c r="I875" s="1234"/>
      <c r="J875" s="1234"/>
      <c r="K875" s="1234"/>
      <c r="L875" s="1234"/>
      <c r="M875" s="1234"/>
      <c r="N875" s="1234"/>
      <c r="O875" s="1234"/>
      <c r="P875" s="914"/>
      <c r="Q875" s="1234"/>
      <c r="R875" s="1234"/>
      <c r="S875" s="1234"/>
      <c r="T875" s="1234"/>
      <c r="U875" s="1234"/>
      <c r="V875" s="1234"/>
      <c r="W875" s="1234"/>
      <c r="X875" s="1235"/>
      <c r="Y875" s="1234"/>
      <c r="Z875" s="1234"/>
      <c r="AA875" s="1234"/>
      <c r="AB875" s="1234"/>
      <c r="AC875" s="1234"/>
      <c r="AD875" s="1234"/>
      <c r="AE875" s="1234"/>
      <c r="AF875" s="1234"/>
      <c r="AG875" s="914"/>
      <c r="AH875" s="1234"/>
    </row>
    <row r="876">
      <c r="A876" s="1234"/>
      <c r="B876" s="1234"/>
      <c r="C876" s="1234"/>
      <c r="D876" s="1234"/>
      <c r="E876" s="1234"/>
      <c r="F876" s="1234"/>
      <c r="G876" s="1235"/>
      <c r="H876" s="1234"/>
      <c r="I876" s="1234"/>
      <c r="J876" s="1234"/>
      <c r="K876" s="1234"/>
      <c r="L876" s="1234"/>
      <c r="M876" s="1234"/>
      <c r="N876" s="1234"/>
      <c r="O876" s="1234"/>
      <c r="P876" s="914"/>
      <c r="Q876" s="1234"/>
      <c r="R876" s="1234"/>
      <c r="S876" s="1234"/>
      <c r="T876" s="1234"/>
      <c r="U876" s="1234"/>
      <c r="V876" s="1234"/>
      <c r="W876" s="1234"/>
      <c r="X876" s="1235"/>
      <c r="Y876" s="1234"/>
      <c r="Z876" s="1234"/>
      <c r="AA876" s="1234"/>
      <c r="AB876" s="1234"/>
      <c r="AC876" s="1234"/>
      <c r="AD876" s="1234"/>
      <c r="AE876" s="1234"/>
      <c r="AF876" s="1234"/>
      <c r="AG876" s="914"/>
      <c r="AH876" s="1234"/>
    </row>
    <row r="877">
      <c r="A877" s="1234"/>
      <c r="B877" s="1234"/>
      <c r="C877" s="1234"/>
      <c r="D877" s="1234"/>
      <c r="E877" s="1234"/>
      <c r="F877" s="1234"/>
      <c r="G877" s="1235"/>
      <c r="H877" s="1234"/>
      <c r="I877" s="1234"/>
      <c r="J877" s="1234"/>
      <c r="K877" s="1234"/>
      <c r="L877" s="1234"/>
      <c r="M877" s="1234"/>
      <c r="N877" s="1234"/>
      <c r="O877" s="1234"/>
      <c r="P877" s="914"/>
      <c r="Q877" s="1234"/>
      <c r="R877" s="1234"/>
      <c r="S877" s="1234"/>
      <c r="T877" s="1234"/>
      <c r="U877" s="1234"/>
      <c r="V877" s="1234"/>
      <c r="W877" s="1234"/>
      <c r="X877" s="1235"/>
      <c r="Y877" s="1234"/>
      <c r="Z877" s="1234"/>
      <c r="AA877" s="1234"/>
      <c r="AB877" s="1234"/>
      <c r="AC877" s="1234"/>
      <c r="AD877" s="1234"/>
      <c r="AE877" s="1234"/>
      <c r="AF877" s="1234"/>
      <c r="AG877" s="914"/>
      <c r="AH877" s="1234"/>
    </row>
    <row r="878">
      <c r="A878" s="1234"/>
      <c r="B878" s="1234"/>
      <c r="C878" s="1234"/>
      <c r="D878" s="1234"/>
      <c r="E878" s="1234"/>
      <c r="F878" s="1234"/>
      <c r="G878" s="1235"/>
      <c r="H878" s="1234"/>
      <c r="I878" s="1234"/>
      <c r="J878" s="1234"/>
      <c r="K878" s="1234"/>
      <c r="L878" s="1234"/>
      <c r="M878" s="1234"/>
      <c r="N878" s="1234"/>
      <c r="O878" s="1234"/>
      <c r="P878" s="914"/>
      <c r="Q878" s="1234"/>
      <c r="R878" s="1234"/>
      <c r="S878" s="1234"/>
      <c r="T878" s="1234"/>
      <c r="U878" s="1234"/>
      <c r="V878" s="1234"/>
      <c r="W878" s="1234"/>
      <c r="X878" s="1235"/>
      <c r="Y878" s="1234"/>
      <c r="Z878" s="1234"/>
      <c r="AA878" s="1234"/>
      <c r="AB878" s="1234"/>
      <c r="AC878" s="1234"/>
      <c r="AD878" s="1234"/>
      <c r="AE878" s="1234"/>
      <c r="AF878" s="1234"/>
      <c r="AG878" s="914"/>
      <c r="AH878" s="1234"/>
    </row>
    <row r="879">
      <c r="A879" s="1234"/>
      <c r="B879" s="1234"/>
      <c r="C879" s="1234"/>
      <c r="D879" s="1234"/>
      <c r="E879" s="1234"/>
      <c r="F879" s="1234"/>
      <c r="G879" s="1235"/>
      <c r="H879" s="1234"/>
      <c r="I879" s="1234"/>
      <c r="J879" s="1234"/>
      <c r="K879" s="1234"/>
      <c r="L879" s="1234"/>
      <c r="M879" s="1234"/>
      <c r="N879" s="1234"/>
      <c r="O879" s="1234"/>
      <c r="P879" s="914"/>
      <c r="Q879" s="1234"/>
      <c r="R879" s="1234"/>
      <c r="S879" s="1234"/>
      <c r="T879" s="1234"/>
      <c r="U879" s="1234"/>
      <c r="V879" s="1234"/>
      <c r="W879" s="1234"/>
      <c r="X879" s="1235"/>
      <c r="Y879" s="1234"/>
      <c r="Z879" s="1234"/>
      <c r="AA879" s="1234"/>
      <c r="AB879" s="1234"/>
      <c r="AC879" s="1234"/>
      <c r="AD879" s="1234"/>
      <c r="AE879" s="1234"/>
      <c r="AF879" s="1234"/>
      <c r="AG879" s="914"/>
      <c r="AH879" s="1234"/>
    </row>
    <row r="880">
      <c r="A880" s="1234"/>
      <c r="B880" s="1234"/>
      <c r="C880" s="1234"/>
      <c r="D880" s="1234"/>
      <c r="E880" s="1234"/>
      <c r="F880" s="1234"/>
      <c r="G880" s="1235"/>
      <c r="H880" s="1234"/>
      <c r="I880" s="1234"/>
      <c r="J880" s="1234"/>
      <c r="K880" s="1234"/>
      <c r="L880" s="1234"/>
      <c r="M880" s="1234"/>
      <c r="N880" s="1234"/>
      <c r="O880" s="1234"/>
      <c r="P880" s="914"/>
      <c r="Q880" s="1234"/>
      <c r="R880" s="1234"/>
      <c r="S880" s="1234"/>
      <c r="T880" s="1234"/>
      <c r="U880" s="1234"/>
      <c r="V880" s="1234"/>
      <c r="W880" s="1234"/>
      <c r="X880" s="1235"/>
      <c r="Y880" s="1234"/>
      <c r="Z880" s="1234"/>
      <c r="AA880" s="1234"/>
      <c r="AB880" s="1234"/>
      <c r="AC880" s="1234"/>
      <c r="AD880" s="1234"/>
      <c r="AE880" s="1234"/>
      <c r="AF880" s="1234"/>
      <c r="AG880" s="914"/>
      <c r="AH880" s="1234"/>
    </row>
    <row r="881">
      <c r="A881" s="1234"/>
      <c r="B881" s="1234"/>
      <c r="C881" s="1234"/>
      <c r="D881" s="1234"/>
      <c r="E881" s="1234"/>
      <c r="F881" s="1234"/>
      <c r="G881" s="1235"/>
      <c r="H881" s="1234"/>
      <c r="I881" s="1234"/>
      <c r="J881" s="1234"/>
      <c r="K881" s="1234"/>
      <c r="L881" s="1234"/>
      <c r="M881" s="1234"/>
      <c r="N881" s="1234"/>
      <c r="O881" s="1234"/>
      <c r="P881" s="914"/>
      <c r="Q881" s="1234"/>
      <c r="R881" s="1234"/>
      <c r="S881" s="1234"/>
      <c r="T881" s="1234"/>
      <c r="U881" s="1234"/>
      <c r="V881" s="1234"/>
      <c r="W881" s="1234"/>
      <c r="X881" s="1235"/>
      <c r="Y881" s="1234"/>
      <c r="Z881" s="1234"/>
      <c r="AA881" s="1234"/>
      <c r="AB881" s="1234"/>
      <c r="AC881" s="1234"/>
      <c r="AD881" s="1234"/>
      <c r="AE881" s="1234"/>
      <c r="AF881" s="1234"/>
      <c r="AG881" s="914"/>
      <c r="AH881" s="1234"/>
    </row>
    <row r="882">
      <c r="A882" s="1234"/>
      <c r="B882" s="1234"/>
      <c r="C882" s="1234"/>
      <c r="D882" s="1234"/>
      <c r="E882" s="1234"/>
      <c r="F882" s="1234"/>
      <c r="G882" s="1235"/>
      <c r="H882" s="1234"/>
      <c r="I882" s="1234"/>
      <c r="J882" s="1234"/>
      <c r="K882" s="1234"/>
      <c r="L882" s="1234"/>
      <c r="M882" s="1234"/>
      <c r="N882" s="1234"/>
      <c r="O882" s="1234"/>
      <c r="P882" s="914"/>
      <c r="Q882" s="1234"/>
      <c r="R882" s="1234"/>
      <c r="S882" s="1234"/>
      <c r="T882" s="1234"/>
      <c r="U882" s="1234"/>
      <c r="V882" s="1234"/>
      <c r="W882" s="1234"/>
      <c r="X882" s="1235"/>
      <c r="Y882" s="1234"/>
      <c r="Z882" s="1234"/>
      <c r="AA882" s="1234"/>
      <c r="AB882" s="1234"/>
      <c r="AC882" s="1234"/>
      <c r="AD882" s="1234"/>
      <c r="AE882" s="1234"/>
      <c r="AF882" s="1234"/>
      <c r="AG882" s="914"/>
      <c r="AH882" s="1234"/>
    </row>
    <row r="883">
      <c r="A883" s="1234"/>
      <c r="B883" s="1234"/>
      <c r="C883" s="1234"/>
      <c r="D883" s="1234"/>
      <c r="E883" s="1234"/>
      <c r="F883" s="1234"/>
      <c r="G883" s="1235"/>
      <c r="H883" s="1234"/>
      <c r="I883" s="1234"/>
      <c r="J883" s="1234"/>
      <c r="K883" s="1234"/>
      <c r="L883" s="1234"/>
      <c r="M883" s="1234"/>
      <c r="N883" s="1234"/>
      <c r="O883" s="1234"/>
      <c r="P883" s="914"/>
      <c r="Q883" s="1234"/>
      <c r="R883" s="1234"/>
      <c r="S883" s="1234"/>
      <c r="T883" s="1234"/>
      <c r="U883" s="1234"/>
      <c r="V883" s="1234"/>
      <c r="W883" s="1234"/>
      <c r="X883" s="1235"/>
      <c r="Y883" s="1234"/>
      <c r="Z883" s="1234"/>
      <c r="AA883" s="1234"/>
      <c r="AB883" s="1234"/>
      <c r="AC883" s="1234"/>
      <c r="AD883" s="1234"/>
      <c r="AE883" s="1234"/>
      <c r="AF883" s="1234"/>
      <c r="AG883" s="914"/>
      <c r="AH883" s="1234"/>
    </row>
    <row r="884">
      <c r="A884" s="1234"/>
      <c r="B884" s="1234"/>
      <c r="C884" s="1234"/>
      <c r="D884" s="1234"/>
      <c r="E884" s="1234"/>
      <c r="F884" s="1234"/>
      <c r="G884" s="1235"/>
      <c r="H884" s="1234"/>
      <c r="I884" s="1234"/>
      <c r="J884" s="1234"/>
      <c r="K884" s="1234"/>
      <c r="L884" s="1234"/>
      <c r="M884" s="1234"/>
      <c r="N884" s="1234"/>
      <c r="O884" s="1234"/>
      <c r="P884" s="914"/>
      <c r="Q884" s="1234"/>
      <c r="R884" s="1234"/>
      <c r="S884" s="1234"/>
      <c r="T884" s="1234"/>
      <c r="U884" s="1234"/>
      <c r="V884" s="1234"/>
      <c r="W884" s="1234"/>
      <c r="X884" s="1235"/>
      <c r="Y884" s="1234"/>
      <c r="Z884" s="1234"/>
      <c r="AA884" s="1234"/>
      <c r="AB884" s="1234"/>
      <c r="AC884" s="1234"/>
      <c r="AD884" s="1234"/>
      <c r="AE884" s="1234"/>
      <c r="AF884" s="1234"/>
      <c r="AG884" s="914"/>
      <c r="AH884" s="1234"/>
    </row>
    <row r="885">
      <c r="A885" s="1234"/>
      <c r="B885" s="1234"/>
      <c r="C885" s="1234"/>
      <c r="D885" s="1234"/>
      <c r="E885" s="1234"/>
      <c r="F885" s="1234"/>
      <c r="G885" s="1235"/>
      <c r="H885" s="1234"/>
      <c r="I885" s="1234"/>
      <c r="J885" s="1234"/>
      <c r="K885" s="1234"/>
      <c r="L885" s="1234"/>
      <c r="M885" s="1234"/>
      <c r="N885" s="1234"/>
      <c r="O885" s="1234"/>
      <c r="P885" s="914"/>
      <c r="Q885" s="1234"/>
      <c r="R885" s="1234"/>
      <c r="S885" s="1234"/>
      <c r="T885" s="1234"/>
      <c r="U885" s="1234"/>
      <c r="V885" s="1234"/>
      <c r="W885" s="1234"/>
      <c r="X885" s="1235"/>
      <c r="Y885" s="1234"/>
      <c r="Z885" s="1234"/>
      <c r="AA885" s="1234"/>
      <c r="AB885" s="1234"/>
      <c r="AC885" s="1234"/>
      <c r="AD885" s="1234"/>
      <c r="AE885" s="1234"/>
      <c r="AF885" s="1234"/>
      <c r="AG885" s="914"/>
      <c r="AH885" s="1234"/>
    </row>
    <row r="886">
      <c r="A886" s="1234"/>
      <c r="B886" s="1234"/>
      <c r="C886" s="1234"/>
      <c r="D886" s="1234"/>
      <c r="E886" s="1234"/>
      <c r="F886" s="1234"/>
      <c r="G886" s="1235"/>
      <c r="H886" s="1234"/>
      <c r="I886" s="1234"/>
      <c r="J886" s="1234"/>
      <c r="K886" s="1234"/>
      <c r="L886" s="1234"/>
      <c r="M886" s="1234"/>
      <c r="N886" s="1234"/>
      <c r="O886" s="1234"/>
      <c r="P886" s="914"/>
      <c r="Q886" s="1234"/>
      <c r="R886" s="1234"/>
      <c r="S886" s="1234"/>
      <c r="T886" s="1234"/>
      <c r="U886" s="1234"/>
      <c r="V886" s="1234"/>
      <c r="W886" s="1234"/>
      <c r="X886" s="1235"/>
      <c r="Y886" s="1234"/>
      <c r="Z886" s="1234"/>
      <c r="AA886" s="1234"/>
      <c r="AB886" s="1234"/>
      <c r="AC886" s="1234"/>
      <c r="AD886" s="1234"/>
      <c r="AE886" s="1234"/>
      <c r="AF886" s="1234"/>
      <c r="AG886" s="914"/>
      <c r="AH886" s="1234"/>
    </row>
    <row r="887">
      <c r="A887" s="1234"/>
      <c r="B887" s="1234"/>
      <c r="C887" s="1234"/>
      <c r="D887" s="1234"/>
      <c r="E887" s="1234"/>
      <c r="F887" s="1234"/>
      <c r="G887" s="1235"/>
      <c r="H887" s="1234"/>
      <c r="I887" s="1234"/>
      <c r="J887" s="1234"/>
      <c r="K887" s="1234"/>
      <c r="L887" s="1234"/>
      <c r="M887" s="1234"/>
      <c r="N887" s="1234"/>
      <c r="O887" s="1234"/>
      <c r="P887" s="914"/>
      <c r="Q887" s="1234"/>
      <c r="R887" s="1234"/>
      <c r="S887" s="1234"/>
      <c r="T887" s="1234"/>
      <c r="U887" s="1234"/>
      <c r="V887" s="1234"/>
      <c r="W887" s="1234"/>
      <c r="X887" s="1235"/>
      <c r="Y887" s="1234"/>
      <c r="Z887" s="1234"/>
      <c r="AA887" s="1234"/>
      <c r="AB887" s="1234"/>
      <c r="AC887" s="1234"/>
      <c r="AD887" s="1234"/>
      <c r="AE887" s="1234"/>
      <c r="AF887" s="1234"/>
      <c r="AG887" s="914"/>
      <c r="AH887" s="1234"/>
    </row>
    <row r="888">
      <c r="A888" s="1234"/>
      <c r="B888" s="1234"/>
      <c r="C888" s="1234"/>
      <c r="D888" s="1234"/>
      <c r="E888" s="1234"/>
      <c r="F888" s="1234"/>
      <c r="G888" s="1235"/>
      <c r="H888" s="1234"/>
      <c r="I888" s="1234"/>
      <c r="J888" s="1234"/>
      <c r="K888" s="1234"/>
      <c r="L888" s="1234"/>
      <c r="M888" s="1234"/>
      <c r="N888" s="1234"/>
      <c r="O888" s="1234"/>
      <c r="P888" s="914"/>
      <c r="Q888" s="1234"/>
      <c r="R888" s="1234"/>
      <c r="S888" s="1234"/>
      <c r="T888" s="1234"/>
      <c r="U888" s="1234"/>
      <c r="V888" s="1234"/>
      <c r="W888" s="1234"/>
      <c r="X888" s="1235"/>
      <c r="Y888" s="1234"/>
      <c r="Z888" s="1234"/>
      <c r="AA888" s="1234"/>
      <c r="AB888" s="1234"/>
      <c r="AC888" s="1234"/>
      <c r="AD888" s="1234"/>
      <c r="AE888" s="1234"/>
      <c r="AF888" s="1234"/>
      <c r="AG888" s="914"/>
      <c r="AH888" s="1234"/>
    </row>
    <row r="889">
      <c r="A889" s="1234"/>
      <c r="B889" s="1234"/>
      <c r="C889" s="1234"/>
      <c r="D889" s="1234"/>
      <c r="E889" s="1234"/>
      <c r="F889" s="1234"/>
      <c r="G889" s="1235"/>
      <c r="H889" s="1234"/>
      <c r="I889" s="1234"/>
      <c r="J889" s="1234"/>
      <c r="K889" s="1234"/>
      <c r="L889" s="1234"/>
      <c r="M889" s="1234"/>
      <c r="N889" s="1234"/>
      <c r="O889" s="1234"/>
      <c r="P889" s="914"/>
      <c r="Q889" s="1234"/>
      <c r="R889" s="1234"/>
      <c r="S889" s="1234"/>
      <c r="T889" s="1234"/>
      <c r="U889" s="1234"/>
      <c r="V889" s="1234"/>
      <c r="W889" s="1234"/>
      <c r="X889" s="1235"/>
      <c r="Y889" s="1234"/>
      <c r="Z889" s="1234"/>
      <c r="AA889" s="1234"/>
      <c r="AB889" s="1234"/>
      <c r="AC889" s="1234"/>
      <c r="AD889" s="1234"/>
      <c r="AE889" s="1234"/>
      <c r="AF889" s="1234"/>
      <c r="AG889" s="914"/>
      <c r="AH889" s="1234"/>
    </row>
    <row r="890">
      <c r="A890" s="1234"/>
      <c r="B890" s="1234"/>
      <c r="C890" s="1234"/>
      <c r="D890" s="1234"/>
      <c r="E890" s="1234"/>
      <c r="F890" s="1234"/>
      <c r="G890" s="1235"/>
      <c r="H890" s="1234"/>
      <c r="I890" s="1234"/>
      <c r="J890" s="1234"/>
      <c r="K890" s="1234"/>
      <c r="L890" s="1234"/>
      <c r="M890" s="1234"/>
      <c r="N890" s="1234"/>
      <c r="O890" s="1234"/>
      <c r="P890" s="914"/>
      <c r="Q890" s="1234"/>
      <c r="R890" s="1234"/>
      <c r="S890" s="1234"/>
      <c r="T890" s="1234"/>
      <c r="U890" s="1234"/>
      <c r="V890" s="1234"/>
      <c r="W890" s="1234"/>
      <c r="X890" s="1235"/>
      <c r="Y890" s="1234"/>
      <c r="Z890" s="1234"/>
      <c r="AA890" s="1234"/>
      <c r="AB890" s="1234"/>
      <c r="AC890" s="1234"/>
      <c r="AD890" s="1234"/>
      <c r="AE890" s="1234"/>
      <c r="AF890" s="1234"/>
      <c r="AG890" s="914"/>
      <c r="AH890" s="1234"/>
    </row>
    <row r="891">
      <c r="A891" s="1234"/>
      <c r="B891" s="1234"/>
      <c r="C891" s="1234"/>
      <c r="D891" s="1234"/>
      <c r="E891" s="1234"/>
      <c r="F891" s="1234"/>
      <c r="G891" s="1235"/>
      <c r="H891" s="1234"/>
      <c r="I891" s="1234"/>
      <c r="J891" s="1234"/>
      <c r="K891" s="1234"/>
      <c r="L891" s="1234"/>
      <c r="M891" s="1234"/>
      <c r="N891" s="1234"/>
      <c r="O891" s="1234"/>
      <c r="P891" s="914"/>
      <c r="Q891" s="1234"/>
      <c r="R891" s="1234"/>
      <c r="S891" s="1234"/>
      <c r="T891" s="1234"/>
      <c r="U891" s="1234"/>
      <c r="V891" s="1234"/>
      <c r="W891" s="1234"/>
      <c r="X891" s="1235"/>
      <c r="Y891" s="1234"/>
      <c r="Z891" s="1234"/>
      <c r="AA891" s="1234"/>
      <c r="AB891" s="1234"/>
      <c r="AC891" s="1234"/>
      <c r="AD891" s="1234"/>
      <c r="AE891" s="1234"/>
      <c r="AF891" s="1234"/>
      <c r="AG891" s="914"/>
      <c r="AH891" s="1234"/>
    </row>
    <row r="892">
      <c r="A892" s="1234"/>
      <c r="B892" s="1234"/>
      <c r="C892" s="1234"/>
      <c r="D892" s="1234"/>
      <c r="E892" s="1234"/>
      <c r="F892" s="1234"/>
      <c r="G892" s="1235"/>
      <c r="H892" s="1234"/>
      <c r="I892" s="1234"/>
      <c r="J892" s="1234"/>
      <c r="K892" s="1234"/>
      <c r="L892" s="1234"/>
      <c r="M892" s="1234"/>
      <c r="N892" s="1234"/>
      <c r="O892" s="1234"/>
      <c r="P892" s="914"/>
      <c r="Q892" s="1234"/>
      <c r="R892" s="1234"/>
      <c r="S892" s="1234"/>
      <c r="T892" s="1234"/>
      <c r="U892" s="1234"/>
      <c r="V892" s="1234"/>
      <c r="W892" s="1234"/>
      <c r="X892" s="1235"/>
      <c r="Y892" s="1234"/>
      <c r="Z892" s="1234"/>
      <c r="AA892" s="1234"/>
      <c r="AB892" s="1234"/>
      <c r="AC892" s="1234"/>
      <c r="AD892" s="1234"/>
      <c r="AE892" s="1234"/>
      <c r="AF892" s="1234"/>
      <c r="AG892" s="914"/>
      <c r="AH892" s="1234"/>
    </row>
    <row r="893">
      <c r="A893" s="1234"/>
      <c r="B893" s="1234"/>
      <c r="C893" s="1234"/>
      <c r="D893" s="1234"/>
      <c r="E893" s="1234"/>
      <c r="F893" s="1234"/>
      <c r="G893" s="1235"/>
      <c r="H893" s="1234"/>
      <c r="I893" s="1234"/>
      <c r="J893" s="1234"/>
      <c r="K893" s="1234"/>
      <c r="L893" s="1234"/>
      <c r="M893" s="1234"/>
      <c r="N893" s="1234"/>
      <c r="O893" s="1234"/>
      <c r="P893" s="914"/>
      <c r="Q893" s="1234"/>
      <c r="R893" s="1234"/>
      <c r="S893" s="1234"/>
      <c r="T893" s="1234"/>
      <c r="U893" s="1234"/>
      <c r="V893" s="1234"/>
      <c r="W893" s="1234"/>
      <c r="X893" s="1235"/>
      <c r="Y893" s="1234"/>
      <c r="Z893" s="1234"/>
      <c r="AA893" s="1234"/>
      <c r="AB893" s="1234"/>
      <c r="AC893" s="1234"/>
      <c r="AD893" s="1234"/>
      <c r="AE893" s="1234"/>
      <c r="AF893" s="1234"/>
      <c r="AG893" s="914"/>
      <c r="AH893" s="1234"/>
    </row>
    <row r="894">
      <c r="A894" s="1234"/>
      <c r="B894" s="1234"/>
      <c r="C894" s="1234"/>
      <c r="D894" s="1234"/>
      <c r="E894" s="1234"/>
      <c r="F894" s="1234"/>
      <c r="G894" s="1235"/>
      <c r="H894" s="1234"/>
      <c r="I894" s="1234"/>
      <c r="J894" s="1234"/>
      <c r="K894" s="1234"/>
      <c r="L894" s="1234"/>
      <c r="M894" s="1234"/>
      <c r="N894" s="1234"/>
      <c r="O894" s="1234"/>
      <c r="P894" s="914"/>
      <c r="Q894" s="1234"/>
      <c r="R894" s="1234"/>
      <c r="S894" s="1234"/>
      <c r="T894" s="1234"/>
      <c r="U894" s="1234"/>
      <c r="V894" s="1234"/>
      <c r="W894" s="1234"/>
      <c r="X894" s="1235"/>
      <c r="Y894" s="1234"/>
      <c r="Z894" s="1234"/>
      <c r="AA894" s="1234"/>
      <c r="AB894" s="1234"/>
      <c r="AC894" s="1234"/>
      <c r="AD894" s="1234"/>
      <c r="AE894" s="1234"/>
      <c r="AF894" s="1234"/>
      <c r="AG894" s="914"/>
      <c r="AH894" s="1234"/>
    </row>
    <row r="895">
      <c r="A895" s="1234"/>
      <c r="B895" s="1234"/>
      <c r="C895" s="1234"/>
      <c r="D895" s="1234"/>
      <c r="E895" s="1234"/>
      <c r="F895" s="1234"/>
      <c r="G895" s="1235"/>
      <c r="H895" s="1234"/>
      <c r="I895" s="1234"/>
      <c r="J895" s="1234"/>
      <c r="K895" s="1234"/>
      <c r="L895" s="1234"/>
      <c r="M895" s="1234"/>
      <c r="N895" s="1234"/>
      <c r="O895" s="1234"/>
      <c r="P895" s="914"/>
      <c r="Q895" s="1234"/>
      <c r="R895" s="1234"/>
      <c r="S895" s="1234"/>
      <c r="T895" s="1234"/>
      <c r="U895" s="1234"/>
      <c r="V895" s="1234"/>
      <c r="W895" s="1234"/>
      <c r="X895" s="1235"/>
      <c r="Y895" s="1234"/>
      <c r="Z895" s="1234"/>
      <c r="AA895" s="1234"/>
      <c r="AB895" s="1234"/>
      <c r="AC895" s="1234"/>
      <c r="AD895" s="1234"/>
      <c r="AE895" s="1234"/>
      <c r="AF895" s="1234"/>
      <c r="AG895" s="914"/>
      <c r="AH895" s="1234"/>
    </row>
    <row r="896">
      <c r="A896" s="1234"/>
      <c r="B896" s="1234"/>
      <c r="C896" s="1234"/>
      <c r="D896" s="1234"/>
      <c r="E896" s="1234"/>
      <c r="F896" s="1234"/>
      <c r="G896" s="1235"/>
      <c r="H896" s="1234"/>
      <c r="I896" s="1234"/>
      <c r="J896" s="1234"/>
      <c r="K896" s="1234"/>
      <c r="L896" s="1234"/>
      <c r="M896" s="1234"/>
      <c r="N896" s="1234"/>
      <c r="O896" s="1234"/>
      <c r="P896" s="914"/>
      <c r="Q896" s="1234"/>
      <c r="R896" s="1234"/>
      <c r="S896" s="1234"/>
      <c r="T896" s="1234"/>
      <c r="U896" s="1234"/>
      <c r="V896" s="1234"/>
      <c r="W896" s="1234"/>
      <c r="X896" s="1235"/>
      <c r="Y896" s="1234"/>
      <c r="Z896" s="1234"/>
      <c r="AA896" s="1234"/>
      <c r="AB896" s="1234"/>
      <c r="AC896" s="1234"/>
      <c r="AD896" s="1234"/>
      <c r="AE896" s="1234"/>
      <c r="AF896" s="1234"/>
      <c r="AG896" s="914"/>
      <c r="AH896" s="1234"/>
    </row>
    <row r="897">
      <c r="A897" s="1234"/>
      <c r="B897" s="1234"/>
      <c r="C897" s="1234"/>
      <c r="D897" s="1234"/>
      <c r="E897" s="1234"/>
      <c r="F897" s="1234"/>
      <c r="G897" s="1235"/>
      <c r="H897" s="1234"/>
      <c r="I897" s="1234"/>
      <c r="J897" s="1234"/>
      <c r="K897" s="1234"/>
      <c r="L897" s="1234"/>
      <c r="M897" s="1234"/>
      <c r="N897" s="1234"/>
      <c r="O897" s="1234"/>
      <c r="P897" s="914"/>
      <c r="Q897" s="1234"/>
      <c r="R897" s="1234"/>
      <c r="S897" s="1234"/>
      <c r="T897" s="1234"/>
      <c r="U897" s="1234"/>
      <c r="V897" s="1234"/>
      <c r="W897" s="1234"/>
      <c r="X897" s="1235"/>
      <c r="Y897" s="1234"/>
      <c r="Z897" s="1234"/>
      <c r="AA897" s="1234"/>
      <c r="AB897" s="1234"/>
      <c r="AC897" s="1234"/>
      <c r="AD897" s="1234"/>
      <c r="AE897" s="1234"/>
      <c r="AF897" s="1234"/>
      <c r="AG897" s="914"/>
      <c r="AH897" s="1234"/>
    </row>
    <row r="898">
      <c r="A898" s="1234"/>
      <c r="B898" s="1234"/>
      <c r="C898" s="1234"/>
      <c r="D898" s="1234"/>
      <c r="E898" s="1234"/>
      <c r="F898" s="1234"/>
      <c r="G898" s="1235"/>
      <c r="H898" s="1234"/>
      <c r="I898" s="1234"/>
      <c r="J898" s="1234"/>
      <c r="K898" s="1234"/>
      <c r="L898" s="1234"/>
      <c r="M898" s="1234"/>
      <c r="N898" s="1234"/>
      <c r="O898" s="1234"/>
      <c r="P898" s="914"/>
      <c r="Q898" s="1234"/>
      <c r="R898" s="1234"/>
      <c r="S898" s="1234"/>
      <c r="T898" s="1234"/>
      <c r="U898" s="1234"/>
      <c r="V898" s="1234"/>
      <c r="W898" s="1234"/>
      <c r="X898" s="1235"/>
      <c r="Y898" s="1234"/>
      <c r="Z898" s="1234"/>
      <c r="AA898" s="1234"/>
      <c r="AB898" s="1234"/>
      <c r="AC898" s="1234"/>
      <c r="AD898" s="1234"/>
      <c r="AE898" s="1234"/>
      <c r="AF898" s="1234"/>
      <c r="AG898" s="914"/>
      <c r="AH898" s="1234"/>
    </row>
    <row r="899">
      <c r="A899" s="1234"/>
      <c r="B899" s="1234"/>
      <c r="C899" s="1234"/>
      <c r="D899" s="1234"/>
      <c r="E899" s="1234"/>
      <c r="F899" s="1234"/>
      <c r="G899" s="1235"/>
      <c r="H899" s="1234"/>
      <c r="I899" s="1234"/>
      <c r="J899" s="1234"/>
      <c r="K899" s="1234"/>
      <c r="L899" s="1234"/>
      <c r="M899" s="1234"/>
      <c r="N899" s="1234"/>
      <c r="O899" s="1234"/>
      <c r="P899" s="914"/>
      <c r="Q899" s="1234"/>
      <c r="R899" s="1234"/>
      <c r="S899" s="1234"/>
      <c r="T899" s="1234"/>
      <c r="U899" s="1234"/>
      <c r="V899" s="1234"/>
      <c r="W899" s="1234"/>
      <c r="X899" s="1235"/>
      <c r="Y899" s="1234"/>
      <c r="Z899" s="1234"/>
      <c r="AA899" s="1234"/>
      <c r="AB899" s="1234"/>
      <c r="AC899" s="1234"/>
      <c r="AD899" s="1234"/>
      <c r="AE899" s="1234"/>
      <c r="AF899" s="1234"/>
      <c r="AG899" s="914"/>
      <c r="AH899" s="1234"/>
    </row>
    <row r="900">
      <c r="A900" s="1234"/>
      <c r="B900" s="1234"/>
      <c r="C900" s="1234"/>
      <c r="D900" s="1234"/>
      <c r="E900" s="1234"/>
      <c r="F900" s="1234"/>
      <c r="G900" s="1235"/>
      <c r="H900" s="1234"/>
      <c r="I900" s="1234"/>
      <c r="J900" s="1234"/>
      <c r="K900" s="1234"/>
      <c r="L900" s="1234"/>
      <c r="M900" s="1234"/>
      <c r="N900" s="1234"/>
      <c r="O900" s="1234"/>
      <c r="P900" s="914"/>
      <c r="Q900" s="1234"/>
      <c r="R900" s="1234"/>
      <c r="S900" s="1234"/>
      <c r="T900" s="1234"/>
      <c r="U900" s="1234"/>
      <c r="V900" s="1234"/>
      <c r="W900" s="1234"/>
      <c r="X900" s="1235"/>
      <c r="Y900" s="1234"/>
      <c r="Z900" s="1234"/>
      <c r="AA900" s="1234"/>
      <c r="AB900" s="1234"/>
      <c r="AC900" s="1234"/>
      <c r="AD900" s="1234"/>
      <c r="AE900" s="1234"/>
      <c r="AF900" s="1234"/>
      <c r="AG900" s="914"/>
      <c r="AH900" s="1234"/>
    </row>
    <row r="901">
      <c r="A901" s="1234"/>
      <c r="B901" s="1234"/>
      <c r="C901" s="1234"/>
      <c r="D901" s="1234"/>
      <c r="E901" s="1234"/>
      <c r="F901" s="1234"/>
      <c r="G901" s="1235"/>
      <c r="H901" s="1234"/>
      <c r="I901" s="1234"/>
      <c r="J901" s="1234"/>
      <c r="K901" s="1234"/>
      <c r="L901" s="1234"/>
      <c r="M901" s="1234"/>
      <c r="N901" s="1234"/>
      <c r="O901" s="1234"/>
      <c r="P901" s="914"/>
      <c r="Q901" s="1234"/>
      <c r="R901" s="1234"/>
      <c r="S901" s="1234"/>
      <c r="T901" s="1234"/>
      <c r="U901" s="1234"/>
      <c r="V901" s="1234"/>
      <c r="W901" s="1234"/>
      <c r="X901" s="1235"/>
      <c r="Y901" s="1234"/>
      <c r="Z901" s="1234"/>
      <c r="AA901" s="1234"/>
      <c r="AB901" s="1234"/>
      <c r="AC901" s="1234"/>
      <c r="AD901" s="1234"/>
      <c r="AE901" s="1234"/>
      <c r="AF901" s="1234"/>
      <c r="AG901" s="914"/>
      <c r="AH901" s="1234"/>
    </row>
    <row r="902">
      <c r="A902" s="1234"/>
      <c r="B902" s="1234"/>
      <c r="C902" s="1234"/>
      <c r="D902" s="1234"/>
      <c r="E902" s="1234"/>
      <c r="F902" s="1234"/>
      <c r="G902" s="1235"/>
      <c r="H902" s="1234"/>
      <c r="I902" s="1234"/>
      <c r="J902" s="1234"/>
      <c r="K902" s="1234"/>
      <c r="L902" s="1234"/>
      <c r="M902" s="1234"/>
      <c r="N902" s="1234"/>
      <c r="O902" s="1234"/>
      <c r="P902" s="914"/>
      <c r="Q902" s="1234"/>
      <c r="R902" s="1234"/>
      <c r="S902" s="1234"/>
      <c r="T902" s="1234"/>
      <c r="U902" s="1234"/>
      <c r="V902" s="1234"/>
      <c r="W902" s="1234"/>
      <c r="X902" s="1235"/>
      <c r="Y902" s="1234"/>
      <c r="Z902" s="1234"/>
      <c r="AA902" s="1234"/>
      <c r="AB902" s="1234"/>
      <c r="AC902" s="1234"/>
      <c r="AD902" s="1234"/>
      <c r="AE902" s="1234"/>
      <c r="AF902" s="1234"/>
      <c r="AG902" s="914"/>
      <c r="AH902" s="1234"/>
    </row>
    <row r="903">
      <c r="A903" s="1234"/>
      <c r="B903" s="1234"/>
      <c r="C903" s="1234"/>
      <c r="D903" s="1234"/>
      <c r="E903" s="1234"/>
      <c r="F903" s="1234"/>
      <c r="G903" s="1235"/>
      <c r="H903" s="1234"/>
      <c r="I903" s="1234"/>
      <c r="J903" s="1234"/>
      <c r="K903" s="1234"/>
      <c r="L903" s="1234"/>
      <c r="M903" s="1234"/>
      <c r="N903" s="1234"/>
      <c r="O903" s="1234"/>
      <c r="P903" s="914"/>
      <c r="Q903" s="1234"/>
      <c r="R903" s="1234"/>
      <c r="S903" s="1234"/>
      <c r="T903" s="1234"/>
      <c r="U903" s="1234"/>
      <c r="V903" s="1234"/>
      <c r="W903" s="1234"/>
      <c r="X903" s="1235"/>
      <c r="Y903" s="1234"/>
      <c r="Z903" s="1234"/>
      <c r="AA903" s="1234"/>
      <c r="AB903" s="1234"/>
      <c r="AC903" s="1234"/>
      <c r="AD903" s="1234"/>
      <c r="AE903" s="1234"/>
      <c r="AF903" s="1234"/>
      <c r="AG903" s="914"/>
      <c r="AH903" s="1234"/>
    </row>
    <row r="904">
      <c r="A904" s="1234"/>
      <c r="B904" s="1234"/>
      <c r="C904" s="1234"/>
      <c r="D904" s="1234"/>
      <c r="E904" s="1234"/>
      <c r="F904" s="1234"/>
      <c r="G904" s="1235"/>
      <c r="H904" s="1234"/>
      <c r="I904" s="1234"/>
      <c r="J904" s="1234"/>
      <c r="K904" s="1234"/>
      <c r="L904" s="1234"/>
      <c r="M904" s="1234"/>
      <c r="N904" s="1234"/>
      <c r="O904" s="1234"/>
      <c r="P904" s="914"/>
      <c r="Q904" s="1234"/>
      <c r="R904" s="1234"/>
      <c r="S904" s="1234"/>
      <c r="T904" s="1234"/>
      <c r="U904" s="1234"/>
      <c r="V904" s="1234"/>
      <c r="W904" s="1234"/>
      <c r="X904" s="1235"/>
      <c r="Y904" s="1234"/>
      <c r="Z904" s="1234"/>
      <c r="AA904" s="1234"/>
      <c r="AB904" s="1234"/>
      <c r="AC904" s="1234"/>
      <c r="AD904" s="1234"/>
      <c r="AE904" s="1234"/>
      <c r="AF904" s="1234"/>
      <c r="AG904" s="914"/>
      <c r="AH904" s="1234"/>
    </row>
    <row r="905">
      <c r="A905" s="1234"/>
      <c r="B905" s="1234"/>
      <c r="C905" s="1234"/>
      <c r="D905" s="1234"/>
      <c r="E905" s="1234"/>
      <c r="F905" s="1234"/>
      <c r="G905" s="1235"/>
      <c r="H905" s="1234"/>
      <c r="I905" s="1234"/>
      <c r="J905" s="1234"/>
      <c r="K905" s="1234"/>
      <c r="L905" s="1234"/>
      <c r="M905" s="1234"/>
      <c r="N905" s="1234"/>
      <c r="O905" s="1234"/>
      <c r="P905" s="914"/>
      <c r="Q905" s="1234"/>
      <c r="R905" s="1234"/>
      <c r="S905" s="1234"/>
      <c r="T905" s="1234"/>
      <c r="U905" s="1234"/>
      <c r="V905" s="1234"/>
      <c r="W905" s="1234"/>
      <c r="X905" s="1235"/>
      <c r="Y905" s="1234"/>
      <c r="Z905" s="1234"/>
      <c r="AA905" s="1234"/>
      <c r="AB905" s="1234"/>
      <c r="AC905" s="1234"/>
      <c r="AD905" s="1234"/>
      <c r="AE905" s="1234"/>
      <c r="AF905" s="1234"/>
      <c r="AG905" s="914"/>
      <c r="AH905" s="1234"/>
    </row>
    <row r="906">
      <c r="A906" s="1234"/>
      <c r="B906" s="1234"/>
      <c r="C906" s="1234"/>
      <c r="D906" s="1234"/>
      <c r="E906" s="1234"/>
      <c r="F906" s="1234"/>
      <c r="G906" s="1235"/>
      <c r="H906" s="1234"/>
      <c r="I906" s="1234"/>
      <c r="J906" s="1234"/>
      <c r="K906" s="1234"/>
      <c r="L906" s="1234"/>
      <c r="M906" s="1234"/>
      <c r="N906" s="1234"/>
      <c r="O906" s="1234"/>
      <c r="P906" s="914"/>
      <c r="Q906" s="1234"/>
      <c r="R906" s="1234"/>
      <c r="S906" s="1234"/>
      <c r="T906" s="1234"/>
      <c r="U906" s="1234"/>
      <c r="V906" s="1234"/>
      <c r="W906" s="1234"/>
      <c r="X906" s="1235"/>
      <c r="Y906" s="1234"/>
      <c r="Z906" s="1234"/>
      <c r="AA906" s="1234"/>
      <c r="AB906" s="1234"/>
      <c r="AC906" s="1234"/>
      <c r="AD906" s="1234"/>
      <c r="AE906" s="1234"/>
      <c r="AF906" s="1234"/>
      <c r="AG906" s="914"/>
      <c r="AH906" s="1234"/>
    </row>
    <row r="907">
      <c r="A907" s="1234"/>
      <c r="B907" s="1234"/>
      <c r="C907" s="1234"/>
      <c r="D907" s="1234"/>
      <c r="E907" s="1234"/>
      <c r="F907" s="1234"/>
      <c r="G907" s="1235"/>
      <c r="H907" s="1234"/>
      <c r="I907" s="1234"/>
      <c r="J907" s="1234"/>
      <c r="K907" s="1234"/>
      <c r="L907" s="1234"/>
      <c r="M907" s="1234"/>
      <c r="N907" s="1234"/>
      <c r="O907" s="1234"/>
      <c r="P907" s="914"/>
      <c r="Q907" s="1234"/>
      <c r="R907" s="1234"/>
      <c r="S907" s="1234"/>
      <c r="T907" s="1234"/>
      <c r="U907" s="1234"/>
      <c r="V907" s="1234"/>
      <c r="W907" s="1234"/>
      <c r="X907" s="1235"/>
      <c r="Y907" s="1234"/>
      <c r="Z907" s="1234"/>
      <c r="AA907" s="1234"/>
      <c r="AB907" s="1234"/>
      <c r="AC907" s="1234"/>
      <c r="AD907" s="1234"/>
      <c r="AE907" s="1234"/>
      <c r="AF907" s="1234"/>
      <c r="AG907" s="914"/>
      <c r="AH907" s="1234"/>
    </row>
    <row r="908">
      <c r="A908" s="1234"/>
      <c r="B908" s="1234"/>
      <c r="C908" s="1234"/>
      <c r="D908" s="1234"/>
      <c r="E908" s="1234"/>
      <c r="F908" s="1234"/>
      <c r="G908" s="1235"/>
      <c r="H908" s="1234"/>
      <c r="I908" s="1234"/>
      <c r="J908" s="1234"/>
      <c r="K908" s="1234"/>
      <c r="L908" s="1234"/>
      <c r="M908" s="1234"/>
      <c r="N908" s="1234"/>
      <c r="O908" s="1234"/>
      <c r="P908" s="914"/>
      <c r="Q908" s="1234"/>
      <c r="R908" s="1234"/>
      <c r="S908" s="1234"/>
      <c r="T908" s="1234"/>
      <c r="U908" s="1234"/>
      <c r="V908" s="1234"/>
      <c r="W908" s="1234"/>
      <c r="X908" s="1235"/>
      <c r="Y908" s="1234"/>
      <c r="Z908" s="1234"/>
      <c r="AA908" s="1234"/>
      <c r="AB908" s="1234"/>
      <c r="AC908" s="1234"/>
      <c r="AD908" s="1234"/>
      <c r="AE908" s="1234"/>
      <c r="AF908" s="1234"/>
      <c r="AG908" s="914"/>
      <c r="AH908" s="1234"/>
    </row>
    <row r="909">
      <c r="A909" s="1234"/>
      <c r="B909" s="1234"/>
      <c r="C909" s="1234"/>
      <c r="D909" s="1234"/>
      <c r="E909" s="1234"/>
      <c r="F909" s="1234"/>
      <c r="G909" s="1235"/>
      <c r="H909" s="1234"/>
      <c r="I909" s="1234"/>
      <c r="J909" s="1234"/>
      <c r="K909" s="1234"/>
      <c r="L909" s="1234"/>
      <c r="M909" s="1234"/>
      <c r="N909" s="1234"/>
      <c r="O909" s="1234"/>
      <c r="P909" s="914"/>
      <c r="Q909" s="1234"/>
      <c r="R909" s="1234"/>
      <c r="S909" s="1234"/>
      <c r="T909" s="1234"/>
      <c r="U909" s="1234"/>
      <c r="V909" s="1234"/>
      <c r="W909" s="1234"/>
      <c r="X909" s="1235"/>
      <c r="Y909" s="1234"/>
      <c r="Z909" s="1234"/>
      <c r="AA909" s="1234"/>
      <c r="AB909" s="1234"/>
      <c r="AC909" s="1234"/>
      <c r="AD909" s="1234"/>
      <c r="AE909" s="1234"/>
      <c r="AF909" s="1234"/>
      <c r="AG909" s="914"/>
      <c r="AH909" s="1234"/>
    </row>
    <row r="910">
      <c r="A910" s="1234"/>
      <c r="B910" s="1234"/>
      <c r="C910" s="1234"/>
      <c r="D910" s="1234"/>
      <c r="E910" s="1234"/>
      <c r="F910" s="1234"/>
      <c r="G910" s="1235"/>
      <c r="H910" s="1234"/>
      <c r="I910" s="1234"/>
      <c r="J910" s="1234"/>
      <c r="K910" s="1234"/>
      <c r="L910" s="1234"/>
      <c r="M910" s="1234"/>
      <c r="N910" s="1234"/>
      <c r="O910" s="1234"/>
      <c r="P910" s="914"/>
      <c r="Q910" s="1234"/>
      <c r="R910" s="1234"/>
      <c r="S910" s="1234"/>
      <c r="T910" s="1234"/>
      <c r="U910" s="1234"/>
      <c r="V910" s="1234"/>
      <c r="W910" s="1234"/>
      <c r="X910" s="1235"/>
      <c r="Y910" s="1234"/>
      <c r="Z910" s="1234"/>
      <c r="AA910" s="1234"/>
      <c r="AB910" s="1234"/>
      <c r="AC910" s="1234"/>
      <c r="AD910" s="1234"/>
      <c r="AE910" s="1234"/>
      <c r="AF910" s="1234"/>
      <c r="AG910" s="914"/>
      <c r="AH910" s="1234"/>
    </row>
    <row r="911">
      <c r="A911" s="1234"/>
      <c r="B911" s="1234"/>
      <c r="C911" s="1234"/>
      <c r="D911" s="1234"/>
      <c r="E911" s="1234"/>
      <c r="F911" s="1234"/>
      <c r="G911" s="1235"/>
      <c r="H911" s="1234"/>
      <c r="I911" s="1234"/>
      <c r="J911" s="1234"/>
      <c r="K911" s="1234"/>
      <c r="L911" s="1234"/>
      <c r="M911" s="1234"/>
      <c r="N911" s="1234"/>
      <c r="O911" s="1234"/>
      <c r="P911" s="914"/>
      <c r="Q911" s="1234"/>
      <c r="R911" s="1234"/>
      <c r="S911" s="1234"/>
      <c r="T911" s="1234"/>
      <c r="U911" s="1234"/>
      <c r="V911" s="1234"/>
      <c r="W911" s="1234"/>
      <c r="X911" s="1235"/>
      <c r="Y911" s="1234"/>
      <c r="Z911" s="1234"/>
      <c r="AA911" s="1234"/>
      <c r="AB911" s="1234"/>
      <c r="AC911" s="1234"/>
      <c r="AD911" s="1234"/>
      <c r="AE911" s="1234"/>
      <c r="AF911" s="1234"/>
      <c r="AG911" s="914"/>
      <c r="AH911" s="1234"/>
    </row>
    <row r="912">
      <c r="A912" s="1234"/>
      <c r="B912" s="1234"/>
      <c r="C912" s="1234"/>
      <c r="D912" s="1234"/>
      <c r="E912" s="1234"/>
      <c r="F912" s="1234"/>
      <c r="G912" s="1235"/>
      <c r="H912" s="1234"/>
      <c r="I912" s="1234"/>
      <c r="J912" s="1234"/>
      <c r="K912" s="1234"/>
      <c r="L912" s="1234"/>
      <c r="M912" s="1234"/>
      <c r="N912" s="1234"/>
      <c r="O912" s="1234"/>
      <c r="P912" s="914"/>
      <c r="Q912" s="1234"/>
      <c r="R912" s="1234"/>
      <c r="S912" s="1234"/>
      <c r="T912" s="1234"/>
      <c r="U912" s="1234"/>
      <c r="V912" s="1234"/>
      <c r="W912" s="1234"/>
      <c r="X912" s="1235"/>
      <c r="Y912" s="1234"/>
      <c r="Z912" s="1234"/>
      <c r="AA912" s="1234"/>
      <c r="AB912" s="1234"/>
      <c r="AC912" s="1234"/>
      <c r="AD912" s="1234"/>
      <c r="AE912" s="1234"/>
      <c r="AF912" s="1234"/>
      <c r="AG912" s="914"/>
      <c r="AH912" s="1234"/>
    </row>
    <row r="913">
      <c r="A913" s="1234"/>
      <c r="B913" s="1234"/>
      <c r="C913" s="1234"/>
      <c r="D913" s="1234"/>
      <c r="E913" s="1234"/>
      <c r="F913" s="1234"/>
      <c r="G913" s="1235"/>
      <c r="H913" s="1234"/>
      <c r="I913" s="1234"/>
      <c r="J913" s="1234"/>
      <c r="K913" s="1234"/>
      <c r="L913" s="1234"/>
      <c r="M913" s="1234"/>
      <c r="N913" s="1234"/>
      <c r="O913" s="1234"/>
      <c r="P913" s="914"/>
      <c r="Q913" s="1234"/>
      <c r="R913" s="1234"/>
      <c r="S913" s="1234"/>
      <c r="T913" s="1234"/>
      <c r="U913" s="1234"/>
      <c r="V913" s="1234"/>
      <c r="W913" s="1234"/>
      <c r="X913" s="1235"/>
      <c r="Y913" s="1234"/>
      <c r="Z913" s="1234"/>
      <c r="AA913" s="1234"/>
      <c r="AB913" s="1234"/>
      <c r="AC913" s="1234"/>
      <c r="AD913" s="1234"/>
      <c r="AE913" s="1234"/>
      <c r="AF913" s="1234"/>
      <c r="AG913" s="914"/>
      <c r="AH913" s="1234"/>
    </row>
    <row r="914">
      <c r="A914" s="1234"/>
      <c r="B914" s="1234"/>
      <c r="C914" s="1234"/>
      <c r="D914" s="1234"/>
      <c r="E914" s="1234"/>
      <c r="F914" s="1234"/>
      <c r="G914" s="1235"/>
      <c r="H914" s="1234"/>
      <c r="I914" s="1234"/>
      <c r="J914" s="1234"/>
      <c r="K914" s="1234"/>
      <c r="L914" s="1234"/>
      <c r="M914" s="1234"/>
      <c r="N914" s="1234"/>
      <c r="O914" s="1234"/>
      <c r="P914" s="914"/>
      <c r="Q914" s="1234"/>
      <c r="R914" s="1234"/>
      <c r="S914" s="1234"/>
      <c r="T914" s="1234"/>
      <c r="U914" s="1234"/>
      <c r="V914" s="1234"/>
      <c r="W914" s="1234"/>
      <c r="X914" s="1235"/>
      <c r="Y914" s="1234"/>
      <c r="Z914" s="1234"/>
      <c r="AA914" s="1234"/>
      <c r="AB914" s="1234"/>
      <c r="AC914" s="1234"/>
      <c r="AD914" s="1234"/>
      <c r="AE914" s="1234"/>
      <c r="AF914" s="1234"/>
      <c r="AG914" s="914"/>
      <c r="AH914" s="1234"/>
    </row>
    <row r="915">
      <c r="A915" s="1234"/>
      <c r="B915" s="1234"/>
      <c r="C915" s="1234"/>
      <c r="D915" s="1234"/>
      <c r="E915" s="1234"/>
      <c r="F915" s="1234"/>
      <c r="G915" s="1235"/>
      <c r="H915" s="1234"/>
      <c r="I915" s="1234"/>
      <c r="J915" s="1234"/>
      <c r="K915" s="1234"/>
      <c r="L915" s="1234"/>
      <c r="M915" s="1234"/>
      <c r="N915" s="1234"/>
      <c r="O915" s="1234"/>
      <c r="P915" s="914"/>
      <c r="Q915" s="1234"/>
      <c r="R915" s="1234"/>
      <c r="S915" s="1234"/>
      <c r="T915" s="1234"/>
      <c r="U915" s="1234"/>
      <c r="V915" s="1234"/>
      <c r="W915" s="1234"/>
      <c r="X915" s="1235"/>
      <c r="Y915" s="1234"/>
      <c r="Z915" s="1234"/>
      <c r="AA915" s="1234"/>
      <c r="AB915" s="1234"/>
      <c r="AC915" s="1234"/>
      <c r="AD915" s="1234"/>
      <c r="AE915" s="1234"/>
      <c r="AF915" s="1234"/>
      <c r="AG915" s="914"/>
      <c r="AH915" s="1234"/>
    </row>
    <row r="916">
      <c r="A916" s="1234"/>
      <c r="B916" s="1234"/>
      <c r="C916" s="1234"/>
      <c r="D916" s="1234"/>
      <c r="E916" s="1234"/>
      <c r="F916" s="1234"/>
      <c r="G916" s="1235"/>
      <c r="H916" s="1234"/>
      <c r="I916" s="1234"/>
      <c r="J916" s="1234"/>
      <c r="K916" s="1234"/>
      <c r="L916" s="1234"/>
      <c r="M916" s="1234"/>
      <c r="N916" s="1234"/>
      <c r="O916" s="1234"/>
      <c r="P916" s="914"/>
      <c r="Q916" s="1234"/>
      <c r="R916" s="1234"/>
      <c r="S916" s="1234"/>
      <c r="T916" s="1234"/>
      <c r="U916" s="1234"/>
      <c r="V916" s="1234"/>
      <c r="W916" s="1234"/>
      <c r="X916" s="1235"/>
      <c r="Y916" s="1234"/>
      <c r="Z916" s="1234"/>
      <c r="AA916" s="1234"/>
      <c r="AB916" s="1234"/>
      <c r="AC916" s="1234"/>
      <c r="AD916" s="1234"/>
      <c r="AE916" s="1234"/>
      <c r="AF916" s="1234"/>
      <c r="AG916" s="914"/>
      <c r="AH916" s="1234"/>
    </row>
    <row r="917">
      <c r="A917" s="1234"/>
      <c r="B917" s="1234"/>
      <c r="C917" s="1234"/>
      <c r="D917" s="1234"/>
      <c r="E917" s="1234"/>
      <c r="F917" s="1234"/>
      <c r="G917" s="1235"/>
      <c r="H917" s="1234"/>
      <c r="I917" s="1234"/>
      <c r="J917" s="1234"/>
      <c r="K917" s="1234"/>
      <c r="L917" s="1234"/>
      <c r="M917" s="1234"/>
      <c r="N917" s="1234"/>
      <c r="O917" s="1234"/>
      <c r="P917" s="914"/>
      <c r="Q917" s="1234"/>
      <c r="R917" s="1234"/>
      <c r="S917" s="1234"/>
      <c r="T917" s="1234"/>
      <c r="U917" s="1234"/>
      <c r="V917" s="1234"/>
      <c r="W917" s="1234"/>
      <c r="X917" s="1235"/>
      <c r="Y917" s="1234"/>
      <c r="Z917" s="1234"/>
      <c r="AA917" s="1234"/>
      <c r="AB917" s="1234"/>
      <c r="AC917" s="1234"/>
      <c r="AD917" s="1234"/>
      <c r="AE917" s="1234"/>
      <c r="AF917" s="1234"/>
      <c r="AG917" s="914"/>
      <c r="AH917" s="1234"/>
    </row>
    <row r="918">
      <c r="A918" s="1234"/>
      <c r="B918" s="1234"/>
      <c r="C918" s="1234"/>
      <c r="D918" s="1234"/>
      <c r="E918" s="1234"/>
      <c r="F918" s="1234"/>
      <c r="G918" s="1235"/>
      <c r="H918" s="1234"/>
      <c r="I918" s="1234"/>
      <c r="J918" s="1234"/>
      <c r="K918" s="1234"/>
      <c r="L918" s="1234"/>
      <c r="M918" s="1234"/>
      <c r="N918" s="1234"/>
      <c r="O918" s="1234"/>
      <c r="P918" s="914"/>
      <c r="Q918" s="1234"/>
      <c r="R918" s="1234"/>
      <c r="S918" s="1234"/>
      <c r="T918" s="1234"/>
      <c r="U918" s="1234"/>
      <c r="V918" s="1234"/>
      <c r="W918" s="1234"/>
      <c r="X918" s="1235"/>
      <c r="Y918" s="1234"/>
      <c r="Z918" s="1234"/>
      <c r="AA918" s="1234"/>
      <c r="AB918" s="1234"/>
      <c r="AC918" s="1234"/>
      <c r="AD918" s="1234"/>
      <c r="AE918" s="1234"/>
      <c r="AF918" s="1234"/>
      <c r="AG918" s="914"/>
      <c r="AH918" s="1234"/>
    </row>
    <row r="919">
      <c r="A919" s="1234"/>
      <c r="B919" s="1234"/>
      <c r="C919" s="1234"/>
      <c r="D919" s="1234"/>
      <c r="E919" s="1234"/>
      <c r="F919" s="1234"/>
      <c r="G919" s="1235"/>
      <c r="H919" s="1234"/>
      <c r="I919" s="1234"/>
      <c r="J919" s="1234"/>
      <c r="K919" s="1234"/>
      <c r="L919" s="1234"/>
      <c r="M919" s="1234"/>
      <c r="N919" s="1234"/>
      <c r="O919" s="1234"/>
      <c r="P919" s="914"/>
      <c r="Q919" s="1234"/>
      <c r="R919" s="1234"/>
      <c r="S919" s="1234"/>
      <c r="T919" s="1234"/>
      <c r="U919" s="1234"/>
      <c r="V919" s="1234"/>
      <c r="W919" s="1234"/>
      <c r="X919" s="1235"/>
      <c r="Y919" s="1234"/>
      <c r="Z919" s="1234"/>
      <c r="AA919" s="1234"/>
      <c r="AB919" s="1234"/>
      <c r="AC919" s="1234"/>
      <c r="AD919" s="1234"/>
      <c r="AE919" s="1234"/>
      <c r="AF919" s="1234"/>
      <c r="AG919" s="914"/>
      <c r="AH919" s="1234"/>
    </row>
    <row r="920">
      <c r="A920" s="1234"/>
      <c r="B920" s="1234"/>
      <c r="C920" s="1234"/>
      <c r="D920" s="1234"/>
      <c r="E920" s="1234"/>
      <c r="F920" s="1234"/>
      <c r="G920" s="1235"/>
      <c r="H920" s="1234"/>
      <c r="I920" s="1234"/>
      <c r="J920" s="1234"/>
      <c r="K920" s="1234"/>
      <c r="L920" s="1234"/>
      <c r="M920" s="1234"/>
      <c r="N920" s="1234"/>
      <c r="O920" s="1234"/>
      <c r="P920" s="914"/>
      <c r="Q920" s="1234"/>
      <c r="R920" s="1234"/>
      <c r="S920" s="1234"/>
      <c r="T920" s="1234"/>
      <c r="U920" s="1234"/>
      <c r="V920" s="1234"/>
      <c r="W920" s="1234"/>
      <c r="X920" s="1235"/>
      <c r="Y920" s="1234"/>
      <c r="Z920" s="1234"/>
      <c r="AA920" s="1234"/>
      <c r="AB920" s="1234"/>
      <c r="AC920" s="1234"/>
      <c r="AD920" s="1234"/>
      <c r="AE920" s="1234"/>
      <c r="AF920" s="1234"/>
      <c r="AG920" s="914"/>
      <c r="AH920" s="1234"/>
    </row>
    <row r="921">
      <c r="A921" s="1234"/>
      <c r="B921" s="1234"/>
      <c r="C921" s="1234"/>
      <c r="D921" s="1234"/>
      <c r="E921" s="1234"/>
      <c r="F921" s="1234"/>
      <c r="G921" s="1235"/>
      <c r="H921" s="1234"/>
      <c r="I921" s="1234"/>
      <c r="J921" s="1234"/>
      <c r="K921" s="1234"/>
      <c r="L921" s="1234"/>
      <c r="M921" s="1234"/>
      <c r="N921" s="1234"/>
      <c r="O921" s="1234"/>
      <c r="P921" s="914"/>
      <c r="Q921" s="1234"/>
      <c r="R921" s="1234"/>
      <c r="S921" s="1234"/>
      <c r="T921" s="1234"/>
      <c r="U921" s="1234"/>
      <c r="V921" s="1234"/>
      <c r="W921" s="1234"/>
      <c r="X921" s="1235"/>
      <c r="Y921" s="1234"/>
      <c r="Z921" s="1234"/>
      <c r="AA921" s="1234"/>
      <c r="AB921" s="1234"/>
      <c r="AC921" s="1234"/>
      <c r="AD921" s="1234"/>
      <c r="AE921" s="1234"/>
      <c r="AF921" s="1234"/>
      <c r="AG921" s="914"/>
      <c r="AH921" s="1234"/>
    </row>
    <row r="922">
      <c r="A922" s="1234"/>
      <c r="B922" s="1234"/>
      <c r="C922" s="1234"/>
      <c r="D922" s="1234"/>
      <c r="E922" s="1234"/>
      <c r="F922" s="1234"/>
      <c r="G922" s="1235"/>
      <c r="H922" s="1234"/>
      <c r="I922" s="1234"/>
      <c r="J922" s="1234"/>
      <c r="K922" s="1234"/>
      <c r="L922" s="1234"/>
      <c r="M922" s="1234"/>
      <c r="N922" s="1234"/>
      <c r="O922" s="1234"/>
      <c r="P922" s="914"/>
      <c r="Q922" s="1234"/>
      <c r="R922" s="1234"/>
      <c r="S922" s="1234"/>
      <c r="T922" s="1234"/>
      <c r="U922" s="1234"/>
      <c r="V922" s="1234"/>
      <c r="W922" s="1234"/>
      <c r="X922" s="1235"/>
      <c r="Y922" s="1234"/>
      <c r="Z922" s="1234"/>
      <c r="AA922" s="1234"/>
      <c r="AB922" s="1234"/>
      <c r="AC922" s="1234"/>
      <c r="AD922" s="1234"/>
      <c r="AE922" s="1234"/>
      <c r="AF922" s="1234"/>
      <c r="AG922" s="914"/>
      <c r="AH922" s="1234"/>
    </row>
    <row r="923">
      <c r="A923" s="1234"/>
      <c r="B923" s="1234"/>
      <c r="C923" s="1234"/>
      <c r="D923" s="1234"/>
      <c r="E923" s="1234"/>
      <c r="F923" s="1234"/>
      <c r="G923" s="1235"/>
      <c r="H923" s="1234"/>
      <c r="I923" s="1234"/>
      <c r="J923" s="1234"/>
      <c r="K923" s="1234"/>
      <c r="L923" s="1234"/>
      <c r="M923" s="1234"/>
      <c r="N923" s="1234"/>
      <c r="O923" s="1234"/>
      <c r="P923" s="914"/>
      <c r="Q923" s="1234"/>
      <c r="R923" s="1234"/>
      <c r="S923" s="1234"/>
      <c r="T923" s="1234"/>
      <c r="U923" s="1234"/>
      <c r="V923" s="1234"/>
      <c r="W923" s="1234"/>
      <c r="X923" s="1235"/>
      <c r="Y923" s="1234"/>
      <c r="Z923" s="1234"/>
      <c r="AA923" s="1234"/>
      <c r="AB923" s="1234"/>
      <c r="AC923" s="1234"/>
      <c r="AD923" s="1234"/>
      <c r="AE923" s="1234"/>
      <c r="AF923" s="1234"/>
      <c r="AG923" s="914"/>
      <c r="AH923" s="1234"/>
    </row>
    <row r="924">
      <c r="A924" s="1234"/>
      <c r="B924" s="1234"/>
      <c r="C924" s="1234"/>
      <c r="D924" s="1234"/>
      <c r="E924" s="1234"/>
      <c r="F924" s="1234"/>
      <c r="G924" s="1235"/>
      <c r="H924" s="1234"/>
      <c r="I924" s="1234"/>
      <c r="J924" s="1234"/>
      <c r="K924" s="1234"/>
      <c r="L924" s="1234"/>
      <c r="M924" s="1234"/>
      <c r="N924" s="1234"/>
      <c r="O924" s="1234"/>
      <c r="P924" s="914"/>
      <c r="Q924" s="1234"/>
      <c r="R924" s="1234"/>
      <c r="S924" s="1234"/>
      <c r="T924" s="1234"/>
      <c r="U924" s="1234"/>
      <c r="V924" s="1234"/>
      <c r="W924" s="1234"/>
      <c r="X924" s="1235"/>
      <c r="Y924" s="1234"/>
      <c r="Z924" s="1234"/>
      <c r="AA924" s="1234"/>
      <c r="AB924" s="1234"/>
      <c r="AC924" s="1234"/>
      <c r="AD924" s="1234"/>
      <c r="AE924" s="1234"/>
      <c r="AF924" s="1234"/>
      <c r="AG924" s="914"/>
      <c r="AH924" s="1234"/>
    </row>
    <row r="925">
      <c r="A925" s="1234"/>
      <c r="B925" s="1234"/>
      <c r="C925" s="1234"/>
      <c r="D925" s="1234"/>
      <c r="E925" s="1234"/>
      <c r="F925" s="1234"/>
      <c r="G925" s="1235"/>
      <c r="H925" s="1234"/>
      <c r="I925" s="1234"/>
      <c r="J925" s="1234"/>
      <c r="K925" s="1234"/>
      <c r="L925" s="1234"/>
      <c r="M925" s="1234"/>
      <c r="N925" s="1234"/>
      <c r="O925" s="1234"/>
      <c r="P925" s="914"/>
      <c r="Q925" s="1234"/>
      <c r="R925" s="1234"/>
      <c r="S925" s="1234"/>
      <c r="T925" s="1234"/>
      <c r="U925" s="1234"/>
      <c r="V925" s="1234"/>
      <c r="W925" s="1234"/>
      <c r="X925" s="1235"/>
      <c r="Y925" s="1234"/>
      <c r="Z925" s="1234"/>
      <c r="AA925" s="1234"/>
      <c r="AB925" s="1234"/>
      <c r="AC925" s="1234"/>
      <c r="AD925" s="1234"/>
      <c r="AE925" s="1234"/>
      <c r="AF925" s="1234"/>
      <c r="AG925" s="914"/>
      <c r="AH925" s="1234"/>
    </row>
    <row r="926">
      <c r="A926" s="1234"/>
      <c r="B926" s="1234"/>
      <c r="C926" s="1234"/>
      <c r="D926" s="1234"/>
      <c r="E926" s="1234"/>
      <c r="F926" s="1234"/>
      <c r="G926" s="1235"/>
      <c r="H926" s="1234"/>
      <c r="I926" s="1234"/>
      <c r="J926" s="1234"/>
      <c r="K926" s="1234"/>
      <c r="L926" s="1234"/>
      <c r="M926" s="1234"/>
      <c r="N926" s="1234"/>
      <c r="O926" s="1234"/>
      <c r="P926" s="914"/>
      <c r="Q926" s="1234"/>
      <c r="R926" s="1234"/>
      <c r="S926" s="1234"/>
      <c r="T926" s="1234"/>
      <c r="U926" s="1234"/>
      <c r="V926" s="1234"/>
      <c r="W926" s="1234"/>
      <c r="X926" s="1235"/>
      <c r="Y926" s="1234"/>
      <c r="Z926" s="1234"/>
      <c r="AA926" s="1234"/>
      <c r="AB926" s="1234"/>
      <c r="AC926" s="1234"/>
      <c r="AD926" s="1234"/>
      <c r="AE926" s="1234"/>
      <c r="AF926" s="1234"/>
      <c r="AG926" s="914"/>
      <c r="AH926" s="1234"/>
    </row>
    <row r="927">
      <c r="A927" s="1234"/>
      <c r="B927" s="1234"/>
      <c r="C927" s="1234"/>
      <c r="D927" s="1234"/>
      <c r="E927" s="1234"/>
      <c r="F927" s="1234"/>
      <c r="G927" s="1235"/>
      <c r="H927" s="1234"/>
      <c r="I927" s="1234"/>
      <c r="J927" s="1234"/>
      <c r="K927" s="1234"/>
      <c r="L927" s="1234"/>
      <c r="M927" s="1234"/>
      <c r="N927" s="1234"/>
      <c r="O927" s="1234"/>
      <c r="P927" s="914"/>
      <c r="Q927" s="1234"/>
      <c r="R927" s="1234"/>
      <c r="S927" s="1234"/>
      <c r="T927" s="1234"/>
      <c r="U927" s="1234"/>
      <c r="V927" s="1234"/>
      <c r="W927" s="1234"/>
      <c r="X927" s="1235"/>
      <c r="Y927" s="1234"/>
      <c r="Z927" s="1234"/>
      <c r="AA927" s="1234"/>
      <c r="AB927" s="1234"/>
      <c r="AC927" s="1234"/>
      <c r="AD927" s="1234"/>
      <c r="AE927" s="1234"/>
      <c r="AF927" s="1234"/>
      <c r="AG927" s="914"/>
      <c r="AH927" s="1234"/>
    </row>
    <row r="928">
      <c r="A928" s="1234"/>
      <c r="B928" s="1234"/>
      <c r="C928" s="1234"/>
      <c r="D928" s="1234"/>
      <c r="E928" s="1234"/>
      <c r="F928" s="1234"/>
      <c r="G928" s="1235"/>
      <c r="H928" s="1234"/>
      <c r="I928" s="1234"/>
      <c r="J928" s="1234"/>
      <c r="K928" s="1234"/>
      <c r="L928" s="1234"/>
      <c r="M928" s="1234"/>
      <c r="N928" s="1234"/>
      <c r="O928" s="1234"/>
      <c r="P928" s="914"/>
      <c r="Q928" s="1234"/>
      <c r="R928" s="1234"/>
      <c r="S928" s="1234"/>
      <c r="T928" s="1234"/>
      <c r="U928" s="1234"/>
      <c r="V928" s="1234"/>
      <c r="W928" s="1234"/>
      <c r="X928" s="1235"/>
      <c r="Y928" s="1234"/>
      <c r="Z928" s="1234"/>
      <c r="AA928" s="1234"/>
      <c r="AB928" s="1234"/>
      <c r="AC928" s="1234"/>
      <c r="AD928" s="1234"/>
      <c r="AE928" s="1234"/>
      <c r="AF928" s="1234"/>
      <c r="AG928" s="914"/>
      <c r="AH928" s="1234"/>
    </row>
    <row r="929">
      <c r="A929" s="1234"/>
      <c r="B929" s="1234"/>
      <c r="C929" s="1234"/>
      <c r="D929" s="1234"/>
      <c r="E929" s="1234"/>
      <c r="F929" s="1234"/>
      <c r="G929" s="1235"/>
      <c r="H929" s="1234"/>
      <c r="I929" s="1234"/>
      <c r="J929" s="1234"/>
      <c r="K929" s="1234"/>
      <c r="L929" s="1234"/>
      <c r="M929" s="1234"/>
      <c r="N929" s="1234"/>
      <c r="O929" s="1234"/>
      <c r="P929" s="914"/>
      <c r="Q929" s="1234"/>
      <c r="R929" s="1234"/>
      <c r="S929" s="1234"/>
      <c r="T929" s="1234"/>
      <c r="U929" s="1234"/>
      <c r="V929" s="1234"/>
      <c r="W929" s="1234"/>
      <c r="X929" s="1235"/>
      <c r="Y929" s="1234"/>
      <c r="Z929" s="1234"/>
      <c r="AA929" s="1234"/>
      <c r="AB929" s="1234"/>
      <c r="AC929" s="1234"/>
      <c r="AD929" s="1234"/>
      <c r="AE929" s="1234"/>
      <c r="AF929" s="1234"/>
      <c r="AG929" s="914"/>
      <c r="AH929" s="1234"/>
    </row>
    <row r="930">
      <c r="A930" s="1234"/>
      <c r="B930" s="1234"/>
      <c r="C930" s="1234"/>
      <c r="D930" s="1234"/>
      <c r="E930" s="1234"/>
      <c r="F930" s="1234"/>
      <c r="G930" s="1235"/>
      <c r="H930" s="1234"/>
      <c r="I930" s="1234"/>
      <c r="J930" s="1234"/>
      <c r="K930" s="1234"/>
      <c r="L930" s="1234"/>
      <c r="M930" s="1234"/>
      <c r="N930" s="1234"/>
      <c r="O930" s="1234"/>
      <c r="P930" s="914"/>
      <c r="Q930" s="1234"/>
      <c r="R930" s="1234"/>
      <c r="S930" s="1234"/>
      <c r="T930" s="1234"/>
      <c r="U930" s="1234"/>
      <c r="V930" s="1234"/>
      <c r="W930" s="1234"/>
      <c r="X930" s="1235"/>
      <c r="Y930" s="1234"/>
      <c r="Z930" s="1234"/>
      <c r="AA930" s="1234"/>
      <c r="AB930" s="1234"/>
      <c r="AC930" s="1234"/>
      <c r="AD930" s="1234"/>
      <c r="AE930" s="1234"/>
      <c r="AF930" s="1234"/>
      <c r="AG930" s="914"/>
      <c r="AH930" s="1234"/>
    </row>
    <row r="931">
      <c r="A931" s="1234"/>
      <c r="B931" s="1234"/>
      <c r="C931" s="1234"/>
      <c r="D931" s="1234"/>
      <c r="E931" s="1234"/>
      <c r="F931" s="1234"/>
      <c r="G931" s="1235"/>
      <c r="H931" s="1234"/>
      <c r="I931" s="1234"/>
      <c r="J931" s="1234"/>
      <c r="K931" s="1234"/>
      <c r="L931" s="1234"/>
      <c r="M931" s="1234"/>
      <c r="N931" s="1234"/>
      <c r="O931" s="1234"/>
      <c r="P931" s="914"/>
      <c r="Q931" s="1234"/>
      <c r="R931" s="1234"/>
      <c r="S931" s="1234"/>
      <c r="T931" s="1234"/>
      <c r="U931" s="1234"/>
      <c r="V931" s="1234"/>
      <c r="W931" s="1234"/>
      <c r="X931" s="1235"/>
      <c r="Y931" s="1234"/>
      <c r="Z931" s="1234"/>
      <c r="AA931" s="1234"/>
      <c r="AB931" s="1234"/>
      <c r="AC931" s="1234"/>
      <c r="AD931" s="1234"/>
      <c r="AE931" s="1234"/>
      <c r="AF931" s="1234"/>
      <c r="AG931" s="914"/>
      <c r="AH931" s="1234"/>
    </row>
    <row r="932">
      <c r="A932" s="1234"/>
      <c r="B932" s="1234"/>
      <c r="C932" s="1234"/>
      <c r="D932" s="1234"/>
      <c r="E932" s="1234"/>
      <c r="F932" s="1234"/>
      <c r="G932" s="1235"/>
      <c r="H932" s="1234"/>
      <c r="I932" s="1234"/>
      <c r="J932" s="1234"/>
      <c r="K932" s="1234"/>
      <c r="L932" s="1234"/>
      <c r="M932" s="1234"/>
      <c r="N932" s="1234"/>
      <c r="O932" s="1234"/>
      <c r="P932" s="914"/>
      <c r="Q932" s="1234"/>
      <c r="R932" s="1234"/>
      <c r="S932" s="1234"/>
      <c r="T932" s="1234"/>
      <c r="U932" s="1234"/>
      <c r="V932" s="1234"/>
      <c r="W932" s="1234"/>
      <c r="X932" s="1235"/>
      <c r="Y932" s="1234"/>
      <c r="Z932" s="1234"/>
      <c r="AA932" s="1234"/>
      <c r="AB932" s="1234"/>
      <c r="AC932" s="1234"/>
      <c r="AD932" s="1234"/>
      <c r="AE932" s="1234"/>
      <c r="AF932" s="1234"/>
      <c r="AG932" s="914"/>
      <c r="AH932" s="1234"/>
    </row>
    <row r="933">
      <c r="A933" s="1234"/>
      <c r="B933" s="1234"/>
      <c r="C933" s="1234"/>
      <c r="D933" s="1234"/>
      <c r="E933" s="1234"/>
      <c r="F933" s="1234"/>
      <c r="G933" s="1235"/>
      <c r="H933" s="1234"/>
      <c r="I933" s="1234"/>
      <c r="J933" s="1234"/>
      <c r="K933" s="1234"/>
      <c r="L933" s="1234"/>
      <c r="M933" s="1234"/>
      <c r="N933" s="1234"/>
      <c r="O933" s="1234"/>
      <c r="P933" s="914"/>
      <c r="Q933" s="1234"/>
      <c r="R933" s="1234"/>
      <c r="S933" s="1234"/>
      <c r="T933" s="1234"/>
      <c r="U933" s="1234"/>
      <c r="V933" s="1234"/>
      <c r="W933" s="1234"/>
      <c r="X933" s="1235"/>
      <c r="Y933" s="1234"/>
      <c r="Z933" s="1234"/>
      <c r="AA933" s="1234"/>
      <c r="AB933" s="1234"/>
      <c r="AC933" s="1234"/>
      <c r="AD933" s="1234"/>
      <c r="AE933" s="1234"/>
      <c r="AF933" s="1234"/>
      <c r="AG933" s="914"/>
      <c r="AH933" s="1234"/>
    </row>
    <row r="934">
      <c r="A934" s="1234"/>
      <c r="B934" s="1234"/>
      <c r="C934" s="1234"/>
      <c r="D934" s="1234"/>
      <c r="E934" s="1234"/>
      <c r="F934" s="1234"/>
      <c r="G934" s="1235"/>
      <c r="H934" s="1234"/>
      <c r="I934" s="1234"/>
      <c r="J934" s="1234"/>
      <c r="K934" s="1234"/>
      <c r="L934" s="1234"/>
      <c r="M934" s="1234"/>
      <c r="N934" s="1234"/>
      <c r="O934" s="1234"/>
      <c r="P934" s="914"/>
      <c r="Q934" s="1234"/>
      <c r="R934" s="1234"/>
      <c r="S934" s="1234"/>
      <c r="T934" s="1234"/>
      <c r="U934" s="1234"/>
      <c r="V934" s="1234"/>
      <c r="W934" s="1234"/>
      <c r="X934" s="1235"/>
      <c r="Y934" s="1234"/>
      <c r="Z934" s="1234"/>
      <c r="AA934" s="1234"/>
      <c r="AB934" s="1234"/>
      <c r="AC934" s="1234"/>
      <c r="AD934" s="1234"/>
      <c r="AE934" s="1234"/>
      <c r="AF934" s="1234"/>
      <c r="AG934" s="914"/>
      <c r="AH934" s="1234"/>
    </row>
    <row r="935">
      <c r="A935" s="1234"/>
      <c r="B935" s="1234"/>
      <c r="C935" s="1234"/>
      <c r="D935" s="1234"/>
      <c r="E935" s="1234"/>
      <c r="F935" s="1234"/>
      <c r="G935" s="1235"/>
      <c r="H935" s="1234"/>
      <c r="I935" s="1234"/>
      <c r="J935" s="1234"/>
      <c r="K935" s="1234"/>
      <c r="L935" s="1234"/>
      <c r="M935" s="1234"/>
      <c r="N935" s="1234"/>
      <c r="O935" s="1234"/>
      <c r="P935" s="914"/>
      <c r="Q935" s="1234"/>
      <c r="R935" s="1234"/>
      <c r="S935" s="1234"/>
      <c r="T935" s="1234"/>
      <c r="U935" s="1234"/>
      <c r="V935" s="1234"/>
      <c r="W935" s="1234"/>
      <c r="X935" s="1235"/>
      <c r="Y935" s="1234"/>
      <c r="Z935" s="1234"/>
      <c r="AA935" s="1234"/>
      <c r="AB935" s="1234"/>
      <c r="AC935" s="1234"/>
      <c r="AD935" s="1234"/>
      <c r="AE935" s="1234"/>
      <c r="AF935" s="1234"/>
      <c r="AG935" s="914"/>
      <c r="AH935" s="1234"/>
    </row>
    <row r="936">
      <c r="A936" s="1234"/>
      <c r="B936" s="1234"/>
      <c r="C936" s="1234"/>
      <c r="D936" s="1234"/>
      <c r="E936" s="1234"/>
      <c r="F936" s="1234"/>
      <c r="G936" s="1235"/>
      <c r="H936" s="1234"/>
      <c r="I936" s="1234"/>
      <c r="J936" s="1234"/>
      <c r="K936" s="1234"/>
      <c r="L936" s="1234"/>
      <c r="M936" s="1234"/>
      <c r="N936" s="1234"/>
      <c r="O936" s="1234"/>
      <c r="P936" s="914"/>
      <c r="Q936" s="1234"/>
      <c r="R936" s="1234"/>
      <c r="S936" s="1234"/>
      <c r="T936" s="1234"/>
      <c r="U936" s="1234"/>
      <c r="V936" s="1234"/>
      <c r="W936" s="1234"/>
      <c r="X936" s="1235"/>
      <c r="Y936" s="1234"/>
      <c r="Z936" s="1234"/>
      <c r="AA936" s="1234"/>
      <c r="AB936" s="1234"/>
      <c r="AC936" s="1234"/>
      <c r="AD936" s="1234"/>
      <c r="AE936" s="1234"/>
      <c r="AF936" s="1234"/>
      <c r="AG936" s="914"/>
      <c r="AH936" s="1234"/>
    </row>
    <row r="937">
      <c r="A937" s="1234"/>
      <c r="B937" s="1234"/>
      <c r="C937" s="1234"/>
      <c r="D937" s="1234"/>
      <c r="E937" s="1234"/>
      <c r="F937" s="1234"/>
      <c r="G937" s="1235"/>
      <c r="H937" s="1234"/>
      <c r="I937" s="1234"/>
      <c r="J937" s="1234"/>
      <c r="K937" s="1234"/>
      <c r="L937" s="1234"/>
      <c r="M937" s="1234"/>
      <c r="N937" s="1234"/>
      <c r="O937" s="1234"/>
      <c r="P937" s="914"/>
      <c r="Q937" s="1234"/>
      <c r="R937" s="1234"/>
      <c r="S937" s="1234"/>
      <c r="T937" s="1234"/>
      <c r="U937" s="1234"/>
      <c r="V937" s="1234"/>
      <c r="W937" s="1234"/>
      <c r="X937" s="1235"/>
      <c r="Y937" s="1234"/>
      <c r="Z937" s="1234"/>
      <c r="AA937" s="1234"/>
      <c r="AB937" s="1234"/>
      <c r="AC937" s="1234"/>
      <c r="AD937" s="1234"/>
      <c r="AE937" s="1234"/>
      <c r="AF937" s="1234"/>
      <c r="AG937" s="914"/>
      <c r="AH937" s="1234"/>
    </row>
    <row r="938">
      <c r="A938" s="1234"/>
      <c r="B938" s="1234"/>
      <c r="C938" s="1234"/>
      <c r="D938" s="1234"/>
      <c r="E938" s="1234"/>
      <c r="F938" s="1234"/>
      <c r="G938" s="1235"/>
      <c r="H938" s="1234"/>
      <c r="I938" s="1234"/>
      <c r="J938" s="1234"/>
      <c r="K938" s="1234"/>
      <c r="L938" s="1234"/>
      <c r="M938" s="1234"/>
      <c r="N938" s="1234"/>
      <c r="O938" s="1234"/>
      <c r="P938" s="914"/>
      <c r="Q938" s="1234"/>
      <c r="R938" s="1234"/>
      <c r="S938" s="1234"/>
      <c r="T938" s="1234"/>
      <c r="U938" s="1234"/>
      <c r="V938" s="1234"/>
      <c r="W938" s="1234"/>
      <c r="X938" s="1235"/>
      <c r="Y938" s="1234"/>
      <c r="Z938" s="1234"/>
      <c r="AA938" s="1234"/>
      <c r="AB938" s="1234"/>
      <c r="AC938" s="1234"/>
      <c r="AD938" s="1234"/>
      <c r="AE938" s="1234"/>
      <c r="AF938" s="1234"/>
      <c r="AG938" s="914"/>
      <c r="AH938" s="1234"/>
    </row>
    <row r="939">
      <c r="A939" s="1234"/>
      <c r="B939" s="1234"/>
      <c r="C939" s="1234"/>
      <c r="D939" s="1234"/>
      <c r="E939" s="1234"/>
      <c r="F939" s="1234"/>
      <c r="G939" s="1235"/>
      <c r="H939" s="1234"/>
      <c r="I939" s="1234"/>
      <c r="J939" s="1234"/>
      <c r="K939" s="1234"/>
      <c r="L939" s="1234"/>
      <c r="M939" s="1234"/>
      <c r="N939" s="1234"/>
      <c r="O939" s="1234"/>
      <c r="P939" s="914"/>
      <c r="Q939" s="1234"/>
      <c r="R939" s="1234"/>
      <c r="S939" s="1234"/>
      <c r="T939" s="1234"/>
      <c r="U939" s="1234"/>
      <c r="V939" s="1234"/>
      <c r="W939" s="1234"/>
      <c r="X939" s="1235"/>
      <c r="Y939" s="1234"/>
      <c r="Z939" s="1234"/>
      <c r="AA939" s="1234"/>
      <c r="AB939" s="1234"/>
      <c r="AC939" s="1234"/>
      <c r="AD939" s="1234"/>
      <c r="AE939" s="1234"/>
      <c r="AF939" s="1234"/>
      <c r="AG939" s="914"/>
      <c r="AH939" s="1234"/>
    </row>
    <row r="940">
      <c r="A940" s="1234"/>
      <c r="B940" s="1234"/>
      <c r="C940" s="1234"/>
      <c r="D940" s="1234"/>
      <c r="E940" s="1234"/>
      <c r="F940" s="1234"/>
      <c r="G940" s="1235"/>
      <c r="H940" s="1234"/>
      <c r="I940" s="1234"/>
      <c r="J940" s="1234"/>
      <c r="K940" s="1234"/>
      <c r="L940" s="1234"/>
      <c r="M940" s="1234"/>
      <c r="N940" s="1234"/>
      <c r="O940" s="1234"/>
      <c r="P940" s="914"/>
      <c r="Q940" s="1234"/>
      <c r="R940" s="1234"/>
      <c r="S940" s="1234"/>
      <c r="T940" s="1234"/>
      <c r="U940" s="1234"/>
      <c r="V940" s="1234"/>
      <c r="W940" s="1234"/>
      <c r="X940" s="1235"/>
      <c r="Y940" s="1234"/>
      <c r="Z940" s="1234"/>
      <c r="AA940" s="1234"/>
      <c r="AB940" s="1234"/>
      <c r="AC940" s="1234"/>
      <c r="AD940" s="1234"/>
      <c r="AE940" s="1234"/>
      <c r="AF940" s="1234"/>
      <c r="AG940" s="914"/>
      <c r="AH940" s="1234"/>
    </row>
    <row r="941">
      <c r="A941" s="1234"/>
      <c r="B941" s="1234"/>
      <c r="C941" s="1234"/>
      <c r="D941" s="1234"/>
      <c r="E941" s="1234"/>
      <c r="F941" s="1234"/>
      <c r="G941" s="1235"/>
      <c r="H941" s="1234"/>
      <c r="I941" s="1234"/>
      <c r="J941" s="1234"/>
      <c r="K941" s="1234"/>
      <c r="L941" s="1234"/>
      <c r="M941" s="1234"/>
      <c r="N941" s="1234"/>
      <c r="O941" s="1234"/>
      <c r="P941" s="914"/>
      <c r="Q941" s="1234"/>
      <c r="R941" s="1234"/>
      <c r="S941" s="1234"/>
      <c r="T941" s="1234"/>
      <c r="U941" s="1234"/>
      <c r="V941" s="1234"/>
      <c r="W941" s="1234"/>
      <c r="X941" s="1235"/>
      <c r="Y941" s="1234"/>
      <c r="Z941" s="1234"/>
      <c r="AA941" s="1234"/>
      <c r="AB941" s="1234"/>
      <c r="AC941" s="1234"/>
      <c r="AD941" s="1234"/>
      <c r="AE941" s="1234"/>
      <c r="AF941" s="1234"/>
      <c r="AG941" s="914"/>
      <c r="AH941" s="1234"/>
    </row>
    <row r="942">
      <c r="A942" s="1234"/>
      <c r="B942" s="1234"/>
      <c r="C942" s="1234"/>
      <c r="D942" s="1234"/>
      <c r="E942" s="1234"/>
      <c r="F942" s="1234"/>
      <c r="G942" s="1235"/>
      <c r="H942" s="1234"/>
      <c r="I942" s="1234"/>
      <c r="J942" s="1234"/>
      <c r="K942" s="1234"/>
      <c r="L942" s="1234"/>
      <c r="M942" s="1234"/>
      <c r="N942" s="1234"/>
      <c r="O942" s="1234"/>
      <c r="P942" s="914"/>
      <c r="Q942" s="1234"/>
      <c r="R942" s="1234"/>
      <c r="S942" s="1234"/>
      <c r="T942" s="1234"/>
      <c r="U942" s="1234"/>
      <c r="V942" s="1234"/>
      <c r="W942" s="1234"/>
      <c r="X942" s="1235"/>
      <c r="Y942" s="1234"/>
      <c r="Z942" s="1234"/>
      <c r="AA942" s="1234"/>
      <c r="AB942" s="1234"/>
      <c r="AC942" s="1234"/>
      <c r="AD942" s="1234"/>
      <c r="AE942" s="1234"/>
      <c r="AF942" s="1234"/>
      <c r="AG942" s="914"/>
      <c r="AH942" s="1234"/>
    </row>
    <row r="943">
      <c r="A943" s="1234"/>
      <c r="B943" s="1234"/>
      <c r="C943" s="1234"/>
      <c r="D943" s="1234"/>
      <c r="E943" s="1234"/>
      <c r="F943" s="1234"/>
      <c r="G943" s="1235"/>
      <c r="H943" s="1234"/>
      <c r="I943" s="1234"/>
      <c r="J943" s="1234"/>
      <c r="K943" s="1234"/>
      <c r="L943" s="1234"/>
      <c r="M943" s="1234"/>
      <c r="N943" s="1234"/>
      <c r="O943" s="1234"/>
      <c r="P943" s="914"/>
      <c r="Q943" s="1234"/>
      <c r="R943" s="1234"/>
      <c r="S943" s="1234"/>
      <c r="T943" s="1234"/>
      <c r="U943" s="1234"/>
      <c r="V943" s="1234"/>
      <c r="W943" s="1234"/>
      <c r="X943" s="1235"/>
      <c r="Y943" s="1234"/>
      <c r="Z943" s="1234"/>
      <c r="AA943" s="1234"/>
      <c r="AB943" s="1234"/>
      <c r="AC943" s="1234"/>
      <c r="AD943" s="1234"/>
      <c r="AE943" s="1234"/>
      <c r="AF943" s="1234"/>
      <c r="AG943" s="914"/>
      <c r="AH943" s="1234"/>
    </row>
    <row r="944">
      <c r="A944" s="1234"/>
      <c r="B944" s="1234"/>
      <c r="C944" s="1234"/>
      <c r="D944" s="1234"/>
      <c r="E944" s="1234"/>
      <c r="F944" s="1234"/>
      <c r="G944" s="1235"/>
      <c r="H944" s="1234"/>
      <c r="I944" s="1234"/>
      <c r="J944" s="1234"/>
      <c r="K944" s="1234"/>
      <c r="L944" s="1234"/>
      <c r="M944" s="1234"/>
      <c r="N944" s="1234"/>
      <c r="O944" s="1234"/>
      <c r="P944" s="914"/>
      <c r="Q944" s="1234"/>
      <c r="R944" s="1234"/>
      <c r="S944" s="1234"/>
      <c r="T944" s="1234"/>
      <c r="U944" s="1234"/>
      <c r="V944" s="1234"/>
      <c r="W944" s="1234"/>
      <c r="X944" s="1235"/>
      <c r="Y944" s="1234"/>
      <c r="Z944" s="1234"/>
      <c r="AA944" s="1234"/>
      <c r="AB944" s="1234"/>
      <c r="AC944" s="1234"/>
      <c r="AD944" s="1234"/>
      <c r="AE944" s="1234"/>
      <c r="AF944" s="1234"/>
      <c r="AG944" s="914"/>
      <c r="AH944" s="1234"/>
    </row>
    <row r="945">
      <c r="A945" s="1234"/>
      <c r="B945" s="1234"/>
      <c r="C945" s="1234"/>
      <c r="D945" s="1234"/>
      <c r="E945" s="1234"/>
      <c r="F945" s="1234"/>
      <c r="G945" s="1235"/>
      <c r="H945" s="1234"/>
      <c r="I945" s="1234"/>
      <c r="J945" s="1234"/>
      <c r="K945" s="1234"/>
      <c r="L945" s="1234"/>
      <c r="M945" s="1234"/>
      <c r="N945" s="1234"/>
      <c r="O945" s="1234"/>
      <c r="P945" s="914"/>
      <c r="Q945" s="1234"/>
      <c r="R945" s="1234"/>
      <c r="S945" s="1234"/>
      <c r="T945" s="1234"/>
      <c r="U945" s="1234"/>
      <c r="V945" s="1234"/>
      <c r="W945" s="1234"/>
      <c r="X945" s="1235"/>
      <c r="Y945" s="1234"/>
      <c r="Z945" s="1234"/>
      <c r="AA945" s="1234"/>
      <c r="AB945" s="1234"/>
      <c r="AC945" s="1234"/>
      <c r="AD945" s="1234"/>
      <c r="AE945" s="1234"/>
      <c r="AF945" s="1234"/>
      <c r="AG945" s="914"/>
      <c r="AH945" s="1234"/>
    </row>
    <row r="946">
      <c r="A946" s="1234"/>
      <c r="B946" s="1234"/>
      <c r="C946" s="1234"/>
      <c r="D946" s="1234"/>
      <c r="E946" s="1234"/>
      <c r="F946" s="1234"/>
      <c r="G946" s="1235"/>
      <c r="H946" s="1234"/>
      <c r="I946" s="1234"/>
      <c r="J946" s="1234"/>
      <c r="K946" s="1234"/>
      <c r="L946" s="1234"/>
      <c r="M946" s="1234"/>
      <c r="N946" s="1234"/>
      <c r="O946" s="1234"/>
      <c r="P946" s="914"/>
      <c r="Q946" s="1234"/>
      <c r="R946" s="1234"/>
      <c r="S946" s="1234"/>
      <c r="T946" s="1234"/>
      <c r="U946" s="1234"/>
      <c r="V946" s="1234"/>
      <c r="W946" s="1234"/>
      <c r="X946" s="1235"/>
      <c r="Y946" s="1234"/>
      <c r="Z946" s="1234"/>
      <c r="AA946" s="1234"/>
      <c r="AB946" s="1234"/>
      <c r="AC946" s="1234"/>
      <c r="AD946" s="1234"/>
      <c r="AE946" s="1234"/>
      <c r="AF946" s="1234"/>
      <c r="AG946" s="914"/>
      <c r="AH946" s="1234"/>
    </row>
    <row r="947">
      <c r="A947" s="1234"/>
      <c r="B947" s="1234"/>
      <c r="C947" s="1234"/>
      <c r="D947" s="1234"/>
      <c r="E947" s="1234"/>
      <c r="F947" s="1234"/>
      <c r="G947" s="1235"/>
      <c r="H947" s="1234"/>
      <c r="I947" s="1234"/>
      <c r="J947" s="1234"/>
      <c r="K947" s="1234"/>
      <c r="L947" s="1234"/>
      <c r="M947" s="1234"/>
      <c r="N947" s="1234"/>
      <c r="O947" s="1234"/>
      <c r="P947" s="914"/>
      <c r="Q947" s="1234"/>
      <c r="R947" s="1234"/>
      <c r="S947" s="1234"/>
      <c r="T947" s="1234"/>
      <c r="U947" s="1234"/>
      <c r="V947" s="1234"/>
      <c r="W947" s="1234"/>
      <c r="X947" s="1235"/>
      <c r="Y947" s="1234"/>
      <c r="Z947" s="1234"/>
      <c r="AA947" s="1234"/>
      <c r="AB947" s="1234"/>
      <c r="AC947" s="1234"/>
      <c r="AD947" s="1234"/>
      <c r="AE947" s="1234"/>
      <c r="AF947" s="1234"/>
      <c r="AG947" s="914"/>
      <c r="AH947" s="1234"/>
    </row>
    <row r="948">
      <c r="A948" s="1234"/>
      <c r="B948" s="1234"/>
      <c r="C948" s="1234"/>
      <c r="D948" s="1234"/>
      <c r="E948" s="1234"/>
      <c r="F948" s="1234"/>
      <c r="G948" s="1235"/>
      <c r="H948" s="1234"/>
      <c r="I948" s="1234"/>
      <c r="J948" s="1234"/>
      <c r="K948" s="1234"/>
      <c r="L948" s="1234"/>
      <c r="M948" s="1234"/>
      <c r="N948" s="1234"/>
      <c r="O948" s="1234"/>
      <c r="P948" s="914"/>
      <c r="Q948" s="1234"/>
      <c r="R948" s="1234"/>
      <c r="S948" s="1234"/>
      <c r="T948" s="1234"/>
      <c r="U948" s="1234"/>
      <c r="V948" s="1234"/>
      <c r="W948" s="1234"/>
      <c r="X948" s="1235"/>
      <c r="Y948" s="1234"/>
      <c r="Z948" s="1234"/>
      <c r="AA948" s="1234"/>
      <c r="AB948" s="1234"/>
      <c r="AC948" s="1234"/>
      <c r="AD948" s="1234"/>
      <c r="AE948" s="1234"/>
      <c r="AF948" s="1234"/>
      <c r="AG948" s="914"/>
      <c r="AH948" s="1234"/>
    </row>
    <row r="949">
      <c r="A949" s="1234"/>
      <c r="B949" s="1234"/>
      <c r="C949" s="1234"/>
      <c r="D949" s="1234"/>
      <c r="E949" s="1234"/>
      <c r="F949" s="1234"/>
      <c r="G949" s="1235"/>
      <c r="H949" s="1234"/>
      <c r="I949" s="1234"/>
      <c r="J949" s="1234"/>
      <c r="K949" s="1234"/>
      <c r="L949" s="1234"/>
      <c r="M949" s="1234"/>
      <c r="N949" s="1234"/>
      <c r="O949" s="1234"/>
      <c r="P949" s="914"/>
      <c r="Q949" s="1234"/>
      <c r="R949" s="1234"/>
      <c r="S949" s="1234"/>
      <c r="T949" s="1234"/>
      <c r="U949" s="1234"/>
      <c r="V949" s="1234"/>
      <c r="W949" s="1234"/>
      <c r="X949" s="1235"/>
      <c r="Y949" s="1234"/>
      <c r="Z949" s="1234"/>
      <c r="AA949" s="1234"/>
      <c r="AB949" s="1234"/>
      <c r="AC949" s="1234"/>
      <c r="AD949" s="1234"/>
      <c r="AE949" s="1234"/>
      <c r="AF949" s="1234"/>
      <c r="AG949" s="914"/>
      <c r="AH949" s="1234"/>
    </row>
    <row r="950">
      <c r="A950" s="1234"/>
      <c r="B950" s="1234"/>
      <c r="C950" s="1234"/>
      <c r="D950" s="1234"/>
      <c r="E950" s="1234"/>
      <c r="F950" s="1234"/>
      <c r="G950" s="1235"/>
      <c r="H950" s="1234"/>
      <c r="I950" s="1234"/>
      <c r="J950" s="1234"/>
      <c r="K950" s="1234"/>
      <c r="L950" s="1234"/>
      <c r="M950" s="1234"/>
      <c r="N950" s="1234"/>
      <c r="O950" s="1234"/>
      <c r="P950" s="914"/>
      <c r="Q950" s="1234"/>
      <c r="R950" s="1234"/>
      <c r="S950" s="1234"/>
      <c r="T950" s="1234"/>
      <c r="U950" s="1234"/>
      <c r="V950" s="1234"/>
      <c r="W950" s="1234"/>
      <c r="X950" s="1235"/>
      <c r="Y950" s="1234"/>
      <c r="Z950" s="1234"/>
      <c r="AA950" s="1234"/>
      <c r="AB950" s="1234"/>
      <c r="AC950" s="1234"/>
      <c r="AD950" s="1234"/>
      <c r="AE950" s="1234"/>
      <c r="AF950" s="1234"/>
      <c r="AG950" s="914"/>
      <c r="AH950" s="1234"/>
    </row>
    <row r="951">
      <c r="A951" s="1234"/>
      <c r="B951" s="1234"/>
      <c r="C951" s="1234"/>
      <c r="D951" s="1234"/>
      <c r="E951" s="1234"/>
      <c r="F951" s="1234"/>
      <c r="G951" s="1235"/>
      <c r="H951" s="1234"/>
      <c r="I951" s="1234"/>
      <c r="J951" s="1234"/>
      <c r="K951" s="1234"/>
      <c r="L951" s="1234"/>
      <c r="M951" s="1234"/>
      <c r="N951" s="1234"/>
      <c r="O951" s="1234"/>
      <c r="P951" s="914"/>
      <c r="Q951" s="1234"/>
      <c r="R951" s="1234"/>
      <c r="S951" s="1234"/>
      <c r="T951" s="1234"/>
      <c r="U951" s="1234"/>
      <c r="V951" s="1234"/>
      <c r="W951" s="1234"/>
      <c r="X951" s="1235"/>
      <c r="Y951" s="1234"/>
      <c r="Z951" s="1234"/>
      <c r="AA951" s="1234"/>
      <c r="AB951" s="1234"/>
      <c r="AC951" s="1234"/>
      <c r="AD951" s="1234"/>
      <c r="AE951" s="1234"/>
      <c r="AF951" s="1234"/>
      <c r="AG951" s="914"/>
      <c r="AH951" s="1234"/>
    </row>
    <row r="952">
      <c r="A952" s="1234"/>
      <c r="B952" s="1234"/>
      <c r="C952" s="1234"/>
      <c r="D952" s="1234"/>
      <c r="E952" s="1234"/>
      <c r="F952" s="1234"/>
      <c r="G952" s="1235"/>
      <c r="H952" s="1234"/>
      <c r="I952" s="1234"/>
      <c r="J952" s="1234"/>
      <c r="K952" s="1234"/>
      <c r="L952" s="1234"/>
      <c r="M952" s="1234"/>
      <c r="N952" s="1234"/>
      <c r="O952" s="1234"/>
      <c r="P952" s="914"/>
      <c r="Q952" s="1234"/>
      <c r="R952" s="1234"/>
      <c r="S952" s="1234"/>
      <c r="T952" s="1234"/>
      <c r="U952" s="1234"/>
      <c r="V952" s="1234"/>
      <c r="W952" s="1234"/>
      <c r="X952" s="1235"/>
      <c r="Y952" s="1234"/>
      <c r="Z952" s="1234"/>
      <c r="AA952" s="1234"/>
      <c r="AB952" s="1234"/>
      <c r="AC952" s="1234"/>
      <c r="AD952" s="1234"/>
      <c r="AE952" s="1234"/>
      <c r="AF952" s="1234"/>
      <c r="AG952" s="914"/>
      <c r="AH952" s="1234"/>
    </row>
    <row r="953">
      <c r="A953" s="1234"/>
      <c r="B953" s="1234"/>
      <c r="C953" s="1234"/>
      <c r="D953" s="1234"/>
      <c r="E953" s="1234"/>
      <c r="F953" s="1234"/>
      <c r="G953" s="1235"/>
      <c r="H953" s="1234"/>
      <c r="I953" s="1234"/>
      <c r="J953" s="1234"/>
      <c r="K953" s="1234"/>
      <c r="L953" s="1234"/>
      <c r="M953" s="1234"/>
      <c r="N953" s="1234"/>
      <c r="O953" s="1234"/>
      <c r="P953" s="914"/>
      <c r="Q953" s="1234"/>
      <c r="R953" s="1234"/>
      <c r="S953" s="1234"/>
      <c r="T953" s="1234"/>
      <c r="U953" s="1234"/>
      <c r="V953" s="1234"/>
      <c r="W953" s="1234"/>
      <c r="X953" s="1235"/>
      <c r="Y953" s="1234"/>
      <c r="Z953" s="1234"/>
      <c r="AA953" s="1234"/>
      <c r="AB953" s="1234"/>
      <c r="AC953" s="1234"/>
      <c r="AD953" s="1234"/>
      <c r="AE953" s="1234"/>
      <c r="AF953" s="1234"/>
      <c r="AG953" s="914"/>
      <c r="AH953" s="1234"/>
    </row>
    <row r="954">
      <c r="A954" s="1234"/>
      <c r="B954" s="1234"/>
      <c r="C954" s="1234"/>
      <c r="D954" s="1234"/>
      <c r="E954" s="1234"/>
      <c r="F954" s="1234"/>
      <c r="G954" s="1235"/>
      <c r="H954" s="1234"/>
      <c r="I954" s="1234"/>
      <c r="J954" s="1234"/>
      <c r="K954" s="1234"/>
      <c r="L954" s="1234"/>
      <c r="M954" s="1234"/>
      <c r="N954" s="1234"/>
      <c r="O954" s="1234"/>
      <c r="P954" s="914"/>
      <c r="Q954" s="1234"/>
      <c r="R954" s="1234"/>
      <c r="S954" s="1234"/>
      <c r="T954" s="1234"/>
      <c r="U954" s="1234"/>
      <c r="V954" s="1234"/>
      <c r="W954" s="1234"/>
      <c r="X954" s="1235"/>
      <c r="Y954" s="1234"/>
      <c r="Z954" s="1234"/>
      <c r="AA954" s="1234"/>
      <c r="AB954" s="1234"/>
      <c r="AC954" s="1234"/>
      <c r="AD954" s="1234"/>
      <c r="AE954" s="1234"/>
      <c r="AF954" s="1234"/>
      <c r="AG954" s="914"/>
      <c r="AH954" s="1234"/>
    </row>
    <row r="955">
      <c r="A955" s="1234"/>
      <c r="B955" s="1234"/>
      <c r="C955" s="1234"/>
      <c r="D955" s="1234"/>
      <c r="E955" s="1234"/>
      <c r="F955" s="1234"/>
      <c r="G955" s="1235"/>
      <c r="H955" s="1234"/>
      <c r="I955" s="1234"/>
      <c r="J955" s="1234"/>
      <c r="K955" s="1234"/>
      <c r="L955" s="1234"/>
      <c r="M955" s="1234"/>
      <c r="N955" s="1234"/>
      <c r="O955" s="1234"/>
      <c r="P955" s="914"/>
      <c r="Q955" s="1234"/>
      <c r="R955" s="1234"/>
      <c r="S955" s="1234"/>
      <c r="T955" s="1234"/>
      <c r="U955" s="1234"/>
      <c r="V955" s="1234"/>
      <c r="W955" s="1234"/>
      <c r="X955" s="1235"/>
      <c r="Y955" s="1234"/>
      <c r="Z955" s="1234"/>
      <c r="AA955" s="1234"/>
      <c r="AB955" s="1234"/>
      <c r="AC955" s="1234"/>
      <c r="AD955" s="1234"/>
      <c r="AE955" s="1234"/>
      <c r="AF955" s="1234"/>
      <c r="AG955" s="914"/>
      <c r="AH955" s="1234"/>
    </row>
    <row r="956">
      <c r="A956" s="1234"/>
      <c r="B956" s="1234"/>
      <c r="C956" s="1234"/>
      <c r="D956" s="1234"/>
      <c r="E956" s="1234"/>
      <c r="F956" s="1234"/>
      <c r="G956" s="1235"/>
      <c r="H956" s="1234"/>
      <c r="I956" s="1234"/>
      <c r="J956" s="1234"/>
      <c r="K956" s="1234"/>
      <c r="L956" s="1234"/>
      <c r="M956" s="1234"/>
      <c r="N956" s="1234"/>
      <c r="O956" s="1234"/>
      <c r="P956" s="914"/>
      <c r="Q956" s="1234"/>
      <c r="R956" s="1234"/>
      <c r="S956" s="1234"/>
      <c r="T956" s="1234"/>
      <c r="U956" s="1234"/>
      <c r="V956" s="1234"/>
      <c r="W956" s="1234"/>
      <c r="X956" s="1235"/>
      <c r="Y956" s="1234"/>
      <c r="Z956" s="1234"/>
      <c r="AA956" s="1234"/>
      <c r="AB956" s="1234"/>
      <c r="AC956" s="1234"/>
      <c r="AD956" s="1234"/>
      <c r="AE956" s="1234"/>
      <c r="AF956" s="1234"/>
      <c r="AG956" s="914"/>
      <c r="AH956" s="1234"/>
    </row>
    <row r="957">
      <c r="A957" s="1234"/>
      <c r="B957" s="1234"/>
      <c r="C957" s="1234"/>
      <c r="D957" s="1234"/>
      <c r="E957" s="1234"/>
      <c r="F957" s="1234"/>
      <c r="G957" s="1235"/>
      <c r="H957" s="1234"/>
      <c r="I957" s="1234"/>
      <c r="J957" s="1234"/>
      <c r="K957" s="1234"/>
      <c r="L957" s="1234"/>
      <c r="M957" s="1234"/>
      <c r="N957" s="1234"/>
      <c r="O957" s="1234"/>
      <c r="P957" s="914"/>
      <c r="Q957" s="1234"/>
      <c r="R957" s="1234"/>
      <c r="S957" s="1234"/>
      <c r="T957" s="1234"/>
      <c r="U957" s="1234"/>
      <c r="V957" s="1234"/>
      <c r="W957" s="1234"/>
      <c r="X957" s="1235"/>
      <c r="Y957" s="1234"/>
      <c r="Z957" s="1234"/>
      <c r="AA957" s="1234"/>
      <c r="AB957" s="1234"/>
      <c r="AC957" s="1234"/>
      <c r="AD957" s="1234"/>
      <c r="AE957" s="1234"/>
      <c r="AF957" s="1234"/>
      <c r="AG957" s="914"/>
      <c r="AH957" s="1234"/>
    </row>
    <row r="958">
      <c r="A958" s="1234"/>
      <c r="B958" s="1234"/>
      <c r="C958" s="1234"/>
      <c r="D958" s="1234"/>
      <c r="E958" s="1234"/>
      <c r="F958" s="1234"/>
      <c r="G958" s="1235"/>
      <c r="H958" s="1234"/>
      <c r="I958" s="1234"/>
      <c r="J958" s="1234"/>
      <c r="K958" s="1234"/>
      <c r="L958" s="1234"/>
      <c r="M958" s="1234"/>
      <c r="N958" s="1234"/>
      <c r="O958" s="1234"/>
      <c r="P958" s="914"/>
      <c r="Q958" s="1234"/>
      <c r="R958" s="1234"/>
      <c r="S958" s="1234"/>
      <c r="T958" s="1234"/>
      <c r="U958" s="1234"/>
      <c r="V958" s="1234"/>
      <c r="W958" s="1234"/>
      <c r="X958" s="1235"/>
      <c r="Y958" s="1234"/>
      <c r="Z958" s="1234"/>
      <c r="AA958" s="1234"/>
      <c r="AB958" s="1234"/>
      <c r="AC958" s="1234"/>
      <c r="AD958" s="1234"/>
      <c r="AE958" s="1234"/>
      <c r="AF958" s="1234"/>
      <c r="AG958" s="914"/>
      <c r="AH958" s="1234"/>
    </row>
    <row r="959">
      <c r="A959" s="1234"/>
      <c r="B959" s="1234"/>
      <c r="C959" s="1234"/>
      <c r="D959" s="1234"/>
      <c r="E959" s="1234"/>
      <c r="F959" s="1234"/>
      <c r="G959" s="1235"/>
      <c r="H959" s="1234"/>
      <c r="I959" s="1234"/>
      <c r="J959" s="1234"/>
      <c r="K959" s="1234"/>
      <c r="L959" s="1234"/>
      <c r="M959" s="1234"/>
      <c r="N959" s="1234"/>
      <c r="O959" s="1234"/>
      <c r="P959" s="914"/>
      <c r="Q959" s="1234"/>
      <c r="R959" s="1234"/>
      <c r="S959" s="1234"/>
      <c r="T959" s="1234"/>
      <c r="U959" s="1234"/>
      <c r="V959" s="1234"/>
      <c r="W959" s="1234"/>
      <c r="X959" s="1235"/>
      <c r="Y959" s="1234"/>
      <c r="Z959" s="1234"/>
      <c r="AA959" s="1234"/>
      <c r="AB959" s="1234"/>
      <c r="AC959" s="1234"/>
      <c r="AD959" s="1234"/>
      <c r="AE959" s="1234"/>
      <c r="AF959" s="1234"/>
      <c r="AG959" s="914"/>
      <c r="AH959" s="1234"/>
    </row>
    <row r="960">
      <c r="A960" s="1234"/>
      <c r="B960" s="1234"/>
      <c r="C960" s="1234"/>
      <c r="D960" s="1234"/>
      <c r="E960" s="1234"/>
      <c r="F960" s="1234"/>
      <c r="G960" s="1235"/>
      <c r="H960" s="1234"/>
      <c r="I960" s="1234"/>
      <c r="J960" s="1234"/>
      <c r="K960" s="1234"/>
      <c r="L960" s="1234"/>
      <c r="M960" s="1234"/>
      <c r="N960" s="1234"/>
      <c r="O960" s="1234"/>
      <c r="P960" s="914"/>
      <c r="Q960" s="1234"/>
      <c r="R960" s="1234"/>
      <c r="S960" s="1234"/>
      <c r="T960" s="1234"/>
      <c r="U960" s="1234"/>
      <c r="V960" s="1234"/>
      <c r="W960" s="1234"/>
      <c r="X960" s="1235"/>
      <c r="Y960" s="1234"/>
      <c r="Z960" s="1234"/>
      <c r="AA960" s="1234"/>
      <c r="AB960" s="1234"/>
      <c r="AC960" s="1234"/>
      <c r="AD960" s="1234"/>
      <c r="AE960" s="1234"/>
      <c r="AF960" s="1234"/>
      <c r="AG960" s="914"/>
      <c r="AH960" s="1234"/>
    </row>
    <row r="961">
      <c r="A961" s="1234"/>
      <c r="B961" s="1234"/>
      <c r="C961" s="1234"/>
      <c r="D961" s="1234"/>
      <c r="E961" s="1234"/>
      <c r="F961" s="1234"/>
      <c r="G961" s="1235"/>
      <c r="H961" s="1234"/>
      <c r="I961" s="1234"/>
      <c r="J961" s="1234"/>
      <c r="K961" s="1234"/>
      <c r="L961" s="1234"/>
      <c r="M961" s="1234"/>
      <c r="N961" s="1234"/>
      <c r="O961" s="1234"/>
      <c r="P961" s="914"/>
      <c r="Q961" s="1234"/>
      <c r="R961" s="1234"/>
      <c r="S961" s="1234"/>
      <c r="T961" s="1234"/>
      <c r="U961" s="1234"/>
      <c r="V961" s="1234"/>
      <c r="W961" s="1234"/>
      <c r="X961" s="1235"/>
      <c r="Y961" s="1234"/>
      <c r="Z961" s="1234"/>
      <c r="AA961" s="1234"/>
      <c r="AB961" s="1234"/>
      <c r="AC961" s="1234"/>
      <c r="AD961" s="1234"/>
      <c r="AE961" s="1234"/>
      <c r="AF961" s="1234"/>
      <c r="AG961" s="914"/>
      <c r="AH961" s="1234"/>
    </row>
    <row r="962">
      <c r="A962" s="1234"/>
      <c r="B962" s="1234"/>
      <c r="C962" s="1234"/>
      <c r="D962" s="1234"/>
      <c r="E962" s="1234"/>
      <c r="F962" s="1234"/>
      <c r="G962" s="1235"/>
      <c r="H962" s="1234"/>
      <c r="I962" s="1234"/>
      <c r="J962" s="1234"/>
      <c r="K962" s="1234"/>
      <c r="L962" s="1234"/>
      <c r="M962" s="1234"/>
      <c r="N962" s="1234"/>
      <c r="O962" s="1234"/>
      <c r="P962" s="914"/>
      <c r="Q962" s="1234"/>
      <c r="R962" s="1234"/>
      <c r="S962" s="1234"/>
      <c r="T962" s="1234"/>
      <c r="U962" s="1234"/>
      <c r="V962" s="1234"/>
      <c r="W962" s="1234"/>
      <c r="X962" s="1235"/>
      <c r="Y962" s="1234"/>
      <c r="Z962" s="1234"/>
      <c r="AA962" s="1234"/>
      <c r="AB962" s="1234"/>
      <c r="AC962" s="1234"/>
      <c r="AD962" s="1234"/>
      <c r="AE962" s="1234"/>
      <c r="AF962" s="1234"/>
      <c r="AG962" s="914"/>
      <c r="AH962" s="1234"/>
    </row>
    <row r="963">
      <c r="A963" s="1234"/>
      <c r="B963" s="1234"/>
      <c r="C963" s="1234"/>
      <c r="D963" s="1234"/>
      <c r="E963" s="1234"/>
      <c r="F963" s="1234"/>
      <c r="G963" s="1235"/>
      <c r="H963" s="1234"/>
      <c r="I963" s="1234"/>
      <c r="J963" s="1234"/>
      <c r="K963" s="1234"/>
      <c r="L963" s="1234"/>
      <c r="M963" s="1234"/>
      <c r="N963" s="1234"/>
      <c r="O963" s="1234"/>
      <c r="P963" s="914"/>
      <c r="Q963" s="1234"/>
      <c r="R963" s="1234"/>
      <c r="S963" s="1234"/>
      <c r="T963" s="1234"/>
      <c r="U963" s="1234"/>
      <c r="V963" s="1234"/>
      <c r="W963" s="1234"/>
      <c r="X963" s="1235"/>
      <c r="Y963" s="1234"/>
      <c r="Z963" s="1234"/>
      <c r="AA963" s="1234"/>
      <c r="AB963" s="1234"/>
      <c r="AC963" s="1234"/>
      <c r="AD963" s="1234"/>
      <c r="AE963" s="1234"/>
      <c r="AF963" s="1234"/>
      <c r="AG963" s="914"/>
      <c r="AH963" s="1234"/>
    </row>
    <row r="964">
      <c r="A964" s="1234"/>
      <c r="B964" s="1234"/>
      <c r="C964" s="1234"/>
      <c r="D964" s="1234"/>
      <c r="E964" s="1234"/>
      <c r="F964" s="1234"/>
      <c r="G964" s="1235"/>
      <c r="H964" s="1234"/>
      <c r="I964" s="1234"/>
      <c r="J964" s="1234"/>
      <c r="K964" s="1234"/>
      <c r="L964" s="1234"/>
      <c r="M964" s="1234"/>
      <c r="N964" s="1234"/>
      <c r="O964" s="1234"/>
      <c r="P964" s="914"/>
      <c r="Q964" s="1234"/>
      <c r="R964" s="1234"/>
      <c r="S964" s="1234"/>
      <c r="T964" s="1234"/>
      <c r="U964" s="1234"/>
      <c r="V964" s="1234"/>
      <c r="W964" s="1234"/>
      <c r="X964" s="1235"/>
      <c r="Y964" s="1234"/>
      <c r="Z964" s="1234"/>
      <c r="AA964" s="1234"/>
      <c r="AB964" s="1234"/>
      <c r="AC964" s="1234"/>
      <c r="AD964" s="1234"/>
      <c r="AE964" s="1234"/>
      <c r="AF964" s="1234"/>
      <c r="AG964" s="914"/>
      <c r="AH964" s="1234"/>
    </row>
    <row r="965">
      <c r="A965" s="1234"/>
      <c r="B965" s="1234"/>
      <c r="C965" s="1234"/>
      <c r="D965" s="1234"/>
      <c r="E965" s="1234"/>
      <c r="F965" s="1234"/>
      <c r="G965" s="1235"/>
      <c r="H965" s="1234"/>
      <c r="I965" s="1234"/>
      <c r="J965" s="1234"/>
      <c r="K965" s="1234"/>
      <c r="L965" s="1234"/>
      <c r="M965" s="1234"/>
      <c r="N965" s="1234"/>
      <c r="O965" s="1234"/>
      <c r="P965" s="914"/>
      <c r="Q965" s="1234"/>
      <c r="R965" s="1234"/>
      <c r="S965" s="1234"/>
      <c r="T965" s="1234"/>
      <c r="U965" s="1234"/>
      <c r="V965" s="1234"/>
      <c r="W965" s="1234"/>
      <c r="X965" s="1235"/>
      <c r="Y965" s="1234"/>
      <c r="Z965" s="1234"/>
      <c r="AA965" s="1234"/>
      <c r="AB965" s="1234"/>
      <c r="AC965" s="1234"/>
      <c r="AD965" s="1234"/>
      <c r="AE965" s="1234"/>
      <c r="AF965" s="1234"/>
      <c r="AG965" s="914"/>
      <c r="AH965" s="1234"/>
    </row>
    <row r="966">
      <c r="A966" s="1234"/>
      <c r="B966" s="1234"/>
      <c r="C966" s="1234"/>
      <c r="D966" s="1234"/>
      <c r="E966" s="1234"/>
      <c r="F966" s="1234"/>
      <c r="G966" s="1235"/>
      <c r="H966" s="1234"/>
      <c r="I966" s="1234"/>
      <c r="J966" s="1234"/>
      <c r="K966" s="1234"/>
      <c r="L966" s="1234"/>
      <c r="M966" s="1234"/>
      <c r="N966" s="1234"/>
      <c r="O966" s="1234"/>
      <c r="P966" s="914"/>
      <c r="Q966" s="1234"/>
      <c r="R966" s="1234"/>
      <c r="S966" s="1234"/>
      <c r="T966" s="1234"/>
      <c r="U966" s="1234"/>
      <c r="V966" s="1234"/>
      <c r="W966" s="1234"/>
      <c r="X966" s="1235"/>
      <c r="Y966" s="1234"/>
      <c r="Z966" s="1234"/>
      <c r="AA966" s="1234"/>
      <c r="AB966" s="1234"/>
      <c r="AC966" s="1234"/>
      <c r="AD966" s="1234"/>
      <c r="AE966" s="1234"/>
      <c r="AF966" s="1234"/>
      <c r="AG966" s="914"/>
      <c r="AH966" s="1234"/>
    </row>
    <row r="967">
      <c r="A967" s="1234"/>
      <c r="B967" s="1234"/>
      <c r="C967" s="1234"/>
      <c r="D967" s="1234"/>
      <c r="E967" s="1234"/>
      <c r="F967" s="1234"/>
      <c r="G967" s="1235"/>
      <c r="H967" s="1234"/>
      <c r="I967" s="1234"/>
      <c r="J967" s="1234"/>
      <c r="K967" s="1234"/>
      <c r="L967" s="1234"/>
      <c r="M967" s="1234"/>
      <c r="N967" s="1234"/>
      <c r="O967" s="1234"/>
      <c r="P967" s="914"/>
      <c r="Q967" s="1234"/>
      <c r="R967" s="1234"/>
      <c r="S967" s="1234"/>
      <c r="T967" s="1234"/>
      <c r="U967" s="1234"/>
      <c r="V967" s="1234"/>
      <c r="W967" s="1234"/>
      <c r="X967" s="1235"/>
      <c r="Y967" s="1234"/>
      <c r="Z967" s="1234"/>
      <c r="AA967" s="1234"/>
      <c r="AB967" s="1234"/>
      <c r="AC967" s="1234"/>
      <c r="AD967" s="1234"/>
      <c r="AE967" s="1234"/>
      <c r="AF967" s="1234"/>
      <c r="AG967" s="914"/>
      <c r="AH967" s="1234"/>
    </row>
    <row r="968">
      <c r="A968" s="1234"/>
      <c r="B968" s="1234"/>
      <c r="C968" s="1234"/>
      <c r="D968" s="1234"/>
      <c r="E968" s="1234"/>
      <c r="F968" s="1234"/>
      <c r="G968" s="1235"/>
      <c r="H968" s="1234"/>
      <c r="I968" s="1234"/>
      <c r="J968" s="1234"/>
      <c r="K968" s="1234"/>
      <c r="L968" s="1234"/>
      <c r="M968" s="1234"/>
      <c r="N968" s="1234"/>
      <c r="O968" s="1234"/>
      <c r="P968" s="914"/>
      <c r="Q968" s="1234"/>
      <c r="R968" s="1234"/>
      <c r="S968" s="1234"/>
      <c r="T968" s="1234"/>
      <c r="U968" s="1234"/>
      <c r="V968" s="1234"/>
      <c r="W968" s="1234"/>
      <c r="X968" s="1235"/>
      <c r="Y968" s="1234"/>
      <c r="Z968" s="1234"/>
      <c r="AA968" s="1234"/>
      <c r="AB968" s="1234"/>
      <c r="AC968" s="1234"/>
      <c r="AD968" s="1234"/>
      <c r="AE968" s="1234"/>
      <c r="AF968" s="1234"/>
      <c r="AG968" s="914"/>
      <c r="AH968" s="1234"/>
    </row>
    <row r="969">
      <c r="A969" s="1234"/>
      <c r="B969" s="1234"/>
      <c r="C969" s="1234"/>
      <c r="D969" s="1234"/>
      <c r="E969" s="1234"/>
      <c r="F969" s="1234"/>
      <c r="G969" s="1235"/>
      <c r="H969" s="1234"/>
      <c r="I969" s="1234"/>
      <c r="J969" s="1234"/>
      <c r="K969" s="1234"/>
      <c r="L969" s="1234"/>
      <c r="M969" s="1234"/>
      <c r="N969" s="1234"/>
      <c r="O969" s="1234"/>
      <c r="P969" s="914"/>
      <c r="Q969" s="1234"/>
      <c r="R969" s="1234"/>
      <c r="S969" s="1234"/>
      <c r="T969" s="1234"/>
      <c r="U969" s="1234"/>
      <c r="V969" s="1234"/>
      <c r="W969" s="1234"/>
      <c r="X969" s="1235"/>
      <c r="Y969" s="1234"/>
      <c r="Z969" s="1234"/>
      <c r="AA969" s="1234"/>
      <c r="AB969" s="1234"/>
      <c r="AC969" s="1234"/>
      <c r="AD969" s="1234"/>
      <c r="AE969" s="1234"/>
      <c r="AF969" s="1234"/>
      <c r="AG969" s="914"/>
      <c r="AH969" s="1234"/>
    </row>
    <row r="970">
      <c r="A970" s="1234"/>
      <c r="B970" s="1234"/>
      <c r="C970" s="1234"/>
      <c r="D970" s="1234"/>
      <c r="E970" s="1234"/>
      <c r="F970" s="1234"/>
      <c r="G970" s="1235"/>
      <c r="H970" s="1234"/>
      <c r="I970" s="1234"/>
      <c r="J970" s="1234"/>
      <c r="K970" s="1234"/>
      <c r="L970" s="1234"/>
      <c r="M970" s="1234"/>
      <c r="N970" s="1234"/>
      <c r="O970" s="1234"/>
      <c r="P970" s="914"/>
      <c r="Q970" s="1234"/>
      <c r="R970" s="1234"/>
      <c r="S970" s="1234"/>
      <c r="T970" s="1234"/>
      <c r="U970" s="1234"/>
      <c r="V970" s="1234"/>
      <c r="W970" s="1234"/>
      <c r="X970" s="1235"/>
      <c r="Y970" s="1234"/>
      <c r="Z970" s="1234"/>
      <c r="AA970" s="1234"/>
      <c r="AB970" s="1234"/>
      <c r="AC970" s="1234"/>
      <c r="AD970" s="1234"/>
      <c r="AE970" s="1234"/>
      <c r="AF970" s="1234"/>
      <c r="AG970" s="914"/>
      <c r="AH970" s="1234"/>
    </row>
    <row r="971">
      <c r="A971" s="1234"/>
      <c r="B971" s="1234"/>
      <c r="C971" s="1234"/>
      <c r="D971" s="1234"/>
      <c r="E971" s="1234"/>
      <c r="F971" s="1234"/>
      <c r="G971" s="1235"/>
      <c r="H971" s="1234"/>
      <c r="I971" s="1234"/>
      <c r="J971" s="1234"/>
      <c r="K971" s="1234"/>
      <c r="L971" s="1234"/>
      <c r="M971" s="1234"/>
      <c r="N971" s="1234"/>
      <c r="O971" s="1234"/>
      <c r="P971" s="914"/>
      <c r="Q971" s="1234"/>
      <c r="R971" s="1234"/>
      <c r="S971" s="1234"/>
      <c r="T971" s="1234"/>
      <c r="U971" s="1234"/>
      <c r="V971" s="1234"/>
      <c r="W971" s="1234"/>
      <c r="X971" s="1235"/>
      <c r="Y971" s="1234"/>
      <c r="Z971" s="1234"/>
      <c r="AA971" s="1234"/>
      <c r="AB971" s="1234"/>
      <c r="AC971" s="1234"/>
      <c r="AD971" s="1234"/>
      <c r="AE971" s="1234"/>
      <c r="AF971" s="1234"/>
      <c r="AG971" s="914"/>
      <c r="AH971" s="1234"/>
    </row>
    <row r="972">
      <c r="A972" s="1234"/>
      <c r="B972" s="1234"/>
      <c r="C972" s="1234"/>
      <c r="D972" s="1234"/>
      <c r="E972" s="1234"/>
      <c r="F972" s="1234"/>
      <c r="G972" s="1235"/>
      <c r="H972" s="1234"/>
      <c r="I972" s="1234"/>
      <c r="J972" s="1234"/>
      <c r="K972" s="1234"/>
      <c r="L972" s="1234"/>
      <c r="M972" s="1234"/>
      <c r="N972" s="1234"/>
      <c r="O972" s="1234"/>
      <c r="P972" s="914"/>
      <c r="Q972" s="1234"/>
      <c r="R972" s="1234"/>
      <c r="S972" s="1234"/>
      <c r="T972" s="1234"/>
      <c r="U972" s="1234"/>
      <c r="V972" s="1234"/>
      <c r="W972" s="1234"/>
      <c r="X972" s="1235"/>
      <c r="Y972" s="1234"/>
      <c r="Z972" s="1234"/>
      <c r="AA972" s="1234"/>
      <c r="AB972" s="1234"/>
      <c r="AC972" s="1234"/>
      <c r="AD972" s="1234"/>
      <c r="AE972" s="1234"/>
      <c r="AF972" s="1234"/>
      <c r="AG972" s="914"/>
      <c r="AH972" s="1234"/>
    </row>
    <row r="973">
      <c r="A973" s="1234"/>
      <c r="B973" s="1234"/>
      <c r="C973" s="1234"/>
      <c r="D973" s="1234"/>
      <c r="E973" s="1234"/>
      <c r="F973" s="1234"/>
      <c r="G973" s="1235"/>
      <c r="H973" s="1234"/>
      <c r="I973" s="1234"/>
      <c r="J973" s="1234"/>
      <c r="K973" s="1234"/>
      <c r="L973" s="1234"/>
      <c r="M973" s="1234"/>
      <c r="N973" s="1234"/>
      <c r="O973" s="1234"/>
      <c r="P973" s="914"/>
      <c r="Q973" s="1234"/>
      <c r="R973" s="1234"/>
      <c r="S973" s="1234"/>
      <c r="T973" s="1234"/>
      <c r="U973" s="1234"/>
      <c r="V973" s="1234"/>
      <c r="W973" s="1234"/>
      <c r="X973" s="1235"/>
      <c r="Y973" s="1234"/>
      <c r="Z973" s="1234"/>
      <c r="AA973" s="1234"/>
      <c r="AB973" s="1234"/>
      <c r="AC973" s="1234"/>
      <c r="AD973" s="1234"/>
      <c r="AE973" s="1234"/>
      <c r="AF973" s="1234"/>
      <c r="AG973" s="914"/>
      <c r="AH973" s="1234"/>
    </row>
    <row r="974">
      <c r="A974" s="1234"/>
      <c r="B974" s="1234"/>
      <c r="C974" s="1234"/>
      <c r="D974" s="1234"/>
      <c r="E974" s="1234"/>
      <c r="F974" s="1234"/>
      <c r="G974" s="1235"/>
      <c r="H974" s="1234"/>
      <c r="I974" s="1234"/>
      <c r="J974" s="1234"/>
      <c r="K974" s="1234"/>
      <c r="L974" s="1234"/>
      <c r="M974" s="1234"/>
      <c r="N974" s="1234"/>
      <c r="O974" s="1234"/>
      <c r="P974" s="914"/>
      <c r="Q974" s="1234"/>
      <c r="R974" s="1234"/>
      <c r="S974" s="1234"/>
      <c r="T974" s="1234"/>
      <c r="U974" s="1234"/>
      <c r="V974" s="1234"/>
      <c r="W974" s="1234"/>
      <c r="X974" s="1235"/>
      <c r="Y974" s="1234"/>
      <c r="Z974" s="1234"/>
      <c r="AA974" s="1234"/>
      <c r="AB974" s="1234"/>
      <c r="AC974" s="1234"/>
      <c r="AD974" s="1234"/>
      <c r="AE974" s="1234"/>
      <c r="AF974" s="1234"/>
      <c r="AG974" s="914"/>
      <c r="AH974" s="1234"/>
    </row>
    <row r="975">
      <c r="A975" s="1234"/>
      <c r="B975" s="1234"/>
      <c r="C975" s="1234"/>
      <c r="D975" s="1234"/>
      <c r="E975" s="1234"/>
      <c r="F975" s="1234"/>
      <c r="G975" s="1235"/>
      <c r="H975" s="1234"/>
      <c r="I975" s="1234"/>
      <c r="J975" s="1234"/>
      <c r="K975" s="1234"/>
      <c r="L975" s="1234"/>
      <c r="M975" s="1234"/>
      <c r="N975" s="1234"/>
      <c r="O975" s="1234"/>
      <c r="P975" s="914"/>
      <c r="Q975" s="1234"/>
      <c r="R975" s="1234"/>
      <c r="S975" s="1234"/>
      <c r="T975" s="1234"/>
      <c r="U975" s="1234"/>
      <c r="V975" s="1234"/>
      <c r="W975" s="1234"/>
      <c r="X975" s="1235"/>
      <c r="Y975" s="1234"/>
      <c r="Z975" s="1234"/>
      <c r="AA975" s="1234"/>
      <c r="AB975" s="1234"/>
      <c r="AC975" s="1234"/>
      <c r="AD975" s="1234"/>
      <c r="AE975" s="1234"/>
      <c r="AF975" s="1234"/>
      <c r="AG975" s="914"/>
      <c r="AH975" s="1234"/>
    </row>
    <row r="976">
      <c r="A976" s="1234"/>
      <c r="B976" s="1234"/>
      <c r="C976" s="1234"/>
      <c r="D976" s="1234"/>
      <c r="E976" s="1234"/>
      <c r="F976" s="1234"/>
      <c r="G976" s="1235"/>
      <c r="H976" s="1234"/>
      <c r="I976" s="1234"/>
      <c r="J976" s="1234"/>
      <c r="K976" s="1234"/>
      <c r="L976" s="1234"/>
      <c r="M976" s="1234"/>
      <c r="N976" s="1234"/>
      <c r="O976" s="1234"/>
      <c r="P976" s="914"/>
      <c r="Q976" s="1234"/>
      <c r="R976" s="1234"/>
      <c r="S976" s="1234"/>
      <c r="T976" s="1234"/>
      <c r="U976" s="1234"/>
      <c r="V976" s="1234"/>
      <c r="W976" s="1234"/>
      <c r="X976" s="1235"/>
      <c r="Y976" s="1234"/>
      <c r="Z976" s="1234"/>
      <c r="AA976" s="1234"/>
      <c r="AB976" s="1234"/>
      <c r="AC976" s="1234"/>
      <c r="AD976" s="1234"/>
      <c r="AE976" s="1234"/>
      <c r="AF976" s="1234"/>
      <c r="AG976" s="914"/>
      <c r="AH976" s="1234"/>
    </row>
    <row r="977">
      <c r="A977" s="1234"/>
      <c r="B977" s="1234"/>
      <c r="C977" s="1234"/>
      <c r="D977" s="1234"/>
      <c r="E977" s="1234"/>
      <c r="F977" s="1234"/>
      <c r="G977" s="1235"/>
      <c r="H977" s="1234"/>
      <c r="I977" s="1234"/>
      <c r="J977" s="1234"/>
      <c r="K977" s="1234"/>
      <c r="L977" s="1234"/>
      <c r="M977" s="1234"/>
      <c r="N977" s="1234"/>
      <c r="O977" s="1234"/>
      <c r="P977" s="914"/>
      <c r="Q977" s="1234"/>
      <c r="R977" s="1234"/>
      <c r="S977" s="1234"/>
      <c r="T977" s="1234"/>
      <c r="U977" s="1234"/>
      <c r="V977" s="1234"/>
      <c r="W977" s="1234"/>
      <c r="X977" s="1235"/>
      <c r="Y977" s="1234"/>
      <c r="Z977" s="1234"/>
      <c r="AA977" s="1234"/>
      <c r="AB977" s="1234"/>
      <c r="AC977" s="1234"/>
      <c r="AD977" s="1234"/>
      <c r="AE977" s="1234"/>
      <c r="AF977" s="1234"/>
      <c r="AG977" s="914"/>
      <c r="AH977" s="1234"/>
    </row>
    <row r="978">
      <c r="A978" s="1234"/>
      <c r="B978" s="1234"/>
      <c r="C978" s="1234"/>
      <c r="D978" s="1234"/>
      <c r="E978" s="1234"/>
      <c r="F978" s="1234"/>
      <c r="G978" s="1235"/>
      <c r="H978" s="1234"/>
      <c r="I978" s="1234"/>
      <c r="J978" s="1234"/>
      <c r="K978" s="1234"/>
      <c r="L978" s="1234"/>
      <c r="M978" s="1234"/>
      <c r="N978" s="1234"/>
      <c r="O978" s="1234"/>
      <c r="P978" s="914"/>
      <c r="Q978" s="1234"/>
      <c r="R978" s="1234"/>
      <c r="S978" s="1234"/>
      <c r="T978" s="1234"/>
      <c r="U978" s="1234"/>
      <c r="V978" s="1234"/>
      <c r="W978" s="1234"/>
      <c r="X978" s="1235"/>
      <c r="Y978" s="1234"/>
      <c r="Z978" s="1234"/>
      <c r="AA978" s="1234"/>
      <c r="AB978" s="1234"/>
      <c r="AC978" s="1234"/>
      <c r="AD978" s="1234"/>
      <c r="AE978" s="1234"/>
      <c r="AF978" s="1234"/>
      <c r="AG978" s="914"/>
      <c r="AH978" s="1234"/>
    </row>
    <row r="979">
      <c r="A979" s="1234"/>
      <c r="B979" s="1234"/>
      <c r="C979" s="1234"/>
      <c r="D979" s="1234"/>
      <c r="E979" s="1234"/>
      <c r="F979" s="1234"/>
      <c r="G979" s="1235"/>
      <c r="H979" s="1234"/>
      <c r="I979" s="1234"/>
      <c r="J979" s="1234"/>
      <c r="K979" s="1234"/>
      <c r="L979" s="1234"/>
      <c r="M979" s="1234"/>
      <c r="N979" s="1234"/>
      <c r="O979" s="1234"/>
      <c r="P979" s="914"/>
      <c r="Q979" s="1234"/>
      <c r="R979" s="1234"/>
      <c r="S979" s="1234"/>
      <c r="T979" s="1234"/>
      <c r="U979" s="1234"/>
      <c r="V979" s="1234"/>
      <c r="W979" s="1234"/>
      <c r="X979" s="1235"/>
      <c r="Y979" s="1234"/>
      <c r="Z979" s="1234"/>
      <c r="AA979" s="1234"/>
      <c r="AB979" s="1234"/>
      <c r="AC979" s="1234"/>
      <c r="AD979" s="1234"/>
      <c r="AE979" s="1234"/>
      <c r="AF979" s="1234"/>
      <c r="AG979" s="914"/>
      <c r="AH979" s="1234"/>
    </row>
    <row r="980">
      <c r="A980" s="1234"/>
      <c r="B980" s="1234"/>
      <c r="C980" s="1234"/>
      <c r="D980" s="1234"/>
      <c r="E980" s="1234"/>
      <c r="F980" s="1234"/>
      <c r="G980" s="1235"/>
      <c r="H980" s="1234"/>
      <c r="I980" s="1234"/>
      <c r="J980" s="1234"/>
      <c r="K980" s="1234"/>
      <c r="L980" s="1234"/>
      <c r="M980" s="1234"/>
      <c r="N980" s="1234"/>
      <c r="O980" s="1234"/>
      <c r="P980" s="914"/>
      <c r="Q980" s="1234"/>
      <c r="R980" s="1234"/>
      <c r="S980" s="1234"/>
      <c r="T980" s="1234"/>
      <c r="U980" s="1234"/>
      <c r="V980" s="1234"/>
      <c r="W980" s="1234"/>
      <c r="X980" s="1235"/>
      <c r="Y980" s="1234"/>
      <c r="Z980" s="1234"/>
      <c r="AA980" s="1234"/>
      <c r="AB980" s="1234"/>
      <c r="AC980" s="1234"/>
      <c r="AD980" s="1234"/>
      <c r="AE980" s="1234"/>
      <c r="AF980" s="1234"/>
      <c r="AG980" s="914"/>
      <c r="AH980" s="1234"/>
    </row>
    <row r="981">
      <c r="A981" s="1234"/>
      <c r="B981" s="1234"/>
      <c r="C981" s="1234"/>
      <c r="D981" s="1234"/>
      <c r="E981" s="1234"/>
      <c r="F981" s="1234"/>
      <c r="G981" s="1235"/>
      <c r="H981" s="1234"/>
      <c r="I981" s="1234"/>
      <c r="J981" s="1234"/>
      <c r="K981" s="1234"/>
      <c r="L981" s="1234"/>
      <c r="M981" s="1234"/>
      <c r="N981" s="1234"/>
      <c r="O981" s="1234"/>
      <c r="P981" s="914"/>
      <c r="Q981" s="1234"/>
      <c r="R981" s="1234"/>
      <c r="S981" s="1234"/>
      <c r="T981" s="1234"/>
      <c r="U981" s="1234"/>
      <c r="V981" s="1234"/>
      <c r="W981" s="1234"/>
      <c r="X981" s="1235"/>
      <c r="Y981" s="1234"/>
      <c r="Z981" s="1234"/>
      <c r="AA981" s="1234"/>
      <c r="AB981" s="1234"/>
      <c r="AC981" s="1234"/>
      <c r="AD981" s="1234"/>
      <c r="AE981" s="1234"/>
      <c r="AF981" s="1234"/>
      <c r="AG981" s="914"/>
      <c r="AH981" s="1234"/>
    </row>
    <row r="982">
      <c r="A982" s="1234"/>
      <c r="B982" s="1234"/>
      <c r="C982" s="1234"/>
      <c r="D982" s="1234"/>
      <c r="E982" s="1234"/>
      <c r="F982" s="1234"/>
      <c r="G982" s="1235"/>
      <c r="H982" s="1234"/>
      <c r="I982" s="1234"/>
      <c r="J982" s="1234"/>
      <c r="K982" s="1234"/>
      <c r="L982" s="1234"/>
      <c r="M982" s="1234"/>
      <c r="N982" s="1234"/>
      <c r="O982" s="1234"/>
      <c r="P982" s="914"/>
      <c r="Q982" s="1234"/>
      <c r="R982" s="1234"/>
      <c r="S982" s="1234"/>
      <c r="T982" s="1234"/>
      <c r="U982" s="1234"/>
      <c r="V982" s="1234"/>
      <c r="W982" s="1234"/>
      <c r="X982" s="1235"/>
      <c r="Y982" s="1234"/>
      <c r="Z982" s="1234"/>
      <c r="AA982" s="1234"/>
      <c r="AB982" s="1234"/>
      <c r="AC982" s="1234"/>
      <c r="AD982" s="1234"/>
      <c r="AE982" s="1234"/>
      <c r="AF982" s="1234"/>
      <c r="AG982" s="914"/>
      <c r="AH982" s="1234"/>
    </row>
    <row r="983">
      <c r="A983" s="1234"/>
      <c r="B983" s="1234"/>
      <c r="C983" s="1234"/>
      <c r="D983" s="1234"/>
      <c r="E983" s="1234"/>
      <c r="F983" s="1234"/>
      <c r="G983" s="1235"/>
      <c r="H983" s="1234"/>
      <c r="I983" s="1234"/>
      <c r="J983" s="1234"/>
      <c r="K983" s="1234"/>
      <c r="L983" s="1234"/>
      <c r="M983" s="1234"/>
      <c r="N983" s="1234"/>
      <c r="O983" s="1234"/>
      <c r="P983" s="914"/>
      <c r="Q983" s="1234"/>
      <c r="R983" s="1234"/>
      <c r="S983" s="1234"/>
      <c r="T983" s="1234"/>
      <c r="U983" s="1234"/>
      <c r="V983" s="1234"/>
      <c r="W983" s="1234"/>
      <c r="X983" s="1235"/>
      <c r="Y983" s="1234"/>
      <c r="Z983" s="1234"/>
      <c r="AA983" s="1234"/>
      <c r="AB983" s="1234"/>
      <c r="AC983" s="1234"/>
      <c r="AD983" s="1234"/>
      <c r="AE983" s="1234"/>
      <c r="AF983" s="1234"/>
      <c r="AG983" s="914"/>
      <c r="AH983" s="1234"/>
    </row>
    <row r="984">
      <c r="A984" s="1234"/>
      <c r="B984" s="1234"/>
      <c r="C984" s="1234"/>
      <c r="D984" s="1234"/>
      <c r="E984" s="1234"/>
      <c r="F984" s="1234"/>
      <c r="G984" s="1235"/>
      <c r="H984" s="1234"/>
      <c r="I984" s="1234"/>
      <c r="J984" s="1234"/>
      <c r="K984" s="1234"/>
      <c r="L984" s="1234"/>
      <c r="M984" s="1234"/>
      <c r="N984" s="1234"/>
      <c r="O984" s="1234"/>
      <c r="P984" s="914"/>
      <c r="Q984" s="1234"/>
      <c r="R984" s="1234"/>
      <c r="S984" s="1234"/>
      <c r="T984" s="1234"/>
      <c r="U984" s="1234"/>
      <c r="V984" s="1234"/>
      <c r="W984" s="1234"/>
      <c r="X984" s="1235"/>
      <c r="Y984" s="1234"/>
      <c r="Z984" s="1234"/>
      <c r="AA984" s="1234"/>
      <c r="AB984" s="1234"/>
      <c r="AC984" s="1234"/>
      <c r="AD984" s="1234"/>
      <c r="AE984" s="1234"/>
      <c r="AF984" s="1234"/>
      <c r="AG984" s="914"/>
      <c r="AH984" s="1234"/>
    </row>
    <row r="985">
      <c r="A985" s="1234"/>
      <c r="B985" s="1234"/>
      <c r="C985" s="1234"/>
      <c r="D985" s="1234"/>
      <c r="E985" s="1234"/>
      <c r="F985" s="1234"/>
      <c r="G985" s="1235"/>
      <c r="H985" s="1234"/>
      <c r="I985" s="1234"/>
      <c r="J985" s="1234"/>
      <c r="K985" s="1234"/>
      <c r="L985" s="1234"/>
      <c r="M985" s="1234"/>
      <c r="N985" s="1234"/>
      <c r="O985" s="1234"/>
      <c r="P985" s="914"/>
      <c r="Q985" s="1234"/>
      <c r="R985" s="1234"/>
      <c r="S985" s="1234"/>
      <c r="T985" s="1234"/>
      <c r="U985" s="1234"/>
      <c r="V985" s="1234"/>
      <c r="W985" s="1234"/>
      <c r="X985" s="1235"/>
      <c r="Y985" s="1234"/>
      <c r="Z985" s="1234"/>
      <c r="AA985" s="1234"/>
      <c r="AB985" s="1234"/>
      <c r="AC985" s="1234"/>
      <c r="AD985" s="1234"/>
      <c r="AE985" s="1234"/>
      <c r="AF985" s="1234"/>
      <c r="AG985" s="914"/>
      <c r="AH985" s="1234"/>
    </row>
    <row r="986">
      <c r="A986" s="1234"/>
      <c r="B986" s="1234"/>
      <c r="C986" s="1234"/>
      <c r="D986" s="1234"/>
      <c r="E986" s="1234"/>
      <c r="F986" s="1234"/>
      <c r="G986" s="1235"/>
      <c r="H986" s="1234"/>
      <c r="I986" s="1234"/>
      <c r="J986" s="1234"/>
      <c r="K986" s="1234"/>
      <c r="L986" s="1234"/>
      <c r="M986" s="1234"/>
      <c r="N986" s="1234"/>
      <c r="O986" s="1234"/>
      <c r="P986" s="914"/>
      <c r="Q986" s="1234"/>
      <c r="R986" s="1234"/>
      <c r="S986" s="1234"/>
      <c r="T986" s="1234"/>
      <c r="U986" s="1234"/>
      <c r="V986" s="1234"/>
      <c r="W986" s="1234"/>
      <c r="X986" s="1235"/>
      <c r="Y986" s="1234"/>
      <c r="Z986" s="1234"/>
      <c r="AA986" s="1234"/>
      <c r="AB986" s="1234"/>
      <c r="AC986" s="1234"/>
      <c r="AD986" s="1234"/>
      <c r="AE986" s="1234"/>
      <c r="AF986" s="1234"/>
      <c r="AG986" s="914"/>
      <c r="AH986" s="1234"/>
    </row>
    <row r="987">
      <c r="A987" s="1234"/>
      <c r="B987" s="1234"/>
      <c r="C987" s="1234"/>
      <c r="D987" s="1234"/>
      <c r="E987" s="1234"/>
      <c r="F987" s="1234"/>
      <c r="G987" s="1235"/>
      <c r="H987" s="1234"/>
      <c r="I987" s="1234"/>
      <c r="J987" s="1234"/>
      <c r="K987" s="1234"/>
      <c r="L987" s="1234"/>
      <c r="M987" s="1234"/>
      <c r="N987" s="1234"/>
      <c r="O987" s="1234"/>
      <c r="P987" s="914"/>
      <c r="Q987" s="1234"/>
      <c r="R987" s="1234"/>
      <c r="S987" s="1234"/>
      <c r="T987" s="1234"/>
      <c r="U987" s="1234"/>
      <c r="V987" s="1234"/>
      <c r="W987" s="1234"/>
      <c r="X987" s="1235"/>
      <c r="Y987" s="1234"/>
      <c r="Z987" s="1234"/>
      <c r="AA987" s="1234"/>
      <c r="AB987" s="1234"/>
      <c r="AC987" s="1234"/>
      <c r="AD987" s="1234"/>
      <c r="AE987" s="1234"/>
      <c r="AF987" s="1234"/>
      <c r="AG987" s="914"/>
      <c r="AH987" s="1234"/>
    </row>
    <row r="988">
      <c r="A988" s="1234"/>
      <c r="B988" s="1234"/>
      <c r="C988" s="1234"/>
      <c r="D988" s="1234"/>
      <c r="E988" s="1234"/>
      <c r="F988" s="1234"/>
      <c r="G988" s="1235"/>
      <c r="H988" s="1234"/>
      <c r="I988" s="1234"/>
      <c r="J988" s="1234"/>
      <c r="K988" s="1234"/>
      <c r="L988" s="1234"/>
      <c r="M988" s="1234"/>
      <c r="N988" s="1234"/>
      <c r="O988" s="1234"/>
      <c r="P988" s="914"/>
      <c r="Q988" s="1234"/>
      <c r="R988" s="1234"/>
      <c r="S988" s="1234"/>
      <c r="T988" s="1234"/>
      <c r="U988" s="1234"/>
      <c r="V988" s="1234"/>
      <c r="W988" s="1234"/>
      <c r="X988" s="1235"/>
      <c r="Y988" s="1234"/>
      <c r="Z988" s="1234"/>
      <c r="AA988" s="1234"/>
      <c r="AB988" s="1234"/>
      <c r="AC988" s="1234"/>
      <c r="AD988" s="1234"/>
      <c r="AE988" s="1234"/>
      <c r="AF988" s="1234"/>
      <c r="AG988" s="914"/>
      <c r="AH988" s="1234"/>
    </row>
    <row r="989">
      <c r="A989" s="1234"/>
      <c r="B989" s="1234"/>
      <c r="C989" s="1234"/>
      <c r="D989" s="1234"/>
      <c r="E989" s="1234"/>
      <c r="F989" s="1234"/>
      <c r="G989" s="1235"/>
      <c r="H989" s="1234"/>
      <c r="I989" s="1234"/>
      <c r="J989" s="1234"/>
      <c r="K989" s="1234"/>
      <c r="L989" s="1234"/>
      <c r="M989" s="1234"/>
      <c r="N989" s="1234"/>
      <c r="O989" s="1234"/>
      <c r="P989" s="914"/>
      <c r="Q989" s="1234"/>
      <c r="R989" s="1234"/>
      <c r="S989" s="1234"/>
      <c r="T989" s="1234"/>
      <c r="U989" s="1234"/>
      <c r="V989" s="1234"/>
      <c r="W989" s="1234"/>
      <c r="X989" s="1235"/>
      <c r="Y989" s="1234"/>
      <c r="Z989" s="1234"/>
      <c r="AA989" s="1234"/>
      <c r="AB989" s="1234"/>
      <c r="AC989" s="1234"/>
      <c r="AD989" s="1234"/>
      <c r="AE989" s="1234"/>
      <c r="AF989" s="1234"/>
      <c r="AG989" s="914"/>
      <c r="AH989" s="1234"/>
    </row>
    <row r="990">
      <c r="A990" s="1234"/>
      <c r="B990" s="1234"/>
      <c r="C990" s="1234"/>
      <c r="D990" s="1234"/>
      <c r="E990" s="1234"/>
      <c r="F990" s="1234"/>
      <c r="G990" s="1235"/>
      <c r="H990" s="1234"/>
      <c r="I990" s="1234"/>
      <c r="J990" s="1234"/>
      <c r="K990" s="1234"/>
      <c r="L990" s="1234"/>
      <c r="M990" s="1234"/>
      <c r="N990" s="1234"/>
      <c r="O990" s="1234"/>
      <c r="P990" s="914"/>
      <c r="Q990" s="1234"/>
      <c r="R990" s="1234"/>
      <c r="S990" s="1234"/>
      <c r="T990" s="1234"/>
      <c r="U990" s="1234"/>
      <c r="V990" s="1234"/>
      <c r="W990" s="1234"/>
      <c r="X990" s="1235"/>
      <c r="Y990" s="1234"/>
      <c r="Z990" s="1234"/>
      <c r="AA990" s="1234"/>
      <c r="AB990" s="1234"/>
      <c r="AC990" s="1234"/>
      <c r="AD990" s="1234"/>
      <c r="AE990" s="1234"/>
      <c r="AF990" s="1234"/>
      <c r="AG990" s="914"/>
      <c r="AH990" s="1234"/>
    </row>
    <row r="991">
      <c r="A991" s="1234"/>
      <c r="B991" s="1234"/>
      <c r="C991" s="1234"/>
      <c r="D991" s="1234"/>
      <c r="E991" s="1234"/>
      <c r="F991" s="1234"/>
      <c r="G991" s="1235"/>
      <c r="H991" s="1234"/>
      <c r="I991" s="1234"/>
      <c r="J991" s="1234"/>
      <c r="K991" s="1234"/>
      <c r="L991" s="1234"/>
      <c r="M991" s="1234"/>
      <c r="N991" s="1234"/>
      <c r="O991" s="1234"/>
      <c r="P991" s="914"/>
      <c r="Q991" s="1234"/>
      <c r="R991" s="1234"/>
      <c r="S991" s="1234"/>
      <c r="T991" s="1234"/>
      <c r="U991" s="1234"/>
      <c r="V991" s="1234"/>
      <c r="W991" s="1234"/>
      <c r="X991" s="1235"/>
      <c r="Y991" s="1234"/>
      <c r="Z991" s="1234"/>
      <c r="AA991" s="1234"/>
      <c r="AB991" s="1234"/>
      <c r="AC991" s="1234"/>
      <c r="AD991" s="1234"/>
      <c r="AE991" s="1234"/>
      <c r="AF991" s="1234"/>
      <c r="AG991" s="914"/>
      <c r="AH991" s="1234"/>
    </row>
    <row r="992">
      <c r="A992" s="1234"/>
      <c r="B992" s="1234"/>
      <c r="C992" s="1234"/>
      <c r="D992" s="1234"/>
      <c r="E992" s="1234"/>
      <c r="F992" s="1234"/>
      <c r="G992" s="1235"/>
      <c r="H992" s="1234"/>
      <c r="I992" s="1234"/>
      <c r="J992" s="1234"/>
      <c r="K992" s="1234"/>
      <c r="L992" s="1234"/>
      <c r="M992" s="1234"/>
      <c r="N992" s="1234"/>
      <c r="O992" s="1234"/>
      <c r="P992" s="914"/>
      <c r="Q992" s="1234"/>
      <c r="R992" s="1234"/>
      <c r="S992" s="1234"/>
      <c r="T992" s="1234"/>
      <c r="U992" s="1234"/>
      <c r="V992" s="1234"/>
      <c r="W992" s="1234"/>
      <c r="X992" s="1235"/>
      <c r="Y992" s="1234"/>
      <c r="Z992" s="1234"/>
      <c r="AA992" s="1234"/>
      <c r="AB992" s="1234"/>
      <c r="AC992" s="1234"/>
      <c r="AD992" s="1234"/>
      <c r="AE992" s="1234"/>
      <c r="AF992" s="1234"/>
      <c r="AG992" s="914"/>
      <c r="AH992" s="1234"/>
    </row>
    <row r="993">
      <c r="A993" s="1234"/>
      <c r="B993" s="1234"/>
      <c r="C993" s="1234"/>
      <c r="D993" s="1234"/>
      <c r="E993" s="1234"/>
      <c r="F993" s="1234"/>
      <c r="G993" s="1235"/>
      <c r="H993" s="1234"/>
      <c r="I993" s="1234"/>
      <c r="J993" s="1234"/>
      <c r="K993" s="1234"/>
      <c r="L993" s="1234"/>
      <c r="M993" s="1234"/>
      <c r="N993" s="1234"/>
      <c r="O993" s="1234"/>
      <c r="P993" s="914"/>
      <c r="Q993" s="1234"/>
      <c r="R993" s="1234"/>
      <c r="S993" s="1234"/>
      <c r="T993" s="1234"/>
      <c r="U993" s="1234"/>
      <c r="V993" s="1234"/>
      <c r="W993" s="1234"/>
      <c r="X993" s="1235"/>
      <c r="Y993" s="1234"/>
      <c r="Z993" s="1234"/>
      <c r="AA993" s="1234"/>
      <c r="AB993" s="1234"/>
      <c r="AC993" s="1234"/>
      <c r="AD993" s="1234"/>
      <c r="AE993" s="1234"/>
      <c r="AF993" s="1234"/>
      <c r="AG993" s="914"/>
      <c r="AH993" s="1234"/>
    </row>
    <row r="994">
      <c r="A994" s="1234"/>
      <c r="B994" s="1234"/>
      <c r="C994" s="1234"/>
      <c r="D994" s="1234"/>
      <c r="E994" s="1234"/>
      <c r="F994" s="1234"/>
      <c r="G994" s="1235"/>
      <c r="H994" s="1234"/>
      <c r="I994" s="1234"/>
      <c r="J994" s="1234"/>
      <c r="K994" s="1234"/>
      <c r="L994" s="1234"/>
      <c r="M994" s="1234"/>
      <c r="N994" s="1234"/>
      <c r="O994" s="1234"/>
      <c r="P994" s="914"/>
      <c r="Q994" s="1234"/>
      <c r="R994" s="1234"/>
      <c r="S994" s="1234"/>
      <c r="T994" s="1234"/>
      <c r="U994" s="1234"/>
      <c r="V994" s="1234"/>
      <c r="W994" s="1234"/>
      <c r="X994" s="1235"/>
      <c r="Y994" s="1234"/>
      <c r="Z994" s="1234"/>
      <c r="AA994" s="1234"/>
      <c r="AB994" s="1234"/>
      <c r="AC994" s="1234"/>
      <c r="AD994" s="1234"/>
      <c r="AE994" s="1234"/>
      <c r="AF994" s="1234"/>
      <c r="AG994" s="914"/>
      <c r="AH994" s="1234"/>
    </row>
    <row r="995">
      <c r="A995" s="1234"/>
      <c r="B995" s="1234"/>
      <c r="C995" s="1234"/>
      <c r="D995" s="1234"/>
      <c r="E995" s="1234"/>
      <c r="F995" s="1234"/>
      <c r="G995" s="1235"/>
      <c r="H995" s="1234"/>
      <c r="I995" s="1234"/>
      <c r="J995" s="1234"/>
      <c r="K995" s="1234"/>
      <c r="L995" s="1234"/>
      <c r="M995" s="1234"/>
      <c r="N995" s="1234"/>
      <c r="O995" s="1234"/>
      <c r="P995" s="914"/>
      <c r="Q995" s="1234"/>
      <c r="R995" s="1234"/>
      <c r="S995" s="1234"/>
      <c r="T995" s="1234"/>
      <c r="U995" s="1234"/>
      <c r="V995" s="1234"/>
      <c r="W995" s="1234"/>
      <c r="X995" s="1235"/>
      <c r="Y995" s="1234"/>
      <c r="Z995" s="1234"/>
      <c r="AA995" s="1234"/>
      <c r="AB995" s="1234"/>
      <c r="AC995" s="1234"/>
      <c r="AD995" s="1234"/>
      <c r="AE995" s="1234"/>
      <c r="AF995" s="1234"/>
      <c r="AG995" s="914"/>
      <c r="AH995" s="1234"/>
    </row>
    <row r="996">
      <c r="A996" s="1234"/>
      <c r="B996" s="1234"/>
      <c r="C996" s="1234"/>
      <c r="D996" s="1234"/>
      <c r="E996" s="1234"/>
      <c r="F996" s="1234"/>
      <c r="G996" s="1235"/>
      <c r="H996" s="1234"/>
      <c r="I996" s="1234"/>
      <c r="J996" s="1234"/>
      <c r="K996" s="1234"/>
      <c r="L996" s="1234"/>
      <c r="M996" s="1234"/>
      <c r="N996" s="1234"/>
      <c r="O996" s="1234"/>
      <c r="P996" s="914"/>
      <c r="Q996" s="1234"/>
      <c r="R996" s="1234"/>
      <c r="S996" s="1234"/>
      <c r="T996" s="1234"/>
      <c r="U996" s="1234"/>
      <c r="V996" s="1234"/>
      <c r="W996" s="1234"/>
      <c r="X996" s="1235"/>
      <c r="Y996" s="1234"/>
      <c r="Z996" s="1234"/>
      <c r="AA996" s="1234"/>
      <c r="AB996" s="1234"/>
      <c r="AC996" s="1234"/>
      <c r="AD996" s="1234"/>
      <c r="AE996" s="1234"/>
      <c r="AF996" s="1234"/>
      <c r="AG996" s="914"/>
      <c r="AH996" s="1234"/>
    </row>
    <row r="997">
      <c r="A997" s="1234"/>
      <c r="B997" s="1234"/>
      <c r="C997" s="1234"/>
      <c r="D997" s="1234"/>
      <c r="E997" s="1234"/>
      <c r="F997" s="1234"/>
      <c r="G997" s="1235"/>
      <c r="H997" s="1234"/>
      <c r="I997" s="1234"/>
      <c r="J997" s="1234"/>
      <c r="K997" s="1234"/>
      <c r="L997" s="1234"/>
      <c r="M997" s="1234"/>
      <c r="N997" s="1234"/>
      <c r="O997" s="1234"/>
      <c r="P997" s="914"/>
      <c r="Q997" s="1234"/>
      <c r="R997" s="1234"/>
      <c r="S997" s="1234"/>
      <c r="T997" s="1234"/>
      <c r="U997" s="1234"/>
      <c r="V997" s="1234"/>
      <c r="W997" s="1234"/>
      <c r="X997" s="1235"/>
      <c r="Y997" s="1234"/>
      <c r="Z997" s="1234"/>
      <c r="AA997" s="1234"/>
      <c r="AB997" s="1234"/>
      <c r="AC997" s="1234"/>
      <c r="AD997" s="1234"/>
      <c r="AE997" s="1234"/>
      <c r="AF997" s="1234"/>
      <c r="AG997" s="914"/>
      <c r="AH997" s="1234"/>
    </row>
    <row r="998">
      <c r="A998" s="1234"/>
      <c r="B998" s="1234"/>
      <c r="C998" s="1234"/>
      <c r="D998" s="1234"/>
      <c r="E998" s="1234"/>
      <c r="F998" s="1234"/>
      <c r="G998" s="1235"/>
      <c r="H998" s="1234"/>
      <c r="I998" s="1234"/>
      <c r="J998" s="1234"/>
      <c r="K998" s="1234"/>
      <c r="L998" s="1234"/>
      <c r="M998" s="1234"/>
      <c r="N998" s="1234"/>
      <c r="O998" s="1234"/>
      <c r="P998" s="914"/>
      <c r="Q998" s="1234"/>
      <c r="R998" s="1234"/>
      <c r="S998" s="1234"/>
      <c r="T998" s="1234"/>
      <c r="U998" s="1234"/>
      <c r="V998" s="1234"/>
      <c r="W998" s="1234"/>
      <c r="X998" s="1235"/>
      <c r="Y998" s="1234"/>
      <c r="Z998" s="1234"/>
      <c r="AA998" s="1234"/>
      <c r="AB998" s="1234"/>
      <c r="AC998" s="1234"/>
      <c r="AD998" s="1234"/>
      <c r="AE998" s="1234"/>
      <c r="AF998" s="1234"/>
      <c r="AG998" s="914"/>
      <c r="AH998" s="1234"/>
    </row>
    <row r="999">
      <c r="A999" s="1234"/>
      <c r="B999" s="1234"/>
      <c r="C999" s="1234"/>
      <c r="D999" s="1234"/>
      <c r="E999" s="1234"/>
      <c r="F999" s="1234"/>
      <c r="G999" s="1235"/>
      <c r="H999" s="1234"/>
      <c r="I999" s="1234"/>
      <c r="J999" s="1234"/>
      <c r="K999" s="1234"/>
      <c r="L999" s="1234"/>
      <c r="M999" s="1234"/>
      <c r="N999" s="1234"/>
      <c r="O999" s="1234"/>
      <c r="P999" s="914"/>
      <c r="Q999" s="1234"/>
      <c r="R999" s="1234"/>
      <c r="S999" s="1234"/>
      <c r="T999" s="1234"/>
      <c r="U999" s="1234"/>
      <c r="V999" s="1234"/>
      <c r="W999" s="1234"/>
      <c r="X999" s="1235"/>
      <c r="Y999" s="1234"/>
      <c r="Z999" s="1234"/>
      <c r="AA999" s="1234"/>
      <c r="AB999" s="1234"/>
      <c r="AC999" s="1234"/>
      <c r="AD999" s="1234"/>
      <c r="AE999" s="1234"/>
      <c r="AF999" s="1234"/>
      <c r="AG999" s="914"/>
      <c r="AH999" s="1234"/>
    </row>
    <row r="1000">
      <c r="A1000" s="1234"/>
      <c r="B1000" s="1234"/>
      <c r="C1000" s="1234"/>
      <c r="D1000" s="1234"/>
      <c r="E1000" s="1234"/>
      <c r="F1000" s="1234"/>
      <c r="G1000" s="1235"/>
      <c r="H1000" s="1234"/>
      <c r="I1000" s="1234"/>
      <c r="J1000" s="1234"/>
      <c r="K1000" s="1234"/>
      <c r="L1000" s="1234"/>
      <c r="M1000" s="1234"/>
      <c r="N1000" s="1234"/>
      <c r="O1000" s="1234"/>
      <c r="P1000" s="914"/>
      <c r="Q1000" s="1234"/>
      <c r="R1000" s="1234"/>
      <c r="S1000" s="1234"/>
      <c r="T1000" s="1234"/>
      <c r="U1000" s="1234"/>
      <c r="V1000" s="1234"/>
      <c r="W1000" s="1234"/>
      <c r="X1000" s="1235"/>
      <c r="Y1000" s="1234"/>
      <c r="Z1000" s="1234"/>
      <c r="AA1000" s="1234"/>
      <c r="AB1000" s="1234"/>
      <c r="AC1000" s="1234"/>
      <c r="AD1000" s="1234"/>
      <c r="AE1000" s="1234"/>
      <c r="AF1000" s="1234"/>
      <c r="AG1000" s="914"/>
      <c r="AH1000" s="123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T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6F4C"/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3.88"/>
    <col customWidth="1" min="18" max="19" width="9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7.63"/>
  </cols>
  <sheetData>
    <row r="1">
      <c r="A1" s="857" t="s">
        <v>536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1236"/>
      <c r="R1" s="857" t="s">
        <v>537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123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123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1237"/>
    </row>
    <row r="3">
      <c r="A3" s="1238" t="s">
        <v>108</v>
      </c>
      <c r="B3" s="1024"/>
      <c r="C3" s="1239">
        <v>1.0</v>
      </c>
      <c r="D3" s="1240">
        <v>67.0</v>
      </c>
      <c r="E3" s="1240"/>
      <c r="F3" s="1240">
        <v>80.0</v>
      </c>
      <c r="G3" s="1241">
        <v>0.021099537037037038</v>
      </c>
      <c r="H3" s="612">
        <f t="shared" ref="H3:H5" si="1">D3-F3</f>
        <v>-13</v>
      </c>
      <c r="I3" s="907">
        <f t="shared" ref="I3:I5" si="2">H3/(HOUR(G3)*60+(MINUTE(G3)+((SECOND(G3)/60))))</f>
        <v>-0.4278661547</v>
      </c>
      <c r="J3" s="1242">
        <v>3.0</v>
      </c>
      <c r="K3" s="1243">
        <v>6.0</v>
      </c>
      <c r="L3" s="1243">
        <v>1.0</v>
      </c>
      <c r="M3" s="1244">
        <v>1.0</v>
      </c>
      <c r="N3" s="1244">
        <v>3.0</v>
      </c>
      <c r="O3" s="1194"/>
      <c r="P3" s="617"/>
      <c r="Q3" s="1237"/>
      <c r="R3" s="1238" t="s">
        <v>108</v>
      </c>
      <c r="S3" s="1024"/>
      <c r="T3" s="1243">
        <v>3.0</v>
      </c>
      <c r="U3" s="1240">
        <v>92.0</v>
      </c>
      <c r="V3" s="1240"/>
      <c r="W3" s="1240">
        <v>94.0</v>
      </c>
      <c r="X3" s="1241">
        <v>0.024930555555555556</v>
      </c>
      <c r="Y3" s="612">
        <f t="shared" ref="Y3:Y5" si="3">U3-W3</f>
        <v>-2</v>
      </c>
      <c r="Z3" s="907">
        <f t="shared" ref="Z3:Z5" si="4">Y3/(HOUR(X3)*60+(MINUTE(X3)+((SECOND(X3)/60))))</f>
        <v>-0.05571030641</v>
      </c>
      <c r="AA3" s="1242">
        <v>5.0</v>
      </c>
      <c r="AB3" s="1243">
        <v>2.0</v>
      </c>
      <c r="AC3" s="1243">
        <v>2.0</v>
      </c>
      <c r="AD3" s="1244">
        <v>1.0</v>
      </c>
      <c r="AE3" s="1245"/>
      <c r="AF3" s="1194"/>
      <c r="AG3" s="617"/>
      <c r="AH3" s="1237"/>
    </row>
    <row r="4">
      <c r="A4" s="1246" t="s">
        <v>234</v>
      </c>
      <c r="B4" s="583"/>
      <c r="C4" s="1247">
        <v>1.0</v>
      </c>
      <c r="D4" s="1248">
        <v>139.0</v>
      </c>
      <c r="E4" s="1248"/>
      <c r="F4" s="1248">
        <v>120.0</v>
      </c>
      <c r="G4" s="1249">
        <v>0.021099537037037038</v>
      </c>
      <c r="H4" s="622">
        <f t="shared" si="1"/>
        <v>19</v>
      </c>
      <c r="I4" s="623">
        <f t="shared" si="2"/>
        <v>0.6253428415</v>
      </c>
      <c r="J4" s="1250">
        <v>7.0</v>
      </c>
      <c r="K4" s="1251">
        <v>24.0</v>
      </c>
      <c r="L4" s="1251">
        <v>8.0</v>
      </c>
      <c r="M4" s="1252">
        <v>3.0</v>
      </c>
      <c r="N4" s="1251">
        <v>5.0</v>
      </c>
      <c r="O4" s="1200"/>
      <c r="P4" s="627"/>
      <c r="Q4" s="1237"/>
      <c r="R4" s="1246" t="s">
        <v>234</v>
      </c>
      <c r="S4" s="583"/>
      <c r="T4" s="1247">
        <v>1.0</v>
      </c>
      <c r="U4" s="1248">
        <v>164.0</v>
      </c>
      <c r="V4" s="1248">
        <v>3.0</v>
      </c>
      <c r="W4" s="1248">
        <v>137.0</v>
      </c>
      <c r="X4" s="1249">
        <v>0.024930555555555556</v>
      </c>
      <c r="Y4" s="622">
        <f t="shared" si="3"/>
        <v>27</v>
      </c>
      <c r="Z4" s="623">
        <f t="shared" si="4"/>
        <v>0.7520891365</v>
      </c>
      <c r="AA4" s="1250">
        <v>6.0</v>
      </c>
      <c r="AB4" s="1251">
        <v>37.0</v>
      </c>
      <c r="AC4" s="1251">
        <v>10.0</v>
      </c>
      <c r="AD4" s="1252">
        <v>3.0</v>
      </c>
      <c r="AE4" s="1251">
        <v>6.0</v>
      </c>
      <c r="AF4" s="1200"/>
      <c r="AG4" s="627"/>
      <c r="AH4" s="1237"/>
    </row>
    <row r="5">
      <c r="A5" s="1253" t="s">
        <v>110</v>
      </c>
      <c r="B5" s="583"/>
      <c r="C5" s="1254"/>
      <c r="D5" s="1255">
        <v>105.0</v>
      </c>
      <c r="E5" s="1255">
        <v>1.0</v>
      </c>
      <c r="F5" s="1255">
        <v>119.0</v>
      </c>
      <c r="G5" s="1256">
        <v>0.021099537037037038</v>
      </c>
      <c r="H5" s="633">
        <f t="shared" si="1"/>
        <v>-14</v>
      </c>
      <c r="I5" s="634">
        <f t="shared" si="2"/>
        <v>-0.4607789358</v>
      </c>
      <c r="J5" s="1255">
        <v>3.0</v>
      </c>
      <c r="K5" s="1239">
        <v>13.0</v>
      </c>
      <c r="L5" s="1239">
        <v>4.0</v>
      </c>
      <c r="M5" s="1239">
        <v>3.0</v>
      </c>
      <c r="N5" s="1239">
        <v>1.0</v>
      </c>
      <c r="O5" s="1207"/>
      <c r="P5" s="637"/>
      <c r="Q5" s="1237"/>
      <c r="R5" s="1253" t="s">
        <v>110</v>
      </c>
      <c r="S5" s="583"/>
      <c r="T5" s="1257">
        <v>1.0</v>
      </c>
      <c r="U5" s="1255">
        <v>118.0</v>
      </c>
      <c r="V5" s="1258"/>
      <c r="W5" s="1255">
        <v>113.0</v>
      </c>
      <c r="X5" s="1256">
        <v>0.024930555555555556</v>
      </c>
      <c r="Y5" s="633">
        <f t="shared" si="3"/>
        <v>5</v>
      </c>
      <c r="Z5" s="634">
        <f t="shared" si="4"/>
        <v>0.139275766</v>
      </c>
      <c r="AA5" s="1255">
        <v>10.0</v>
      </c>
      <c r="AB5" s="1239">
        <v>18.0</v>
      </c>
      <c r="AC5" s="1239">
        <v>4.0</v>
      </c>
      <c r="AD5" s="1239">
        <v>1.0</v>
      </c>
      <c r="AE5" s="1239">
        <v>1.0</v>
      </c>
      <c r="AF5" s="1207"/>
      <c r="AG5" s="637"/>
      <c r="AH5" s="1237"/>
    </row>
    <row r="6">
      <c r="A6" s="1246" t="s">
        <v>258</v>
      </c>
      <c r="B6" s="583"/>
      <c r="C6" s="1259"/>
      <c r="D6" s="1248"/>
      <c r="E6" s="1248"/>
      <c r="F6" s="1248"/>
      <c r="G6" s="1249"/>
      <c r="H6" s="622"/>
      <c r="I6" s="623"/>
      <c r="J6" s="1260"/>
      <c r="K6" s="1251"/>
      <c r="L6" s="1251"/>
      <c r="M6" s="1251"/>
      <c r="N6" s="1251"/>
      <c r="O6" s="1200"/>
      <c r="P6" s="627"/>
      <c r="Q6" s="1237"/>
      <c r="R6" s="1246" t="s">
        <v>258</v>
      </c>
      <c r="S6" s="583"/>
      <c r="T6" s="1259"/>
      <c r="U6" s="1248"/>
      <c r="V6" s="1248"/>
      <c r="W6" s="1248"/>
      <c r="X6" s="1249"/>
      <c r="Y6" s="622"/>
      <c r="Z6" s="623"/>
      <c r="AA6" s="1260"/>
      <c r="AB6" s="1251"/>
      <c r="AC6" s="1251"/>
      <c r="AD6" s="1251"/>
      <c r="AE6" s="1251"/>
      <c r="AF6" s="1200"/>
      <c r="AG6" s="627"/>
      <c r="AH6" s="1237"/>
    </row>
    <row r="7">
      <c r="A7" s="1253" t="s">
        <v>112</v>
      </c>
      <c r="B7" s="583"/>
      <c r="C7" s="1261">
        <v>1.0</v>
      </c>
      <c r="D7" s="1262">
        <v>79.0</v>
      </c>
      <c r="E7" s="1262"/>
      <c r="F7" s="1262">
        <v>104.0</v>
      </c>
      <c r="G7" s="1256">
        <v>0.021099537037037038</v>
      </c>
      <c r="H7" s="633">
        <f>D7-F7</f>
        <v>-25</v>
      </c>
      <c r="I7" s="634">
        <f>H7/(HOUR(G7)*60+(MINUTE(G7)+((SECOND(G7)/60))))</f>
        <v>-0.8228195283</v>
      </c>
      <c r="J7" s="1255">
        <v>2.0</v>
      </c>
      <c r="K7" s="1263">
        <v>8.0</v>
      </c>
      <c r="L7" s="1263">
        <v>1.0</v>
      </c>
      <c r="M7" s="1264"/>
      <c r="N7" s="1264"/>
      <c r="O7" s="1207"/>
      <c r="P7" s="637"/>
      <c r="Q7" s="1237"/>
      <c r="R7" s="1253" t="s">
        <v>112</v>
      </c>
      <c r="S7" s="583"/>
      <c r="T7" s="1261"/>
      <c r="U7" s="1262">
        <v>120.0</v>
      </c>
      <c r="V7" s="1262">
        <v>1.0</v>
      </c>
      <c r="W7" s="1262">
        <v>114.0</v>
      </c>
      <c r="X7" s="1256">
        <v>0.024930555555555556</v>
      </c>
      <c r="Y7" s="633">
        <f>U7-W7</f>
        <v>6</v>
      </c>
      <c r="Z7" s="634">
        <f>Y7/(HOUR(X7)*60+(MINUTE(X7)+((SECOND(X7)/60))))</f>
        <v>0.1671309192</v>
      </c>
      <c r="AA7" s="1255">
        <v>2.0</v>
      </c>
      <c r="AB7" s="1263">
        <v>22.0</v>
      </c>
      <c r="AC7" s="1263">
        <v>4.0</v>
      </c>
      <c r="AD7" s="1239">
        <v>2.0</v>
      </c>
      <c r="AE7" s="1239">
        <v>4.0</v>
      </c>
      <c r="AF7" s="1206">
        <v>1.0</v>
      </c>
      <c r="AG7" s="637"/>
      <c r="AH7" s="1237"/>
    </row>
    <row r="8">
      <c r="A8" s="1265" t="s">
        <v>113</v>
      </c>
      <c r="B8" s="548"/>
      <c r="C8" s="1266"/>
      <c r="D8" s="1267"/>
      <c r="E8" s="1267"/>
      <c r="F8" s="1267"/>
      <c r="G8" s="1268"/>
      <c r="H8" s="659"/>
      <c r="I8" s="660"/>
      <c r="J8" s="1267"/>
      <c r="K8" s="1269"/>
      <c r="L8" s="1269"/>
      <c r="M8" s="1269"/>
      <c r="N8" s="1269"/>
      <c r="O8" s="1219"/>
      <c r="P8" s="654"/>
      <c r="Q8" s="1270"/>
      <c r="R8" s="1265" t="s">
        <v>113</v>
      </c>
      <c r="S8" s="548"/>
      <c r="T8" s="1266"/>
      <c r="U8" s="1267"/>
      <c r="V8" s="1267"/>
      <c r="W8" s="1267"/>
      <c r="X8" s="1268"/>
      <c r="Y8" s="659"/>
      <c r="Z8" s="660"/>
      <c r="AA8" s="1267"/>
      <c r="AB8" s="1269"/>
      <c r="AC8" s="1269"/>
      <c r="AD8" s="1269"/>
      <c r="AE8" s="1269"/>
      <c r="AF8" s="1219"/>
      <c r="AG8" s="654"/>
      <c r="AH8" s="1270"/>
    </row>
    <row r="9">
      <c r="A9" s="1271"/>
      <c r="B9" s="1271"/>
      <c r="C9" s="1272" t="s">
        <v>306</v>
      </c>
      <c r="D9" s="1273"/>
      <c r="E9" s="1273"/>
      <c r="F9" s="1273"/>
      <c r="G9" s="1274"/>
      <c r="H9" s="1273"/>
      <c r="I9" s="1273"/>
      <c r="J9" s="1273"/>
      <c r="K9" s="1273"/>
      <c r="L9" s="1273"/>
      <c r="M9" s="1273"/>
      <c r="N9" s="1273"/>
      <c r="O9" s="1275"/>
      <c r="P9" s="882"/>
      <c r="Q9" s="1273"/>
      <c r="R9" s="1271"/>
      <c r="S9" s="1271"/>
      <c r="T9" s="1272" t="s">
        <v>306</v>
      </c>
      <c r="U9" s="1273"/>
      <c r="V9" s="1273"/>
      <c r="W9" s="1273"/>
      <c r="X9" s="1274"/>
      <c r="Y9" s="1273"/>
      <c r="Z9" s="1273"/>
      <c r="AA9" s="1273"/>
      <c r="AB9" s="1273"/>
      <c r="AC9" s="1273"/>
      <c r="AD9" s="1273"/>
      <c r="AE9" s="1273"/>
      <c r="AF9" s="1275"/>
      <c r="AG9" s="882"/>
      <c r="AH9" s="1273"/>
    </row>
    <row r="10">
      <c r="A10" s="904" t="s">
        <v>538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1236"/>
      <c r="R10" s="904" t="s">
        <v>539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123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123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1237"/>
    </row>
    <row r="12">
      <c r="A12" s="1238" t="s">
        <v>108</v>
      </c>
      <c r="B12" s="1024"/>
      <c r="C12" s="1239">
        <v>2.0</v>
      </c>
      <c r="D12" s="1240">
        <v>44.0</v>
      </c>
      <c r="E12" s="1240">
        <v>1.0</v>
      </c>
      <c r="F12" s="1240">
        <v>78.0</v>
      </c>
      <c r="G12" s="1241">
        <v>0.025439814814814814</v>
      </c>
      <c r="H12" s="612">
        <f t="shared" ref="H12:H15" si="5">D12-F12</f>
        <v>-34</v>
      </c>
      <c r="I12" s="907">
        <f t="shared" ref="I12:I15" si="6">H12/(HOUR(G12)*60+(MINUTE(G12)+((SECOND(G12)/60))))</f>
        <v>-0.9281164695</v>
      </c>
      <c r="J12" s="1242">
        <v>2.0</v>
      </c>
      <c r="K12" s="1243">
        <v>2.0</v>
      </c>
      <c r="L12" s="1243"/>
      <c r="M12" s="1245"/>
      <c r="N12" s="1244">
        <v>1.0</v>
      </c>
      <c r="O12" s="1194"/>
      <c r="P12" s="617"/>
      <c r="Q12" s="1237"/>
      <c r="R12" s="1238" t="s">
        <v>108</v>
      </c>
      <c r="S12" s="1024"/>
      <c r="T12" s="1239">
        <v>1.0</v>
      </c>
      <c r="U12" s="1240">
        <v>27.0</v>
      </c>
      <c r="V12" s="1240"/>
      <c r="W12" s="1240">
        <v>34.0</v>
      </c>
      <c r="X12" s="1241">
        <v>0.014224537037037037</v>
      </c>
      <c r="Y12" s="612">
        <f t="shared" ref="Y12:Y15" si="7">U12-W12</f>
        <v>-7</v>
      </c>
      <c r="Z12" s="907">
        <f t="shared" ref="Z12:Z15" si="8">Y12/(HOUR(X12)*60+(MINUTE(X12)+((SECOND(X12)/60))))</f>
        <v>-0.3417412531</v>
      </c>
      <c r="AA12" s="1242">
        <v>3.0</v>
      </c>
      <c r="AB12" s="1243">
        <v>2.0</v>
      </c>
      <c r="AC12" s="1243"/>
      <c r="AD12" s="1245"/>
      <c r="AE12" s="1245"/>
      <c r="AF12" s="1194"/>
      <c r="AG12" s="617"/>
      <c r="AH12" s="1237"/>
    </row>
    <row r="13">
      <c r="A13" s="1246" t="s">
        <v>234</v>
      </c>
      <c r="B13" s="583"/>
      <c r="C13" s="1247"/>
      <c r="D13" s="1248">
        <v>176.0</v>
      </c>
      <c r="E13" s="1248">
        <v>1.0</v>
      </c>
      <c r="F13" s="1248">
        <v>136.0</v>
      </c>
      <c r="G13" s="1249">
        <v>0.025439814814814814</v>
      </c>
      <c r="H13" s="622">
        <f t="shared" si="5"/>
        <v>40</v>
      </c>
      <c r="I13" s="623">
        <f t="shared" si="6"/>
        <v>1.091901729</v>
      </c>
      <c r="J13" s="1250">
        <v>7.0</v>
      </c>
      <c r="K13" s="1251">
        <v>35.0</v>
      </c>
      <c r="L13" s="1251">
        <v>5.0</v>
      </c>
      <c r="M13" s="1276"/>
      <c r="N13" s="1251">
        <v>4.0</v>
      </c>
      <c r="O13" s="1200"/>
      <c r="P13" s="627"/>
      <c r="Q13" s="1237"/>
      <c r="R13" s="1246" t="s">
        <v>234</v>
      </c>
      <c r="S13" s="583"/>
      <c r="T13" s="1247"/>
      <c r="U13" s="1248">
        <v>108.0</v>
      </c>
      <c r="V13" s="1248"/>
      <c r="W13" s="1248">
        <v>84.0</v>
      </c>
      <c r="X13" s="1249">
        <v>0.014224537037037037</v>
      </c>
      <c r="Y13" s="622">
        <f t="shared" si="7"/>
        <v>24</v>
      </c>
      <c r="Z13" s="623">
        <f t="shared" si="8"/>
        <v>1.171684296</v>
      </c>
      <c r="AA13" s="1250">
        <v>2.0</v>
      </c>
      <c r="AB13" s="1251">
        <v>18.0</v>
      </c>
      <c r="AC13" s="1251">
        <v>7.0</v>
      </c>
      <c r="AD13" s="1252">
        <v>2.0</v>
      </c>
      <c r="AE13" s="1251">
        <v>2.0</v>
      </c>
      <c r="AF13" s="1200"/>
      <c r="AG13" s="627"/>
      <c r="AH13" s="1237"/>
    </row>
    <row r="14">
      <c r="A14" s="1253" t="s">
        <v>110</v>
      </c>
      <c r="B14" s="583"/>
      <c r="C14" s="1254"/>
      <c r="D14" s="1255">
        <v>103.0</v>
      </c>
      <c r="E14" s="1255">
        <v>1.0</v>
      </c>
      <c r="F14" s="1255">
        <v>124.0</v>
      </c>
      <c r="G14" s="1256">
        <v>0.025439814814814814</v>
      </c>
      <c r="H14" s="633">
        <f t="shared" si="5"/>
        <v>-21</v>
      </c>
      <c r="I14" s="634">
        <f t="shared" si="6"/>
        <v>-0.5732484076</v>
      </c>
      <c r="J14" s="1255">
        <v>5.0</v>
      </c>
      <c r="K14" s="1239">
        <v>14.0</v>
      </c>
      <c r="L14" s="1239">
        <v>1.0</v>
      </c>
      <c r="M14" s="1264"/>
      <c r="N14" s="1239">
        <v>3.0</v>
      </c>
      <c r="O14" s="1207"/>
      <c r="P14" s="637"/>
      <c r="Q14" s="1237"/>
      <c r="R14" s="1253" t="s">
        <v>110</v>
      </c>
      <c r="S14" s="583"/>
      <c r="T14" s="1254"/>
      <c r="U14" s="1255">
        <v>45.0</v>
      </c>
      <c r="V14" s="1258"/>
      <c r="W14" s="1255">
        <v>66.0</v>
      </c>
      <c r="X14" s="1256">
        <v>0.014224537037037037</v>
      </c>
      <c r="Y14" s="633">
        <f t="shared" si="7"/>
        <v>-21</v>
      </c>
      <c r="Z14" s="634">
        <f t="shared" si="8"/>
        <v>-1.025223759</v>
      </c>
      <c r="AA14" s="1255">
        <v>2.0</v>
      </c>
      <c r="AB14" s="1239">
        <v>4.0</v>
      </c>
      <c r="AC14" s="1264"/>
      <c r="AD14" s="1264"/>
      <c r="AE14" s="1264"/>
      <c r="AF14" s="1207"/>
      <c r="AG14" s="637"/>
      <c r="AH14" s="1237"/>
    </row>
    <row r="15">
      <c r="A15" s="1246" t="s">
        <v>258</v>
      </c>
      <c r="B15" s="583"/>
      <c r="C15" s="1259"/>
      <c r="D15" s="1248">
        <v>112.0</v>
      </c>
      <c r="E15" s="1248">
        <v>1.0</v>
      </c>
      <c r="F15" s="1248">
        <v>122.0</v>
      </c>
      <c r="G15" s="1249">
        <v>0.025439814814814814</v>
      </c>
      <c r="H15" s="622">
        <f t="shared" si="5"/>
        <v>-10</v>
      </c>
      <c r="I15" s="623">
        <f t="shared" si="6"/>
        <v>-0.2729754322</v>
      </c>
      <c r="J15" s="1250">
        <v>8.0</v>
      </c>
      <c r="K15" s="1251">
        <v>17.0</v>
      </c>
      <c r="L15" s="1251">
        <v>6.0</v>
      </c>
      <c r="M15" s="1251">
        <v>2.0</v>
      </c>
      <c r="N15" s="1251">
        <v>3.0</v>
      </c>
      <c r="O15" s="1200"/>
      <c r="P15" s="627"/>
      <c r="Q15" s="1237"/>
      <c r="R15" s="1246" t="s">
        <v>258</v>
      </c>
      <c r="S15" s="583"/>
      <c r="T15" s="1259"/>
      <c r="U15" s="1248">
        <v>67.0</v>
      </c>
      <c r="V15" s="1248"/>
      <c r="W15" s="1248">
        <v>73.0</v>
      </c>
      <c r="X15" s="1249">
        <v>0.014224537037037037</v>
      </c>
      <c r="Y15" s="622">
        <f t="shared" si="7"/>
        <v>-6</v>
      </c>
      <c r="Z15" s="623">
        <f t="shared" si="8"/>
        <v>-0.292921074</v>
      </c>
      <c r="AA15" s="1250">
        <v>4.0</v>
      </c>
      <c r="AB15" s="1251">
        <v>10.0</v>
      </c>
      <c r="AC15" s="1251">
        <v>1.0</v>
      </c>
      <c r="AD15" s="1251">
        <v>1.0</v>
      </c>
      <c r="AE15" s="1251"/>
      <c r="AF15" s="1200"/>
      <c r="AG15" s="627"/>
      <c r="AH15" s="1237"/>
    </row>
    <row r="16">
      <c r="A16" s="1253" t="s">
        <v>112</v>
      </c>
      <c r="B16" s="583"/>
      <c r="C16" s="1261"/>
      <c r="D16" s="1262"/>
      <c r="E16" s="1262"/>
      <c r="F16" s="1262"/>
      <c r="G16" s="1256"/>
      <c r="H16" s="633"/>
      <c r="I16" s="634"/>
      <c r="J16" s="1258"/>
      <c r="K16" s="1263"/>
      <c r="L16" s="1263"/>
      <c r="M16" s="1264"/>
      <c r="N16" s="1264"/>
      <c r="O16" s="1207"/>
      <c r="P16" s="637"/>
      <c r="Q16" s="1237"/>
      <c r="R16" s="1253" t="s">
        <v>112</v>
      </c>
      <c r="S16" s="583"/>
      <c r="T16" s="1261"/>
      <c r="U16" s="1262"/>
      <c r="V16" s="1262"/>
      <c r="W16" s="1262"/>
      <c r="X16" s="1256"/>
      <c r="Y16" s="633"/>
      <c r="Z16" s="634"/>
      <c r="AA16" s="1258"/>
      <c r="AB16" s="1263"/>
      <c r="AC16" s="1263"/>
      <c r="AD16" s="1264"/>
      <c r="AE16" s="1264"/>
      <c r="AF16" s="1207"/>
      <c r="AG16" s="637"/>
      <c r="AH16" s="1237"/>
    </row>
    <row r="17">
      <c r="A17" s="1265" t="s">
        <v>113</v>
      </c>
      <c r="B17" s="548"/>
      <c r="C17" s="1266"/>
      <c r="D17" s="1267"/>
      <c r="E17" s="1267"/>
      <c r="F17" s="1267"/>
      <c r="G17" s="1268"/>
      <c r="H17" s="659"/>
      <c r="I17" s="660"/>
      <c r="J17" s="1267"/>
      <c r="K17" s="1269"/>
      <c r="L17" s="1269"/>
      <c r="M17" s="1269"/>
      <c r="N17" s="1269"/>
      <c r="O17" s="1218"/>
      <c r="P17" s="654"/>
      <c r="Q17" s="1270"/>
      <c r="R17" s="1265" t="s">
        <v>113</v>
      </c>
      <c r="S17" s="548"/>
      <c r="T17" s="1266"/>
      <c r="U17" s="1267"/>
      <c r="V17" s="1267"/>
      <c r="W17" s="1267"/>
      <c r="X17" s="1268"/>
      <c r="Y17" s="659"/>
      <c r="Z17" s="660"/>
      <c r="AA17" s="1267"/>
      <c r="AB17" s="1269"/>
      <c r="AC17" s="1269"/>
      <c r="AD17" s="1269"/>
      <c r="AE17" s="1269"/>
      <c r="AF17" s="1218"/>
      <c r="AG17" s="654"/>
      <c r="AH17" s="1270"/>
    </row>
    <row r="18">
      <c r="A18" s="1277"/>
      <c r="B18" s="1277"/>
      <c r="C18" s="1087" t="s">
        <v>330</v>
      </c>
      <c r="D18" s="1278"/>
      <c r="E18" s="1278"/>
      <c r="F18" s="1278"/>
      <c r="G18" s="1279"/>
      <c r="H18" s="1278"/>
      <c r="I18" s="1278"/>
      <c r="J18" s="1278"/>
      <c r="K18" s="1278"/>
      <c r="L18" s="1278"/>
      <c r="M18" s="1278"/>
      <c r="N18" s="1278"/>
      <c r="O18" s="1280"/>
      <c r="P18" s="898"/>
      <c r="Q18" s="1278"/>
      <c r="R18" s="1277"/>
      <c r="S18" s="1277"/>
      <c r="T18" s="1087" t="s">
        <v>330</v>
      </c>
      <c r="U18" s="1278"/>
      <c r="V18" s="1278"/>
      <c r="W18" s="1278"/>
      <c r="X18" s="1279"/>
      <c r="Y18" s="1278"/>
      <c r="Z18" s="1278"/>
      <c r="AA18" s="1278"/>
      <c r="AB18" s="1278"/>
      <c r="AC18" s="1278"/>
      <c r="AD18" s="1278"/>
      <c r="AE18" s="1278"/>
      <c r="AF18" s="1280"/>
      <c r="AG18" s="898"/>
      <c r="AH18" s="1278"/>
    </row>
    <row r="19">
      <c r="A19" s="992" t="s">
        <v>540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1236"/>
      <c r="R19" s="992" t="s">
        <v>541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123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123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1237"/>
    </row>
    <row r="21">
      <c r="A21" s="1238" t="s">
        <v>108</v>
      </c>
      <c r="B21" s="1024"/>
      <c r="C21" s="1239">
        <v>5.0</v>
      </c>
      <c r="D21" s="1240">
        <v>39.0</v>
      </c>
      <c r="E21" s="1240">
        <v>1.0</v>
      </c>
      <c r="F21" s="1240">
        <v>46.0</v>
      </c>
      <c r="G21" s="1241">
        <v>0.017175925925925924</v>
      </c>
      <c r="H21" s="612">
        <f t="shared" ref="H21:H23" si="9">D21-F21</f>
        <v>-7</v>
      </c>
      <c r="I21" s="907">
        <f t="shared" ref="I21:I23" si="10">H21/(HOUR(G21)*60+(MINUTE(G21)+((SECOND(G21)/60))))</f>
        <v>-0.2830188679</v>
      </c>
      <c r="J21" s="1242">
        <v>1.0</v>
      </c>
      <c r="K21" s="1243">
        <v>1.0</v>
      </c>
      <c r="L21" s="1243"/>
      <c r="M21" s="1245"/>
      <c r="N21" s="1245"/>
      <c r="O21" s="1194"/>
      <c r="P21" s="617"/>
      <c r="Q21" s="1237"/>
      <c r="R21" s="1238" t="s">
        <v>108</v>
      </c>
      <c r="S21" s="1024"/>
      <c r="T21" s="1239">
        <v>2.0</v>
      </c>
      <c r="U21" s="1240">
        <v>53.0</v>
      </c>
      <c r="V21" s="1240"/>
      <c r="W21" s="1240">
        <v>62.0</v>
      </c>
      <c r="X21" s="1241">
        <v>0.02060185185185185</v>
      </c>
      <c r="Y21" s="612">
        <f t="shared" ref="Y21:Y23" si="11">U21-W21</f>
        <v>-9</v>
      </c>
      <c r="Z21" s="907">
        <f t="shared" ref="Z21:Z23" si="12">Y21/(HOUR(X21)*60+(MINUTE(X21)+((SECOND(X21)/60))))</f>
        <v>-0.3033707865</v>
      </c>
      <c r="AA21" s="1242">
        <v>2.0</v>
      </c>
      <c r="AB21" s="1243">
        <v>5.0</v>
      </c>
      <c r="AC21" s="1243">
        <v>1.0</v>
      </c>
      <c r="AD21" s="1245"/>
      <c r="AE21" s="1244">
        <v>2.0</v>
      </c>
      <c r="AF21" s="1194"/>
      <c r="AG21" s="617"/>
      <c r="AH21" s="1237"/>
    </row>
    <row r="22">
      <c r="A22" s="1246" t="s">
        <v>234</v>
      </c>
      <c r="B22" s="583"/>
      <c r="C22" s="1247"/>
      <c r="D22" s="1248">
        <v>101.0</v>
      </c>
      <c r="E22" s="1248"/>
      <c r="F22" s="1248">
        <v>106.0</v>
      </c>
      <c r="G22" s="1249">
        <v>0.017175925925925924</v>
      </c>
      <c r="H22" s="622">
        <f t="shared" si="9"/>
        <v>-5</v>
      </c>
      <c r="I22" s="623">
        <f t="shared" si="10"/>
        <v>-0.2021563342</v>
      </c>
      <c r="J22" s="1250">
        <v>3.0</v>
      </c>
      <c r="K22" s="1251">
        <v>20.0</v>
      </c>
      <c r="L22" s="1251">
        <v>7.0</v>
      </c>
      <c r="M22" s="1252">
        <v>4.0</v>
      </c>
      <c r="N22" s="1251">
        <v>2.0</v>
      </c>
      <c r="O22" s="1200"/>
      <c r="P22" s="627"/>
      <c r="Q22" s="1237"/>
      <c r="R22" s="1246" t="s">
        <v>234</v>
      </c>
      <c r="S22" s="583"/>
      <c r="T22" s="1247">
        <v>1.0</v>
      </c>
      <c r="U22" s="1248">
        <v>112.0</v>
      </c>
      <c r="V22" s="1248"/>
      <c r="W22" s="1248">
        <v>120.0</v>
      </c>
      <c r="X22" s="1249">
        <v>0.02060185185185185</v>
      </c>
      <c r="Y22" s="622">
        <f t="shared" si="11"/>
        <v>-8</v>
      </c>
      <c r="Z22" s="623">
        <f t="shared" si="12"/>
        <v>-0.2696629213</v>
      </c>
      <c r="AA22" s="1250">
        <v>5.0</v>
      </c>
      <c r="AB22" s="1251">
        <v>14.0</v>
      </c>
      <c r="AC22" s="1251">
        <v>5.0</v>
      </c>
      <c r="AD22" s="1252">
        <v>1.0</v>
      </c>
      <c r="AE22" s="1251">
        <v>1.0</v>
      </c>
      <c r="AF22" s="1200"/>
      <c r="AG22" s="627"/>
      <c r="AH22" s="1237"/>
    </row>
    <row r="23">
      <c r="A23" s="1253" t="s">
        <v>110</v>
      </c>
      <c r="B23" s="583"/>
      <c r="C23" s="1254"/>
      <c r="D23" s="1255">
        <v>84.0</v>
      </c>
      <c r="E23" s="1258"/>
      <c r="F23" s="1255">
        <v>76.0</v>
      </c>
      <c r="G23" s="1256">
        <v>0.017175925925925924</v>
      </c>
      <c r="H23" s="633">
        <f t="shared" si="9"/>
        <v>8</v>
      </c>
      <c r="I23" s="634">
        <f t="shared" si="10"/>
        <v>0.3234501348</v>
      </c>
      <c r="J23" s="1255">
        <v>6.0</v>
      </c>
      <c r="K23" s="1239">
        <v>12.0</v>
      </c>
      <c r="L23" s="1239">
        <v>2.0</v>
      </c>
      <c r="M23" s="1239">
        <v>1.0</v>
      </c>
      <c r="N23" s="1239">
        <v>1.0</v>
      </c>
      <c r="O23" s="1207"/>
      <c r="P23" s="637"/>
      <c r="Q23" s="1237"/>
      <c r="R23" s="1253" t="s">
        <v>110</v>
      </c>
      <c r="S23" s="583"/>
      <c r="T23" s="1254"/>
      <c r="U23" s="1255">
        <v>81.0</v>
      </c>
      <c r="V23" s="1255">
        <v>1.0</v>
      </c>
      <c r="W23" s="1255">
        <v>88.0</v>
      </c>
      <c r="X23" s="1256">
        <v>0.02060185185185185</v>
      </c>
      <c r="Y23" s="633">
        <f t="shared" si="11"/>
        <v>-7</v>
      </c>
      <c r="Z23" s="634">
        <f t="shared" si="12"/>
        <v>-0.2359550562</v>
      </c>
      <c r="AA23" s="1255">
        <v>4.0</v>
      </c>
      <c r="AB23" s="1239">
        <v>12.0</v>
      </c>
      <c r="AC23" s="1239">
        <v>3.0</v>
      </c>
      <c r="AD23" s="1239">
        <v>1.0</v>
      </c>
      <c r="AE23" s="1239">
        <v>1.0</v>
      </c>
      <c r="AF23" s="1206">
        <v>1.0</v>
      </c>
      <c r="AG23" s="637"/>
      <c r="AH23" s="1237"/>
    </row>
    <row r="24">
      <c r="A24" s="1246" t="s">
        <v>258</v>
      </c>
      <c r="B24" s="583"/>
      <c r="C24" s="1259"/>
      <c r="D24" s="1248"/>
      <c r="E24" s="1248"/>
      <c r="F24" s="1248"/>
      <c r="G24" s="1249"/>
      <c r="H24" s="622"/>
      <c r="I24" s="623"/>
      <c r="J24" s="1260"/>
      <c r="K24" s="1251"/>
      <c r="L24" s="1251"/>
      <c r="M24" s="1251"/>
      <c r="N24" s="1251"/>
      <c r="O24" s="1200"/>
      <c r="P24" s="627"/>
      <c r="Q24" s="1237"/>
      <c r="R24" s="1246" t="s">
        <v>258</v>
      </c>
      <c r="S24" s="583"/>
      <c r="T24" s="1259"/>
      <c r="U24" s="1248"/>
      <c r="V24" s="1248"/>
      <c r="W24" s="1248"/>
      <c r="X24" s="1249"/>
      <c r="Y24" s="622"/>
      <c r="Z24" s="623"/>
      <c r="AA24" s="1260"/>
      <c r="AB24" s="1251"/>
      <c r="AC24" s="1251"/>
      <c r="AD24" s="1251"/>
      <c r="AE24" s="1251"/>
      <c r="AF24" s="1200"/>
      <c r="AG24" s="627"/>
      <c r="AH24" s="1237"/>
    </row>
    <row r="25">
      <c r="A25" s="1253" t="s">
        <v>112</v>
      </c>
      <c r="B25" s="583"/>
      <c r="C25" s="1261"/>
      <c r="D25" s="1262"/>
      <c r="E25" s="1262"/>
      <c r="F25" s="1262"/>
      <c r="G25" s="1256"/>
      <c r="H25" s="633"/>
      <c r="I25" s="634"/>
      <c r="J25" s="1258"/>
      <c r="K25" s="1263"/>
      <c r="L25" s="1263"/>
      <c r="M25" s="1264"/>
      <c r="N25" s="1264"/>
      <c r="O25" s="1207"/>
      <c r="P25" s="637"/>
      <c r="Q25" s="1237"/>
      <c r="R25" s="1253" t="s">
        <v>112</v>
      </c>
      <c r="S25" s="583"/>
      <c r="T25" s="1261">
        <v>2.0</v>
      </c>
      <c r="U25" s="1262">
        <v>76.0</v>
      </c>
      <c r="V25" s="1262">
        <v>1.0</v>
      </c>
      <c r="W25" s="1262">
        <v>112.0</v>
      </c>
      <c r="X25" s="1256">
        <v>0.02060185185185185</v>
      </c>
      <c r="Y25" s="633">
        <f>U25-W25</f>
        <v>-36</v>
      </c>
      <c r="Z25" s="634">
        <f>Y25/(HOUR(X25)*60+(MINUTE(X25)+((SECOND(X25)/60))))</f>
        <v>-1.213483146</v>
      </c>
      <c r="AA25" s="1255">
        <v>5.0</v>
      </c>
      <c r="AB25" s="1263">
        <v>12.0</v>
      </c>
      <c r="AC25" s="1263"/>
      <c r="AD25" s="1264"/>
      <c r="AE25" s="1239">
        <v>1.0</v>
      </c>
      <c r="AF25" s="1207"/>
      <c r="AG25" s="637"/>
      <c r="AH25" s="1237"/>
    </row>
    <row r="26">
      <c r="A26" s="1265" t="s">
        <v>113</v>
      </c>
      <c r="B26" s="548"/>
      <c r="C26" s="1266"/>
      <c r="D26" s="1281">
        <v>89.0</v>
      </c>
      <c r="E26" s="1267"/>
      <c r="F26" s="1281">
        <v>108.0</v>
      </c>
      <c r="G26" s="1268">
        <v>0.017175925925925924</v>
      </c>
      <c r="H26" s="659">
        <f>D26-F26</f>
        <v>-19</v>
      </c>
      <c r="I26" s="660">
        <f>H26/(HOUR(G26)*60+(MINUTE(G26)+((SECOND(G26)/60))))</f>
        <v>-0.7681940701</v>
      </c>
      <c r="J26" s="1281">
        <v>2.0</v>
      </c>
      <c r="K26" s="1282">
        <v>10.0</v>
      </c>
      <c r="L26" s="1269"/>
      <c r="M26" s="1269"/>
      <c r="N26" s="1282">
        <v>1.0</v>
      </c>
      <c r="O26" s="1218"/>
      <c r="P26" s="654"/>
      <c r="Q26" s="1270"/>
      <c r="R26" s="1265" t="s">
        <v>113</v>
      </c>
      <c r="S26" s="548"/>
      <c r="T26" s="1266"/>
      <c r="U26" s="1267"/>
      <c r="V26" s="1267"/>
      <c r="W26" s="1267"/>
      <c r="X26" s="1268"/>
      <c r="Y26" s="659"/>
      <c r="Z26" s="660"/>
      <c r="AA26" s="1267"/>
      <c r="AB26" s="1269"/>
      <c r="AC26" s="1269"/>
      <c r="AD26" s="1269"/>
      <c r="AE26" s="1269"/>
      <c r="AF26" s="1218"/>
      <c r="AG26" s="654"/>
      <c r="AH26" s="1270"/>
    </row>
    <row r="27">
      <c r="A27" s="1277"/>
      <c r="B27" s="1277"/>
      <c r="C27" s="856" t="s">
        <v>333</v>
      </c>
      <c r="D27" s="1278"/>
      <c r="E27" s="1278"/>
      <c r="F27" s="1278"/>
      <c r="G27" s="1279"/>
      <c r="H27" s="1278"/>
      <c r="I27" s="1278"/>
      <c r="J27" s="1278"/>
      <c r="K27" s="1278"/>
      <c r="L27" s="1278"/>
      <c r="M27" s="1278"/>
      <c r="N27" s="1278"/>
      <c r="O27" s="1280"/>
      <c r="P27" s="898"/>
      <c r="Q27" s="1278"/>
      <c r="R27" s="1277"/>
      <c r="S27" s="1277"/>
      <c r="T27" s="856" t="s">
        <v>335</v>
      </c>
      <c r="U27" s="1278"/>
      <c r="V27" s="1278"/>
      <c r="W27" s="1278"/>
      <c r="X27" s="1279"/>
      <c r="Y27" s="1278"/>
      <c r="Z27" s="1278"/>
      <c r="AA27" s="1278"/>
      <c r="AB27" s="1278"/>
      <c r="AC27" s="1278"/>
      <c r="AD27" s="1278"/>
      <c r="AE27" s="1278"/>
      <c r="AF27" s="1280"/>
      <c r="AG27" s="898"/>
      <c r="AH27" s="1278"/>
    </row>
    <row r="28">
      <c r="A28" s="906" t="s">
        <v>542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1236"/>
      <c r="R28" s="906" t="s">
        <v>543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123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123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1237"/>
    </row>
    <row r="30">
      <c r="A30" s="1238" t="s">
        <v>108</v>
      </c>
      <c r="B30" s="1024"/>
      <c r="C30" s="1264"/>
      <c r="D30" s="1240">
        <v>51.0</v>
      </c>
      <c r="E30" s="1240"/>
      <c r="F30" s="1240">
        <v>73.0</v>
      </c>
      <c r="G30" s="1241">
        <v>0.018993055555555555</v>
      </c>
      <c r="H30" s="836">
        <f t="shared" ref="H30:H33" si="13">D30-F30</f>
        <v>-22</v>
      </c>
      <c r="I30" s="837">
        <f t="shared" ref="I30:I33" si="14">H30/(HOUR(G30)*60+(MINUTE(G30)+((SECOND(G30)/60))))</f>
        <v>-0.8043875686</v>
      </c>
      <c r="J30" s="1242">
        <v>2.0</v>
      </c>
      <c r="K30" s="1243">
        <v>5.0</v>
      </c>
      <c r="L30" s="1243">
        <v>1.0</v>
      </c>
      <c r="M30" s="1245"/>
      <c r="N30" s="1245"/>
      <c r="O30" s="1194"/>
      <c r="P30" s="617"/>
      <c r="Q30" s="1237"/>
      <c r="R30" s="1238" t="s">
        <v>108</v>
      </c>
      <c r="S30" s="1024"/>
      <c r="T30" s="1239">
        <v>1.0</v>
      </c>
      <c r="U30" s="1240">
        <v>84.0</v>
      </c>
      <c r="V30" s="1240">
        <v>2.0</v>
      </c>
      <c r="W30" s="1240">
        <v>112.0</v>
      </c>
      <c r="X30" s="1241">
        <v>0.0343287037037037</v>
      </c>
      <c r="Y30" s="836">
        <f t="shared" ref="Y30:Y33" si="15">U30-W30</f>
        <v>-28</v>
      </c>
      <c r="Z30" s="837">
        <f t="shared" ref="Z30:Z33" si="16">Y30/(HOUR(X30)*60+(MINUTE(X30)+((SECOND(X30)/60))))</f>
        <v>-0.5664194201</v>
      </c>
      <c r="AA30" s="1242">
        <v>5.0</v>
      </c>
      <c r="AB30" s="1243">
        <v>10.0</v>
      </c>
      <c r="AC30" s="1243">
        <v>1.0</v>
      </c>
      <c r="AD30" s="1245"/>
      <c r="AE30" s="1244">
        <v>2.0</v>
      </c>
      <c r="AF30" s="1194"/>
      <c r="AG30" s="617"/>
      <c r="AH30" s="1237"/>
    </row>
    <row r="31">
      <c r="A31" s="1246" t="s">
        <v>234</v>
      </c>
      <c r="B31" s="583"/>
      <c r="C31" s="1247"/>
      <c r="D31" s="1248">
        <v>85.0</v>
      </c>
      <c r="E31" s="1248"/>
      <c r="F31" s="1248">
        <v>101.0</v>
      </c>
      <c r="G31" s="1249">
        <v>0.018993055555555555</v>
      </c>
      <c r="H31" s="832">
        <f t="shared" si="13"/>
        <v>-16</v>
      </c>
      <c r="I31" s="833">
        <f t="shared" si="14"/>
        <v>-0.5850091408</v>
      </c>
      <c r="J31" s="1250">
        <v>2.0</v>
      </c>
      <c r="K31" s="1251">
        <v>12.0</v>
      </c>
      <c r="L31" s="1251">
        <v>2.0</v>
      </c>
      <c r="M31" s="1276"/>
      <c r="N31" s="1251"/>
      <c r="O31" s="1200"/>
      <c r="P31" s="627"/>
      <c r="Q31" s="1237"/>
      <c r="R31" s="1246" t="s">
        <v>234</v>
      </c>
      <c r="S31" s="583"/>
      <c r="T31" s="1247"/>
      <c r="U31" s="1248">
        <v>205.0</v>
      </c>
      <c r="V31" s="1248">
        <v>1.0</v>
      </c>
      <c r="W31" s="1248">
        <v>187.0</v>
      </c>
      <c r="X31" s="1283">
        <v>0.0343287037037037</v>
      </c>
      <c r="Y31" s="832">
        <f t="shared" si="15"/>
        <v>18</v>
      </c>
      <c r="Z31" s="833">
        <f t="shared" si="16"/>
        <v>0.3641267701</v>
      </c>
      <c r="AA31" s="1250">
        <v>4.0</v>
      </c>
      <c r="AB31" s="1251">
        <v>36.0</v>
      </c>
      <c r="AC31" s="1251">
        <v>8.0</v>
      </c>
      <c r="AD31" s="1252">
        <v>1.0</v>
      </c>
      <c r="AE31" s="1251">
        <v>3.0</v>
      </c>
      <c r="AF31" s="1200"/>
      <c r="AG31" s="627"/>
      <c r="AH31" s="1237"/>
    </row>
    <row r="32">
      <c r="A32" s="1253" t="s">
        <v>110</v>
      </c>
      <c r="B32" s="583"/>
      <c r="C32" s="1257">
        <v>1.0</v>
      </c>
      <c r="D32" s="1255">
        <v>74.0</v>
      </c>
      <c r="E32" s="1258"/>
      <c r="F32" s="1255">
        <v>90.0</v>
      </c>
      <c r="G32" s="1256">
        <v>0.018993055555555555</v>
      </c>
      <c r="H32" s="836">
        <f t="shared" si="13"/>
        <v>-16</v>
      </c>
      <c r="I32" s="837">
        <f t="shared" si="14"/>
        <v>-0.5850091408</v>
      </c>
      <c r="J32" s="1255">
        <v>1.0</v>
      </c>
      <c r="K32" s="1239">
        <v>7.0</v>
      </c>
      <c r="L32" s="1264"/>
      <c r="M32" s="1264"/>
      <c r="N32" s="1239">
        <v>1.0</v>
      </c>
      <c r="O32" s="1207"/>
      <c r="P32" s="637"/>
      <c r="Q32" s="1237"/>
      <c r="R32" s="1253" t="s">
        <v>110</v>
      </c>
      <c r="S32" s="583"/>
      <c r="T32" s="1254"/>
      <c r="U32" s="1255">
        <v>163.0</v>
      </c>
      <c r="V32" s="1258"/>
      <c r="W32" s="1255">
        <v>136.0</v>
      </c>
      <c r="X32" s="1284">
        <v>0.0343287037037037</v>
      </c>
      <c r="Y32" s="836">
        <f t="shared" si="15"/>
        <v>27</v>
      </c>
      <c r="Z32" s="837">
        <f t="shared" si="16"/>
        <v>0.5461901551</v>
      </c>
      <c r="AA32" s="1255">
        <v>8.0</v>
      </c>
      <c r="AB32" s="1239">
        <v>18.0</v>
      </c>
      <c r="AC32" s="1239">
        <v>2.0</v>
      </c>
      <c r="AD32" s="1264"/>
      <c r="AE32" s="1239">
        <v>2.0</v>
      </c>
      <c r="AF32" s="1207"/>
      <c r="AG32" s="637"/>
      <c r="AH32" s="1237"/>
    </row>
    <row r="33">
      <c r="A33" s="1246" t="s">
        <v>258</v>
      </c>
      <c r="B33" s="583"/>
      <c r="C33" s="1259"/>
      <c r="D33" s="1248">
        <v>66.0</v>
      </c>
      <c r="E33" s="1248"/>
      <c r="F33" s="1248">
        <v>90.0</v>
      </c>
      <c r="G33" s="1249">
        <v>0.018993055555555555</v>
      </c>
      <c r="H33" s="832">
        <f t="shared" si="13"/>
        <v>-24</v>
      </c>
      <c r="I33" s="833">
        <f t="shared" si="14"/>
        <v>-0.8775137112</v>
      </c>
      <c r="J33" s="1250">
        <v>4.0</v>
      </c>
      <c r="K33" s="1251">
        <v>10.0</v>
      </c>
      <c r="L33" s="1251">
        <v>1.0</v>
      </c>
      <c r="M33" s="1251"/>
      <c r="N33" s="1251"/>
      <c r="O33" s="1200"/>
      <c r="P33" s="627"/>
      <c r="Q33" s="1237"/>
      <c r="R33" s="1246" t="s">
        <v>258</v>
      </c>
      <c r="S33" s="583"/>
      <c r="T33" s="1259"/>
      <c r="U33" s="1248">
        <v>134.0</v>
      </c>
      <c r="V33" s="1248">
        <v>1.0</v>
      </c>
      <c r="W33" s="1248">
        <v>181.0</v>
      </c>
      <c r="X33" s="1283">
        <v>0.0343287037037037</v>
      </c>
      <c r="Y33" s="832">
        <f t="shared" si="15"/>
        <v>-47</v>
      </c>
      <c r="Z33" s="833">
        <f t="shared" si="16"/>
        <v>-0.9507754552</v>
      </c>
      <c r="AA33" s="1250">
        <v>4.0</v>
      </c>
      <c r="AB33" s="1251">
        <v>21.0</v>
      </c>
      <c r="AC33" s="1251">
        <v>5.0</v>
      </c>
      <c r="AD33" s="1251"/>
      <c r="AE33" s="1251">
        <v>1.0</v>
      </c>
      <c r="AF33" s="1200"/>
      <c r="AG33" s="627"/>
      <c r="AH33" s="1237"/>
    </row>
    <row r="34">
      <c r="A34" s="1253" t="s">
        <v>112</v>
      </c>
      <c r="B34" s="583"/>
      <c r="C34" s="1261"/>
      <c r="D34" s="1262"/>
      <c r="E34" s="1262"/>
      <c r="F34" s="1262"/>
      <c r="G34" s="1256"/>
      <c r="H34" s="633"/>
      <c r="I34" s="634"/>
      <c r="J34" s="1258"/>
      <c r="K34" s="1263"/>
      <c r="L34" s="1263"/>
      <c r="M34" s="1264"/>
      <c r="N34" s="1264"/>
      <c r="O34" s="1207"/>
      <c r="P34" s="637"/>
      <c r="Q34" s="1237"/>
      <c r="R34" s="1253" t="s">
        <v>112</v>
      </c>
      <c r="S34" s="583"/>
      <c r="T34" s="1261"/>
      <c r="U34" s="1262"/>
      <c r="V34" s="1262"/>
      <c r="W34" s="1262"/>
      <c r="X34" s="1256"/>
      <c r="Y34" s="633"/>
      <c r="Z34" s="634"/>
      <c r="AA34" s="1258"/>
      <c r="AB34" s="1263"/>
      <c r="AC34" s="1263"/>
      <c r="AD34" s="1264"/>
      <c r="AE34" s="1264"/>
      <c r="AF34" s="1207"/>
      <c r="AG34" s="637"/>
      <c r="AH34" s="1237"/>
    </row>
    <row r="35">
      <c r="A35" s="1265" t="s">
        <v>113</v>
      </c>
      <c r="B35" s="548"/>
      <c r="C35" s="1266"/>
      <c r="D35" s="1267"/>
      <c r="E35" s="1267"/>
      <c r="F35" s="1267"/>
      <c r="G35" s="1268"/>
      <c r="H35" s="659"/>
      <c r="I35" s="660"/>
      <c r="J35" s="1267"/>
      <c r="K35" s="1269"/>
      <c r="L35" s="1269"/>
      <c r="M35" s="1269"/>
      <c r="N35" s="1269"/>
      <c r="O35" s="1218"/>
      <c r="P35" s="654"/>
      <c r="Q35" s="1270"/>
      <c r="R35" s="1265" t="s">
        <v>113</v>
      </c>
      <c r="S35" s="548"/>
      <c r="T35" s="1266"/>
      <c r="U35" s="1267"/>
      <c r="V35" s="1267"/>
      <c r="W35" s="1267"/>
      <c r="X35" s="1268"/>
      <c r="Y35" s="659"/>
      <c r="Z35" s="660"/>
      <c r="AA35" s="1267"/>
      <c r="AB35" s="1269"/>
      <c r="AC35" s="1269"/>
      <c r="AD35" s="1269"/>
      <c r="AE35" s="1269"/>
      <c r="AF35" s="1218"/>
      <c r="AG35" s="654"/>
      <c r="AH35" s="1270"/>
    </row>
    <row r="36">
      <c r="A36" s="1277"/>
      <c r="B36" s="1277"/>
      <c r="C36" s="856" t="s">
        <v>345</v>
      </c>
      <c r="D36" s="1278"/>
      <c r="E36" s="1278"/>
      <c r="F36" s="1278"/>
      <c r="G36" s="1279"/>
      <c r="H36" s="1278"/>
      <c r="I36" s="1278"/>
      <c r="J36" s="1278"/>
      <c r="K36" s="1278"/>
      <c r="L36" s="1278"/>
      <c r="M36" s="1278"/>
      <c r="N36" s="1278"/>
      <c r="O36" s="1280"/>
      <c r="P36" s="897"/>
      <c r="Q36" s="1278"/>
      <c r="R36" s="1277"/>
      <c r="S36" s="1277"/>
      <c r="T36" s="856" t="s">
        <v>345</v>
      </c>
      <c r="U36" s="1278"/>
      <c r="V36" s="1278"/>
      <c r="W36" s="1278"/>
      <c r="X36" s="1279"/>
      <c r="Y36" s="1278"/>
      <c r="Z36" s="1278"/>
      <c r="AA36" s="1278"/>
      <c r="AB36" s="1278"/>
      <c r="AC36" s="1278"/>
      <c r="AD36" s="1278"/>
      <c r="AE36" s="1278"/>
      <c r="AF36" s="1280"/>
      <c r="AG36" s="897"/>
      <c r="AH36" s="1278"/>
    </row>
    <row r="37">
      <c r="A37" s="900" t="s">
        <v>544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1236"/>
      <c r="R37" s="900" t="s">
        <v>545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123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123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1237"/>
    </row>
    <row r="39">
      <c r="A39" s="1238" t="s">
        <v>108</v>
      </c>
      <c r="B39" s="1024"/>
      <c r="C39" s="1239">
        <v>1.0</v>
      </c>
      <c r="D39" s="1240">
        <v>10.0</v>
      </c>
      <c r="E39" s="1240"/>
      <c r="F39" s="1240">
        <v>31.0</v>
      </c>
      <c r="G39" s="1241">
        <v>0.005925925925925926</v>
      </c>
      <c r="H39" s="836">
        <f t="shared" ref="H39:H41" si="17">D39-F39</f>
        <v>-21</v>
      </c>
      <c r="I39" s="837">
        <f t="shared" ref="I39:I41" si="18">H39/(HOUR(G39)*60+(MINUTE(G39)+((SECOND(G39)/60))))</f>
        <v>-2.4609375</v>
      </c>
      <c r="J39" s="1242">
        <v>3.0</v>
      </c>
      <c r="K39" s="1243">
        <v>1.0</v>
      </c>
      <c r="L39" s="1243"/>
      <c r="M39" s="1245"/>
      <c r="N39" s="1245"/>
      <c r="O39" s="1194"/>
      <c r="P39" s="617"/>
      <c r="Q39" s="1237"/>
      <c r="R39" s="1238" t="s">
        <v>108</v>
      </c>
      <c r="S39" s="1024"/>
      <c r="T39" s="1239">
        <v>1.0</v>
      </c>
      <c r="U39" s="1240">
        <v>52.0</v>
      </c>
      <c r="V39" s="1240">
        <v>1.0</v>
      </c>
      <c r="W39" s="1240">
        <v>80.0</v>
      </c>
      <c r="X39" s="1241">
        <v>0.024907407407407406</v>
      </c>
      <c r="Y39" s="612">
        <f t="shared" ref="Y39:Y41" si="19">U39-W39</f>
        <v>-28</v>
      </c>
      <c r="Z39" s="907">
        <f t="shared" ref="Z39:Z41" si="20">Y39/(HOUR(X39)*60+(MINUTE(X39)+((SECOND(X39)/60))))</f>
        <v>-0.780669145</v>
      </c>
      <c r="AA39" s="1242">
        <v>4.0</v>
      </c>
      <c r="AB39" s="1243">
        <v>3.0</v>
      </c>
      <c r="AC39" s="1243"/>
      <c r="AD39" s="1245"/>
      <c r="AE39" s="1244">
        <v>2.0</v>
      </c>
      <c r="AF39" s="1194"/>
      <c r="AG39" s="617"/>
      <c r="AH39" s="1237"/>
    </row>
    <row r="40">
      <c r="A40" s="1246" t="s">
        <v>234</v>
      </c>
      <c r="B40" s="583"/>
      <c r="C40" s="1247"/>
      <c r="D40" s="1248">
        <v>30.0</v>
      </c>
      <c r="E40" s="1248"/>
      <c r="F40" s="1248">
        <v>44.0</v>
      </c>
      <c r="G40" s="1283">
        <v>0.005925925925925926</v>
      </c>
      <c r="H40" s="832">
        <f t="shared" si="17"/>
        <v>-14</v>
      </c>
      <c r="I40" s="833">
        <f t="shared" si="18"/>
        <v>-1.640625</v>
      </c>
      <c r="J40" s="1260"/>
      <c r="K40" s="1251">
        <v>4.0</v>
      </c>
      <c r="L40" s="1251">
        <v>1.0</v>
      </c>
      <c r="M40" s="1276"/>
      <c r="N40" s="1251">
        <v>1.0</v>
      </c>
      <c r="O40" s="1200"/>
      <c r="P40" s="627"/>
      <c r="Q40" s="1237"/>
      <c r="R40" s="1246" t="s">
        <v>234</v>
      </c>
      <c r="S40" s="583"/>
      <c r="T40" s="1247"/>
      <c r="U40" s="1248">
        <v>132.0</v>
      </c>
      <c r="V40" s="1248">
        <v>2.0</v>
      </c>
      <c r="W40" s="1248">
        <v>145.0</v>
      </c>
      <c r="X40" s="1283">
        <v>0.024907407407407406</v>
      </c>
      <c r="Y40" s="622">
        <f t="shared" si="19"/>
        <v>-13</v>
      </c>
      <c r="Z40" s="623">
        <f t="shared" si="20"/>
        <v>-0.3624535316</v>
      </c>
      <c r="AA40" s="1250">
        <v>5.0</v>
      </c>
      <c r="AB40" s="1251">
        <v>18.0</v>
      </c>
      <c r="AC40" s="1251">
        <v>1.0</v>
      </c>
      <c r="AD40" s="1276"/>
      <c r="AE40" s="1251">
        <v>2.0</v>
      </c>
      <c r="AF40" s="1200"/>
      <c r="AG40" s="627"/>
      <c r="AH40" s="1237"/>
    </row>
    <row r="41">
      <c r="A41" s="1253" t="s">
        <v>110</v>
      </c>
      <c r="B41" s="583"/>
      <c r="C41" s="1257">
        <v>1.0</v>
      </c>
      <c r="D41" s="1255">
        <v>28.0</v>
      </c>
      <c r="E41" s="1258"/>
      <c r="F41" s="1255">
        <v>26.0</v>
      </c>
      <c r="G41" s="1284">
        <v>0.005925925925925926</v>
      </c>
      <c r="H41" s="836">
        <f t="shared" si="17"/>
        <v>2</v>
      </c>
      <c r="I41" s="837">
        <f t="shared" si="18"/>
        <v>0.234375</v>
      </c>
      <c r="J41" s="1255">
        <v>3.0</v>
      </c>
      <c r="K41" s="1239">
        <v>3.0</v>
      </c>
      <c r="L41" s="1264"/>
      <c r="M41" s="1264"/>
      <c r="N41" s="1264"/>
      <c r="O41" s="1207"/>
      <c r="P41" s="637"/>
      <c r="Q41" s="1237"/>
      <c r="R41" s="1253" t="s">
        <v>110</v>
      </c>
      <c r="S41" s="583"/>
      <c r="T41" s="1254"/>
      <c r="U41" s="1255">
        <v>104.0</v>
      </c>
      <c r="V41" s="1255">
        <v>2.0</v>
      </c>
      <c r="W41" s="1255">
        <v>95.0</v>
      </c>
      <c r="X41" s="1284">
        <v>0.024907407407407406</v>
      </c>
      <c r="Y41" s="633">
        <f t="shared" si="19"/>
        <v>9</v>
      </c>
      <c r="Z41" s="634">
        <f t="shared" si="20"/>
        <v>0.250929368</v>
      </c>
      <c r="AA41" s="1255">
        <v>7.0</v>
      </c>
      <c r="AB41" s="1239">
        <v>16.0</v>
      </c>
      <c r="AC41" s="1239">
        <v>1.0</v>
      </c>
      <c r="AD41" s="1264"/>
      <c r="AE41" s="1239">
        <v>3.0</v>
      </c>
      <c r="AF41" s="1207"/>
      <c r="AG41" s="637"/>
      <c r="AH41" s="1237"/>
    </row>
    <row r="42">
      <c r="A42" s="1246" t="s">
        <v>258</v>
      </c>
      <c r="B42" s="583"/>
      <c r="C42" s="1259"/>
      <c r="D42" s="1248"/>
      <c r="E42" s="1248"/>
      <c r="F42" s="1248"/>
      <c r="G42" s="1249"/>
      <c r="H42" s="622"/>
      <c r="I42" s="623"/>
      <c r="J42" s="1260"/>
      <c r="K42" s="1251"/>
      <c r="L42" s="1251"/>
      <c r="M42" s="1251"/>
      <c r="N42" s="1251"/>
      <c r="O42" s="1200"/>
      <c r="P42" s="627"/>
      <c r="Q42" s="1237"/>
      <c r="R42" s="1246" t="s">
        <v>258</v>
      </c>
      <c r="S42" s="583"/>
      <c r="T42" s="1259"/>
      <c r="U42" s="1248"/>
      <c r="V42" s="1248"/>
      <c r="W42" s="1248"/>
      <c r="X42" s="1249"/>
      <c r="Y42" s="622"/>
      <c r="Z42" s="623"/>
      <c r="AA42" s="1260"/>
      <c r="AB42" s="1251"/>
      <c r="AC42" s="1251"/>
      <c r="AD42" s="1251"/>
      <c r="AE42" s="1251"/>
      <c r="AF42" s="1200"/>
      <c r="AG42" s="627"/>
      <c r="AH42" s="1237"/>
    </row>
    <row r="43">
      <c r="A43" s="1253" t="s">
        <v>112</v>
      </c>
      <c r="B43" s="583"/>
      <c r="C43" s="1261"/>
      <c r="D43" s="1262"/>
      <c r="E43" s="1262"/>
      <c r="F43" s="1262"/>
      <c r="G43" s="1256"/>
      <c r="H43" s="633"/>
      <c r="I43" s="634"/>
      <c r="J43" s="1258"/>
      <c r="K43" s="1263"/>
      <c r="L43" s="1263"/>
      <c r="M43" s="1264"/>
      <c r="N43" s="1264"/>
      <c r="O43" s="1207"/>
      <c r="P43" s="637"/>
      <c r="Q43" s="1237"/>
      <c r="R43" s="1253" t="s">
        <v>112</v>
      </c>
      <c r="S43" s="583"/>
      <c r="T43" s="1261"/>
      <c r="U43" s="1262"/>
      <c r="V43" s="1262"/>
      <c r="W43" s="1262"/>
      <c r="X43" s="1256"/>
      <c r="Y43" s="633"/>
      <c r="Z43" s="634"/>
      <c r="AA43" s="1258"/>
      <c r="AB43" s="1263"/>
      <c r="AC43" s="1263"/>
      <c r="AD43" s="1264"/>
      <c r="AE43" s="1264"/>
      <c r="AF43" s="1207"/>
      <c r="AG43" s="637"/>
      <c r="AH43" s="1237"/>
    </row>
    <row r="44">
      <c r="A44" s="1265" t="s">
        <v>113</v>
      </c>
      <c r="B44" s="548"/>
      <c r="C44" s="1266"/>
      <c r="D44" s="1281">
        <v>22.0</v>
      </c>
      <c r="E44" s="1267"/>
      <c r="F44" s="1281">
        <v>42.0</v>
      </c>
      <c r="G44" s="1285">
        <v>0.005925925925925926</v>
      </c>
      <c r="H44" s="659">
        <f>D44-F44</f>
        <v>-20</v>
      </c>
      <c r="I44" s="660">
        <f>H44/(HOUR(G44)*60+(MINUTE(G44)+((SECOND(G44)/60))))</f>
        <v>-2.34375</v>
      </c>
      <c r="J44" s="1267"/>
      <c r="K44" s="1282">
        <v>1.0</v>
      </c>
      <c r="L44" s="1269"/>
      <c r="M44" s="1269"/>
      <c r="N44" s="1269"/>
      <c r="O44" s="1218"/>
      <c r="P44" s="654"/>
      <c r="Q44" s="1270"/>
      <c r="R44" s="1265" t="s">
        <v>113</v>
      </c>
      <c r="S44" s="548"/>
      <c r="T44" s="1266"/>
      <c r="U44" s="1281">
        <v>142.0</v>
      </c>
      <c r="V44" s="1281">
        <v>1.0</v>
      </c>
      <c r="W44" s="1281">
        <v>165.0</v>
      </c>
      <c r="X44" s="1285">
        <v>0.024907407407407406</v>
      </c>
      <c r="Y44" s="659">
        <f>U44-W44</f>
        <v>-23</v>
      </c>
      <c r="Z44" s="660">
        <f>Y44/(HOUR(X44)*60+(MINUTE(X44)+((SECOND(X44)/60))))</f>
        <v>-0.6412639405</v>
      </c>
      <c r="AA44" s="1281">
        <v>5.0</v>
      </c>
      <c r="AB44" s="1282">
        <v>18.0</v>
      </c>
      <c r="AC44" s="1282">
        <v>3.0</v>
      </c>
      <c r="AD44" s="1282">
        <v>2.0</v>
      </c>
      <c r="AE44" s="1282">
        <v>3.0</v>
      </c>
      <c r="AF44" s="1218"/>
      <c r="AG44" s="654"/>
      <c r="AH44" s="1270"/>
    </row>
    <row r="45">
      <c r="A45" s="1277"/>
      <c r="B45" s="1277"/>
      <c r="C45" s="856" t="s">
        <v>353</v>
      </c>
      <c r="D45" s="1278"/>
      <c r="E45" s="1278"/>
      <c r="F45" s="1278"/>
      <c r="G45" s="1279"/>
      <c r="H45" s="1278"/>
      <c r="I45" s="1278"/>
      <c r="J45" s="1278"/>
      <c r="K45" s="1278"/>
      <c r="L45" s="1278"/>
      <c r="M45" s="1278"/>
      <c r="N45" s="1278"/>
      <c r="O45" s="1280"/>
      <c r="P45" s="897"/>
      <c r="Q45" s="1278"/>
      <c r="R45" s="1277"/>
      <c r="S45" s="1277"/>
      <c r="T45" s="856" t="s">
        <v>354</v>
      </c>
      <c r="U45" s="1278"/>
      <c r="V45" s="1278"/>
      <c r="W45" s="1278"/>
      <c r="X45" s="1279"/>
      <c r="Y45" s="1278"/>
      <c r="Z45" s="1278"/>
      <c r="AA45" s="1278"/>
      <c r="AB45" s="1278"/>
      <c r="AC45" s="1278"/>
      <c r="AD45" s="1278"/>
      <c r="AE45" s="1278"/>
      <c r="AF45" s="1280"/>
      <c r="AG45" s="897"/>
      <c r="AH45" s="1278"/>
    </row>
    <row r="46">
      <c r="A46" s="1009" t="s">
        <v>546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1236"/>
      <c r="R46" s="1009" t="s">
        <v>547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123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123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1237"/>
    </row>
    <row r="48">
      <c r="A48" s="1238" t="s">
        <v>108</v>
      </c>
      <c r="B48" s="1024"/>
      <c r="C48" s="1264"/>
      <c r="D48" s="1240"/>
      <c r="E48" s="1240"/>
      <c r="F48" s="1240"/>
      <c r="G48" s="1241"/>
      <c r="H48" s="612"/>
      <c r="I48" s="907"/>
      <c r="J48" s="1286"/>
      <c r="K48" s="1243"/>
      <c r="L48" s="1243"/>
      <c r="M48" s="1245"/>
      <c r="N48" s="1245"/>
      <c r="O48" s="1194"/>
      <c r="P48" s="617"/>
      <c r="Q48" s="1237"/>
      <c r="R48" s="1238" t="s">
        <v>108</v>
      </c>
      <c r="S48" s="1024"/>
      <c r="T48" s="1264"/>
      <c r="U48" s="1240"/>
      <c r="V48" s="1240"/>
      <c r="W48" s="1240"/>
      <c r="X48" s="1241"/>
      <c r="Y48" s="612"/>
      <c r="Z48" s="907"/>
      <c r="AA48" s="1286"/>
      <c r="AB48" s="1243"/>
      <c r="AC48" s="1243"/>
      <c r="AD48" s="1245"/>
      <c r="AE48" s="1245"/>
      <c r="AF48" s="1194"/>
      <c r="AG48" s="617"/>
      <c r="AH48" s="1237"/>
    </row>
    <row r="49">
      <c r="A49" s="1246" t="s">
        <v>234</v>
      </c>
      <c r="B49" s="583"/>
      <c r="C49" s="1247">
        <v>5.0</v>
      </c>
      <c r="D49" s="1248">
        <v>73.0</v>
      </c>
      <c r="E49" s="1248"/>
      <c r="F49" s="1248">
        <v>90.0</v>
      </c>
      <c r="G49" s="1283">
        <v>0.020324074074074074</v>
      </c>
      <c r="H49" s="622">
        <f t="shared" ref="H49:H50" si="21">D49-F49</f>
        <v>-17</v>
      </c>
      <c r="I49" s="623">
        <f t="shared" ref="I49:I50" si="22">H49/(HOUR(G49)*60+(MINUTE(G49)+((SECOND(G49)/60))))</f>
        <v>-0.5808656036</v>
      </c>
      <c r="J49" s="1250">
        <v>3.0</v>
      </c>
      <c r="K49" s="1251">
        <v>10.0</v>
      </c>
      <c r="L49" s="1251">
        <v>2.0</v>
      </c>
      <c r="M49" s="1276"/>
      <c r="N49" s="1251">
        <v>1.0</v>
      </c>
      <c r="O49" s="1200"/>
      <c r="P49" s="627"/>
      <c r="Q49" s="1237"/>
      <c r="R49" s="1246" t="s">
        <v>234</v>
      </c>
      <c r="S49" s="583"/>
      <c r="T49" s="1247">
        <v>1.0</v>
      </c>
      <c r="U49" s="1248">
        <v>61.0</v>
      </c>
      <c r="V49" s="1248"/>
      <c r="W49" s="1248">
        <v>54.0</v>
      </c>
      <c r="X49" s="1283">
        <v>0.012592592592592593</v>
      </c>
      <c r="Y49" s="622">
        <f t="shared" ref="Y49:Y50" si="23">U49-W49</f>
        <v>7</v>
      </c>
      <c r="Z49" s="623">
        <f t="shared" ref="Z49:Z50" si="24">Y49/(HOUR(X49)*60+(MINUTE(X49)+((SECOND(X49)/60))))</f>
        <v>0.3860294118</v>
      </c>
      <c r="AA49" s="1250">
        <v>3.0</v>
      </c>
      <c r="AB49" s="1251">
        <v>7.0</v>
      </c>
      <c r="AC49" s="1251">
        <v>1.0</v>
      </c>
      <c r="AD49" s="1276"/>
      <c r="AE49" s="1251">
        <v>1.0</v>
      </c>
      <c r="AF49" s="1200"/>
      <c r="AG49" s="627"/>
      <c r="AH49" s="1237"/>
    </row>
    <row r="50">
      <c r="A50" s="1253" t="s">
        <v>110</v>
      </c>
      <c r="B50" s="583"/>
      <c r="C50" s="1254"/>
      <c r="D50" s="1255">
        <v>97.0</v>
      </c>
      <c r="E50" s="1258"/>
      <c r="F50" s="1255">
        <v>86.0</v>
      </c>
      <c r="G50" s="1284">
        <v>0.020324074074074074</v>
      </c>
      <c r="H50" s="633">
        <f t="shared" si="21"/>
        <v>11</v>
      </c>
      <c r="I50" s="634">
        <f t="shared" si="22"/>
        <v>0.3758542141</v>
      </c>
      <c r="J50" s="1255">
        <v>6.0</v>
      </c>
      <c r="K50" s="1239">
        <v>16.0</v>
      </c>
      <c r="L50" s="1239">
        <v>4.0</v>
      </c>
      <c r="M50" s="1239">
        <v>6.0</v>
      </c>
      <c r="N50" s="1239">
        <v>4.0</v>
      </c>
      <c r="O50" s="1206">
        <v>3.0</v>
      </c>
      <c r="P50" s="637"/>
      <c r="Q50" s="1237"/>
      <c r="R50" s="1253" t="s">
        <v>110</v>
      </c>
      <c r="S50" s="583"/>
      <c r="T50" s="1257">
        <v>2.0</v>
      </c>
      <c r="U50" s="1255">
        <v>46.0</v>
      </c>
      <c r="V50" s="1258"/>
      <c r="W50" s="1255">
        <v>51.0</v>
      </c>
      <c r="X50" s="1284">
        <v>0.012592592592592593</v>
      </c>
      <c r="Y50" s="633">
        <f t="shared" si="23"/>
        <v>-5</v>
      </c>
      <c r="Z50" s="634">
        <f t="shared" si="24"/>
        <v>-0.2757352941</v>
      </c>
      <c r="AA50" s="1255">
        <v>2.0</v>
      </c>
      <c r="AB50" s="1239">
        <v>7.0</v>
      </c>
      <c r="AC50" s="1239">
        <v>1.0</v>
      </c>
      <c r="AD50" s="1239">
        <v>1.0</v>
      </c>
      <c r="AE50" s="1239">
        <v>2.0</v>
      </c>
      <c r="AF50" s="1206">
        <v>1.0</v>
      </c>
      <c r="AG50" s="637"/>
      <c r="AH50" s="1237"/>
    </row>
    <row r="51">
      <c r="A51" s="1246" t="s">
        <v>258</v>
      </c>
      <c r="B51" s="583"/>
      <c r="C51" s="1259"/>
      <c r="D51" s="1248"/>
      <c r="E51" s="1248"/>
      <c r="F51" s="1248"/>
      <c r="G51" s="1249"/>
      <c r="H51" s="622"/>
      <c r="I51" s="623"/>
      <c r="J51" s="1260"/>
      <c r="K51" s="1251"/>
      <c r="L51" s="1251"/>
      <c r="M51" s="1251"/>
      <c r="N51" s="1251"/>
      <c r="O51" s="1200"/>
      <c r="P51" s="627"/>
      <c r="Q51" s="1237"/>
      <c r="R51" s="1246" t="s">
        <v>258</v>
      </c>
      <c r="S51" s="583"/>
      <c r="T51" s="1259"/>
      <c r="U51" s="1248"/>
      <c r="V51" s="1248"/>
      <c r="W51" s="1248"/>
      <c r="X51" s="1249"/>
      <c r="Y51" s="622"/>
      <c r="Z51" s="623"/>
      <c r="AA51" s="1260"/>
      <c r="AB51" s="1251"/>
      <c r="AC51" s="1251"/>
      <c r="AD51" s="1251"/>
      <c r="AE51" s="1251"/>
      <c r="AF51" s="1200"/>
      <c r="AG51" s="627"/>
      <c r="AH51" s="1237"/>
    </row>
    <row r="52">
      <c r="A52" s="1253" t="s">
        <v>112</v>
      </c>
      <c r="B52" s="583"/>
      <c r="C52" s="1261"/>
      <c r="D52" s="1262">
        <v>83.0</v>
      </c>
      <c r="E52" s="1262"/>
      <c r="F52" s="1262">
        <v>94.0</v>
      </c>
      <c r="G52" s="1284">
        <v>0.020324074074074074</v>
      </c>
      <c r="H52" s="633">
        <f t="shared" ref="H52:H53" si="25">D52-F52</f>
        <v>-11</v>
      </c>
      <c r="I52" s="634">
        <f t="shared" ref="I52:I53" si="26">H52/(HOUR(G52)*60+(MINUTE(G52)+((SECOND(G52)/60))))</f>
        <v>-0.3758542141</v>
      </c>
      <c r="J52" s="1255">
        <v>1.0</v>
      </c>
      <c r="K52" s="1263">
        <v>12.0</v>
      </c>
      <c r="L52" s="1263">
        <v>3.0</v>
      </c>
      <c r="M52" s="1239">
        <v>2.0</v>
      </c>
      <c r="N52" s="1239">
        <v>3.0</v>
      </c>
      <c r="O52" s="1207"/>
      <c r="P52" s="637"/>
      <c r="Q52" s="1237"/>
      <c r="R52" s="1253" t="s">
        <v>112</v>
      </c>
      <c r="S52" s="583"/>
      <c r="T52" s="1261"/>
      <c r="U52" s="1262">
        <v>59.0</v>
      </c>
      <c r="V52" s="1262"/>
      <c r="W52" s="1262">
        <v>54.0</v>
      </c>
      <c r="X52" s="1287">
        <v>0.012592592592592593</v>
      </c>
      <c r="Y52" s="633">
        <f t="shared" ref="Y52:Y53" si="27">U52-W52</f>
        <v>5</v>
      </c>
      <c r="Z52" s="634">
        <f t="shared" ref="Z52:Z53" si="28">Y52/(HOUR(X52)*60+(MINUTE(X52)+((SECOND(X52)/60))))</f>
        <v>0.2757352941</v>
      </c>
      <c r="AA52" s="1255">
        <v>2.0</v>
      </c>
      <c r="AB52" s="1263">
        <v>11.0</v>
      </c>
      <c r="AC52" s="1263">
        <v>5.0</v>
      </c>
      <c r="AD52" s="1239">
        <v>2.0</v>
      </c>
      <c r="AE52" s="1239">
        <v>2.0</v>
      </c>
      <c r="AF52" s="1206">
        <v>1.0</v>
      </c>
      <c r="AG52" s="637"/>
      <c r="AH52" s="1237"/>
    </row>
    <row r="53">
      <c r="A53" s="1265" t="s">
        <v>113</v>
      </c>
      <c r="B53" s="548"/>
      <c r="C53" s="1266"/>
      <c r="D53" s="1281">
        <v>101.0</v>
      </c>
      <c r="E53" s="1267"/>
      <c r="F53" s="1281">
        <v>108.0</v>
      </c>
      <c r="G53" s="1285">
        <v>0.020324074074074074</v>
      </c>
      <c r="H53" s="659">
        <f t="shared" si="25"/>
        <v>-7</v>
      </c>
      <c r="I53" s="660">
        <f t="shared" si="26"/>
        <v>-0.2391799544</v>
      </c>
      <c r="J53" s="1281">
        <v>4.0</v>
      </c>
      <c r="K53" s="1282">
        <v>13.0</v>
      </c>
      <c r="L53" s="1282">
        <v>3.0</v>
      </c>
      <c r="M53" s="1282">
        <v>3.0</v>
      </c>
      <c r="N53" s="1282">
        <v>3.0</v>
      </c>
      <c r="O53" s="1219">
        <v>1.0</v>
      </c>
      <c r="P53" s="654"/>
      <c r="Q53" s="1270"/>
      <c r="R53" s="1265" t="s">
        <v>113</v>
      </c>
      <c r="S53" s="548"/>
      <c r="T53" s="1266"/>
      <c r="U53" s="1281">
        <v>39.0</v>
      </c>
      <c r="V53" s="1267"/>
      <c r="W53" s="1281">
        <v>59.0</v>
      </c>
      <c r="X53" s="1285">
        <v>0.012592592592592593</v>
      </c>
      <c r="Y53" s="659">
        <f t="shared" si="27"/>
        <v>-20</v>
      </c>
      <c r="Z53" s="660">
        <f t="shared" si="28"/>
        <v>-1.102941176</v>
      </c>
      <c r="AA53" s="1281">
        <v>1.0</v>
      </c>
      <c r="AB53" s="1282">
        <v>5.0</v>
      </c>
      <c r="AC53" s="1269"/>
      <c r="AD53" s="1269"/>
      <c r="AE53" s="1269"/>
      <c r="AF53" s="1218"/>
      <c r="AG53" s="654"/>
      <c r="AH53" s="1270"/>
    </row>
    <row r="54">
      <c r="A54" s="1277"/>
      <c r="B54" s="1277"/>
      <c r="C54" s="856" t="s">
        <v>361</v>
      </c>
      <c r="D54" s="1278"/>
      <c r="E54" s="1278"/>
      <c r="F54" s="1278"/>
      <c r="G54" s="1279"/>
      <c r="H54" s="1278"/>
      <c r="I54" s="1278"/>
      <c r="J54" s="1278"/>
      <c r="K54" s="1278"/>
      <c r="L54" s="1278"/>
      <c r="M54" s="1278"/>
      <c r="N54" s="1278"/>
      <c r="O54" s="1280"/>
      <c r="P54" s="897"/>
      <c r="Q54" s="1278"/>
      <c r="R54" s="1277"/>
      <c r="S54" s="1277"/>
      <c r="T54" s="856" t="s">
        <v>361</v>
      </c>
      <c r="U54" s="1278"/>
      <c r="V54" s="1278"/>
      <c r="W54" s="1278"/>
      <c r="X54" s="1279"/>
      <c r="Y54" s="1278"/>
      <c r="Z54" s="1278"/>
      <c r="AA54" s="1278"/>
      <c r="AB54" s="1278"/>
      <c r="AC54" s="1278"/>
      <c r="AD54" s="1278"/>
      <c r="AE54" s="1278"/>
      <c r="AF54" s="1280"/>
      <c r="AG54" s="897"/>
      <c r="AH54" s="1278"/>
    </row>
    <row r="55">
      <c r="A55" s="537" t="s">
        <v>548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1236"/>
      <c r="R55" s="537" t="s">
        <v>549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1236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1237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1237"/>
    </row>
    <row r="57">
      <c r="A57" s="1238" t="s">
        <v>108</v>
      </c>
      <c r="B57" s="1024"/>
      <c r="C57" s="1239">
        <v>3.0</v>
      </c>
      <c r="D57" s="1240">
        <v>24.0</v>
      </c>
      <c r="E57" s="1240"/>
      <c r="F57" s="1240">
        <v>31.0</v>
      </c>
      <c r="G57" s="1241">
        <v>0.009791666666666667</v>
      </c>
      <c r="H57" s="612">
        <f t="shared" ref="H57:H59" si="29">D57-F57</f>
        <v>-7</v>
      </c>
      <c r="I57" s="907">
        <f t="shared" ref="I57:I59" si="30">H57/(HOUR(G57)*60+(MINUTE(G57)+((SECOND(G57)/60))))</f>
        <v>-0.4964539007</v>
      </c>
      <c r="J57" s="1286"/>
      <c r="K57" s="1243">
        <v>2.0</v>
      </c>
      <c r="L57" s="1243"/>
      <c r="M57" s="1245"/>
      <c r="N57" s="1245"/>
      <c r="O57" s="1194"/>
      <c r="P57" s="617"/>
      <c r="Q57" s="1237"/>
      <c r="R57" s="1238" t="s">
        <v>108</v>
      </c>
      <c r="S57" s="1024"/>
      <c r="T57" s="1239">
        <v>1.0</v>
      </c>
      <c r="U57" s="1240">
        <v>48.0</v>
      </c>
      <c r="V57" s="1240">
        <v>1.0</v>
      </c>
      <c r="W57" s="1240">
        <v>73.0</v>
      </c>
      <c r="X57" s="1241">
        <v>0.020335648148148148</v>
      </c>
      <c r="Y57" s="612">
        <f t="shared" ref="Y57:Y59" si="31">U57-W57</f>
        <v>-25</v>
      </c>
      <c r="Z57" s="907">
        <f t="shared" ref="Z57:Z59" si="32">Y57/(HOUR(X57)*60+(MINUTE(X57)+((SECOND(X57)/60))))</f>
        <v>-0.8537279454</v>
      </c>
      <c r="AA57" s="1242">
        <v>7.0</v>
      </c>
      <c r="AB57" s="1243">
        <v>4.0</v>
      </c>
      <c r="AC57" s="1243">
        <v>1.0</v>
      </c>
      <c r="AD57" s="1245"/>
      <c r="AE57" s="1244">
        <v>1.0</v>
      </c>
      <c r="AF57" s="1194"/>
      <c r="AG57" s="617"/>
      <c r="AH57" s="1237"/>
    </row>
    <row r="58">
      <c r="A58" s="1246" t="s">
        <v>252</v>
      </c>
      <c r="B58" s="583"/>
      <c r="C58" s="1247"/>
      <c r="D58" s="1248">
        <v>52.0</v>
      </c>
      <c r="E58" s="1248"/>
      <c r="F58" s="1248">
        <v>48.0</v>
      </c>
      <c r="G58" s="1283">
        <v>0.009791666666666667</v>
      </c>
      <c r="H58" s="622">
        <f t="shared" si="29"/>
        <v>4</v>
      </c>
      <c r="I58" s="623">
        <f t="shared" si="30"/>
        <v>0.2836879433</v>
      </c>
      <c r="J58" s="1250">
        <v>2.0</v>
      </c>
      <c r="K58" s="1251">
        <v>6.0</v>
      </c>
      <c r="L58" s="1251">
        <v>1.0</v>
      </c>
      <c r="M58" s="1276"/>
      <c r="N58" s="1251">
        <v>1.0</v>
      </c>
      <c r="O58" s="1200"/>
      <c r="P58" s="627"/>
      <c r="Q58" s="1237"/>
      <c r="R58" s="1246" t="s">
        <v>252</v>
      </c>
      <c r="S58" s="583"/>
      <c r="T58" s="1247"/>
      <c r="U58" s="1248">
        <v>143.0</v>
      </c>
      <c r="V58" s="1248">
        <v>1.0</v>
      </c>
      <c r="W58" s="1248">
        <v>94.0</v>
      </c>
      <c r="X58" s="1283">
        <v>0.020335648148148148</v>
      </c>
      <c r="Y58" s="622">
        <f t="shared" si="31"/>
        <v>49</v>
      </c>
      <c r="Z58" s="623">
        <f t="shared" si="32"/>
        <v>1.673306773</v>
      </c>
      <c r="AA58" s="1250">
        <v>5.0</v>
      </c>
      <c r="AB58" s="1251">
        <v>24.0</v>
      </c>
      <c r="AC58" s="1251">
        <v>7.0</v>
      </c>
      <c r="AD58" s="1276"/>
      <c r="AE58" s="1251">
        <v>6.0</v>
      </c>
      <c r="AF58" s="1200"/>
      <c r="AG58" s="627"/>
      <c r="AH58" s="1237"/>
    </row>
    <row r="59">
      <c r="A59" s="1253" t="s">
        <v>110</v>
      </c>
      <c r="B59" s="583"/>
      <c r="C59" s="1254"/>
      <c r="D59" s="1255">
        <v>46.0</v>
      </c>
      <c r="E59" s="1258"/>
      <c r="F59" s="1255">
        <v>48.0</v>
      </c>
      <c r="G59" s="1284">
        <v>0.009791666666666667</v>
      </c>
      <c r="H59" s="633">
        <f t="shared" si="29"/>
        <v>-2</v>
      </c>
      <c r="I59" s="634">
        <f t="shared" si="30"/>
        <v>-0.1418439716</v>
      </c>
      <c r="J59" s="1255">
        <v>2.0</v>
      </c>
      <c r="K59" s="1239">
        <v>4.0</v>
      </c>
      <c r="L59" s="1239">
        <v>1.0</v>
      </c>
      <c r="M59" s="1239">
        <v>2.0</v>
      </c>
      <c r="N59" s="1239">
        <v>1.0</v>
      </c>
      <c r="O59" s="1207"/>
      <c r="P59" s="637"/>
      <c r="Q59" s="1237"/>
      <c r="R59" s="1253" t="s">
        <v>110</v>
      </c>
      <c r="S59" s="583"/>
      <c r="T59" s="1254"/>
      <c r="U59" s="1255">
        <v>104.0</v>
      </c>
      <c r="V59" s="1255">
        <v>1.0</v>
      </c>
      <c r="W59" s="1255">
        <v>89.0</v>
      </c>
      <c r="X59" s="1284">
        <v>0.020335648148148148</v>
      </c>
      <c r="Y59" s="633">
        <f t="shared" si="31"/>
        <v>15</v>
      </c>
      <c r="Z59" s="634">
        <f t="shared" si="32"/>
        <v>0.5122367672</v>
      </c>
      <c r="AA59" s="1255">
        <v>5.0</v>
      </c>
      <c r="AB59" s="1239">
        <v>9.0</v>
      </c>
      <c r="AC59" s="1239">
        <v>2.0</v>
      </c>
      <c r="AD59" s="1264"/>
      <c r="AE59" s="1239">
        <v>5.0</v>
      </c>
      <c r="AF59" s="1207"/>
      <c r="AG59" s="637"/>
      <c r="AH59" s="1237"/>
    </row>
    <row r="60">
      <c r="A60" s="1246" t="s">
        <v>257</v>
      </c>
      <c r="B60" s="583"/>
      <c r="C60" s="1259"/>
      <c r="D60" s="1248"/>
      <c r="E60" s="1248"/>
      <c r="F60" s="1248"/>
      <c r="G60" s="1249"/>
      <c r="H60" s="622"/>
      <c r="I60" s="623"/>
      <c r="J60" s="1260"/>
      <c r="K60" s="1251"/>
      <c r="L60" s="1251"/>
      <c r="M60" s="1251"/>
      <c r="N60" s="1251"/>
      <c r="O60" s="1200"/>
      <c r="P60" s="627"/>
      <c r="Q60" s="1237"/>
      <c r="R60" s="1246" t="s">
        <v>257</v>
      </c>
      <c r="S60" s="583"/>
      <c r="T60" s="1259"/>
      <c r="U60" s="1248"/>
      <c r="V60" s="1248"/>
      <c r="W60" s="1248"/>
      <c r="X60" s="1249"/>
      <c r="Y60" s="622"/>
      <c r="Z60" s="623"/>
      <c r="AA60" s="1260"/>
      <c r="AB60" s="1251"/>
      <c r="AC60" s="1251"/>
      <c r="AD60" s="1251"/>
      <c r="AE60" s="1251"/>
      <c r="AF60" s="1200"/>
      <c r="AG60" s="627"/>
      <c r="AH60" s="1237"/>
    </row>
    <row r="61">
      <c r="A61" s="1253" t="s">
        <v>112</v>
      </c>
      <c r="B61" s="583"/>
      <c r="C61" s="1261"/>
      <c r="D61" s="1262"/>
      <c r="E61" s="1262"/>
      <c r="F61" s="1262"/>
      <c r="G61" s="1256"/>
      <c r="H61" s="633"/>
      <c r="I61" s="634"/>
      <c r="J61" s="1258"/>
      <c r="K61" s="1263"/>
      <c r="L61" s="1263"/>
      <c r="M61" s="1264"/>
      <c r="N61" s="1264"/>
      <c r="O61" s="1207"/>
      <c r="P61" s="637"/>
      <c r="Q61" s="1237"/>
      <c r="R61" s="1253" t="s">
        <v>112</v>
      </c>
      <c r="S61" s="583"/>
      <c r="T61" s="1261"/>
      <c r="U61" s="1262"/>
      <c r="V61" s="1262"/>
      <c r="W61" s="1262"/>
      <c r="X61" s="1256"/>
      <c r="Y61" s="633"/>
      <c r="Z61" s="634"/>
      <c r="AA61" s="1258"/>
      <c r="AB61" s="1263"/>
      <c r="AC61" s="1263"/>
      <c r="AD61" s="1264"/>
      <c r="AE61" s="1264"/>
      <c r="AF61" s="1207"/>
      <c r="AG61" s="637"/>
      <c r="AH61" s="1237"/>
    </row>
    <row r="62">
      <c r="A62" s="1265" t="s">
        <v>113</v>
      </c>
      <c r="B62" s="548"/>
      <c r="C62" s="1288">
        <v>1.0</v>
      </c>
      <c r="D62" s="1281">
        <v>54.0</v>
      </c>
      <c r="E62" s="1281">
        <v>1.0</v>
      </c>
      <c r="F62" s="1281">
        <v>46.0</v>
      </c>
      <c r="G62" s="1285">
        <v>0.009791666666666667</v>
      </c>
      <c r="H62" s="659">
        <f>D62-F62</f>
        <v>8</v>
      </c>
      <c r="I62" s="660">
        <f>H62/(HOUR(G62)*60+(MINUTE(G62)+((SECOND(G62)/60))))</f>
        <v>0.5673758865</v>
      </c>
      <c r="J62" s="1281">
        <v>4.0</v>
      </c>
      <c r="K62" s="1282">
        <v>11.0</v>
      </c>
      <c r="L62" s="1282">
        <v>3.0</v>
      </c>
      <c r="M62" s="1282">
        <v>1.0</v>
      </c>
      <c r="N62" s="1282">
        <v>1.0</v>
      </c>
      <c r="O62" s="1218"/>
      <c r="P62" s="654"/>
      <c r="Q62" s="1270"/>
      <c r="R62" s="1265" t="s">
        <v>113</v>
      </c>
      <c r="S62" s="548"/>
      <c r="T62" s="1266"/>
      <c r="U62" s="1281">
        <v>126.0</v>
      </c>
      <c r="V62" s="1281">
        <v>1.0</v>
      </c>
      <c r="W62" s="1281">
        <v>127.0</v>
      </c>
      <c r="X62" s="1285">
        <v>0.020335648148148148</v>
      </c>
      <c r="Y62" s="659">
        <f>U62-W62</f>
        <v>-1</v>
      </c>
      <c r="Z62" s="660">
        <f>Y62/(HOUR(X62)*60+(MINUTE(X62)+((SECOND(X62)/60))))</f>
        <v>-0.03414911781</v>
      </c>
      <c r="AA62" s="1281">
        <v>2.0</v>
      </c>
      <c r="AB62" s="1282">
        <v>22.0</v>
      </c>
      <c r="AC62" s="1282">
        <v>6.0</v>
      </c>
      <c r="AD62" s="1282">
        <v>1.0</v>
      </c>
      <c r="AE62" s="1282">
        <v>3.0</v>
      </c>
      <c r="AF62" s="1218"/>
      <c r="AG62" s="654"/>
      <c r="AH62" s="1270"/>
    </row>
    <row r="63">
      <c r="A63" s="1277"/>
      <c r="B63" s="1277"/>
      <c r="C63" s="856" t="s">
        <v>369</v>
      </c>
      <c r="D63" s="1278"/>
      <c r="E63" s="1278"/>
      <c r="F63" s="1278"/>
      <c r="G63" s="1279"/>
      <c r="H63" s="1278"/>
      <c r="I63" s="1278"/>
      <c r="J63" s="1278"/>
      <c r="K63" s="1278"/>
      <c r="L63" s="1278"/>
      <c r="M63" s="1278"/>
      <c r="N63" s="1278"/>
      <c r="O63" s="1280"/>
      <c r="P63" s="897"/>
      <c r="Q63" s="1278"/>
      <c r="R63" s="1277"/>
      <c r="S63" s="1277"/>
      <c r="T63" s="856" t="s">
        <v>369</v>
      </c>
      <c r="U63" s="1278"/>
      <c r="V63" s="1278"/>
      <c r="W63" s="1278"/>
      <c r="X63" s="1279"/>
      <c r="Y63" s="1278"/>
      <c r="Z63" s="1278"/>
      <c r="AA63" s="1278"/>
      <c r="AB63" s="1278"/>
      <c r="AC63" s="1278"/>
      <c r="AD63" s="1278"/>
      <c r="AE63" s="1278"/>
      <c r="AF63" s="1280"/>
      <c r="AG63" s="897"/>
      <c r="AH63" s="1278"/>
    </row>
    <row r="64">
      <c r="A64" s="1005" t="s">
        <v>550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1236"/>
      <c r="R64" s="1005" t="s">
        <v>551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123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123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1237"/>
    </row>
    <row r="66">
      <c r="A66" s="1238" t="s">
        <v>108</v>
      </c>
      <c r="B66" s="1024"/>
      <c r="C66" s="1264"/>
      <c r="D66" s="1240">
        <v>19.0</v>
      </c>
      <c r="E66" s="1240"/>
      <c r="F66" s="1240">
        <v>43.0</v>
      </c>
      <c r="G66" s="1241">
        <v>0.009236111111111112</v>
      </c>
      <c r="H66" s="612">
        <f t="shared" ref="H66:H68" si="33">D66-F66</f>
        <v>-24</v>
      </c>
      <c r="I66" s="907">
        <f t="shared" ref="I66:I68" si="34">H66/(HOUR(G66)*60+(MINUTE(G66)+((SECOND(G66)/60))))</f>
        <v>-1.804511278</v>
      </c>
      <c r="J66" s="1242">
        <v>2.0</v>
      </c>
      <c r="K66" s="1243">
        <v>1.0</v>
      </c>
      <c r="L66" s="1243"/>
      <c r="M66" s="1245"/>
      <c r="N66" s="1245"/>
      <c r="O66" s="1194"/>
      <c r="P66" s="617"/>
      <c r="Q66" s="1237"/>
      <c r="R66" s="1238" t="s">
        <v>108</v>
      </c>
      <c r="S66" s="1024"/>
      <c r="T66" s="1239">
        <v>1.0</v>
      </c>
      <c r="U66" s="1240">
        <v>16.0</v>
      </c>
      <c r="V66" s="1240">
        <v>1.0</v>
      </c>
      <c r="W66" s="1240">
        <v>37.0</v>
      </c>
      <c r="X66" s="1241">
        <v>0.00800925925925926</v>
      </c>
      <c r="Y66" s="612">
        <f t="shared" ref="Y66:Y68" si="35">U66-W66</f>
        <v>-21</v>
      </c>
      <c r="Z66" s="907">
        <f t="shared" ref="Z66:Z68" si="36">Y66/(HOUR(X66)*60+(MINUTE(X66)+((SECOND(X66)/60))))</f>
        <v>-1.820809249</v>
      </c>
      <c r="AA66" s="1286"/>
      <c r="AB66" s="1243">
        <v>1.0</v>
      </c>
      <c r="AC66" s="1243"/>
      <c r="AD66" s="1245"/>
      <c r="AE66" s="1245"/>
      <c r="AF66" s="1194"/>
      <c r="AG66" s="617"/>
      <c r="AH66" s="1237"/>
    </row>
    <row r="67">
      <c r="A67" s="1246" t="s">
        <v>252</v>
      </c>
      <c r="B67" s="583"/>
      <c r="C67" s="1247"/>
      <c r="D67" s="1248">
        <v>56.0</v>
      </c>
      <c r="E67" s="1248"/>
      <c r="F67" s="1248">
        <v>41.0</v>
      </c>
      <c r="G67" s="1283">
        <v>0.009236111111111112</v>
      </c>
      <c r="H67" s="622">
        <f t="shared" si="33"/>
        <v>15</v>
      </c>
      <c r="I67" s="623">
        <f t="shared" si="34"/>
        <v>1.127819549</v>
      </c>
      <c r="J67" s="1250">
        <v>2.0</v>
      </c>
      <c r="K67" s="1251">
        <v>12.0</v>
      </c>
      <c r="L67" s="1251">
        <v>2.0</v>
      </c>
      <c r="M67" s="1252">
        <v>2.0</v>
      </c>
      <c r="N67" s="1251">
        <v>4.0</v>
      </c>
      <c r="O67" s="1200"/>
      <c r="P67" s="627"/>
      <c r="Q67" s="1237"/>
      <c r="R67" s="1246" t="s">
        <v>252</v>
      </c>
      <c r="S67" s="583"/>
      <c r="T67" s="1247"/>
      <c r="U67" s="1248">
        <v>51.0</v>
      </c>
      <c r="V67" s="1248"/>
      <c r="W67" s="1248">
        <v>42.0</v>
      </c>
      <c r="X67" s="1283">
        <v>0.00800925925925926</v>
      </c>
      <c r="Y67" s="622">
        <f t="shared" si="35"/>
        <v>9</v>
      </c>
      <c r="Z67" s="623">
        <f t="shared" si="36"/>
        <v>0.7803468208</v>
      </c>
      <c r="AA67" s="1250">
        <v>2.0</v>
      </c>
      <c r="AB67" s="1251">
        <v>10.0</v>
      </c>
      <c r="AC67" s="1251">
        <v>3.0</v>
      </c>
      <c r="AD67" s="1252">
        <v>3.0</v>
      </c>
      <c r="AE67" s="1251">
        <v>4.0</v>
      </c>
      <c r="AF67" s="1200"/>
      <c r="AG67" s="627"/>
      <c r="AH67" s="1237"/>
    </row>
    <row r="68">
      <c r="A68" s="1253" t="s">
        <v>110</v>
      </c>
      <c r="B68" s="583"/>
      <c r="C68" s="1254"/>
      <c r="D68" s="1255">
        <v>43.0</v>
      </c>
      <c r="E68" s="1258"/>
      <c r="F68" s="1255">
        <v>40.0</v>
      </c>
      <c r="G68" s="1284">
        <v>0.009236111111111112</v>
      </c>
      <c r="H68" s="633">
        <f t="shared" si="33"/>
        <v>3</v>
      </c>
      <c r="I68" s="634">
        <f t="shared" si="34"/>
        <v>0.2255639098</v>
      </c>
      <c r="J68" s="1255">
        <v>2.0</v>
      </c>
      <c r="K68" s="1239">
        <v>5.0</v>
      </c>
      <c r="L68" s="1264"/>
      <c r="M68" s="1264"/>
      <c r="N68" s="1239">
        <v>1.0</v>
      </c>
      <c r="O68" s="1207"/>
      <c r="P68" s="637"/>
      <c r="Q68" s="1237"/>
      <c r="R68" s="1253" t="s">
        <v>110</v>
      </c>
      <c r="S68" s="583"/>
      <c r="T68" s="1254"/>
      <c r="U68" s="1255">
        <v>25.0</v>
      </c>
      <c r="V68" s="1258"/>
      <c r="W68" s="1255">
        <v>31.0</v>
      </c>
      <c r="X68" s="1284">
        <v>0.00800925925925926</v>
      </c>
      <c r="Y68" s="633">
        <f t="shared" si="35"/>
        <v>-6</v>
      </c>
      <c r="Z68" s="634">
        <f t="shared" si="36"/>
        <v>-0.5202312139</v>
      </c>
      <c r="AA68" s="1255">
        <v>2.0</v>
      </c>
      <c r="AB68" s="1239">
        <v>4.0</v>
      </c>
      <c r="AC68" s="1264"/>
      <c r="AD68" s="1264"/>
      <c r="AE68" s="1264"/>
      <c r="AF68" s="1207"/>
      <c r="AG68" s="637"/>
      <c r="AH68" s="1237"/>
    </row>
    <row r="69">
      <c r="A69" s="1246" t="s">
        <v>257</v>
      </c>
      <c r="B69" s="583"/>
      <c r="C69" s="1259"/>
      <c r="D69" s="1248"/>
      <c r="E69" s="1248"/>
      <c r="F69" s="1248"/>
      <c r="G69" s="1249"/>
      <c r="H69" s="622"/>
      <c r="I69" s="623"/>
      <c r="J69" s="1260"/>
      <c r="K69" s="1251"/>
      <c r="L69" s="1251"/>
      <c r="M69" s="1251"/>
      <c r="N69" s="1251"/>
      <c r="O69" s="1200"/>
      <c r="P69" s="627"/>
      <c r="Q69" s="1237"/>
      <c r="R69" s="1246" t="s">
        <v>257</v>
      </c>
      <c r="S69" s="583"/>
      <c r="T69" s="1259"/>
      <c r="U69" s="1248"/>
      <c r="V69" s="1248"/>
      <c r="W69" s="1248"/>
      <c r="X69" s="1249"/>
      <c r="Y69" s="622"/>
      <c r="Z69" s="623"/>
      <c r="AA69" s="1260"/>
      <c r="AB69" s="1251"/>
      <c r="AC69" s="1251"/>
      <c r="AD69" s="1251"/>
      <c r="AE69" s="1251"/>
      <c r="AF69" s="1200"/>
      <c r="AG69" s="627"/>
      <c r="AH69" s="1237"/>
    </row>
    <row r="70">
      <c r="A70" s="1253" t="s">
        <v>112</v>
      </c>
      <c r="B70" s="583"/>
      <c r="C70" s="1261"/>
      <c r="D70" s="1262">
        <v>37.0</v>
      </c>
      <c r="E70" s="1262"/>
      <c r="F70" s="1262">
        <v>41.0</v>
      </c>
      <c r="G70" s="1284">
        <v>0.009236111111111112</v>
      </c>
      <c r="H70" s="633">
        <f>D70-F70</f>
        <v>-4</v>
      </c>
      <c r="I70" s="634">
        <f>H70/(HOUR(G70)*60+(MINUTE(G70)+((SECOND(G70)/60))))</f>
        <v>-0.3007518797</v>
      </c>
      <c r="J70" s="1255">
        <v>2.0</v>
      </c>
      <c r="K70" s="1263">
        <v>4.0</v>
      </c>
      <c r="L70" s="1263"/>
      <c r="M70" s="1264"/>
      <c r="N70" s="1264"/>
      <c r="O70" s="1207"/>
      <c r="P70" s="637"/>
      <c r="Q70" s="1237"/>
      <c r="R70" s="1253" t="s">
        <v>112</v>
      </c>
      <c r="S70" s="583"/>
      <c r="T70" s="1261"/>
      <c r="U70" s="1262">
        <v>38.0</v>
      </c>
      <c r="V70" s="1262"/>
      <c r="W70" s="1262">
        <v>44.0</v>
      </c>
      <c r="X70" s="1284">
        <v>0.00800925925925926</v>
      </c>
      <c r="Y70" s="633">
        <f>U70-W70</f>
        <v>-6</v>
      </c>
      <c r="Z70" s="634">
        <f>Y70/(HOUR(X70)*60+(MINUTE(X70)+((SECOND(X70)/60))))</f>
        <v>-0.5202312139</v>
      </c>
      <c r="AA70" s="1255">
        <v>1.0</v>
      </c>
      <c r="AB70" s="1263">
        <v>7.0</v>
      </c>
      <c r="AC70" s="1263">
        <v>1.0</v>
      </c>
      <c r="AD70" s="1264"/>
      <c r="AE70" s="1264"/>
      <c r="AF70" s="1207"/>
      <c r="AG70" s="637"/>
      <c r="AH70" s="1237"/>
    </row>
    <row r="71">
      <c r="A71" s="1265" t="s">
        <v>113</v>
      </c>
      <c r="B71" s="548"/>
      <c r="C71" s="1266"/>
      <c r="D71" s="1267"/>
      <c r="E71" s="1267"/>
      <c r="F71" s="1267"/>
      <c r="G71" s="1268"/>
      <c r="H71" s="659"/>
      <c r="I71" s="660"/>
      <c r="J71" s="1267"/>
      <c r="K71" s="1269"/>
      <c r="L71" s="1269"/>
      <c r="M71" s="1269"/>
      <c r="N71" s="1269"/>
      <c r="O71" s="1218"/>
      <c r="P71" s="654"/>
      <c r="Q71" s="1270"/>
      <c r="R71" s="1265" t="s">
        <v>113</v>
      </c>
      <c r="S71" s="548"/>
      <c r="T71" s="1266"/>
      <c r="U71" s="1267"/>
      <c r="V71" s="1267"/>
      <c r="W71" s="1267"/>
      <c r="X71" s="1268"/>
      <c r="Y71" s="659"/>
      <c r="Z71" s="660"/>
      <c r="AA71" s="1267"/>
      <c r="AB71" s="1269"/>
      <c r="AC71" s="1269"/>
      <c r="AD71" s="1269"/>
      <c r="AE71" s="1269"/>
      <c r="AF71" s="1218"/>
      <c r="AG71" s="654"/>
      <c r="AH71" s="1270"/>
    </row>
    <row r="72">
      <c r="A72" s="1277"/>
      <c r="B72" s="1277"/>
      <c r="C72" s="856" t="s">
        <v>370</v>
      </c>
      <c r="D72" s="1278"/>
      <c r="E72" s="1278"/>
      <c r="F72" s="1278"/>
      <c r="G72" s="1279"/>
      <c r="H72" s="1278"/>
      <c r="I72" s="1278"/>
      <c r="J72" s="1278"/>
      <c r="K72" s="1278"/>
      <c r="L72" s="1278"/>
      <c r="M72" s="1278"/>
      <c r="N72" s="1278"/>
      <c r="O72" s="1280"/>
      <c r="P72" s="897"/>
      <c r="Q72" s="1278"/>
      <c r="R72" s="1277"/>
      <c r="S72" s="1277"/>
      <c r="T72" s="856" t="s">
        <v>370</v>
      </c>
      <c r="U72" s="1278"/>
      <c r="V72" s="1278"/>
      <c r="W72" s="1278"/>
      <c r="X72" s="1279"/>
      <c r="Y72" s="1278"/>
      <c r="Z72" s="1278"/>
      <c r="AA72" s="1278"/>
      <c r="AB72" s="1278"/>
      <c r="AC72" s="1278"/>
      <c r="AD72" s="1278"/>
      <c r="AE72" s="1278"/>
      <c r="AF72" s="1280"/>
      <c r="AG72" s="897"/>
      <c r="AH72" s="1278"/>
    </row>
    <row r="73">
      <c r="A73" s="908" t="s">
        <v>552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1236"/>
      <c r="R73" s="908" t="s">
        <v>553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123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123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1237"/>
    </row>
    <row r="75">
      <c r="A75" s="1238" t="s">
        <v>108</v>
      </c>
      <c r="B75" s="1024"/>
      <c r="C75" s="1239">
        <v>1.0</v>
      </c>
      <c r="D75" s="1240">
        <v>71.0</v>
      </c>
      <c r="E75" s="1240">
        <v>1.0</v>
      </c>
      <c r="F75" s="1240">
        <v>148.0</v>
      </c>
      <c r="G75" s="1289">
        <v>0.03804398148148148</v>
      </c>
      <c r="H75" s="612">
        <f t="shared" ref="H75:H76" si="37">D75-F75</f>
        <v>-77</v>
      </c>
      <c r="I75" s="907">
        <f t="shared" ref="I75:I76" si="38">H75/(HOUR(G75)*60+(MINUTE(G75)+((SECOND(G75)/60))))</f>
        <v>-1.405536964</v>
      </c>
      <c r="J75" s="1242">
        <v>3.0</v>
      </c>
      <c r="K75" s="1243">
        <v>4.0</v>
      </c>
      <c r="L75" s="1243">
        <v>1.0</v>
      </c>
      <c r="M75" s="1245"/>
      <c r="N75" s="1245"/>
      <c r="O75" s="1194"/>
      <c r="P75" s="617"/>
      <c r="Q75" s="1237"/>
      <c r="R75" s="1238" t="s">
        <v>108</v>
      </c>
      <c r="S75" s="1024"/>
      <c r="T75" s="1264"/>
      <c r="U75" s="1240"/>
      <c r="V75" s="1240"/>
      <c r="W75" s="1240"/>
      <c r="X75" s="1241"/>
      <c r="Y75" s="612"/>
      <c r="Z75" s="907"/>
      <c r="AA75" s="1286"/>
      <c r="AB75" s="1243"/>
      <c r="AC75" s="1243"/>
      <c r="AD75" s="1245"/>
      <c r="AE75" s="1245"/>
      <c r="AF75" s="1194"/>
      <c r="AG75" s="617"/>
      <c r="AH75" s="1237"/>
    </row>
    <row r="76">
      <c r="A76" s="1246" t="s">
        <v>252</v>
      </c>
      <c r="B76" s="583"/>
      <c r="C76" s="1247"/>
      <c r="D76" s="1248">
        <v>192.0</v>
      </c>
      <c r="E76" s="1248">
        <v>1.0</v>
      </c>
      <c r="F76" s="1248">
        <v>196.0</v>
      </c>
      <c r="G76" s="1249">
        <v>0.03804398148148148</v>
      </c>
      <c r="H76" s="622">
        <f t="shared" si="37"/>
        <v>-4</v>
      </c>
      <c r="I76" s="623">
        <f t="shared" si="38"/>
        <v>-0.07301490721</v>
      </c>
      <c r="J76" s="1250">
        <v>5.0</v>
      </c>
      <c r="K76" s="1251">
        <v>23.0</v>
      </c>
      <c r="L76" s="1251">
        <v>7.0</v>
      </c>
      <c r="M76" s="1252">
        <v>4.0</v>
      </c>
      <c r="N76" s="1251">
        <v>7.0</v>
      </c>
      <c r="O76" s="1200"/>
      <c r="P76" s="627"/>
      <c r="Q76" s="1237"/>
      <c r="R76" s="1246" t="s">
        <v>252</v>
      </c>
      <c r="S76" s="583"/>
      <c r="T76" s="1247">
        <v>1.0</v>
      </c>
      <c r="U76" s="1248">
        <v>96.0</v>
      </c>
      <c r="V76" s="1248">
        <v>1.0</v>
      </c>
      <c r="W76" s="1248">
        <v>95.0</v>
      </c>
      <c r="X76" s="1283">
        <v>0.020358796296296295</v>
      </c>
      <c r="Y76" s="622">
        <f>U76-W76</f>
        <v>1</v>
      </c>
      <c r="Z76" s="623">
        <f>Y76/(HOUR(X76)*60+(MINUTE(X76)+((SECOND(X76)/60))))</f>
        <v>0.03411028994</v>
      </c>
      <c r="AA76" s="1250">
        <v>5.0</v>
      </c>
      <c r="AB76" s="1251">
        <v>10.0</v>
      </c>
      <c r="AC76" s="1251">
        <v>3.0</v>
      </c>
      <c r="AD76" s="1252">
        <v>2.0</v>
      </c>
      <c r="AE76" s="1251">
        <v>3.0</v>
      </c>
      <c r="AF76" s="1200"/>
      <c r="AG76" s="627"/>
      <c r="AH76" s="1237"/>
    </row>
    <row r="77">
      <c r="A77" s="1253" t="s">
        <v>110</v>
      </c>
      <c r="B77" s="583"/>
      <c r="C77" s="1254"/>
      <c r="D77" s="1258"/>
      <c r="E77" s="1258"/>
      <c r="F77" s="1258"/>
      <c r="G77" s="1256"/>
      <c r="H77" s="633"/>
      <c r="I77" s="634"/>
      <c r="J77" s="1258"/>
      <c r="K77" s="1264"/>
      <c r="L77" s="1264"/>
      <c r="M77" s="1264"/>
      <c r="N77" s="1264"/>
      <c r="O77" s="1207"/>
      <c r="P77" s="637"/>
      <c r="Q77" s="1237"/>
      <c r="R77" s="1253" t="s">
        <v>110</v>
      </c>
      <c r="S77" s="583"/>
      <c r="T77" s="1254"/>
      <c r="U77" s="1258"/>
      <c r="V77" s="1258"/>
      <c r="W77" s="1258"/>
      <c r="X77" s="1256"/>
      <c r="Y77" s="633"/>
      <c r="Z77" s="634"/>
      <c r="AA77" s="1258"/>
      <c r="AB77" s="1264"/>
      <c r="AC77" s="1264"/>
      <c r="AD77" s="1264"/>
      <c r="AE77" s="1264"/>
      <c r="AF77" s="1207"/>
      <c r="AG77" s="637"/>
      <c r="AH77" s="1237"/>
    </row>
    <row r="78">
      <c r="A78" s="1246" t="s">
        <v>554</v>
      </c>
      <c r="B78" s="583"/>
      <c r="C78" s="1259"/>
      <c r="D78" s="1248">
        <v>187.0</v>
      </c>
      <c r="E78" s="1248">
        <v>2.0</v>
      </c>
      <c r="F78" s="1248">
        <v>176.0</v>
      </c>
      <c r="G78" s="1249">
        <v>0.03804398148148148</v>
      </c>
      <c r="H78" s="622">
        <f>D78-F78</f>
        <v>11</v>
      </c>
      <c r="I78" s="623">
        <f>H78/(HOUR(G78)*60+(MINUTE(G78)+((SECOND(G78)/60))))</f>
        <v>0.2007909948</v>
      </c>
      <c r="J78" s="1250">
        <v>3.0</v>
      </c>
      <c r="K78" s="1251">
        <v>29.0</v>
      </c>
      <c r="L78" s="1251">
        <v>6.0</v>
      </c>
      <c r="M78" s="1251">
        <v>1.0</v>
      </c>
      <c r="N78" s="1251">
        <v>5.0</v>
      </c>
      <c r="O78" s="1200"/>
      <c r="P78" s="627"/>
      <c r="Q78" s="1237"/>
      <c r="R78" s="1246" t="s">
        <v>554</v>
      </c>
      <c r="S78" s="583"/>
      <c r="T78" s="1290">
        <v>1.0</v>
      </c>
      <c r="U78" s="1248">
        <v>90.0</v>
      </c>
      <c r="V78" s="1248"/>
      <c r="W78" s="1248">
        <v>97.0</v>
      </c>
      <c r="X78" s="1283">
        <v>0.020358796296296295</v>
      </c>
      <c r="Y78" s="622">
        <f t="shared" ref="Y78:Y80" si="39">U78-W78</f>
        <v>-7</v>
      </c>
      <c r="Z78" s="623">
        <f t="shared" ref="Z78:Z80" si="40">Y78/(HOUR(X78)*60+(MINUTE(X78)+((SECOND(X78)/60))))</f>
        <v>-0.2387720296</v>
      </c>
      <c r="AA78" s="1250">
        <v>3.0</v>
      </c>
      <c r="AB78" s="1251">
        <v>9.0</v>
      </c>
      <c r="AC78" s="1251">
        <v>1.0</v>
      </c>
      <c r="AD78" s="1251"/>
      <c r="AE78" s="1251">
        <v>1.0</v>
      </c>
      <c r="AF78" s="1200"/>
      <c r="AG78" s="627"/>
      <c r="AH78" s="1237"/>
    </row>
    <row r="79">
      <c r="A79" s="1253" t="s">
        <v>112</v>
      </c>
      <c r="B79" s="583"/>
      <c r="C79" s="1261"/>
      <c r="D79" s="1262"/>
      <c r="E79" s="1262"/>
      <c r="F79" s="1262"/>
      <c r="G79" s="1256"/>
      <c r="H79" s="633"/>
      <c r="I79" s="634"/>
      <c r="J79" s="1258"/>
      <c r="K79" s="1263"/>
      <c r="L79" s="1263"/>
      <c r="M79" s="1264"/>
      <c r="N79" s="1264"/>
      <c r="O79" s="1207"/>
      <c r="P79" s="637"/>
      <c r="Q79" s="1237"/>
      <c r="R79" s="1253" t="s">
        <v>112</v>
      </c>
      <c r="S79" s="583"/>
      <c r="T79" s="1261">
        <v>1.0</v>
      </c>
      <c r="U79" s="1262">
        <v>75.0</v>
      </c>
      <c r="V79" s="1262">
        <v>1.0</v>
      </c>
      <c r="W79" s="1262">
        <v>107.0</v>
      </c>
      <c r="X79" s="1284">
        <v>0.020358796296296295</v>
      </c>
      <c r="Y79" s="633">
        <f t="shared" si="39"/>
        <v>-32</v>
      </c>
      <c r="Z79" s="634">
        <f t="shared" si="40"/>
        <v>-1.091529278</v>
      </c>
      <c r="AA79" s="1255">
        <v>5.0</v>
      </c>
      <c r="AB79" s="1263">
        <v>12.0</v>
      </c>
      <c r="AC79" s="1263">
        <v>1.0</v>
      </c>
      <c r="AD79" s="1239">
        <v>2.0</v>
      </c>
      <c r="AE79" s="1239">
        <v>2.0</v>
      </c>
      <c r="AF79" s="1207"/>
      <c r="AG79" s="637"/>
      <c r="AH79" s="1237"/>
    </row>
    <row r="80">
      <c r="A80" s="1265" t="s">
        <v>113</v>
      </c>
      <c r="B80" s="548"/>
      <c r="C80" s="1266"/>
      <c r="D80" s="1281">
        <v>172.0</v>
      </c>
      <c r="E80" s="1267"/>
      <c r="F80" s="1281">
        <v>221.0</v>
      </c>
      <c r="G80" s="1268">
        <v>0.03804398148148148</v>
      </c>
      <c r="H80" s="659">
        <f>D80-F80</f>
        <v>-49</v>
      </c>
      <c r="I80" s="660">
        <f>H80/(HOUR(G80)*60+(MINUTE(G80)+((SECOND(G80)/60))))</f>
        <v>-0.8944326133</v>
      </c>
      <c r="J80" s="1281">
        <v>3.0</v>
      </c>
      <c r="K80" s="1282">
        <v>18.0</v>
      </c>
      <c r="L80" s="1282">
        <v>2.0</v>
      </c>
      <c r="M80" s="1282">
        <v>2.0</v>
      </c>
      <c r="N80" s="1282">
        <v>3.0</v>
      </c>
      <c r="O80" s="1219">
        <v>1.0</v>
      </c>
      <c r="P80" s="654"/>
      <c r="Q80" s="1270"/>
      <c r="R80" s="1265" t="s">
        <v>113</v>
      </c>
      <c r="S80" s="548"/>
      <c r="T80" s="1266"/>
      <c r="U80" s="1281">
        <v>90.0</v>
      </c>
      <c r="V80" s="1267"/>
      <c r="W80" s="1281">
        <v>123.0</v>
      </c>
      <c r="X80" s="1285">
        <v>0.020358796296296295</v>
      </c>
      <c r="Y80" s="659">
        <f t="shared" si="39"/>
        <v>-33</v>
      </c>
      <c r="Z80" s="660">
        <f t="shared" si="40"/>
        <v>-1.125639568</v>
      </c>
      <c r="AA80" s="1267"/>
      <c r="AB80" s="1282">
        <v>15.0</v>
      </c>
      <c r="AC80" s="1282">
        <v>3.0</v>
      </c>
      <c r="AD80" s="1269"/>
      <c r="AE80" s="1282">
        <v>2.0</v>
      </c>
      <c r="AF80" s="1218"/>
      <c r="AG80" s="654"/>
      <c r="AH80" s="1270"/>
    </row>
    <row r="81">
      <c r="A81" s="1277"/>
      <c r="B81" s="1277"/>
      <c r="C81" s="1278"/>
      <c r="D81" s="1278"/>
      <c r="E81" s="1278"/>
      <c r="F81" s="1278"/>
      <c r="G81" s="1279"/>
      <c r="H81" s="1278"/>
      <c r="I81" s="1278"/>
      <c r="J81" s="1278"/>
      <c r="K81" s="1278"/>
      <c r="L81" s="1278"/>
      <c r="M81" s="1278"/>
      <c r="N81" s="1278"/>
      <c r="O81" s="1280"/>
      <c r="P81" s="897"/>
      <c r="Q81" s="1278"/>
      <c r="R81" s="1277"/>
      <c r="S81" s="1277"/>
      <c r="T81" s="1278"/>
      <c r="U81" s="1278"/>
      <c r="V81" s="1278"/>
      <c r="W81" s="1278"/>
      <c r="X81" s="1279"/>
      <c r="Y81" s="1278"/>
      <c r="Z81" s="1278"/>
      <c r="AA81" s="1278"/>
      <c r="AB81" s="1278"/>
      <c r="AC81" s="1278"/>
      <c r="AD81" s="1278"/>
      <c r="AE81" s="1278"/>
      <c r="AF81" s="1280"/>
      <c r="AG81" s="897"/>
      <c r="AH81" s="1278"/>
    </row>
    <row r="82">
      <c r="A82" s="861" t="s">
        <v>555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1236"/>
      <c r="R82" s="861" t="s">
        <v>556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123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123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1237"/>
    </row>
    <row r="84">
      <c r="A84" s="1291" t="s">
        <v>108</v>
      </c>
      <c r="B84" s="538"/>
      <c r="C84" s="1292"/>
      <c r="D84" s="1293"/>
      <c r="E84" s="1293"/>
      <c r="F84" s="1293"/>
      <c r="G84" s="1294"/>
      <c r="H84" s="612"/>
      <c r="I84" s="907"/>
      <c r="J84" s="1292"/>
      <c r="K84" s="1293"/>
      <c r="L84" s="1293"/>
      <c r="M84" s="1292"/>
      <c r="N84" s="1292"/>
      <c r="O84" s="612"/>
      <c r="P84" s="1295"/>
      <c r="Q84" s="1237"/>
      <c r="R84" s="1291" t="s">
        <v>108</v>
      </c>
      <c r="S84" s="538"/>
      <c r="T84" s="1292"/>
      <c r="U84" s="1293"/>
      <c r="V84" s="1293"/>
      <c r="W84" s="1293"/>
      <c r="X84" s="1294"/>
      <c r="Y84" s="612"/>
      <c r="Z84" s="907"/>
      <c r="AA84" s="1292"/>
      <c r="AB84" s="1293"/>
      <c r="AC84" s="1293"/>
      <c r="AD84" s="1292"/>
      <c r="AE84" s="1292"/>
      <c r="AF84" s="612"/>
      <c r="AG84" s="1295"/>
      <c r="AH84" s="1237"/>
    </row>
    <row r="85">
      <c r="A85" s="1246" t="s">
        <v>252</v>
      </c>
      <c r="B85" s="583"/>
      <c r="C85" s="1296"/>
      <c r="D85" s="1296">
        <v>68.0</v>
      </c>
      <c r="E85" s="1296"/>
      <c r="F85" s="1296">
        <v>51.0</v>
      </c>
      <c r="G85" s="1297">
        <v>0.010763888888888889</v>
      </c>
      <c r="H85" s="622">
        <f>D85-F85</f>
        <v>17</v>
      </c>
      <c r="I85" s="623">
        <f>H85/(HOUR(G85)*60+(MINUTE(G85)+((SECOND(G85)/60))))</f>
        <v>1.096774194</v>
      </c>
      <c r="J85" s="1298">
        <v>3.0</v>
      </c>
      <c r="K85" s="1296">
        <v>9.0</v>
      </c>
      <c r="L85" s="1296">
        <v>3.0</v>
      </c>
      <c r="M85" s="1299"/>
      <c r="N85" s="1296">
        <v>3.0</v>
      </c>
      <c r="O85" s="1300"/>
      <c r="P85" s="1301"/>
      <c r="Q85" s="1237"/>
      <c r="R85" s="1246" t="s">
        <v>252</v>
      </c>
      <c r="S85" s="583"/>
      <c r="T85" s="1296">
        <v>1.0</v>
      </c>
      <c r="U85" s="1296">
        <v>65.0</v>
      </c>
      <c r="V85" s="1296"/>
      <c r="W85" s="1296">
        <v>71.0</v>
      </c>
      <c r="X85" s="1302">
        <v>0.013171296296296296</v>
      </c>
      <c r="Y85" s="622">
        <f>U85-W85</f>
        <v>-6</v>
      </c>
      <c r="Z85" s="623">
        <f>Y85/(HOUR(X85)*60+(MINUTE(X85)+((SECOND(X85)/60))))</f>
        <v>-0.316344464</v>
      </c>
      <c r="AA85" s="1298">
        <v>3.0</v>
      </c>
      <c r="AB85" s="1296">
        <v>7.0</v>
      </c>
      <c r="AC85" s="1296">
        <v>1.0</v>
      </c>
      <c r="AD85" s="1298">
        <v>1.0</v>
      </c>
      <c r="AE85" s="1296">
        <v>2.0</v>
      </c>
      <c r="AF85" s="1300"/>
      <c r="AG85" s="1301"/>
      <c r="AH85" s="1237"/>
    </row>
    <row r="86">
      <c r="A86" s="1253" t="s">
        <v>110</v>
      </c>
      <c r="B86" s="583"/>
      <c r="C86" s="1303"/>
      <c r="D86" s="1303"/>
      <c r="E86" s="1303"/>
      <c r="F86" s="1303"/>
      <c r="G86" s="1304"/>
      <c r="H86" s="633"/>
      <c r="I86" s="634"/>
      <c r="J86" s="1303"/>
      <c r="K86" s="1303"/>
      <c r="L86" s="1303"/>
      <c r="M86" s="1303"/>
      <c r="N86" s="1303"/>
      <c r="O86" s="633"/>
      <c r="P86" s="1305"/>
      <c r="Q86" s="1237"/>
      <c r="R86" s="1253" t="s">
        <v>110</v>
      </c>
      <c r="S86" s="583"/>
      <c r="T86" s="1303"/>
      <c r="U86" s="1303"/>
      <c r="V86" s="1303"/>
      <c r="W86" s="1303"/>
      <c r="X86" s="1304"/>
      <c r="Y86" s="633"/>
      <c r="Z86" s="634"/>
      <c r="AA86" s="1303"/>
      <c r="AB86" s="1303"/>
      <c r="AC86" s="1303"/>
      <c r="AD86" s="1303"/>
      <c r="AE86" s="1303"/>
      <c r="AF86" s="633"/>
      <c r="AG86" s="1305"/>
      <c r="AH86" s="1237"/>
    </row>
    <row r="87">
      <c r="A87" s="1246" t="s">
        <v>257</v>
      </c>
      <c r="B87" s="583"/>
      <c r="C87" s="1299"/>
      <c r="D87" s="1296"/>
      <c r="E87" s="1296"/>
      <c r="F87" s="1296"/>
      <c r="G87" s="1297"/>
      <c r="H87" s="622"/>
      <c r="I87" s="623"/>
      <c r="J87" s="1299"/>
      <c r="K87" s="1296"/>
      <c r="L87" s="1296"/>
      <c r="M87" s="1296"/>
      <c r="N87" s="1296"/>
      <c r="O87" s="1300"/>
      <c r="P87" s="1301"/>
      <c r="Q87" s="1237"/>
      <c r="R87" s="1246" t="s">
        <v>257</v>
      </c>
      <c r="S87" s="583"/>
      <c r="T87" s="1299"/>
      <c r="U87" s="1296"/>
      <c r="V87" s="1296"/>
      <c r="W87" s="1296"/>
      <c r="X87" s="1297"/>
      <c r="Y87" s="622"/>
      <c r="Z87" s="623"/>
      <c r="AA87" s="1299"/>
      <c r="AB87" s="1296"/>
      <c r="AC87" s="1296"/>
      <c r="AD87" s="1296"/>
      <c r="AE87" s="1296"/>
      <c r="AF87" s="1300"/>
      <c r="AG87" s="1301"/>
      <c r="AH87" s="1237"/>
    </row>
    <row r="88">
      <c r="A88" s="1253" t="s">
        <v>112</v>
      </c>
      <c r="B88" s="583"/>
      <c r="C88" s="1306"/>
      <c r="D88" s="1306">
        <v>26.0</v>
      </c>
      <c r="E88" s="1306">
        <v>1.0</v>
      </c>
      <c r="F88" s="1306">
        <v>44.0</v>
      </c>
      <c r="G88" s="1304">
        <v>0.010763888888888889</v>
      </c>
      <c r="H88" s="633">
        <f>D88-F88</f>
        <v>-18</v>
      </c>
      <c r="I88" s="634">
        <f>H88/(HOUR(G88)*60+(MINUTE(G88)+((SECOND(G88)/60))))</f>
        <v>-1.161290323</v>
      </c>
      <c r="J88" s="1303"/>
      <c r="K88" s="1306">
        <v>2.0</v>
      </c>
      <c r="L88" s="1306"/>
      <c r="M88" s="1303"/>
      <c r="N88" s="1303"/>
      <c r="O88" s="633"/>
      <c r="P88" s="1305"/>
      <c r="Q88" s="1237"/>
      <c r="R88" s="1253" t="s">
        <v>112</v>
      </c>
      <c r="S88" s="583"/>
      <c r="T88" s="1306">
        <v>1.0</v>
      </c>
      <c r="U88" s="1306">
        <v>50.0</v>
      </c>
      <c r="V88" s="1306">
        <v>1.0</v>
      </c>
      <c r="W88" s="1306">
        <v>68.0</v>
      </c>
      <c r="X88" s="1307">
        <v>0.013171296296296296</v>
      </c>
      <c r="Y88" s="633">
        <f>U88-W88</f>
        <v>-18</v>
      </c>
      <c r="Z88" s="634">
        <f>Y88/(HOUR(X88)*60+(MINUTE(X88)+((SECOND(X88)/60))))</f>
        <v>-0.9490333919</v>
      </c>
      <c r="AA88" s="1308">
        <v>3.0</v>
      </c>
      <c r="AB88" s="1306">
        <v>10.0</v>
      </c>
      <c r="AC88" s="1306"/>
      <c r="AD88" s="1303"/>
      <c r="AE88" s="1303"/>
      <c r="AF88" s="633"/>
      <c r="AG88" s="1305"/>
      <c r="AH88" s="1237"/>
    </row>
    <row r="89">
      <c r="A89" s="1309" t="s">
        <v>113</v>
      </c>
      <c r="B89" s="583"/>
      <c r="C89" s="1299"/>
      <c r="D89" s="1299"/>
      <c r="E89" s="1299"/>
      <c r="F89" s="1299"/>
      <c r="G89" s="1297"/>
      <c r="H89" s="622"/>
      <c r="I89" s="623"/>
      <c r="J89" s="1299"/>
      <c r="K89" s="1299"/>
      <c r="L89" s="1299"/>
      <c r="M89" s="1299"/>
      <c r="N89" s="1299"/>
      <c r="O89" s="622"/>
      <c r="P89" s="1310"/>
      <c r="Q89" s="1270"/>
      <c r="R89" s="1309" t="s">
        <v>113</v>
      </c>
      <c r="S89" s="583"/>
      <c r="T89" s="1299"/>
      <c r="U89" s="1299"/>
      <c r="V89" s="1299"/>
      <c r="W89" s="1299"/>
      <c r="X89" s="1297"/>
      <c r="Y89" s="622"/>
      <c r="Z89" s="623"/>
      <c r="AA89" s="1299"/>
      <c r="AB89" s="1299"/>
      <c r="AC89" s="1299"/>
      <c r="AD89" s="1299"/>
      <c r="AE89" s="1299"/>
      <c r="AF89" s="622"/>
      <c r="AG89" s="1310"/>
      <c r="AH89" s="1270"/>
    </row>
    <row r="90">
      <c r="A90" s="1309" t="s">
        <v>554</v>
      </c>
      <c r="B90" s="583"/>
      <c r="C90" s="1306"/>
      <c r="D90" s="1306">
        <v>41.0</v>
      </c>
      <c r="E90" s="1306">
        <v>1.0</v>
      </c>
      <c r="F90" s="1306">
        <v>59.0</v>
      </c>
      <c r="G90" s="1304">
        <v>0.010763888888888889</v>
      </c>
      <c r="H90" s="633">
        <f t="shared" ref="H90:H91" si="41">D90-F90</f>
        <v>-18</v>
      </c>
      <c r="I90" s="634">
        <f t="shared" ref="I90:I91" si="42">H90/(HOUR(G90)*60+(MINUTE(G90)+((SECOND(G90)/60))))</f>
        <v>-1.161290323</v>
      </c>
      <c r="J90" s="1308">
        <v>4.0</v>
      </c>
      <c r="K90" s="1306">
        <v>6.0</v>
      </c>
      <c r="L90" s="1306"/>
      <c r="M90" s="1303"/>
      <c r="N90" s="1303"/>
      <c r="O90" s="633"/>
      <c r="P90" s="1305"/>
      <c r="Q90" s="1270"/>
      <c r="R90" s="1309" t="s">
        <v>554</v>
      </c>
      <c r="S90" s="583"/>
      <c r="T90" s="1306"/>
      <c r="U90" s="1306">
        <v>72.0</v>
      </c>
      <c r="V90" s="1306">
        <v>1.0</v>
      </c>
      <c r="W90" s="1306">
        <v>69.0</v>
      </c>
      <c r="X90" s="1307">
        <v>0.013171296296296296</v>
      </c>
      <c r="Y90" s="633">
        <f t="shared" ref="Y90:Y91" si="43">U90-W90</f>
        <v>3</v>
      </c>
      <c r="Z90" s="634">
        <f t="shared" ref="Z90:Z91" si="44">Y90/(HOUR(X90)*60+(MINUTE(X90)+((SECOND(X90)/60))))</f>
        <v>0.158172232</v>
      </c>
      <c r="AA90" s="1308">
        <v>5.0</v>
      </c>
      <c r="AB90" s="1306">
        <v>13.0</v>
      </c>
      <c r="AC90" s="1306">
        <v>2.0</v>
      </c>
      <c r="AD90" s="1308">
        <v>1.0</v>
      </c>
      <c r="AE90" s="1308">
        <v>4.0</v>
      </c>
      <c r="AF90" s="633"/>
      <c r="AG90" s="1305"/>
      <c r="AH90" s="1270"/>
    </row>
    <row r="91">
      <c r="A91" s="1265" t="s">
        <v>557</v>
      </c>
      <c r="B91" s="548"/>
      <c r="C91" s="1311"/>
      <c r="D91" s="1312">
        <v>41.0</v>
      </c>
      <c r="E91" s="1311"/>
      <c r="F91" s="1312">
        <v>58.0</v>
      </c>
      <c r="G91" s="1313">
        <v>0.010763888888888889</v>
      </c>
      <c r="H91" s="659">
        <f t="shared" si="41"/>
        <v>-17</v>
      </c>
      <c r="I91" s="660">
        <f t="shared" si="42"/>
        <v>-1.096774194</v>
      </c>
      <c r="J91" s="1312">
        <v>1.0</v>
      </c>
      <c r="K91" s="1312">
        <v>6.0</v>
      </c>
      <c r="L91" s="1311"/>
      <c r="M91" s="1311"/>
      <c r="N91" s="1311"/>
      <c r="O91" s="659"/>
      <c r="P91" s="1314"/>
      <c r="Q91" s="1270"/>
      <c r="R91" s="1265" t="s">
        <v>558</v>
      </c>
      <c r="S91" s="548"/>
      <c r="T91" s="1312">
        <v>2.0</v>
      </c>
      <c r="U91" s="1312">
        <v>56.0</v>
      </c>
      <c r="V91" s="1312">
        <v>1.0</v>
      </c>
      <c r="W91" s="1312">
        <v>73.0</v>
      </c>
      <c r="X91" s="1315">
        <v>0.013171296296296296</v>
      </c>
      <c r="Y91" s="659">
        <f t="shared" si="43"/>
        <v>-17</v>
      </c>
      <c r="Z91" s="660">
        <f t="shared" si="44"/>
        <v>-0.8963093146</v>
      </c>
      <c r="AA91" s="1312">
        <v>5.0</v>
      </c>
      <c r="AB91" s="1312">
        <v>10.0</v>
      </c>
      <c r="AC91" s="1312">
        <v>2.0</v>
      </c>
      <c r="AD91" s="1311"/>
      <c r="AE91" s="1312">
        <v>1.0</v>
      </c>
      <c r="AF91" s="659"/>
      <c r="AG91" s="1314"/>
      <c r="AH91" s="1270"/>
    </row>
    <row r="92">
      <c r="A92" s="1277"/>
      <c r="B92" s="1277"/>
      <c r="C92" s="1316" t="s">
        <v>386</v>
      </c>
      <c r="D92" s="1277"/>
      <c r="E92" s="1277"/>
      <c r="F92" s="1277"/>
      <c r="G92" s="1317"/>
      <c r="H92" s="1277"/>
      <c r="I92" s="1277"/>
      <c r="J92" s="1277"/>
      <c r="K92" s="1277"/>
      <c r="L92" s="1277"/>
      <c r="M92" s="1277"/>
      <c r="N92" s="1277"/>
      <c r="O92" s="1318"/>
      <c r="P92" s="956"/>
      <c r="Q92" s="1278"/>
      <c r="R92" s="1277"/>
      <c r="S92" s="1277"/>
      <c r="T92" s="856" t="s">
        <v>386</v>
      </c>
      <c r="U92" s="1278"/>
      <c r="V92" s="1278"/>
      <c r="W92" s="1278"/>
      <c r="X92" s="1279"/>
      <c r="Y92" s="1278"/>
      <c r="Z92" s="1278"/>
      <c r="AA92" s="1278"/>
      <c r="AB92" s="1278"/>
      <c r="AC92" s="1278"/>
      <c r="AD92" s="1278"/>
      <c r="AE92" s="1278"/>
      <c r="AF92" s="1280"/>
      <c r="AG92" s="897"/>
      <c r="AH92" s="1278"/>
    </row>
    <row r="93">
      <c r="A93" s="1319"/>
      <c r="B93" s="1319"/>
      <c r="C93" s="1319"/>
      <c r="D93" s="1319"/>
      <c r="E93" s="1319"/>
      <c r="F93" s="1319"/>
      <c r="G93" s="1320"/>
      <c r="H93" s="1319"/>
      <c r="I93" s="1319"/>
      <c r="J93" s="1319"/>
      <c r="K93" s="1319"/>
      <c r="L93" s="1319"/>
      <c r="M93" s="1319"/>
      <c r="N93" s="1319"/>
      <c r="O93" s="874"/>
      <c r="P93" s="914"/>
      <c r="Q93" s="1319"/>
      <c r="R93" s="1319"/>
      <c r="S93" s="1319"/>
      <c r="T93" s="1319"/>
      <c r="U93" s="1319"/>
      <c r="V93" s="1319"/>
      <c r="W93" s="1319"/>
      <c r="X93" s="1320"/>
      <c r="Y93" s="1319"/>
      <c r="Z93" s="1319"/>
      <c r="AA93" s="1319"/>
      <c r="AB93" s="1319"/>
      <c r="AC93" s="1319"/>
      <c r="AD93" s="1319"/>
      <c r="AE93" s="1319"/>
      <c r="AF93" s="874"/>
      <c r="AG93" s="914"/>
      <c r="AH93" s="1319"/>
    </row>
    <row r="94">
      <c r="A94" s="1319"/>
      <c r="B94" s="1319"/>
      <c r="C94" s="1319"/>
      <c r="D94" s="1319"/>
      <c r="E94" s="1319"/>
      <c r="F94" s="1319"/>
      <c r="G94" s="1320"/>
      <c r="H94" s="1319"/>
      <c r="I94" s="1319"/>
      <c r="J94" s="1319"/>
      <c r="K94" s="1319"/>
      <c r="L94" s="1319"/>
      <c r="M94" s="1319"/>
      <c r="N94" s="1319"/>
      <c r="O94" s="874"/>
      <c r="P94" s="914"/>
      <c r="Q94" s="1319"/>
      <c r="R94" s="1319"/>
      <c r="S94" s="1319"/>
      <c r="T94" s="1319"/>
      <c r="U94" s="1319"/>
      <c r="V94" s="1319"/>
      <c r="W94" s="1319"/>
      <c r="X94" s="1320"/>
      <c r="Y94" s="1319"/>
      <c r="Z94" s="1319"/>
      <c r="AA94" s="1319"/>
      <c r="AB94" s="1319"/>
      <c r="AC94" s="1319"/>
      <c r="AD94" s="1319"/>
      <c r="AE94" s="1319"/>
      <c r="AF94" s="874"/>
      <c r="AG94" s="914"/>
      <c r="AH94" s="1319"/>
    </row>
    <row r="95">
      <c r="A95" s="1319"/>
      <c r="B95" s="1319"/>
      <c r="C95" s="1319"/>
      <c r="D95" s="1319"/>
      <c r="E95" s="1319"/>
      <c r="F95" s="1319"/>
      <c r="G95" s="1320"/>
      <c r="H95" s="1319"/>
      <c r="I95" s="1319"/>
      <c r="J95" s="1319"/>
      <c r="K95" s="1319"/>
      <c r="L95" s="1319"/>
      <c r="M95" s="1319"/>
      <c r="N95" s="1319"/>
      <c r="O95" s="874"/>
      <c r="P95" s="914"/>
      <c r="Q95" s="1319"/>
      <c r="R95" s="1319"/>
      <c r="S95" s="1319"/>
      <c r="T95" s="1319"/>
      <c r="U95" s="1319"/>
      <c r="V95" s="1319"/>
      <c r="W95" s="1319"/>
      <c r="X95" s="1320"/>
      <c r="Y95" s="1319"/>
      <c r="Z95" s="1319"/>
      <c r="AA95" s="1319"/>
      <c r="AB95" s="1319"/>
      <c r="AC95" s="1319"/>
      <c r="AD95" s="1319"/>
      <c r="AE95" s="1319"/>
      <c r="AF95" s="874"/>
      <c r="AG95" s="914"/>
      <c r="AH95" s="1319"/>
    </row>
    <row r="96">
      <c r="A96" s="1319"/>
      <c r="B96" s="1319"/>
      <c r="C96" s="1319"/>
      <c r="D96" s="1319"/>
      <c r="E96" s="1319"/>
      <c r="F96" s="1319"/>
      <c r="G96" s="1320"/>
      <c r="H96" s="1319"/>
      <c r="I96" s="1319"/>
      <c r="J96" s="1319"/>
      <c r="K96" s="1319"/>
      <c r="L96" s="1319"/>
      <c r="M96" s="1319"/>
      <c r="N96" s="1319"/>
      <c r="O96" s="874"/>
      <c r="P96" s="914"/>
      <c r="Q96" s="1319"/>
      <c r="R96" s="1319"/>
      <c r="S96" s="1319"/>
      <c r="T96" s="1319"/>
      <c r="U96" s="1319"/>
      <c r="V96" s="1319"/>
      <c r="W96" s="1319"/>
      <c r="X96" s="1320"/>
      <c r="Y96" s="1319"/>
      <c r="Z96" s="1319"/>
      <c r="AA96" s="1319"/>
      <c r="AB96" s="1319"/>
      <c r="AC96" s="1319"/>
      <c r="AD96" s="1319"/>
      <c r="AE96" s="1319"/>
      <c r="AF96" s="874"/>
      <c r="AG96" s="914"/>
      <c r="AH96" s="1319"/>
    </row>
    <row r="97">
      <c r="A97" s="1319"/>
      <c r="B97" s="1319"/>
      <c r="C97" s="1319"/>
      <c r="D97" s="1319"/>
      <c r="E97" s="1319"/>
      <c r="F97" s="1319"/>
      <c r="G97" s="1320"/>
      <c r="H97" s="1319"/>
      <c r="I97" s="1319"/>
      <c r="J97" s="1319"/>
      <c r="K97" s="1319"/>
      <c r="L97" s="1319"/>
      <c r="M97" s="1319"/>
      <c r="N97" s="1319"/>
      <c r="O97" s="874"/>
      <c r="P97" s="914"/>
      <c r="Q97" s="1319"/>
      <c r="R97" s="1319"/>
      <c r="S97" s="1319"/>
      <c r="T97" s="1319"/>
      <c r="U97" s="1319"/>
      <c r="V97" s="1319"/>
      <c r="W97" s="1319"/>
      <c r="X97" s="1320"/>
      <c r="Y97" s="1319"/>
      <c r="Z97" s="1319"/>
      <c r="AA97" s="1319"/>
      <c r="AB97" s="1319"/>
      <c r="AC97" s="1319"/>
      <c r="AD97" s="1319"/>
      <c r="AE97" s="1319"/>
      <c r="AF97" s="874"/>
      <c r="AG97" s="914"/>
      <c r="AH97" s="1319"/>
    </row>
    <row r="98">
      <c r="A98" s="1319"/>
      <c r="B98" s="1319"/>
      <c r="C98" s="1319"/>
      <c r="D98" s="1319"/>
      <c r="E98" s="1319"/>
      <c r="F98" s="1319"/>
      <c r="G98" s="1320"/>
      <c r="H98" s="1319"/>
      <c r="I98" s="1319"/>
      <c r="J98" s="1319"/>
      <c r="K98" s="1319"/>
      <c r="L98" s="1319"/>
      <c r="M98" s="1319"/>
      <c r="N98" s="1319"/>
      <c r="O98" s="874"/>
      <c r="P98" s="914"/>
      <c r="Q98" s="1319"/>
      <c r="R98" s="1319"/>
      <c r="S98" s="1319"/>
      <c r="T98" s="1319"/>
      <c r="U98" s="1319"/>
      <c r="V98" s="1319"/>
      <c r="W98" s="1319"/>
      <c r="X98" s="1320"/>
      <c r="Y98" s="1319"/>
      <c r="Z98" s="1319"/>
      <c r="AA98" s="1319"/>
      <c r="AB98" s="1319"/>
      <c r="AC98" s="1319"/>
      <c r="AD98" s="1319"/>
      <c r="AE98" s="1319"/>
      <c r="AF98" s="874"/>
      <c r="AG98" s="914"/>
      <c r="AH98" s="1319"/>
    </row>
    <row r="99">
      <c r="A99" s="1319"/>
      <c r="B99" s="1319"/>
      <c r="C99" s="1319"/>
      <c r="D99" s="1319"/>
      <c r="E99" s="1319"/>
      <c r="F99" s="1319"/>
      <c r="G99" s="1320"/>
      <c r="H99" s="1319"/>
      <c r="I99" s="1319"/>
      <c r="J99" s="1319"/>
      <c r="K99" s="1319"/>
      <c r="L99" s="1319"/>
      <c r="M99" s="1319"/>
      <c r="N99" s="1319"/>
      <c r="O99" s="874"/>
      <c r="P99" s="914"/>
      <c r="Q99" s="1319"/>
      <c r="R99" s="1319"/>
      <c r="S99" s="1319"/>
      <c r="T99" s="1319"/>
      <c r="U99" s="1319"/>
      <c r="V99" s="1319"/>
      <c r="W99" s="1319"/>
      <c r="X99" s="1320"/>
      <c r="Y99" s="1319"/>
      <c r="Z99" s="1319"/>
      <c r="AA99" s="1319"/>
      <c r="AB99" s="1319"/>
      <c r="AC99" s="1319"/>
      <c r="AD99" s="1319"/>
      <c r="AE99" s="1319"/>
      <c r="AF99" s="874"/>
      <c r="AG99" s="914"/>
      <c r="AH99" s="1319"/>
    </row>
    <row r="100">
      <c r="A100" s="1319"/>
      <c r="B100" s="1319"/>
      <c r="C100" s="1319"/>
      <c r="D100" s="1319"/>
      <c r="E100" s="1319"/>
      <c r="F100" s="1319"/>
      <c r="G100" s="1320"/>
      <c r="H100" s="1319"/>
      <c r="I100" s="1319"/>
      <c r="J100" s="1319"/>
      <c r="K100" s="1319"/>
      <c r="L100" s="1319"/>
      <c r="M100" s="1319"/>
      <c r="N100" s="1319"/>
      <c r="O100" s="874"/>
      <c r="P100" s="914"/>
      <c r="Q100" s="1319"/>
      <c r="R100" s="1319"/>
      <c r="S100" s="1319"/>
      <c r="T100" s="1319"/>
      <c r="U100" s="1319"/>
      <c r="V100" s="1319"/>
      <c r="W100" s="1319"/>
      <c r="X100" s="1320"/>
      <c r="Y100" s="1319"/>
      <c r="Z100" s="1319"/>
      <c r="AA100" s="1319"/>
      <c r="AB100" s="1319"/>
      <c r="AC100" s="1319"/>
      <c r="AD100" s="1319"/>
      <c r="AE100" s="1319"/>
      <c r="AF100" s="874"/>
      <c r="AG100" s="914"/>
      <c r="AH100" s="1319"/>
    </row>
    <row r="101">
      <c r="A101" s="1319"/>
      <c r="B101" s="1319"/>
      <c r="C101" s="1319"/>
      <c r="D101" s="1319"/>
      <c r="E101" s="1319"/>
      <c r="F101" s="1319"/>
      <c r="G101" s="1320"/>
      <c r="H101" s="1319"/>
      <c r="I101" s="1319"/>
      <c r="J101" s="1319"/>
      <c r="K101" s="1319"/>
      <c r="L101" s="1319"/>
      <c r="M101" s="1319"/>
      <c r="N101" s="1319"/>
      <c r="O101" s="874"/>
      <c r="P101" s="914"/>
      <c r="Q101" s="1319"/>
      <c r="R101" s="1319"/>
      <c r="S101" s="1319"/>
      <c r="T101" s="1319"/>
      <c r="U101" s="1319"/>
      <c r="V101" s="1319"/>
      <c r="W101" s="1319"/>
      <c r="X101" s="1320"/>
      <c r="Y101" s="1319"/>
      <c r="Z101" s="1319"/>
      <c r="AA101" s="1319"/>
      <c r="AB101" s="1319"/>
      <c r="AC101" s="1319"/>
      <c r="AD101" s="1319"/>
      <c r="AE101" s="1319"/>
      <c r="AF101" s="874"/>
      <c r="AG101" s="914"/>
      <c r="AH101" s="1319"/>
    </row>
    <row r="102">
      <c r="A102" s="1319"/>
      <c r="B102" s="1319"/>
      <c r="C102" s="1319"/>
      <c r="D102" s="1319"/>
      <c r="E102" s="1319"/>
      <c r="F102" s="1319"/>
      <c r="G102" s="1320"/>
      <c r="H102" s="1319"/>
      <c r="I102" s="1319"/>
      <c r="J102" s="1319"/>
      <c r="K102" s="1319"/>
      <c r="L102" s="1319"/>
      <c r="M102" s="1319"/>
      <c r="N102" s="1319"/>
      <c r="O102" s="874"/>
      <c r="P102" s="914"/>
      <c r="Q102" s="1319"/>
      <c r="R102" s="1319"/>
      <c r="S102" s="1319"/>
      <c r="T102" s="1319"/>
      <c r="U102" s="1319"/>
      <c r="V102" s="1319"/>
      <c r="W102" s="1319"/>
      <c r="X102" s="1320"/>
      <c r="Y102" s="1319"/>
      <c r="Z102" s="1319"/>
      <c r="AA102" s="1319"/>
      <c r="AB102" s="1319"/>
      <c r="AC102" s="1319"/>
      <c r="AD102" s="1319"/>
      <c r="AE102" s="1319"/>
      <c r="AF102" s="874"/>
      <c r="AG102" s="914"/>
      <c r="AH102" s="1319"/>
    </row>
    <row r="103">
      <c r="A103" s="1319"/>
      <c r="B103" s="1319"/>
      <c r="C103" s="1319"/>
      <c r="D103" s="1319"/>
      <c r="E103" s="1319"/>
      <c r="F103" s="1319"/>
      <c r="G103" s="1320"/>
      <c r="H103" s="1319"/>
      <c r="I103" s="1319"/>
      <c r="J103" s="1319"/>
      <c r="K103" s="1319"/>
      <c r="L103" s="1319"/>
      <c r="M103" s="1319"/>
      <c r="N103" s="1319"/>
      <c r="O103" s="874"/>
      <c r="P103" s="914"/>
      <c r="Q103" s="1319"/>
      <c r="R103" s="1319"/>
      <c r="S103" s="1319"/>
      <c r="T103" s="1319"/>
      <c r="U103" s="1319"/>
      <c r="V103" s="1319"/>
      <c r="W103" s="1319"/>
      <c r="X103" s="1320"/>
      <c r="Y103" s="1319"/>
      <c r="Z103" s="1319"/>
      <c r="AA103" s="1319"/>
      <c r="AB103" s="1319"/>
      <c r="AC103" s="1319"/>
      <c r="AD103" s="1319"/>
      <c r="AE103" s="1319"/>
      <c r="AF103" s="874"/>
      <c r="AG103" s="914"/>
      <c r="AH103" s="1319"/>
    </row>
    <row r="104">
      <c r="A104" s="1319"/>
      <c r="B104" s="1319"/>
      <c r="C104" s="1319"/>
      <c r="D104" s="1319"/>
      <c r="E104" s="1319"/>
      <c r="F104" s="1319"/>
      <c r="G104" s="1320"/>
      <c r="H104" s="1319"/>
      <c r="I104" s="1319"/>
      <c r="J104" s="1319"/>
      <c r="K104" s="1319"/>
      <c r="L104" s="1319"/>
      <c r="M104" s="1319"/>
      <c r="N104" s="1319"/>
      <c r="O104" s="874"/>
      <c r="P104" s="914"/>
      <c r="Q104" s="1319"/>
      <c r="R104" s="1319"/>
      <c r="S104" s="1319"/>
      <c r="T104" s="1319"/>
      <c r="U104" s="1319"/>
      <c r="V104" s="1319"/>
      <c r="W104" s="1319"/>
      <c r="X104" s="1320"/>
      <c r="Y104" s="1319"/>
      <c r="Z104" s="1319"/>
      <c r="AA104" s="1319"/>
      <c r="AB104" s="1319"/>
      <c r="AC104" s="1319"/>
      <c r="AD104" s="1319"/>
      <c r="AE104" s="1319"/>
      <c r="AF104" s="874"/>
      <c r="AG104" s="914"/>
      <c r="AH104" s="1319"/>
    </row>
    <row r="105">
      <c r="A105" s="1319"/>
      <c r="B105" s="1319"/>
      <c r="C105" s="1319"/>
      <c r="D105" s="1319"/>
      <c r="E105" s="1319"/>
      <c r="F105" s="1319"/>
      <c r="G105" s="1320"/>
      <c r="H105" s="1319"/>
      <c r="I105" s="1319"/>
      <c r="J105" s="1319"/>
      <c r="K105" s="1319"/>
      <c r="L105" s="1319"/>
      <c r="M105" s="1319"/>
      <c r="N105" s="1319"/>
      <c r="O105" s="874"/>
      <c r="P105" s="914"/>
      <c r="Q105" s="1319"/>
      <c r="R105" s="1319"/>
      <c r="S105" s="1319"/>
      <c r="T105" s="1319"/>
      <c r="U105" s="1319"/>
      <c r="V105" s="1319"/>
      <c r="W105" s="1319"/>
      <c r="X105" s="1320"/>
      <c r="Y105" s="1319"/>
      <c r="Z105" s="1319"/>
      <c r="AA105" s="1319"/>
      <c r="AB105" s="1319"/>
      <c r="AC105" s="1319"/>
      <c r="AD105" s="1319"/>
      <c r="AE105" s="1319"/>
      <c r="AF105" s="874"/>
      <c r="AG105" s="914"/>
      <c r="AH105" s="1319"/>
    </row>
    <row r="106">
      <c r="A106" s="1319"/>
      <c r="B106" s="1319"/>
      <c r="C106" s="1319"/>
      <c r="D106" s="1319"/>
      <c r="E106" s="1319"/>
      <c r="F106" s="1319"/>
      <c r="G106" s="1320"/>
      <c r="H106" s="1319"/>
      <c r="I106" s="1319"/>
      <c r="J106" s="1319"/>
      <c r="K106" s="1319"/>
      <c r="L106" s="1319"/>
      <c r="M106" s="1319"/>
      <c r="N106" s="1319"/>
      <c r="O106" s="874"/>
      <c r="P106" s="914"/>
      <c r="Q106" s="1319"/>
      <c r="R106" s="1319"/>
      <c r="S106" s="1319"/>
      <c r="T106" s="1319"/>
      <c r="U106" s="1319"/>
      <c r="V106" s="1319"/>
      <c r="W106" s="1319"/>
      <c r="X106" s="1320"/>
      <c r="Y106" s="1319"/>
      <c r="Z106" s="1319"/>
      <c r="AA106" s="1319"/>
      <c r="AB106" s="1319"/>
      <c r="AC106" s="1319"/>
      <c r="AD106" s="1319"/>
      <c r="AE106" s="1319"/>
      <c r="AF106" s="874"/>
      <c r="AG106" s="914"/>
      <c r="AH106" s="1319"/>
    </row>
    <row r="107">
      <c r="A107" s="1319"/>
      <c r="B107" s="1319"/>
      <c r="C107" s="1319"/>
      <c r="D107" s="1319"/>
      <c r="E107" s="1319"/>
      <c r="F107" s="1319"/>
      <c r="G107" s="1320"/>
      <c r="H107" s="1319"/>
      <c r="I107" s="1319"/>
      <c r="J107" s="1319"/>
      <c r="K107" s="1319"/>
      <c r="L107" s="1319"/>
      <c r="M107" s="1319"/>
      <c r="N107" s="1319"/>
      <c r="O107" s="874"/>
      <c r="P107" s="914"/>
      <c r="Q107" s="1319"/>
      <c r="R107" s="1319"/>
      <c r="S107" s="1319"/>
      <c r="T107" s="1319"/>
      <c r="U107" s="1319"/>
      <c r="V107" s="1319"/>
      <c r="W107" s="1319"/>
      <c r="X107" s="1320"/>
      <c r="Y107" s="1319"/>
      <c r="Z107" s="1319"/>
      <c r="AA107" s="1319"/>
      <c r="AB107" s="1319"/>
      <c r="AC107" s="1319"/>
      <c r="AD107" s="1319"/>
      <c r="AE107" s="1319"/>
      <c r="AF107" s="874"/>
      <c r="AG107" s="914"/>
      <c r="AH107" s="1319"/>
    </row>
    <row r="108">
      <c r="A108" s="1319"/>
      <c r="B108" s="1319"/>
      <c r="C108" s="1319"/>
      <c r="D108" s="1319"/>
      <c r="E108" s="1319"/>
      <c r="F108" s="1319"/>
      <c r="G108" s="1320"/>
      <c r="H108" s="1319"/>
      <c r="I108" s="1319"/>
      <c r="J108" s="1319"/>
      <c r="K108" s="1319"/>
      <c r="L108" s="1319"/>
      <c r="M108" s="1319"/>
      <c r="N108" s="1319"/>
      <c r="O108" s="874"/>
      <c r="P108" s="914"/>
      <c r="Q108" s="1319"/>
      <c r="R108" s="1319"/>
      <c r="S108" s="1319"/>
      <c r="T108" s="1319"/>
      <c r="U108" s="1319"/>
      <c r="V108" s="1319"/>
      <c r="W108" s="1319"/>
      <c r="X108" s="1320"/>
      <c r="Y108" s="1319"/>
      <c r="Z108" s="1319"/>
      <c r="AA108" s="1319"/>
      <c r="AB108" s="1319"/>
      <c r="AC108" s="1319"/>
      <c r="AD108" s="1319"/>
      <c r="AE108" s="1319"/>
      <c r="AF108" s="874"/>
      <c r="AG108" s="914"/>
      <c r="AH108" s="1319"/>
    </row>
    <row r="109">
      <c r="A109" s="1319"/>
      <c r="B109" s="1319"/>
      <c r="C109" s="1319"/>
      <c r="D109" s="1319"/>
      <c r="E109" s="1319"/>
      <c r="F109" s="1319"/>
      <c r="G109" s="1320"/>
      <c r="H109" s="1319"/>
      <c r="I109" s="1319"/>
      <c r="J109" s="1319"/>
      <c r="K109" s="1319"/>
      <c r="L109" s="1319"/>
      <c r="M109" s="1319"/>
      <c r="N109" s="1319"/>
      <c r="O109" s="874"/>
      <c r="P109" s="914"/>
      <c r="Q109" s="1319"/>
      <c r="R109" s="1319"/>
      <c r="S109" s="1319"/>
      <c r="T109" s="1319"/>
      <c r="U109" s="1319"/>
      <c r="V109" s="1319"/>
      <c r="W109" s="1319"/>
      <c r="X109" s="1320"/>
      <c r="Y109" s="1319"/>
      <c r="Z109" s="1319"/>
      <c r="AA109" s="1319"/>
      <c r="AB109" s="1319"/>
      <c r="AC109" s="1319"/>
      <c r="AD109" s="1319"/>
      <c r="AE109" s="1319"/>
      <c r="AF109" s="874"/>
      <c r="AG109" s="914"/>
      <c r="AH109" s="1319"/>
    </row>
    <row r="110">
      <c r="A110" s="1319"/>
      <c r="B110" s="1319"/>
      <c r="C110" s="1319"/>
      <c r="D110" s="1319"/>
      <c r="E110" s="1319"/>
      <c r="F110" s="1319"/>
      <c r="G110" s="1320"/>
      <c r="H110" s="1319"/>
      <c r="I110" s="1319"/>
      <c r="J110" s="1319"/>
      <c r="K110" s="1319"/>
      <c r="L110" s="1319"/>
      <c r="M110" s="1319"/>
      <c r="N110" s="1319"/>
      <c r="O110" s="874"/>
      <c r="P110" s="914"/>
      <c r="Q110" s="1319"/>
      <c r="R110" s="1319"/>
      <c r="S110" s="1319"/>
      <c r="T110" s="1319"/>
      <c r="U110" s="1319"/>
      <c r="V110" s="1319"/>
      <c r="W110" s="1319"/>
      <c r="X110" s="1320"/>
      <c r="Y110" s="1319"/>
      <c r="Z110" s="1319"/>
      <c r="AA110" s="1319"/>
      <c r="AB110" s="1319"/>
      <c r="AC110" s="1319"/>
      <c r="AD110" s="1319"/>
      <c r="AE110" s="1319"/>
      <c r="AF110" s="874"/>
      <c r="AG110" s="914"/>
      <c r="AH110" s="1319"/>
    </row>
    <row r="111">
      <c r="A111" s="1319"/>
      <c r="B111" s="1319"/>
      <c r="C111" s="1319"/>
      <c r="D111" s="1319"/>
      <c r="E111" s="1319"/>
      <c r="F111" s="1319"/>
      <c r="G111" s="1320"/>
      <c r="H111" s="1319"/>
      <c r="I111" s="1319"/>
      <c r="J111" s="1319"/>
      <c r="K111" s="1319"/>
      <c r="L111" s="1319"/>
      <c r="M111" s="1319"/>
      <c r="N111" s="1319"/>
      <c r="O111" s="874"/>
      <c r="P111" s="914"/>
      <c r="Q111" s="1319"/>
      <c r="R111" s="1319"/>
      <c r="S111" s="1319"/>
      <c r="T111" s="1319"/>
      <c r="U111" s="1319"/>
      <c r="V111" s="1319"/>
      <c r="W111" s="1319"/>
      <c r="X111" s="1320"/>
      <c r="Y111" s="1319"/>
      <c r="Z111" s="1319"/>
      <c r="AA111" s="1319"/>
      <c r="AB111" s="1319"/>
      <c r="AC111" s="1319"/>
      <c r="AD111" s="1319"/>
      <c r="AE111" s="1319"/>
      <c r="AF111" s="874"/>
      <c r="AG111" s="914"/>
      <c r="AH111" s="1319"/>
    </row>
    <row r="112">
      <c r="A112" s="1319"/>
      <c r="B112" s="1319"/>
      <c r="C112" s="1319"/>
      <c r="D112" s="1319"/>
      <c r="E112" s="1319"/>
      <c r="F112" s="1319"/>
      <c r="G112" s="1320"/>
      <c r="H112" s="1319"/>
      <c r="I112" s="1319"/>
      <c r="J112" s="1319"/>
      <c r="K112" s="1319"/>
      <c r="L112" s="1319"/>
      <c r="M112" s="1319"/>
      <c r="N112" s="1319"/>
      <c r="O112" s="874"/>
      <c r="P112" s="914"/>
      <c r="Q112" s="1319"/>
      <c r="R112" s="1319"/>
      <c r="S112" s="1319"/>
      <c r="T112" s="1319"/>
      <c r="U112" s="1319"/>
      <c r="V112" s="1319"/>
      <c r="W112" s="1319"/>
      <c r="X112" s="1320"/>
      <c r="Y112" s="1319"/>
      <c r="Z112" s="1319"/>
      <c r="AA112" s="1319"/>
      <c r="AB112" s="1319"/>
      <c r="AC112" s="1319"/>
      <c r="AD112" s="1319"/>
      <c r="AE112" s="1319"/>
      <c r="AF112" s="874"/>
      <c r="AG112" s="914"/>
      <c r="AH112" s="1319"/>
    </row>
    <row r="113">
      <c r="A113" s="1319"/>
      <c r="B113" s="1319"/>
      <c r="C113" s="1319"/>
      <c r="D113" s="1319"/>
      <c r="E113" s="1319"/>
      <c r="F113" s="1319"/>
      <c r="G113" s="1320"/>
      <c r="H113" s="1319"/>
      <c r="I113" s="1319"/>
      <c r="J113" s="1319"/>
      <c r="K113" s="1319"/>
      <c r="L113" s="1319"/>
      <c r="M113" s="1319"/>
      <c r="N113" s="1319"/>
      <c r="O113" s="874"/>
      <c r="P113" s="914"/>
      <c r="Q113" s="1319"/>
      <c r="R113" s="1319"/>
      <c r="S113" s="1319"/>
      <c r="T113" s="1319"/>
      <c r="U113" s="1319"/>
      <c r="V113" s="1319"/>
      <c r="W113" s="1319"/>
      <c r="X113" s="1320"/>
      <c r="Y113" s="1319"/>
      <c r="Z113" s="1319"/>
      <c r="AA113" s="1319"/>
      <c r="AB113" s="1319"/>
      <c r="AC113" s="1319"/>
      <c r="AD113" s="1319"/>
      <c r="AE113" s="1319"/>
      <c r="AF113" s="874"/>
      <c r="AG113" s="914"/>
      <c r="AH113" s="1319"/>
    </row>
    <row r="114">
      <c r="A114" s="1319"/>
      <c r="B114" s="1319"/>
      <c r="C114" s="1319"/>
      <c r="D114" s="1319"/>
      <c r="E114" s="1319"/>
      <c r="F114" s="1319"/>
      <c r="G114" s="1320"/>
      <c r="H114" s="1319"/>
      <c r="I114" s="1319"/>
      <c r="J114" s="1319"/>
      <c r="K114" s="1319"/>
      <c r="L114" s="1319"/>
      <c r="M114" s="1319"/>
      <c r="N114" s="1319"/>
      <c r="O114" s="874"/>
      <c r="P114" s="914"/>
      <c r="Q114" s="1319"/>
      <c r="R114" s="1319"/>
      <c r="S114" s="1319"/>
      <c r="T114" s="1319"/>
      <c r="U114" s="1319"/>
      <c r="V114" s="1319"/>
      <c r="W114" s="1319"/>
      <c r="X114" s="1320"/>
      <c r="Y114" s="1319"/>
      <c r="Z114" s="1319"/>
      <c r="AA114" s="1319"/>
      <c r="AB114" s="1319"/>
      <c r="AC114" s="1319"/>
      <c r="AD114" s="1319"/>
      <c r="AE114" s="1319"/>
      <c r="AF114" s="874"/>
      <c r="AG114" s="914"/>
      <c r="AH114" s="1319"/>
    </row>
    <row r="115">
      <c r="A115" s="1319"/>
      <c r="B115" s="1319"/>
      <c r="C115" s="1319"/>
      <c r="D115" s="1319"/>
      <c r="E115" s="1319"/>
      <c r="F115" s="1319"/>
      <c r="G115" s="1320"/>
      <c r="H115" s="1319"/>
      <c r="I115" s="1319"/>
      <c r="J115" s="1319"/>
      <c r="K115" s="1319"/>
      <c r="L115" s="1319"/>
      <c r="M115" s="1319"/>
      <c r="N115" s="1319"/>
      <c r="O115" s="874"/>
      <c r="P115" s="914"/>
      <c r="Q115" s="1319"/>
      <c r="R115" s="1319"/>
      <c r="S115" s="1319"/>
      <c r="T115" s="1319"/>
      <c r="U115" s="1319"/>
      <c r="V115" s="1319"/>
      <c r="W115" s="1319"/>
      <c r="X115" s="1320"/>
      <c r="Y115" s="1319"/>
      <c r="Z115" s="1319"/>
      <c r="AA115" s="1319"/>
      <c r="AB115" s="1319"/>
      <c r="AC115" s="1319"/>
      <c r="AD115" s="1319"/>
      <c r="AE115" s="1319"/>
      <c r="AF115" s="874"/>
      <c r="AG115" s="914"/>
      <c r="AH115" s="1319"/>
    </row>
    <row r="116">
      <c r="A116" s="1319"/>
      <c r="B116" s="1319"/>
      <c r="C116" s="1319"/>
      <c r="D116" s="1319"/>
      <c r="E116" s="1319"/>
      <c r="F116" s="1319"/>
      <c r="G116" s="1320"/>
      <c r="H116" s="1319"/>
      <c r="I116" s="1319"/>
      <c r="J116" s="1319"/>
      <c r="K116" s="1319"/>
      <c r="L116" s="1319"/>
      <c r="M116" s="1319"/>
      <c r="N116" s="1319"/>
      <c r="O116" s="874"/>
      <c r="P116" s="914"/>
      <c r="Q116" s="1319"/>
      <c r="R116" s="1319"/>
      <c r="S116" s="1319"/>
      <c r="T116" s="1319"/>
      <c r="U116" s="1319"/>
      <c r="V116" s="1319"/>
      <c r="W116" s="1319"/>
      <c r="X116" s="1320"/>
      <c r="Y116" s="1319"/>
      <c r="Z116" s="1319"/>
      <c r="AA116" s="1319"/>
      <c r="AB116" s="1319"/>
      <c r="AC116" s="1319"/>
      <c r="AD116" s="1319"/>
      <c r="AE116" s="1319"/>
      <c r="AF116" s="874"/>
      <c r="AG116" s="914"/>
      <c r="AH116" s="1319"/>
    </row>
    <row r="117">
      <c r="A117" s="1319"/>
      <c r="B117" s="1319"/>
      <c r="C117" s="1319"/>
      <c r="D117" s="1319"/>
      <c r="E117" s="1319"/>
      <c r="F117" s="1319"/>
      <c r="G117" s="1320"/>
      <c r="H117" s="1319"/>
      <c r="I117" s="1319"/>
      <c r="J117" s="1319"/>
      <c r="K117" s="1319"/>
      <c r="L117" s="1319"/>
      <c r="M117" s="1319"/>
      <c r="N117" s="1319"/>
      <c r="O117" s="874"/>
      <c r="P117" s="914"/>
      <c r="Q117" s="1319"/>
      <c r="R117" s="1319"/>
      <c r="S117" s="1319"/>
      <c r="T117" s="1319"/>
      <c r="U117" s="1319"/>
      <c r="V117" s="1319"/>
      <c r="W117" s="1319"/>
      <c r="X117" s="1320"/>
      <c r="Y117" s="1319"/>
      <c r="Z117" s="1319"/>
      <c r="AA117" s="1319"/>
      <c r="AB117" s="1319"/>
      <c r="AC117" s="1319"/>
      <c r="AD117" s="1319"/>
      <c r="AE117" s="1319"/>
      <c r="AF117" s="874"/>
      <c r="AG117" s="914"/>
      <c r="AH117" s="1319"/>
    </row>
    <row r="118">
      <c r="A118" s="1319"/>
      <c r="B118" s="1319"/>
      <c r="C118" s="1319"/>
      <c r="D118" s="1319"/>
      <c r="E118" s="1319"/>
      <c r="F118" s="1319"/>
      <c r="G118" s="1320"/>
      <c r="H118" s="1319"/>
      <c r="I118" s="1319"/>
      <c r="J118" s="1319"/>
      <c r="K118" s="1319"/>
      <c r="L118" s="1319"/>
      <c r="M118" s="1319"/>
      <c r="N118" s="1319"/>
      <c r="O118" s="874"/>
      <c r="P118" s="914"/>
      <c r="Q118" s="1319"/>
      <c r="R118" s="1319"/>
      <c r="S118" s="1319"/>
      <c r="T118" s="1319"/>
      <c r="U118" s="1319"/>
      <c r="V118" s="1319"/>
      <c r="W118" s="1319"/>
      <c r="X118" s="1320"/>
      <c r="Y118" s="1319"/>
      <c r="Z118" s="1319"/>
      <c r="AA118" s="1319"/>
      <c r="AB118" s="1319"/>
      <c r="AC118" s="1319"/>
      <c r="AD118" s="1319"/>
      <c r="AE118" s="1319"/>
      <c r="AF118" s="874"/>
      <c r="AG118" s="914"/>
      <c r="AH118" s="1319"/>
    </row>
    <row r="119">
      <c r="A119" s="1319"/>
      <c r="B119" s="1319"/>
      <c r="C119" s="1319"/>
      <c r="D119" s="1319"/>
      <c r="E119" s="1319"/>
      <c r="F119" s="1319"/>
      <c r="G119" s="1320"/>
      <c r="H119" s="1319"/>
      <c r="I119" s="1319"/>
      <c r="J119" s="1319"/>
      <c r="K119" s="1319"/>
      <c r="L119" s="1319"/>
      <c r="M119" s="1319"/>
      <c r="N119" s="1319"/>
      <c r="O119" s="874"/>
      <c r="P119" s="914"/>
      <c r="Q119" s="1319"/>
      <c r="R119" s="1319"/>
      <c r="S119" s="1319"/>
      <c r="T119" s="1319"/>
      <c r="U119" s="1319"/>
      <c r="V119" s="1319"/>
      <c r="W119" s="1319"/>
      <c r="X119" s="1320"/>
      <c r="Y119" s="1319"/>
      <c r="Z119" s="1319"/>
      <c r="AA119" s="1319"/>
      <c r="AB119" s="1319"/>
      <c r="AC119" s="1319"/>
      <c r="AD119" s="1319"/>
      <c r="AE119" s="1319"/>
      <c r="AF119" s="874"/>
      <c r="AG119" s="914"/>
      <c r="AH119" s="1319"/>
    </row>
    <row r="120">
      <c r="A120" s="1319"/>
      <c r="B120" s="1319"/>
      <c r="C120" s="1319"/>
      <c r="D120" s="1319"/>
      <c r="E120" s="1319"/>
      <c r="F120" s="1319"/>
      <c r="G120" s="1320"/>
      <c r="H120" s="1319"/>
      <c r="I120" s="1319"/>
      <c r="J120" s="1319"/>
      <c r="K120" s="1319"/>
      <c r="L120" s="1319"/>
      <c r="M120" s="1319"/>
      <c r="N120" s="1319"/>
      <c r="O120" s="874"/>
      <c r="P120" s="914"/>
      <c r="Q120" s="1319"/>
      <c r="R120" s="1319"/>
      <c r="S120" s="1319"/>
      <c r="T120" s="1319"/>
      <c r="U120" s="1319"/>
      <c r="V120" s="1319"/>
      <c r="W120" s="1319"/>
      <c r="X120" s="1320"/>
      <c r="Y120" s="1319"/>
      <c r="Z120" s="1319"/>
      <c r="AA120" s="1319"/>
      <c r="AB120" s="1319"/>
      <c r="AC120" s="1319"/>
      <c r="AD120" s="1319"/>
      <c r="AE120" s="1319"/>
      <c r="AF120" s="874"/>
      <c r="AG120" s="914"/>
      <c r="AH120" s="1319"/>
    </row>
    <row r="121">
      <c r="A121" s="1319"/>
      <c r="B121" s="1319"/>
      <c r="C121" s="1319"/>
      <c r="D121" s="1319"/>
      <c r="E121" s="1319"/>
      <c r="F121" s="1319"/>
      <c r="G121" s="1320"/>
      <c r="H121" s="1319"/>
      <c r="I121" s="1319"/>
      <c r="J121" s="1319"/>
      <c r="K121" s="1319"/>
      <c r="L121" s="1319"/>
      <c r="M121" s="1319"/>
      <c r="N121" s="1319"/>
      <c r="O121" s="874"/>
      <c r="P121" s="914"/>
      <c r="Q121" s="1319"/>
      <c r="R121" s="1319"/>
      <c r="S121" s="1319"/>
      <c r="T121" s="1319"/>
      <c r="U121" s="1319"/>
      <c r="V121" s="1319"/>
      <c r="W121" s="1319"/>
      <c r="X121" s="1320"/>
      <c r="Y121" s="1319"/>
      <c r="Z121" s="1319"/>
      <c r="AA121" s="1319"/>
      <c r="AB121" s="1319"/>
      <c r="AC121" s="1319"/>
      <c r="AD121" s="1319"/>
      <c r="AE121" s="1319"/>
      <c r="AF121" s="874"/>
      <c r="AG121" s="914"/>
      <c r="AH121" s="1319"/>
    </row>
    <row r="122">
      <c r="A122" s="1319"/>
      <c r="B122" s="1319"/>
      <c r="C122" s="1319"/>
      <c r="D122" s="1319"/>
      <c r="E122" s="1319"/>
      <c r="F122" s="1319"/>
      <c r="G122" s="1320"/>
      <c r="H122" s="1319"/>
      <c r="I122" s="1319"/>
      <c r="J122" s="1319"/>
      <c r="K122" s="1319"/>
      <c r="L122" s="1319"/>
      <c r="M122" s="1319"/>
      <c r="N122" s="1319"/>
      <c r="O122" s="874"/>
      <c r="P122" s="914"/>
      <c r="Q122" s="1319"/>
      <c r="R122" s="1319"/>
      <c r="S122" s="1319"/>
      <c r="T122" s="1319"/>
      <c r="U122" s="1319"/>
      <c r="V122" s="1319"/>
      <c r="W122" s="1319"/>
      <c r="X122" s="1320"/>
      <c r="Y122" s="1319"/>
      <c r="Z122" s="1319"/>
      <c r="AA122" s="1319"/>
      <c r="AB122" s="1319"/>
      <c r="AC122" s="1319"/>
      <c r="AD122" s="1319"/>
      <c r="AE122" s="1319"/>
      <c r="AF122" s="874"/>
      <c r="AG122" s="914"/>
      <c r="AH122" s="1319"/>
    </row>
    <row r="123">
      <c r="A123" s="1319"/>
      <c r="B123" s="1319"/>
      <c r="C123" s="1319"/>
      <c r="D123" s="1319"/>
      <c r="E123" s="1319"/>
      <c r="F123" s="1319"/>
      <c r="G123" s="1320"/>
      <c r="H123" s="1319"/>
      <c r="I123" s="1319"/>
      <c r="J123" s="1319"/>
      <c r="K123" s="1319"/>
      <c r="L123" s="1319"/>
      <c r="M123" s="1319"/>
      <c r="N123" s="1319"/>
      <c r="O123" s="874"/>
      <c r="P123" s="914"/>
      <c r="Q123" s="1319"/>
      <c r="R123" s="1319"/>
      <c r="S123" s="1319"/>
      <c r="T123" s="1319"/>
      <c r="U123" s="1319"/>
      <c r="V123" s="1319"/>
      <c r="W123" s="1319"/>
      <c r="X123" s="1320"/>
      <c r="Y123" s="1319"/>
      <c r="Z123" s="1319"/>
      <c r="AA123" s="1319"/>
      <c r="AB123" s="1319"/>
      <c r="AC123" s="1319"/>
      <c r="AD123" s="1319"/>
      <c r="AE123" s="1319"/>
      <c r="AF123" s="874"/>
      <c r="AG123" s="914"/>
      <c r="AH123" s="1319"/>
    </row>
    <row r="124">
      <c r="A124" s="1319"/>
      <c r="B124" s="1319"/>
      <c r="C124" s="1319"/>
      <c r="D124" s="1319"/>
      <c r="E124" s="1319"/>
      <c r="F124" s="1319"/>
      <c r="G124" s="1320"/>
      <c r="H124" s="1319"/>
      <c r="I124" s="1319"/>
      <c r="J124" s="1319"/>
      <c r="K124" s="1319"/>
      <c r="L124" s="1319"/>
      <c r="M124" s="1319"/>
      <c r="N124" s="1319"/>
      <c r="O124" s="874"/>
      <c r="P124" s="914"/>
      <c r="Q124" s="1319"/>
      <c r="R124" s="1319"/>
      <c r="S124" s="1319"/>
      <c r="T124" s="1319"/>
      <c r="U124" s="1319"/>
      <c r="V124" s="1319"/>
      <c r="W124" s="1319"/>
      <c r="X124" s="1320"/>
      <c r="Y124" s="1319"/>
      <c r="Z124" s="1319"/>
      <c r="AA124" s="1319"/>
      <c r="AB124" s="1319"/>
      <c r="AC124" s="1319"/>
      <c r="AD124" s="1319"/>
      <c r="AE124" s="1319"/>
      <c r="AF124" s="874"/>
      <c r="AG124" s="914"/>
      <c r="AH124" s="1319"/>
    </row>
    <row r="125">
      <c r="A125" s="1319"/>
      <c r="B125" s="1319"/>
      <c r="C125" s="1319"/>
      <c r="D125" s="1319"/>
      <c r="E125" s="1319"/>
      <c r="F125" s="1319"/>
      <c r="G125" s="1320"/>
      <c r="H125" s="1319"/>
      <c r="I125" s="1319"/>
      <c r="J125" s="1319"/>
      <c r="K125" s="1319"/>
      <c r="L125" s="1319"/>
      <c r="M125" s="1319"/>
      <c r="N125" s="1319"/>
      <c r="O125" s="874"/>
      <c r="P125" s="914"/>
      <c r="Q125" s="1319"/>
      <c r="R125" s="1319"/>
      <c r="S125" s="1319"/>
      <c r="T125" s="1319"/>
      <c r="U125" s="1319"/>
      <c r="V125" s="1319"/>
      <c r="W125" s="1319"/>
      <c r="X125" s="1320"/>
      <c r="Y125" s="1319"/>
      <c r="Z125" s="1319"/>
      <c r="AA125" s="1319"/>
      <c r="AB125" s="1319"/>
      <c r="AC125" s="1319"/>
      <c r="AD125" s="1319"/>
      <c r="AE125" s="1319"/>
      <c r="AF125" s="874"/>
      <c r="AG125" s="914"/>
      <c r="AH125" s="1319"/>
    </row>
    <row r="126">
      <c r="A126" s="1319"/>
      <c r="B126" s="1319"/>
      <c r="C126" s="1319"/>
      <c r="D126" s="1319"/>
      <c r="E126" s="1319"/>
      <c r="F126" s="1319"/>
      <c r="G126" s="1320"/>
      <c r="H126" s="1319"/>
      <c r="I126" s="1319"/>
      <c r="J126" s="1319"/>
      <c r="K126" s="1319"/>
      <c r="L126" s="1319"/>
      <c r="M126" s="1319"/>
      <c r="N126" s="1319"/>
      <c r="O126" s="874"/>
      <c r="P126" s="914"/>
      <c r="Q126" s="1319"/>
      <c r="R126" s="1319"/>
      <c r="S126" s="1319"/>
      <c r="T126" s="1319"/>
      <c r="U126" s="1319"/>
      <c r="V126" s="1319"/>
      <c r="W126" s="1319"/>
      <c r="X126" s="1320"/>
      <c r="Y126" s="1319"/>
      <c r="Z126" s="1319"/>
      <c r="AA126" s="1319"/>
      <c r="AB126" s="1319"/>
      <c r="AC126" s="1319"/>
      <c r="AD126" s="1319"/>
      <c r="AE126" s="1319"/>
      <c r="AF126" s="874"/>
      <c r="AG126" s="914"/>
      <c r="AH126" s="1319"/>
    </row>
    <row r="127">
      <c r="A127" s="1319"/>
      <c r="B127" s="1319"/>
      <c r="C127" s="1319"/>
      <c r="D127" s="1319"/>
      <c r="E127" s="1319"/>
      <c r="F127" s="1319"/>
      <c r="G127" s="1320"/>
      <c r="H127" s="1319"/>
      <c r="I127" s="1319"/>
      <c r="J127" s="1319"/>
      <c r="K127" s="1319"/>
      <c r="L127" s="1319"/>
      <c r="M127" s="1319"/>
      <c r="N127" s="1319"/>
      <c r="O127" s="874"/>
      <c r="P127" s="914"/>
      <c r="Q127" s="1319"/>
      <c r="R127" s="1319"/>
      <c r="S127" s="1319"/>
      <c r="T127" s="1319"/>
      <c r="U127" s="1319"/>
      <c r="V127" s="1319"/>
      <c r="W127" s="1319"/>
      <c r="X127" s="1320"/>
      <c r="Y127" s="1319"/>
      <c r="Z127" s="1319"/>
      <c r="AA127" s="1319"/>
      <c r="AB127" s="1319"/>
      <c r="AC127" s="1319"/>
      <c r="AD127" s="1319"/>
      <c r="AE127" s="1319"/>
      <c r="AF127" s="874"/>
      <c r="AG127" s="914"/>
      <c r="AH127" s="1319"/>
    </row>
    <row r="128">
      <c r="A128" s="1319"/>
      <c r="B128" s="1319"/>
      <c r="C128" s="1319"/>
      <c r="D128" s="1319"/>
      <c r="E128" s="1319"/>
      <c r="F128" s="1319"/>
      <c r="G128" s="1320"/>
      <c r="H128" s="1319"/>
      <c r="I128" s="1319"/>
      <c r="J128" s="1319"/>
      <c r="K128" s="1319"/>
      <c r="L128" s="1319"/>
      <c r="M128" s="1319"/>
      <c r="N128" s="1319"/>
      <c r="O128" s="874"/>
      <c r="P128" s="914"/>
      <c r="Q128" s="1319"/>
      <c r="R128" s="1319"/>
      <c r="S128" s="1319"/>
      <c r="T128" s="1319"/>
      <c r="U128" s="1319"/>
      <c r="V128" s="1319"/>
      <c r="W128" s="1319"/>
      <c r="X128" s="1320"/>
      <c r="Y128" s="1319"/>
      <c r="Z128" s="1319"/>
      <c r="AA128" s="1319"/>
      <c r="AB128" s="1319"/>
      <c r="AC128" s="1319"/>
      <c r="AD128" s="1319"/>
      <c r="AE128" s="1319"/>
      <c r="AF128" s="874"/>
      <c r="AG128" s="914"/>
      <c r="AH128" s="1319"/>
    </row>
    <row r="129">
      <c r="A129" s="1319"/>
      <c r="B129" s="1319"/>
      <c r="C129" s="1319"/>
      <c r="D129" s="1319"/>
      <c r="E129" s="1319"/>
      <c r="F129" s="1319"/>
      <c r="G129" s="1320"/>
      <c r="H129" s="1319"/>
      <c r="I129" s="1319"/>
      <c r="J129" s="1319"/>
      <c r="K129" s="1319"/>
      <c r="L129" s="1319"/>
      <c r="M129" s="1319"/>
      <c r="N129" s="1319"/>
      <c r="O129" s="874"/>
      <c r="P129" s="914"/>
      <c r="Q129" s="1319"/>
      <c r="R129" s="1319"/>
      <c r="S129" s="1319"/>
      <c r="T129" s="1319"/>
      <c r="U129" s="1319"/>
      <c r="V129" s="1319"/>
      <c r="W129" s="1319"/>
      <c r="X129" s="1320"/>
      <c r="Y129" s="1319"/>
      <c r="Z129" s="1319"/>
      <c r="AA129" s="1319"/>
      <c r="AB129" s="1319"/>
      <c r="AC129" s="1319"/>
      <c r="AD129" s="1319"/>
      <c r="AE129" s="1319"/>
      <c r="AF129" s="874"/>
      <c r="AG129" s="914"/>
      <c r="AH129" s="1319"/>
    </row>
    <row r="130">
      <c r="A130" s="1319"/>
      <c r="B130" s="1319"/>
      <c r="C130" s="1319"/>
      <c r="D130" s="1319"/>
      <c r="E130" s="1319"/>
      <c r="F130" s="1319"/>
      <c r="G130" s="1320"/>
      <c r="H130" s="1319"/>
      <c r="I130" s="1319"/>
      <c r="J130" s="1319"/>
      <c r="K130" s="1319"/>
      <c r="L130" s="1319"/>
      <c r="M130" s="1319"/>
      <c r="N130" s="1319"/>
      <c r="O130" s="874"/>
      <c r="P130" s="914"/>
      <c r="Q130" s="1319"/>
      <c r="R130" s="1319"/>
      <c r="S130" s="1319"/>
      <c r="T130" s="1319"/>
      <c r="U130" s="1319"/>
      <c r="V130" s="1319"/>
      <c r="W130" s="1319"/>
      <c r="X130" s="1320"/>
      <c r="Y130" s="1319"/>
      <c r="Z130" s="1319"/>
      <c r="AA130" s="1319"/>
      <c r="AB130" s="1319"/>
      <c r="AC130" s="1319"/>
      <c r="AD130" s="1319"/>
      <c r="AE130" s="1319"/>
      <c r="AF130" s="874"/>
      <c r="AG130" s="914"/>
      <c r="AH130" s="1319"/>
    </row>
    <row r="131">
      <c r="A131" s="1319"/>
      <c r="B131" s="1319"/>
      <c r="C131" s="1319"/>
      <c r="D131" s="1319"/>
      <c r="E131" s="1319"/>
      <c r="F131" s="1319"/>
      <c r="G131" s="1320"/>
      <c r="H131" s="1319"/>
      <c r="I131" s="1319"/>
      <c r="J131" s="1319"/>
      <c r="K131" s="1319"/>
      <c r="L131" s="1319"/>
      <c r="M131" s="1319"/>
      <c r="N131" s="1319"/>
      <c r="O131" s="874"/>
      <c r="P131" s="914"/>
      <c r="Q131" s="1319"/>
      <c r="R131" s="1319"/>
      <c r="S131" s="1319"/>
      <c r="T131" s="1319"/>
      <c r="U131" s="1319"/>
      <c r="V131" s="1319"/>
      <c r="W131" s="1319"/>
      <c r="X131" s="1320"/>
      <c r="Y131" s="1319"/>
      <c r="Z131" s="1319"/>
      <c r="AA131" s="1319"/>
      <c r="AB131" s="1319"/>
      <c r="AC131" s="1319"/>
      <c r="AD131" s="1319"/>
      <c r="AE131" s="1319"/>
      <c r="AF131" s="874"/>
      <c r="AG131" s="914"/>
      <c r="AH131" s="1319"/>
    </row>
    <row r="132">
      <c r="A132" s="1319"/>
      <c r="B132" s="1319"/>
      <c r="C132" s="1319"/>
      <c r="D132" s="1319"/>
      <c r="E132" s="1319"/>
      <c r="F132" s="1319"/>
      <c r="G132" s="1320"/>
      <c r="H132" s="1319"/>
      <c r="I132" s="1319"/>
      <c r="J132" s="1319"/>
      <c r="K132" s="1319"/>
      <c r="L132" s="1319"/>
      <c r="M132" s="1319"/>
      <c r="N132" s="1319"/>
      <c r="O132" s="874"/>
      <c r="P132" s="914"/>
      <c r="Q132" s="1319"/>
      <c r="R132" s="1319"/>
      <c r="S132" s="1319"/>
      <c r="T132" s="1319"/>
      <c r="U132" s="1319"/>
      <c r="V132" s="1319"/>
      <c r="W132" s="1319"/>
      <c r="X132" s="1320"/>
      <c r="Y132" s="1319"/>
      <c r="Z132" s="1319"/>
      <c r="AA132" s="1319"/>
      <c r="AB132" s="1319"/>
      <c r="AC132" s="1319"/>
      <c r="AD132" s="1319"/>
      <c r="AE132" s="1319"/>
      <c r="AF132" s="874"/>
      <c r="AG132" s="914"/>
      <c r="AH132" s="1319"/>
    </row>
    <row r="133">
      <c r="A133" s="1319"/>
      <c r="B133" s="1319"/>
      <c r="C133" s="1319"/>
      <c r="D133" s="1319"/>
      <c r="E133" s="1319"/>
      <c r="F133" s="1319"/>
      <c r="G133" s="1320"/>
      <c r="H133" s="1319"/>
      <c r="I133" s="1319"/>
      <c r="J133" s="1319"/>
      <c r="K133" s="1319"/>
      <c r="L133" s="1319"/>
      <c r="M133" s="1319"/>
      <c r="N133" s="1319"/>
      <c r="O133" s="874"/>
      <c r="P133" s="914"/>
      <c r="Q133" s="1319"/>
      <c r="R133" s="1319"/>
      <c r="S133" s="1319"/>
      <c r="T133" s="1319"/>
      <c r="U133" s="1319"/>
      <c r="V133" s="1319"/>
      <c r="W133" s="1319"/>
      <c r="X133" s="1320"/>
      <c r="Y133" s="1319"/>
      <c r="Z133" s="1319"/>
      <c r="AA133" s="1319"/>
      <c r="AB133" s="1319"/>
      <c r="AC133" s="1319"/>
      <c r="AD133" s="1319"/>
      <c r="AE133" s="1319"/>
      <c r="AF133" s="874"/>
      <c r="AG133" s="914"/>
      <c r="AH133" s="1319"/>
    </row>
    <row r="134">
      <c r="A134" s="1319"/>
      <c r="B134" s="1319"/>
      <c r="C134" s="1319"/>
      <c r="D134" s="1319"/>
      <c r="E134" s="1319"/>
      <c r="F134" s="1319"/>
      <c r="G134" s="1320"/>
      <c r="H134" s="1319"/>
      <c r="I134" s="1319"/>
      <c r="J134" s="1319"/>
      <c r="K134" s="1319"/>
      <c r="L134" s="1319"/>
      <c r="M134" s="1319"/>
      <c r="N134" s="1319"/>
      <c r="O134" s="874"/>
      <c r="P134" s="914"/>
      <c r="Q134" s="1319"/>
      <c r="R134" s="1319"/>
      <c r="S134" s="1319"/>
      <c r="T134" s="1319"/>
      <c r="U134" s="1319"/>
      <c r="V134" s="1319"/>
      <c r="W134" s="1319"/>
      <c r="X134" s="1320"/>
      <c r="Y134" s="1319"/>
      <c r="Z134" s="1319"/>
      <c r="AA134" s="1319"/>
      <c r="AB134" s="1319"/>
      <c r="AC134" s="1319"/>
      <c r="AD134" s="1319"/>
      <c r="AE134" s="1319"/>
      <c r="AF134" s="874"/>
      <c r="AG134" s="914"/>
      <c r="AH134" s="1319"/>
    </row>
    <row r="135">
      <c r="A135" s="1319"/>
      <c r="B135" s="1319"/>
      <c r="C135" s="1319"/>
      <c r="D135" s="1319"/>
      <c r="E135" s="1319"/>
      <c r="F135" s="1319"/>
      <c r="G135" s="1320"/>
      <c r="H135" s="1319"/>
      <c r="I135" s="1319"/>
      <c r="J135" s="1319"/>
      <c r="K135" s="1319"/>
      <c r="L135" s="1319"/>
      <c r="M135" s="1319"/>
      <c r="N135" s="1319"/>
      <c r="O135" s="874"/>
      <c r="P135" s="914"/>
      <c r="Q135" s="1319"/>
      <c r="R135" s="1319"/>
      <c r="S135" s="1319"/>
      <c r="T135" s="1319"/>
      <c r="U135" s="1319"/>
      <c r="V135" s="1319"/>
      <c r="W135" s="1319"/>
      <c r="X135" s="1320"/>
      <c r="Y135" s="1319"/>
      <c r="Z135" s="1319"/>
      <c r="AA135" s="1319"/>
      <c r="AB135" s="1319"/>
      <c r="AC135" s="1319"/>
      <c r="AD135" s="1319"/>
      <c r="AE135" s="1319"/>
      <c r="AF135" s="874"/>
      <c r="AG135" s="914"/>
      <c r="AH135" s="1319"/>
    </row>
    <row r="136">
      <c r="A136" s="1319"/>
      <c r="B136" s="1319"/>
      <c r="C136" s="1319"/>
      <c r="D136" s="1319"/>
      <c r="E136" s="1319"/>
      <c r="F136" s="1319"/>
      <c r="G136" s="1320"/>
      <c r="H136" s="1319"/>
      <c r="I136" s="1319"/>
      <c r="J136" s="1319"/>
      <c r="K136" s="1319"/>
      <c r="L136" s="1319"/>
      <c r="M136" s="1319"/>
      <c r="N136" s="1319"/>
      <c r="O136" s="874"/>
      <c r="P136" s="914"/>
      <c r="Q136" s="1319"/>
      <c r="R136" s="1319"/>
      <c r="S136" s="1319"/>
      <c r="T136" s="1319"/>
      <c r="U136" s="1319"/>
      <c r="V136" s="1319"/>
      <c r="W136" s="1319"/>
      <c r="X136" s="1320"/>
      <c r="Y136" s="1319"/>
      <c r="Z136" s="1319"/>
      <c r="AA136" s="1319"/>
      <c r="AB136" s="1319"/>
      <c r="AC136" s="1319"/>
      <c r="AD136" s="1319"/>
      <c r="AE136" s="1319"/>
      <c r="AF136" s="874"/>
      <c r="AG136" s="914"/>
      <c r="AH136" s="1319"/>
    </row>
    <row r="137">
      <c r="A137" s="1319"/>
      <c r="B137" s="1319"/>
      <c r="C137" s="1319"/>
      <c r="D137" s="1319"/>
      <c r="E137" s="1319"/>
      <c r="F137" s="1319"/>
      <c r="G137" s="1320"/>
      <c r="H137" s="1319"/>
      <c r="I137" s="1319"/>
      <c r="J137" s="1319"/>
      <c r="K137" s="1319"/>
      <c r="L137" s="1319"/>
      <c r="M137" s="1319"/>
      <c r="N137" s="1319"/>
      <c r="O137" s="874"/>
      <c r="P137" s="914"/>
      <c r="Q137" s="1319"/>
      <c r="R137" s="1319"/>
      <c r="S137" s="1319"/>
      <c r="T137" s="1319"/>
      <c r="U137" s="1319"/>
      <c r="V137" s="1319"/>
      <c r="W137" s="1319"/>
      <c r="X137" s="1320"/>
      <c r="Y137" s="1319"/>
      <c r="Z137" s="1319"/>
      <c r="AA137" s="1319"/>
      <c r="AB137" s="1319"/>
      <c r="AC137" s="1319"/>
      <c r="AD137" s="1319"/>
      <c r="AE137" s="1319"/>
      <c r="AF137" s="874"/>
      <c r="AG137" s="914"/>
      <c r="AH137" s="1319"/>
    </row>
    <row r="138">
      <c r="A138" s="1319"/>
      <c r="B138" s="1319"/>
      <c r="C138" s="1319"/>
      <c r="D138" s="1319"/>
      <c r="E138" s="1319"/>
      <c r="F138" s="1319"/>
      <c r="G138" s="1320"/>
      <c r="H138" s="1319"/>
      <c r="I138" s="1319"/>
      <c r="J138" s="1319"/>
      <c r="K138" s="1319"/>
      <c r="L138" s="1319"/>
      <c r="M138" s="1319"/>
      <c r="N138" s="1319"/>
      <c r="O138" s="874"/>
      <c r="P138" s="914"/>
      <c r="Q138" s="1319"/>
      <c r="R138" s="1319"/>
      <c r="S138" s="1319"/>
      <c r="T138" s="1319"/>
      <c r="U138" s="1319"/>
      <c r="V138" s="1319"/>
      <c r="W138" s="1319"/>
      <c r="X138" s="1320"/>
      <c r="Y138" s="1319"/>
      <c r="Z138" s="1319"/>
      <c r="AA138" s="1319"/>
      <c r="AB138" s="1319"/>
      <c r="AC138" s="1319"/>
      <c r="AD138" s="1319"/>
      <c r="AE138" s="1319"/>
      <c r="AF138" s="874"/>
      <c r="AG138" s="914"/>
      <c r="AH138" s="1319"/>
    </row>
    <row r="139">
      <c r="A139" s="1319"/>
      <c r="B139" s="1319"/>
      <c r="C139" s="1319"/>
      <c r="D139" s="1319"/>
      <c r="E139" s="1319"/>
      <c r="F139" s="1319"/>
      <c r="G139" s="1320"/>
      <c r="H139" s="1319"/>
      <c r="I139" s="1319"/>
      <c r="J139" s="1319"/>
      <c r="K139" s="1319"/>
      <c r="L139" s="1319"/>
      <c r="M139" s="1319"/>
      <c r="N139" s="1319"/>
      <c r="O139" s="874"/>
      <c r="P139" s="914"/>
      <c r="Q139" s="1319"/>
      <c r="R139" s="1319"/>
      <c r="S139" s="1319"/>
      <c r="T139" s="1319"/>
      <c r="U139" s="1319"/>
      <c r="V139" s="1319"/>
      <c r="W139" s="1319"/>
      <c r="X139" s="1320"/>
      <c r="Y139" s="1319"/>
      <c r="Z139" s="1319"/>
      <c r="AA139" s="1319"/>
      <c r="AB139" s="1319"/>
      <c r="AC139" s="1319"/>
      <c r="AD139" s="1319"/>
      <c r="AE139" s="1319"/>
      <c r="AF139" s="874"/>
      <c r="AG139" s="914"/>
      <c r="AH139" s="1319"/>
    </row>
    <row r="140">
      <c r="A140" s="1319"/>
      <c r="B140" s="1319"/>
      <c r="C140" s="1319"/>
      <c r="D140" s="1319"/>
      <c r="E140" s="1319"/>
      <c r="F140" s="1319"/>
      <c r="G140" s="1320"/>
      <c r="H140" s="1319"/>
      <c r="I140" s="1319"/>
      <c r="J140" s="1319"/>
      <c r="K140" s="1319"/>
      <c r="L140" s="1319"/>
      <c r="M140" s="1319"/>
      <c r="N140" s="1319"/>
      <c r="O140" s="874"/>
      <c r="P140" s="914"/>
      <c r="Q140" s="1319"/>
      <c r="R140" s="1319"/>
      <c r="S140" s="1319"/>
      <c r="T140" s="1319"/>
      <c r="U140" s="1319"/>
      <c r="V140" s="1319"/>
      <c r="W140" s="1319"/>
      <c r="X140" s="1320"/>
      <c r="Y140" s="1319"/>
      <c r="Z140" s="1319"/>
      <c r="AA140" s="1319"/>
      <c r="AB140" s="1319"/>
      <c r="AC140" s="1319"/>
      <c r="AD140" s="1319"/>
      <c r="AE140" s="1319"/>
      <c r="AF140" s="874"/>
      <c r="AG140" s="914"/>
      <c r="AH140" s="1319"/>
    </row>
    <row r="141">
      <c r="A141" s="1319"/>
      <c r="B141" s="1319"/>
      <c r="C141" s="1319"/>
      <c r="D141" s="1319"/>
      <c r="E141" s="1319"/>
      <c r="F141" s="1319"/>
      <c r="G141" s="1320"/>
      <c r="H141" s="1319"/>
      <c r="I141" s="1319"/>
      <c r="J141" s="1319"/>
      <c r="K141" s="1319"/>
      <c r="L141" s="1319"/>
      <c r="M141" s="1319"/>
      <c r="N141" s="1319"/>
      <c r="O141" s="874"/>
      <c r="P141" s="914"/>
      <c r="Q141" s="1319"/>
      <c r="R141" s="1319"/>
      <c r="S141" s="1319"/>
      <c r="T141" s="1319"/>
      <c r="U141" s="1319"/>
      <c r="V141" s="1319"/>
      <c r="W141" s="1319"/>
      <c r="X141" s="1320"/>
      <c r="Y141" s="1319"/>
      <c r="Z141" s="1319"/>
      <c r="AA141" s="1319"/>
      <c r="AB141" s="1319"/>
      <c r="AC141" s="1319"/>
      <c r="AD141" s="1319"/>
      <c r="AE141" s="1319"/>
      <c r="AF141" s="874"/>
      <c r="AG141" s="914"/>
      <c r="AH141" s="1319"/>
    </row>
    <row r="142">
      <c r="A142" s="1319"/>
      <c r="B142" s="1319"/>
      <c r="C142" s="1319"/>
      <c r="D142" s="1319"/>
      <c r="E142" s="1319"/>
      <c r="F142" s="1319"/>
      <c r="G142" s="1320"/>
      <c r="H142" s="1319"/>
      <c r="I142" s="1319"/>
      <c r="J142" s="1319"/>
      <c r="K142" s="1319"/>
      <c r="L142" s="1319"/>
      <c r="M142" s="1319"/>
      <c r="N142" s="1319"/>
      <c r="O142" s="874"/>
      <c r="P142" s="914"/>
      <c r="Q142" s="1319"/>
      <c r="R142" s="1319"/>
      <c r="S142" s="1319"/>
      <c r="T142" s="1319"/>
      <c r="U142" s="1319"/>
      <c r="V142" s="1319"/>
      <c r="W142" s="1319"/>
      <c r="X142" s="1320"/>
      <c r="Y142" s="1319"/>
      <c r="Z142" s="1319"/>
      <c r="AA142" s="1319"/>
      <c r="AB142" s="1319"/>
      <c r="AC142" s="1319"/>
      <c r="AD142" s="1319"/>
      <c r="AE142" s="1319"/>
      <c r="AF142" s="874"/>
      <c r="AG142" s="914"/>
      <c r="AH142" s="1319"/>
    </row>
    <row r="143">
      <c r="A143" s="1319"/>
      <c r="B143" s="1319"/>
      <c r="C143" s="1319"/>
      <c r="D143" s="1319"/>
      <c r="E143" s="1319"/>
      <c r="F143" s="1319"/>
      <c r="G143" s="1320"/>
      <c r="H143" s="1319"/>
      <c r="I143" s="1319"/>
      <c r="J143" s="1319"/>
      <c r="K143" s="1319"/>
      <c r="L143" s="1319"/>
      <c r="M143" s="1319"/>
      <c r="N143" s="1319"/>
      <c r="O143" s="874"/>
      <c r="P143" s="914"/>
      <c r="Q143" s="1319"/>
      <c r="R143" s="1319"/>
      <c r="S143" s="1319"/>
      <c r="T143" s="1319"/>
      <c r="U143" s="1319"/>
      <c r="V143" s="1319"/>
      <c r="W143" s="1319"/>
      <c r="X143" s="1320"/>
      <c r="Y143" s="1319"/>
      <c r="Z143" s="1319"/>
      <c r="AA143" s="1319"/>
      <c r="AB143" s="1319"/>
      <c r="AC143" s="1319"/>
      <c r="AD143" s="1319"/>
      <c r="AE143" s="1319"/>
      <c r="AF143" s="874"/>
      <c r="AG143" s="914"/>
      <c r="AH143" s="1319"/>
    </row>
    <row r="144">
      <c r="A144" s="1319"/>
      <c r="B144" s="1319"/>
      <c r="C144" s="1319"/>
      <c r="D144" s="1319"/>
      <c r="E144" s="1319"/>
      <c r="F144" s="1319"/>
      <c r="G144" s="1320"/>
      <c r="H144" s="1319"/>
      <c r="I144" s="1319"/>
      <c r="J144" s="1319"/>
      <c r="K144" s="1319"/>
      <c r="L144" s="1319"/>
      <c r="M144" s="1319"/>
      <c r="N144" s="1319"/>
      <c r="O144" s="874"/>
      <c r="P144" s="914"/>
      <c r="Q144" s="1319"/>
      <c r="R144" s="1319"/>
      <c r="S144" s="1319"/>
      <c r="T144" s="1319"/>
      <c r="U144" s="1319"/>
      <c r="V144" s="1319"/>
      <c r="W144" s="1319"/>
      <c r="X144" s="1320"/>
      <c r="Y144" s="1319"/>
      <c r="Z144" s="1319"/>
      <c r="AA144" s="1319"/>
      <c r="AB144" s="1319"/>
      <c r="AC144" s="1319"/>
      <c r="AD144" s="1319"/>
      <c r="AE144" s="1319"/>
      <c r="AF144" s="874"/>
      <c r="AG144" s="914"/>
      <c r="AH144" s="1319"/>
    </row>
    <row r="145">
      <c r="A145" s="1319"/>
      <c r="B145" s="1319"/>
      <c r="C145" s="1319"/>
      <c r="D145" s="1319"/>
      <c r="E145" s="1319"/>
      <c r="F145" s="1319"/>
      <c r="G145" s="1320"/>
      <c r="H145" s="1319"/>
      <c r="I145" s="1319"/>
      <c r="J145" s="1319"/>
      <c r="K145" s="1319"/>
      <c r="L145" s="1319"/>
      <c r="M145" s="1319"/>
      <c r="N145" s="1319"/>
      <c r="O145" s="874"/>
      <c r="P145" s="914"/>
      <c r="Q145" s="1319"/>
      <c r="R145" s="1319"/>
      <c r="S145" s="1319"/>
      <c r="T145" s="1319"/>
      <c r="U145" s="1319"/>
      <c r="V145" s="1319"/>
      <c r="W145" s="1319"/>
      <c r="X145" s="1320"/>
      <c r="Y145" s="1319"/>
      <c r="Z145" s="1319"/>
      <c r="AA145" s="1319"/>
      <c r="AB145" s="1319"/>
      <c r="AC145" s="1319"/>
      <c r="AD145" s="1319"/>
      <c r="AE145" s="1319"/>
      <c r="AF145" s="874"/>
      <c r="AG145" s="914"/>
      <c r="AH145" s="1319"/>
    </row>
    <row r="146">
      <c r="A146" s="1319"/>
      <c r="B146" s="1319"/>
      <c r="C146" s="1319"/>
      <c r="D146" s="1319"/>
      <c r="E146" s="1319"/>
      <c r="F146" s="1319"/>
      <c r="G146" s="1320"/>
      <c r="H146" s="1319"/>
      <c r="I146" s="1319"/>
      <c r="J146" s="1319"/>
      <c r="K146" s="1319"/>
      <c r="L146" s="1319"/>
      <c r="M146" s="1319"/>
      <c r="N146" s="1319"/>
      <c r="O146" s="874"/>
      <c r="P146" s="914"/>
      <c r="Q146" s="1319"/>
      <c r="R146" s="1319"/>
      <c r="S146" s="1319"/>
      <c r="T146" s="1319"/>
      <c r="U146" s="1319"/>
      <c r="V146" s="1319"/>
      <c r="W146" s="1319"/>
      <c r="X146" s="1320"/>
      <c r="Y146" s="1319"/>
      <c r="Z146" s="1319"/>
      <c r="AA146" s="1319"/>
      <c r="AB146" s="1319"/>
      <c r="AC146" s="1319"/>
      <c r="AD146" s="1319"/>
      <c r="AE146" s="1319"/>
      <c r="AF146" s="874"/>
      <c r="AG146" s="914"/>
      <c r="AH146" s="1319"/>
    </row>
    <row r="147">
      <c r="A147" s="1319"/>
      <c r="B147" s="1319"/>
      <c r="C147" s="1319"/>
      <c r="D147" s="1319"/>
      <c r="E147" s="1319"/>
      <c r="F147" s="1319"/>
      <c r="G147" s="1320"/>
      <c r="H147" s="1319"/>
      <c r="I147" s="1319"/>
      <c r="J147" s="1319"/>
      <c r="K147" s="1319"/>
      <c r="L147" s="1319"/>
      <c r="M147" s="1319"/>
      <c r="N147" s="1319"/>
      <c r="O147" s="874"/>
      <c r="P147" s="914"/>
      <c r="Q147" s="1319"/>
      <c r="R147" s="1319"/>
      <c r="S147" s="1319"/>
      <c r="T147" s="1319"/>
      <c r="U147" s="1319"/>
      <c r="V147" s="1319"/>
      <c r="W147" s="1319"/>
      <c r="X147" s="1320"/>
      <c r="Y147" s="1319"/>
      <c r="Z147" s="1319"/>
      <c r="AA147" s="1319"/>
      <c r="AB147" s="1319"/>
      <c r="AC147" s="1319"/>
      <c r="AD147" s="1319"/>
      <c r="AE147" s="1319"/>
      <c r="AF147" s="874"/>
      <c r="AG147" s="914"/>
      <c r="AH147" s="1319"/>
    </row>
    <row r="148">
      <c r="A148" s="1319"/>
      <c r="B148" s="1319"/>
      <c r="C148" s="1319"/>
      <c r="D148" s="1319"/>
      <c r="E148" s="1319"/>
      <c r="F148" s="1319"/>
      <c r="G148" s="1320"/>
      <c r="H148" s="1319"/>
      <c r="I148" s="1319"/>
      <c r="J148" s="1319"/>
      <c r="K148" s="1319"/>
      <c r="L148" s="1319"/>
      <c r="M148" s="1319"/>
      <c r="N148" s="1319"/>
      <c r="O148" s="874"/>
      <c r="P148" s="914"/>
      <c r="Q148" s="1319"/>
      <c r="R148" s="1319"/>
      <c r="S148" s="1319"/>
      <c r="T148" s="1319"/>
      <c r="U148" s="1319"/>
      <c r="V148" s="1319"/>
      <c r="W148" s="1319"/>
      <c r="X148" s="1320"/>
      <c r="Y148" s="1319"/>
      <c r="Z148" s="1319"/>
      <c r="AA148" s="1319"/>
      <c r="AB148" s="1319"/>
      <c r="AC148" s="1319"/>
      <c r="AD148" s="1319"/>
      <c r="AE148" s="1319"/>
      <c r="AF148" s="874"/>
      <c r="AG148" s="914"/>
      <c r="AH148" s="1319"/>
    </row>
    <row r="149">
      <c r="A149" s="1319"/>
      <c r="B149" s="1319"/>
      <c r="C149" s="1319"/>
      <c r="D149" s="1319"/>
      <c r="E149" s="1319"/>
      <c r="F149" s="1319"/>
      <c r="G149" s="1320"/>
      <c r="H149" s="1319"/>
      <c r="I149" s="1319"/>
      <c r="J149" s="1319"/>
      <c r="K149" s="1319"/>
      <c r="L149" s="1319"/>
      <c r="M149" s="1319"/>
      <c r="N149" s="1319"/>
      <c r="O149" s="874"/>
      <c r="P149" s="914"/>
      <c r="Q149" s="1319"/>
      <c r="R149" s="1319"/>
      <c r="S149" s="1319"/>
      <c r="T149" s="1319"/>
      <c r="U149" s="1319"/>
      <c r="V149" s="1319"/>
      <c r="W149" s="1319"/>
      <c r="X149" s="1320"/>
      <c r="Y149" s="1319"/>
      <c r="Z149" s="1319"/>
      <c r="AA149" s="1319"/>
      <c r="AB149" s="1319"/>
      <c r="AC149" s="1319"/>
      <c r="AD149" s="1319"/>
      <c r="AE149" s="1319"/>
      <c r="AF149" s="874"/>
      <c r="AG149" s="914"/>
      <c r="AH149" s="1319"/>
    </row>
    <row r="150">
      <c r="A150" s="1319"/>
      <c r="B150" s="1319"/>
      <c r="C150" s="1319"/>
      <c r="D150" s="1319"/>
      <c r="E150" s="1319"/>
      <c r="F150" s="1319"/>
      <c r="G150" s="1320"/>
      <c r="H150" s="1319"/>
      <c r="I150" s="1319"/>
      <c r="J150" s="1319"/>
      <c r="K150" s="1319"/>
      <c r="L150" s="1319"/>
      <c r="M150" s="1319"/>
      <c r="N150" s="1319"/>
      <c r="O150" s="874"/>
      <c r="P150" s="914"/>
      <c r="Q150" s="1319"/>
      <c r="R150" s="1319"/>
      <c r="S150" s="1319"/>
      <c r="T150" s="1319"/>
      <c r="U150" s="1319"/>
      <c r="V150" s="1319"/>
      <c r="W150" s="1319"/>
      <c r="X150" s="1320"/>
      <c r="Y150" s="1319"/>
      <c r="Z150" s="1319"/>
      <c r="AA150" s="1319"/>
      <c r="AB150" s="1319"/>
      <c r="AC150" s="1319"/>
      <c r="AD150" s="1319"/>
      <c r="AE150" s="1319"/>
      <c r="AF150" s="874"/>
      <c r="AG150" s="914"/>
      <c r="AH150" s="1319"/>
    </row>
    <row r="151">
      <c r="A151" s="1319"/>
      <c r="B151" s="1319"/>
      <c r="C151" s="1319"/>
      <c r="D151" s="1319"/>
      <c r="E151" s="1319"/>
      <c r="F151" s="1319"/>
      <c r="G151" s="1320"/>
      <c r="H151" s="1319"/>
      <c r="I151" s="1319"/>
      <c r="J151" s="1319"/>
      <c r="K151" s="1319"/>
      <c r="L151" s="1319"/>
      <c r="M151" s="1319"/>
      <c r="N151" s="1319"/>
      <c r="O151" s="874"/>
      <c r="P151" s="914"/>
      <c r="Q151" s="1319"/>
      <c r="R151" s="1319"/>
      <c r="S151" s="1319"/>
      <c r="T151" s="1319"/>
      <c r="U151" s="1319"/>
      <c r="V151" s="1319"/>
      <c r="W151" s="1319"/>
      <c r="X151" s="1320"/>
      <c r="Y151" s="1319"/>
      <c r="Z151" s="1319"/>
      <c r="AA151" s="1319"/>
      <c r="AB151" s="1319"/>
      <c r="AC151" s="1319"/>
      <c r="AD151" s="1319"/>
      <c r="AE151" s="1319"/>
      <c r="AF151" s="874"/>
      <c r="AG151" s="914"/>
      <c r="AH151" s="1319"/>
    </row>
    <row r="152">
      <c r="A152" s="1319"/>
      <c r="B152" s="1319"/>
      <c r="C152" s="1319"/>
      <c r="D152" s="1319"/>
      <c r="E152" s="1319"/>
      <c r="F152" s="1319"/>
      <c r="G152" s="1320"/>
      <c r="H152" s="1319"/>
      <c r="I152" s="1319"/>
      <c r="J152" s="1319"/>
      <c r="K152" s="1319"/>
      <c r="L152" s="1319"/>
      <c r="M152" s="1319"/>
      <c r="N152" s="1319"/>
      <c r="O152" s="874"/>
      <c r="P152" s="914"/>
      <c r="Q152" s="1319"/>
      <c r="R152" s="1319"/>
      <c r="S152" s="1319"/>
      <c r="T152" s="1319"/>
      <c r="U152" s="1319"/>
      <c r="V152" s="1319"/>
      <c r="W152" s="1319"/>
      <c r="X152" s="1320"/>
      <c r="Y152" s="1319"/>
      <c r="Z152" s="1319"/>
      <c r="AA152" s="1319"/>
      <c r="AB152" s="1319"/>
      <c r="AC152" s="1319"/>
      <c r="AD152" s="1319"/>
      <c r="AE152" s="1319"/>
      <c r="AF152" s="874"/>
      <c r="AG152" s="914"/>
      <c r="AH152" s="1319"/>
    </row>
    <row r="153">
      <c r="A153" s="1319"/>
      <c r="B153" s="1319"/>
      <c r="C153" s="1319"/>
      <c r="D153" s="1319"/>
      <c r="E153" s="1319"/>
      <c r="F153" s="1319"/>
      <c r="G153" s="1320"/>
      <c r="H153" s="1319"/>
      <c r="I153" s="1319"/>
      <c r="J153" s="1319"/>
      <c r="K153" s="1319"/>
      <c r="L153" s="1319"/>
      <c r="M153" s="1319"/>
      <c r="N153" s="1319"/>
      <c r="O153" s="874"/>
      <c r="P153" s="914"/>
      <c r="Q153" s="1319"/>
      <c r="R153" s="1319"/>
      <c r="S153" s="1319"/>
      <c r="T153" s="1319"/>
      <c r="U153" s="1319"/>
      <c r="V153" s="1319"/>
      <c r="W153" s="1319"/>
      <c r="X153" s="1320"/>
      <c r="Y153" s="1319"/>
      <c r="Z153" s="1319"/>
      <c r="AA153" s="1319"/>
      <c r="AB153" s="1319"/>
      <c r="AC153" s="1319"/>
      <c r="AD153" s="1319"/>
      <c r="AE153" s="1319"/>
      <c r="AF153" s="874"/>
      <c r="AG153" s="914"/>
      <c r="AH153" s="1319"/>
    </row>
    <row r="154">
      <c r="A154" s="1319"/>
      <c r="B154" s="1319"/>
      <c r="C154" s="1319"/>
      <c r="D154" s="1319"/>
      <c r="E154" s="1319"/>
      <c r="F154" s="1319"/>
      <c r="G154" s="1320"/>
      <c r="H154" s="1319"/>
      <c r="I154" s="1319"/>
      <c r="J154" s="1319"/>
      <c r="K154" s="1319"/>
      <c r="L154" s="1319"/>
      <c r="M154" s="1319"/>
      <c r="N154" s="1319"/>
      <c r="O154" s="874"/>
      <c r="P154" s="914"/>
      <c r="Q154" s="1319"/>
      <c r="R154" s="1319"/>
      <c r="S154" s="1319"/>
      <c r="T154" s="1319"/>
      <c r="U154" s="1319"/>
      <c r="V154" s="1319"/>
      <c r="W154" s="1319"/>
      <c r="X154" s="1320"/>
      <c r="Y154" s="1319"/>
      <c r="Z154" s="1319"/>
      <c r="AA154" s="1319"/>
      <c r="AB154" s="1319"/>
      <c r="AC154" s="1319"/>
      <c r="AD154" s="1319"/>
      <c r="AE154" s="1319"/>
      <c r="AF154" s="874"/>
      <c r="AG154" s="914"/>
      <c r="AH154" s="1319"/>
    </row>
    <row r="155">
      <c r="A155" s="1319"/>
      <c r="B155" s="1319"/>
      <c r="C155" s="1319"/>
      <c r="D155" s="1319"/>
      <c r="E155" s="1319"/>
      <c r="F155" s="1319"/>
      <c r="G155" s="1320"/>
      <c r="H155" s="1319"/>
      <c r="I155" s="1319"/>
      <c r="J155" s="1319"/>
      <c r="K155" s="1319"/>
      <c r="L155" s="1319"/>
      <c r="M155" s="1319"/>
      <c r="N155" s="1319"/>
      <c r="O155" s="874"/>
      <c r="P155" s="914"/>
      <c r="Q155" s="1319"/>
      <c r="R155" s="1319"/>
      <c r="S155" s="1319"/>
      <c r="T155" s="1319"/>
      <c r="U155" s="1319"/>
      <c r="V155" s="1319"/>
      <c r="W155" s="1319"/>
      <c r="X155" s="1320"/>
      <c r="Y155" s="1319"/>
      <c r="Z155" s="1319"/>
      <c r="AA155" s="1319"/>
      <c r="AB155" s="1319"/>
      <c r="AC155" s="1319"/>
      <c r="AD155" s="1319"/>
      <c r="AE155" s="1319"/>
      <c r="AF155" s="874"/>
      <c r="AG155" s="914"/>
      <c r="AH155" s="1319"/>
    </row>
    <row r="156">
      <c r="A156" s="1319"/>
      <c r="B156" s="1319"/>
      <c r="C156" s="1319"/>
      <c r="D156" s="1319"/>
      <c r="E156" s="1319"/>
      <c r="F156" s="1319"/>
      <c r="G156" s="1320"/>
      <c r="H156" s="1319"/>
      <c r="I156" s="1319"/>
      <c r="J156" s="1319"/>
      <c r="K156" s="1319"/>
      <c r="L156" s="1319"/>
      <c r="M156" s="1319"/>
      <c r="N156" s="1319"/>
      <c r="O156" s="874"/>
      <c r="P156" s="914"/>
      <c r="Q156" s="1319"/>
      <c r="R156" s="1319"/>
      <c r="S156" s="1319"/>
      <c r="T156" s="1319"/>
      <c r="U156" s="1319"/>
      <c r="V156" s="1319"/>
      <c r="W156" s="1319"/>
      <c r="X156" s="1320"/>
      <c r="Y156" s="1319"/>
      <c r="Z156" s="1319"/>
      <c r="AA156" s="1319"/>
      <c r="AB156" s="1319"/>
      <c r="AC156" s="1319"/>
      <c r="AD156" s="1319"/>
      <c r="AE156" s="1319"/>
      <c r="AF156" s="874"/>
      <c r="AG156" s="914"/>
      <c r="AH156" s="1319"/>
    </row>
    <row r="157">
      <c r="A157" s="1319"/>
      <c r="B157" s="1319"/>
      <c r="C157" s="1319"/>
      <c r="D157" s="1319"/>
      <c r="E157" s="1319"/>
      <c r="F157" s="1319"/>
      <c r="G157" s="1320"/>
      <c r="H157" s="1319"/>
      <c r="I157" s="1319"/>
      <c r="J157" s="1319"/>
      <c r="K157" s="1319"/>
      <c r="L157" s="1319"/>
      <c r="M157" s="1319"/>
      <c r="N157" s="1319"/>
      <c r="O157" s="874"/>
      <c r="P157" s="914"/>
      <c r="Q157" s="1319"/>
      <c r="R157" s="1319"/>
      <c r="S157" s="1319"/>
      <c r="T157" s="1319"/>
      <c r="U157" s="1319"/>
      <c r="V157" s="1319"/>
      <c r="W157" s="1319"/>
      <c r="X157" s="1320"/>
      <c r="Y157" s="1319"/>
      <c r="Z157" s="1319"/>
      <c r="AA157" s="1319"/>
      <c r="AB157" s="1319"/>
      <c r="AC157" s="1319"/>
      <c r="AD157" s="1319"/>
      <c r="AE157" s="1319"/>
      <c r="AF157" s="874"/>
      <c r="AG157" s="914"/>
      <c r="AH157" s="1319"/>
    </row>
    <row r="158">
      <c r="A158" s="1319"/>
      <c r="B158" s="1319"/>
      <c r="C158" s="1319"/>
      <c r="D158" s="1319"/>
      <c r="E158" s="1319"/>
      <c r="F158" s="1319"/>
      <c r="G158" s="1320"/>
      <c r="H158" s="1319"/>
      <c r="I158" s="1319"/>
      <c r="J158" s="1319"/>
      <c r="K158" s="1319"/>
      <c r="L158" s="1319"/>
      <c r="M158" s="1319"/>
      <c r="N158" s="1319"/>
      <c r="O158" s="874"/>
      <c r="P158" s="914"/>
      <c r="Q158" s="1319"/>
      <c r="R158" s="1319"/>
      <c r="S158" s="1319"/>
      <c r="T158" s="1319"/>
      <c r="U158" s="1319"/>
      <c r="V158" s="1319"/>
      <c r="W158" s="1319"/>
      <c r="X158" s="1320"/>
      <c r="Y158" s="1319"/>
      <c r="Z158" s="1319"/>
      <c r="AA158" s="1319"/>
      <c r="AB158" s="1319"/>
      <c r="AC158" s="1319"/>
      <c r="AD158" s="1319"/>
      <c r="AE158" s="1319"/>
      <c r="AF158" s="874"/>
      <c r="AG158" s="914"/>
      <c r="AH158" s="1319"/>
    </row>
    <row r="159">
      <c r="A159" s="1319"/>
      <c r="B159" s="1319"/>
      <c r="C159" s="1319"/>
      <c r="D159" s="1319"/>
      <c r="E159" s="1319"/>
      <c r="F159" s="1319"/>
      <c r="G159" s="1320"/>
      <c r="H159" s="1319"/>
      <c r="I159" s="1319"/>
      <c r="J159" s="1319"/>
      <c r="K159" s="1319"/>
      <c r="L159" s="1319"/>
      <c r="M159" s="1319"/>
      <c r="N159" s="1319"/>
      <c r="O159" s="874"/>
      <c r="P159" s="914"/>
      <c r="Q159" s="1319"/>
      <c r="R159" s="1319"/>
      <c r="S159" s="1319"/>
      <c r="T159" s="1319"/>
      <c r="U159" s="1319"/>
      <c r="V159" s="1319"/>
      <c r="W159" s="1319"/>
      <c r="X159" s="1320"/>
      <c r="Y159" s="1319"/>
      <c r="Z159" s="1319"/>
      <c r="AA159" s="1319"/>
      <c r="AB159" s="1319"/>
      <c r="AC159" s="1319"/>
      <c r="AD159" s="1319"/>
      <c r="AE159" s="1319"/>
      <c r="AF159" s="874"/>
      <c r="AG159" s="914"/>
      <c r="AH159" s="1319"/>
    </row>
    <row r="160">
      <c r="A160" s="1319"/>
      <c r="B160" s="1319"/>
      <c r="C160" s="1319"/>
      <c r="D160" s="1319"/>
      <c r="E160" s="1319"/>
      <c r="F160" s="1319"/>
      <c r="G160" s="1320"/>
      <c r="H160" s="1319"/>
      <c r="I160" s="1319"/>
      <c r="J160" s="1319"/>
      <c r="K160" s="1319"/>
      <c r="L160" s="1319"/>
      <c r="M160" s="1319"/>
      <c r="N160" s="1319"/>
      <c r="O160" s="874"/>
      <c r="P160" s="914"/>
      <c r="Q160" s="1319"/>
      <c r="R160" s="1319"/>
      <c r="S160" s="1319"/>
      <c r="T160" s="1319"/>
      <c r="U160" s="1319"/>
      <c r="V160" s="1319"/>
      <c r="W160" s="1319"/>
      <c r="X160" s="1320"/>
      <c r="Y160" s="1319"/>
      <c r="Z160" s="1319"/>
      <c r="AA160" s="1319"/>
      <c r="AB160" s="1319"/>
      <c r="AC160" s="1319"/>
      <c r="AD160" s="1319"/>
      <c r="AE160" s="1319"/>
      <c r="AF160" s="874"/>
      <c r="AG160" s="914"/>
      <c r="AH160" s="1319"/>
    </row>
    <row r="161">
      <c r="A161" s="1319"/>
      <c r="B161" s="1319"/>
      <c r="C161" s="1319"/>
      <c r="D161" s="1319"/>
      <c r="E161" s="1319"/>
      <c r="F161" s="1319"/>
      <c r="G161" s="1320"/>
      <c r="H161" s="1319"/>
      <c r="I161" s="1319"/>
      <c r="J161" s="1319"/>
      <c r="K161" s="1319"/>
      <c r="L161" s="1319"/>
      <c r="M161" s="1319"/>
      <c r="N161" s="1319"/>
      <c r="O161" s="874"/>
      <c r="P161" s="914"/>
      <c r="Q161" s="1319"/>
      <c r="R161" s="1319"/>
      <c r="S161" s="1319"/>
      <c r="T161" s="1319"/>
      <c r="U161" s="1319"/>
      <c r="V161" s="1319"/>
      <c r="W161" s="1319"/>
      <c r="X161" s="1320"/>
      <c r="Y161" s="1319"/>
      <c r="Z161" s="1319"/>
      <c r="AA161" s="1319"/>
      <c r="AB161" s="1319"/>
      <c r="AC161" s="1319"/>
      <c r="AD161" s="1319"/>
      <c r="AE161" s="1319"/>
      <c r="AF161" s="874"/>
      <c r="AG161" s="914"/>
      <c r="AH161" s="1319"/>
    </row>
    <row r="162">
      <c r="A162" s="1319"/>
      <c r="B162" s="1319"/>
      <c r="C162" s="1319"/>
      <c r="D162" s="1319"/>
      <c r="E162" s="1319"/>
      <c r="F162" s="1319"/>
      <c r="G162" s="1320"/>
      <c r="H162" s="1319"/>
      <c r="I162" s="1319"/>
      <c r="J162" s="1319"/>
      <c r="K162" s="1319"/>
      <c r="L162" s="1319"/>
      <c r="M162" s="1319"/>
      <c r="N162" s="1319"/>
      <c r="O162" s="874"/>
      <c r="P162" s="914"/>
      <c r="Q162" s="1319"/>
      <c r="R162" s="1319"/>
      <c r="S162" s="1319"/>
      <c r="T162" s="1319"/>
      <c r="U162" s="1319"/>
      <c r="V162" s="1319"/>
      <c r="W162" s="1319"/>
      <c r="X162" s="1320"/>
      <c r="Y162" s="1319"/>
      <c r="Z162" s="1319"/>
      <c r="AA162" s="1319"/>
      <c r="AB162" s="1319"/>
      <c r="AC162" s="1319"/>
      <c r="AD162" s="1319"/>
      <c r="AE162" s="1319"/>
      <c r="AF162" s="874"/>
      <c r="AG162" s="914"/>
      <c r="AH162" s="1319"/>
    </row>
    <row r="163">
      <c r="A163" s="1319"/>
      <c r="B163" s="1319"/>
      <c r="C163" s="1319"/>
      <c r="D163" s="1319"/>
      <c r="E163" s="1319"/>
      <c r="F163" s="1319"/>
      <c r="G163" s="1320"/>
      <c r="H163" s="1319"/>
      <c r="I163" s="1319"/>
      <c r="J163" s="1319"/>
      <c r="K163" s="1319"/>
      <c r="L163" s="1319"/>
      <c r="M163" s="1319"/>
      <c r="N163" s="1319"/>
      <c r="O163" s="874"/>
      <c r="P163" s="914"/>
      <c r="Q163" s="1319"/>
      <c r="R163" s="1319"/>
      <c r="S163" s="1319"/>
      <c r="T163" s="1319"/>
      <c r="U163" s="1319"/>
      <c r="V163" s="1319"/>
      <c r="W163" s="1319"/>
      <c r="X163" s="1320"/>
      <c r="Y163" s="1319"/>
      <c r="Z163" s="1319"/>
      <c r="AA163" s="1319"/>
      <c r="AB163" s="1319"/>
      <c r="AC163" s="1319"/>
      <c r="AD163" s="1319"/>
      <c r="AE163" s="1319"/>
      <c r="AF163" s="874"/>
      <c r="AG163" s="914"/>
      <c r="AH163" s="1319"/>
    </row>
    <row r="164">
      <c r="A164" s="1319"/>
      <c r="B164" s="1319"/>
      <c r="C164" s="1319"/>
      <c r="D164" s="1319"/>
      <c r="E164" s="1319"/>
      <c r="F164" s="1319"/>
      <c r="G164" s="1320"/>
      <c r="H164" s="1319"/>
      <c r="I164" s="1319"/>
      <c r="J164" s="1319"/>
      <c r="K164" s="1319"/>
      <c r="L164" s="1319"/>
      <c r="M164" s="1319"/>
      <c r="N164" s="1319"/>
      <c r="O164" s="874"/>
      <c r="P164" s="914"/>
      <c r="Q164" s="1319"/>
      <c r="R164" s="1319"/>
      <c r="S164" s="1319"/>
      <c r="T164" s="1319"/>
      <c r="U164" s="1319"/>
      <c r="V164" s="1319"/>
      <c r="W164" s="1319"/>
      <c r="X164" s="1320"/>
      <c r="Y164" s="1319"/>
      <c r="Z164" s="1319"/>
      <c r="AA164" s="1319"/>
      <c r="AB164" s="1319"/>
      <c r="AC164" s="1319"/>
      <c r="AD164" s="1319"/>
      <c r="AE164" s="1319"/>
      <c r="AF164" s="874"/>
      <c r="AG164" s="914"/>
      <c r="AH164" s="1319"/>
    </row>
    <row r="165">
      <c r="A165" s="1319"/>
      <c r="B165" s="1319"/>
      <c r="C165" s="1319"/>
      <c r="D165" s="1319"/>
      <c r="E165" s="1319"/>
      <c r="F165" s="1319"/>
      <c r="G165" s="1320"/>
      <c r="H165" s="1319"/>
      <c r="I165" s="1319"/>
      <c r="J165" s="1319"/>
      <c r="K165" s="1319"/>
      <c r="L165" s="1319"/>
      <c r="M165" s="1319"/>
      <c r="N165" s="1319"/>
      <c r="O165" s="874"/>
      <c r="P165" s="914"/>
      <c r="Q165" s="1319"/>
      <c r="R165" s="1319"/>
      <c r="S165" s="1319"/>
      <c r="T165" s="1319"/>
      <c r="U165" s="1319"/>
      <c r="V165" s="1319"/>
      <c r="W165" s="1319"/>
      <c r="X165" s="1320"/>
      <c r="Y165" s="1319"/>
      <c r="Z165" s="1319"/>
      <c r="AA165" s="1319"/>
      <c r="AB165" s="1319"/>
      <c r="AC165" s="1319"/>
      <c r="AD165" s="1319"/>
      <c r="AE165" s="1319"/>
      <c r="AF165" s="874"/>
      <c r="AG165" s="914"/>
      <c r="AH165" s="1319"/>
    </row>
    <row r="166">
      <c r="A166" s="1319"/>
      <c r="B166" s="1319"/>
      <c r="C166" s="1319"/>
      <c r="D166" s="1319"/>
      <c r="E166" s="1319"/>
      <c r="F166" s="1319"/>
      <c r="G166" s="1320"/>
      <c r="H166" s="1319"/>
      <c r="I166" s="1319"/>
      <c r="J166" s="1319"/>
      <c r="K166" s="1319"/>
      <c r="L166" s="1319"/>
      <c r="M166" s="1319"/>
      <c r="N166" s="1319"/>
      <c r="O166" s="874"/>
      <c r="P166" s="914"/>
      <c r="Q166" s="1319"/>
      <c r="R166" s="1319"/>
      <c r="S166" s="1319"/>
      <c r="T166" s="1319"/>
      <c r="U166" s="1319"/>
      <c r="V166" s="1319"/>
      <c r="W166" s="1319"/>
      <c r="X166" s="1320"/>
      <c r="Y166" s="1319"/>
      <c r="Z166" s="1319"/>
      <c r="AA166" s="1319"/>
      <c r="AB166" s="1319"/>
      <c r="AC166" s="1319"/>
      <c r="AD166" s="1319"/>
      <c r="AE166" s="1319"/>
      <c r="AF166" s="874"/>
      <c r="AG166" s="914"/>
      <c r="AH166" s="1319"/>
    </row>
    <row r="167">
      <c r="A167" s="1319"/>
      <c r="B167" s="1319"/>
      <c r="C167" s="1319"/>
      <c r="D167" s="1319"/>
      <c r="E167" s="1319"/>
      <c r="F167" s="1319"/>
      <c r="G167" s="1320"/>
      <c r="H167" s="1319"/>
      <c r="I167" s="1319"/>
      <c r="J167" s="1319"/>
      <c r="K167" s="1319"/>
      <c r="L167" s="1319"/>
      <c r="M167" s="1319"/>
      <c r="N167" s="1319"/>
      <c r="O167" s="874"/>
      <c r="P167" s="914"/>
      <c r="Q167" s="1319"/>
      <c r="R167" s="1319"/>
      <c r="S167" s="1319"/>
      <c r="T167" s="1319"/>
      <c r="U167" s="1319"/>
      <c r="V167" s="1319"/>
      <c r="W167" s="1319"/>
      <c r="X167" s="1320"/>
      <c r="Y167" s="1319"/>
      <c r="Z167" s="1319"/>
      <c r="AA167" s="1319"/>
      <c r="AB167" s="1319"/>
      <c r="AC167" s="1319"/>
      <c r="AD167" s="1319"/>
      <c r="AE167" s="1319"/>
      <c r="AF167" s="874"/>
      <c r="AG167" s="914"/>
      <c r="AH167" s="1319"/>
    </row>
    <row r="168">
      <c r="A168" s="1319"/>
      <c r="B168" s="1319"/>
      <c r="C168" s="1319"/>
      <c r="D168" s="1319"/>
      <c r="E168" s="1319"/>
      <c r="F168" s="1319"/>
      <c r="G168" s="1320"/>
      <c r="H168" s="1319"/>
      <c r="I168" s="1319"/>
      <c r="J168" s="1319"/>
      <c r="K168" s="1319"/>
      <c r="L168" s="1319"/>
      <c r="M168" s="1319"/>
      <c r="N168" s="1319"/>
      <c r="O168" s="874"/>
      <c r="P168" s="914"/>
      <c r="Q168" s="1319"/>
      <c r="R168" s="1319"/>
      <c r="S168" s="1319"/>
      <c r="T168" s="1319"/>
      <c r="U168" s="1319"/>
      <c r="V168" s="1319"/>
      <c r="W168" s="1319"/>
      <c r="X168" s="1320"/>
      <c r="Y168" s="1319"/>
      <c r="Z168" s="1319"/>
      <c r="AA168" s="1319"/>
      <c r="AB168" s="1319"/>
      <c r="AC168" s="1319"/>
      <c r="AD168" s="1319"/>
      <c r="AE168" s="1319"/>
      <c r="AF168" s="874"/>
      <c r="AG168" s="914"/>
      <c r="AH168" s="1319"/>
    </row>
    <row r="169">
      <c r="A169" s="1319"/>
      <c r="B169" s="1319"/>
      <c r="C169" s="1319"/>
      <c r="D169" s="1319"/>
      <c r="E169" s="1319"/>
      <c r="F169" s="1319"/>
      <c r="G169" s="1320"/>
      <c r="H169" s="1319"/>
      <c r="I169" s="1319"/>
      <c r="J169" s="1319"/>
      <c r="K169" s="1319"/>
      <c r="L169" s="1319"/>
      <c r="M169" s="1319"/>
      <c r="N169" s="1319"/>
      <c r="O169" s="874"/>
      <c r="P169" s="914"/>
      <c r="Q169" s="1319"/>
      <c r="R169" s="1319"/>
      <c r="S169" s="1319"/>
      <c r="T169" s="1319"/>
      <c r="U169" s="1319"/>
      <c r="V169" s="1319"/>
      <c r="W169" s="1319"/>
      <c r="X169" s="1320"/>
      <c r="Y169" s="1319"/>
      <c r="Z169" s="1319"/>
      <c r="AA169" s="1319"/>
      <c r="AB169" s="1319"/>
      <c r="AC169" s="1319"/>
      <c r="AD169" s="1319"/>
      <c r="AE169" s="1319"/>
      <c r="AF169" s="874"/>
      <c r="AG169" s="914"/>
      <c r="AH169" s="1319"/>
    </row>
    <row r="170">
      <c r="A170" s="1319"/>
      <c r="B170" s="1319"/>
      <c r="C170" s="1319"/>
      <c r="D170" s="1319"/>
      <c r="E170" s="1319"/>
      <c r="F170" s="1319"/>
      <c r="G170" s="1320"/>
      <c r="H170" s="1319"/>
      <c r="I170" s="1319"/>
      <c r="J170" s="1319"/>
      <c r="K170" s="1319"/>
      <c r="L170" s="1319"/>
      <c r="M170" s="1319"/>
      <c r="N170" s="1319"/>
      <c r="O170" s="874"/>
      <c r="P170" s="914"/>
      <c r="Q170" s="1319"/>
      <c r="R170" s="1319"/>
      <c r="S170" s="1319"/>
      <c r="T170" s="1319"/>
      <c r="U170" s="1319"/>
      <c r="V170" s="1319"/>
      <c r="W170" s="1319"/>
      <c r="X170" s="1320"/>
      <c r="Y170" s="1319"/>
      <c r="Z170" s="1319"/>
      <c r="AA170" s="1319"/>
      <c r="AB170" s="1319"/>
      <c r="AC170" s="1319"/>
      <c r="AD170" s="1319"/>
      <c r="AE170" s="1319"/>
      <c r="AF170" s="874"/>
      <c r="AG170" s="914"/>
      <c r="AH170" s="1319"/>
    </row>
    <row r="171">
      <c r="A171" s="1319"/>
      <c r="B171" s="1319"/>
      <c r="C171" s="1319"/>
      <c r="D171" s="1319"/>
      <c r="E171" s="1319"/>
      <c r="F171" s="1319"/>
      <c r="G171" s="1320"/>
      <c r="H171" s="1319"/>
      <c r="I171" s="1319"/>
      <c r="J171" s="1319"/>
      <c r="K171" s="1319"/>
      <c r="L171" s="1319"/>
      <c r="M171" s="1319"/>
      <c r="N171" s="1319"/>
      <c r="O171" s="874"/>
      <c r="P171" s="914"/>
      <c r="Q171" s="1319"/>
      <c r="R171" s="1319"/>
      <c r="S171" s="1319"/>
      <c r="T171" s="1319"/>
      <c r="U171" s="1319"/>
      <c r="V171" s="1319"/>
      <c r="W171" s="1319"/>
      <c r="X171" s="1320"/>
      <c r="Y171" s="1319"/>
      <c r="Z171" s="1319"/>
      <c r="AA171" s="1319"/>
      <c r="AB171" s="1319"/>
      <c r="AC171" s="1319"/>
      <c r="AD171" s="1319"/>
      <c r="AE171" s="1319"/>
      <c r="AF171" s="874"/>
      <c r="AG171" s="914"/>
      <c r="AH171" s="1319"/>
    </row>
    <row r="172">
      <c r="A172" s="1319"/>
      <c r="B172" s="1319"/>
      <c r="C172" s="1319"/>
      <c r="D172" s="1319"/>
      <c r="E172" s="1319"/>
      <c r="F172" s="1319"/>
      <c r="G172" s="1320"/>
      <c r="H172" s="1319"/>
      <c r="I172" s="1319"/>
      <c r="J172" s="1319"/>
      <c r="K172" s="1319"/>
      <c r="L172" s="1319"/>
      <c r="M172" s="1319"/>
      <c r="N172" s="1319"/>
      <c r="O172" s="874"/>
      <c r="P172" s="914"/>
      <c r="Q172" s="1319"/>
      <c r="R172" s="1319"/>
      <c r="S172" s="1319"/>
      <c r="T172" s="1319"/>
      <c r="U172" s="1319"/>
      <c r="V172" s="1319"/>
      <c r="W172" s="1319"/>
      <c r="X172" s="1320"/>
      <c r="Y172" s="1319"/>
      <c r="Z172" s="1319"/>
      <c r="AA172" s="1319"/>
      <c r="AB172" s="1319"/>
      <c r="AC172" s="1319"/>
      <c r="AD172" s="1319"/>
      <c r="AE172" s="1319"/>
      <c r="AF172" s="874"/>
      <c r="AG172" s="914"/>
      <c r="AH172" s="1319"/>
    </row>
    <row r="173">
      <c r="A173" s="1319"/>
      <c r="B173" s="1319"/>
      <c r="C173" s="1319"/>
      <c r="D173" s="1319"/>
      <c r="E173" s="1319"/>
      <c r="F173" s="1319"/>
      <c r="G173" s="1320"/>
      <c r="H173" s="1319"/>
      <c r="I173" s="1319"/>
      <c r="J173" s="1319"/>
      <c r="K173" s="1319"/>
      <c r="L173" s="1319"/>
      <c r="M173" s="1319"/>
      <c r="N173" s="1319"/>
      <c r="O173" s="874"/>
      <c r="P173" s="914"/>
      <c r="Q173" s="1319"/>
      <c r="R173" s="1319"/>
      <c r="S173" s="1319"/>
      <c r="T173" s="1319"/>
      <c r="U173" s="1319"/>
      <c r="V173" s="1319"/>
      <c r="W173" s="1319"/>
      <c r="X173" s="1320"/>
      <c r="Y173" s="1319"/>
      <c r="Z173" s="1319"/>
      <c r="AA173" s="1319"/>
      <c r="AB173" s="1319"/>
      <c r="AC173" s="1319"/>
      <c r="AD173" s="1319"/>
      <c r="AE173" s="1319"/>
      <c r="AF173" s="874"/>
      <c r="AG173" s="914"/>
      <c r="AH173" s="1319"/>
    </row>
    <row r="174">
      <c r="A174" s="1319"/>
      <c r="B174" s="1319"/>
      <c r="C174" s="1319"/>
      <c r="D174" s="1319"/>
      <c r="E174" s="1319"/>
      <c r="F174" s="1319"/>
      <c r="G174" s="1320"/>
      <c r="H174" s="1319"/>
      <c r="I174" s="1319"/>
      <c r="J174" s="1319"/>
      <c r="K174" s="1319"/>
      <c r="L174" s="1319"/>
      <c r="M174" s="1319"/>
      <c r="N174" s="1319"/>
      <c r="O174" s="874"/>
      <c r="P174" s="914"/>
      <c r="Q174" s="1319"/>
      <c r="R174" s="1319"/>
      <c r="S174" s="1319"/>
      <c r="T174" s="1319"/>
      <c r="U174" s="1319"/>
      <c r="V174" s="1319"/>
      <c r="W174" s="1319"/>
      <c r="X174" s="1320"/>
      <c r="Y174" s="1319"/>
      <c r="Z174" s="1319"/>
      <c r="AA174" s="1319"/>
      <c r="AB174" s="1319"/>
      <c r="AC174" s="1319"/>
      <c r="AD174" s="1319"/>
      <c r="AE174" s="1319"/>
      <c r="AF174" s="874"/>
      <c r="AG174" s="914"/>
      <c r="AH174" s="1319"/>
    </row>
    <row r="175">
      <c r="A175" s="1319"/>
      <c r="B175" s="1319"/>
      <c r="C175" s="1319"/>
      <c r="D175" s="1319"/>
      <c r="E175" s="1319"/>
      <c r="F175" s="1319"/>
      <c r="G175" s="1320"/>
      <c r="H175" s="1319"/>
      <c r="I175" s="1319"/>
      <c r="J175" s="1319"/>
      <c r="K175" s="1319"/>
      <c r="L175" s="1319"/>
      <c r="M175" s="1319"/>
      <c r="N175" s="1319"/>
      <c r="O175" s="874"/>
      <c r="P175" s="914"/>
      <c r="Q175" s="1319"/>
      <c r="R175" s="1319"/>
      <c r="S175" s="1319"/>
      <c r="T175" s="1319"/>
      <c r="U175" s="1319"/>
      <c r="V175" s="1319"/>
      <c r="W175" s="1319"/>
      <c r="X175" s="1320"/>
      <c r="Y175" s="1319"/>
      <c r="Z175" s="1319"/>
      <c r="AA175" s="1319"/>
      <c r="AB175" s="1319"/>
      <c r="AC175" s="1319"/>
      <c r="AD175" s="1319"/>
      <c r="AE175" s="1319"/>
      <c r="AF175" s="874"/>
      <c r="AG175" s="914"/>
      <c r="AH175" s="1319"/>
    </row>
    <row r="176">
      <c r="A176" s="1319"/>
      <c r="B176" s="1319"/>
      <c r="C176" s="1319"/>
      <c r="D176" s="1319"/>
      <c r="E176" s="1319"/>
      <c r="F176" s="1319"/>
      <c r="G176" s="1320"/>
      <c r="H176" s="1319"/>
      <c r="I176" s="1319"/>
      <c r="J176" s="1319"/>
      <c r="K176" s="1319"/>
      <c r="L176" s="1319"/>
      <c r="M176" s="1319"/>
      <c r="N176" s="1319"/>
      <c r="O176" s="874"/>
      <c r="P176" s="914"/>
      <c r="Q176" s="1319"/>
      <c r="R176" s="1319"/>
      <c r="S176" s="1319"/>
      <c r="T176" s="1319"/>
      <c r="U176" s="1319"/>
      <c r="V176" s="1319"/>
      <c r="W176" s="1319"/>
      <c r="X176" s="1320"/>
      <c r="Y176" s="1319"/>
      <c r="Z176" s="1319"/>
      <c r="AA176" s="1319"/>
      <c r="AB176" s="1319"/>
      <c r="AC176" s="1319"/>
      <c r="AD176" s="1319"/>
      <c r="AE176" s="1319"/>
      <c r="AF176" s="874"/>
      <c r="AG176" s="914"/>
      <c r="AH176" s="1319"/>
    </row>
    <row r="177">
      <c r="A177" s="1319"/>
      <c r="B177" s="1319"/>
      <c r="C177" s="1319"/>
      <c r="D177" s="1319"/>
      <c r="E177" s="1319"/>
      <c r="F177" s="1319"/>
      <c r="G177" s="1320"/>
      <c r="H177" s="1319"/>
      <c r="I177" s="1319"/>
      <c r="J177" s="1319"/>
      <c r="K177" s="1319"/>
      <c r="L177" s="1319"/>
      <c r="M177" s="1319"/>
      <c r="N177" s="1319"/>
      <c r="O177" s="874"/>
      <c r="P177" s="914"/>
      <c r="Q177" s="1319"/>
      <c r="R177" s="1319"/>
      <c r="S177" s="1319"/>
      <c r="T177" s="1319"/>
      <c r="U177" s="1319"/>
      <c r="V177" s="1319"/>
      <c r="W177" s="1319"/>
      <c r="X177" s="1320"/>
      <c r="Y177" s="1319"/>
      <c r="Z177" s="1319"/>
      <c r="AA177" s="1319"/>
      <c r="AB177" s="1319"/>
      <c r="AC177" s="1319"/>
      <c r="AD177" s="1319"/>
      <c r="AE177" s="1319"/>
      <c r="AF177" s="874"/>
      <c r="AG177" s="914"/>
      <c r="AH177" s="1319"/>
    </row>
    <row r="178">
      <c r="A178" s="1319"/>
      <c r="B178" s="1319"/>
      <c r="C178" s="1319"/>
      <c r="D178" s="1319"/>
      <c r="E178" s="1319"/>
      <c r="F178" s="1319"/>
      <c r="G178" s="1320"/>
      <c r="H178" s="1319"/>
      <c r="I178" s="1319"/>
      <c r="J178" s="1319"/>
      <c r="K178" s="1319"/>
      <c r="L178" s="1319"/>
      <c r="M178" s="1319"/>
      <c r="N178" s="1319"/>
      <c r="O178" s="874"/>
      <c r="P178" s="914"/>
      <c r="Q178" s="1319"/>
      <c r="R178" s="1319"/>
      <c r="S178" s="1319"/>
      <c r="T178" s="1319"/>
      <c r="U178" s="1319"/>
      <c r="V178" s="1319"/>
      <c r="W178" s="1319"/>
      <c r="X178" s="1320"/>
      <c r="Y178" s="1319"/>
      <c r="Z178" s="1319"/>
      <c r="AA178" s="1319"/>
      <c r="AB178" s="1319"/>
      <c r="AC178" s="1319"/>
      <c r="AD178" s="1319"/>
      <c r="AE178" s="1319"/>
      <c r="AF178" s="874"/>
      <c r="AG178" s="914"/>
      <c r="AH178" s="1319"/>
    </row>
    <row r="179">
      <c r="A179" s="1319"/>
      <c r="B179" s="1319"/>
      <c r="C179" s="1319"/>
      <c r="D179" s="1319"/>
      <c r="E179" s="1319"/>
      <c r="F179" s="1319"/>
      <c r="G179" s="1320"/>
      <c r="H179" s="1319"/>
      <c r="I179" s="1319"/>
      <c r="J179" s="1319"/>
      <c r="K179" s="1319"/>
      <c r="L179" s="1319"/>
      <c r="M179" s="1319"/>
      <c r="N179" s="1319"/>
      <c r="O179" s="874"/>
      <c r="P179" s="914"/>
      <c r="Q179" s="1319"/>
      <c r="R179" s="1319"/>
      <c r="S179" s="1319"/>
      <c r="T179" s="1319"/>
      <c r="U179" s="1319"/>
      <c r="V179" s="1319"/>
      <c r="W179" s="1319"/>
      <c r="X179" s="1320"/>
      <c r="Y179" s="1319"/>
      <c r="Z179" s="1319"/>
      <c r="AA179" s="1319"/>
      <c r="AB179" s="1319"/>
      <c r="AC179" s="1319"/>
      <c r="AD179" s="1319"/>
      <c r="AE179" s="1319"/>
      <c r="AF179" s="874"/>
      <c r="AG179" s="914"/>
      <c r="AH179" s="1319"/>
    </row>
    <row r="180">
      <c r="A180" s="1319"/>
      <c r="B180" s="1319"/>
      <c r="C180" s="1319"/>
      <c r="D180" s="1319"/>
      <c r="E180" s="1319"/>
      <c r="F180" s="1319"/>
      <c r="G180" s="1320"/>
      <c r="H180" s="1319"/>
      <c r="I180" s="1319"/>
      <c r="J180" s="1319"/>
      <c r="K180" s="1319"/>
      <c r="L180" s="1319"/>
      <c r="M180" s="1319"/>
      <c r="N180" s="1319"/>
      <c r="O180" s="874"/>
      <c r="P180" s="914"/>
      <c r="Q180" s="1319"/>
      <c r="R180" s="1319"/>
      <c r="S180" s="1319"/>
      <c r="T180" s="1319"/>
      <c r="U180" s="1319"/>
      <c r="V180" s="1319"/>
      <c r="W180" s="1319"/>
      <c r="X180" s="1320"/>
      <c r="Y180" s="1319"/>
      <c r="Z180" s="1319"/>
      <c r="AA180" s="1319"/>
      <c r="AB180" s="1319"/>
      <c r="AC180" s="1319"/>
      <c r="AD180" s="1319"/>
      <c r="AE180" s="1319"/>
      <c r="AF180" s="874"/>
      <c r="AG180" s="914"/>
      <c r="AH180" s="1319"/>
    </row>
    <row r="181">
      <c r="A181" s="1319"/>
      <c r="B181" s="1319"/>
      <c r="C181" s="1319"/>
      <c r="D181" s="1319"/>
      <c r="E181" s="1319"/>
      <c r="F181" s="1319"/>
      <c r="G181" s="1320"/>
      <c r="H181" s="1319"/>
      <c r="I181" s="1319"/>
      <c r="J181" s="1319"/>
      <c r="K181" s="1319"/>
      <c r="L181" s="1319"/>
      <c r="M181" s="1319"/>
      <c r="N181" s="1319"/>
      <c r="O181" s="874"/>
      <c r="P181" s="914"/>
      <c r="Q181" s="1319"/>
      <c r="R181" s="1319"/>
      <c r="S181" s="1319"/>
      <c r="T181" s="1319"/>
      <c r="U181" s="1319"/>
      <c r="V181" s="1319"/>
      <c r="W181" s="1319"/>
      <c r="X181" s="1320"/>
      <c r="Y181" s="1319"/>
      <c r="Z181" s="1319"/>
      <c r="AA181" s="1319"/>
      <c r="AB181" s="1319"/>
      <c r="AC181" s="1319"/>
      <c r="AD181" s="1319"/>
      <c r="AE181" s="1319"/>
      <c r="AF181" s="874"/>
      <c r="AG181" s="914"/>
      <c r="AH181" s="1319"/>
    </row>
    <row r="182">
      <c r="A182" s="1319"/>
      <c r="B182" s="1319"/>
      <c r="C182" s="1319"/>
      <c r="D182" s="1319"/>
      <c r="E182" s="1319"/>
      <c r="F182" s="1319"/>
      <c r="G182" s="1320"/>
      <c r="H182" s="1319"/>
      <c r="I182" s="1319"/>
      <c r="J182" s="1319"/>
      <c r="K182" s="1319"/>
      <c r="L182" s="1319"/>
      <c r="M182" s="1319"/>
      <c r="N182" s="1319"/>
      <c r="O182" s="874"/>
      <c r="P182" s="914"/>
      <c r="Q182" s="1319"/>
      <c r="R182" s="1319"/>
      <c r="S182" s="1319"/>
      <c r="T182" s="1319"/>
      <c r="U182" s="1319"/>
      <c r="V182" s="1319"/>
      <c r="W182" s="1319"/>
      <c r="X182" s="1320"/>
      <c r="Y182" s="1319"/>
      <c r="Z182" s="1319"/>
      <c r="AA182" s="1319"/>
      <c r="AB182" s="1319"/>
      <c r="AC182" s="1319"/>
      <c r="AD182" s="1319"/>
      <c r="AE182" s="1319"/>
      <c r="AF182" s="874"/>
      <c r="AG182" s="914"/>
      <c r="AH182" s="1319"/>
    </row>
    <row r="183">
      <c r="A183" s="1319"/>
      <c r="B183" s="1319"/>
      <c r="C183" s="1319"/>
      <c r="D183" s="1319"/>
      <c r="E183" s="1319"/>
      <c r="F183" s="1319"/>
      <c r="G183" s="1320"/>
      <c r="H183" s="1319"/>
      <c r="I183" s="1319"/>
      <c r="J183" s="1319"/>
      <c r="K183" s="1319"/>
      <c r="L183" s="1319"/>
      <c r="M183" s="1319"/>
      <c r="N183" s="1319"/>
      <c r="O183" s="874"/>
      <c r="P183" s="914"/>
      <c r="Q183" s="1319"/>
      <c r="R183" s="1319"/>
      <c r="S183" s="1319"/>
      <c r="T183" s="1319"/>
      <c r="U183" s="1319"/>
      <c r="V183" s="1319"/>
      <c r="W183" s="1319"/>
      <c r="X183" s="1320"/>
      <c r="Y183" s="1319"/>
      <c r="Z183" s="1319"/>
      <c r="AA183" s="1319"/>
      <c r="AB183" s="1319"/>
      <c r="AC183" s="1319"/>
      <c r="AD183" s="1319"/>
      <c r="AE183" s="1319"/>
      <c r="AF183" s="874"/>
      <c r="AG183" s="914"/>
      <c r="AH183" s="1319"/>
    </row>
    <row r="184">
      <c r="A184" s="1319"/>
      <c r="B184" s="1319"/>
      <c r="C184" s="1319"/>
      <c r="D184" s="1319"/>
      <c r="E184" s="1319"/>
      <c r="F184" s="1319"/>
      <c r="G184" s="1320"/>
      <c r="H184" s="1319"/>
      <c r="I184" s="1319"/>
      <c r="J184" s="1319"/>
      <c r="K184" s="1319"/>
      <c r="L184" s="1319"/>
      <c r="M184" s="1319"/>
      <c r="N184" s="1319"/>
      <c r="O184" s="874"/>
      <c r="P184" s="914"/>
      <c r="Q184" s="1319"/>
      <c r="R184" s="1319"/>
      <c r="S184" s="1319"/>
      <c r="T184" s="1319"/>
      <c r="U184" s="1319"/>
      <c r="V184" s="1319"/>
      <c r="W184" s="1319"/>
      <c r="X184" s="1320"/>
      <c r="Y184" s="1319"/>
      <c r="Z184" s="1319"/>
      <c r="AA184" s="1319"/>
      <c r="AB184" s="1319"/>
      <c r="AC184" s="1319"/>
      <c r="AD184" s="1319"/>
      <c r="AE184" s="1319"/>
      <c r="AF184" s="874"/>
      <c r="AG184" s="914"/>
      <c r="AH184" s="1319"/>
    </row>
    <row r="185">
      <c r="A185" s="1319"/>
      <c r="B185" s="1319"/>
      <c r="C185" s="1319"/>
      <c r="D185" s="1319"/>
      <c r="E185" s="1319"/>
      <c r="F185" s="1319"/>
      <c r="G185" s="1320"/>
      <c r="H185" s="1319"/>
      <c r="I185" s="1319"/>
      <c r="J185" s="1319"/>
      <c r="K185" s="1319"/>
      <c r="L185" s="1319"/>
      <c r="M185" s="1319"/>
      <c r="N185" s="1319"/>
      <c r="O185" s="874"/>
      <c r="P185" s="914"/>
      <c r="Q185" s="1319"/>
      <c r="R185" s="1319"/>
      <c r="S185" s="1319"/>
      <c r="T185" s="1319"/>
      <c r="U185" s="1319"/>
      <c r="V185" s="1319"/>
      <c r="W185" s="1319"/>
      <c r="X185" s="1320"/>
      <c r="Y185" s="1319"/>
      <c r="Z185" s="1319"/>
      <c r="AA185" s="1319"/>
      <c r="AB185" s="1319"/>
      <c r="AC185" s="1319"/>
      <c r="AD185" s="1319"/>
      <c r="AE185" s="1319"/>
      <c r="AF185" s="874"/>
      <c r="AG185" s="914"/>
      <c r="AH185" s="1319"/>
    </row>
    <row r="186">
      <c r="A186" s="1319"/>
      <c r="B186" s="1319"/>
      <c r="C186" s="1319"/>
      <c r="D186" s="1319"/>
      <c r="E186" s="1319"/>
      <c r="F186" s="1319"/>
      <c r="G186" s="1320"/>
      <c r="H186" s="1319"/>
      <c r="I186" s="1319"/>
      <c r="J186" s="1319"/>
      <c r="K186" s="1319"/>
      <c r="L186" s="1319"/>
      <c r="M186" s="1319"/>
      <c r="N186" s="1319"/>
      <c r="O186" s="874"/>
      <c r="P186" s="914"/>
      <c r="Q186" s="1319"/>
      <c r="R186" s="1319"/>
      <c r="S186" s="1319"/>
      <c r="T186" s="1319"/>
      <c r="U186" s="1319"/>
      <c r="V186" s="1319"/>
      <c r="W186" s="1319"/>
      <c r="X186" s="1320"/>
      <c r="Y186" s="1319"/>
      <c r="Z186" s="1319"/>
      <c r="AA186" s="1319"/>
      <c r="AB186" s="1319"/>
      <c r="AC186" s="1319"/>
      <c r="AD186" s="1319"/>
      <c r="AE186" s="1319"/>
      <c r="AF186" s="874"/>
      <c r="AG186" s="914"/>
      <c r="AH186" s="1319"/>
    </row>
    <row r="187">
      <c r="A187" s="1319"/>
      <c r="B187" s="1319"/>
      <c r="C187" s="1319"/>
      <c r="D187" s="1319"/>
      <c r="E187" s="1319"/>
      <c r="F187" s="1319"/>
      <c r="G187" s="1320"/>
      <c r="H187" s="1319"/>
      <c r="I187" s="1319"/>
      <c r="J187" s="1319"/>
      <c r="K187" s="1319"/>
      <c r="L187" s="1319"/>
      <c r="M187" s="1319"/>
      <c r="N187" s="1319"/>
      <c r="O187" s="874"/>
      <c r="P187" s="914"/>
      <c r="Q187" s="1319"/>
      <c r="R187" s="1319"/>
      <c r="S187" s="1319"/>
      <c r="T187" s="1319"/>
      <c r="U187" s="1319"/>
      <c r="V187" s="1319"/>
      <c r="W187" s="1319"/>
      <c r="X187" s="1320"/>
      <c r="Y187" s="1319"/>
      <c r="Z187" s="1319"/>
      <c r="AA187" s="1319"/>
      <c r="AB187" s="1319"/>
      <c r="AC187" s="1319"/>
      <c r="AD187" s="1319"/>
      <c r="AE187" s="1319"/>
      <c r="AF187" s="874"/>
      <c r="AG187" s="914"/>
      <c r="AH187" s="1319"/>
    </row>
    <row r="188">
      <c r="A188" s="1319"/>
      <c r="B188" s="1319"/>
      <c r="C188" s="1319"/>
      <c r="D188" s="1319"/>
      <c r="E188" s="1319"/>
      <c r="F188" s="1319"/>
      <c r="G188" s="1320"/>
      <c r="H188" s="1319"/>
      <c r="I188" s="1319"/>
      <c r="J188" s="1319"/>
      <c r="K188" s="1319"/>
      <c r="L188" s="1319"/>
      <c r="M188" s="1319"/>
      <c r="N188" s="1319"/>
      <c r="O188" s="874"/>
      <c r="P188" s="914"/>
      <c r="Q188" s="1319"/>
      <c r="R188" s="1319"/>
      <c r="S188" s="1319"/>
      <c r="T188" s="1319"/>
      <c r="U188" s="1319"/>
      <c r="V188" s="1319"/>
      <c r="W188" s="1319"/>
      <c r="X188" s="1320"/>
      <c r="Y188" s="1319"/>
      <c r="Z188" s="1319"/>
      <c r="AA188" s="1319"/>
      <c r="AB188" s="1319"/>
      <c r="AC188" s="1319"/>
      <c r="AD188" s="1319"/>
      <c r="AE188" s="1319"/>
      <c r="AF188" s="874"/>
      <c r="AG188" s="914"/>
      <c r="AH188" s="1319"/>
    </row>
    <row r="189">
      <c r="A189" s="1319"/>
      <c r="B189" s="1319"/>
      <c r="C189" s="1319"/>
      <c r="D189" s="1319"/>
      <c r="E189" s="1319"/>
      <c r="F189" s="1319"/>
      <c r="G189" s="1320"/>
      <c r="H189" s="1319"/>
      <c r="I189" s="1319"/>
      <c r="J189" s="1319"/>
      <c r="K189" s="1319"/>
      <c r="L189" s="1319"/>
      <c r="M189" s="1319"/>
      <c r="N189" s="1319"/>
      <c r="O189" s="874"/>
      <c r="P189" s="914"/>
      <c r="Q189" s="1319"/>
      <c r="R189" s="1319"/>
      <c r="S189" s="1319"/>
      <c r="T189" s="1319"/>
      <c r="U189" s="1319"/>
      <c r="V189" s="1319"/>
      <c r="W189" s="1319"/>
      <c r="X189" s="1320"/>
      <c r="Y189" s="1319"/>
      <c r="Z189" s="1319"/>
      <c r="AA189" s="1319"/>
      <c r="AB189" s="1319"/>
      <c r="AC189" s="1319"/>
      <c r="AD189" s="1319"/>
      <c r="AE189" s="1319"/>
      <c r="AF189" s="874"/>
      <c r="AG189" s="914"/>
      <c r="AH189" s="1319"/>
    </row>
    <row r="190">
      <c r="A190" s="1319"/>
      <c r="B190" s="1319"/>
      <c r="C190" s="1319"/>
      <c r="D190" s="1319"/>
      <c r="E190" s="1319"/>
      <c r="F190" s="1319"/>
      <c r="G190" s="1320"/>
      <c r="H190" s="1319"/>
      <c r="I190" s="1319"/>
      <c r="J190" s="1319"/>
      <c r="K190" s="1319"/>
      <c r="L190" s="1319"/>
      <c r="M190" s="1319"/>
      <c r="N190" s="1319"/>
      <c r="O190" s="874"/>
      <c r="P190" s="914"/>
      <c r="Q190" s="1319"/>
      <c r="R190" s="1319"/>
      <c r="S190" s="1319"/>
      <c r="T190" s="1319"/>
      <c r="U190" s="1319"/>
      <c r="V190" s="1319"/>
      <c r="W190" s="1319"/>
      <c r="X190" s="1320"/>
      <c r="Y190" s="1319"/>
      <c r="Z190" s="1319"/>
      <c r="AA190" s="1319"/>
      <c r="AB190" s="1319"/>
      <c r="AC190" s="1319"/>
      <c r="AD190" s="1319"/>
      <c r="AE190" s="1319"/>
      <c r="AF190" s="874"/>
      <c r="AG190" s="914"/>
      <c r="AH190" s="1319"/>
    </row>
    <row r="191">
      <c r="A191" s="1319"/>
      <c r="B191" s="1319"/>
      <c r="C191" s="1319"/>
      <c r="D191" s="1319"/>
      <c r="E191" s="1319"/>
      <c r="F191" s="1319"/>
      <c r="G191" s="1320"/>
      <c r="H191" s="1319"/>
      <c r="I191" s="1319"/>
      <c r="J191" s="1319"/>
      <c r="K191" s="1319"/>
      <c r="L191" s="1319"/>
      <c r="M191" s="1319"/>
      <c r="N191" s="1319"/>
      <c r="O191" s="874"/>
      <c r="P191" s="914"/>
      <c r="Q191" s="1319"/>
      <c r="R191" s="1319"/>
      <c r="S191" s="1319"/>
      <c r="T191" s="1319"/>
      <c r="U191" s="1319"/>
      <c r="V191" s="1319"/>
      <c r="W191" s="1319"/>
      <c r="X191" s="1320"/>
      <c r="Y191" s="1319"/>
      <c r="Z191" s="1319"/>
      <c r="AA191" s="1319"/>
      <c r="AB191" s="1319"/>
      <c r="AC191" s="1319"/>
      <c r="AD191" s="1319"/>
      <c r="AE191" s="1319"/>
      <c r="AF191" s="874"/>
      <c r="AG191" s="914"/>
      <c r="AH191" s="1319"/>
    </row>
    <row r="192">
      <c r="A192" s="1319"/>
      <c r="B192" s="1319"/>
      <c r="C192" s="1319"/>
      <c r="D192" s="1319"/>
      <c r="E192" s="1319"/>
      <c r="F192" s="1319"/>
      <c r="G192" s="1320"/>
      <c r="H192" s="1319"/>
      <c r="I192" s="1319"/>
      <c r="J192" s="1319"/>
      <c r="K192" s="1319"/>
      <c r="L192" s="1319"/>
      <c r="M192" s="1319"/>
      <c r="N192" s="1319"/>
      <c r="O192" s="874"/>
      <c r="P192" s="914"/>
      <c r="Q192" s="1319"/>
      <c r="R192" s="1319"/>
      <c r="S192" s="1319"/>
      <c r="T192" s="1319"/>
      <c r="U192" s="1319"/>
      <c r="V192" s="1319"/>
      <c r="W192" s="1319"/>
      <c r="X192" s="1320"/>
      <c r="Y192" s="1319"/>
      <c r="Z192" s="1319"/>
      <c r="AA192" s="1319"/>
      <c r="AB192" s="1319"/>
      <c r="AC192" s="1319"/>
      <c r="AD192" s="1319"/>
      <c r="AE192" s="1319"/>
      <c r="AF192" s="874"/>
      <c r="AG192" s="914"/>
      <c r="AH192" s="1319"/>
    </row>
    <row r="193">
      <c r="A193" s="1319"/>
      <c r="B193" s="1319"/>
      <c r="C193" s="1319"/>
      <c r="D193" s="1319"/>
      <c r="E193" s="1319"/>
      <c r="F193" s="1319"/>
      <c r="G193" s="1320"/>
      <c r="H193" s="1319"/>
      <c r="I193" s="1319"/>
      <c r="J193" s="1319"/>
      <c r="K193" s="1319"/>
      <c r="L193" s="1319"/>
      <c r="M193" s="1319"/>
      <c r="N193" s="1319"/>
      <c r="O193" s="874"/>
      <c r="P193" s="914"/>
      <c r="Q193" s="1319"/>
      <c r="R193" s="1319"/>
      <c r="S193" s="1319"/>
      <c r="T193" s="1319"/>
      <c r="U193" s="1319"/>
      <c r="V193" s="1319"/>
      <c r="W193" s="1319"/>
      <c r="X193" s="1320"/>
      <c r="Y193" s="1319"/>
      <c r="Z193" s="1319"/>
      <c r="AA193" s="1319"/>
      <c r="AB193" s="1319"/>
      <c r="AC193" s="1319"/>
      <c r="AD193" s="1319"/>
      <c r="AE193" s="1319"/>
      <c r="AF193" s="874"/>
      <c r="AG193" s="914"/>
      <c r="AH193" s="1319"/>
    </row>
    <row r="194">
      <c r="A194" s="1319"/>
      <c r="B194" s="1319"/>
      <c r="C194" s="1319"/>
      <c r="D194" s="1319"/>
      <c r="E194" s="1319"/>
      <c r="F194" s="1319"/>
      <c r="G194" s="1320"/>
      <c r="H194" s="1319"/>
      <c r="I194" s="1319"/>
      <c r="J194" s="1319"/>
      <c r="K194" s="1319"/>
      <c r="L194" s="1319"/>
      <c r="M194" s="1319"/>
      <c r="N194" s="1319"/>
      <c r="O194" s="874"/>
      <c r="P194" s="914"/>
      <c r="Q194" s="1319"/>
      <c r="R194" s="1319"/>
      <c r="S194" s="1319"/>
      <c r="T194" s="1319"/>
      <c r="U194" s="1319"/>
      <c r="V194" s="1319"/>
      <c r="W194" s="1319"/>
      <c r="X194" s="1320"/>
      <c r="Y194" s="1319"/>
      <c r="Z194" s="1319"/>
      <c r="AA194" s="1319"/>
      <c r="AB194" s="1319"/>
      <c r="AC194" s="1319"/>
      <c r="AD194" s="1319"/>
      <c r="AE194" s="1319"/>
      <c r="AF194" s="874"/>
      <c r="AG194" s="914"/>
      <c r="AH194" s="1319"/>
    </row>
    <row r="195">
      <c r="A195" s="1319"/>
      <c r="B195" s="1319"/>
      <c r="C195" s="1319"/>
      <c r="D195" s="1319"/>
      <c r="E195" s="1319"/>
      <c r="F195" s="1319"/>
      <c r="G195" s="1320"/>
      <c r="H195" s="1319"/>
      <c r="I195" s="1319"/>
      <c r="J195" s="1319"/>
      <c r="K195" s="1319"/>
      <c r="L195" s="1319"/>
      <c r="M195" s="1319"/>
      <c r="N195" s="1319"/>
      <c r="O195" s="874"/>
      <c r="P195" s="914"/>
      <c r="Q195" s="1319"/>
      <c r="R195" s="1319"/>
      <c r="S195" s="1319"/>
      <c r="T195" s="1319"/>
      <c r="U195" s="1319"/>
      <c r="V195" s="1319"/>
      <c r="W195" s="1319"/>
      <c r="X195" s="1320"/>
      <c r="Y195" s="1319"/>
      <c r="Z195" s="1319"/>
      <c r="AA195" s="1319"/>
      <c r="AB195" s="1319"/>
      <c r="AC195" s="1319"/>
      <c r="AD195" s="1319"/>
      <c r="AE195" s="1319"/>
      <c r="AF195" s="874"/>
      <c r="AG195" s="914"/>
      <c r="AH195" s="1319"/>
    </row>
    <row r="196">
      <c r="A196" s="1319"/>
      <c r="B196" s="1319"/>
      <c r="C196" s="1319"/>
      <c r="D196" s="1319"/>
      <c r="E196" s="1319"/>
      <c r="F196" s="1319"/>
      <c r="G196" s="1320"/>
      <c r="H196" s="1319"/>
      <c r="I196" s="1319"/>
      <c r="J196" s="1319"/>
      <c r="K196" s="1319"/>
      <c r="L196" s="1319"/>
      <c r="M196" s="1319"/>
      <c r="N196" s="1319"/>
      <c r="O196" s="874"/>
      <c r="P196" s="914"/>
      <c r="Q196" s="1319"/>
      <c r="R196" s="1319"/>
      <c r="S196" s="1319"/>
      <c r="T196" s="1319"/>
      <c r="U196" s="1319"/>
      <c r="V196" s="1319"/>
      <c r="W196" s="1319"/>
      <c r="X196" s="1320"/>
      <c r="Y196" s="1319"/>
      <c r="Z196" s="1319"/>
      <c r="AA196" s="1319"/>
      <c r="AB196" s="1319"/>
      <c r="AC196" s="1319"/>
      <c r="AD196" s="1319"/>
      <c r="AE196" s="1319"/>
      <c r="AF196" s="874"/>
      <c r="AG196" s="914"/>
      <c r="AH196" s="1319"/>
    </row>
    <row r="197">
      <c r="A197" s="1319"/>
      <c r="B197" s="1319"/>
      <c r="C197" s="1319"/>
      <c r="D197" s="1319"/>
      <c r="E197" s="1319"/>
      <c r="F197" s="1319"/>
      <c r="G197" s="1320"/>
      <c r="H197" s="1319"/>
      <c r="I197" s="1319"/>
      <c r="J197" s="1319"/>
      <c r="K197" s="1319"/>
      <c r="L197" s="1319"/>
      <c r="M197" s="1319"/>
      <c r="N197" s="1319"/>
      <c r="O197" s="874"/>
      <c r="P197" s="914"/>
      <c r="Q197" s="1319"/>
      <c r="R197" s="1319"/>
      <c r="S197" s="1319"/>
      <c r="T197" s="1319"/>
      <c r="U197" s="1319"/>
      <c r="V197" s="1319"/>
      <c r="W197" s="1319"/>
      <c r="X197" s="1320"/>
      <c r="Y197" s="1319"/>
      <c r="Z197" s="1319"/>
      <c r="AA197" s="1319"/>
      <c r="AB197" s="1319"/>
      <c r="AC197" s="1319"/>
      <c r="AD197" s="1319"/>
      <c r="AE197" s="1319"/>
      <c r="AF197" s="874"/>
      <c r="AG197" s="914"/>
      <c r="AH197" s="1319"/>
    </row>
    <row r="198">
      <c r="A198" s="1319"/>
      <c r="B198" s="1319"/>
      <c r="C198" s="1319"/>
      <c r="D198" s="1319"/>
      <c r="E198" s="1319"/>
      <c r="F198" s="1319"/>
      <c r="G198" s="1320"/>
      <c r="H198" s="1319"/>
      <c r="I198" s="1319"/>
      <c r="J198" s="1319"/>
      <c r="K198" s="1319"/>
      <c r="L198" s="1319"/>
      <c r="M198" s="1319"/>
      <c r="N198" s="1319"/>
      <c r="O198" s="874"/>
      <c r="P198" s="914"/>
      <c r="Q198" s="1319"/>
      <c r="R198" s="1319"/>
      <c r="S198" s="1319"/>
      <c r="T198" s="1319"/>
      <c r="U198" s="1319"/>
      <c r="V198" s="1319"/>
      <c r="W198" s="1319"/>
      <c r="X198" s="1320"/>
      <c r="Y198" s="1319"/>
      <c r="Z198" s="1319"/>
      <c r="AA198" s="1319"/>
      <c r="AB198" s="1319"/>
      <c r="AC198" s="1319"/>
      <c r="AD198" s="1319"/>
      <c r="AE198" s="1319"/>
      <c r="AF198" s="874"/>
      <c r="AG198" s="914"/>
      <c r="AH198" s="1319"/>
    </row>
    <row r="199">
      <c r="A199" s="1319"/>
      <c r="B199" s="1319"/>
      <c r="C199" s="1319"/>
      <c r="D199" s="1319"/>
      <c r="E199" s="1319"/>
      <c r="F199" s="1319"/>
      <c r="G199" s="1320"/>
      <c r="H199" s="1319"/>
      <c r="I199" s="1319"/>
      <c r="J199" s="1319"/>
      <c r="K199" s="1319"/>
      <c r="L199" s="1319"/>
      <c r="M199" s="1319"/>
      <c r="N199" s="1319"/>
      <c r="O199" s="874"/>
      <c r="P199" s="914"/>
      <c r="Q199" s="1319"/>
      <c r="R199" s="1319"/>
      <c r="S199" s="1319"/>
      <c r="T199" s="1319"/>
      <c r="U199" s="1319"/>
      <c r="V199" s="1319"/>
      <c r="W199" s="1319"/>
      <c r="X199" s="1320"/>
      <c r="Y199" s="1319"/>
      <c r="Z199" s="1319"/>
      <c r="AA199" s="1319"/>
      <c r="AB199" s="1319"/>
      <c r="AC199" s="1319"/>
      <c r="AD199" s="1319"/>
      <c r="AE199" s="1319"/>
      <c r="AF199" s="874"/>
      <c r="AG199" s="914"/>
      <c r="AH199" s="1319"/>
    </row>
    <row r="200">
      <c r="A200" s="1319"/>
      <c r="B200" s="1319"/>
      <c r="C200" s="1319"/>
      <c r="D200" s="1319"/>
      <c r="E200" s="1319"/>
      <c r="F200" s="1319"/>
      <c r="G200" s="1320"/>
      <c r="H200" s="1319"/>
      <c r="I200" s="1319"/>
      <c r="J200" s="1319"/>
      <c r="K200" s="1319"/>
      <c r="L200" s="1319"/>
      <c r="M200" s="1319"/>
      <c r="N200" s="1319"/>
      <c r="O200" s="874"/>
      <c r="P200" s="914"/>
      <c r="Q200" s="1319"/>
      <c r="R200" s="1319"/>
      <c r="S200" s="1319"/>
      <c r="T200" s="1319"/>
      <c r="U200" s="1319"/>
      <c r="V200" s="1319"/>
      <c r="W200" s="1319"/>
      <c r="X200" s="1320"/>
      <c r="Y200" s="1319"/>
      <c r="Z200" s="1319"/>
      <c r="AA200" s="1319"/>
      <c r="AB200" s="1319"/>
      <c r="AC200" s="1319"/>
      <c r="AD200" s="1319"/>
      <c r="AE200" s="1319"/>
      <c r="AF200" s="874"/>
      <c r="AG200" s="914"/>
      <c r="AH200" s="1319"/>
    </row>
    <row r="201">
      <c r="A201" s="1319"/>
      <c r="B201" s="1319"/>
      <c r="C201" s="1319"/>
      <c r="D201" s="1319"/>
      <c r="E201" s="1319"/>
      <c r="F201" s="1319"/>
      <c r="G201" s="1320"/>
      <c r="H201" s="1319"/>
      <c r="I201" s="1319"/>
      <c r="J201" s="1319"/>
      <c r="K201" s="1319"/>
      <c r="L201" s="1319"/>
      <c r="M201" s="1319"/>
      <c r="N201" s="1319"/>
      <c r="O201" s="874"/>
      <c r="P201" s="914"/>
      <c r="Q201" s="1319"/>
      <c r="R201" s="1319"/>
      <c r="S201" s="1319"/>
      <c r="T201" s="1319"/>
      <c r="U201" s="1319"/>
      <c r="V201" s="1319"/>
      <c r="W201" s="1319"/>
      <c r="X201" s="1320"/>
      <c r="Y201" s="1319"/>
      <c r="Z201" s="1319"/>
      <c r="AA201" s="1319"/>
      <c r="AB201" s="1319"/>
      <c r="AC201" s="1319"/>
      <c r="AD201" s="1319"/>
      <c r="AE201" s="1319"/>
      <c r="AF201" s="874"/>
      <c r="AG201" s="914"/>
      <c r="AH201" s="1319"/>
    </row>
    <row r="202">
      <c r="A202" s="1319"/>
      <c r="B202" s="1319"/>
      <c r="C202" s="1319"/>
      <c r="D202" s="1319"/>
      <c r="E202" s="1319"/>
      <c r="F202" s="1319"/>
      <c r="G202" s="1320"/>
      <c r="H202" s="1319"/>
      <c r="I202" s="1319"/>
      <c r="J202" s="1319"/>
      <c r="K202" s="1319"/>
      <c r="L202" s="1319"/>
      <c r="M202" s="1319"/>
      <c r="N202" s="1319"/>
      <c r="O202" s="874"/>
      <c r="P202" s="914"/>
      <c r="Q202" s="1319"/>
      <c r="R202" s="1319"/>
      <c r="S202" s="1319"/>
      <c r="T202" s="1319"/>
      <c r="U202" s="1319"/>
      <c r="V202" s="1319"/>
      <c r="W202" s="1319"/>
      <c r="X202" s="1320"/>
      <c r="Y202" s="1319"/>
      <c r="Z202" s="1319"/>
      <c r="AA202" s="1319"/>
      <c r="AB202" s="1319"/>
      <c r="AC202" s="1319"/>
      <c r="AD202" s="1319"/>
      <c r="AE202" s="1319"/>
      <c r="AF202" s="874"/>
      <c r="AG202" s="914"/>
      <c r="AH202" s="1319"/>
    </row>
    <row r="203">
      <c r="A203" s="1319"/>
      <c r="B203" s="1319"/>
      <c r="C203" s="1319"/>
      <c r="D203" s="1319"/>
      <c r="E203" s="1319"/>
      <c r="F203" s="1319"/>
      <c r="G203" s="1320"/>
      <c r="H203" s="1319"/>
      <c r="I203" s="1319"/>
      <c r="J203" s="1319"/>
      <c r="K203" s="1319"/>
      <c r="L203" s="1319"/>
      <c r="M203" s="1319"/>
      <c r="N203" s="1319"/>
      <c r="O203" s="874"/>
      <c r="P203" s="914"/>
      <c r="Q203" s="1319"/>
      <c r="R203" s="1319"/>
      <c r="S203" s="1319"/>
      <c r="T203" s="1319"/>
      <c r="U203" s="1319"/>
      <c r="V203" s="1319"/>
      <c r="W203" s="1319"/>
      <c r="X203" s="1320"/>
      <c r="Y203" s="1319"/>
      <c r="Z203" s="1319"/>
      <c r="AA203" s="1319"/>
      <c r="AB203" s="1319"/>
      <c r="AC203" s="1319"/>
      <c r="AD203" s="1319"/>
      <c r="AE203" s="1319"/>
      <c r="AF203" s="874"/>
      <c r="AG203" s="914"/>
      <c r="AH203" s="1319"/>
    </row>
    <row r="204">
      <c r="A204" s="1319"/>
      <c r="B204" s="1319"/>
      <c r="C204" s="1319"/>
      <c r="D204" s="1319"/>
      <c r="E204" s="1319"/>
      <c r="F204" s="1319"/>
      <c r="G204" s="1320"/>
      <c r="H204" s="1319"/>
      <c r="I204" s="1319"/>
      <c r="J204" s="1319"/>
      <c r="K204" s="1319"/>
      <c r="L204" s="1319"/>
      <c r="M204" s="1319"/>
      <c r="N204" s="1319"/>
      <c r="O204" s="874"/>
      <c r="P204" s="914"/>
      <c r="Q204" s="1319"/>
      <c r="R204" s="1319"/>
      <c r="S204" s="1319"/>
      <c r="T204" s="1319"/>
      <c r="U204" s="1319"/>
      <c r="V204" s="1319"/>
      <c r="W204" s="1319"/>
      <c r="X204" s="1320"/>
      <c r="Y204" s="1319"/>
      <c r="Z204" s="1319"/>
      <c r="AA204" s="1319"/>
      <c r="AB204" s="1319"/>
      <c r="AC204" s="1319"/>
      <c r="AD204" s="1319"/>
      <c r="AE204" s="1319"/>
      <c r="AF204" s="874"/>
      <c r="AG204" s="914"/>
      <c r="AH204" s="1319"/>
    </row>
    <row r="205">
      <c r="A205" s="1319"/>
      <c r="B205" s="1319"/>
      <c r="C205" s="1319"/>
      <c r="D205" s="1319"/>
      <c r="E205" s="1319"/>
      <c r="F205" s="1319"/>
      <c r="G205" s="1320"/>
      <c r="H205" s="1319"/>
      <c r="I205" s="1319"/>
      <c r="J205" s="1319"/>
      <c r="K205" s="1319"/>
      <c r="L205" s="1319"/>
      <c r="M205" s="1319"/>
      <c r="N205" s="1319"/>
      <c r="O205" s="874"/>
      <c r="P205" s="914"/>
      <c r="Q205" s="1319"/>
      <c r="R205" s="1319"/>
      <c r="S205" s="1319"/>
      <c r="T205" s="1319"/>
      <c r="U205" s="1319"/>
      <c r="V205" s="1319"/>
      <c r="W205" s="1319"/>
      <c r="X205" s="1320"/>
      <c r="Y205" s="1319"/>
      <c r="Z205" s="1319"/>
      <c r="AA205" s="1319"/>
      <c r="AB205" s="1319"/>
      <c r="AC205" s="1319"/>
      <c r="AD205" s="1319"/>
      <c r="AE205" s="1319"/>
      <c r="AF205" s="874"/>
      <c r="AG205" s="914"/>
      <c r="AH205" s="1319"/>
    </row>
    <row r="206">
      <c r="A206" s="1319"/>
      <c r="B206" s="1319"/>
      <c r="C206" s="1319"/>
      <c r="D206" s="1319"/>
      <c r="E206" s="1319"/>
      <c r="F206" s="1319"/>
      <c r="G206" s="1320"/>
      <c r="H206" s="1319"/>
      <c r="I206" s="1319"/>
      <c r="J206" s="1319"/>
      <c r="K206" s="1319"/>
      <c r="L206" s="1319"/>
      <c r="M206" s="1319"/>
      <c r="N206" s="1319"/>
      <c r="O206" s="874"/>
      <c r="P206" s="914"/>
      <c r="Q206" s="1319"/>
      <c r="R206" s="1319"/>
      <c r="S206" s="1319"/>
      <c r="T206" s="1319"/>
      <c r="U206" s="1319"/>
      <c r="V206" s="1319"/>
      <c r="W206" s="1319"/>
      <c r="X206" s="1320"/>
      <c r="Y206" s="1319"/>
      <c r="Z206" s="1319"/>
      <c r="AA206" s="1319"/>
      <c r="AB206" s="1319"/>
      <c r="AC206" s="1319"/>
      <c r="AD206" s="1319"/>
      <c r="AE206" s="1319"/>
      <c r="AF206" s="874"/>
      <c r="AG206" s="914"/>
      <c r="AH206" s="1319"/>
    </row>
    <row r="207">
      <c r="A207" s="1319"/>
      <c r="B207" s="1319"/>
      <c r="C207" s="1319"/>
      <c r="D207" s="1319"/>
      <c r="E207" s="1319"/>
      <c r="F207" s="1319"/>
      <c r="G207" s="1320"/>
      <c r="H207" s="1319"/>
      <c r="I207" s="1319"/>
      <c r="J207" s="1319"/>
      <c r="K207" s="1319"/>
      <c r="L207" s="1319"/>
      <c r="M207" s="1319"/>
      <c r="N207" s="1319"/>
      <c r="O207" s="874"/>
      <c r="P207" s="914"/>
      <c r="Q207" s="1319"/>
      <c r="R207" s="1319"/>
      <c r="S207" s="1319"/>
      <c r="T207" s="1319"/>
      <c r="U207" s="1319"/>
      <c r="V207" s="1319"/>
      <c r="W207" s="1319"/>
      <c r="X207" s="1320"/>
      <c r="Y207" s="1319"/>
      <c r="Z207" s="1319"/>
      <c r="AA207" s="1319"/>
      <c r="AB207" s="1319"/>
      <c r="AC207" s="1319"/>
      <c r="AD207" s="1319"/>
      <c r="AE207" s="1319"/>
      <c r="AF207" s="874"/>
      <c r="AG207" s="914"/>
      <c r="AH207" s="1319"/>
    </row>
    <row r="208">
      <c r="A208" s="1319"/>
      <c r="B208" s="1319"/>
      <c r="C208" s="1319"/>
      <c r="D208" s="1319"/>
      <c r="E208" s="1319"/>
      <c r="F208" s="1319"/>
      <c r="G208" s="1320"/>
      <c r="H208" s="1319"/>
      <c r="I208" s="1319"/>
      <c r="J208" s="1319"/>
      <c r="K208" s="1319"/>
      <c r="L208" s="1319"/>
      <c r="M208" s="1319"/>
      <c r="N208" s="1319"/>
      <c r="O208" s="874"/>
      <c r="P208" s="914"/>
      <c r="Q208" s="1319"/>
      <c r="R208" s="1319"/>
      <c r="S208" s="1319"/>
      <c r="T208" s="1319"/>
      <c r="U208" s="1319"/>
      <c r="V208" s="1319"/>
      <c r="W208" s="1319"/>
      <c r="X208" s="1320"/>
      <c r="Y208" s="1319"/>
      <c r="Z208" s="1319"/>
      <c r="AA208" s="1319"/>
      <c r="AB208" s="1319"/>
      <c r="AC208" s="1319"/>
      <c r="AD208" s="1319"/>
      <c r="AE208" s="1319"/>
      <c r="AF208" s="874"/>
      <c r="AG208" s="914"/>
      <c r="AH208" s="1319"/>
    </row>
    <row r="209">
      <c r="A209" s="1319"/>
      <c r="B209" s="1319"/>
      <c r="C209" s="1319"/>
      <c r="D209" s="1319"/>
      <c r="E209" s="1319"/>
      <c r="F209" s="1319"/>
      <c r="G209" s="1320"/>
      <c r="H209" s="1319"/>
      <c r="I209" s="1319"/>
      <c r="J209" s="1319"/>
      <c r="K209" s="1319"/>
      <c r="L209" s="1319"/>
      <c r="M209" s="1319"/>
      <c r="N209" s="1319"/>
      <c r="O209" s="874"/>
      <c r="P209" s="914"/>
      <c r="Q209" s="1319"/>
      <c r="R209" s="1319"/>
      <c r="S209" s="1319"/>
      <c r="T209" s="1319"/>
      <c r="U209" s="1319"/>
      <c r="V209" s="1319"/>
      <c r="W209" s="1319"/>
      <c r="X209" s="1320"/>
      <c r="Y209" s="1319"/>
      <c r="Z209" s="1319"/>
      <c r="AA209" s="1319"/>
      <c r="AB209" s="1319"/>
      <c r="AC209" s="1319"/>
      <c r="AD209" s="1319"/>
      <c r="AE209" s="1319"/>
      <c r="AF209" s="874"/>
      <c r="AG209" s="914"/>
      <c r="AH209" s="1319"/>
    </row>
    <row r="210">
      <c r="A210" s="1319"/>
      <c r="B210" s="1319"/>
      <c r="C210" s="1319"/>
      <c r="D210" s="1319"/>
      <c r="E210" s="1319"/>
      <c r="F210" s="1319"/>
      <c r="G210" s="1320"/>
      <c r="H210" s="1319"/>
      <c r="I210" s="1319"/>
      <c r="J210" s="1319"/>
      <c r="K210" s="1319"/>
      <c r="L210" s="1319"/>
      <c r="M210" s="1319"/>
      <c r="N210" s="1319"/>
      <c r="O210" s="874"/>
      <c r="P210" s="914"/>
      <c r="Q210" s="1319"/>
      <c r="R210" s="1319"/>
      <c r="S210" s="1319"/>
      <c r="T210" s="1319"/>
      <c r="U210" s="1319"/>
      <c r="V210" s="1319"/>
      <c r="W210" s="1319"/>
      <c r="X210" s="1320"/>
      <c r="Y210" s="1319"/>
      <c r="Z210" s="1319"/>
      <c r="AA210" s="1319"/>
      <c r="AB210" s="1319"/>
      <c r="AC210" s="1319"/>
      <c r="AD210" s="1319"/>
      <c r="AE210" s="1319"/>
      <c r="AF210" s="874"/>
      <c r="AG210" s="914"/>
      <c r="AH210" s="1319"/>
    </row>
    <row r="211">
      <c r="A211" s="1319"/>
      <c r="B211" s="1319"/>
      <c r="C211" s="1319"/>
      <c r="D211" s="1319"/>
      <c r="E211" s="1319"/>
      <c r="F211" s="1319"/>
      <c r="G211" s="1320"/>
      <c r="H211" s="1319"/>
      <c r="I211" s="1319"/>
      <c r="J211" s="1319"/>
      <c r="K211" s="1319"/>
      <c r="L211" s="1319"/>
      <c r="M211" s="1319"/>
      <c r="N211" s="1319"/>
      <c r="O211" s="874"/>
      <c r="P211" s="914"/>
      <c r="Q211" s="1319"/>
      <c r="R211" s="1319"/>
      <c r="S211" s="1319"/>
      <c r="T211" s="1319"/>
      <c r="U211" s="1319"/>
      <c r="V211" s="1319"/>
      <c r="W211" s="1319"/>
      <c r="X211" s="1320"/>
      <c r="Y211" s="1319"/>
      <c r="Z211" s="1319"/>
      <c r="AA211" s="1319"/>
      <c r="AB211" s="1319"/>
      <c r="AC211" s="1319"/>
      <c r="AD211" s="1319"/>
      <c r="AE211" s="1319"/>
      <c r="AF211" s="874"/>
      <c r="AG211" s="914"/>
      <c r="AH211" s="1319"/>
    </row>
    <row r="212">
      <c r="A212" s="1319"/>
      <c r="B212" s="1319"/>
      <c r="C212" s="1319"/>
      <c r="D212" s="1319"/>
      <c r="E212" s="1319"/>
      <c r="F212" s="1319"/>
      <c r="G212" s="1320"/>
      <c r="H212" s="1319"/>
      <c r="I212" s="1319"/>
      <c r="J212" s="1319"/>
      <c r="K212" s="1319"/>
      <c r="L212" s="1319"/>
      <c r="M212" s="1319"/>
      <c r="N212" s="1319"/>
      <c r="O212" s="874"/>
      <c r="P212" s="914"/>
      <c r="Q212" s="1319"/>
      <c r="R212" s="1319"/>
      <c r="S212" s="1319"/>
      <c r="T212" s="1319"/>
      <c r="U212" s="1319"/>
      <c r="V212" s="1319"/>
      <c r="W212" s="1319"/>
      <c r="X212" s="1320"/>
      <c r="Y212" s="1319"/>
      <c r="Z212" s="1319"/>
      <c r="AA212" s="1319"/>
      <c r="AB212" s="1319"/>
      <c r="AC212" s="1319"/>
      <c r="AD212" s="1319"/>
      <c r="AE212" s="1319"/>
      <c r="AF212" s="874"/>
      <c r="AG212" s="914"/>
      <c r="AH212" s="1319"/>
    </row>
    <row r="213">
      <c r="A213" s="1319"/>
      <c r="B213" s="1319"/>
      <c r="C213" s="1319"/>
      <c r="D213" s="1319"/>
      <c r="E213" s="1319"/>
      <c r="F213" s="1319"/>
      <c r="G213" s="1320"/>
      <c r="H213" s="1319"/>
      <c r="I213" s="1319"/>
      <c r="J213" s="1319"/>
      <c r="K213" s="1319"/>
      <c r="L213" s="1319"/>
      <c r="M213" s="1319"/>
      <c r="N213" s="1319"/>
      <c r="O213" s="874"/>
      <c r="P213" s="914"/>
      <c r="Q213" s="1319"/>
      <c r="R213" s="1319"/>
      <c r="S213" s="1319"/>
      <c r="T213" s="1319"/>
      <c r="U213" s="1319"/>
      <c r="V213" s="1319"/>
      <c r="W213" s="1319"/>
      <c r="X213" s="1320"/>
      <c r="Y213" s="1319"/>
      <c r="Z213" s="1319"/>
      <c r="AA213" s="1319"/>
      <c r="AB213" s="1319"/>
      <c r="AC213" s="1319"/>
      <c r="AD213" s="1319"/>
      <c r="AE213" s="1319"/>
      <c r="AF213" s="874"/>
      <c r="AG213" s="914"/>
      <c r="AH213" s="1319"/>
    </row>
    <row r="214">
      <c r="A214" s="1319"/>
      <c r="B214" s="1319"/>
      <c r="C214" s="1319"/>
      <c r="D214" s="1319"/>
      <c r="E214" s="1319"/>
      <c r="F214" s="1319"/>
      <c r="G214" s="1320"/>
      <c r="H214" s="1319"/>
      <c r="I214" s="1319"/>
      <c r="J214" s="1319"/>
      <c r="K214" s="1319"/>
      <c r="L214" s="1319"/>
      <c r="M214" s="1319"/>
      <c r="N214" s="1319"/>
      <c r="O214" s="874"/>
      <c r="P214" s="914"/>
      <c r="Q214" s="1319"/>
      <c r="R214" s="1319"/>
      <c r="S214" s="1319"/>
      <c r="T214" s="1319"/>
      <c r="U214" s="1319"/>
      <c r="V214" s="1319"/>
      <c r="W214" s="1319"/>
      <c r="X214" s="1320"/>
      <c r="Y214" s="1319"/>
      <c r="Z214" s="1319"/>
      <c r="AA214" s="1319"/>
      <c r="AB214" s="1319"/>
      <c r="AC214" s="1319"/>
      <c r="AD214" s="1319"/>
      <c r="AE214" s="1319"/>
      <c r="AF214" s="874"/>
      <c r="AG214" s="914"/>
      <c r="AH214" s="1319"/>
    </row>
    <row r="215">
      <c r="A215" s="1319"/>
      <c r="B215" s="1319"/>
      <c r="C215" s="1319"/>
      <c r="D215" s="1319"/>
      <c r="E215" s="1319"/>
      <c r="F215" s="1319"/>
      <c r="G215" s="1320"/>
      <c r="H215" s="1319"/>
      <c r="I215" s="1319"/>
      <c r="J215" s="1319"/>
      <c r="K215" s="1319"/>
      <c r="L215" s="1319"/>
      <c r="M215" s="1319"/>
      <c r="N215" s="1319"/>
      <c r="O215" s="874"/>
      <c r="P215" s="914"/>
      <c r="Q215" s="1319"/>
      <c r="R215" s="1319"/>
      <c r="S215" s="1319"/>
      <c r="T215" s="1319"/>
      <c r="U215" s="1319"/>
      <c r="V215" s="1319"/>
      <c r="W215" s="1319"/>
      <c r="X215" s="1320"/>
      <c r="Y215" s="1319"/>
      <c r="Z215" s="1319"/>
      <c r="AA215" s="1319"/>
      <c r="AB215" s="1319"/>
      <c r="AC215" s="1319"/>
      <c r="AD215" s="1319"/>
      <c r="AE215" s="1319"/>
      <c r="AF215" s="874"/>
      <c r="AG215" s="914"/>
      <c r="AH215" s="1319"/>
    </row>
    <row r="216">
      <c r="A216" s="1319"/>
      <c r="B216" s="1319"/>
      <c r="C216" s="1319"/>
      <c r="D216" s="1319"/>
      <c r="E216" s="1319"/>
      <c r="F216" s="1319"/>
      <c r="G216" s="1320"/>
      <c r="H216" s="1319"/>
      <c r="I216" s="1319"/>
      <c r="J216" s="1319"/>
      <c r="K216" s="1319"/>
      <c r="L216" s="1319"/>
      <c r="M216" s="1319"/>
      <c r="N216" s="1319"/>
      <c r="O216" s="874"/>
      <c r="P216" s="914"/>
      <c r="Q216" s="1319"/>
      <c r="R216" s="1319"/>
      <c r="S216" s="1319"/>
      <c r="T216" s="1319"/>
      <c r="U216" s="1319"/>
      <c r="V216" s="1319"/>
      <c r="W216" s="1319"/>
      <c r="X216" s="1320"/>
      <c r="Y216" s="1319"/>
      <c r="Z216" s="1319"/>
      <c r="AA216" s="1319"/>
      <c r="AB216" s="1319"/>
      <c r="AC216" s="1319"/>
      <c r="AD216" s="1319"/>
      <c r="AE216" s="1319"/>
      <c r="AF216" s="874"/>
      <c r="AG216" s="914"/>
      <c r="AH216" s="1319"/>
    </row>
    <row r="217">
      <c r="A217" s="1319"/>
      <c r="B217" s="1319"/>
      <c r="C217" s="1319"/>
      <c r="D217" s="1319"/>
      <c r="E217" s="1319"/>
      <c r="F217" s="1319"/>
      <c r="G217" s="1320"/>
      <c r="H217" s="1319"/>
      <c r="I217" s="1319"/>
      <c r="J217" s="1319"/>
      <c r="K217" s="1319"/>
      <c r="L217" s="1319"/>
      <c r="M217" s="1319"/>
      <c r="N217" s="1319"/>
      <c r="O217" s="874"/>
      <c r="P217" s="914"/>
      <c r="Q217" s="1319"/>
      <c r="R217" s="1319"/>
      <c r="S217" s="1319"/>
      <c r="T217" s="1319"/>
      <c r="U217" s="1319"/>
      <c r="V217" s="1319"/>
      <c r="W217" s="1319"/>
      <c r="X217" s="1320"/>
      <c r="Y217" s="1319"/>
      <c r="Z217" s="1319"/>
      <c r="AA217" s="1319"/>
      <c r="AB217" s="1319"/>
      <c r="AC217" s="1319"/>
      <c r="AD217" s="1319"/>
      <c r="AE217" s="1319"/>
      <c r="AF217" s="874"/>
      <c r="AG217" s="914"/>
      <c r="AH217" s="1319"/>
    </row>
    <row r="218">
      <c r="A218" s="1319"/>
      <c r="B218" s="1319"/>
      <c r="C218" s="1319"/>
      <c r="D218" s="1319"/>
      <c r="E218" s="1319"/>
      <c r="F218" s="1319"/>
      <c r="G218" s="1320"/>
      <c r="H218" s="1319"/>
      <c r="I218" s="1319"/>
      <c r="J218" s="1319"/>
      <c r="K218" s="1319"/>
      <c r="L218" s="1319"/>
      <c r="M218" s="1319"/>
      <c r="N218" s="1319"/>
      <c r="O218" s="874"/>
      <c r="P218" s="914"/>
      <c r="Q218" s="1319"/>
      <c r="R218" s="1319"/>
      <c r="S218" s="1319"/>
      <c r="T218" s="1319"/>
      <c r="U218" s="1319"/>
      <c r="V218" s="1319"/>
      <c r="W218" s="1319"/>
      <c r="X218" s="1320"/>
      <c r="Y218" s="1319"/>
      <c r="Z218" s="1319"/>
      <c r="AA218" s="1319"/>
      <c r="AB218" s="1319"/>
      <c r="AC218" s="1319"/>
      <c r="AD218" s="1319"/>
      <c r="AE218" s="1319"/>
      <c r="AF218" s="874"/>
      <c r="AG218" s="914"/>
      <c r="AH218" s="1319"/>
    </row>
    <row r="219">
      <c r="A219" s="1319"/>
      <c r="B219" s="1319"/>
      <c r="C219" s="1319"/>
      <c r="D219" s="1319"/>
      <c r="E219" s="1319"/>
      <c r="F219" s="1319"/>
      <c r="G219" s="1320"/>
      <c r="H219" s="1319"/>
      <c r="I219" s="1319"/>
      <c r="J219" s="1319"/>
      <c r="K219" s="1319"/>
      <c r="L219" s="1319"/>
      <c r="M219" s="1319"/>
      <c r="N219" s="1319"/>
      <c r="O219" s="874"/>
      <c r="P219" s="914"/>
      <c r="Q219" s="1319"/>
      <c r="R219" s="1319"/>
      <c r="S219" s="1319"/>
      <c r="T219" s="1319"/>
      <c r="U219" s="1319"/>
      <c r="V219" s="1319"/>
      <c r="W219" s="1319"/>
      <c r="X219" s="1320"/>
      <c r="Y219" s="1319"/>
      <c r="Z219" s="1319"/>
      <c r="AA219" s="1319"/>
      <c r="AB219" s="1319"/>
      <c r="AC219" s="1319"/>
      <c r="AD219" s="1319"/>
      <c r="AE219" s="1319"/>
      <c r="AF219" s="874"/>
      <c r="AG219" s="914"/>
      <c r="AH219" s="1319"/>
    </row>
    <row r="220">
      <c r="A220" s="1319"/>
      <c r="B220" s="1319"/>
      <c r="C220" s="1319"/>
      <c r="D220" s="1319"/>
      <c r="E220" s="1319"/>
      <c r="F220" s="1319"/>
      <c r="G220" s="1320"/>
      <c r="H220" s="1319"/>
      <c r="I220" s="1319"/>
      <c r="J220" s="1319"/>
      <c r="K220" s="1319"/>
      <c r="L220" s="1319"/>
      <c r="M220" s="1319"/>
      <c r="N220" s="1319"/>
      <c r="O220" s="874"/>
      <c r="P220" s="914"/>
      <c r="Q220" s="1319"/>
      <c r="R220" s="1319"/>
      <c r="S220" s="1319"/>
      <c r="T220" s="1319"/>
      <c r="U220" s="1319"/>
      <c r="V220" s="1319"/>
      <c r="W220" s="1319"/>
      <c r="X220" s="1320"/>
      <c r="Y220" s="1319"/>
      <c r="Z220" s="1319"/>
      <c r="AA220" s="1319"/>
      <c r="AB220" s="1319"/>
      <c r="AC220" s="1319"/>
      <c r="AD220" s="1319"/>
      <c r="AE220" s="1319"/>
      <c r="AF220" s="874"/>
      <c r="AG220" s="914"/>
      <c r="AH220" s="1319"/>
    </row>
    <row r="221">
      <c r="A221" s="1319"/>
      <c r="B221" s="1319"/>
      <c r="C221" s="1319"/>
      <c r="D221" s="1319"/>
      <c r="E221" s="1319"/>
      <c r="F221" s="1319"/>
      <c r="G221" s="1320"/>
      <c r="H221" s="1319"/>
      <c r="I221" s="1319"/>
      <c r="J221" s="1319"/>
      <c r="K221" s="1319"/>
      <c r="L221" s="1319"/>
      <c r="M221" s="1319"/>
      <c r="N221" s="1319"/>
      <c r="O221" s="874"/>
      <c r="P221" s="914"/>
      <c r="Q221" s="1319"/>
      <c r="R221" s="1319"/>
      <c r="S221" s="1319"/>
      <c r="T221" s="1319"/>
      <c r="U221" s="1319"/>
      <c r="V221" s="1319"/>
      <c r="W221" s="1319"/>
      <c r="X221" s="1320"/>
      <c r="Y221" s="1319"/>
      <c r="Z221" s="1319"/>
      <c r="AA221" s="1319"/>
      <c r="AB221" s="1319"/>
      <c r="AC221" s="1319"/>
      <c r="AD221" s="1319"/>
      <c r="AE221" s="1319"/>
      <c r="AF221" s="874"/>
      <c r="AG221" s="914"/>
      <c r="AH221" s="1319"/>
    </row>
    <row r="222">
      <c r="A222" s="1319"/>
      <c r="B222" s="1319"/>
      <c r="C222" s="1319"/>
      <c r="D222" s="1319"/>
      <c r="E222" s="1319"/>
      <c r="F222" s="1319"/>
      <c r="G222" s="1320"/>
      <c r="H222" s="1319"/>
      <c r="I222" s="1319"/>
      <c r="J222" s="1319"/>
      <c r="K222" s="1319"/>
      <c r="L222" s="1319"/>
      <c r="M222" s="1319"/>
      <c r="N222" s="1319"/>
      <c r="O222" s="874"/>
      <c r="P222" s="914"/>
      <c r="Q222" s="1319"/>
      <c r="R222" s="1319"/>
      <c r="S222" s="1319"/>
      <c r="T222" s="1319"/>
      <c r="U222" s="1319"/>
      <c r="V222" s="1319"/>
      <c r="W222" s="1319"/>
      <c r="X222" s="1320"/>
      <c r="Y222" s="1319"/>
      <c r="Z222" s="1319"/>
      <c r="AA222" s="1319"/>
      <c r="AB222" s="1319"/>
      <c r="AC222" s="1319"/>
      <c r="AD222" s="1319"/>
      <c r="AE222" s="1319"/>
      <c r="AF222" s="874"/>
      <c r="AG222" s="914"/>
      <c r="AH222" s="1319"/>
    </row>
    <row r="223">
      <c r="A223" s="1319"/>
      <c r="B223" s="1319"/>
      <c r="C223" s="1319"/>
      <c r="D223" s="1319"/>
      <c r="E223" s="1319"/>
      <c r="F223" s="1319"/>
      <c r="G223" s="1320"/>
      <c r="H223" s="1319"/>
      <c r="I223" s="1319"/>
      <c r="J223" s="1319"/>
      <c r="K223" s="1319"/>
      <c r="L223" s="1319"/>
      <c r="M223" s="1319"/>
      <c r="N223" s="1319"/>
      <c r="O223" s="874"/>
      <c r="P223" s="914"/>
      <c r="Q223" s="1319"/>
      <c r="R223" s="1319"/>
      <c r="S223" s="1319"/>
      <c r="T223" s="1319"/>
      <c r="U223" s="1319"/>
      <c r="V223" s="1319"/>
      <c r="W223" s="1319"/>
      <c r="X223" s="1320"/>
      <c r="Y223" s="1319"/>
      <c r="Z223" s="1319"/>
      <c r="AA223" s="1319"/>
      <c r="AB223" s="1319"/>
      <c r="AC223" s="1319"/>
      <c r="AD223" s="1319"/>
      <c r="AE223" s="1319"/>
      <c r="AF223" s="874"/>
      <c r="AG223" s="914"/>
      <c r="AH223" s="1319"/>
    </row>
    <row r="224">
      <c r="A224" s="1319"/>
      <c r="B224" s="1319"/>
      <c r="C224" s="1319"/>
      <c r="D224" s="1319"/>
      <c r="E224" s="1319"/>
      <c r="F224" s="1319"/>
      <c r="G224" s="1320"/>
      <c r="H224" s="1319"/>
      <c r="I224" s="1319"/>
      <c r="J224" s="1319"/>
      <c r="K224" s="1319"/>
      <c r="L224" s="1319"/>
      <c r="M224" s="1319"/>
      <c r="N224" s="1319"/>
      <c r="O224" s="874"/>
      <c r="P224" s="914"/>
      <c r="Q224" s="1319"/>
      <c r="R224" s="1319"/>
      <c r="S224" s="1319"/>
      <c r="T224" s="1319"/>
      <c r="U224" s="1319"/>
      <c r="V224" s="1319"/>
      <c r="W224" s="1319"/>
      <c r="X224" s="1320"/>
      <c r="Y224" s="1319"/>
      <c r="Z224" s="1319"/>
      <c r="AA224" s="1319"/>
      <c r="AB224" s="1319"/>
      <c r="AC224" s="1319"/>
      <c r="AD224" s="1319"/>
      <c r="AE224" s="1319"/>
      <c r="AF224" s="874"/>
      <c r="AG224" s="914"/>
      <c r="AH224" s="1319"/>
    </row>
    <row r="225">
      <c r="A225" s="1319"/>
      <c r="B225" s="1319"/>
      <c r="C225" s="1319"/>
      <c r="D225" s="1319"/>
      <c r="E225" s="1319"/>
      <c r="F225" s="1319"/>
      <c r="G225" s="1320"/>
      <c r="H225" s="1319"/>
      <c r="I225" s="1319"/>
      <c r="J225" s="1319"/>
      <c r="K225" s="1319"/>
      <c r="L225" s="1319"/>
      <c r="M225" s="1319"/>
      <c r="N225" s="1319"/>
      <c r="O225" s="874"/>
      <c r="P225" s="914"/>
      <c r="Q225" s="1319"/>
      <c r="R225" s="1319"/>
      <c r="S225" s="1319"/>
      <c r="T225" s="1319"/>
      <c r="U225" s="1319"/>
      <c r="V225" s="1319"/>
      <c r="W225" s="1319"/>
      <c r="X225" s="1320"/>
      <c r="Y225" s="1319"/>
      <c r="Z225" s="1319"/>
      <c r="AA225" s="1319"/>
      <c r="AB225" s="1319"/>
      <c r="AC225" s="1319"/>
      <c r="AD225" s="1319"/>
      <c r="AE225" s="1319"/>
      <c r="AF225" s="874"/>
      <c r="AG225" s="914"/>
      <c r="AH225" s="1319"/>
    </row>
    <row r="226">
      <c r="A226" s="1319"/>
      <c r="B226" s="1319"/>
      <c r="C226" s="1319"/>
      <c r="D226" s="1319"/>
      <c r="E226" s="1319"/>
      <c r="F226" s="1319"/>
      <c r="G226" s="1320"/>
      <c r="H226" s="1319"/>
      <c r="I226" s="1319"/>
      <c r="J226" s="1319"/>
      <c r="K226" s="1319"/>
      <c r="L226" s="1319"/>
      <c r="M226" s="1319"/>
      <c r="N226" s="1319"/>
      <c r="O226" s="874"/>
      <c r="P226" s="914"/>
      <c r="Q226" s="1319"/>
      <c r="R226" s="1319"/>
      <c r="S226" s="1319"/>
      <c r="T226" s="1319"/>
      <c r="U226" s="1319"/>
      <c r="V226" s="1319"/>
      <c r="W226" s="1319"/>
      <c r="X226" s="1320"/>
      <c r="Y226" s="1319"/>
      <c r="Z226" s="1319"/>
      <c r="AA226" s="1319"/>
      <c r="AB226" s="1319"/>
      <c r="AC226" s="1319"/>
      <c r="AD226" s="1319"/>
      <c r="AE226" s="1319"/>
      <c r="AF226" s="874"/>
      <c r="AG226" s="914"/>
      <c r="AH226" s="1319"/>
    </row>
    <row r="227">
      <c r="A227" s="1319"/>
      <c r="B227" s="1319"/>
      <c r="C227" s="1319"/>
      <c r="D227" s="1319"/>
      <c r="E227" s="1319"/>
      <c r="F227" s="1319"/>
      <c r="G227" s="1320"/>
      <c r="H227" s="1319"/>
      <c r="I227" s="1319"/>
      <c r="J227" s="1319"/>
      <c r="K227" s="1319"/>
      <c r="L227" s="1319"/>
      <c r="M227" s="1319"/>
      <c r="N227" s="1319"/>
      <c r="O227" s="874"/>
      <c r="P227" s="914"/>
      <c r="Q227" s="1319"/>
      <c r="R227" s="1319"/>
      <c r="S227" s="1319"/>
      <c r="T227" s="1319"/>
      <c r="U227" s="1319"/>
      <c r="V227" s="1319"/>
      <c r="W227" s="1319"/>
      <c r="X227" s="1320"/>
      <c r="Y227" s="1319"/>
      <c r="Z227" s="1319"/>
      <c r="AA227" s="1319"/>
      <c r="AB227" s="1319"/>
      <c r="AC227" s="1319"/>
      <c r="AD227" s="1319"/>
      <c r="AE227" s="1319"/>
      <c r="AF227" s="874"/>
      <c r="AG227" s="914"/>
      <c r="AH227" s="1319"/>
    </row>
    <row r="228">
      <c r="A228" s="1319"/>
      <c r="B228" s="1319"/>
      <c r="C228" s="1319"/>
      <c r="D228" s="1319"/>
      <c r="E228" s="1319"/>
      <c r="F228" s="1319"/>
      <c r="G228" s="1320"/>
      <c r="H228" s="1319"/>
      <c r="I228" s="1319"/>
      <c r="J228" s="1319"/>
      <c r="K228" s="1319"/>
      <c r="L228" s="1319"/>
      <c r="M228" s="1319"/>
      <c r="N228" s="1319"/>
      <c r="O228" s="874"/>
      <c r="P228" s="914"/>
      <c r="Q228" s="1319"/>
      <c r="R228" s="1319"/>
      <c r="S228" s="1319"/>
      <c r="T228" s="1319"/>
      <c r="U228" s="1319"/>
      <c r="V228" s="1319"/>
      <c r="W228" s="1319"/>
      <c r="X228" s="1320"/>
      <c r="Y228" s="1319"/>
      <c r="Z228" s="1319"/>
      <c r="AA228" s="1319"/>
      <c r="AB228" s="1319"/>
      <c r="AC228" s="1319"/>
      <c r="AD228" s="1319"/>
      <c r="AE228" s="1319"/>
      <c r="AF228" s="874"/>
      <c r="AG228" s="914"/>
      <c r="AH228" s="1319"/>
    </row>
    <row r="229">
      <c r="A229" s="1319"/>
      <c r="B229" s="1319"/>
      <c r="C229" s="1319"/>
      <c r="D229" s="1319"/>
      <c r="E229" s="1319"/>
      <c r="F229" s="1319"/>
      <c r="G229" s="1320"/>
      <c r="H229" s="1319"/>
      <c r="I229" s="1319"/>
      <c r="J229" s="1319"/>
      <c r="K229" s="1319"/>
      <c r="L229" s="1319"/>
      <c r="M229" s="1319"/>
      <c r="N229" s="1319"/>
      <c r="O229" s="874"/>
      <c r="P229" s="914"/>
      <c r="Q229" s="1319"/>
      <c r="R229" s="1319"/>
      <c r="S229" s="1319"/>
      <c r="T229" s="1319"/>
      <c r="U229" s="1319"/>
      <c r="V229" s="1319"/>
      <c r="W229" s="1319"/>
      <c r="X229" s="1320"/>
      <c r="Y229" s="1319"/>
      <c r="Z229" s="1319"/>
      <c r="AA229" s="1319"/>
      <c r="AB229" s="1319"/>
      <c r="AC229" s="1319"/>
      <c r="AD229" s="1319"/>
      <c r="AE229" s="1319"/>
      <c r="AF229" s="874"/>
      <c r="AG229" s="914"/>
      <c r="AH229" s="1319"/>
    </row>
    <row r="230">
      <c r="A230" s="1319"/>
      <c r="B230" s="1319"/>
      <c r="C230" s="1319"/>
      <c r="D230" s="1319"/>
      <c r="E230" s="1319"/>
      <c r="F230" s="1319"/>
      <c r="G230" s="1320"/>
      <c r="H230" s="1319"/>
      <c r="I230" s="1319"/>
      <c r="J230" s="1319"/>
      <c r="K230" s="1319"/>
      <c r="L230" s="1319"/>
      <c r="M230" s="1319"/>
      <c r="N230" s="1319"/>
      <c r="O230" s="874"/>
      <c r="P230" s="914"/>
      <c r="Q230" s="1319"/>
      <c r="R230" s="1319"/>
      <c r="S230" s="1319"/>
      <c r="T230" s="1319"/>
      <c r="U230" s="1319"/>
      <c r="V230" s="1319"/>
      <c r="W230" s="1319"/>
      <c r="X230" s="1320"/>
      <c r="Y230" s="1319"/>
      <c r="Z230" s="1319"/>
      <c r="AA230" s="1319"/>
      <c r="AB230" s="1319"/>
      <c r="AC230" s="1319"/>
      <c r="AD230" s="1319"/>
      <c r="AE230" s="1319"/>
      <c r="AF230" s="874"/>
      <c r="AG230" s="914"/>
      <c r="AH230" s="1319"/>
    </row>
    <row r="231">
      <c r="A231" s="1319"/>
      <c r="B231" s="1319"/>
      <c r="C231" s="1319"/>
      <c r="D231" s="1319"/>
      <c r="E231" s="1319"/>
      <c r="F231" s="1319"/>
      <c r="G231" s="1320"/>
      <c r="H231" s="1319"/>
      <c r="I231" s="1319"/>
      <c r="J231" s="1319"/>
      <c r="K231" s="1319"/>
      <c r="L231" s="1319"/>
      <c r="M231" s="1319"/>
      <c r="N231" s="1319"/>
      <c r="O231" s="874"/>
      <c r="P231" s="914"/>
      <c r="Q231" s="1319"/>
      <c r="R231" s="1319"/>
      <c r="S231" s="1319"/>
      <c r="T231" s="1319"/>
      <c r="U231" s="1319"/>
      <c r="V231" s="1319"/>
      <c r="W231" s="1319"/>
      <c r="X231" s="1320"/>
      <c r="Y231" s="1319"/>
      <c r="Z231" s="1319"/>
      <c r="AA231" s="1319"/>
      <c r="AB231" s="1319"/>
      <c r="AC231" s="1319"/>
      <c r="AD231" s="1319"/>
      <c r="AE231" s="1319"/>
      <c r="AF231" s="874"/>
      <c r="AG231" s="914"/>
      <c r="AH231" s="1319"/>
    </row>
    <row r="232">
      <c r="A232" s="1319"/>
      <c r="B232" s="1319"/>
      <c r="C232" s="1319"/>
      <c r="D232" s="1319"/>
      <c r="E232" s="1319"/>
      <c r="F232" s="1319"/>
      <c r="G232" s="1320"/>
      <c r="H232" s="1319"/>
      <c r="I232" s="1319"/>
      <c r="J232" s="1319"/>
      <c r="K232" s="1319"/>
      <c r="L232" s="1319"/>
      <c r="M232" s="1319"/>
      <c r="N232" s="1319"/>
      <c r="O232" s="874"/>
      <c r="P232" s="914"/>
      <c r="Q232" s="1319"/>
      <c r="R232" s="1319"/>
      <c r="S232" s="1319"/>
      <c r="T232" s="1319"/>
      <c r="U232" s="1319"/>
      <c r="V232" s="1319"/>
      <c r="W232" s="1319"/>
      <c r="X232" s="1320"/>
      <c r="Y232" s="1319"/>
      <c r="Z232" s="1319"/>
      <c r="AA232" s="1319"/>
      <c r="AB232" s="1319"/>
      <c r="AC232" s="1319"/>
      <c r="AD232" s="1319"/>
      <c r="AE232" s="1319"/>
      <c r="AF232" s="874"/>
      <c r="AG232" s="914"/>
      <c r="AH232" s="1319"/>
    </row>
    <row r="233">
      <c r="A233" s="1319"/>
      <c r="B233" s="1319"/>
      <c r="C233" s="1319"/>
      <c r="D233" s="1319"/>
      <c r="E233" s="1319"/>
      <c r="F233" s="1319"/>
      <c r="G233" s="1320"/>
      <c r="H233" s="1319"/>
      <c r="I233" s="1319"/>
      <c r="J233" s="1319"/>
      <c r="K233" s="1319"/>
      <c r="L233" s="1319"/>
      <c r="M233" s="1319"/>
      <c r="N233" s="1319"/>
      <c r="O233" s="874"/>
      <c r="P233" s="914"/>
      <c r="Q233" s="1319"/>
      <c r="R233" s="1319"/>
      <c r="S233" s="1319"/>
      <c r="T233" s="1319"/>
      <c r="U233" s="1319"/>
      <c r="V233" s="1319"/>
      <c r="W233" s="1319"/>
      <c r="X233" s="1320"/>
      <c r="Y233" s="1319"/>
      <c r="Z233" s="1319"/>
      <c r="AA233" s="1319"/>
      <c r="AB233" s="1319"/>
      <c r="AC233" s="1319"/>
      <c r="AD233" s="1319"/>
      <c r="AE233" s="1319"/>
      <c r="AF233" s="874"/>
      <c r="AG233" s="914"/>
      <c r="AH233" s="1319"/>
    </row>
    <row r="234">
      <c r="A234" s="1319"/>
      <c r="B234" s="1319"/>
      <c r="C234" s="1319"/>
      <c r="D234" s="1319"/>
      <c r="E234" s="1319"/>
      <c r="F234" s="1319"/>
      <c r="G234" s="1320"/>
      <c r="H234" s="1319"/>
      <c r="I234" s="1319"/>
      <c r="J234" s="1319"/>
      <c r="K234" s="1319"/>
      <c r="L234" s="1319"/>
      <c r="M234" s="1319"/>
      <c r="N234" s="1319"/>
      <c r="O234" s="874"/>
      <c r="P234" s="914"/>
      <c r="Q234" s="1319"/>
      <c r="R234" s="1319"/>
      <c r="S234" s="1319"/>
      <c r="T234" s="1319"/>
      <c r="U234" s="1319"/>
      <c r="V234" s="1319"/>
      <c r="W234" s="1319"/>
      <c r="X234" s="1320"/>
      <c r="Y234" s="1319"/>
      <c r="Z234" s="1319"/>
      <c r="AA234" s="1319"/>
      <c r="AB234" s="1319"/>
      <c r="AC234" s="1319"/>
      <c r="AD234" s="1319"/>
      <c r="AE234" s="1319"/>
      <c r="AF234" s="874"/>
      <c r="AG234" s="914"/>
      <c r="AH234" s="1319"/>
    </row>
    <row r="235">
      <c r="A235" s="1319"/>
      <c r="B235" s="1319"/>
      <c r="C235" s="1319"/>
      <c r="D235" s="1319"/>
      <c r="E235" s="1319"/>
      <c r="F235" s="1319"/>
      <c r="G235" s="1320"/>
      <c r="H235" s="1319"/>
      <c r="I235" s="1319"/>
      <c r="J235" s="1319"/>
      <c r="K235" s="1319"/>
      <c r="L235" s="1319"/>
      <c r="M235" s="1319"/>
      <c r="N235" s="1319"/>
      <c r="O235" s="874"/>
      <c r="P235" s="914"/>
      <c r="Q235" s="1319"/>
      <c r="R235" s="1319"/>
      <c r="S235" s="1319"/>
      <c r="T235" s="1319"/>
      <c r="U235" s="1319"/>
      <c r="V235" s="1319"/>
      <c r="W235" s="1319"/>
      <c r="X235" s="1320"/>
      <c r="Y235" s="1319"/>
      <c r="Z235" s="1319"/>
      <c r="AA235" s="1319"/>
      <c r="AB235" s="1319"/>
      <c r="AC235" s="1319"/>
      <c r="AD235" s="1319"/>
      <c r="AE235" s="1319"/>
      <c r="AF235" s="874"/>
      <c r="AG235" s="914"/>
      <c r="AH235" s="1319"/>
    </row>
    <row r="236">
      <c r="A236" s="1319"/>
      <c r="B236" s="1319"/>
      <c r="C236" s="1319"/>
      <c r="D236" s="1319"/>
      <c r="E236" s="1319"/>
      <c r="F236" s="1319"/>
      <c r="G236" s="1320"/>
      <c r="H236" s="1319"/>
      <c r="I236" s="1319"/>
      <c r="J236" s="1319"/>
      <c r="K236" s="1319"/>
      <c r="L236" s="1319"/>
      <c r="M236" s="1319"/>
      <c r="N236" s="1319"/>
      <c r="O236" s="874"/>
      <c r="P236" s="914"/>
      <c r="Q236" s="1319"/>
      <c r="R236" s="1319"/>
      <c r="S236" s="1319"/>
      <c r="T236" s="1319"/>
      <c r="U236" s="1319"/>
      <c r="V236" s="1319"/>
      <c r="W236" s="1319"/>
      <c r="X236" s="1320"/>
      <c r="Y236" s="1319"/>
      <c r="Z236" s="1319"/>
      <c r="AA236" s="1319"/>
      <c r="AB236" s="1319"/>
      <c r="AC236" s="1319"/>
      <c r="AD236" s="1319"/>
      <c r="AE236" s="1319"/>
      <c r="AF236" s="874"/>
      <c r="AG236" s="914"/>
      <c r="AH236" s="1319"/>
    </row>
    <row r="237">
      <c r="A237" s="1319"/>
      <c r="B237" s="1319"/>
      <c r="C237" s="1319"/>
      <c r="D237" s="1319"/>
      <c r="E237" s="1319"/>
      <c r="F237" s="1319"/>
      <c r="G237" s="1320"/>
      <c r="H237" s="1319"/>
      <c r="I237" s="1319"/>
      <c r="J237" s="1319"/>
      <c r="K237" s="1319"/>
      <c r="L237" s="1319"/>
      <c r="M237" s="1319"/>
      <c r="N237" s="1319"/>
      <c r="O237" s="874"/>
      <c r="P237" s="914"/>
      <c r="Q237" s="1319"/>
      <c r="R237" s="1319"/>
      <c r="S237" s="1319"/>
      <c r="T237" s="1319"/>
      <c r="U237" s="1319"/>
      <c r="V237" s="1319"/>
      <c r="W237" s="1319"/>
      <c r="X237" s="1320"/>
      <c r="Y237" s="1319"/>
      <c r="Z237" s="1319"/>
      <c r="AA237" s="1319"/>
      <c r="AB237" s="1319"/>
      <c r="AC237" s="1319"/>
      <c r="AD237" s="1319"/>
      <c r="AE237" s="1319"/>
      <c r="AF237" s="874"/>
      <c r="AG237" s="914"/>
      <c r="AH237" s="1319"/>
    </row>
    <row r="238">
      <c r="A238" s="1319"/>
      <c r="B238" s="1319"/>
      <c r="C238" s="1319"/>
      <c r="D238" s="1319"/>
      <c r="E238" s="1319"/>
      <c r="F238" s="1319"/>
      <c r="G238" s="1320"/>
      <c r="H238" s="1319"/>
      <c r="I238" s="1319"/>
      <c r="J238" s="1319"/>
      <c r="K238" s="1319"/>
      <c r="L238" s="1319"/>
      <c r="M238" s="1319"/>
      <c r="N238" s="1319"/>
      <c r="O238" s="874"/>
      <c r="P238" s="914"/>
      <c r="Q238" s="1319"/>
      <c r="R238" s="1319"/>
      <c r="S238" s="1319"/>
      <c r="T238" s="1319"/>
      <c r="U238" s="1319"/>
      <c r="V238" s="1319"/>
      <c r="W238" s="1319"/>
      <c r="X238" s="1320"/>
      <c r="Y238" s="1319"/>
      <c r="Z238" s="1319"/>
      <c r="AA238" s="1319"/>
      <c r="AB238" s="1319"/>
      <c r="AC238" s="1319"/>
      <c r="AD238" s="1319"/>
      <c r="AE238" s="1319"/>
      <c r="AF238" s="874"/>
      <c r="AG238" s="914"/>
      <c r="AH238" s="1319"/>
    </row>
    <row r="239">
      <c r="A239" s="1319"/>
      <c r="B239" s="1319"/>
      <c r="C239" s="1319"/>
      <c r="D239" s="1319"/>
      <c r="E239" s="1319"/>
      <c r="F239" s="1319"/>
      <c r="G239" s="1320"/>
      <c r="H239" s="1319"/>
      <c r="I239" s="1319"/>
      <c r="J239" s="1319"/>
      <c r="K239" s="1319"/>
      <c r="L239" s="1319"/>
      <c r="M239" s="1319"/>
      <c r="N239" s="1319"/>
      <c r="O239" s="874"/>
      <c r="P239" s="914"/>
      <c r="Q239" s="1319"/>
      <c r="R239" s="1319"/>
      <c r="S239" s="1319"/>
      <c r="T239" s="1319"/>
      <c r="U239" s="1319"/>
      <c r="V239" s="1319"/>
      <c r="W239" s="1319"/>
      <c r="X239" s="1320"/>
      <c r="Y239" s="1319"/>
      <c r="Z239" s="1319"/>
      <c r="AA239" s="1319"/>
      <c r="AB239" s="1319"/>
      <c r="AC239" s="1319"/>
      <c r="AD239" s="1319"/>
      <c r="AE239" s="1319"/>
      <c r="AF239" s="874"/>
      <c r="AG239" s="914"/>
      <c r="AH239" s="1319"/>
    </row>
    <row r="240">
      <c r="A240" s="1319"/>
      <c r="B240" s="1319"/>
      <c r="C240" s="1319"/>
      <c r="D240" s="1319"/>
      <c r="E240" s="1319"/>
      <c r="F240" s="1319"/>
      <c r="G240" s="1320"/>
      <c r="H240" s="1319"/>
      <c r="I240" s="1319"/>
      <c r="J240" s="1319"/>
      <c r="K240" s="1319"/>
      <c r="L240" s="1319"/>
      <c r="M240" s="1319"/>
      <c r="N240" s="1319"/>
      <c r="O240" s="874"/>
      <c r="P240" s="914"/>
      <c r="Q240" s="1319"/>
      <c r="R240" s="1319"/>
      <c r="S240" s="1319"/>
      <c r="T240" s="1319"/>
      <c r="U240" s="1319"/>
      <c r="V240" s="1319"/>
      <c r="W240" s="1319"/>
      <c r="X240" s="1320"/>
      <c r="Y240" s="1319"/>
      <c r="Z240" s="1319"/>
      <c r="AA240" s="1319"/>
      <c r="AB240" s="1319"/>
      <c r="AC240" s="1319"/>
      <c r="AD240" s="1319"/>
      <c r="AE240" s="1319"/>
      <c r="AF240" s="874"/>
      <c r="AG240" s="914"/>
      <c r="AH240" s="1319"/>
    </row>
    <row r="241">
      <c r="A241" s="1319"/>
      <c r="B241" s="1319"/>
      <c r="C241" s="1319"/>
      <c r="D241" s="1319"/>
      <c r="E241" s="1319"/>
      <c r="F241" s="1319"/>
      <c r="G241" s="1320"/>
      <c r="H241" s="1319"/>
      <c r="I241" s="1319"/>
      <c r="J241" s="1319"/>
      <c r="K241" s="1319"/>
      <c r="L241" s="1319"/>
      <c r="M241" s="1319"/>
      <c r="N241" s="1319"/>
      <c r="O241" s="874"/>
      <c r="P241" s="914"/>
      <c r="Q241" s="1319"/>
      <c r="R241" s="1319"/>
      <c r="S241" s="1319"/>
      <c r="T241" s="1319"/>
      <c r="U241" s="1319"/>
      <c r="V241" s="1319"/>
      <c r="W241" s="1319"/>
      <c r="X241" s="1320"/>
      <c r="Y241" s="1319"/>
      <c r="Z241" s="1319"/>
      <c r="AA241" s="1319"/>
      <c r="AB241" s="1319"/>
      <c r="AC241" s="1319"/>
      <c r="AD241" s="1319"/>
      <c r="AE241" s="1319"/>
      <c r="AF241" s="874"/>
      <c r="AG241" s="914"/>
      <c r="AH241" s="1319"/>
    </row>
    <row r="242">
      <c r="A242" s="1319"/>
      <c r="B242" s="1319"/>
      <c r="C242" s="1319"/>
      <c r="D242" s="1319"/>
      <c r="E242" s="1319"/>
      <c r="F242" s="1319"/>
      <c r="G242" s="1320"/>
      <c r="H242" s="1319"/>
      <c r="I242" s="1319"/>
      <c r="J242" s="1319"/>
      <c r="K242" s="1319"/>
      <c r="L242" s="1319"/>
      <c r="M242" s="1319"/>
      <c r="N242" s="1319"/>
      <c r="O242" s="874"/>
      <c r="P242" s="914"/>
      <c r="Q242" s="1319"/>
      <c r="R242" s="1319"/>
      <c r="S242" s="1319"/>
      <c r="T242" s="1319"/>
      <c r="U242" s="1319"/>
      <c r="V242" s="1319"/>
      <c r="W242" s="1319"/>
      <c r="X242" s="1320"/>
      <c r="Y242" s="1319"/>
      <c r="Z242" s="1319"/>
      <c r="AA242" s="1319"/>
      <c r="AB242" s="1319"/>
      <c r="AC242" s="1319"/>
      <c r="AD242" s="1319"/>
      <c r="AE242" s="1319"/>
      <c r="AF242" s="874"/>
      <c r="AG242" s="914"/>
      <c r="AH242" s="1319"/>
    </row>
    <row r="243">
      <c r="A243" s="1319"/>
      <c r="B243" s="1319"/>
      <c r="C243" s="1319"/>
      <c r="D243" s="1319"/>
      <c r="E243" s="1319"/>
      <c r="F243" s="1319"/>
      <c r="G243" s="1320"/>
      <c r="H243" s="1319"/>
      <c r="I243" s="1319"/>
      <c r="J243" s="1319"/>
      <c r="K243" s="1319"/>
      <c r="L243" s="1319"/>
      <c r="M243" s="1319"/>
      <c r="N243" s="1319"/>
      <c r="O243" s="874"/>
      <c r="P243" s="914"/>
      <c r="Q243" s="1319"/>
      <c r="R243" s="1319"/>
      <c r="S243" s="1319"/>
      <c r="T243" s="1319"/>
      <c r="U243" s="1319"/>
      <c r="V243" s="1319"/>
      <c r="W243" s="1319"/>
      <c r="X243" s="1320"/>
      <c r="Y243" s="1319"/>
      <c r="Z243" s="1319"/>
      <c r="AA243" s="1319"/>
      <c r="AB243" s="1319"/>
      <c r="AC243" s="1319"/>
      <c r="AD243" s="1319"/>
      <c r="AE243" s="1319"/>
      <c r="AF243" s="874"/>
      <c r="AG243" s="914"/>
      <c r="AH243" s="1319"/>
    </row>
    <row r="244">
      <c r="A244" s="1319"/>
      <c r="B244" s="1319"/>
      <c r="C244" s="1319"/>
      <c r="D244" s="1319"/>
      <c r="E244" s="1319"/>
      <c r="F244" s="1319"/>
      <c r="G244" s="1320"/>
      <c r="H244" s="1319"/>
      <c r="I244" s="1319"/>
      <c r="J244" s="1319"/>
      <c r="K244" s="1319"/>
      <c r="L244" s="1319"/>
      <c r="M244" s="1319"/>
      <c r="N244" s="1319"/>
      <c r="O244" s="874"/>
      <c r="P244" s="914"/>
      <c r="Q244" s="1319"/>
      <c r="R244" s="1319"/>
      <c r="S244" s="1319"/>
      <c r="T244" s="1319"/>
      <c r="U244" s="1319"/>
      <c r="V244" s="1319"/>
      <c r="W244" s="1319"/>
      <c r="X244" s="1320"/>
      <c r="Y244" s="1319"/>
      <c r="Z244" s="1319"/>
      <c r="AA244" s="1319"/>
      <c r="AB244" s="1319"/>
      <c r="AC244" s="1319"/>
      <c r="AD244" s="1319"/>
      <c r="AE244" s="1319"/>
      <c r="AF244" s="874"/>
      <c r="AG244" s="914"/>
      <c r="AH244" s="1319"/>
    </row>
    <row r="245">
      <c r="A245" s="1319"/>
      <c r="B245" s="1319"/>
      <c r="C245" s="1319"/>
      <c r="D245" s="1319"/>
      <c r="E245" s="1319"/>
      <c r="F245" s="1319"/>
      <c r="G245" s="1320"/>
      <c r="H245" s="1319"/>
      <c r="I245" s="1319"/>
      <c r="J245" s="1319"/>
      <c r="K245" s="1319"/>
      <c r="L245" s="1319"/>
      <c r="M245" s="1319"/>
      <c r="N245" s="1319"/>
      <c r="O245" s="874"/>
      <c r="P245" s="914"/>
      <c r="Q245" s="1319"/>
      <c r="R245" s="1319"/>
      <c r="S245" s="1319"/>
      <c r="T245" s="1319"/>
      <c r="U245" s="1319"/>
      <c r="V245" s="1319"/>
      <c r="W245" s="1319"/>
      <c r="X245" s="1320"/>
      <c r="Y245" s="1319"/>
      <c r="Z245" s="1319"/>
      <c r="AA245" s="1319"/>
      <c r="AB245" s="1319"/>
      <c r="AC245" s="1319"/>
      <c r="AD245" s="1319"/>
      <c r="AE245" s="1319"/>
      <c r="AF245" s="874"/>
      <c r="AG245" s="914"/>
      <c r="AH245" s="1319"/>
    </row>
    <row r="246">
      <c r="A246" s="1319"/>
      <c r="B246" s="1319"/>
      <c r="C246" s="1319"/>
      <c r="D246" s="1319"/>
      <c r="E246" s="1319"/>
      <c r="F246" s="1319"/>
      <c r="G246" s="1320"/>
      <c r="H246" s="1319"/>
      <c r="I246" s="1319"/>
      <c r="J246" s="1319"/>
      <c r="K246" s="1319"/>
      <c r="L246" s="1319"/>
      <c r="M246" s="1319"/>
      <c r="N246" s="1319"/>
      <c r="O246" s="874"/>
      <c r="P246" s="914"/>
      <c r="Q246" s="1319"/>
      <c r="R246" s="1319"/>
      <c r="S246" s="1319"/>
      <c r="T246" s="1319"/>
      <c r="U246" s="1319"/>
      <c r="V246" s="1319"/>
      <c r="W246" s="1319"/>
      <c r="X246" s="1320"/>
      <c r="Y246" s="1319"/>
      <c r="Z246" s="1319"/>
      <c r="AA246" s="1319"/>
      <c r="AB246" s="1319"/>
      <c r="AC246" s="1319"/>
      <c r="AD246" s="1319"/>
      <c r="AE246" s="1319"/>
      <c r="AF246" s="874"/>
      <c r="AG246" s="914"/>
      <c r="AH246" s="1319"/>
    </row>
    <row r="247">
      <c r="A247" s="1319"/>
      <c r="B247" s="1319"/>
      <c r="C247" s="1319"/>
      <c r="D247" s="1319"/>
      <c r="E247" s="1319"/>
      <c r="F247" s="1319"/>
      <c r="G247" s="1320"/>
      <c r="H247" s="1319"/>
      <c r="I247" s="1319"/>
      <c r="J247" s="1319"/>
      <c r="K247" s="1319"/>
      <c r="L247" s="1319"/>
      <c r="M247" s="1319"/>
      <c r="N247" s="1319"/>
      <c r="O247" s="874"/>
      <c r="P247" s="914"/>
      <c r="Q247" s="1319"/>
      <c r="R247" s="1319"/>
      <c r="S247" s="1319"/>
      <c r="T247" s="1319"/>
      <c r="U247" s="1319"/>
      <c r="V247" s="1319"/>
      <c r="W247" s="1319"/>
      <c r="X247" s="1320"/>
      <c r="Y247" s="1319"/>
      <c r="Z247" s="1319"/>
      <c r="AA247" s="1319"/>
      <c r="AB247" s="1319"/>
      <c r="AC247" s="1319"/>
      <c r="AD247" s="1319"/>
      <c r="AE247" s="1319"/>
      <c r="AF247" s="874"/>
      <c r="AG247" s="914"/>
      <c r="AH247" s="1319"/>
    </row>
    <row r="248">
      <c r="A248" s="1319"/>
      <c r="B248" s="1319"/>
      <c r="C248" s="1319"/>
      <c r="D248" s="1319"/>
      <c r="E248" s="1319"/>
      <c r="F248" s="1319"/>
      <c r="G248" s="1320"/>
      <c r="H248" s="1319"/>
      <c r="I248" s="1319"/>
      <c r="J248" s="1319"/>
      <c r="K248" s="1319"/>
      <c r="L248" s="1319"/>
      <c r="M248" s="1319"/>
      <c r="N248" s="1319"/>
      <c r="O248" s="874"/>
      <c r="P248" s="914"/>
      <c r="Q248" s="1319"/>
      <c r="R248" s="1319"/>
      <c r="S248" s="1319"/>
      <c r="T248" s="1319"/>
      <c r="U248" s="1319"/>
      <c r="V248" s="1319"/>
      <c r="W248" s="1319"/>
      <c r="X248" s="1320"/>
      <c r="Y248" s="1319"/>
      <c r="Z248" s="1319"/>
      <c r="AA248" s="1319"/>
      <c r="AB248" s="1319"/>
      <c r="AC248" s="1319"/>
      <c r="AD248" s="1319"/>
      <c r="AE248" s="1319"/>
      <c r="AF248" s="874"/>
      <c r="AG248" s="914"/>
      <c r="AH248" s="1319"/>
    </row>
    <row r="249">
      <c r="A249" s="1319"/>
      <c r="B249" s="1319"/>
      <c r="C249" s="1319"/>
      <c r="D249" s="1319"/>
      <c r="E249" s="1319"/>
      <c r="F249" s="1319"/>
      <c r="G249" s="1320"/>
      <c r="H249" s="1319"/>
      <c r="I249" s="1319"/>
      <c r="J249" s="1319"/>
      <c r="K249" s="1319"/>
      <c r="L249" s="1319"/>
      <c r="M249" s="1319"/>
      <c r="N249" s="1319"/>
      <c r="O249" s="874"/>
      <c r="P249" s="914"/>
      <c r="Q249" s="1319"/>
      <c r="R249" s="1319"/>
      <c r="S249" s="1319"/>
      <c r="T249" s="1319"/>
      <c r="U249" s="1319"/>
      <c r="V249" s="1319"/>
      <c r="W249" s="1319"/>
      <c r="X249" s="1320"/>
      <c r="Y249" s="1319"/>
      <c r="Z249" s="1319"/>
      <c r="AA249" s="1319"/>
      <c r="AB249" s="1319"/>
      <c r="AC249" s="1319"/>
      <c r="AD249" s="1319"/>
      <c r="AE249" s="1319"/>
      <c r="AF249" s="874"/>
      <c r="AG249" s="914"/>
      <c r="AH249" s="1319"/>
    </row>
    <row r="250">
      <c r="A250" s="1319"/>
      <c r="B250" s="1319"/>
      <c r="C250" s="1319"/>
      <c r="D250" s="1319"/>
      <c r="E250" s="1319"/>
      <c r="F250" s="1319"/>
      <c r="G250" s="1320"/>
      <c r="H250" s="1319"/>
      <c r="I250" s="1319"/>
      <c r="J250" s="1319"/>
      <c r="K250" s="1319"/>
      <c r="L250" s="1319"/>
      <c r="M250" s="1319"/>
      <c r="N250" s="1319"/>
      <c r="O250" s="874"/>
      <c r="P250" s="914"/>
      <c r="Q250" s="1319"/>
      <c r="R250" s="1319"/>
      <c r="S250" s="1319"/>
      <c r="T250" s="1319"/>
      <c r="U250" s="1319"/>
      <c r="V250" s="1319"/>
      <c r="W250" s="1319"/>
      <c r="X250" s="1320"/>
      <c r="Y250" s="1319"/>
      <c r="Z250" s="1319"/>
      <c r="AA250" s="1319"/>
      <c r="AB250" s="1319"/>
      <c r="AC250" s="1319"/>
      <c r="AD250" s="1319"/>
      <c r="AE250" s="1319"/>
      <c r="AF250" s="874"/>
      <c r="AG250" s="914"/>
      <c r="AH250" s="1319"/>
    </row>
    <row r="251">
      <c r="A251" s="1319"/>
      <c r="B251" s="1319"/>
      <c r="C251" s="1319"/>
      <c r="D251" s="1319"/>
      <c r="E251" s="1319"/>
      <c r="F251" s="1319"/>
      <c r="G251" s="1320"/>
      <c r="H251" s="1319"/>
      <c r="I251" s="1319"/>
      <c r="J251" s="1319"/>
      <c r="K251" s="1319"/>
      <c r="L251" s="1319"/>
      <c r="M251" s="1319"/>
      <c r="N251" s="1319"/>
      <c r="O251" s="874"/>
      <c r="P251" s="914"/>
      <c r="Q251" s="1319"/>
      <c r="R251" s="1319"/>
      <c r="S251" s="1319"/>
      <c r="T251" s="1319"/>
      <c r="U251" s="1319"/>
      <c r="V251" s="1319"/>
      <c r="W251" s="1319"/>
      <c r="X251" s="1320"/>
      <c r="Y251" s="1319"/>
      <c r="Z251" s="1319"/>
      <c r="AA251" s="1319"/>
      <c r="AB251" s="1319"/>
      <c r="AC251" s="1319"/>
      <c r="AD251" s="1319"/>
      <c r="AE251" s="1319"/>
      <c r="AF251" s="874"/>
      <c r="AG251" s="914"/>
      <c r="AH251" s="1319"/>
    </row>
    <row r="252">
      <c r="A252" s="1319"/>
      <c r="B252" s="1319"/>
      <c r="C252" s="1319"/>
      <c r="D252" s="1319"/>
      <c r="E252" s="1319"/>
      <c r="F252" s="1319"/>
      <c r="G252" s="1320"/>
      <c r="H252" s="1319"/>
      <c r="I252" s="1319"/>
      <c r="J252" s="1319"/>
      <c r="K252" s="1319"/>
      <c r="L252" s="1319"/>
      <c r="M252" s="1319"/>
      <c r="N252" s="1319"/>
      <c r="O252" s="874"/>
      <c r="P252" s="914"/>
      <c r="Q252" s="1319"/>
      <c r="R252" s="1319"/>
      <c r="S252" s="1319"/>
      <c r="T252" s="1319"/>
      <c r="U252" s="1319"/>
      <c r="V252" s="1319"/>
      <c r="W252" s="1319"/>
      <c r="X252" s="1320"/>
      <c r="Y252" s="1319"/>
      <c r="Z252" s="1319"/>
      <c r="AA252" s="1319"/>
      <c r="AB252" s="1319"/>
      <c r="AC252" s="1319"/>
      <c r="AD252" s="1319"/>
      <c r="AE252" s="1319"/>
      <c r="AF252" s="874"/>
      <c r="AG252" s="914"/>
      <c r="AH252" s="1319"/>
    </row>
    <row r="253">
      <c r="A253" s="1319"/>
      <c r="B253" s="1319"/>
      <c r="C253" s="1319"/>
      <c r="D253" s="1319"/>
      <c r="E253" s="1319"/>
      <c r="F253" s="1319"/>
      <c r="G253" s="1320"/>
      <c r="H253" s="1319"/>
      <c r="I253" s="1319"/>
      <c r="J253" s="1319"/>
      <c r="K253" s="1319"/>
      <c r="L253" s="1319"/>
      <c r="M253" s="1319"/>
      <c r="N253" s="1319"/>
      <c r="O253" s="874"/>
      <c r="P253" s="914"/>
      <c r="Q253" s="1319"/>
      <c r="R253" s="1319"/>
      <c r="S253" s="1319"/>
      <c r="T253" s="1319"/>
      <c r="U253" s="1319"/>
      <c r="V253" s="1319"/>
      <c r="W253" s="1319"/>
      <c r="X253" s="1320"/>
      <c r="Y253" s="1319"/>
      <c r="Z253" s="1319"/>
      <c r="AA253" s="1319"/>
      <c r="AB253" s="1319"/>
      <c r="AC253" s="1319"/>
      <c r="AD253" s="1319"/>
      <c r="AE253" s="1319"/>
      <c r="AF253" s="874"/>
      <c r="AG253" s="914"/>
      <c r="AH253" s="1319"/>
    </row>
    <row r="254">
      <c r="A254" s="1319"/>
      <c r="B254" s="1319"/>
      <c r="C254" s="1319"/>
      <c r="D254" s="1319"/>
      <c r="E254" s="1319"/>
      <c r="F254" s="1319"/>
      <c r="G254" s="1320"/>
      <c r="H254" s="1319"/>
      <c r="I254" s="1319"/>
      <c r="J254" s="1319"/>
      <c r="K254" s="1319"/>
      <c r="L254" s="1319"/>
      <c r="M254" s="1319"/>
      <c r="N254" s="1319"/>
      <c r="O254" s="874"/>
      <c r="P254" s="914"/>
      <c r="Q254" s="1319"/>
      <c r="R254" s="1319"/>
      <c r="S254" s="1319"/>
      <c r="T254" s="1319"/>
      <c r="U254" s="1319"/>
      <c r="V254" s="1319"/>
      <c r="W254" s="1319"/>
      <c r="X254" s="1320"/>
      <c r="Y254" s="1319"/>
      <c r="Z254" s="1319"/>
      <c r="AA254" s="1319"/>
      <c r="AB254" s="1319"/>
      <c r="AC254" s="1319"/>
      <c r="AD254" s="1319"/>
      <c r="AE254" s="1319"/>
      <c r="AF254" s="874"/>
      <c r="AG254" s="914"/>
      <c r="AH254" s="1319"/>
    </row>
    <row r="255">
      <c r="A255" s="1319"/>
      <c r="B255" s="1319"/>
      <c r="C255" s="1319"/>
      <c r="D255" s="1319"/>
      <c r="E255" s="1319"/>
      <c r="F255" s="1319"/>
      <c r="G255" s="1320"/>
      <c r="H255" s="1319"/>
      <c r="I255" s="1319"/>
      <c r="J255" s="1319"/>
      <c r="K255" s="1319"/>
      <c r="L255" s="1319"/>
      <c r="M255" s="1319"/>
      <c r="N255" s="1319"/>
      <c r="O255" s="874"/>
      <c r="P255" s="914"/>
      <c r="Q255" s="1319"/>
      <c r="R255" s="1319"/>
      <c r="S255" s="1319"/>
      <c r="T255" s="1319"/>
      <c r="U255" s="1319"/>
      <c r="V255" s="1319"/>
      <c r="W255" s="1319"/>
      <c r="X255" s="1320"/>
      <c r="Y255" s="1319"/>
      <c r="Z255" s="1319"/>
      <c r="AA255" s="1319"/>
      <c r="AB255" s="1319"/>
      <c r="AC255" s="1319"/>
      <c r="AD255" s="1319"/>
      <c r="AE255" s="1319"/>
      <c r="AF255" s="874"/>
      <c r="AG255" s="914"/>
      <c r="AH255" s="1319"/>
    </row>
    <row r="256">
      <c r="A256" s="1319"/>
      <c r="B256" s="1319"/>
      <c r="C256" s="1319"/>
      <c r="D256" s="1319"/>
      <c r="E256" s="1319"/>
      <c r="F256" s="1319"/>
      <c r="G256" s="1320"/>
      <c r="H256" s="1319"/>
      <c r="I256" s="1319"/>
      <c r="J256" s="1319"/>
      <c r="K256" s="1319"/>
      <c r="L256" s="1319"/>
      <c r="M256" s="1319"/>
      <c r="N256" s="1319"/>
      <c r="O256" s="874"/>
      <c r="P256" s="914"/>
      <c r="Q256" s="1319"/>
      <c r="R256" s="1319"/>
      <c r="S256" s="1319"/>
      <c r="T256" s="1319"/>
      <c r="U256" s="1319"/>
      <c r="V256" s="1319"/>
      <c r="W256" s="1319"/>
      <c r="X256" s="1320"/>
      <c r="Y256" s="1319"/>
      <c r="Z256" s="1319"/>
      <c r="AA256" s="1319"/>
      <c r="AB256" s="1319"/>
      <c r="AC256" s="1319"/>
      <c r="AD256" s="1319"/>
      <c r="AE256" s="1319"/>
      <c r="AF256" s="874"/>
      <c r="AG256" s="914"/>
      <c r="AH256" s="1319"/>
    </row>
    <row r="257">
      <c r="A257" s="1319"/>
      <c r="B257" s="1319"/>
      <c r="C257" s="1319"/>
      <c r="D257" s="1319"/>
      <c r="E257" s="1319"/>
      <c r="F257" s="1319"/>
      <c r="G257" s="1320"/>
      <c r="H257" s="1319"/>
      <c r="I257" s="1319"/>
      <c r="J257" s="1319"/>
      <c r="K257" s="1319"/>
      <c r="L257" s="1319"/>
      <c r="M257" s="1319"/>
      <c r="N257" s="1319"/>
      <c r="O257" s="874"/>
      <c r="P257" s="914"/>
      <c r="Q257" s="1319"/>
      <c r="R257" s="1319"/>
      <c r="S257" s="1319"/>
      <c r="T257" s="1319"/>
      <c r="U257" s="1319"/>
      <c r="V257" s="1319"/>
      <c r="W257" s="1319"/>
      <c r="X257" s="1320"/>
      <c r="Y257" s="1319"/>
      <c r="Z257" s="1319"/>
      <c r="AA257" s="1319"/>
      <c r="AB257" s="1319"/>
      <c r="AC257" s="1319"/>
      <c r="AD257" s="1319"/>
      <c r="AE257" s="1319"/>
      <c r="AF257" s="874"/>
      <c r="AG257" s="914"/>
      <c r="AH257" s="1319"/>
    </row>
    <row r="258">
      <c r="A258" s="1319"/>
      <c r="B258" s="1319"/>
      <c r="C258" s="1319"/>
      <c r="D258" s="1319"/>
      <c r="E258" s="1319"/>
      <c r="F258" s="1319"/>
      <c r="G258" s="1320"/>
      <c r="H258" s="1319"/>
      <c r="I258" s="1319"/>
      <c r="J258" s="1319"/>
      <c r="K258" s="1319"/>
      <c r="L258" s="1319"/>
      <c r="M258" s="1319"/>
      <c r="N258" s="1319"/>
      <c r="O258" s="874"/>
      <c r="P258" s="914"/>
      <c r="Q258" s="1319"/>
      <c r="R258" s="1319"/>
      <c r="S258" s="1319"/>
      <c r="T258" s="1319"/>
      <c r="U258" s="1319"/>
      <c r="V258" s="1319"/>
      <c r="W258" s="1319"/>
      <c r="X258" s="1320"/>
      <c r="Y258" s="1319"/>
      <c r="Z258" s="1319"/>
      <c r="AA258" s="1319"/>
      <c r="AB258" s="1319"/>
      <c r="AC258" s="1319"/>
      <c r="AD258" s="1319"/>
      <c r="AE258" s="1319"/>
      <c r="AF258" s="874"/>
      <c r="AG258" s="914"/>
      <c r="AH258" s="1319"/>
    </row>
    <row r="259">
      <c r="A259" s="1319"/>
      <c r="B259" s="1319"/>
      <c r="C259" s="1319"/>
      <c r="D259" s="1319"/>
      <c r="E259" s="1319"/>
      <c r="F259" s="1319"/>
      <c r="G259" s="1320"/>
      <c r="H259" s="1319"/>
      <c r="I259" s="1319"/>
      <c r="J259" s="1319"/>
      <c r="K259" s="1319"/>
      <c r="L259" s="1319"/>
      <c r="M259" s="1319"/>
      <c r="N259" s="1319"/>
      <c r="O259" s="874"/>
      <c r="P259" s="914"/>
      <c r="Q259" s="1319"/>
      <c r="R259" s="1319"/>
      <c r="S259" s="1319"/>
      <c r="T259" s="1319"/>
      <c r="U259" s="1319"/>
      <c r="V259" s="1319"/>
      <c r="W259" s="1319"/>
      <c r="X259" s="1320"/>
      <c r="Y259" s="1319"/>
      <c r="Z259" s="1319"/>
      <c r="AA259" s="1319"/>
      <c r="AB259" s="1319"/>
      <c r="AC259" s="1319"/>
      <c r="AD259" s="1319"/>
      <c r="AE259" s="1319"/>
      <c r="AF259" s="874"/>
      <c r="AG259" s="914"/>
      <c r="AH259" s="1319"/>
    </row>
    <row r="260">
      <c r="A260" s="1319"/>
      <c r="B260" s="1319"/>
      <c r="C260" s="1319"/>
      <c r="D260" s="1319"/>
      <c r="E260" s="1319"/>
      <c r="F260" s="1319"/>
      <c r="G260" s="1320"/>
      <c r="H260" s="1319"/>
      <c r="I260" s="1319"/>
      <c r="J260" s="1319"/>
      <c r="K260" s="1319"/>
      <c r="L260" s="1319"/>
      <c r="M260" s="1319"/>
      <c r="N260" s="1319"/>
      <c r="O260" s="874"/>
      <c r="P260" s="914"/>
      <c r="Q260" s="1319"/>
      <c r="R260" s="1319"/>
      <c r="S260" s="1319"/>
      <c r="T260" s="1319"/>
      <c r="U260" s="1319"/>
      <c r="V260" s="1319"/>
      <c r="W260" s="1319"/>
      <c r="X260" s="1320"/>
      <c r="Y260" s="1319"/>
      <c r="Z260" s="1319"/>
      <c r="AA260" s="1319"/>
      <c r="AB260" s="1319"/>
      <c r="AC260" s="1319"/>
      <c r="AD260" s="1319"/>
      <c r="AE260" s="1319"/>
      <c r="AF260" s="874"/>
      <c r="AG260" s="914"/>
      <c r="AH260" s="1319"/>
    </row>
    <row r="261">
      <c r="A261" s="1319"/>
      <c r="B261" s="1319"/>
      <c r="C261" s="1319"/>
      <c r="D261" s="1319"/>
      <c r="E261" s="1319"/>
      <c r="F261" s="1319"/>
      <c r="G261" s="1320"/>
      <c r="H261" s="1319"/>
      <c r="I261" s="1319"/>
      <c r="J261" s="1319"/>
      <c r="K261" s="1319"/>
      <c r="L261" s="1319"/>
      <c r="M261" s="1319"/>
      <c r="N261" s="1319"/>
      <c r="O261" s="874"/>
      <c r="P261" s="914"/>
      <c r="Q261" s="1319"/>
      <c r="R261" s="1319"/>
      <c r="S261" s="1319"/>
      <c r="T261" s="1319"/>
      <c r="U261" s="1319"/>
      <c r="V261" s="1319"/>
      <c r="W261" s="1319"/>
      <c r="X261" s="1320"/>
      <c r="Y261" s="1319"/>
      <c r="Z261" s="1319"/>
      <c r="AA261" s="1319"/>
      <c r="AB261" s="1319"/>
      <c r="AC261" s="1319"/>
      <c r="AD261" s="1319"/>
      <c r="AE261" s="1319"/>
      <c r="AF261" s="874"/>
      <c r="AG261" s="914"/>
      <c r="AH261" s="1319"/>
    </row>
    <row r="262">
      <c r="A262" s="1319"/>
      <c r="B262" s="1319"/>
      <c r="C262" s="1319"/>
      <c r="D262" s="1319"/>
      <c r="E262" s="1319"/>
      <c r="F262" s="1319"/>
      <c r="G262" s="1320"/>
      <c r="H262" s="1319"/>
      <c r="I262" s="1319"/>
      <c r="J262" s="1319"/>
      <c r="K262" s="1319"/>
      <c r="L262" s="1319"/>
      <c r="M262" s="1319"/>
      <c r="N262" s="1319"/>
      <c r="O262" s="874"/>
      <c r="P262" s="914"/>
      <c r="Q262" s="1319"/>
      <c r="R262" s="1319"/>
      <c r="S262" s="1319"/>
      <c r="T262" s="1319"/>
      <c r="U262" s="1319"/>
      <c r="V262" s="1319"/>
      <c r="W262" s="1319"/>
      <c r="X262" s="1320"/>
      <c r="Y262" s="1319"/>
      <c r="Z262" s="1319"/>
      <c r="AA262" s="1319"/>
      <c r="AB262" s="1319"/>
      <c r="AC262" s="1319"/>
      <c r="AD262" s="1319"/>
      <c r="AE262" s="1319"/>
      <c r="AF262" s="874"/>
      <c r="AG262" s="914"/>
      <c r="AH262" s="1319"/>
    </row>
    <row r="263">
      <c r="A263" s="1319"/>
      <c r="B263" s="1319"/>
      <c r="C263" s="1319"/>
      <c r="D263" s="1319"/>
      <c r="E263" s="1319"/>
      <c r="F263" s="1319"/>
      <c r="G263" s="1320"/>
      <c r="H263" s="1319"/>
      <c r="I263" s="1319"/>
      <c r="J263" s="1319"/>
      <c r="K263" s="1319"/>
      <c r="L263" s="1319"/>
      <c r="M263" s="1319"/>
      <c r="N263" s="1319"/>
      <c r="O263" s="874"/>
      <c r="P263" s="914"/>
      <c r="Q263" s="1319"/>
      <c r="R263" s="1319"/>
      <c r="S263" s="1319"/>
      <c r="T263" s="1319"/>
      <c r="U263" s="1319"/>
      <c r="V263" s="1319"/>
      <c r="W263" s="1319"/>
      <c r="X263" s="1320"/>
      <c r="Y263" s="1319"/>
      <c r="Z263" s="1319"/>
      <c r="AA263" s="1319"/>
      <c r="AB263" s="1319"/>
      <c r="AC263" s="1319"/>
      <c r="AD263" s="1319"/>
      <c r="AE263" s="1319"/>
      <c r="AF263" s="874"/>
      <c r="AG263" s="914"/>
      <c r="AH263" s="1319"/>
    </row>
    <row r="264">
      <c r="A264" s="1319"/>
      <c r="B264" s="1319"/>
      <c r="C264" s="1319"/>
      <c r="D264" s="1319"/>
      <c r="E264" s="1319"/>
      <c r="F264" s="1319"/>
      <c r="G264" s="1320"/>
      <c r="H264" s="1319"/>
      <c r="I264" s="1319"/>
      <c r="J264" s="1319"/>
      <c r="K264" s="1319"/>
      <c r="L264" s="1319"/>
      <c r="M264" s="1319"/>
      <c r="N264" s="1319"/>
      <c r="O264" s="874"/>
      <c r="P264" s="914"/>
      <c r="Q264" s="1319"/>
      <c r="R264" s="1319"/>
      <c r="S264" s="1319"/>
      <c r="T264" s="1319"/>
      <c r="U264" s="1319"/>
      <c r="V264" s="1319"/>
      <c r="W264" s="1319"/>
      <c r="X264" s="1320"/>
      <c r="Y264" s="1319"/>
      <c r="Z264" s="1319"/>
      <c r="AA264" s="1319"/>
      <c r="AB264" s="1319"/>
      <c r="AC264" s="1319"/>
      <c r="AD264" s="1319"/>
      <c r="AE264" s="1319"/>
      <c r="AF264" s="874"/>
      <c r="AG264" s="914"/>
      <c r="AH264" s="1319"/>
    </row>
    <row r="265">
      <c r="A265" s="1319"/>
      <c r="B265" s="1319"/>
      <c r="C265" s="1319"/>
      <c r="D265" s="1319"/>
      <c r="E265" s="1319"/>
      <c r="F265" s="1319"/>
      <c r="G265" s="1320"/>
      <c r="H265" s="1319"/>
      <c r="I265" s="1319"/>
      <c r="J265" s="1319"/>
      <c r="K265" s="1319"/>
      <c r="L265" s="1319"/>
      <c r="M265" s="1319"/>
      <c r="N265" s="1319"/>
      <c r="O265" s="874"/>
      <c r="P265" s="914"/>
      <c r="Q265" s="1319"/>
      <c r="R265" s="1319"/>
      <c r="S265" s="1319"/>
      <c r="T265" s="1319"/>
      <c r="U265" s="1319"/>
      <c r="V265" s="1319"/>
      <c r="W265" s="1319"/>
      <c r="X265" s="1320"/>
      <c r="Y265" s="1319"/>
      <c r="Z265" s="1319"/>
      <c r="AA265" s="1319"/>
      <c r="AB265" s="1319"/>
      <c r="AC265" s="1319"/>
      <c r="AD265" s="1319"/>
      <c r="AE265" s="1319"/>
      <c r="AF265" s="874"/>
      <c r="AG265" s="914"/>
      <c r="AH265" s="1319"/>
    </row>
    <row r="266">
      <c r="A266" s="1319"/>
      <c r="B266" s="1319"/>
      <c r="C266" s="1319"/>
      <c r="D266" s="1319"/>
      <c r="E266" s="1319"/>
      <c r="F266" s="1319"/>
      <c r="G266" s="1320"/>
      <c r="H266" s="1319"/>
      <c r="I266" s="1319"/>
      <c r="J266" s="1319"/>
      <c r="K266" s="1319"/>
      <c r="L266" s="1319"/>
      <c r="M266" s="1319"/>
      <c r="N266" s="1319"/>
      <c r="O266" s="874"/>
      <c r="P266" s="914"/>
      <c r="Q266" s="1319"/>
      <c r="R266" s="1319"/>
      <c r="S266" s="1319"/>
      <c r="T266" s="1319"/>
      <c r="U266" s="1319"/>
      <c r="V266" s="1319"/>
      <c r="W266" s="1319"/>
      <c r="X266" s="1320"/>
      <c r="Y266" s="1319"/>
      <c r="Z266" s="1319"/>
      <c r="AA266" s="1319"/>
      <c r="AB266" s="1319"/>
      <c r="AC266" s="1319"/>
      <c r="AD266" s="1319"/>
      <c r="AE266" s="1319"/>
      <c r="AF266" s="874"/>
      <c r="AG266" s="914"/>
      <c r="AH266" s="1319"/>
    </row>
    <row r="267">
      <c r="A267" s="1319"/>
      <c r="B267" s="1319"/>
      <c r="C267" s="1319"/>
      <c r="D267" s="1319"/>
      <c r="E267" s="1319"/>
      <c r="F267" s="1319"/>
      <c r="G267" s="1320"/>
      <c r="H267" s="1319"/>
      <c r="I267" s="1319"/>
      <c r="J267" s="1319"/>
      <c r="K267" s="1319"/>
      <c r="L267" s="1319"/>
      <c r="M267" s="1319"/>
      <c r="N267" s="1319"/>
      <c r="O267" s="874"/>
      <c r="P267" s="914"/>
      <c r="Q267" s="1319"/>
      <c r="R267" s="1319"/>
      <c r="S267" s="1319"/>
      <c r="T267" s="1319"/>
      <c r="U267" s="1319"/>
      <c r="V267" s="1319"/>
      <c r="W267" s="1319"/>
      <c r="X267" s="1320"/>
      <c r="Y267" s="1319"/>
      <c r="Z267" s="1319"/>
      <c r="AA267" s="1319"/>
      <c r="AB267" s="1319"/>
      <c r="AC267" s="1319"/>
      <c r="AD267" s="1319"/>
      <c r="AE267" s="1319"/>
      <c r="AF267" s="874"/>
      <c r="AG267" s="914"/>
      <c r="AH267" s="1319"/>
    </row>
    <row r="268">
      <c r="A268" s="1319"/>
      <c r="B268" s="1319"/>
      <c r="C268" s="1319"/>
      <c r="D268" s="1319"/>
      <c r="E268" s="1319"/>
      <c r="F268" s="1319"/>
      <c r="G268" s="1320"/>
      <c r="H268" s="1319"/>
      <c r="I268" s="1319"/>
      <c r="J268" s="1319"/>
      <c r="K268" s="1319"/>
      <c r="L268" s="1319"/>
      <c r="M268" s="1319"/>
      <c r="N268" s="1319"/>
      <c r="O268" s="874"/>
      <c r="P268" s="914"/>
      <c r="Q268" s="1319"/>
      <c r="R268" s="1319"/>
      <c r="S268" s="1319"/>
      <c r="T268" s="1319"/>
      <c r="U268" s="1319"/>
      <c r="V268" s="1319"/>
      <c r="W268" s="1319"/>
      <c r="X268" s="1320"/>
      <c r="Y268" s="1319"/>
      <c r="Z268" s="1319"/>
      <c r="AA268" s="1319"/>
      <c r="AB268" s="1319"/>
      <c r="AC268" s="1319"/>
      <c r="AD268" s="1319"/>
      <c r="AE268" s="1319"/>
      <c r="AF268" s="874"/>
      <c r="AG268" s="914"/>
      <c r="AH268" s="1319"/>
    </row>
    <row r="269">
      <c r="A269" s="1319"/>
      <c r="B269" s="1319"/>
      <c r="C269" s="1319"/>
      <c r="D269" s="1319"/>
      <c r="E269" s="1319"/>
      <c r="F269" s="1319"/>
      <c r="G269" s="1320"/>
      <c r="H269" s="1319"/>
      <c r="I269" s="1319"/>
      <c r="J269" s="1319"/>
      <c r="K269" s="1319"/>
      <c r="L269" s="1319"/>
      <c r="M269" s="1319"/>
      <c r="N269" s="1319"/>
      <c r="O269" s="874"/>
      <c r="P269" s="914"/>
      <c r="Q269" s="1319"/>
      <c r="R269" s="1319"/>
      <c r="S269" s="1319"/>
      <c r="T269" s="1319"/>
      <c r="U269" s="1319"/>
      <c r="V269" s="1319"/>
      <c r="W269" s="1319"/>
      <c r="X269" s="1320"/>
      <c r="Y269" s="1319"/>
      <c r="Z269" s="1319"/>
      <c r="AA269" s="1319"/>
      <c r="AB269" s="1319"/>
      <c r="AC269" s="1319"/>
      <c r="AD269" s="1319"/>
      <c r="AE269" s="1319"/>
      <c r="AF269" s="874"/>
      <c r="AG269" s="914"/>
      <c r="AH269" s="1319"/>
    </row>
    <row r="270">
      <c r="A270" s="1319"/>
      <c r="B270" s="1319"/>
      <c r="C270" s="1319"/>
      <c r="D270" s="1319"/>
      <c r="E270" s="1319"/>
      <c r="F270" s="1319"/>
      <c r="G270" s="1320"/>
      <c r="H270" s="1319"/>
      <c r="I270" s="1319"/>
      <c r="J270" s="1319"/>
      <c r="K270" s="1319"/>
      <c r="L270" s="1319"/>
      <c r="M270" s="1319"/>
      <c r="N270" s="1319"/>
      <c r="O270" s="874"/>
      <c r="P270" s="914"/>
      <c r="Q270" s="1319"/>
      <c r="R270" s="1319"/>
      <c r="S270" s="1319"/>
      <c r="T270" s="1319"/>
      <c r="U270" s="1319"/>
      <c r="V270" s="1319"/>
      <c r="W270" s="1319"/>
      <c r="X270" s="1320"/>
      <c r="Y270" s="1319"/>
      <c r="Z270" s="1319"/>
      <c r="AA270" s="1319"/>
      <c r="AB270" s="1319"/>
      <c r="AC270" s="1319"/>
      <c r="AD270" s="1319"/>
      <c r="AE270" s="1319"/>
      <c r="AF270" s="874"/>
      <c r="AG270" s="914"/>
      <c r="AH270" s="1319"/>
    </row>
    <row r="271">
      <c r="A271" s="1319"/>
      <c r="B271" s="1319"/>
      <c r="C271" s="1319"/>
      <c r="D271" s="1319"/>
      <c r="E271" s="1319"/>
      <c r="F271" s="1319"/>
      <c r="G271" s="1320"/>
      <c r="H271" s="1319"/>
      <c r="I271" s="1319"/>
      <c r="J271" s="1319"/>
      <c r="K271" s="1319"/>
      <c r="L271" s="1319"/>
      <c r="M271" s="1319"/>
      <c r="N271" s="1319"/>
      <c r="O271" s="874"/>
      <c r="P271" s="914"/>
      <c r="Q271" s="1319"/>
      <c r="R271" s="1319"/>
      <c r="S271" s="1319"/>
      <c r="T271" s="1319"/>
      <c r="U271" s="1319"/>
      <c r="V271" s="1319"/>
      <c r="W271" s="1319"/>
      <c r="X271" s="1320"/>
      <c r="Y271" s="1319"/>
      <c r="Z271" s="1319"/>
      <c r="AA271" s="1319"/>
      <c r="AB271" s="1319"/>
      <c r="AC271" s="1319"/>
      <c r="AD271" s="1319"/>
      <c r="AE271" s="1319"/>
      <c r="AF271" s="874"/>
      <c r="AG271" s="914"/>
      <c r="AH271" s="1319"/>
    </row>
    <row r="272">
      <c r="A272" s="1319"/>
      <c r="B272" s="1319"/>
      <c r="C272" s="1319"/>
      <c r="D272" s="1319"/>
      <c r="E272" s="1319"/>
      <c r="F272" s="1319"/>
      <c r="G272" s="1320"/>
      <c r="H272" s="1319"/>
      <c r="I272" s="1319"/>
      <c r="J272" s="1319"/>
      <c r="K272" s="1319"/>
      <c r="L272" s="1319"/>
      <c r="M272" s="1319"/>
      <c r="N272" s="1319"/>
      <c r="O272" s="874"/>
      <c r="P272" s="914"/>
      <c r="Q272" s="1319"/>
      <c r="R272" s="1319"/>
      <c r="S272" s="1319"/>
      <c r="T272" s="1319"/>
      <c r="U272" s="1319"/>
      <c r="V272" s="1319"/>
      <c r="W272" s="1319"/>
      <c r="X272" s="1320"/>
      <c r="Y272" s="1319"/>
      <c r="Z272" s="1319"/>
      <c r="AA272" s="1319"/>
      <c r="AB272" s="1319"/>
      <c r="AC272" s="1319"/>
      <c r="AD272" s="1319"/>
      <c r="AE272" s="1319"/>
      <c r="AF272" s="874"/>
      <c r="AG272" s="914"/>
      <c r="AH272" s="1319"/>
    </row>
    <row r="273">
      <c r="A273" s="1319"/>
      <c r="B273" s="1319"/>
      <c r="C273" s="1319"/>
      <c r="D273" s="1319"/>
      <c r="E273" s="1319"/>
      <c r="F273" s="1319"/>
      <c r="G273" s="1320"/>
      <c r="H273" s="1319"/>
      <c r="I273" s="1319"/>
      <c r="J273" s="1319"/>
      <c r="K273" s="1319"/>
      <c r="L273" s="1319"/>
      <c r="M273" s="1319"/>
      <c r="N273" s="1319"/>
      <c r="O273" s="874"/>
      <c r="P273" s="914"/>
      <c r="Q273" s="1319"/>
      <c r="R273" s="1319"/>
      <c r="S273" s="1319"/>
      <c r="T273" s="1319"/>
      <c r="U273" s="1319"/>
      <c r="V273" s="1319"/>
      <c r="W273" s="1319"/>
      <c r="X273" s="1320"/>
      <c r="Y273" s="1319"/>
      <c r="Z273" s="1319"/>
      <c r="AA273" s="1319"/>
      <c r="AB273" s="1319"/>
      <c r="AC273" s="1319"/>
      <c r="AD273" s="1319"/>
      <c r="AE273" s="1319"/>
      <c r="AF273" s="874"/>
      <c r="AG273" s="914"/>
      <c r="AH273" s="1319"/>
    </row>
    <row r="274">
      <c r="A274" s="1319"/>
      <c r="B274" s="1319"/>
      <c r="C274" s="1319"/>
      <c r="D274" s="1319"/>
      <c r="E274" s="1319"/>
      <c r="F274" s="1319"/>
      <c r="G274" s="1320"/>
      <c r="H274" s="1319"/>
      <c r="I274" s="1319"/>
      <c r="J274" s="1319"/>
      <c r="K274" s="1319"/>
      <c r="L274" s="1319"/>
      <c r="M274" s="1319"/>
      <c r="N274" s="1319"/>
      <c r="O274" s="874"/>
      <c r="P274" s="914"/>
      <c r="Q274" s="1319"/>
      <c r="R274" s="1319"/>
      <c r="S274" s="1319"/>
      <c r="T274" s="1319"/>
      <c r="U274" s="1319"/>
      <c r="V274" s="1319"/>
      <c r="W274" s="1319"/>
      <c r="X274" s="1320"/>
      <c r="Y274" s="1319"/>
      <c r="Z274" s="1319"/>
      <c r="AA274" s="1319"/>
      <c r="AB274" s="1319"/>
      <c r="AC274" s="1319"/>
      <c r="AD274" s="1319"/>
      <c r="AE274" s="1319"/>
      <c r="AF274" s="874"/>
      <c r="AG274" s="914"/>
      <c r="AH274" s="1319"/>
    </row>
    <row r="275">
      <c r="A275" s="1319"/>
      <c r="B275" s="1319"/>
      <c r="C275" s="1319"/>
      <c r="D275" s="1319"/>
      <c r="E275" s="1319"/>
      <c r="F275" s="1319"/>
      <c r="G275" s="1320"/>
      <c r="H275" s="1319"/>
      <c r="I275" s="1319"/>
      <c r="J275" s="1319"/>
      <c r="K275" s="1319"/>
      <c r="L275" s="1319"/>
      <c r="M275" s="1319"/>
      <c r="N275" s="1319"/>
      <c r="O275" s="874"/>
      <c r="P275" s="914"/>
      <c r="Q275" s="1319"/>
      <c r="R275" s="1319"/>
      <c r="S275" s="1319"/>
      <c r="T275" s="1319"/>
      <c r="U275" s="1319"/>
      <c r="V275" s="1319"/>
      <c r="W275" s="1319"/>
      <c r="X275" s="1320"/>
      <c r="Y275" s="1319"/>
      <c r="Z275" s="1319"/>
      <c r="AA275" s="1319"/>
      <c r="AB275" s="1319"/>
      <c r="AC275" s="1319"/>
      <c r="AD275" s="1319"/>
      <c r="AE275" s="1319"/>
      <c r="AF275" s="874"/>
      <c r="AG275" s="914"/>
      <c r="AH275" s="1319"/>
    </row>
    <row r="276">
      <c r="A276" s="1319"/>
      <c r="B276" s="1319"/>
      <c r="C276" s="1319"/>
      <c r="D276" s="1319"/>
      <c r="E276" s="1319"/>
      <c r="F276" s="1319"/>
      <c r="G276" s="1320"/>
      <c r="H276" s="1319"/>
      <c r="I276" s="1319"/>
      <c r="J276" s="1319"/>
      <c r="K276" s="1319"/>
      <c r="L276" s="1319"/>
      <c r="M276" s="1319"/>
      <c r="N276" s="1319"/>
      <c r="O276" s="874"/>
      <c r="P276" s="914"/>
      <c r="Q276" s="1319"/>
      <c r="R276" s="1319"/>
      <c r="S276" s="1319"/>
      <c r="T276" s="1319"/>
      <c r="U276" s="1319"/>
      <c r="V276" s="1319"/>
      <c r="W276" s="1319"/>
      <c r="X276" s="1320"/>
      <c r="Y276" s="1319"/>
      <c r="Z276" s="1319"/>
      <c r="AA276" s="1319"/>
      <c r="AB276" s="1319"/>
      <c r="AC276" s="1319"/>
      <c r="AD276" s="1319"/>
      <c r="AE276" s="1319"/>
      <c r="AF276" s="874"/>
      <c r="AG276" s="914"/>
      <c r="AH276" s="1319"/>
    </row>
    <row r="277">
      <c r="A277" s="1319"/>
      <c r="B277" s="1319"/>
      <c r="C277" s="1319"/>
      <c r="D277" s="1319"/>
      <c r="E277" s="1319"/>
      <c r="F277" s="1319"/>
      <c r="G277" s="1320"/>
      <c r="H277" s="1319"/>
      <c r="I277" s="1319"/>
      <c r="J277" s="1319"/>
      <c r="K277" s="1319"/>
      <c r="L277" s="1319"/>
      <c r="M277" s="1319"/>
      <c r="N277" s="1319"/>
      <c r="O277" s="874"/>
      <c r="P277" s="914"/>
      <c r="Q277" s="1319"/>
      <c r="R277" s="1319"/>
      <c r="S277" s="1319"/>
      <c r="T277" s="1319"/>
      <c r="U277" s="1319"/>
      <c r="V277" s="1319"/>
      <c r="W277" s="1319"/>
      <c r="X277" s="1320"/>
      <c r="Y277" s="1319"/>
      <c r="Z277" s="1319"/>
      <c r="AA277" s="1319"/>
      <c r="AB277" s="1319"/>
      <c r="AC277" s="1319"/>
      <c r="AD277" s="1319"/>
      <c r="AE277" s="1319"/>
      <c r="AF277" s="874"/>
      <c r="AG277" s="914"/>
      <c r="AH277" s="1319"/>
    </row>
    <row r="278">
      <c r="A278" s="1319"/>
      <c r="B278" s="1319"/>
      <c r="C278" s="1319"/>
      <c r="D278" s="1319"/>
      <c r="E278" s="1319"/>
      <c r="F278" s="1319"/>
      <c r="G278" s="1320"/>
      <c r="H278" s="1319"/>
      <c r="I278" s="1319"/>
      <c r="J278" s="1319"/>
      <c r="K278" s="1319"/>
      <c r="L278" s="1319"/>
      <c r="M278" s="1319"/>
      <c r="N278" s="1319"/>
      <c r="O278" s="874"/>
      <c r="P278" s="914"/>
      <c r="Q278" s="1319"/>
      <c r="R278" s="1319"/>
      <c r="S278" s="1319"/>
      <c r="T278" s="1319"/>
      <c r="U278" s="1319"/>
      <c r="V278" s="1319"/>
      <c r="W278" s="1319"/>
      <c r="X278" s="1320"/>
      <c r="Y278" s="1319"/>
      <c r="Z278" s="1319"/>
      <c r="AA278" s="1319"/>
      <c r="AB278" s="1319"/>
      <c r="AC278" s="1319"/>
      <c r="AD278" s="1319"/>
      <c r="AE278" s="1319"/>
      <c r="AF278" s="874"/>
      <c r="AG278" s="914"/>
      <c r="AH278" s="1319"/>
    </row>
    <row r="279">
      <c r="A279" s="1319"/>
      <c r="B279" s="1319"/>
      <c r="C279" s="1319"/>
      <c r="D279" s="1319"/>
      <c r="E279" s="1319"/>
      <c r="F279" s="1319"/>
      <c r="G279" s="1320"/>
      <c r="H279" s="1319"/>
      <c r="I279" s="1319"/>
      <c r="J279" s="1319"/>
      <c r="K279" s="1319"/>
      <c r="L279" s="1319"/>
      <c r="M279" s="1319"/>
      <c r="N279" s="1319"/>
      <c r="O279" s="874"/>
      <c r="P279" s="914"/>
      <c r="Q279" s="1319"/>
      <c r="R279" s="1319"/>
      <c r="S279" s="1319"/>
      <c r="T279" s="1319"/>
      <c r="U279" s="1319"/>
      <c r="V279" s="1319"/>
      <c r="W279" s="1319"/>
      <c r="X279" s="1320"/>
      <c r="Y279" s="1319"/>
      <c r="Z279" s="1319"/>
      <c r="AA279" s="1319"/>
      <c r="AB279" s="1319"/>
      <c r="AC279" s="1319"/>
      <c r="AD279" s="1319"/>
      <c r="AE279" s="1319"/>
      <c r="AF279" s="874"/>
      <c r="AG279" s="914"/>
      <c r="AH279" s="1319"/>
    </row>
    <row r="280">
      <c r="A280" s="1319"/>
      <c r="B280" s="1319"/>
      <c r="C280" s="1319"/>
      <c r="D280" s="1319"/>
      <c r="E280" s="1319"/>
      <c r="F280" s="1319"/>
      <c r="G280" s="1320"/>
      <c r="H280" s="1319"/>
      <c r="I280" s="1319"/>
      <c r="J280" s="1319"/>
      <c r="K280" s="1319"/>
      <c r="L280" s="1319"/>
      <c r="M280" s="1319"/>
      <c r="N280" s="1319"/>
      <c r="O280" s="874"/>
      <c r="P280" s="914"/>
      <c r="Q280" s="1319"/>
      <c r="R280" s="1319"/>
      <c r="S280" s="1319"/>
      <c r="T280" s="1319"/>
      <c r="U280" s="1319"/>
      <c r="V280" s="1319"/>
      <c r="W280" s="1319"/>
      <c r="X280" s="1320"/>
      <c r="Y280" s="1319"/>
      <c r="Z280" s="1319"/>
      <c r="AA280" s="1319"/>
      <c r="AB280" s="1319"/>
      <c r="AC280" s="1319"/>
      <c r="AD280" s="1319"/>
      <c r="AE280" s="1319"/>
      <c r="AF280" s="874"/>
      <c r="AG280" s="914"/>
      <c r="AH280" s="1319"/>
    </row>
    <row r="281">
      <c r="A281" s="1319"/>
      <c r="B281" s="1319"/>
      <c r="C281" s="1319"/>
      <c r="D281" s="1319"/>
      <c r="E281" s="1319"/>
      <c r="F281" s="1319"/>
      <c r="G281" s="1320"/>
      <c r="H281" s="1319"/>
      <c r="I281" s="1319"/>
      <c r="J281" s="1319"/>
      <c r="K281" s="1319"/>
      <c r="L281" s="1319"/>
      <c r="M281" s="1319"/>
      <c r="N281" s="1319"/>
      <c r="O281" s="874"/>
      <c r="P281" s="914"/>
      <c r="Q281" s="1319"/>
      <c r="R281" s="1319"/>
      <c r="S281" s="1319"/>
      <c r="T281" s="1319"/>
      <c r="U281" s="1319"/>
      <c r="V281" s="1319"/>
      <c r="W281" s="1319"/>
      <c r="X281" s="1320"/>
      <c r="Y281" s="1319"/>
      <c r="Z281" s="1319"/>
      <c r="AA281" s="1319"/>
      <c r="AB281" s="1319"/>
      <c r="AC281" s="1319"/>
      <c r="AD281" s="1319"/>
      <c r="AE281" s="1319"/>
      <c r="AF281" s="874"/>
      <c r="AG281" s="914"/>
      <c r="AH281" s="1319"/>
    </row>
    <row r="282">
      <c r="A282" s="1319"/>
      <c r="B282" s="1319"/>
      <c r="C282" s="1319"/>
      <c r="D282" s="1319"/>
      <c r="E282" s="1319"/>
      <c r="F282" s="1319"/>
      <c r="G282" s="1320"/>
      <c r="H282" s="1319"/>
      <c r="I282" s="1319"/>
      <c r="J282" s="1319"/>
      <c r="K282" s="1319"/>
      <c r="L282" s="1319"/>
      <c r="M282" s="1319"/>
      <c r="N282" s="1319"/>
      <c r="O282" s="874"/>
      <c r="P282" s="914"/>
      <c r="Q282" s="1319"/>
      <c r="R282" s="1319"/>
      <c r="S282" s="1319"/>
      <c r="T282" s="1319"/>
      <c r="U282" s="1319"/>
      <c r="V282" s="1319"/>
      <c r="W282" s="1319"/>
      <c r="X282" s="1320"/>
      <c r="Y282" s="1319"/>
      <c r="Z282" s="1319"/>
      <c r="AA282" s="1319"/>
      <c r="AB282" s="1319"/>
      <c r="AC282" s="1319"/>
      <c r="AD282" s="1319"/>
      <c r="AE282" s="1319"/>
      <c r="AF282" s="874"/>
      <c r="AG282" s="914"/>
      <c r="AH282" s="1319"/>
    </row>
    <row r="283">
      <c r="A283" s="1319"/>
      <c r="B283" s="1319"/>
      <c r="C283" s="1319"/>
      <c r="D283" s="1319"/>
      <c r="E283" s="1319"/>
      <c r="F283" s="1319"/>
      <c r="G283" s="1320"/>
      <c r="H283" s="1319"/>
      <c r="I283" s="1319"/>
      <c r="J283" s="1319"/>
      <c r="K283" s="1319"/>
      <c r="L283" s="1319"/>
      <c r="M283" s="1319"/>
      <c r="N283" s="1319"/>
      <c r="O283" s="874"/>
      <c r="P283" s="914"/>
      <c r="Q283" s="1319"/>
      <c r="R283" s="1319"/>
      <c r="S283" s="1319"/>
      <c r="T283" s="1319"/>
      <c r="U283" s="1319"/>
      <c r="V283" s="1319"/>
      <c r="W283" s="1319"/>
      <c r="X283" s="1320"/>
      <c r="Y283" s="1319"/>
      <c r="Z283" s="1319"/>
      <c r="AA283" s="1319"/>
      <c r="AB283" s="1319"/>
      <c r="AC283" s="1319"/>
      <c r="AD283" s="1319"/>
      <c r="AE283" s="1319"/>
      <c r="AF283" s="874"/>
      <c r="AG283" s="914"/>
      <c r="AH283" s="1319"/>
    </row>
    <row r="284">
      <c r="A284" s="1319"/>
      <c r="B284" s="1319"/>
      <c r="C284" s="1319"/>
      <c r="D284" s="1319"/>
      <c r="E284" s="1319"/>
      <c r="F284" s="1319"/>
      <c r="G284" s="1320"/>
      <c r="H284" s="1319"/>
      <c r="I284" s="1319"/>
      <c r="J284" s="1319"/>
      <c r="K284" s="1319"/>
      <c r="L284" s="1319"/>
      <c r="M284" s="1319"/>
      <c r="N284" s="1319"/>
      <c r="O284" s="874"/>
      <c r="P284" s="914"/>
      <c r="Q284" s="1319"/>
      <c r="R284" s="1319"/>
      <c r="S284" s="1319"/>
      <c r="T284" s="1319"/>
      <c r="U284" s="1319"/>
      <c r="V284" s="1319"/>
      <c r="W284" s="1319"/>
      <c r="X284" s="1320"/>
      <c r="Y284" s="1319"/>
      <c r="Z284" s="1319"/>
      <c r="AA284" s="1319"/>
      <c r="AB284" s="1319"/>
      <c r="AC284" s="1319"/>
      <c r="AD284" s="1319"/>
      <c r="AE284" s="1319"/>
      <c r="AF284" s="874"/>
      <c r="AG284" s="914"/>
      <c r="AH284" s="1319"/>
    </row>
    <row r="285">
      <c r="A285" s="1319"/>
      <c r="B285" s="1319"/>
      <c r="C285" s="1319"/>
      <c r="D285" s="1319"/>
      <c r="E285" s="1319"/>
      <c r="F285" s="1319"/>
      <c r="G285" s="1320"/>
      <c r="H285" s="1319"/>
      <c r="I285" s="1319"/>
      <c r="J285" s="1319"/>
      <c r="K285" s="1319"/>
      <c r="L285" s="1319"/>
      <c r="M285" s="1319"/>
      <c r="N285" s="1319"/>
      <c r="O285" s="874"/>
      <c r="P285" s="914"/>
      <c r="Q285" s="1319"/>
      <c r="R285" s="1319"/>
      <c r="S285" s="1319"/>
      <c r="T285" s="1319"/>
      <c r="U285" s="1319"/>
      <c r="V285" s="1319"/>
      <c r="W285" s="1319"/>
      <c r="X285" s="1320"/>
      <c r="Y285" s="1319"/>
      <c r="Z285" s="1319"/>
      <c r="AA285" s="1319"/>
      <c r="AB285" s="1319"/>
      <c r="AC285" s="1319"/>
      <c r="AD285" s="1319"/>
      <c r="AE285" s="1319"/>
      <c r="AF285" s="874"/>
      <c r="AG285" s="914"/>
      <c r="AH285" s="1319"/>
    </row>
    <row r="286">
      <c r="A286" s="1319"/>
      <c r="B286" s="1319"/>
      <c r="C286" s="1319"/>
      <c r="D286" s="1319"/>
      <c r="E286" s="1319"/>
      <c r="F286" s="1319"/>
      <c r="G286" s="1320"/>
      <c r="H286" s="1319"/>
      <c r="I286" s="1319"/>
      <c r="J286" s="1319"/>
      <c r="K286" s="1319"/>
      <c r="L286" s="1319"/>
      <c r="M286" s="1319"/>
      <c r="N286" s="1319"/>
      <c r="O286" s="874"/>
      <c r="P286" s="914"/>
      <c r="Q286" s="1319"/>
      <c r="R286" s="1319"/>
      <c r="S286" s="1319"/>
      <c r="T286" s="1319"/>
      <c r="U286" s="1319"/>
      <c r="V286" s="1319"/>
      <c r="W286" s="1319"/>
      <c r="X286" s="1320"/>
      <c r="Y286" s="1319"/>
      <c r="Z286" s="1319"/>
      <c r="AA286" s="1319"/>
      <c r="AB286" s="1319"/>
      <c r="AC286" s="1319"/>
      <c r="AD286" s="1319"/>
      <c r="AE286" s="1319"/>
      <c r="AF286" s="874"/>
      <c r="AG286" s="914"/>
      <c r="AH286" s="1319"/>
    </row>
    <row r="287">
      <c r="A287" s="1319"/>
      <c r="B287" s="1319"/>
      <c r="C287" s="1319"/>
      <c r="D287" s="1319"/>
      <c r="E287" s="1319"/>
      <c r="F287" s="1319"/>
      <c r="G287" s="1320"/>
      <c r="H287" s="1319"/>
      <c r="I287" s="1319"/>
      <c r="J287" s="1319"/>
      <c r="K287" s="1319"/>
      <c r="L287" s="1319"/>
      <c r="M287" s="1319"/>
      <c r="N287" s="1319"/>
      <c r="O287" s="874"/>
      <c r="P287" s="914"/>
      <c r="Q287" s="1319"/>
      <c r="R287" s="1319"/>
      <c r="S287" s="1319"/>
      <c r="T287" s="1319"/>
      <c r="U287" s="1319"/>
      <c r="V287" s="1319"/>
      <c r="W287" s="1319"/>
      <c r="X287" s="1320"/>
      <c r="Y287" s="1319"/>
      <c r="Z287" s="1319"/>
      <c r="AA287" s="1319"/>
      <c r="AB287" s="1319"/>
      <c r="AC287" s="1319"/>
      <c r="AD287" s="1319"/>
      <c r="AE287" s="1319"/>
      <c r="AF287" s="874"/>
      <c r="AG287" s="914"/>
      <c r="AH287" s="1319"/>
    </row>
    <row r="288">
      <c r="A288" s="1319"/>
      <c r="B288" s="1319"/>
      <c r="C288" s="1319"/>
      <c r="D288" s="1319"/>
      <c r="E288" s="1319"/>
      <c r="F288" s="1319"/>
      <c r="G288" s="1320"/>
      <c r="H288" s="1319"/>
      <c r="I288" s="1319"/>
      <c r="J288" s="1319"/>
      <c r="K288" s="1319"/>
      <c r="L288" s="1319"/>
      <c r="M288" s="1319"/>
      <c r="N288" s="1319"/>
      <c r="O288" s="874"/>
      <c r="P288" s="914"/>
      <c r="Q288" s="1319"/>
      <c r="R288" s="1319"/>
      <c r="S288" s="1319"/>
      <c r="T288" s="1319"/>
      <c r="U288" s="1319"/>
      <c r="V288" s="1319"/>
      <c r="W288" s="1319"/>
      <c r="X288" s="1320"/>
      <c r="Y288" s="1319"/>
      <c r="Z288" s="1319"/>
      <c r="AA288" s="1319"/>
      <c r="AB288" s="1319"/>
      <c r="AC288" s="1319"/>
      <c r="AD288" s="1319"/>
      <c r="AE288" s="1319"/>
      <c r="AF288" s="874"/>
      <c r="AG288" s="914"/>
      <c r="AH288" s="1319"/>
    </row>
    <row r="289">
      <c r="A289" s="1319"/>
      <c r="B289" s="1319"/>
      <c r="C289" s="1319"/>
      <c r="D289" s="1319"/>
      <c r="E289" s="1319"/>
      <c r="F289" s="1319"/>
      <c r="G289" s="1320"/>
      <c r="H289" s="1319"/>
      <c r="I289" s="1319"/>
      <c r="J289" s="1319"/>
      <c r="K289" s="1319"/>
      <c r="L289" s="1319"/>
      <c r="M289" s="1319"/>
      <c r="N289" s="1319"/>
      <c r="O289" s="874"/>
      <c r="P289" s="914"/>
      <c r="Q289" s="1319"/>
      <c r="R289" s="1319"/>
      <c r="S289" s="1319"/>
      <c r="T289" s="1319"/>
      <c r="U289" s="1319"/>
      <c r="V289" s="1319"/>
      <c r="W289" s="1319"/>
      <c r="X289" s="1320"/>
      <c r="Y289" s="1319"/>
      <c r="Z289" s="1319"/>
      <c r="AA289" s="1319"/>
      <c r="AB289" s="1319"/>
      <c r="AC289" s="1319"/>
      <c r="AD289" s="1319"/>
      <c r="AE289" s="1319"/>
      <c r="AF289" s="874"/>
      <c r="AG289" s="914"/>
      <c r="AH289" s="1319"/>
    </row>
    <row r="290">
      <c r="A290" s="1319"/>
      <c r="B290" s="1319"/>
      <c r="C290" s="1319"/>
      <c r="D290" s="1319"/>
      <c r="E290" s="1319"/>
      <c r="F290" s="1319"/>
      <c r="G290" s="1320"/>
      <c r="H290" s="1319"/>
      <c r="I290" s="1319"/>
      <c r="J290" s="1319"/>
      <c r="K290" s="1319"/>
      <c r="L290" s="1319"/>
      <c r="M290" s="1319"/>
      <c r="N290" s="1319"/>
      <c r="O290" s="874"/>
      <c r="P290" s="914"/>
      <c r="Q290" s="1319"/>
      <c r="R290" s="1319"/>
      <c r="S290" s="1319"/>
      <c r="T290" s="1319"/>
      <c r="U290" s="1319"/>
      <c r="V290" s="1319"/>
      <c r="W290" s="1319"/>
      <c r="X290" s="1320"/>
      <c r="Y290" s="1319"/>
      <c r="Z290" s="1319"/>
      <c r="AA290" s="1319"/>
      <c r="AB290" s="1319"/>
      <c r="AC290" s="1319"/>
      <c r="AD290" s="1319"/>
      <c r="AE290" s="1319"/>
      <c r="AF290" s="874"/>
      <c r="AG290" s="914"/>
      <c r="AH290" s="1319"/>
    </row>
    <row r="291">
      <c r="A291" s="1319"/>
      <c r="B291" s="1319"/>
      <c r="C291" s="1319"/>
      <c r="D291" s="1319"/>
      <c r="E291" s="1319"/>
      <c r="F291" s="1319"/>
      <c r="G291" s="1320"/>
      <c r="H291" s="1319"/>
      <c r="I291" s="1319"/>
      <c r="J291" s="1319"/>
      <c r="K291" s="1319"/>
      <c r="L291" s="1319"/>
      <c r="M291" s="1319"/>
      <c r="N291" s="1319"/>
      <c r="O291" s="874"/>
      <c r="P291" s="914"/>
      <c r="Q291" s="1319"/>
      <c r="R291" s="1319"/>
      <c r="S291" s="1319"/>
      <c r="T291" s="1319"/>
      <c r="U291" s="1319"/>
      <c r="V291" s="1319"/>
      <c r="W291" s="1319"/>
      <c r="X291" s="1320"/>
      <c r="Y291" s="1319"/>
      <c r="Z291" s="1319"/>
      <c r="AA291" s="1319"/>
      <c r="AB291" s="1319"/>
      <c r="AC291" s="1319"/>
      <c r="AD291" s="1319"/>
      <c r="AE291" s="1319"/>
      <c r="AF291" s="874"/>
      <c r="AG291" s="914"/>
      <c r="AH291" s="1319"/>
    </row>
    <row r="292">
      <c r="A292" s="1319"/>
      <c r="B292" s="1319"/>
      <c r="C292" s="1319"/>
      <c r="D292" s="1319"/>
      <c r="E292" s="1319"/>
      <c r="F292" s="1319"/>
      <c r="G292" s="1320"/>
      <c r="H292" s="1319"/>
      <c r="I292" s="1319"/>
      <c r="J292" s="1319"/>
      <c r="K292" s="1319"/>
      <c r="L292" s="1319"/>
      <c r="M292" s="1319"/>
      <c r="N292" s="1319"/>
      <c r="O292" s="874"/>
      <c r="P292" s="914"/>
      <c r="Q292" s="1319"/>
      <c r="R292" s="1319"/>
      <c r="S292" s="1319"/>
      <c r="T292" s="1319"/>
      <c r="U292" s="1319"/>
      <c r="V292" s="1319"/>
      <c r="W292" s="1319"/>
      <c r="X292" s="1320"/>
      <c r="Y292" s="1319"/>
      <c r="Z292" s="1319"/>
      <c r="AA292" s="1319"/>
      <c r="AB292" s="1319"/>
      <c r="AC292" s="1319"/>
      <c r="AD292" s="1319"/>
      <c r="AE292" s="1319"/>
      <c r="AF292" s="874"/>
      <c r="AG292" s="914"/>
      <c r="AH292" s="1319"/>
    </row>
    <row r="293">
      <c r="A293" s="1319"/>
      <c r="B293" s="1319"/>
      <c r="C293" s="1319"/>
      <c r="D293" s="1319"/>
      <c r="E293" s="1319"/>
      <c r="F293" s="1319"/>
      <c r="G293" s="1320"/>
      <c r="H293" s="1319"/>
      <c r="I293" s="1319"/>
      <c r="J293" s="1319"/>
      <c r="K293" s="1319"/>
      <c r="L293" s="1319"/>
      <c r="M293" s="1319"/>
      <c r="N293" s="1319"/>
      <c r="O293" s="874"/>
      <c r="P293" s="914"/>
      <c r="Q293" s="1319"/>
      <c r="R293" s="1319"/>
      <c r="S293" s="1319"/>
      <c r="T293" s="1319"/>
      <c r="U293" s="1319"/>
      <c r="V293" s="1319"/>
      <c r="W293" s="1319"/>
      <c r="X293" s="1320"/>
      <c r="Y293" s="1319"/>
      <c r="Z293" s="1319"/>
      <c r="AA293" s="1319"/>
      <c r="AB293" s="1319"/>
      <c r="AC293" s="1319"/>
      <c r="AD293" s="1319"/>
      <c r="AE293" s="1319"/>
      <c r="AF293" s="874"/>
      <c r="AG293" s="914"/>
      <c r="AH293" s="1319"/>
    </row>
    <row r="294">
      <c r="A294" s="1319"/>
      <c r="B294" s="1319"/>
      <c r="C294" s="1319"/>
      <c r="D294" s="1319"/>
      <c r="E294" s="1319"/>
      <c r="F294" s="1319"/>
      <c r="G294" s="1320"/>
      <c r="H294" s="1319"/>
      <c r="I294" s="1319"/>
      <c r="J294" s="1319"/>
      <c r="K294" s="1319"/>
      <c r="L294" s="1319"/>
      <c r="M294" s="1319"/>
      <c r="N294" s="1319"/>
      <c r="O294" s="874"/>
      <c r="P294" s="914"/>
      <c r="Q294" s="1319"/>
      <c r="R294" s="1319"/>
      <c r="S294" s="1319"/>
      <c r="T294" s="1319"/>
      <c r="U294" s="1319"/>
      <c r="V294" s="1319"/>
      <c r="W294" s="1319"/>
      <c r="X294" s="1320"/>
      <c r="Y294" s="1319"/>
      <c r="Z294" s="1319"/>
      <c r="AA294" s="1319"/>
      <c r="AB294" s="1319"/>
      <c r="AC294" s="1319"/>
      <c r="AD294" s="1319"/>
      <c r="AE294" s="1319"/>
      <c r="AF294" s="874"/>
      <c r="AG294" s="914"/>
      <c r="AH294" s="1319"/>
    </row>
    <row r="295">
      <c r="A295" s="1319"/>
      <c r="B295" s="1319"/>
      <c r="C295" s="1319"/>
      <c r="D295" s="1319"/>
      <c r="E295" s="1319"/>
      <c r="F295" s="1319"/>
      <c r="G295" s="1320"/>
      <c r="H295" s="1319"/>
      <c r="I295" s="1319"/>
      <c r="J295" s="1319"/>
      <c r="K295" s="1319"/>
      <c r="L295" s="1319"/>
      <c r="M295" s="1319"/>
      <c r="N295" s="1319"/>
      <c r="O295" s="874"/>
      <c r="P295" s="914"/>
      <c r="Q295" s="1319"/>
      <c r="R295" s="1319"/>
      <c r="S295" s="1319"/>
      <c r="T295" s="1319"/>
      <c r="U295" s="1319"/>
      <c r="V295" s="1319"/>
      <c r="W295" s="1319"/>
      <c r="X295" s="1320"/>
      <c r="Y295" s="1319"/>
      <c r="Z295" s="1319"/>
      <c r="AA295" s="1319"/>
      <c r="AB295" s="1319"/>
      <c r="AC295" s="1319"/>
      <c r="AD295" s="1319"/>
      <c r="AE295" s="1319"/>
      <c r="AF295" s="874"/>
      <c r="AG295" s="914"/>
      <c r="AH295" s="1319"/>
    </row>
    <row r="296">
      <c r="A296" s="1319"/>
      <c r="B296" s="1319"/>
      <c r="C296" s="1319"/>
      <c r="D296" s="1319"/>
      <c r="E296" s="1319"/>
      <c r="F296" s="1319"/>
      <c r="G296" s="1320"/>
      <c r="H296" s="1319"/>
      <c r="I296" s="1319"/>
      <c r="J296" s="1319"/>
      <c r="K296" s="1319"/>
      <c r="L296" s="1319"/>
      <c r="M296" s="1319"/>
      <c r="N296" s="1319"/>
      <c r="O296" s="874"/>
      <c r="P296" s="914"/>
      <c r="Q296" s="1319"/>
      <c r="R296" s="1319"/>
      <c r="S296" s="1319"/>
      <c r="T296" s="1319"/>
      <c r="U296" s="1319"/>
      <c r="V296" s="1319"/>
      <c r="W296" s="1319"/>
      <c r="X296" s="1320"/>
      <c r="Y296" s="1319"/>
      <c r="Z296" s="1319"/>
      <c r="AA296" s="1319"/>
      <c r="AB296" s="1319"/>
      <c r="AC296" s="1319"/>
      <c r="AD296" s="1319"/>
      <c r="AE296" s="1319"/>
      <c r="AF296" s="874"/>
      <c r="AG296" s="914"/>
      <c r="AH296" s="1319"/>
    </row>
    <row r="297">
      <c r="A297" s="1319"/>
      <c r="B297" s="1319"/>
      <c r="C297" s="1319"/>
      <c r="D297" s="1319"/>
      <c r="E297" s="1319"/>
      <c r="F297" s="1319"/>
      <c r="G297" s="1320"/>
      <c r="H297" s="1319"/>
      <c r="I297" s="1319"/>
      <c r="J297" s="1319"/>
      <c r="K297" s="1319"/>
      <c r="L297" s="1319"/>
      <c r="M297" s="1319"/>
      <c r="N297" s="1319"/>
      <c r="O297" s="874"/>
      <c r="P297" s="914"/>
      <c r="Q297" s="1319"/>
      <c r="R297" s="1319"/>
      <c r="S297" s="1319"/>
      <c r="T297" s="1319"/>
      <c r="U297" s="1319"/>
      <c r="V297" s="1319"/>
      <c r="W297" s="1319"/>
      <c r="X297" s="1320"/>
      <c r="Y297" s="1319"/>
      <c r="Z297" s="1319"/>
      <c r="AA297" s="1319"/>
      <c r="AB297" s="1319"/>
      <c r="AC297" s="1319"/>
      <c r="AD297" s="1319"/>
      <c r="AE297" s="1319"/>
      <c r="AF297" s="874"/>
      <c r="AG297" s="914"/>
      <c r="AH297" s="1319"/>
    </row>
    <row r="298">
      <c r="A298" s="1319"/>
      <c r="B298" s="1319"/>
      <c r="C298" s="1319"/>
      <c r="D298" s="1319"/>
      <c r="E298" s="1319"/>
      <c r="F298" s="1319"/>
      <c r="G298" s="1320"/>
      <c r="H298" s="1319"/>
      <c r="I298" s="1319"/>
      <c r="J298" s="1319"/>
      <c r="K298" s="1319"/>
      <c r="L298" s="1319"/>
      <c r="M298" s="1319"/>
      <c r="N298" s="1319"/>
      <c r="O298" s="874"/>
      <c r="P298" s="914"/>
      <c r="Q298" s="1319"/>
      <c r="R298" s="1319"/>
      <c r="S298" s="1319"/>
      <c r="T298" s="1319"/>
      <c r="U298" s="1319"/>
      <c r="V298" s="1319"/>
      <c r="W298" s="1319"/>
      <c r="X298" s="1320"/>
      <c r="Y298" s="1319"/>
      <c r="Z298" s="1319"/>
      <c r="AA298" s="1319"/>
      <c r="AB298" s="1319"/>
      <c r="AC298" s="1319"/>
      <c r="AD298" s="1319"/>
      <c r="AE298" s="1319"/>
      <c r="AF298" s="874"/>
      <c r="AG298" s="914"/>
      <c r="AH298" s="1319"/>
    </row>
    <row r="299">
      <c r="A299" s="1319"/>
      <c r="B299" s="1319"/>
      <c r="C299" s="1319"/>
      <c r="D299" s="1319"/>
      <c r="E299" s="1319"/>
      <c r="F299" s="1319"/>
      <c r="G299" s="1320"/>
      <c r="H299" s="1319"/>
      <c r="I299" s="1319"/>
      <c r="J299" s="1319"/>
      <c r="K299" s="1319"/>
      <c r="L299" s="1319"/>
      <c r="M299" s="1319"/>
      <c r="N299" s="1319"/>
      <c r="O299" s="874"/>
      <c r="P299" s="914"/>
      <c r="Q299" s="1319"/>
      <c r="R299" s="1319"/>
      <c r="S299" s="1319"/>
      <c r="T299" s="1319"/>
      <c r="U299" s="1319"/>
      <c r="V299" s="1319"/>
      <c r="W299" s="1319"/>
      <c r="X299" s="1320"/>
      <c r="Y299" s="1319"/>
      <c r="Z299" s="1319"/>
      <c r="AA299" s="1319"/>
      <c r="AB299" s="1319"/>
      <c r="AC299" s="1319"/>
      <c r="AD299" s="1319"/>
      <c r="AE299" s="1319"/>
      <c r="AF299" s="874"/>
      <c r="AG299" s="914"/>
      <c r="AH299" s="1319"/>
    </row>
    <row r="300">
      <c r="A300" s="1319"/>
      <c r="B300" s="1319"/>
      <c r="C300" s="1319"/>
      <c r="D300" s="1319"/>
      <c r="E300" s="1319"/>
      <c r="F300" s="1319"/>
      <c r="G300" s="1320"/>
      <c r="H300" s="1319"/>
      <c r="I300" s="1319"/>
      <c r="J300" s="1319"/>
      <c r="K300" s="1319"/>
      <c r="L300" s="1319"/>
      <c r="M300" s="1319"/>
      <c r="N300" s="1319"/>
      <c r="O300" s="874"/>
      <c r="P300" s="914"/>
      <c r="Q300" s="1319"/>
      <c r="R300" s="1319"/>
      <c r="S300" s="1319"/>
      <c r="T300" s="1319"/>
      <c r="U300" s="1319"/>
      <c r="V300" s="1319"/>
      <c r="W300" s="1319"/>
      <c r="X300" s="1320"/>
      <c r="Y300" s="1319"/>
      <c r="Z300" s="1319"/>
      <c r="AA300" s="1319"/>
      <c r="AB300" s="1319"/>
      <c r="AC300" s="1319"/>
      <c r="AD300" s="1319"/>
      <c r="AE300" s="1319"/>
      <c r="AF300" s="874"/>
      <c r="AG300" s="914"/>
      <c r="AH300" s="1319"/>
    </row>
    <row r="301">
      <c r="A301" s="1319"/>
      <c r="B301" s="1319"/>
      <c r="C301" s="1319"/>
      <c r="D301" s="1319"/>
      <c r="E301" s="1319"/>
      <c r="F301" s="1319"/>
      <c r="G301" s="1320"/>
      <c r="H301" s="1319"/>
      <c r="I301" s="1319"/>
      <c r="J301" s="1319"/>
      <c r="K301" s="1319"/>
      <c r="L301" s="1319"/>
      <c r="M301" s="1319"/>
      <c r="N301" s="1319"/>
      <c r="O301" s="874"/>
      <c r="P301" s="914"/>
      <c r="Q301" s="1319"/>
      <c r="R301" s="1319"/>
      <c r="S301" s="1319"/>
      <c r="T301" s="1319"/>
      <c r="U301" s="1319"/>
      <c r="V301" s="1319"/>
      <c r="W301" s="1319"/>
      <c r="X301" s="1320"/>
      <c r="Y301" s="1319"/>
      <c r="Z301" s="1319"/>
      <c r="AA301" s="1319"/>
      <c r="AB301" s="1319"/>
      <c r="AC301" s="1319"/>
      <c r="AD301" s="1319"/>
      <c r="AE301" s="1319"/>
      <c r="AF301" s="874"/>
      <c r="AG301" s="914"/>
      <c r="AH301" s="1319"/>
    </row>
    <row r="302">
      <c r="A302" s="1319"/>
      <c r="B302" s="1319"/>
      <c r="C302" s="1319"/>
      <c r="D302" s="1319"/>
      <c r="E302" s="1319"/>
      <c r="F302" s="1319"/>
      <c r="G302" s="1320"/>
      <c r="H302" s="1319"/>
      <c r="I302" s="1319"/>
      <c r="J302" s="1319"/>
      <c r="K302" s="1319"/>
      <c r="L302" s="1319"/>
      <c r="M302" s="1319"/>
      <c r="N302" s="1319"/>
      <c r="O302" s="874"/>
      <c r="P302" s="914"/>
      <c r="Q302" s="1319"/>
      <c r="R302" s="1319"/>
      <c r="S302" s="1319"/>
      <c r="T302" s="1319"/>
      <c r="U302" s="1319"/>
      <c r="V302" s="1319"/>
      <c r="W302" s="1319"/>
      <c r="X302" s="1320"/>
      <c r="Y302" s="1319"/>
      <c r="Z302" s="1319"/>
      <c r="AA302" s="1319"/>
      <c r="AB302" s="1319"/>
      <c r="AC302" s="1319"/>
      <c r="AD302" s="1319"/>
      <c r="AE302" s="1319"/>
      <c r="AF302" s="874"/>
      <c r="AG302" s="914"/>
      <c r="AH302" s="1319"/>
    </row>
    <row r="303">
      <c r="A303" s="1319"/>
      <c r="B303" s="1319"/>
      <c r="C303" s="1319"/>
      <c r="D303" s="1319"/>
      <c r="E303" s="1319"/>
      <c r="F303" s="1319"/>
      <c r="G303" s="1320"/>
      <c r="H303" s="1319"/>
      <c r="I303" s="1319"/>
      <c r="J303" s="1319"/>
      <c r="K303" s="1319"/>
      <c r="L303" s="1319"/>
      <c r="M303" s="1319"/>
      <c r="N303" s="1319"/>
      <c r="O303" s="874"/>
      <c r="P303" s="914"/>
      <c r="Q303" s="1319"/>
      <c r="R303" s="1319"/>
      <c r="S303" s="1319"/>
      <c r="T303" s="1319"/>
      <c r="U303" s="1319"/>
      <c r="V303" s="1319"/>
      <c r="W303" s="1319"/>
      <c r="X303" s="1320"/>
      <c r="Y303" s="1319"/>
      <c r="Z303" s="1319"/>
      <c r="AA303" s="1319"/>
      <c r="AB303" s="1319"/>
      <c r="AC303" s="1319"/>
      <c r="AD303" s="1319"/>
      <c r="AE303" s="1319"/>
      <c r="AF303" s="874"/>
      <c r="AG303" s="914"/>
      <c r="AH303" s="1319"/>
    </row>
    <row r="304">
      <c r="A304" s="1319"/>
      <c r="B304" s="1319"/>
      <c r="C304" s="1319"/>
      <c r="D304" s="1319"/>
      <c r="E304" s="1319"/>
      <c r="F304" s="1319"/>
      <c r="G304" s="1320"/>
      <c r="H304" s="1319"/>
      <c r="I304" s="1319"/>
      <c r="J304" s="1319"/>
      <c r="K304" s="1319"/>
      <c r="L304" s="1319"/>
      <c r="M304" s="1319"/>
      <c r="N304" s="1319"/>
      <c r="O304" s="874"/>
      <c r="P304" s="914"/>
      <c r="Q304" s="1319"/>
      <c r="R304" s="1319"/>
      <c r="S304" s="1319"/>
      <c r="T304" s="1319"/>
      <c r="U304" s="1319"/>
      <c r="V304" s="1319"/>
      <c r="W304" s="1319"/>
      <c r="X304" s="1320"/>
      <c r="Y304" s="1319"/>
      <c r="Z304" s="1319"/>
      <c r="AA304" s="1319"/>
      <c r="AB304" s="1319"/>
      <c r="AC304" s="1319"/>
      <c r="AD304" s="1319"/>
      <c r="AE304" s="1319"/>
      <c r="AF304" s="874"/>
      <c r="AG304" s="914"/>
      <c r="AH304" s="1319"/>
    </row>
    <row r="305">
      <c r="A305" s="1319"/>
      <c r="B305" s="1319"/>
      <c r="C305" s="1319"/>
      <c r="D305" s="1319"/>
      <c r="E305" s="1319"/>
      <c r="F305" s="1319"/>
      <c r="G305" s="1320"/>
      <c r="H305" s="1319"/>
      <c r="I305" s="1319"/>
      <c r="J305" s="1319"/>
      <c r="K305" s="1319"/>
      <c r="L305" s="1319"/>
      <c r="M305" s="1319"/>
      <c r="N305" s="1319"/>
      <c r="O305" s="874"/>
      <c r="P305" s="914"/>
      <c r="Q305" s="1319"/>
      <c r="R305" s="1319"/>
      <c r="S305" s="1319"/>
      <c r="T305" s="1319"/>
      <c r="U305" s="1319"/>
      <c r="V305" s="1319"/>
      <c r="W305" s="1319"/>
      <c r="X305" s="1320"/>
      <c r="Y305" s="1319"/>
      <c r="Z305" s="1319"/>
      <c r="AA305" s="1319"/>
      <c r="AB305" s="1319"/>
      <c r="AC305" s="1319"/>
      <c r="AD305" s="1319"/>
      <c r="AE305" s="1319"/>
      <c r="AF305" s="874"/>
      <c r="AG305" s="914"/>
      <c r="AH305" s="1319"/>
    </row>
    <row r="306">
      <c r="A306" s="1319"/>
      <c r="B306" s="1319"/>
      <c r="C306" s="1319"/>
      <c r="D306" s="1319"/>
      <c r="E306" s="1319"/>
      <c r="F306" s="1319"/>
      <c r="G306" s="1320"/>
      <c r="H306" s="1319"/>
      <c r="I306" s="1319"/>
      <c r="J306" s="1319"/>
      <c r="K306" s="1319"/>
      <c r="L306" s="1319"/>
      <c r="M306" s="1319"/>
      <c r="N306" s="1319"/>
      <c r="O306" s="874"/>
      <c r="P306" s="914"/>
      <c r="Q306" s="1319"/>
      <c r="R306" s="1319"/>
      <c r="S306" s="1319"/>
      <c r="T306" s="1319"/>
      <c r="U306" s="1319"/>
      <c r="V306" s="1319"/>
      <c r="W306" s="1319"/>
      <c r="X306" s="1320"/>
      <c r="Y306" s="1319"/>
      <c r="Z306" s="1319"/>
      <c r="AA306" s="1319"/>
      <c r="AB306" s="1319"/>
      <c r="AC306" s="1319"/>
      <c r="AD306" s="1319"/>
      <c r="AE306" s="1319"/>
      <c r="AF306" s="874"/>
      <c r="AG306" s="914"/>
      <c r="AH306" s="1319"/>
    </row>
    <row r="307">
      <c r="A307" s="1319"/>
      <c r="B307" s="1319"/>
      <c r="C307" s="1319"/>
      <c r="D307" s="1319"/>
      <c r="E307" s="1319"/>
      <c r="F307" s="1319"/>
      <c r="G307" s="1320"/>
      <c r="H307" s="1319"/>
      <c r="I307" s="1319"/>
      <c r="J307" s="1319"/>
      <c r="K307" s="1319"/>
      <c r="L307" s="1319"/>
      <c r="M307" s="1319"/>
      <c r="N307" s="1319"/>
      <c r="O307" s="874"/>
      <c r="P307" s="914"/>
      <c r="Q307" s="1319"/>
      <c r="R307" s="1319"/>
      <c r="S307" s="1319"/>
      <c r="T307" s="1319"/>
      <c r="U307" s="1319"/>
      <c r="V307" s="1319"/>
      <c r="W307" s="1319"/>
      <c r="X307" s="1320"/>
      <c r="Y307" s="1319"/>
      <c r="Z307" s="1319"/>
      <c r="AA307" s="1319"/>
      <c r="AB307" s="1319"/>
      <c r="AC307" s="1319"/>
      <c r="AD307" s="1319"/>
      <c r="AE307" s="1319"/>
      <c r="AF307" s="874"/>
      <c r="AG307" s="914"/>
      <c r="AH307" s="1319"/>
    </row>
    <row r="308">
      <c r="A308" s="1319"/>
      <c r="B308" s="1319"/>
      <c r="C308" s="1319"/>
      <c r="D308" s="1319"/>
      <c r="E308" s="1319"/>
      <c r="F308" s="1319"/>
      <c r="G308" s="1320"/>
      <c r="H308" s="1319"/>
      <c r="I308" s="1319"/>
      <c r="J308" s="1319"/>
      <c r="K308" s="1319"/>
      <c r="L308" s="1319"/>
      <c r="M308" s="1319"/>
      <c r="N308" s="1319"/>
      <c r="O308" s="874"/>
      <c r="P308" s="914"/>
      <c r="Q308" s="1319"/>
      <c r="R308" s="1319"/>
      <c r="S308" s="1319"/>
      <c r="T308" s="1319"/>
      <c r="U308" s="1319"/>
      <c r="V308" s="1319"/>
      <c r="W308" s="1319"/>
      <c r="X308" s="1320"/>
      <c r="Y308" s="1319"/>
      <c r="Z308" s="1319"/>
      <c r="AA308" s="1319"/>
      <c r="AB308" s="1319"/>
      <c r="AC308" s="1319"/>
      <c r="AD308" s="1319"/>
      <c r="AE308" s="1319"/>
      <c r="AF308" s="874"/>
      <c r="AG308" s="914"/>
      <c r="AH308" s="1319"/>
    </row>
    <row r="309">
      <c r="A309" s="1319"/>
      <c r="B309" s="1319"/>
      <c r="C309" s="1319"/>
      <c r="D309" s="1319"/>
      <c r="E309" s="1319"/>
      <c r="F309" s="1319"/>
      <c r="G309" s="1320"/>
      <c r="H309" s="1319"/>
      <c r="I309" s="1319"/>
      <c r="J309" s="1319"/>
      <c r="K309" s="1319"/>
      <c r="L309" s="1319"/>
      <c r="M309" s="1319"/>
      <c r="N309" s="1319"/>
      <c r="O309" s="874"/>
      <c r="P309" s="914"/>
      <c r="Q309" s="1319"/>
      <c r="R309" s="1319"/>
      <c r="S309" s="1319"/>
      <c r="T309" s="1319"/>
      <c r="U309" s="1319"/>
      <c r="V309" s="1319"/>
      <c r="W309" s="1319"/>
      <c r="X309" s="1320"/>
      <c r="Y309" s="1319"/>
      <c r="Z309" s="1319"/>
      <c r="AA309" s="1319"/>
      <c r="AB309" s="1319"/>
      <c r="AC309" s="1319"/>
      <c r="AD309" s="1319"/>
      <c r="AE309" s="1319"/>
      <c r="AF309" s="874"/>
      <c r="AG309" s="914"/>
      <c r="AH309" s="1319"/>
    </row>
    <row r="310">
      <c r="A310" s="1319"/>
      <c r="B310" s="1319"/>
      <c r="C310" s="1319"/>
      <c r="D310" s="1319"/>
      <c r="E310" s="1319"/>
      <c r="F310" s="1319"/>
      <c r="G310" s="1320"/>
      <c r="H310" s="1319"/>
      <c r="I310" s="1319"/>
      <c r="J310" s="1319"/>
      <c r="K310" s="1319"/>
      <c r="L310" s="1319"/>
      <c r="M310" s="1319"/>
      <c r="N310" s="1319"/>
      <c r="O310" s="874"/>
      <c r="P310" s="914"/>
      <c r="Q310" s="1319"/>
      <c r="R310" s="1319"/>
      <c r="S310" s="1319"/>
      <c r="T310" s="1319"/>
      <c r="U310" s="1319"/>
      <c r="V310" s="1319"/>
      <c r="W310" s="1319"/>
      <c r="X310" s="1320"/>
      <c r="Y310" s="1319"/>
      <c r="Z310" s="1319"/>
      <c r="AA310" s="1319"/>
      <c r="AB310" s="1319"/>
      <c r="AC310" s="1319"/>
      <c r="AD310" s="1319"/>
      <c r="AE310" s="1319"/>
      <c r="AF310" s="874"/>
      <c r="AG310" s="914"/>
      <c r="AH310" s="1319"/>
    </row>
    <row r="311">
      <c r="A311" s="1319"/>
      <c r="B311" s="1319"/>
      <c r="C311" s="1319"/>
      <c r="D311" s="1319"/>
      <c r="E311" s="1319"/>
      <c r="F311" s="1319"/>
      <c r="G311" s="1320"/>
      <c r="H311" s="1319"/>
      <c r="I311" s="1319"/>
      <c r="J311" s="1319"/>
      <c r="K311" s="1319"/>
      <c r="L311" s="1319"/>
      <c r="M311" s="1319"/>
      <c r="N311" s="1319"/>
      <c r="O311" s="874"/>
      <c r="P311" s="914"/>
      <c r="Q311" s="1319"/>
      <c r="R311" s="1319"/>
      <c r="S311" s="1319"/>
      <c r="T311" s="1319"/>
      <c r="U311" s="1319"/>
      <c r="V311" s="1319"/>
      <c r="W311" s="1319"/>
      <c r="X311" s="1320"/>
      <c r="Y311" s="1319"/>
      <c r="Z311" s="1319"/>
      <c r="AA311" s="1319"/>
      <c r="AB311" s="1319"/>
      <c r="AC311" s="1319"/>
      <c r="AD311" s="1319"/>
      <c r="AE311" s="1319"/>
      <c r="AF311" s="874"/>
      <c r="AG311" s="914"/>
      <c r="AH311" s="1319"/>
    </row>
    <row r="312">
      <c r="A312" s="1319"/>
      <c r="B312" s="1319"/>
      <c r="C312" s="1319"/>
      <c r="D312" s="1319"/>
      <c r="E312" s="1319"/>
      <c r="F312" s="1319"/>
      <c r="G312" s="1320"/>
      <c r="H312" s="1319"/>
      <c r="I312" s="1319"/>
      <c r="J312" s="1319"/>
      <c r="K312" s="1319"/>
      <c r="L312" s="1319"/>
      <c r="M312" s="1319"/>
      <c r="N312" s="1319"/>
      <c r="O312" s="874"/>
      <c r="P312" s="914"/>
      <c r="Q312" s="1319"/>
      <c r="R312" s="1319"/>
      <c r="S312" s="1319"/>
      <c r="T312" s="1319"/>
      <c r="U312" s="1319"/>
      <c r="V312" s="1319"/>
      <c r="W312" s="1319"/>
      <c r="X312" s="1320"/>
      <c r="Y312" s="1319"/>
      <c r="Z312" s="1319"/>
      <c r="AA312" s="1319"/>
      <c r="AB312" s="1319"/>
      <c r="AC312" s="1319"/>
      <c r="AD312" s="1319"/>
      <c r="AE312" s="1319"/>
      <c r="AF312" s="874"/>
      <c r="AG312" s="914"/>
      <c r="AH312" s="1319"/>
    </row>
    <row r="313">
      <c r="A313" s="1319"/>
      <c r="B313" s="1319"/>
      <c r="C313" s="1319"/>
      <c r="D313" s="1319"/>
      <c r="E313" s="1319"/>
      <c r="F313" s="1319"/>
      <c r="G313" s="1320"/>
      <c r="H313" s="1319"/>
      <c r="I313" s="1319"/>
      <c r="J313" s="1319"/>
      <c r="K313" s="1319"/>
      <c r="L313" s="1319"/>
      <c r="M313" s="1319"/>
      <c r="N313" s="1319"/>
      <c r="O313" s="874"/>
      <c r="P313" s="914"/>
      <c r="Q313" s="1319"/>
      <c r="R313" s="1319"/>
      <c r="S313" s="1319"/>
      <c r="T313" s="1319"/>
      <c r="U313" s="1319"/>
      <c r="V313" s="1319"/>
      <c r="W313" s="1319"/>
      <c r="X313" s="1320"/>
      <c r="Y313" s="1319"/>
      <c r="Z313" s="1319"/>
      <c r="AA313" s="1319"/>
      <c r="AB313" s="1319"/>
      <c r="AC313" s="1319"/>
      <c r="AD313" s="1319"/>
      <c r="AE313" s="1319"/>
      <c r="AF313" s="874"/>
      <c r="AG313" s="914"/>
      <c r="AH313" s="1319"/>
    </row>
    <row r="314">
      <c r="A314" s="1319"/>
      <c r="B314" s="1319"/>
      <c r="C314" s="1319"/>
      <c r="D314" s="1319"/>
      <c r="E314" s="1319"/>
      <c r="F314" s="1319"/>
      <c r="G314" s="1320"/>
      <c r="H314" s="1319"/>
      <c r="I314" s="1319"/>
      <c r="J314" s="1319"/>
      <c r="K314" s="1319"/>
      <c r="L314" s="1319"/>
      <c r="M314" s="1319"/>
      <c r="N314" s="1319"/>
      <c r="O314" s="874"/>
      <c r="P314" s="914"/>
      <c r="Q314" s="1319"/>
      <c r="R314" s="1319"/>
      <c r="S314" s="1319"/>
      <c r="T314" s="1319"/>
      <c r="U314" s="1319"/>
      <c r="V314" s="1319"/>
      <c r="W314" s="1319"/>
      <c r="X314" s="1320"/>
      <c r="Y314" s="1319"/>
      <c r="Z314" s="1319"/>
      <c r="AA314" s="1319"/>
      <c r="AB314" s="1319"/>
      <c r="AC314" s="1319"/>
      <c r="AD314" s="1319"/>
      <c r="AE314" s="1319"/>
      <c r="AF314" s="874"/>
      <c r="AG314" s="914"/>
      <c r="AH314" s="1319"/>
    </row>
    <row r="315">
      <c r="A315" s="1319"/>
      <c r="B315" s="1319"/>
      <c r="C315" s="1319"/>
      <c r="D315" s="1319"/>
      <c r="E315" s="1319"/>
      <c r="F315" s="1319"/>
      <c r="G315" s="1320"/>
      <c r="H315" s="1319"/>
      <c r="I315" s="1319"/>
      <c r="J315" s="1319"/>
      <c r="K315" s="1319"/>
      <c r="L315" s="1319"/>
      <c r="M315" s="1319"/>
      <c r="N315" s="1319"/>
      <c r="O315" s="874"/>
      <c r="P315" s="914"/>
      <c r="Q315" s="1319"/>
      <c r="R315" s="1319"/>
      <c r="S315" s="1319"/>
      <c r="T315" s="1319"/>
      <c r="U315" s="1319"/>
      <c r="V315" s="1319"/>
      <c r="W315" s="1319"/>
      <c r="X315" s="1320"/>
      <c r="Y315" s="1319"/>
      <c r="Z315" s="1319"/>
      <c r="AA315" s="1319"/>
      <c r="AB315" s="1319"/>
      <c r="AC315" s="1319"/>
      <c r="AD315" s="1319"/>
      <c r="AE315" s="1319"/>
      <c r="AF315" s="874"/>
      <c r="AG315" s="914"/>
      <c r="AH315" s="1319"/>
    </row>
    <row r="316">
      <c r="A316" s="1319"/>
      <c r="B316" s="1319"/>
      <c r="C316" s="1319"/>
      <c r="D316" s="1319"/>
      <c r="E316" s="1319"/>
      <c r="F316" s="1319"/>
      <c r="G316" s="1320"/>
      <c r="H316" s="1319"/>
      <c r="I316" s="1319"/>
      <c r="J316" s="1319"/>
      <c r="K316" s="1319"/>
      <c r="L316" s="1319"/>
      <c r="M316" s="1319"/>
      <c r="N316" s="1319"/>
      <c r="O316" s="874"/>
      <c r="P316" s="914"/>
      <c r="Q316" s="1319"/>
      <c r="R316" s="1319"/>
      <c r="S316" s="1319"/>
      <c r="T316" s="1319"/>
      <c r="U316" s="1319"/>
      <c r="V316" s="1319"/>
      <c r="W316" s="1319"/>
      <c r="X316" s="1320"/>
      <c r="Y316" s="1319"/>
      <c r="Z316" s="1319"/>
      <c r="AA316" s="1319"/>
      <c r="AB316" s="1319"/>
      <c r="AC316" s="1319"/>
      <c r="AD316" s="1319"/>
      <c r="AE316" s="1319"/>
      <c r="AF316" s="874"/>
      <c r="AG316" s="914"/>
      <c r="AH316" s="1319"/>
    </row>
    <row r="317">
      <c r="A317" s="1319"/>
      <c r="B317" s="1319"/>
      <c r="C317" s="1319"/>
      <c r="D317" s="1319"/>
      <c r="E317" s="1319"/>
      <c r="F317" s="1319"/>
      <c r="G317" s="1320"/>
      <c r="H317" s="1319"/>
      <c r="I317" s="1319"/>
      <c r="J317" s="1319"/>
      <c r="K317" s="1319"/>
      <c r="L317" s="1319"/>
      <c r="M317" s="1319"/>
      <c r="N317" s="1319"/>
      <c r="O317" s="874"/>
      <c r="P317" s="914"/>
      <c r="Q317" s="1319"/>
      <c r="R317" s="1319"/>
      <c r="S317" s="1319"/>
      <c r="T317" s="1319"/>
      <c r="U317" s="1319"/>
      <c r="V317" s="1319"/>
      <c r="W317" s="1319"/>
      <c r="X317" s="1320"/>
      <c r="Y317" s="1319"/>
      <c r="Z317" s="1319"/>
      <c r="AA317" s="1319"/>
      <c r="AB317" s="1319"/>
      <c r="AC317" s="1319"/>
      <c r="AD317" s="1319"/>
      <c r="AE317" s="1319"/>
      <c r="AF317" s="874"/>
      <c r="AG317" s="914"/>
      <c r="AH317" s="1319"/>
    </row>
    <row r="318">
      <c r="A318" s="1319"/>
      <c r="B318" s="1319"/>
      <c r="C318" s="1319"/>
      <c r="D318" s="1319"/>
      <c r="E318" s="1319"/>
      <c r="F318" s="1319"/>
      <c r="G318" s="1320"/>
      <c r="H318" s="1319"/>
      <c r="I318" s="1319"/>
      <c r="J318" s="1319"/>
      <c r="K318" s="1319"/>
      <c r="L318" s="1319"/>
      <c r="M318" s="1319"/>
      <c r="N318" s="1319"/>
      <c r="O318" s="874"/>
      <c r="P318" s="914"/>
      <c r="Q318" s="1319"/>
      <c r="R318" s="1319"/>
      <c r="S318" s="1319"/>
      <c r="T318" s="1319"/>
      <c r="U318" s="1319"/>
      <c r="V318" s="1319"/>
      <c r="W318" s="1319"/>
      <c r="X318" s="1320"/>
      <c r="Y318" s="1319"/>
      <c r="Z318" s="1319"/>
      <c r="AA318" s="1319"/>
      <c r="AB318" s="1319"/>
      <c r="AC318" s="1319"/>
      <c r="AD318" s="1319"/>
      <c r="AE318" s="1319"/>
      <c r="AF318" s="874"/>
      <c r="AG318" s="914"/>
      <c r="AH318" s="1319"/>
    </row>
    <row r="319">
      <c r="A319" s="1319"/>
      <c r="B319" s="1319"/>
      <c r="C319" s="1319"/>
      <c r="D319" s="1319"/>
      <c r="E319" s="1319"/>
      <c r="F319" s="1319"/>
      <c r="G319" s="1320"/>
      <c r="H319" s="1319"/>
      <c r="I319" s="1319"/>
      <c r="J319" s="1319"/>
      <c r="K319" s="1319"/>
      <c r="L319" s="1319"/>
      <c r="M319" s="1319"/>
      <c r="N319" s="1319"/>
      <c r="O319" s="874"/>
      <c r="P319" s="914"/>
      <c r="Q319" s="1319"/>
      <c r="R319" s="1319"/>
      <c r="S319" s="1319"/>
      <c r="T319" s="1319"/>
      <c r="U319" s="1319"/>
      <c r="V319" s="1319"/>
      <c r="W319" s="1319"/>
      <c r="X319" s="1320"/>
      <c r="Y319" s="1319"/>
      <c r="Z319" s="1319"/>
      <c r="AA319" s="1319"/>
      <c r="AB319" s="1319"/>
      <c r="AC319" s="1319"/>
      <c r="AD319" s="1319"/>
      <c r="AE319" s="1319"/>
      <c r="AF319" s="874"/>
      <c r="AG319" s="914"/>
      <c r="AH319" s="1319"/>
    </row>
    <row r="320">
      <c r="A320" s="1319"/>
      <c r="B320" s="1319"/>
      <c r="C320" s="1319"/>
      <c r="D320" s="1319"/>
      <c r="E320" s="1319"/>
      <c r="F320" s="1319"/>
      <c r="G320" s="1320"/>
      <c r="H320" s="1319"/>
      <c r="I320" s="1319"/>
      <c r="J320" s="1319"/>
      <c r="K320" s="1319"/>
      <c r="L320" s="1319"/>
      <c r="M320" s="1319"/>
      <c r="N320" s="1319"/>
      <c r="O320" s="874"/>
      <c r="P320" s="914"/>
      <c r="Q320" s="1319"/>
      <c r="R320" s="1319"/>
      <c r="S320" s="1319"/>
      <c r="T320" s="1319"/>
      <c r="U320" s="1319"/>
      <c r="V320" s="1319"/>
      <c r="W320" s="1319"/>
      <c r="X320" s="1320"/>
      <c r="Y320" s="1319"/>
      <c r="Z320" s="1319"/>
      <c r="AA320" s="1319"/>
      <c r="AB320" s="1319"/>
      <c r="AC320" s="1319"/>
      <c r="AD320" s="1319"/>
      <c r="AE320" s="1319"/>
      <c r="AF320" s="874"/>
      <c r="AG320" s="914"/>
      <c r="AH320" s="1319"/>
    </row>
    <row r="321">
      <c r="A321" s="1319"/>
      <c r="B321" s="1319"/>
      <c r="C321" s="1319"/>
      <c r="D321" s="1319"/>
      <c r="E321" s="1319"/>
      <c r="F321" s="1319"/>
      <c r="G321" s="1320"/>
      <c r="H321" s="1319"/>
      <c r="I321" s="1319"/>
      <c r="J321" s="1319"/>
      <c r="K321" s="1319"/>
      <c r="L321" s="1319"/>
      <c r="M321" s="1319"/>
      <c r="N321" s="1319"/>
      <c r="O321" s="874"/>
      <c r="P321" s="914"/>
      <c r="Q321" s="1319"/>
      <c r="R321" s="1319"/>
      <c r="S321" s="1319"/>
      <c r="T321" s="1319"/>
      <c r="U321" s="1319"/>
      <c r="V321" s="1319"/>
      <c r="W321" s="1319"/>
      <c r="X321" s="1320"/>
      <c r="Y321" s="1319"/>
      <c r="Z321" s="1319"/>
      <c r="AA321" s="1319"/>
      <c r="AB321" s="1319"/>
      <c r="AC321" s="1319"/>
      <c r="AD321" s="1319"/>
      <c r="AE321" s="1319"/>
      <c r="AF321" s="874"/>
      <c r="AG321" s="914"/>
      <c r="AH321" s="1319"/>
    </row>
    <row r="322">
      <c r="A322" s="1319"/>
      <c r="B322" s="1319"/>
      <c r="C322" s="1319"/>
      <c r="D322" s="1319"/>
      <c r="E322" s="1319"/>
      <c r="F322" s="1319"/>
      <c r="G322" s="1320"/>
      <c r="H322" s="1319"/>
      <c r="I322" s="1319"/>
      <c r="J322" s="1319"/>
      <c r="K322" s="1319"/>
      <c r="L322" s="1319"/>
      <c r="M322" s="1319"/>
      <c r="N322" s="1319"/>
      <c r="O322" s="874"/>
      <c r="P322" s="914"/>
      <c r="Q322" s="1319"/>
      <c r="R322" s="1319"/>
      <c r="S322" s="1319"/>
      <c r="T322" s="1319"/>
      <c r="U322" s="1319"/>
      <c r="V322" s="1319"/>
      <c r="W322" s="1319"/>
      <c r="X322" s="1320"/>
      <c r="Y322" s="1319"/>
      <c r="Z322" s="1319"/>
      <c r="AA322" s="1319"/>
      <c r="AB322" s="1319"/>
      <c r="AC322" s="1319"/>
      <c r="AD322" s="1319"/>
      <c r="AE322" s="1319"/>
      <c r="AF322" s="874"/>
      <c r="AG322" s="914"/>
      <c r="AH322" s="1319"/>
    </row>
    <row r="323">
      <c r="A323" s="1319"/>
      <c r="B323" s="1319"/>
      <c r="C323" s="1319"/>
      <c r="D323" s="1319"/>
      <c r="E323" s="1319"/>
      <c r="F323" s="1319"/>
      <c r="G323" s="1320"/>
      <c r="H323" s="1319"/>
      <c r="I323" s="1319"/>
      <c r="J323" s="1319"/>
      <c r="K323" s="1319"/>
      <c r="L323" s="1319"/>
      <c r="M323" s="1319"/>
      <c r="N323" s="1319"/>
      <c r="O323" s="874"/>
      <c r="P323" s="914"/>
      <c r="Q323" s="1319"/>
      <c r="R323" s="1319"/>
      <c r="S323" s="1319"/>
      <c r="T323" s="1319"/>
      <c r="U323" s="1319"/>
      <c r="V323" s="1319"/>
      <c r="W323" s="1319"/>
      <c r="X323" s="1320"/>
      <c r="Y323" s="1319"/>
      <c r="Z323" s="1319"/>
      <c r="AA323" s="1319"/>
      <c r="AB323" s="1319"/>
      <c r="AC323" s="1319"/>
      <c r="AD323" s="1319"/>
      <c r="AE323" s="1319"/>
      <c r="AF323" s="874"/>
      <c r="AG323" s="914"/>
      <c r="AH323" s="1319"/>
    </row>
    <row r="324">
      <c r="A324" s="1319"/>
      <c r="B324" s="1319"/>
      <c r="C324" s="1319"/>
      <c r="D324" s="1319"/>
      <c r="E324" s="1319"/>
      <c r="F324" s="1319"/>
      <c r="G324" s="1320"/>
      <c r="H324" s="1319"/>
      <c r="I324" s="1319"/>
      <c r="J324" s="1319"/>
      <c r="K324" s="1319"/>
      <c r="L324" s="1319"/>
      <c r="M324" s="1319"/>
      <c r="N324" s="1319"/>
      <c r="O324" s="874"/>
      <c r="P324" s="914"/>
      <c r="Q324" s="1319"/>
      <c r="R324" s="1319"/>
      <c r="S324" s="1319"/>
      <c r="T324" s="1319"/>
      <c r="U324" s="1319"/>
      <c r="V324" s="1319"/>
      <c r="W324" s="1319"/>
      <c r="X324" s="1320"/>
      <c r="Y324" s="1319"/>
      <c r="Z324" s="1319"/>
      <c r="AA324" s="1319"/>
      <c r="AB324" s="1319"/>
      <c r="AC324" s="1319"/>
      <c r="AD324" s="1319"/>
      <c r="AE324" s="1319"/>
      <c r="AF324" s="874"/>
      <c r="AG324" s="914"/>
      <c r="AH324" s="1319"/>
    </row>
    <row r="325">
      <c r="A325" s="1319"/>
      <c r="B325" s="1319"/>
      <c r="C325" s="1319"/>
      <c r="D325" s="1319"/>
      <c r="E325" s="1319"/>
      <c r="F325" s="1319"/>
      <c r="G325" s="1320"/>
      <c r="H325" s="1319"/>
      <c r="I325" s="1319"/>
      <c r="J325" s="1319"/>
      <c r="K325" s="1319"/>
      <c r="L325" s="1319"/>
      <c r="M325" s="1319"/>
      <c r="N325" s="1319"/>
      <c r="O325" s="874"/>
      <c r="P325" s="914"/>
      <c r="Q325" s="1319"/>
      <c r="R325" s="1319"/>
      <c r="S325" s="1319"/>
      <c r="T325" s="1319"/>
      <c r="U325" s="1319"/>
      <c r="V325" s="1319"/>
      <c r="W325" s="1319"/>
      <c r="X325" s="1320"/>
      <c r="Y325" s="1319"/>
      <c r="Z325" s="1319"/>
      <c r="AA325" s="1319"/>
      <c r="AB325" s="1319"/>
      <c r="AC325" s="1319"/>
      <c r="AD325" s="1319"/>
      <c r="AE325" s="1319"/>
      <c r="AF325" s="874"/>
      <c r="AG325" s="914"/>
      <c r="AH325" s="1319"/>
    </row>
    <row r="326">
      <c r="A326" s="1319"/>
      <c r="B326" s="1319"/>
      <c r="C326" s="1319"/>
      <c r="D326" s="1319"/>
      <c r="E326" s="1319"/>
      <c r="F326" s="1319"/>
      <c r="G326" s="1320"/>
      <c r="H326" s="1319"/>
      <c r="I326" s="1319"/>
      <c r="J326" s="1319"/>
      <c r="K326" s="1319"/>
      <c r="L326" s="1319"/>
      <c r="M326" s="1319"/>
      <c r="N326" s="1319"/>
      <c r="O326" s="874"/>
      <c r="P326" s="914"/>
      <c r="Q326" s="1319"/>
      <c r="R326" s="1319"/>
      <c r="S326" s="1319"/>
      <c r="T326" s="1319"/>
      <c r="U326" s="1319"/>
      <c r="V326" s="1319"/>
      <c r="W326" s="1319"/>
      <c r="X326" s="1320"/>
      <c r="Y326" s="1319"/>
      <c r="Z326" s="1319"/>
      <c r="AA326" s="1319"/>
      <c r="AB326" s="1319"/>
      <c r="AC326" s="1319"/>
      <c r="AD326" s="1319"/>
      <c r="AE326" s="1319"/>
      <c r="AF326" s="874"/>
      <c r="AG326" s="914"/>
      <c r="AH326" s="1319"/>
    </row>
    <row r="327">
      <c r="A327" s="1319"/>
      <c r="B327" s="1319"/>
      <c r="C327" s="1319"/>
      <c r="D327" s="1319"/>
      <c r="E327" s="1319"/>
      <c r="F327" s="1319"/>
      <c r="G327" s="1320"/>
      <c r="H327" s="1319"/>
      <c r="I327" s="1319"/>
      <c r="J327" s="1319"/>
      <c r="K327" s="1319"/>
      <c r="L327" s="1319"/>
      <c r="M327" s="1319"/>
      <c r="N327" s="1319"/>
      <c r="O327" s="874"/>
      <c r="P327" s="914"/>
      <c r="Q327" s="1319"/>
      <c r="R327" s="1319"/>
      <c r="S327" s="1319"/>
      <c r="T327" s="1319"/>
      <c r="U327" s="1319"/>
      <c r="V327" s="1319"/>
      <c r="W327" s="1319"/>
      <c r="X327" s="1320"/>
      <c r="Y327" s="1319"/>
      <c r="Z327" s="1319"/>
      <c r="AA327" s="1319"/>
      <c r="AB327" s="1319"/>
      <c r="AC327" s="1319"/>
      <c r="AD327" s="1319"/>
      <c r="AE327" s="1319"/>
      <c r="AF327" s="874"/>
      <c r="AG327" s="914"/>
      <c r="AH327" s="1319"/>
    </row>
    <row r="328">
      <c r="A328" s="1319"/>
      <c r="B328" s="1319"/>
      <c r="C328" s="1319"/>
      <c r="D328" s="1319"/>
      <c r="E328" s="1319"/>
      <c r="F328" s="1319"/>
      <c r="G328" s="1320"/>
      <c r="H328" s="1319"/>
      <c r="I328" s="1319"/>
      <c r="J328" s="1319"/>
      <c r="K328" s="1319"/>
      <c r="L328" s="1319"/>
      <c r="M328" s="1319"/>
      <c r="N328" s="1319"/>
      <c r="O328" s="874"/>
      <c r="P328" s="914"/>
      <c r="Q328" s="1319"/>
      <c r="R328" s="1319"/>
      <c r="S328" s="1319"/>
      <c r="T328" s="1319"/>
      <c r="U328" s="1319"/>
      <c r="V328" s="1319"/>
      <c r="W328" s="1319"/>
      <c r="X328" s="1320"/>
      <c r="Y328" s="1319"/>
      <c r="Z328" s="1319"/>
      <c r="AA328" s="1319"/>
      <c r="AB328" s="1319"/>
      <c r="AC328" s="1319"/>
      <c r="AD328" s="1319"/>
      <c r="AE328" s="1319"/>
      <c r="AF328" s="874"/>
      <c r="AG328" s="914"/>
      <c r="AH328" s="1319"/>
    </row>
    <row r="329">
      <c r="A329" s="1319"/>
      <c r="B329" s="1319"/>
      <c r="C329" s="1319"/>
      <c r="D329" s="1319"/>
      <c r="E329" s="1319"/>
      <c r="F329" s="1319"/>
      <c r="G329" s="1320"/>
      <c r="H329" s="1319"/>
      <c r="I329" s="1319"/>
      <c r="J329" s="1319"/>
      <c r="K329" s="1319"/>
      <c r="L329" s="1319"/>
      <c r="M329" s="1319"/>
      <c r="N329" s="1319"/>
      <c r="O329" s="874"/>
      <c r="P329" s="914"/>
      <c r="Q329" s="1319"/>
      <c r="R329" s="1319"/>
      <c r="S329" s="1319"/>
      <c r="T329" s="1319"/>
      <c r="U329" s="1319"/>
      <c r="V329" s="1319"/>
      <c r="W329" s="1319"/>
      <c r="X329" s="1320"/>
      <c r="Y329" s="1319"/>
      <c r="Z329" s="1319"/>
      <c r="AA329" s="1319"/>
      <c r="AB329" s="1319"/>
      <c r="AC329" s="1319"/>
      <c r="AD329" s="1319"/>
      <c r="AE329" s="1319"/>
      <c r="AF329" s="874"/>
      <c r="AG329" s="914"/>
      <c r="AH329" s="1319"/>
    </row>
    <row r="330">
      <c r="A330" s="1319"/>
      <c r="B330" s="1319"/>
      <c r="C330" s="1319"/>
      <c r="D330" s="1319"/>
      <c r="E330" s="1319"/>
      <c r="F330" s="1319"/>
      <c r="G330" s="1320"/>
      <c r="H330" s="1319"/>
      <c r="I330" s="1319"/>
      <c r="J330" s="1319"/>
      <c r="K330" s="1319"/>
      <c r="L330" s="1319"/>
      <c r="M330" s="1319"/>
      <c r="N330" s="1319"/>
      <c r="O330" s="874"/>
      <c r="P330" s="914"/>
      <c r="Q330" s="1319"/>
      <c r="R330" s="1319"/>
      <c r="S330" s="1319"/>
      <c r="T330" s="1319"/>
      <c r="U330" s="1319"/>
      <c r="V330" s="1319"/>
      <c r="W330" s="1319"/>
      <c r="X330" s="1320"/>
      <c r="Y330" s="1319"/>
      <c r="Z330" s="1319"/>
      <c r="AA330" s="1319"/>
      <c r="AB330" s="1319"/>
      <c r="AC330" s="1319"/>
      <c r="AD330" s="1319"/>
      <c r="AE330" s="1319"/>
      <c r="AF330" s="874"/>
      <c r="AG330" s="914"/>
      <c r="AH330" s="1319"/>
    </row>
    <row r="331">
      <c r="A331" s="1319"/>
      <c r="B331" s="1319"/>
      <c r="C331" s="1319"/>
      <c r="D331" s="1319"/>
      <c r="E331" s="1319"/>
      <c r="F331" s="1319"/>
      <c r="G331" s="1320"/>
      <c r="H331" s="1319"/>
      <c r="I331" s="1319"/>
      <c r="J331" s="1319"/>
      <c r="K331" s="1319"/>
      <c r="L331" s="1319"/>
      <c r="M331" s="1319"/>
      <c r="N331" s="1319"/>
      <c r="O331" s="874"/>
      <c r="P331" s="914"/>
      <c r="Q331" s="1319"/>
      <c r="R331" s="1319"/>
      <c r="S331" s="1319"/>
      <c r="T331" s="1319"/>
      <c r="U331" s="1319"/>
      <c r="V331" s="1319"/>
      <c r="W331" s="1319"/>
      <c r="X331" s="1320"/>
      <c r="Y331" s="1319"/>
      <c r="Z331" s="1319"/>
      <c r="AA331" s="1319"/>
      <c r="AB331" s="1319"/>
      <c r="AC331" s="1319"/>
      <c r="AD331" s="1319"/>
      <c r="AE331" s="1319"/>
      <c r="AF331" s="874"/>
      <c r="AG331" s="914"/>
      <c r="AH331" s="1319"/>
    </row>
    <row r="332">
      <c r="A332" s="1319"/>
      <c r="B332" s="1319"/>
      <c r="C332" s="1319"/>
      <c r="D332" s="1319"/>
      <c r="E332" s="1319"/>
      <c r="F332" s="1319"/>
      <c r="G332" s="1320"/>
      <c r="H332" s="1319"/>
      <c r="I332" s="1319"/>
      <c r="J332" s="1319"/>
      <c r="K332" s="1319"/>
      <c r="L332" s="1319"/>
      <c r="M332" s="1319"/>
      <c r="N332" s="1319"/>
      <c r="O332" s="874"/>
      <c r="P332" s="914"/>
      <c r="Q332" s="1319"/>
      <c r="R332" s="1319"/>
      <c r="S332" s="1319"/>
      <c r="T332" s="1319"/>
      <c r="U332" s="1319"/>
      <c r="V332" s="1319"/>
      <c r="W332" s="1319"/>
      <c r="X332" s="1320"/>
      <c r="Y332" s="1319"/>
      <c r="Z332" s="1319"/>
      <c r="AA332" s="1319"/>
      <c r="AB332" s="1319"/>
      <c r="AC332" s="1319"/>
      <c r="AD332" s="1319"/>
      <c r="AE332" s="1319"/>
      <c r="AF332" s="874"/>
      <c r="AG332" s="914"/>
      <c r="AH332" s="1319"/>
    </row>
    <row r="333">
      <c r="A333" s="1319"/>
      <c r="B333" s="1319"/>
      <c r="C333" s="1319"/>
      <c r="D333" s="1319"/>
      <c r="E333" s="1319"/>
      <c r="F333" s="1319"/>
      <c r="G333" s="1320"/>
      <c r="H333" s="1319"/>
      <c r="I333" s="1319"/>
      <c r="J333" s="1319"/>
      <c r="K333" s="1319"/>
      <c r="L333" s="1319"/>
      <c r="M333" s="1319"/>
      <c r="N333" s="1319"/>
      <c r="O333" s="874"/>
      <c r="P333" s="914"/>
      <c r="Q333" s="1319"/>
      <c r="R333" s="1319"/>
      <c r="S333" s="1319"/>
      <c r="T333" s="1319"/>
      <c r="U333" s="1319"/>
      <c r="V333" s="1319"/>
      <c r="W333" s="1319"/>
      <c r="X333" s="1320"/>
      <c r="Y333" s="1319"/>
      <c r="Z333" s="1319"/>
      <c r="AA333" s="1319"/>
      <c r="AB333" s="1319"/>
      <c r="AC333" s="1319"/>
      <c r="AD333" s="1319"/>
      <c r="AE333" s="1319"/>
      <c r="AF333" s="874"/>
      <c r="AG333" s="914"/>
      <c r="AH333" s="1319"/>
    </row>
    <row r="334">
      <c r="A334" s="1319"/>
      <c r="B334" s="1319"/>
      <c r="C334" s="1319"/>
      <c r="D334" s="1319"/>
      <c r="E334" s="1319"/>
      <c r="F334" s="1319"/>
      <c r="G334" s="1320"/>
      <c r="H334" s="1319"/>
      <c r="I334" s="1319"/>
      <c r="J334" s="1319"/>
      <c r="K334" s="1319"/>
      <c r="L334" s="1319"/>
      <c r="M334" s="1319"/>
      <c r="N334" s="1319"/>
      <c r="O334" s="874"/>
      <c r="P334" s="914"/>
      <c r="Q334" s="1319"/>
      <c r="R334" s="1319"/>
      <c r="S334" s="1319"/>
      <c r="T334" s="1319"/>
      <c r="U334" s="1319"/>
      <c r="V334" s="1319"/>
      <c r="W334" s="1319"/>
      <c r="X334" s="1320"/>
      <c r="Y334" s="1319"/>
      <c r="Z334" s="1319"/>
      <c r="AA334" s="1319"/>
      <c r="AB334" s="1319"/>
      <c r="AC334" s="1319"/>
      <c r="AD334" s="1319"/>
      <c r="AE334" s="1319"/>
      <c r="AF334" s="874"/>
      <c r="AG334" s="914"/>
      <c r="AH334" s="1319"/>
    </row>
    <row r="335">
      <c r="A335" s="1319"/>
      <c r="B335" s="1319"/>
      <c r="C335" s="1319"/>
      <c r="D335" s="1319"/>
      <c r="E335" s="1319"/>
      <c r="F335" s="1319"/>
      <c r="G335" s="1320"/>
      <c r="H335" s="1319"/>
      <c r="I335" s="1319"/>
      <c r="J335" s="1319"/>
      <c r="K335" s="1319"/>
      <c r="L335" s="1319"/>
      <c r="M335" s="1319"/>
      <c r="N335" s="1319"/>
      <c r="O335" s="874"/>
      <c r="P335" s="914"/>
      <c r="Q335" s="1319"/>
      <c r="R335" s="1319"/>
      <c r="S335" s="1319"/>
      <c r="T335" s="1319"/>
      <c r="U335" s="1319"/>
      <c r="V335" s="1319"/>
      <c r="W335" s="1319"/>
      <c r="X335" s="1320"/>
      <c r="Y335" s="1319"/>
      <c r="Z335" s="1319"/>
      <c r="AA335" s="1319"/>
      <c r="AB335" s="1319"/>
      <c r="AC335" s="1319"/>
      <c r="AD335" s="1319"/>
      <c r="AE335" s="1319"/>
      <c r="AF335" s="874"/>
      <c r="AG335" s="914"/>
      <c r="AH335" s="1319"/>
    </row>
    <row r="336">
      <c r="A336" s="1319"/>
      <c r="B336" s="1319"/>
      <c r="C336" s="1319"/>
      <c r="D336" s="1319"/>
      <c r="E336" s="1319"/>
      <c r="F336" s="1319"/>
      <c r="G336" s="1320"/>
      <c r="H336" s="1319"/>
      <c r="I336" s="1319"/>
      <c r="J336" s="1319"/>
      <c r="K336" s="1319"/>
      <c r="L336" s="1319"/>
      <c r="M336" s="1319"/>
      <c r="N336" s="1319"/>
      <c r="O336" s="874"/>
      <c r="P336" s="914"/>
      <c r="Q336" s="1319"/>
      <c r="R336" s="1319"/>
      <c r="S336" s="1319"/>
      <c r="T336" s="1319"/>
      <c r="U336" s="1319"/>
      <c r="V336" s="1319"/>
      <c r="W336" s="1319"/>
      <c r="X336" s="1320"/>
      <c r="Y336" s="1319"/>
      <c r="Z336" s="1319"/>
      <c r="AA336" s="1319"/>
      <c r="AB336" s="1319"/>
      <c r="AC336" s="1319"/>
      <c r="AD336" s="1319"/>
      <c r="AE336" s="1319"/>
      <c r="AF336" s="874"/>
      <c r="AG336" s="914"/>
      <c r="AH336" s="1319"/>
    </row>
    <row r="337">
      <c r="A337" s="1319"/>
      <c r="B337" s="1319"/>
      <c r="C337" s="1319"/>
      <c r="D337" s="1319"/>
      <c r="E337" s="1319"/>
      <c r="F337" s="1319"/>
      <c r="G337" s="1320"/>
      <c r="H337" s="1319"/>
      <c r="I337" s="1319"/>
      <c r="J337" s="1319"/>
      <c r="K337" s="1319"/>
      <c r="L337" s="1319"/>
      <c r="M337" s="1319"/>
      <c r="N337" s="1319"/>
      <c r="O337" s="874"/>
      <c r="P337" s="914"/>
      <c r="Q337" s="1319"/>
      <c r="R337" s="1319"/>
      <c r="S337" s="1319"/>
      <c r="T337" s="1319"/>
      <c r="U337" s="1319"/>
      <c r="V337" s="1319"/>
      <c r="W337" s="1319"/>
      <c r="X337" s="1320"/>
      <c r="Y337" s="1319"/>
      <c r="Z337" s="1319"/>
      <c r="AA337" s="1319"/>
      <c r="AB337" s="1319"/>
      <c r="AC337" s="1319"/>
      <c r="AD337" s="1319"/>
      <c r="AE337" s="1319"/>
      <c r="AF337" s="874"/>
      <c r="AG337" s="914"/>
      <c r="AH337" s="1319"/>
    </row>
    <row r="338">
      <c r="A338" s="1319"/>
      <c r="B338" s="1319"/>
      <c r="C338" s="1319"/>
      <c r="D338" s="1319"/>
      <c r="E338" s="1319"/>
      <c r="F338" s="1319"/>
      <c r="G338" s="1320"/>
      <c r="H338" s="1319"/>
      <c r="I338" s="1319"/>
      <c r="J338" s="1319"/>
      <c r="K338" s="1319"/>
      <c r="L338" s="1319"/>
      <c r="M338" s="1319"/>
      <c r="N338" s="1319"/>
      <c r="O338" s="874"/>
      <c r="P338" s="914"/>
      <c r="Q338" s="1319"/>
      <c r="R338" s="1319"/>
      <c r="S338" s="1319"/>
      <c r="T338" s="1319"/>
      <c r="U338" s="1319"/>
      <c r="V338" s="1319"/>
      <c r="W338" s="1319"/>
      <c r="X338" s="1320"/>
      <c r="Y338" s="1319"/>
      <c r="Z338" s="1319"/>
      <c r="AA338" s="1319"/>
      <c r="AB338" s="1319"/>
      <c r="AC338" s="1319"/>
      <c r="AD338" s="1319"/>
      <c r="AE338" s="1319"/>
      <c r="AF338" s="874"/>
      <c r="AG338" s="914"/>
      <c r="AH338" s="1319"/>
    </row>
    <row r="339">
      <c r="A339" s="1319"/>
      <c r="B339" s="1319"/>
      <c r="C339" s="1319"/>
      <c r="D339" s="1319"/>
      <c r="E339" s="1319"/>
      <c r="F339" s="1319"/>
      <c r="G339" s="1320"/>
      <c r="H339" s="1319"/>
      <c r="I339" s="1319"/>
      <c r="J339" s="1319"/>
      <c r="K339" s="1319"/>
      <c r="L339" s="1319"/>
      <c r="M339" s="1319"/>
      <c r="N339" s="1319"/>
      <c r="O339" s="874"/>
      <c r="P339" s="914"/>
      <c r="Q339" s="1319"/>
      <c r="R339" s="1319"/>
      <c r="S339" s="1319"/>
      <c r="T339" s="1319"/>
      <c r="U339" s="1319"/>
      <c r="V339" s="1319"/>
      <c r="W339" s="1319"/>
      <c r="X339" s="1320"/>
      <c r="Y339" s="1319"/>
      <c r="Z339" s="1319"/>
      <c r="AA339" s="1319"/>
      <c r="AB339" s="1319"/>
      <c r="AC339" s="1319"/>
      <c r="AD339" s="1319"/>
      <c r="AE339" s="1319"/>
      <c r="AF339" s="874"/>
      <c r="AG339" s="914"/>
      <c r="AH339" s="1319"/>
    </row>
    <row r="340">
      <c r="A340" s="1319"/>
      <c r="B340" s="1319"/>
      <c r="C340" s="1319"/>
      <c r="D340" s="1319"/>
      <c r="E340" s="1319"/>
      <c r="F340" s="1319"/>
      <c r="G340" s="1320"/>
      <c r="H340" s="1319"/>
      <c r="I340" s="1319"/>
      <c r="J340" s="1319"/>
      <c r="K340" s="1319"/>
      <c r="L340" s="1319"/>
      <c r="M340" s="1319"/>
      <c r="N340" s="1319"/>
      <c r="O340" s="874"/>
      <c r="P340" s="914"/>
      <c r="Q340" s="1319"/>
      <c r="R340" s="1319"/>
      <c r="S340" s="1319"/>
      <c r="T340" s="1319"/>
      <c r="U340" s="1319"/>
      <c r="V340" s="1319"/>
      <c r="W340" s="1319"/>
      <c r="X340" s="1320"/>
      <c r="Y340" s="1319"/>
      <c r="Z340" s="1319"/>
      <c r="AA340" s="1319"/>
      <c r="AB340" s="1319"/>
      <c r="AC340" s="1319"/>
      <c r="AD340" s="1319"/>
      <c r="AE340" s="1319"/>
      <c r="AF340" s="874"/>
      <c r="AG340" s="914"/>
      <c r="AH340" s="1319"/>
    </row>
    <row r="341">
      <c r="A341" s="1319"/>
      <c r="B341" s="1319"/>
      <c r="C341" s="1319"/>
      <c r="D341" s="1319"/>
      <c r="E341" s="1319"/>
      <c r="F341" s="1319"/>
      <c r="G341" s="1320"/>
      <c r="H341" s="1319"/>
      <c r="I341" s="1319"/>
      <c r="J341" s="1319"/>
      <c r="K341" s="1319"/>
      <c r="L341" s="1319"/>
      <c r="M341" s="1319"/>
      <c r="N341" s="1319"/>
      <c r="O341" s="874"/>
      <c r="P341" s="914"/>
      <c r="Q341" s="1319"/>
      <c r="R341" s="1319"/>
      <c r="S341" s="1319"/>
      <c r="T341" s="1319"/>
      <c r="U341" s="1319"/>
      <c r="V341" s="1319"/>
      <c r="W341" s="1319"/>
      <c r="X341" s="1320"/>
      <c r="Y341" s="1319"/>
      <c r="Z341" s="1319"/>
      <c r="AA341" s="1319"/>
      <c r="AB341" s="1319"/>
      <c r="AC341" s="1319"/>
      <c r="AD341" s="1319"/>
      <c r="AE341" s="1319"/>
      <c r="AF341" s="874"/>
      <c r="AG341" s="914"/>
      <c r="AH341" s="1319"/>
    </row>
    <row r="342">
      <c r="A342" s="1319"/>
      <c r="B342" s="1319"/>
      <c r="C342" s="1319"/>
      <c r="D342" s="1319"/>
      <c r="E342" s="1319"/>
      <c r="F342" s="1319"/>
      <c r="G342" s="1320"/>
      <c r="H342" s="1319"/>
      <c r="I342" s="1319"/>
      <c r="J342" s="1319"/>
      <c r="K342" s="1319"/>
      <c r="L342" s="1319"/>
      <c r="M342" s="1319"/>
      <c r="N342" s="1319"/>
      <c r="O342" s="874"/>
      <c r="P342" s="914"/>
      <c r="Q342" s="1319"/>
      <c r="R342" s="1319"/>
      <c r="S342" s="1319"/>
      <c r="T342" s="1319"/>
      <c r="U342" s="1319"/>
      <c r="V342" s="1319"/>
      <c r="W342" s="1319"/>
      <c r="X342" s="1320"/>
      <c r="Y342" s="1319"/>
      <c r="Z342" s="1319"/>
      <c r="AA342" s="1319"/>
      <c r="AB342" s="1319"/>
      <c r="AC342" s="1319"/>
      <c r="AD342" s="1319"/>
      <c r="AE342" s="1319"/>
      <c r="AF342" s="874"/>
      <c r="AG342" s="914"/>
      <c r="AH342" s="1319"/>
    </row>
    <row r="343">
      <c r="A343" s="1319"/>
      <c r="B343" s="1319"/>
      <c r="C343" s="1319"/>
      <c r="D343" s="1319"/>
      <c r="E343" s="1319"/>
      <c r="F343" s="1319"/>
      <c r="G343" s="1320"/>
      <c r="H343" s="1319"/>
      <c r="I343" s="1319"/>
      <c r="J343" s="1319"/>
      <c r="K343" s="1319"/>
      <c r="L343" s="1319"/>
      <c r="M343" s="1319"/>
      <c r="N343" s="1319"/>
      <c r="O343" s="874"/>
      <c r="P343" s="914"/>
      <c r="Q343" s="1319"/>
      <c r="R343" s="1319"/>
      <c r="S343" s="1319"/>
      <c r="T343" s="1319"/>
      <c r="U343" s="1319"/>
      <c r="V343" s="1319"/>
      <c r="W343" s="1319"/>
      <c r="X343" s="1320"/>
      <c r="Y343" s="1319"/>
      <c r="Z343" s="1319"/>
      <c r="AA343" s="1319"/>
      <c r="AB343" s="1319"/>
      <c r="AC343" s="1319"/>
      <c r="AD343" s="1319"/>
      <c r="AE343" s="1319"/>
      <c r="AF343" s="874"/>
      <c r="AG343" s="914"/>
      <c r="AH343" s="1319"/>
    </row>
    <row r="344">
      <c r="A344" s="1319"/>
      <c r="B344" s="1319"/>
      <c r="C344" s="1319"/>
      <c r="D344" s="1319"/>
      <c r="E344" s="1319"/>
      <c r="F344" s="1319"/>
      <c r="G344" s="1320"/>
      <c r="H344" s="1319"/>
      <c r="I344" s="1319"/>
      <c r="J344" s="1319"/>
      <c r="K344" s="1319"/>
      <c r="L344" s="1319"/>
      <c r="M344" s="1319"/>
      <c r="N344" s="1319"/>
      <c r="O344" s="874"/>
      <c r="P344" s="914"/>
      <c r="Q344" s="1319"/>
      <c r="R344" s="1319"/>
      <c r="S344" s="1319"/>
      <c r="T344" s="1319"/>
      <c r="U344" s="1319"/>
      <c r="V344" s="1319"/>
      <c r="W344" s="1319"/>
      <c r="X344" s="1320"/>
      <c r="Y344" s="1319"/>
      <c r="Z344" s="1319"/>
      <c r="AA344" s="1319"/>
      <c r="AB344" s="1319"/>
      <c r="AC344" s="1319"/>
      <c r="AD344" s="1319"/>
      <c r="AE344" s="1319"/>
      <c r="AF344" s="874"/>
      <c r="AG344" s="914"/>
      <c r="AH344" s="1319"/>
    </row>
    <row r="345">
      <c r="A345" s="1319"/>
      <c r="B345" s="1319"/>
      <c r="C345" s="1319"/>
      <c r="D345" s="1319"/>
      <c r="E345" s="1319"/>
      <c r="F345" s="1319"/>
      <c r="G345" s="1320"/>
      <c r="H345" s="1319"/>
      <c r="I345" s="1319"/>
      <c r="J345" s="1319"/>
      <c r="K345" s="1319"/>
      <c r="L345" s="1319"/>
      <c r="M345" s="1319"/>
      <c r="N345" s="1319"/>
      <c r="O345" s="874"/>
      <c r="P345" s="914"/>
      <c r="Q345" s="1319"/>
      <c r="R345" s="1319"/>
      <c r="S345" s="1319"/>
      <c r="T345" s="1319"/>
      <c r="U345" s="1319"/>
      <c r="V345" s="1319"/>
      <c r="W345" s="1319"/>
      <c r="X345" s="1320"/>
      <c r="Y345" s="1319"/>
      <c r="Z345" s="1319"/>
      <c r="AA345" s="1319"/>
      <c r="AB345" s="1319"/>
      <c r="AC345" s="1319"/>
      <c r="AD345" s="1319"/>
      <c r="AE345" s="1319"/>
      <c r="AF345" s="874"/>
      <c r="AG345" s="914"/>
      <c r="AH345" s="1319"/>
    </row>
    <row r="346">
      <c r="A346" s="1319"/>
      <c r="B346" s="1319"/>
      <c r="C346" s="1319"/>
      <c r="D346" s="1319"/>
      <c r="E346" s="1319"/>
      <c r="F346" s="1319"/>
      <c r="G346" s="1320"/>
      <c r="H346" s="1319"/>
      <c r="I346" s="1319"/>
      <c r="J346" s="1319"/>
      <c r="K346" s="1319"/>
      <c r="L346" s="1319"/>
      <c r="M346" s="1319"/>
      <c r="N346" s="1319"/>
      <c r="O346" s="874"/>
      <c r="P346" s="914"/>
      <c r="Q346" s="1319"/>
      <c r="R346" s="1319"/>
      <c r="S346" s="1319"/>
      <c r="T346" s="1319"/>
      <c r="U346" s="1319"/>
      <c r="V346" s="1319"/>
      <c r="W346" s="1319"/>
      <c r="X346" s="1320"/>
      <c r="Y346" s="1319"/>
      <c r="Z346" s="1319"/>
      <c r="AA346" s="1319"/>
      <c r="AB346" s="1319"/>
      <c r="AC346" s="1319"/>
      <c r="AD346" s="1319"/>
      <c r="AE346" s="1319"/>
      <c r="AF346" s="874"/>
      <c r="AG346" s="914"/>
      <c r="AH346" s="1319"/>
    </row>
    <row r="347">
      <c r="A347" s="1319"/>
      <c r="B347" s="1319"/>
      <c r="C347" s="1319"/>
      <c r="D347" s="1319"/>
      <c r="E347" s="1319"/>
      <c r="F347" s="1319"/>
      <c r="G347" s="1320"/>
      <c r="H347" s="1319"/>
      <c r="I347" s="1319"/>
      <c r="J347" s="1319"/>
      <c r="K347" s="1319"/>
      <c r="L347" s="1319"/>
      <c r="M347" s="1319"/>
      <c r="N347" s="1319"/>
      <c r="O347" s="874"/>
      <c r="P347" s="914"/>
      <c r="Q347" s="1319"/>
      <c r="R347" s="1319"/>
      <c r="S347" s="1319"/>
      <c r="T347" s="1319"/>
      <c r="U347" s="1319"/>
      <c r="V347" s="1319"/>
      <c r="W347" s="1319"/>
      <c r="X347" s="1320"/>
      <c r="Y347" s="1319"/>
      <c r="Z347" s="1319"/>
      <c r="AA347" s="1319"/>
      <c r="AB347" s="1319"/>
      <c r="AC347" s="1319"/>
      <c r="AD347" s="1319"/>
      <c r="AE347" s="1319"/>
      <c r="AF347" s="874"/>
      <c r="AG347" s="914"/>
      <c r="AH347" s="1319"/>
    </row>
    <row r="348">
      <c r="A348" s="1319"/>
      <c r="B348" s="1319"/>
      <c r="C348" s="1319"/>
      <c r="D348" s="1319"/>
      <c r="E348" s="1319"/>
      <c r="F348" s="1319"/>
      <c r="G348" s="1320"/>
      <c r="H348" s="1319"/>
      <c r="I348" s="1319"/>
      <c r="J348" s="1319"/>
      <c r="K348" s="1319"/>
      <c r="L348" s="1319"/>
      <c r="M348" s="1319"/>
      <c r="N348" s="1319"/>
      <c r="O348" s="874"/>
      <c r="P348" s="914"/>
      <c r="Q348" s="1319"/>
      <c r="R348" s="1319"/>
      <c r="S348" s="1319"/>
      <c r="T348" s="1319"/>
      <c r="U348" s="1319"/>
      <c r="V348" s="1319"/>
      <c r="W348" s="1319"/>
      <c r="X348" s="1320"/>
      <c r="Y348" s="1319"/>
      <c r="Z348" s="1319"/>
      <c r="AA348" s="1319"/>
      <c r="AB348" s="1319"/>
      <c r="AC348" s="1319"/>
      <c r="AD348" s="1319"/>
      <c r="AE348" s="1319"/>
      <c r="AF348" s="874"/>
      <c r="AG348" s="914"/>
      <c r="AH348" s="1319"/>
    </row>
    <row r="349">
      <c r="A349" s="1319"/>
      <c r="B349" s="1319"/>
      <c r="C349" s="1319"/>
      <c r="D349" s="1319"/>
      <c r="E349" s="1319"/>
      <c r="F349" s="1319"/>
      <c r="G349" s="1320"/>
      <c r="H349" s="1319"/>
      <c r="I349" s="1319"/>
      <c r="J349" s="1319"/>
      <c r="K349" s="1319"/>
      <c r="L349" s="1319"/>
      <c r="M349" s="1319"/>
      <c r="N349" s="1319"/>
      <c r="O349" s="874"/>
      <c r="P349" s="914"/>
      <c r="Q349" s="1319"/>
      <c r="R349" s="1319"/>
      <c r="S349" s="1319"/>
      <c r="T349" s="1319"/>
      <c r="U349" s="1319"/>
      <c r="V349" s="1319"/>
      <c r="W349" s="1319"/>
      <c r="X349" s="1320"/>
      <c r="Y349" s="1319"/>
      <c r="Z349" s="1319"/>
      <c r="AA349" s="1319"/>
      <c r="AB349" s="1319"/>
      <c r="AC349" s="1319"/>
      <c r="AD349" s="1319"/>
      <c r="AE349" s="1319"/>
      <c r="AF349" s="874"/>
      <c r="AG349" s="914"/>
      <c r="AH349" s="1319"/>
    </row>
    <row r="350">
      <c r="A350" s="1319"/>
      <c r="B350" s="1319"/>
      <c r="C350" s="1319"/>
      <c r="D350" s="1319"/>
      <c r="E350" s="1319"/>
      <c r="F350" s="1319"/>
      <c r="G350" s="1320"/>
      <c r="H350" s="1319"/>
      <c r="I350" s="1319"/>
      <c r="J350" s="1319"/>
      <c r="K350" s="1319"/>
      <c r="L350" s="1319"/>
      <c r="M350" s="1319"/>
      <c r="N350" s="1319"/>
      <c r="O350" s="874"/>
      <c r="P350" s="914"/>
      <c r="Q350" s="1319"/>
      <c r="R350" s="1319"/>
      <c r="S350" s="1319"/>
      <c r="T350" s="1319"/>
      <c r="U350" s="1319"/>
      <c r="V350" s="1319"/>
      <c r="W350" s="1319"/>
      <c r="X350" s="1320"/>
      <c r="Y350" s="1319"/>
      <c r="Z350" s="1319"/>
      <c r="AA350" s="1319"/>
      <c r="AB350" s="1319"/>
      <c r="AC350" s="1319"/>
      <c r="AD350" s="1319"/>
      <c r="AE350" s="1319"/>
      <c r="AF350" s="874"/>
      <c r="AG350" s="914"/>
      <c r="AH350" s="1319"/>
    </row>
    <row r="351">
      <c r="A351" s="1319"/>
      <c r="B351" s="1319"/>
      <c r="C351" s="1319"/>
      <c r="D351" s="1319"/>
      <c r="E351" s="1319"/>
      <c r="F351" s="1319"/>
      <c r="G351" s="1320"/>
      <c r="H351" s="1319"/>
      <c r="I351" s="1319"/>
      <c r="J351" s="1319"/>
      <c r="K351" s="1319"/>
      <c r="L351" s="1319"/>
      <c r="M351" s="1319"/>
      <c r="N351" s="1319"/>
      <c r="O351" s="874"/>
      <c r="P351" s="914"/>
      <c r="Q351" s="1319"/>
      <c r="R351" s="1319"/>
      <c r="S351" s="1319"/>
      <c r="T351" s="1319"/>
      <c r="U351" s="1319"/>
      <c r="V351" s="1319"/>
      <c r="W351" s="1319"/>
      <c r="X351" s="1320"/>
      <c r="Y351" s="1319"/>
      <c r="Z351" s="1319"/>
      <c r="AA351" s="1319"/>
      <c r="AB351" s="1319"/>
      <c r="AC351" s="1319"/>
      <c r="AD351" s="1319"/>
      <c r="AE351" s="1319"/>
      <c r="AF351" s="874"/>
      <c r="AG351" s="914"/>
      <c r="AH351" s="1319"/>
    </row>
    <row r="352">
      <c r="A352" s="1319"/>
      <c r="B352" s="1319"/>
      <c r="C352" s="1319"/>
      <c r="D352" s="1319"/>
      <c r="E352" s="1319"/>
      <c r="F352" s="1319"/>
      <c r="G352" s="1320"/>
      <c r="H352" s="1319"/>
      <c r="I352" s="1319"/>
      <c r="J352" s="1319"/>
      <c r="K352" s="1319"/>
      <c r="L352" s="1319"/>
      <c r="M352" s="1319"/>
      <c r="N352" s="1319"/>
      <c r="O352" s="874"/>
      <c r="P352" s="914"/>
      <c r="Q352" s="1319"/>
      <c r="R352" s="1319"/>
      <c r="S352" s="1319"/>
      <c r="T352" s="1319"/>
      <c r="U352" s="1319"/>
      <c r="V352" s="1319"/>
      <c r="W352" s="1319"/>
      <c r="X352" s="1320"/>
      <c r="Y352" s="1319"/>
      <c r="Z352" s="1319"/>
      <c r="AA352" s="1319"/>
      <c r="AB352" s="1319"/>
      <c r="AC352" s="1319"/>
      <c r="AD352" s="1319"/>
      <c r="AE352" s="1319"/>
      <c r="AF352" s="874"/>
      <c r="AG352" s="914"/>
      <c r="AH352" s="1319"/>
    </row>
    <row r="353">
      <c r="A353" s="1319"/>
      <c r="B353" s="1319"/>
      <c r="C353" s="1319"/>
      <c r="D353" s="1319"/>
      <c r="E353" s="1319"/>
      <c r="F353" s="1319"/>
      <c r="G353" s="1320"/>
      <c r="H353" s="1319"/>
      <c r="I353" s="1319"/>
      <c r="J353" s="1319"/>
      <c r="K353" s="1319"/>
      <c r="L353" s="1319"/>
      <c r="M353" s="1319"/>
      <c r="N353" s="1319"/>
      <c r="O353" s="874"/>
      <c r="P353" s="914"/>
      <c r="Q353" s="1319"/>
      <c r="R353" s="1319"/>
      <c r="S353" s="1319"/>
      <c r="T353" s="1319"/>
      <c r="U353" s="1319"/>
      <c r="V353" s="1319"/>
      <c r="W353" s="1319"/>
      <c r="X353" s="1320"/>
      <c r="Y353" s="1319"/>
      <c r="Z353" s="1319"/>
      <c r="AA353" s="1319"/>
      <c r="AB353" s="1319"/>
      <c r="AC353" s="1319"/>
      <c r="AD353" s="1319"/>
      <c r="AE353" s="1319"/>
      <c r="AF353" s="874"/>
      <c r="AG353" s="914"/>
      <c r="AH353" s="1319"/>
    </row>
    <row r="354">
      <c r="A354" s="1319"/>
      <c r="B354" s="1319"/>
      <c r="C354" s="1319"/>
      <c r="D354" s="1319"/>
      <c r="E354" s="1319"/>
      <c r="F354" s="1319"/>
      <c r="G354" s="1320"/>
      <c r="H354" s="1319"/>
      <c r="I354" s="1319"/>
      <c r="J354" s="1319"/>
      <c r="K354" s="1319"/>
      <c r="L354" s="1319"/>
      <c r="M354" s="1319"/>
      <c r="N354" s="1319"/>
      <c r="O354" s="874"/>
      <c r="P354" s="914"/>
      <c r="Q354" s="1319"/>
      <c r="R354" s="1319"/>
      <c r="S354" s="1319"/>
      <c r="T354" s="1319"/>
      <c r="U354" s="1319"/>
      <c r="V354" s="1319"/>
      <c r="W354" s="1319"/>
      <c r="X354" s="1320"/>
      <c r="Y354" s="1319"/>
      <c r="Z354" s="1319"/>
      <c r="AA354" s="1319"/>
      <c r="AB354" s="1319"/>
      <c r="AC354" s="1319"/>
      <c r="AD354" s="1319"/>
      <c r="AE354" s="1319"/>
      <c r="AF354" s="874"/>
      <c r="AG354" s="914"/>
      <c r="AH354" s="1319"/>
    </row>
    <row r="355">
      <c r="A355" s="1319"/>
      <c r="B355" s="1319"/>
      <c r="C355" s="1319"/>
      <c r="D355" s="1319"/>
      <c r="E355" s="1319"/>
      <c r="F355" s="1319"/>
      <c r="G355" s="1320"/>
      <c r="H355" s="1319"/>
      <c r="I355" s="1319"/>
      <c r="J355" s="1319"/>
      <c r="K355" s="1319"/>
      <c r="L355" s="1319"/>
      <c r="M355" s="1319"/>
      <c r="N355" s="1319"/>
      <c r="O355" s="874"/>
      <c r="P355" s="914"/>
      <c r="Q355" s="1319"/>
      <c r="R355" s="1319"/>
      <c r="S355" s="1319"/>
      <c r="T355" s="1319"/>
      <c r="U355" s="1319"/>
      <c r="V355" s="1319"/>
      <c r="W355" s="1319"/>
      <c r="X355" s="1320"/>
      <c r="Y355" s="1319"/>
      <c r="Z355" s="1319"/>
      <c r="AA355" s="1319"/>
      <c r="AB355" s="1319"/>
      <c r="AC355" s="1319"/>
      <c r="AD355" s="1319"/>
      <c r="AE355" s="1319"/>
      <c r="AF355" s="874"/>
      <c r="AG355" s="914"/>
      <c r="AH355" s="1319"/>
    </row>
    <row r="356">
      <c r="A356" s="1319"/>
      <c r="B356" s="1319"/>
      <c r="C356" s="1319"/>
      <c r="D356" s="1319"/>
      <c r="E356" s="1319"/>
      <c r="F356" s="1319"/>
      <c r="G356" s="1320"/>
      <c r="H356" s="1319"/>
      <c r="I356" s="1319"/>
      <c r="J356" s="1319"/>
      <c r="K356" s="1319"/>
      <c r="L356" s="1319"/>
      <c r="M356" s="1319"/>
      <c r="N356" s="1319"/>
      <c r="O356" s="874"/>
      <c r="P356" s="914"/>
      <c r="Q356" s="1319"/>
      <c r="R356" s="1319"/>
      <c r="S356" s="1319"/>
      <c r="T356" s="1319"/>
      <c r="U356" s="1319"/>
      <c r="V356" s="1319"/>
      <c r="W356" s="1319"/>
      <c r="X356" s="1320"/>
      <c r="Y356" s="1319"/>
      <c r="Z356" s="1319"/>
      <c r="AA356" s="1319"/>
      <c r="AB356" s="1319"/>
      <c r="AC356" s="1319"/>
      <c r="AD356" s="1319"/>
      <c r="AE356" s="1319"/>
      <c r="AF356" s="874"/>
      <c r="AG356" s="914"/>
      <c r="AH356" s="1319"/>
    </row>
    <row r="357">
      <c r="A357" s="1319"/>
      <c r="B357" s="1319"/>
      <c r="C357" s="1319"/>
      <c r="D357" s="1319"/>
      <c r="E357" s="1319"/>
      <c r="F357" s="1319"/>
      <c r="G357" s="1320"/>
      <c r="H357" s="1319"/>
      <c r="I357" s="1319"/>
      <c r="J357" s="1319"/>
      <c r="K357" s="1319"/>
      <c r="L357" s="1319"/>
      <c r="M357" s="1319"/>
      <c r="N357" s="1319"/>
      <c r="O357" s="874"/>
      <c r="P357" s="914"/>
      <c r="Q357" s="1319"/>
      <c r="R357" s="1319"/>
      <c r="S357" s="1319"/>
      <c r="T357" s="1319"/>
      <c r="U357" s="1319"/>
      <c r="V357" s="1319"/>
      <c r="W357" s="1319"/>
      <c r="X357" s="1320"/>
      <c r="Y357" s="1319"/>
      <c r="Z357" s="1319"/>
      <c r="AA357" s="1319"/>
      <c r="AB357" s="1319"/>
      <c r="AC357" s="1319"/>
      <c r="AD357" s="1319"/>
      <c r="AE357" s="1319"/>
      <c r="AF357" s="874"/>
      <c r="AG357" s="914"/>
      <c r="AH357" s="1319"/>
    </row>
    <row r="358">
      <c r="A358" s="1319"/>
      <c r="B358" s="1319"/>
      <c r="C358" s="1319"/>
      <c r="D358" s="1319"/>
      <c r="E358" s="1319"/>
      <c r="F358" s="1319"/>
      <c r="G358" s="1320"/>
      <c r="H358" s="1319"/>
      <c r="I358" s="1319"/>
      <c r="J358" s="1319"/>
      <c r="K358" s="1319"/>
      <c r="L358" s="1319"/>
      <c r="M358" s="1319"/>
      <c r="N358" s="1319"/>
      <c r="O358" s="874"/>
      <c r="P358" s="914"/>
      <c r="Q358" s="1319"/>
      <c r="R358" s="1319"/>
      <c r="S358" s="1319"/>
      <c r="T358" s="1319"/>
      <c r="U358" s="1319"/>
      <c r="V358" s="1319"/>
      <c r="W358" s="1319"/>
      <c r="X358" s="1320"/>
      <c r="Y358" s="1319"/>
      <c r="Z358" s="1319"/>
      <c r="AA358" s="1319"/>
      <c r="AB358" s="1319"/>
      <c r="AC358" s="1319"/>
      <c r="AD358" s="1319"/>
      <c r="AE358" s="1319"/>
      <c r="AF358" s="874"/>
      <c r="AG358" s="914"/>
      <c r="AH358" s="1319"/>
    </row>
    <row r="359">
      <c r="A359" s="1319"/>
      <c r="B359" s="1319"/>
      <c r="C359" s="1319"/>
      <c r="D359" s="1319"/>
      <c r="E359" s="1319"/>
      <c r="F359" s="1319"/>
      <c r="G359" s="1320"/>
      <c r="H359" s="1319"/>
      <c r="I359" s="1319"/>
      <c r="J359" s="1319"/>
      <c r="K359" s="1319"/>
      <c r="L359" s="1319"/>
      <c r="M359" s="1319"/>
      <c r="N359" s="1319"/>
      <c r="O359" s="874"/>
      <c r="P359" s="914"/>
      <c r="Q359" s="1319"/>
      <c r="R359" s="1319"/>
      <c r="S359" s="1319"/>
      <c r="T359" s="1319"/>
      <c r="U359" s="1319"/>
      <c r="V359" s="1319"/>
      <c r="W359" s="1319"/>
      <c r="X359" s="1320"/>
      <c r="Y359" s="1319"/>
      <c r="Z359" s="1319"/>
      <c r="AA359" s="1319"/>
      <c r="AB359" s="1319"/>
      <c r="AC359" s="1319"/>
      <c r="AD359" s="1319"/>
      <c r="AE359" s="1319"/>
      <c r="AF359" s="874"/>
      <c r="AG359" s="914"/>
      <c r="AH359" s="1319"/>
    </row>
    <row r="360">
      <c r="A360" s="1319"/>
      <c r="B360" s="1319"/>
      <c r="C360" s="1319"/>
      <c r="D360" s="1319"/>
      <c r="E360" s="1319"/>
      <c r="F360" s="1319"/>
      <c r="G360" s="1320"/>
      <c r="H360" s="1319"/>
      <c r="I360" s="1319"/>
      <c r="J360" s="1319"/>
      <c r="K360" s="1319"/>
      <c r="L360" s="1319"/>
      <c r="M360" s="1319"/>
      <c r="N360" s="1319"/>
      <c r="O360" s="874"/>
      <c r="P360" s="914"/>
      <c r="Q360" s="1319"/>
      <c r="R360" s="1319"/>
      <c r="S360" s="1319"/>
      <c r="T360" s="1319"/>
      <c r="U360" s="1319"/>
      <c r="V360" s="1319"/>
      <c r="W360" s="1319"/>
      <c r="X360" s="1320"/>
      <c r="Y360" s="1319"/>
      <c r="Z360" s="1319"/>
      <c r="AA360" s="1319"/>
      <c r="AB360" s="1319"/>
      <c r="AC360" s="1319"/>
      <c r="AD360" s="1319"/>
      <c r="AE360" s="1319"/>
      <c r="AF360" s="874"/>
      <c r="AG360" s="914"/>
      <c r="AH360" s="1319"/>
    </row>
    <row r="361">
      <c r="A361" s="1319"/>
      <c r="B361" s="1319"/>
      <c r="C361" s="1319"/>
      <c r="D361" s="1319"/>
      <c r="E361" s="1319"/>
      <c r="F361" s="1319"/>
      <c r="G361" s="1320"/>
      <c r="H361" s="1319"/>
      <c r="I361" s="1319"/>
      <c r="J361" s="1319"/>
      <c r="K361" s="1319"/>
      <c r="L361" s="1319"/>
      <c r="M361" s="1319"/>
      <c r="N361" s="1319"/>
      <c r="O361" s="874"/>
      <c r="P361" s="914"/>
      <c r="Q361" s="1319"/>
      <c r="R361" s="1319"/>
      <c r="S361" s="1319"/>
      <c r="T361" s="1319"/>
      <c r="U361" s="1319"/>
      <c r="V361" s="1319"/>
      <c r="W361" s="1319"/>
      <c r="X361" s="1320"/>
      <c r="Y361" s="1319"/>
      <c r="Z361" s="1319"/>
      <c r="AA361" s="1319"/>
      <c r="AB361" s="1319"/>
      <c r="AC361" s="1319"/>
      <c r="AD361" s="1319"/>
      <c r="AE361" s="1319"/>
      <c r="AF361" s="874"/>
      <c r="AG361" s="914"/>
      <c r="AH361" s="1319"/>
    </row>
    <row r="362">
      <c r="A362" s="1319"/>
      <c r="B362" s="1319"/>
      <c r="C362" s="1319"/>
      <c r="D362" s="1319"/>
      <c r="E362" s="1319"/>
      <c r="F362" s="1319"/>
      <c r="G362" s="1320"/>
      <c r="H362" s="1319"/>
      <c r="I362" s="1319"/>
      <c r="J362" s="1319"/>
      <c r="K362" s="1319"/>
      <c r="L362" s="1319"/>
      <c r="M362" s="1319"/>
      <c r="N362" s="1319"/>
      <c r="O362" s="874"/>
      <c r="P362" s="914"/>
      <c r="Q362" s="1319"/>
      <c r="R362" s="1319"/>
      <c r="S362" s="1319"/>
      <c r="T362" s="1319"/>
      <c r="U362" s="1319"/>
      <c r="V362" s="1319"/>
      <c r="W362" s="1319"/>
      <c r="X362" s="1320"/>
      <c r="Y362" s="1319"/>
      <c r="Z362" s="1319"/>
      <c r="AA362" s="1319"/>
      <c r="AB362" s="1319"/>
      <c r="AC362" s="1319"/>
      <c r="AD362" s="1319"/>
      <c r="AE362" s="1319"/>
      <c r="AF362" s="874"/>
      <c r="AG362" s="914"/>
      <c r="AH362" s="1319"/>
    </row>
    <row r="363">
      <c r="A363" s="1319"/>
      <c r="B363" s="1319"/>
      <c r="C363" s="1319"/>
      <c r="D363" s="1319"/>
      <c r="E363" s="1319"/>
      <c r="F363" s="1319"/>
      <c r="G363" s="1320"/>
      <c r="H363" s="1319"/>
      <c r="I363" s="1319"/>
      <c r="J363" s="1319"/>
      <c r="K363" s="1319"/>
      <c r="L363" s="1319"/>
      <c r="M363" s="1319"/>
      <c r="N363" s="1319"/>
      <c r="O363" s="874"/>
      <c r="P363" s="914"/>
      <c r="Q363" s="1319"/>
      <c r="R363" s="1319"/>
      <c r="S363" s="1319"/>
      <c r="T363" s="1319"/>
      <c r="U363" s="1319"/>
      <c r="V363" s="1319"/>
      <c r="W363" s="1319"/>
      <c r="X363" s="1320"/>
      <c r="Y363" s="1319"/>
      <c r="Z363" s="1319"/>
      <c r="AA363" s="1319"/>
      <c r="AB363" s="1319"/>
      <c r="AC363" s="1319"/>
      <c r="AD363" s="1319"/>
      <c r="AE363" s="1319"/>
      <c r="AF363" s="874"/>
      <c r="AG363" s="914"/>
      <c r="AH363" s="1319"/>
    </row>
    <row r="364">
      <c r="A364" s="1319"/>
      <c r="B364" s="1319"/>
      <c r="C364" s="1319"/>
      <c r="D364" s="1319"/>
      <c r="E364" s="1319"/>
      <c r="F364" s="1319"/>
      <c r="G364" s="1320"/>
      <c r="H364" s="1319"/>
      <c r="I364" s="1319"/>
      <c r="J364" s="1319"/>
      <c r="K364" s="1319"/>
      <c r="L364" s="1319"/>
      <c r="M364" s="1319"/>
      <c r="N364" s="1319"/>
      <c r="O364" s="874"/>
      <c r="P364" s="914"/>
      <c r="Q364" s="1319"/>
      <c r="R364" s="1319"/>
      <c r="S364" s="1319"/>
      <c r="T364" s="1319"/>
      <c r="U364" s="1319"/>
      <c r="V364" s="1319"/>
      <c r="W364" s="1319"/>
      <c r="X364" s="1320"/>
      <c r="Y364" s="1319"/>
      <c r="Z364" s="1319"/>
      <c r="AA364" s="1319"/>
      <c r="AB364" s="1319"/>
      <c r="AC364" s="1319"/>
      <c r="AD364" s="1319"/>
      <c r="AE364" s="1319"/>
      <c r="AF364" s="874"/>
      <c r="AG364" s="914"/>
      <c r="AH364" s="1319"/>
    </row>
    <row r="365">
      <c r="A365" s="1319"/>
      <c r="B365" s="1319"/>
      <c r="C365" s="1319"/>
      <c r="D365" s="1319"/>
      <c r="E365" s="1319"/>
      <c r="F365" s="1319"/>
      <c r="G365" s="1320"/>
      <c r="H365" s="1319"/>
      <c r="I365" s="1319"/>
      <c r="J365" s="1319"/>
      <c r="K365" s="1319"/>
      <c r="L365" s="1319"/>
      <c r="M365" s="1319"/>
      <c r="N365" s="1319"/>
      <c r="O365" s="874"/>
      <c r="P365" s="914"/>
      <c r="Q365" s="1319"/>
      <c r="R365" s="1319"/>
      <c r="S365" s="1319"/>
      <c r="T365" s="1319"/>
      <c r="U365" s="1319"/>
      <c r="V365" s="1319"/>
      <c r="W365" s="1319"/>
      <c r="X365" s="1320"/>
      <c r="Y365" s="1319"/>
      <c r="Z365" s="1319"/>
      <c r="AA365" s="1319"/>
      <c r="AB365" s="1319"/>
      <c r="AC365" s="1319"/>
      <c r="AD365" s="1319"/>
      <c r="AE365" s="1319"/>
      <c r="AF365" s="874"/>
      <c r="AG365" s="914"/>
      <c r="AH365" s="1319"/>
    </row>
    <row r="366">
      <c r="A366" s="1319"/>
      <c r="B366" s="1319"/>
      <c r="C366" s="1319"/>
      <c r="D366" s="1319"/>
      <c r="E366" s="1319"/>
      <c r="F366" s="1319"/>
      <c r="G366" s="1320"/>
      <c r="H366" s="1319"/>
      <c r="I366" s="1319"/>
      <c r="J366" s="1319"/>
      <c r="K366" s="1319"/>
      <c r="L366" s="1319"/>
      <c r="M366" s="1319"/>
      <c r="N366" s="1319"/>
      <c r="O366" s="874"/>
      <c r="P366" s="914"/>
      <c r="Q366" s="1319"/>
      <c r="R366" s="1319"/>
      <c r="S366" s="1319"/>
      <c r="T366" s="1319"/>
      <c r="U366" s="1319"/>
      <c r="V366" s="1319"/>
      <c r="W366" s="1319"/>
      <c r="X366" s="1320"/>
      <c r="Y366" s="1319"/>
      <c r="Z366" s="1319"/>
      <c r="AA366" s="1319"/>
      <c r="AB366" s="1319"/>
      <c r="AC366" s="1319"/>
      <c r="AD366" s="1319"/>
      <c r="AE366" s="1319"/>
      <c r="AF366" s="874"/>
      <c r="AG366" s="914"/>
      <c r="AH366" s="1319"/>
    </row>
    <row r="367">
      <c r="A367" s="1319"/>
      <c r="B367" s="1319"/>
      <c r="C367" s="1319"/>
      <c r="D367" s="1319"/>
      <c r="E367" s="1319"/>
      <c r="F367" s="1319"/>
      <c r="G367" s="1320"/>
      <c r="H367" s="1319"/>
      <c r="I367" s="1319"/>
      <c r="J367" s="1319"/>
      <c r="K367" s="1319"/>
      <c r="L367" s="1319"/>
      <c r="M367" s="1319"/>
      <c r="N367" s="1319"/>
      <c r="O367" s="874"/>
      <c r="P367" s="914"/>
      <c r="Q367" s="1319"/>
      <c r="R367" s="1319"/>
      <c r="S367" s="1319"/>
      <c r="T367" s="1319"/>
      <c r="U367" s="1319"/>
      <c r="V367" s="1319"/>
      <c r="W367" s="1319"/>
      <c r="X367" s="1320"/>
      <c r="Y367" s="1319"/>
      <c r="Z367" s="1319"/>
      <c r="AA367" s="1319"/>
      <c r="AB367" s="1319"/>
      <c r="AC367" s="1319"/>
      <c r="AD367" s="1319"/>
      <c r="AE367" s="1319"/>
      <c r="AF367" s="874"/>
      <c r="AG367" s="914"/>
      <c r="AH367" s="1319"/>
    </row>
    <row r="368">
      <c r="A368" s="1319"/>
      <c r="B368" s="1319"/>
      <c r="C368" s="1319"/>
      <c r="D368" s="1319"/>
      <c r="E368" s="1319"/>
      <c r="F368" s="1319"/>
      <c r="G368" s="1320"/>
      <c r="H368" s="1319"/>
      <c r="I368" s="1319"/>
      <c r="J368" s="1319"/>
      <c r="K368" s="1319"/>
      <c r="L368" s="1319"/>
      <c r="M368" s="1319"/>
      <c r="N368" s="1319"/>
      <c r="O368" s="874"/>
      <c r="P368" s="914"/>
      <c r="Q368" s="1319"/>
      <c r="R368" s="1319"/>
      <c r="S368" s="1319"/>
      <c r="T368" s="1319"/>
      <c r="U368" s="1319"/>
      <c r="V368" s="1319"/>
      <c r="W368" s="1319"/>
      <c r="X368" s="1320"/>
      <c r="Y368" s="1319"/>
      <c r="Z368" s="1319"/>
      <c r="AA368" s="1319"/>
      <c r="AB368" s="1319"/>
      <c r="AC368" s="1319"/>
      <c r="AD368" s="1319"/>
      <c r="AE368" s="1319"/>
      <c r="AF368" s="874"/>
      <c r="AG368" s="914"/>
      <c r="AH368" s="1319"/>
    </row>
    <row r="369">
      <c r="A369" s="1319"/>
      <c r="B369" s="1319"/>
      <c r="C369" s="1319"/>
      <c r="D369" s="1319"/>
      <c r="E369" s="1319"/>
      <c r="F369" s="1319"/>
      <c r="G369" s="1320"/>
      <c r="H369" s="1319"/>
      <c r="I369" s="1319"/>
      <c r="J369" s="1319"/>
      <c r="K369" s="1319"/>
      <c r="L369" s="1319"/>
      <c r="M369" s="1319"/>
      <c r="N369" s="1319"/>
      <c r="O369" s="874"/>
      <c r="P369" s="914"/>
      <c r="Q369" s="1319"/>
      <c r="R369" s="1319"/>
      <c r="S369" s="1319"/>
      <c r="T369" s="1319"/>
      <c r="U369" s="1319"/>
      <c r="V369" s="1319"/>
      <c r="W369" s="1319"/>
      <c r="X369" s="1320"/>
      <c r="Y369" s="1319"/>
      <c r="Z369" s="1319"/>
      <c r="AA369" s="1319"/>
      <c r="AB369" s="1319"/>
      <c r="AC369" s="1319"/>
      <c r="AD369" s="1319"/>
      <c r="AE369" s="1319"/>
      <c r="AF369" s="874"/>
      <c r="AG369" s="914"/>
      <c r="AH369" s="1319"/>
    </row>
    <row r="370">
      <c r="A370" s="1319"/>
      <c r="B370" s="1319"/>
      <c r="C370" s="1319"/>
      <c r="D370" s="1319"/>
      <c r="E370" s="1319"/>
      <c r="F370" s="1319"/>
      <c r="G370" s="1320"/>
      <c r="H370" s="1319"/>
      <c r="I370" s="1319"/>
      <c r="J370" s="1319"/>
      <c r="K370" s="1319"/>
      <c r="L370" s="1319"/>
      <c r="M370" s="1319"/>
      <c r="N370" s="1319"/>
      <c r="O370" s="874"/>
      <c r="P370" s="914"/>
      <c r="Q370" s="1319"/>
      <c r="R370" s="1319"/>
      <c r="S370" s="1319"/>
      <c r="T370" s="1319"/>
      <c r="U370" s="1319"/>
      <c r="V370" s="1319"/>
      <c r="W370" s="1319"/>
      <c r="X370" s="1320"/>
      <c r="Y370" s="1319"/>
      <c r="Z370" s="1319"/>
      <c r="AA370" s="1319"/>
      <c r="AB370" s="1319"/>
      <c r="AC370" s="1319"/>
      <c r="AD370" s="1319"/>
      <c r="AE370" s="1319"/>
      <c r="AF370" s="874"/>
      <c r="AG370" s="914"/>
      <c r="AH370" s="1319"/>
    </row>
    <row r="371">
      <c r="A371" s="1319"/>
      <c r="B371" s="1319"/>
      <c r="C371" s="1319"/>
      <c r="D371" s="1319"/>
      <c r="E371" s="1319"/>
      <c r="F371" s="1319"/>
      <c r="G371" s="1320"/>
      <c r="H371" s="1319"/>
      <c r="I371" s="1319"/>
      <c r="J371" s="1319"/>
      <c r="K371" s="1319"/>
      <c r="L371" s="1319"/>
      <c r="M371" s="1319"/>
      <c r="N371" s="1319"/>
      <c r="O371" s="874"/>
      <c r="P371" s="914"/>
      <c r="Q371" s="1319"/>
      <c r="R371" s="1319"/>
      <c r="S371" s="1319"/>
      <c r="T371" s="1319"/>
      <c r="U371" s="1319"/>
      <c r="V371" s="1319"/>
      <c r="W371" s="1319"/>
      <c r="X371" s="1320"/>
      <c r="Y371" s="1319"/>
      <c r="Z371" s="1319"/>
      <c r="AA371" s="1319"/>
      <c r="AB371" s="1319"/>
      <c r="AC371" s="1319"/>
      <c r="AD371" s="1319"/>
      <c r="AE371" s="1319"/>
      <c r="AF371" s="874"/>
      <c r="AG371" s="914"/>
      <c r="AH371" s="1319"/>
    </row>
    <row r="372">
      <c r="A372" s="1319"/>
      <c r="B372" s="1319"/>
      <c r="C372" s="1319"/>
      <c r="D372" s="1319"/>
      <c r="E372" s="1319"/>
      <c r="F372" s="1319"/>
      <c r="G372" s="1320"/>
      <c r="H372" s="1319"/>
      <c r="I372" s="1319"/>
      <c r="J372" s="1319"/>
      <c r="K372" s="1319"/>
      <c r="L372" s="1319"/>
      <c r="M372" s="1319"/>
      <c r="N372" s="1319"/>
      <c r="O372" s="874"/>
      <c r="P372" s="914"/>
      <c r="Q372" s="1319"/>
      <c r="R372" s="1319"/>
      <c r="S372" s="1319"/>
      <c r="T372" s="1319"/>
      <c r="U372" s="1319"/>
      <c r="V372" s="1319"/>
      <c r="W372" s="1319"/>
      <c r="X372" s="1320"/>
      <c r="Y372" s="1319"/>
      <c r="Z372" s="1319"/>
      <c r="AA372" s="1319"/>
      <c r="AB372" s="1319"/>
      <c r="AC372" s="1319"/>
      <c r="AD372" s="1319"/>
      <c r="AE372" s="1319"/>
      <c r="AF372" s="874"/>
      <c r="AG372" s="914"/>
      <c r="AH372" s="1319"/>
    </row>
    <row r="373">
      <c r="A373" s="1319"/>
      <c r="B373" s="1319"/>
      <c r="C373" s="1319"/>
      <c r="D373" s="1319"/>
      <c r="E373" s="1319"/>
      <c r="F373" s="1319"/>
      <c r="G373" s="1320"/>
      <c r="H373" s="1319"/>
      <c r="I373" s="1319"/>
      <c r="J373" s="1319"/>
      <c r="K373" s="1319"/>
      <c r="L373" s="1319"/>
      <c r="M373" s="1319"/>
      <c r="N373" s="1319"/>
      <c r="O373" s="874"/>
      <c r="P373" s="914"/>
      <c r="Q373" s="1319"/>
      <c r="R373" s="1319"/>
      <c r="S373" s="1319"/>
      <c r="T373" s="1319"/>
      <c r="U373" s="1319"/>
      <c r="V373" s="1319"/>
      <c r="W373" s="1319"/>
      <c r="X373" s="1320"/>
      <c r="Y373" s="1319"/>
      <c r="Z373" s="1319"/>
      <c r="AA373" s="1319"/>
      <c r="AB373" s="1319"/>
      <c r="AC373" s="1319"/>
      <c r="AD373" s="1319"/>
      <c r="AE373" s="1319"/>
      <c r="AF373" s="874"/>
      <c r="AG373" s="914"/>
      <c r="AH373" s="1319"/>
    </row>
    <row r="374">
      <c r="A374" s="1319"/>
      <c r="B374" s="1319"/>
      <c r="C374" s="1319"/>
      <c r="D374" s="1319"/>
      <c r="E374" s="1319"/>
      <c r="F374" s="1319"/>
      <c r="G374" s="1320"/>
      <c r="H374" s="1319"/>
      <c r="I374" s="1319"/>
      <c r="J374" s="1319"/>
      <c r="K374" s="1319"/>
      <c r="L374" s="1319"/>
      <c r="M374" s="1319"/>
      <c r="N374" s="1319"/>
      <c r="O374" s="874"/>
      <c r="P374" s="914"/>
      <c r="Q374" s="1319"/>
      <c r="R374" s="1319"/>
      <c r="S374" s="1319"/>
      <c r="T374" s="1319"/>
      <c r="U374" s="1319"/>
      <c r="V374" s="1319"/>
      <c r="W374" s="1319"/>
      <c r="X374" s="1320"/>
      <c r="Y374" s="1319"/>
      <c r="Z374" s="1319"/>
      <c r="AA374" s="1319"/>
      <c r="AB374" s="1319"/>
      <c r="AC374" s="1319"/>
      <c r="AD374" s="1319"/>
      <c r="AE374" s="1319"/>
      <c r="AF374" s="874"/>
      <c r="AG374" s="914"/>
      <c r="AH374" s="1319"/>
    </row>
    <row r="375">
      <c r="A375" s="1319"/>
      <c r="B375" s="1319"/>
      <c r="C375" s="1319"/>
      <c r="D375" s="1319"/>
      <c r="E375" s="1319"/>
      <c r="F375" s="1319"/>
      <c r="G375" s="1320"/>
      <c r="H375" s="1319"/>
      <c r="I375" s="1319"/>
      <c r="J375" s="1319"/>
      <c r="K375" s="1319"/>
      <c r="L375" s="1319"/>
      <c r="M375" s="1319"/>
      <c r="N375" s="1319"/>
      <c r="O375" s="874"/>
      <c r="P375" s="914"/>
      <c r="Q375" s="1319"/>
      <c r="R375" s="1319"/>
      <c r="S375" s="1319"/>
      <c r="T375" s="1319"/>
      <c r="U375" s="1319"/>
      <c r="V375" s="1319"/>
      <c r="W375" s="1319"/>
      <c r="X375" s="1320"/>
      <c r="Y375" s="1319"/>
      <c r="Z375" s="1319"/>
      <c r="AA375" s="1319"/>
      <c r="AB375" s="1319"/>
      <c r="AC375" s="1319"/>
      <c r="AD375" s="1319"/>
      <c r="AE375" s="1319"/>
      <c r="AF375" s="874"/>
      <c r="AG375" s="914"/>
      <c r="AH375" s="1319"/>
    </row>
    <row r="376">
      <c r="A376" s="1319"/>
      <c r="B376" s="1319"/>
      <c r="C376" s="1319"/>
      <c r="D376" s="1319"/>
      <c r="E376" s="1319"/>
      <c r="F376" s="1319"/>
      <c r="G376" s="1320"/>
      <c r="H376" s="1319"/>
      <c r="I376" s="1319"/>
      <c r="J376" s="1319"/>
      <c r="K376" s="1319"/>
      <c r="L376" s="1319"/>
      <c r="M376" s="1319"/>
      <c r="N376" s="1319"/>
      <c r="O376" s="874"/>
      <c r="P376" s="914"/>
      <c r="Q376" s="1319"/>
      <c r="R376" s="1319"/>
      <c r="S376" s="1319"/>
      <c r="T376" s="1319"/>
      <c r="U376" s="1319"/>
      <c r="V376" s="1319"/>
      <c r="W376" s="1319"/>
      <c r="X376" s="1320"/>
      <c r="Y376" s="1319"/>
      <c r="Z376" s="1319"/>
      <c r="AA376" s="1319"/>
      <c r="AB376" s="1319"/>
      <c r="AC376" s="1319"/>
      <c r="AD376" s="1319"/>
      <c r="AE376" s="1319"/>
      <c r="AF376" s="874"/>
      <c r="AG376" s="914"/>
      <c r="AH376" s="1319"/>
    </row>
    <row r="377">
      <c r="A377" s="1319"/>
      <c r="B377" s="1319"/>
      <c r="C377" s="1319"/>
      <c r="D377" s="1319"/>
      <c r="E377" s="1319"/>
      <c r="F377" s="1319"/>
      <c r="G377" s="1320"/>
      <c r="H377" s="1319"/>
      <c r="I377" s="1319"/>
      <c r="J377" s="1319"/>
      <c r="K377" s="1319"/>
      <c r="L377" s="1319"/>
      <c r="M377" s="1319"/>
      <c r="N377" s="1319"/>
      <c r="O377" s="874"/>
      <c r="P377" s="914"/>
      <c r="Q377" s="1319"/>
      <c r="R377" s="1319"/>
      <c r="S377" s="1319"/>
      <c r="T377" s="1319"/>
      <c r="U377" s="1319"/>
      <c r="V377" s="1319"/>
      <c r="W377" s="1319"/>
      <c r="X377" s="1320"/>
      <c r="Y377" s="1319"/>
      <c r="Z377" s="1319"/>
      <c r="AA377" s="1319"/>
      <c r="AB377" s="1319"/>
      <c r="AC377" s="1319"/>
      <c r="AD377" s="1319"/>
      <c r="AE377" s="1319"/>
      <c r="AF377" s="874"/>
      <c r="AG377" s="914"/>
      <c r="AH377" s="1319"/>
    </row>
    <row r="378">
      <c r="A378" s="1319"/>
      <c r="B378" s="1319"/>
      <c r="C378" s="1319"/>
      <c r="D378" s="1319"/>
      <c r="E378" s="1319"/>
      <c r="F378" s="1319"/>
      <c r="G378" s="1320"/>
      <c r="H378" s="1319"/>
      <c r="I378" s="1319"/>
      <c r="J378" s="1319"/>
      <c r="K378" s="1319"/>
      <c r="L378" s="1319"/>
      <c r="M378" s="1319"/>
      <c r="N378" s="1319"/>
      <c r="O378" s="874"/>
      <c r="P378" s="914"/>
      <c r="Q378" s="1319"/>
      <c r="R378" s="1319"/>
      <c r="S378" s="1319"/>
      <c r="T378" s="1319"/>
      <c r="U378" s="1319"/>
      <c r="V378" s="1319"/>
      <c r="W378" s="1319"/>
      <c r="X378" s="1320"/>
      <c r="Y378" s="1319"/>
      <c r="Z378" s="1319"/>
      <c r="AA378" s="1319"/>
      <c r="AB378" s="1319"/>
      <c r="AC378" s="1319"/>
      <c r="AD378" s="1319"/>
      <c r="AE378" s="1319"/>
      <c r="AF378" s="874"/>
      <c r="AG378" s="914"/>
      <c r="AH378" s="1319"/>
    </row>
    <row r="379">
      <c r="A379" s="1319"/>
      <c r="B379" s="1319"/>
      <c r="C379" s="1319"/>
      <c r="D379" s="1319"/>
      <c r="E379" s="1319"/>
      <c r="F379" s="1319"/>
      <c r="G379" s="1320"/>
      <c r="H379" s="1319"/>
      <c r="I379" s="1319"/>
      <c r="J379" s="1319"/>
      <c r="K379" s="1319"/>
      <c r="L379" s="1319"/>
      <c r="M379" s="1319"/>
      <c r="N379" s="1319"/>
      <c r="O379" s="874"/>
      <c r="P379" s="914"/>
      <c r="Q379" s="1319"/>
      <c r="R379" s="1319"/>
      <c r="S379" s="1319"/>
      <c r="T379" s="1319"/>
      <c r="U379" s="1319"/>
      <c r="V379" s="1319"/>
      <c r="W379" s="1319"/>
      <c r="X379" s="1320"/>
      <c r="Y379" s="1319"/>
      <c r="Z379" s="1319"/>
      <c r="AA379" s="1319"/>
      <c r="AB379" s="1319"/>
      <c r="AC379" s="1319"/>
      <c r="AD379" s="1319"/>
      <c r="AE379" s="1319"/>
      <c r="AF379" s="874"/>
      <c r="AG379" s="914"/>
      <c r="AH379" s="1319"/>
    </row>
    <row r="380">
      <c r="A380" s="1319"/>
      <c r="B380" s="1319"/>
      <c r="C380" s="1319"/>
      <c r="D380" s="1319"/>
      <c r="E380" s="1319"/>
      <c r="F380" s="1319"/>
      <c r="G380" s="1320"/>
      <c r="H380" s="1319"/>
      <c r="I380" s="1319"/>
      <c r="J380" s="1319"/>
      <c r="K380" s="1319"/>
      <c r="L380" s="1319"/>
      <c r="M380" s="1319"/>
      <c r="N380" s="1319"/>
      <c r="O380" s="874"/>
      <c r="P380" s="914"/>
      <c r="Q380" s="1319"/>
      <c r="R380" s="1319"/>
      <c r="S380" s="1319"/>
      <c r="T380" s="1319"/>
      <c r="U380" s="1319"/>
      <c r="V380" s="1319"/>
      <c r="W380" s="1319"/>
      <c r="X380" s="1320"/>
      <c r="Y380" s="1319"/>
      <c r="Z380" s="1319"/>
      <c r="AA380" s="1319"/>
      <c r="AB380" s="1319"/>
      <c r="AC380" s="1319"/>
      <c r="AD380" s="1319"/>
      <c r="AE380" s="1319"/>
      <c r="AF380" s="874"/>
      <c r="AG380" s="914"/>
      <c r="AH380" s="1319"/>
    </row>
    <row r="381">
      <c r="A381" s="1319"/>
      <c r="B381" s="1319"/>
      <c r="C381" s="1319"/>
      <c r="D381" s="1319"/>
      <c r="E381" s="1319"/>
      <c r="F381" s="1319"/>
      <c r="G381" s="1320"/>
      <c r="H381" s="1319"/>
      <c r="I381" s="1319"/>
      <c r="J381" s="1319"/>
      <c r="K381" s="1319"/>
      <c r="L381" s="1319"/>
      <c r="M381" s="1319"/>
      <c r="N381" s="1319"/>
      <c r="O381" s="874"/>
      <c r="P381" s="914"/>
      <c r="Q381" s="1319"/>
      <c r="R381" s="1319"/>
      <c r="S381" s="1319"/>
      <c r="T381" s="1319"/>
      <c r="U381" s="1319"/>
      <c r="V381" s="1319"/>
      <c r="W381" s="1319"/>
      <c r="X381" s="1320"/>
      <c r="Y381" s="1319"/>
      <c r="Z381" s="1319"/>
      <c r="AA381" s="1319"/>
      <c r="AB381" s="1319"/>
      <c r="AC381" s="1319"/>
      <c r="AD381" s="1319"/>
      <c r="AE381" s="1319"/>
      <c r="AF381" s="874"/>
      <c r="AG381" s="914"/>
      <c r="AH381" s="1319"/>
    </row>
    <row r="382">
      <c r="A382" s="1319"/>
      <c r="B382" s="1319"/>
      <c r="C382" s="1319"/>
      <c r="D382" s="1319"/>
      <c r="E382" s="1319"/>
      <c r="F382" s="1319"/>
      <c r="G382" s="1320"/>
      <c r="H382" s="1319"/>
      <c r="I382" s="1319"/>
      <c r="J382" s="1319"/>
      <c r="K382" s="1319"/>
      <c r="L382" s="1319"/>
      <c r="M382" s="1319"/>
      <c r="N382" s="1319"/>
      <c r="O382" s="874"/>
      <c r="P382" s="914"/>
      <c r="Q382" s="1319"/>
      <c r="R382" s="1319"/>
      <c r="S382" s="1319"/>
      <c r="T382" s="1319"/>
      <c r="U382" s="1319"/>
      <c r="V382" s="1319"/>
      <c r="W382" s="1319"/>
      <c r="X382" s="1320"/>
      <c r="Y382" s="1319"/>
      <c r="Z382" s="1319"/>
      <c r="AA382" s="1319"/>
      <c r="AB382" s="1319"/>
      <c r="AC382" s="1319"/>
      <c r="AD382" s="1319"/>
      <c r="AE382" s="1319"/>
      <c r="AF382" s="874"/>
      <c r="AG382" s="914"/>
      <c r="AH382" s="1319"/>
    </row>
    <row r="383">
      <c r="A383" s="1319"/>
      <c r="B383" s="1319"/>
      <c r="C383" s="1319"/>
      <c r="D383" s="1319"/>
      <c r="E383" s="1319"/>
      <c r="F383" s="1319"/>
      <c r="G383" s="1320"/>
      <c r="H383" s="1319"/>
      <c r="I383" s="1319"/>
      <c r="J383" s="1319"/>
      <c r="K383" s="1319"/>
      <c r="L383" s="1319"/>
      <c r="M383" s="1319"/>
      <c r="N383" s="1319"/>
      <c r="O383" s="874"/>
      <c r="P383" s="914"/>
      <c r="Q383" s="1319"/>
      <c r="R383" s="1319"/>
      <c r="S383" s="1319"/>
      <c r="T383" s="1319"/>
      <c r="U383" s="1319"/>
      <c r="V383" s="1319"/>
      <c r="W383" s="1319"/>
      <c r="X383" s="1320"/>
      <c r="Y383" s="1319"/>
      <c r="Z383" s="1319"/>
      <c r="AA383" s="1319"/>
      <c r="AB383" s="1319"/>
      <c r="AC383" s="1319"/>
      <c r="AD383" s="1319"/>
      <c r="AE383" s="1319"/>
      <c r="AF383" s="874"/>
      <c r="AG383" s="914"/>
      <c r="AH383" s="1319"/>
    </row>
    <row r="384">
      <c r="A384" s="1319"/>
      <c r="B384" s="1319"/>
      <c r="C384" s="1319"/>
      <c r="D384" s="1319"/>
      <c r="E384" s="1319"/>
      <c r="F384" s="1319"/>
      <c r="G384" s="1320"/>
      <c r="H384" s="1319"/>
      <c r="I384" s="1319"/>
      <c r="J384" s="1319"/>
      <c r="K384" s="1319"/>
      <c r="L384" s="1319"/>
      <c r="M384" s="1319"/>
      <c r="N384" s="1319"/>
      <c r="O384" s="874"/>
      <c r="P384" s="914"/>
      <c r="Q384" s="1319"/>
      <c r="R384" s="1319"/>
      <c r="S384" s="1319"/>
      <c r="T384" s="1319"/>
      <c r="U384" s="1319"/>
      <c r="V384" s="1319"/>
      <c r="W384" s="1319"/>
      <c r="X384" s="1320"/>
      <c r="Y384" s="1319"/>
      <c r="Z384" s="1319"/>
      <c r="AA384" s="1319"/>
      <c r="AB384" s="1319"/>
      <c r="AC384" s="1319"/>
      <c r="AD384" s="1319"/>
      <c r="AE384" s="1319"/>
      <c r="AF384" s="874"/>
      <c r="AG384" s="914"/>
      <c r="AH384" s="1319"/>
    </row>
    <row r="385">
      <c r="A385" s="1319"/>
      <c r="B385" s="1319"/>
      <c r="C385" s="1319"/>
      <c r="D385" s="1319"/>
      <c r="E385" s="1319"/>
      <c r="F385" s="1319"/>
      <c r="G385" s="1320"/>
      <c r="H385" s="1319"/>
      <c r="I385" s="1319"/>
      <c r="J385" s="1319"/>
      <c r="K385" s="1319"/>
      <c r="L385" s="1319"/>
      <c r="M385" s="1319"/>
      <c r="N385" s="1319"/>
      <c r="O385" s="874"/>
      <c r="P385" s="914"/>
      <c r="Q385" s="1319"/>
      <c r="R385" s="1319"/>
      <c r="S385" s="1319"/>
      <c r="T385" s="1319"/>
      <c r="U385" s="1319"/>
      <c r="V385" s="1319"/>
      <c r="W385" s="1319"/>
      <c r="X385" s="1320"/>
      <c r="Y385" s="1319"/>
      <c r="Z385" s="1319"/>
      <c r="AA385" s="1319"/>
      <c r="AB385" s="1319"/>
      <c r="AC385" s="1319"/>
      <c r="AD385" s="1319"/>
      <c r="AE385" s="1319"/>
      <c r="AF385" s="874"/>
      <c r="AG385" s="914"/>
      <c r="AH385" s="1319"/>
    </row>
    <row r="386">
      <c r="A386" s="1319"/>
      <c r="B386" s="1319"/>
      <c r="C386" s="1319"/>
      <c r="D386" s="1319"/>
      <c r="E386" s="1319"/>
      <c r="F386" s="1319"/>
      <c r="G386" s="1320"/>
      <c r="H386" s="1319"/>
      <c r="I386" s="1319"/>
      <c r="J386" s="1319"/>
      <c r="K386" s="1319"/>
      <c r="L386" s="1319"/>
      <c r="M386" s="1319"/>
      <c r="N386" s="1319"/>
      <c r="O386" s="874"/>
      <c r="P386" s="914"/>
      <c r="Q386" s="1319"/>
      <c r="R386" s="1319"/>
      <c r="S386" s="1319"/>
      <c r="T386" s="1319"/>
      <c r="U386" s="1319"/>
      <c r="V386" s="1319"/>
      <c r="W386" s="1319"/>
      <c r="X386" s="1320"/>
      <c r="Y386" s="1319"/>
      <c r="Z386" s="1319"/>
      <c r="AA386" s="1319"/>
      <c r="AB386" s="1319"/>
      <c r="AC386" s="1319"/>
      <c r="AD386" s="1319"/>
      <c r="AE386" s="1319"/>
      <c r="AF386" s="874"/>
      <c r="AG386" s="914"/>
      <c r="AH386" s="1319"/>
    </row>
    <row r="387">
      <c r="A387" s="1319"/>
      <c r="B387" s="1319"/>
      <c r="C387" s="1319"/>
      <c r="D387" s="1319"/>
      <c r="E387" s="1319"/>
      <c r="F387" s="1319"/>
      <c r="G387" s="1320"/>
      <c r="H387" s="1319"/>
      <c r="I387" s="1319"/>
      <c r="J387" s="1319"/>
      <c r="K387" s="1319"/>
      <c r="L387" s="1319"/>
      <c r="M387" s="1319"/>
      <c r="N387" s="1319"/>
      <c r="O387" s="874"/>
      <c r="P387" s="914"/>
      <c r="Q387" s="1319"/>
      <c r="R387" s="1319"/>
      <c r="S387" s="1319"/>
      <c r="T387" s="1319"/>
      <c r="U387" s="1319"/>
      <c r="V387" s="1319"/>
      <c r="W387" s="1319"/>
      <c r="X387" s="1320"/>
      <c r="Y387" s="1319"/>
      <c r="Z387" s="1319"/>
      <c r="AA387" s="1319"/>
      <c r="AB387" s="1319"/>
      <c r="AC387" s="1319"/>
      <c r="AD387" s="1319"/>
      <c r="AE387" s="1319"/>
      <c r="AF387" s="874"/>
      <c r="AG387" s="914"/>
      <c r="AH387" s="1319"/>
    </row>
    <row r="388">
      <c r="A388" s="1319"/>
      <c r="B388" s="1319"/>
      <c r="C388" s="1319"/>
      <c r="D388" s="1319"/>
      <c r="E388" s="1319"/>
      <c r="F388" s="1319"/>
      <c r="G388" s="1320"/>
      <c r="H388" s="1319"/>
      <c r="I388" s="1319"/>
      <c r="J388" s="1319"/>
      <c r="K388" s="1319"/>
      <c r="L388" s="1319"/>
      <c r="M388" s="1319"/>
      <c r="N388" s="1319"/>
      <c r="O388" s="874"/>
      <c r="P388" s="914"/>
      <c r="Q388" s="1319"/>
      <c r="R388" s="1319"/>
      <c r="S388" s="1319"/>
      <c r="T388" s="1319"/>
      <c r="U388" s="1319"/>
      <c r="V388" s="1319"/>
      <c r="W388" s="1319"/>
      <c r="X388" s="1320"/>
      <c r="Y388" s="1319"/>
      <c r="Z388" s="1319"/>
      <c r="AA388" s="1319"/>
      <c r="AB388" s="1319"/>
      <c r="AC388" s="1319"/>
      <c r="AD388" s="1319"/>
      <c r="AE388" s="1319"/>
      <c r="AF388" s="874"/>
      <c r="AG388" s="914"/>
      <c r="AH388" s="1319"/>
    </row>
    <row r="389">
      <c r="A389" s="1319"/>
      <c r="B389" s="1319"/>
      <c r="C389" s="1319"/>
      <c r="D389" s="1319"/>
      <c r="E389" s="1319"/>
      <c r="F389" s="1319"/>
      <c r="G389" s="1320"/>
      <c r="H389" s="1319"/>
      <c r="I389" s="1319"/>
      <c r="J389" s="1319"/>
      <c r="K389" s="1319"/>
      <c r="L389" s="1319"/>
      <c r="M389" s="1319"/>
      <c r="N389" s="1319"/>
      <c r="O389" s="874"/>
      <c r="P389" s="914"/>
      <c r="Q389" s="1319"/>
      <c r="R389" s="1319"/>
      <c r="S389" s="1319"/>
      <c r="T389" s="1319"/>
      <c r="U389" s="1319"/>
      <c r="V389" s="1319"/>
      <c r="W389" s="1319"/>
      <c r="X389" s="1320"/>
      <c r="Y389" s="1319"/>
      <c r="Z389" s="1319"/>
      <c r="AA389" s="1319"/>
      <c r="AB389" s="1319"/>
      <c r="AC389" s="1319"/>
      <c r="AD389" s="1319"/>
      <c r="AE389" s="1319"/>
      <c r="AF389" s="874"/>
      <c r="AG389" s="914"/>
      <c r="AH389" s="1319"/>
    </row>
    <row r="390">
      <c r="A390" s="1319"/>
      <c r="B390" s="1319"/>
      <c r="C390" s="1319"/>
      <c r="D390" s="1319"/>
      <c r="E390" s="1319"/>
      <c r="F390" s="1319"/>
      <c r="G390" s="1320"/>
      <c r="H390" s="1319"/>
      <c r="I390" s="1319"/>
      <c r="J390" s="1319"/>
      <c r="K390" s="1319"/>
      <c r="L390" s="1319"/>
      <c r="M390" s="1319"/>
      <c r="N390" s="1319"/>
      <c r="O390" s="874"/>
      <c r="P390" s="914"/>
      <c r="Q390" s="1319"/>
      <c r="R390" s="1319"/>
      <c r="S390" s="1319"/>
      <c r="T390" s="1319"/>
      <c r="U390" s="1319"/>
      <c r="V390" s="1319"/>
      <c r="W390" s="1319"/>
      <c r="X390" s="1320"/>
      <c r="Y390" s="1319"/>
      <c r="Z390" s="1319"/>
      <c r="AA390" s="1319"/>
      <c r="AB390" s="1319"/>
      <c r="AC390" s="1319"/>
      <c r="AD390" s="1319"/>
      <c r="AE390" s="1319"/>
      <c r="AF390" s="874"/>
      <c r="AG390" s="914"/>
      <c r="AH390" s="1319"/>
    </row>
    <row r="391">
      <c r="A391" s="1319"/>
      <c r="B391" s="1319"/>
      <c r="C391" s="1319"/>
      <c r="D391" s="1319"/>
      <c r="E391" s="1319"/>
      <c r="F391" s="1319"/>
      <c r="G391" s="1320"/>
      <c r="H391" s="1319"/>
      <c r="I391" s="1319"/>
      <c r="J391" s="1319"/>
      <c r="K391" s="1319"/>
      <c r="L391" s="1319"/>
      <c r="M391" s="1319"/>
      <c r="N391" s="1319"/>
      <c r="O391" s="874"/>
      <c r="P391" s="914"/>
      <c r="Q391" s="1319"/>
      <c r="R391" s="1319"/>
      <c r="S391" s="1319"/>
      <c r="T391" s="1319"/>
      <c r="U391" s="1319"/>
      <c r="V391" s="1319"/>
      <c r="W391" s="1319"/>
      <c r="X391" s="1320"/>
      <c r="Y391" s="1319"/>
      <c r="Z391" s="1319"/>
      <c r="AA391" s="1319"/>
      <c r="AB391" s="1319"/>
      <c r="AC391" s="1319"/>
      <c r="AD391" s="1319"/>
      <c r="AE391" s="1319"/>
      <c r="AF391" s="874"/>
      <c r="AG391" s="914"/>
      <c r="AH391" s="1319"/>
    </row>
    <row r="392">
      <c r="A392" s="1319"/>
      <c r="B392" s="1319"/>
      <c r="C392" s="1319"/>
      <c r="D392" s="1319"/>
      <c r="E392" s="1319"/>
      <c r="F392" s="1319"/>
      <c r="G392" s="1320"/>
      <c r="H392" s="1319"/>
      <c r="I392" s="1319"/>
      <c r="J392" s="1319"/>
      <c r="K392" s="1319"/>
      <c r="L392" s="1319"/>
      <c r="M392" s="1319"/>
      <c r="N392" s="1319"/>
      <c r="O392" s="874"/>
      <c r="P392" s="914"/>
      <c r="Q392" s="1319"/>
      <c r="R392" s="1319"/>
      <c r="S392" s="1319"/>
      <c r="T392" s="1319"/>
      <c r="U392" s="1319"/>
      <c r="V392" s="1319"/>
      <c r="W392" s="1319"/>
      <c r="X392" s="1320"/>
      <c r="Y392" s="1319"/>
      <c r="Z392" s="1319"/>
      <c r="AA392" s="1319"/>
      <c r="AB392" s="1319"/>
      <c r="AC392" s="1319"/>
      <c r="AD392" s="1319"/>
      <c r="AE392" s="1319"/>
      <c r="AF392" s="874"/>
      <c r="AG392" s="914"/>
      <c r="AH392" s="1319"/>
    </row>
    <row r="393">
      <c r="A393" s="1319"/>
      <c r="B393" s="1319"/>
      <c r="C393" s="1319"/>
      <c r="D393" s="1319"/>
      <c r="E393" s="1319"/>
      <c r="F393" s="1319"/>
      <c r="G393" s="1320"/>
      <c r="H393" s="1319"/>
      <c r="I393" s="1319"/>
      <c r="J393" s="1319"/>
      <c r="K393" s="1319"/>
      <c r="L393" s="1319"/>
      <c r="M393" s="1319"/>
      <c r="N393" s="1319"/>
      <c r="O393" s="874"/>
      <c r="P393" s="914"/>
      <c r="Q393" s="1319"/>
      <c r="R393" s="1319"/>
      <c r="S393" s="1319"/>
      <c r="T393" s="1319"/>
      <c r="U393" s="1319"/>
      <c r="V393" s="1319"/>
      <c r="W393" s="1319"/>
      <c r="X393" s="1320"/>
      <c r="Y393" s="1319"/>
      <c r="Z393" s="1319"/>
      <c r="AA393" s="1319"/>
      <c r="AB393" s="1319"/>
      <c r="AC393" s="1319"/>
      <c r="AD393" s="1319"/>
      <c r="AE393" s="1319"/>
      <c r="AF393" s="874"/>
      <c r="AG393" s="914"/>
      <c r="AH393" s="1319"/>
    </row>
    <row r="394">
      <c r="A394" s="1319"/>
      <c r="B394" s="1319"/>
      <c r="C394" s="1319"/>
      <c r="D394" s="1319"/>
      <c r="E394" s="1319"/>
      <c r="F394" s="1319"/>
      <c r="G394" s="1320"/>
      <c r="H394" s="1319"/>
      <c r="I394" s="1319"/>
      <c r="J394" s="1319"/>
      <c r="K394" s="1319"/>
      <c r="L394" s="1319"/>
      <c r="M394" s="1319"/>
      <c r="N394" s="1319"/>
      <c r="O394" s="874"/>
      <c r="P394" s="914"/>
      <c r="Q394" s="1319"/>
      <c r="R394" s="1319"/>
      <c r="S394" s="1319"/>
      <c r="T394" s="1319"/>
      <c r="U394" s="1319"/>
      <c r="V394" s="1319"/>
      <c r="W394" s="1319"/>
      <c r="X394" s="1320"/>
      <c r="Y394" s="1319"/>
      <c r="Z394" s="1319"/>
      <c r="AA394" s="1319"/>
      <c r="AB394" s="1319"/>
      <c r="AC394" s="1319"/>
      <c r="AD394" s="1319"/>
      <c r="AE394" s="1319"/>
      <c r="AF394" s="874"/>
      <c r="AG394" s="914"/>
      <c r="AH394" s="1319"/>
    </row>
    <row r="395">
      <c r="A395" s="1319"/>
      <c r="B395" s="1319"/>
      <c r="C395" s="1319"/>
      <c r="D395" s="1319"/>
      <c r="E395" s="1319"/>
      <c r="F395" s="1319"/>
      <c r="G395" s="1320"/>
      <c r="H395" s="1319"/>
      <c r="I395" s="1319"/>
      <c r="J395" s="1319"/>
      <c r="K395" s="1319"/>
      <c r="L395" s="1319"/>
      <c r="M395" s="1319"/>
      <c r="N395" s="1319"/>
      <c r="O395" s="874"/>
      <c r="P395" s="914"/>
      <c r="Q395" s="1319"/>
      <c r="R395" s="1319"/>
      <c r="S395" s="1319"/>
      <c r="T395" s="1319"/>
      <c r="U395" s="1319"/>
      <c r="V395" s="1319"/>
      <c r="W395" s="1319"/>
      <c r="X395" s="1320"/>
      <c r="Y395" s="1319"/>
      <c r="Z395" s="1319"/>
      <c r="AA395" s="1319"/>
      <c r="AB395" s="1319"/>
      <c r="AC395" s="1319"/>
      <c r="AD395" s="1319"/>
      <c r="AE395" s="1319"/>
      <c r="AF395" s="874"/>
      <c r="AG395" s="914"/>
      <c r="AH395" s="1319"/>
    </row>
    <row r="396">
      <c r="A396" s="1319"/>
      <c r="B396" s="1319"/>
      <c r="C396" s="1319"/>
      <c r="D396" s="1319"/>
      <c r="E396" s="1319"/>
      <c r="F396" s="1319"/>
      <c r="G396" s="1320"/>
      <c r="H396" s="1319"/>
      <c r="I396" s="1319"/>
      <c r="J396" s="1319"/>
      <c r="K396" s="1319"/>
      <c r="L396" s="1319"/>
      <c r="M396" s="1319"/>
      <c r="N396" s="1319"/>
      <c r="O396" s="874"/>
      <c r="P396" s="914"/>
      <c r="Q396" s="1319"/>
      <c r="R396" s="1319"/>
      <c r="S396" s="1319"/>
      <c r="T396" s="1319"/>
      <c r="U396" s="1319"/>
      <c r="V396" s="1319"/>
      <c r="W396" s="1319"/>
      <c r="X396" s="1320"/>
      <c r="Y396" s="1319"/>
      <c r="Z396" s="1319"/>
      <c r="AA396" s="1319"/>
      <c r="AB396" s="1319"/>
      <c r="AC396" s="1319"/>
      <c r="AD396" s="1319"/>
      <c r="AE396" s="1319"/>
      <c r="AF396" s="874"/>
      <c r="AG396" s="914"/>
      <c r="AH396" s="1319"/>
    </row>
    <row r="397">
      <c r="A397" s="1319"/>
      <c r="B397" s="1319"/>
      <c r="C397" s="1319"/>
      <c r="D397" s="1319"/>
      <c r="E397" s="1319"/>
      <c r="F397" s="1319"/>
      <c r="G397" s="1320"/>
      <c r="H397" s="1319"/>
      <c r="I397" s="1319"/>
      <c r="J397" s="1319"/>
      <c r="K397" s="1319"/>
      <c r="L397" s="1319"/>
      <c r="M397" s="1319"/>
      <c r="N397" s="1319"/>
      <c r="O397" s="874"/>
      <c r="P397" s="914"/>
      <c r="Q397" s="1319"/>
      <c r="R397" s="1319"/>
      <c r="S397" s="1319"/>
      <c r="T397" s="1319"/>
      <c r="U397" s="1319"/>
      <c r="V397" s="1319"/>
      <c r="W397" s="1319"/>
      <c r="X397" s="1320"/>
      <c r="Y397" s="1319"/>
      <c r="Z397" s="1319"/>
      <c r="AA397" s="1319"/>
      <c r="AB397" s="1319"/>
      <c r="AC397" s="1319"/>
      <c r="AD397" s="1319"/>
      <c r="AE397" s="1319"/>
      <c r="AF397" s="874"/>
      <c r="AG397" s="914"/>
      <c r="AH397" s="1319"/>
    </row>
    <row r="398">
      <c r="A398" s="1319"/>
      <c r="B398" s="1319"/>
      <c r="C398" s="1319"/>
      <c r="D398" s="1319"/>
      <c r="E398" s="1319"/>
      <c r="F398" s="1319"/>
      <c r="G398" s="1320"/>
      <c r="H398" s="1319"/>
      <c r="I398" s="1319"/>
      <c r="J398" s="1319"/>
      <c r="K398" s="1319"/>
      <c r="L398" s="1319"/>
      <c r="M398" s="1319"/>
      <c r="N398" s="1319"/>
      <c r="O398" s="874"/>
      <c r="P398" s="914"/>
      <c r="Q398" s="1319"/>
      <c r="R398" s="1319"/>
      <c r="S398" s="1319"/>
      <c r="T398" s="1319"/>
      <c r="U398" s="1319"/>
      <c r="V398" s="1319"/>
      <c r="W398" s="1319"/>
      <c r="X398" s="1320"/>
      <c r="Y398" s="1319"/>
      <c r="Z398" s="1319"/>
      <c r="AA398" s="1319"/>
      <c r="AB398" s="1319"/>
      <c r="AC398" s="1319"/>
      <c r="AD398" s="1319"/>
      <c r="AE398" s="1319"/>
      <c r="AF398" s="874"/>
      <c r="AG398" s="914"/>
      <c r="AH398" s="1319"/>
    </row>
    <row r="399">
      <c r="A399" s="1319"/>
      <c r="B399" s="1319"/>
      <c r="C399" s="1319"/>
      <c r="D399" s="1319"/>
      <c r="E399" s="1319"/>
      <c r="F399" s="1319"/>
      <c r="G399" s="1320"/>
      <c r="H399" s="1319"/>
      <c r="I399" s="1319"/>
      <c r="J399" s="1319"/>
      <c r="K399" s="1319"/>
      <c r="L399" s="1319"/>
      <c r="M399" s="1319"/>
      <c r="N399" s="1319"/>
      <c r="O399" s="874"/>
      <c r="P399" s="914"/>
      <c r="Q399" s="1319"/>
      <c r="R399" s="1319"/>
      <c r="S399" s="1319"/>
      <c r="T399" s="1319"/>
      <c r="U399" s="1319"/>
      <c r="V399" s="1319"/>
      <c r="W399" s="1319"/>
      <c r="X399" s="1320"/>
      <c r="Y399" s="1319"/>
      <c r="Z399" s="1319"/>
      <c r="AA399" s="1319"/>
      <c r="AB399" s="1319"/>
      <c r="AC399" s="1319"/>
      <c r="AD399" s="1319"/>
      <c r="AE399" s="1319"/>
      <c r="AF399" s="874"/>
      <c r="AG399" s="914"/>
      <c r="AH399" s="1319"/>
    </row>
    <row r="400">
      <c r="A400" s="1319"/>
      <c r="B400" s="1319"/>
      <c r="C400" s="1319"/>
      <c r="D400" s="1319"/>
      <c r="E400" s="1319"/>
      <c r="F400" s="1319"/>
      <c r="G400" s="1320"/>
      <c r="H400" s="1319"/>
      <c r="I400" s="1319"/>
      <c r="J400" s="1319"/>
      <c r="K400" s="1319"/>
      <c r="L400" s="1319"/>
      <c r="M400" s="1319"/>
      <c r="N400" s="1319"/>
      <c r="O400" s="874"/>
      <c r="P400" s="914"/>
      <c r="Q400" s="1319"/>
      <c r="R400" s="1319"/>
      <c r="S400" s="1319"/>
      <c r="T400" s="1319"/>
      <c r="U400" s="1319"/>
      <c r="V400" s="1319"/>
      <c r="W400" s="1319"/>
      <c r="X400" s="1320"/>
      <c r="Y400" s="1319"/>
      <c r="Z400" s="1319"/>
      <c r="AA400" s="1319"/>
      <c r="AB400" s="1319"/>
      <c r="AC400" s="1319"/>
      <c r="AD400" s="1319"/>
      <c r="AE400" s="1319"/>
      <c r="AF400" s="874"/>
      <c r="AG400" s="914"/>
      <c r="AH400" s="1319"/>
    </row>
    <row r="401">
      <c r="A401" s="1319"/>
      <c r="B401" s="1319"/>
      <c r="C401" s="1319"/>
      <c r="D401" s="1319"/>
      <c r="E401" s="1319"/>
      <c r="F401" s="1319"/>
      <c r="G401" s="1320"/>
      <c r="H401" s="1319"/>
      <c r="I401" s="1319"/>
      <c r="J401" s="1319"/>
      <c r="K401" s="1319"/>
      <c r="L401" s="1319"/>
      <c r="M401" s="1319"/>
      <c r="N401" s="1319"/>
      <c r="O401" s="874"/>
      <c r="P401" s="914"/>
      <c r="Q401" s="1319"/>
      <c r="R401" s="1319"/>
      <c r="S401" s="1319"/>
      <c r="T401" s="1319"/>
      <c r="U401" s="1319"/>
      <c r="V401" s="1319"/>
      <c r="W401" s="1319"/>
      <c r="X401" s="1320"/>
      <c r="Y401" s="1319"/>
      <c r="Z401" s="1319"/>
      <c r="AA401" s="1319"/>
      <c r="AB401" s="1319"/>
      <c r="AC401" s="1319"/>
      <c r="AD401" s="1319"/>
      <c r="AE401" s="1319"/>
      <c r="AF401" s="874"/>
      <c r="AG401" s="914"/>
      <c r="AH401" s="1319"/>
    </row>
    <row r="402">
      <c r="A402" s="1319"/>
      <c r="B402" s="1319"/>
      <c r="C402" s="1319"/>
      <c r="D402" s="1319"/>
      <c r="E402" s="1319"/>
      <c r="F402" s="1319"/>
      <c r="G402" s="1320"/>
      <c r="H402" s="1319"/>
      <c r="I402" s="1319"/>
      <c r="J402" s="1319"/>
      <c r="K402" s="1319"/>
      <c r="L402" s="1319"/>
      <c r="M402" s="1319"/>
      <c r="N402" s="1319"/>
      <c r="O402" s="874"/>
      <c r="P402" s="914"/>
      <c r="Q402" s="1319"/>
      <c r="R402" s="1319"/>
      <c r="S402" s="1319"/>
      <c r="T402" s="1319"/>
      <c r="U402" s="1319"/>
      <c r="V402" s="1319"/>
      <c r="W402" s="1319"/>
      <c r="X402" s="1320"/>
      <c r="Y402" s="1319"/>
      <c r="Z402" s="1319"/>
      <c r="AA402" s="1319"/>
      <c r="AB402" s="1319"/>
      <c r="AC402" s="1319"/>
      <c r="AD402" s="1319"/>
      <c r="AE402" s="1319"/>
      <c r="AF402" s="874"/>
      <c r="AG402" s="914"/>
      <c r="AH402" s="1319"/>
    </row>
    <row r="403">
      <c r="A403" s="1319"/>
      <c r="B403" s="1319"/>
      <c r="C403" s="1319"/>
      <c r="D403" s="1319"/>
      <c r="E403" s="1319"/>
      <c r="F403" s="1319"/>
      <c r="G403" s="1320"/>
      <c r="H403" s="1319"/>
      <c r="I403" s="1319"/>
      <c r="J403" s="1319"/>
      <c r="K403" s="1319"/>
      <c r="L403" s="1319"/>
      <c r="M403" s="1319"/>
      <c r="N403" s="1319"/>
      <c r="O403" s="874"/>
      <c r="P403" s="914"/>
      <c r="Q403" s="1319"/>
      <c r="R403" s="1319"/>
      <c r="S403" s="1319"/>
      <c r="T403" s="1319"/>
      <c r="U403" s="1319"/>
      <c r="V403" s="1319"/>
      <c r="W403" s="1319"/>
      <c r="X403" s="1320"/>
      <c r="Y403" s="1319"/>
      <c r="Z403" s="1319"/>
      <c r="AA403" s="1319"/>
      <c r="AB403" s="1319"/>
      <c r="AC403" s="1319"/>
      <c r="AD403" s="1319"/>
      <c r="AE403" s="1319"/>
      <c r="AF403" s="874"/>
      <c r="AG403" s="914"/>
      <c r="AH403" s="1319"/>
    </row>
    <row r="404">
      <c r="A404" s="1319"/>
      <c r="B404" s="1319"/>
      <c r="C404" s="1319"/>
      <c r="D404" s="1319"/>
      <c r="E404" s="1319"/>
      <c r="F404" s="1319"/>
      <c r="G404" s="1320"/>
      <c r="H404" s="1319"/>
      <c r="I404" s="1319"/>
      <c r="J404" s="1319"/>
      <c r="K404" s="1319"/>
      <c r="L404" s="1319"/>
      <c r="M404" s="1319"/>
      <c r="N404" s="1319"/>
      <c r="O404" s="874"/>
      <c r="P404" s="914"/>
      <c r="Q404" s="1319"/>
      <c r="R404" s="1319"/>
      <c r="S404" s="1319"/>
      <c r="T404" s="1319"/>
      <c r="U404" s="1319"/>
      <c r="V404" s="1319"/>
      <c r="W404" s="1319"/>
      <c r="X404" s="1320"/>
      <c r="Y404" s="1319"/>
      <c r="Z404" s="1319"/>
      <c r="AA404" s="1319"/>
      <c r="AB404" s="1319"/>
      <c r="AC404" s="1319"/>
      <c r="AD404" s="1319"/>
      <c r="AE404" s="1319"/>
      <c r="AF404" s="874"/>
      <c r="AG404" s="914"/>
      <c r="AH404" s="1319"/>
    </row>
    <row r="405">
      <c r="A405" s="1319"/>
      <c r="B405" s="1319"/>
      <c r="C405" s="1319"/>
      <c r="D405" s="1319"/>
      <c r="E405" s="1319"/>
      <c r="F405" s="1319"/>
      <c r="G405" s="1320"/>
      <c r="H405" s="1319"/>
      <c r="I405" s="1319"/>
      <c r="J405" s="1319"/>
      <c r="K405" s="1319"/>
      <c r="L405" s="1319"/>
      <c r="M405" s="1319"/>
      <c r="N405" s="1319"/>
      <c r="O405" s="874"/>
      <c r="P405" s="914"/>
      <c r="Q405" s="1319"/>
      <c r="R405" s="1319"/>
      <c r="S405" s="1319"/>
      <c r="T405" s="1319"/>
      <c r="U405" s="1319"/>
      <c r="V405" s="1319"/>
      <c r="W405" s="1319"/>
      <c r="X405" s="1320"/>
      <c r="Y405" s="1319"/>
      <c r="Z405" s="1319"/>
      <c r="AA405" s="1319"/>
      <c r="AB405" s="1319"/>
      <c r="AC405" s="1319"/>
      <c r="AD405" s="1319"/>
      <c r="AE405" s="1319"/>
      <c r="AF405" s="874"/>
      <c r="AG405" s="914"/>
      <c r="AH405" s="1319"/>
    </row>
    <row r="406">
      <c r="A406" s="1319"/>
      <c r="B406" s="1319"/>
      <c r="C406" s="1319"/>
      <c r="D406" s="1319"/>
      <c r="E406" s="1319"/>
      <c r="F406" s="1319"/>
      <c r="G406" s="1320"/>
      <c r="H406" s="1319"/>
      <c r="I406" s="1319"/>
      <c r="J406" s="1319"/>
      <c r="K406" s="1319"/>
      <c r="L406" s="1319"/>
      <c r="M406" s="1319"/>
      <c r="N406" s="1319"/>
      <c r="O406" s="874"/>
      <c r="P406" s="914"/>
      <c r="Q406" s="1319"/>
      <c r="R406" s="1319"/>
      <c r="S406" s="1319"/>
      <c r="T406" s="1319"/>
      <c r="U406" s="1319"/>
      <c r="V406" s="1319"/>
      <c r="W406" s="1319"/>
      <c r="X406" s="1320"/>
      <c r="Y406" s="1319"/>
      <c r="Z406" s="1319"/>
      <c r="AA406" s="1319"/>
      <c r="AB406" s="1319"/>
      <c r="AC406" s="1319"/>
      <c r="AD406" s="1319"/>
      <c r="AE406" s="1319"/>
      <c r="AF406" s="874"/>
      <c r="AG406" s="914"/>
      <c r="AH406" s="1319"/>
    </row>
    <row r="407">
      <c r="A407" s="1319"/>
      <c r="B407" s="1319"/>
      <c r="C407" s="1319"/>
      <c r="D407" s="1319"/>
      <c r="E407" s="1319"/>
      <c r="F407" s="1319"/>
      <c r="G407" s="1320"/>
      <c r="H407" s="1319"/>
      <c r="I407" s="1319"/>
      <c r="J407" s="1319"/>
      <c r="K407" s="1319"/>
      <c r="L407" s="1319"/>
      <c r="M407" s="1319"/>
      <c r="N407" s="1319"/>
      <c r="O407" s="874"/>
      <c r="P407" s="914"/>
      <c r="Q407" s="1319"/>
      <c r="R407" s="1319"/>
      <c r="S407" s="1319"/>
      <c r="T407" s="1319"/>
      <c r="U407" s="1319"/>
      <c r="V407" s="1319"/>
      <c r="W407" s="1319"/>
      <c r="X407" s="1320"/>
      <c r="Y407" s="1319"/>
      <c r="Z407" s="1319"/>
      <c r="AA407" s="1319"/>
      <c r="AB407" s="1319"/>
      <c r="AC407" s="1319"/>
      <c r="AD407" s="1319"/>
      <c r="AE407" s="1319"/>
      <c r="AF407" s="874"/>
      <c r="AG407" s="914"/>
      <c r="AH407" s="1319"/>
    </row>
    <row r="408">
      <c r="A408" s="1319"/>
      <c r="B408" s="1319"/>
      <c r="C408" s="1319"/>
      <c r="D408" s="1319"/>
      <c r="E408" s="1319"/>
      <c r="F408" s="1319"/>
      <c r="G408" s="1320"/>
      <c r="H408" s="1319"/>
      <c r="I408" s="1319"/>
      <c r="J408" s="1319"/>
      <c r="K408" s="1319"/>
      <c r="L408" s="1319"/>
      <c r="M408" s="1319"/>
      <c r="N408" s="1319"/>
      <c r="O408" s="874"/>
      <c r="P408" s="914"/>
      <c r="Q408" s="1319"/>
      <c r="R408" s="1319"/>
      <c r="S408" s="1319"/>
      <c r="T408" s="1319"/>
      <c r="U408" s="1319"/>
      <c r="V408" s="1319"/>
      <c r="W408" s="1319"/>
      <c r="X408" s="1320"/>
      <c r="Y408" s="1319"/>
      <c r="Z408" s="1319"/>
      <c r="AA408" s="1319"/>
      <c r="AB408" s="1319"/>
      <c r="AC408" s="1319"/>
      <c r="AD408" s="1319"/>
      <c r="AE408" s="1319"/>
      <c r="AF408" s="874"/>
      <c r="AG408" s="914"/>
      <c r="AH408" s="1319"/>
    </row>
    <row r="409">
      <c r="A409" s="1319"/>
      <c r="B409" s="1319"/>
      <c r="C409" s="1319"/>
      <c r="D409" s="1319"/>
      <c r="E409" s="1319"/>
      <c r="F409" s="1319"/>
      <c r="G409" s="1320"/>
      <c r="H409" s="1319"/>
      <c r="I409" s="1319"/>
      <c r="J409" s="1319"/>
      <c r="K409" s="1319"/>
      <c r="L409" s="1319"/>
      <c r="M409" s="1319"/>
      <c r="N409" s="1319"/>
      <c r="O409" s="874"/>
      <c r="P409" s="914"/>
      <c r="Q409" s="1319"/>
      <c r="R409" s="1319"/>
      <c r="S409" s="1319"/>
      <c r="T409" s="1319"/>
      <c r="U409" s="1319"/>
      <c r="V409" s="1319"/>
      <c r="W409" s="1319"/>
      <c r="X409" s="1320"/>
      <c r="Y409" s="1319"/>
      <c r="Z409" s="1319"/>
      <c r="AA409" s="1319"/>
      <c r="AB409" s="1319"/>
      <c r="AC409" s="1319"/>
      <c r="AD409" s="1319"/>
      <c r="AE409" s="1319"/>
      <c r="AF409" s="874"/>
      <c r="AG409" s="914"/>
      <c r="AH409" s="1319"/>
    </row>
    <row r="410">
      <c r="A410" s="1319"/>
      <c r="B410" s="1319"/>
      <c r="C410" s="1319"/>
      <c r="D410" s="1319"/>
      <c r="E410" s="1319"/>
      <c r="F410" s="1319"/>
      <c r="G410" s="1320"/>
      <c r="H410" s="1319"/>
      <c r="I410" s="1319"/>
      <c r="J410" s="1319"/>
      <c r="K410" s="1319"/>
      <c r="L410" s="1319"/>
      <c r="M410" s="1319"/>
      <c r="N410" s="1319"/>
      <c r="O410" s="874"/>
      <c r="P410" s="914"/>
      <c r="Q410" s="1319"/>
      <c r="R410" s="1319"/>
      <c r="S410" s="1319"/>
      <c r="T410" s="1319"/>
      <c r="U410" s="1319"/>
      <c r="V410" s="1319"/>
      <c r="W410" s="1319"/>
      <c r="X410" s="1320"/>
      <c r="Y410" s="1319"/>
      <c r="Z410" s="1319"/>
      <c r="AA410" s="1319"/>
      <c r="AB410" s="1319"/>
      <c r="AC410" s="1319"/>
      <c r="AD410" s="1319"/>
      <c r="AE410" s="1319"/>
      <c r="AF410" s="874"/>
      <c r="AG410" s="914"/>
      <c r="AH410" s="1319"/>
    </row>
    <row r="411">
      <c r="A411" s="1319"/>
      <c r="B411" s="1319"/>
      <c r="C411" s="1319"/>
      <c r="D411" s="1319"/>
      <c r="E411" s="1319"/>
      <c r="F411" s="1319"/>
      <c r="G411" s="1320"/>
      <c r="H411" s="1319"/>
      <c r="I411" s="1319"/>
      <c r="J411" s="1319"/>
      <c r="K411" s="1319"/>
      <c r="L411" s="1319"/>
      <c r="M411" s="1319"/>
      <c r="N411" s="1319"/>
      <c r="O411" s="874"/>
      <c r="P411" s="914"/>
      <c r="Q411" s="1319"/>
      <c r="R411" s="1319"/>
      <c r="S411" s="1319"/>
      <c r="T411" s="1319"/>
      <c r="U411" s="1319"/>
      <c r="V411" s="1319"/>
      <c r="W411" s="1319"/>
      <c r="X411" s="1320"/>
      <c r="Y411" s="1319"/>
      <c r="Z411" s="1319"/>
      <c r="AA411" s="1319"/>
      <c r="AB411" s="1319"/>
      <c r="AC411" s="1319"/>
      <c r="AD411" s="1319"/>
      <c r="AE411" s="1319"/>
      <c r="AF411" s="874"/>
      <c r="AG411" s="914"/>
      <c r="AH411" s="1319"/>
    </row>
    <row r="412">
      <c r="A412" s="1319"/>
      <c r="B412" s="1319"/>
      <c r="C412" s="1319"/>
      <c r="D412" s="1319"/>
      <c r="E412" s="1319"/>
      <c r="F412" s="1319"/>
      <c r="G412" s="1320"/>
      <c r="H412" s="1319"/>
      <c r="I412" s="1319"/>
      <c r="J412" s="1319"/>
      <c r="K412" s="1319"/>
      <c r="L412" s="1319"/>
      <c r="M412" s="1319"/>
      <c r="N412" s="1319"/>
      <c r="O412" s="874"/>
      <c r="P412" s="914"/>
      <c r="Q412" s="1319"/>
      <c r="R412" s="1319"/>
      <c r="S412" s="1319"/>
      <c r="T412" s="1319"/>
      <c r="U412" s="1319"/>
      <c r="V412" s="1319"/>
      <c r="W412" s="1319"/>
      <c r="X412" s="1320"/>
      <c r="Y412" s="1319"/>
      <c r="Z412" s="1319"/>
      <c r="AA412" s="1319"/>
      <c r="AB412" s="1319"/>
      <c r="AC412" s="1319"/>
      <c r="AD412" s="1319"/>
      <c r="AE412" s="1319"/>
      <c r="AF412" s="874"/>
      <c r="AG412" s="914"/>
      <c r="AH412" s="1319"/>
    </row>
    <row r="413">
      <c r="A413" s="1319"/>
      <c r="B413" s="1319"/>
      <c r="C413" s="1319"/>
      <c r="D413" s="1319"/>
      <c r="E413" s="1319"/>
      <c r="F413" s="1319"/>
      <c r="G413" s="1320"/>
      <c r="H413" s="1319"/>
      <c r="I413" s="1319"/>
      <c r="J413" s="1319"/>
      <c r="K413" s="1319"/>
      <c r="L413" s="1319"/>
      <c r="M413" s="1319"/>
      <c r="N413" s="1319"/>
      <c r="O413" s="874"/>
      <c r="P413" s="914"/>
      <c r="Q413" s="1319"/>
      <c r="R413" s="1319"/>
      <c r="S413" s="1319"/>
      <c r="T413" s="1319"/>
      <c r="U413" s="1319"/>
      <c r="V413" s="1319"/>
      <c r="W413" s="1319"/>
      <c r="X413" s="1320"/>
      <c r="Y413" s="1319"/>
      <c r="Z413" s="1319"/>
      <c r="AA413" s="1319"/>
      <c r="AB413" s="1319"/>
      <c r="AC413" s="1319"/>
      <c r="AD413" s="1319"/>
      <c r="AE413" s="1319"/>
      <c r="AF413" s="874"/>
      <c r="AG413" s="914"/>
      <c r="AH413" s="1319"/>
    </row>
    <row r="414">
      <c r="A414" s="1319"/>
      <c r="B414" s="1319"/>
      <c r="C414" s="1319"/>
      <c r="D414" s="1319"/>
      <c r="E414" s="1319"/>
      <c r="F414" s="1319"/>
      <c r="G414" s="1320"/>
      <c r="H414" s="1319"/>
      <c r="I414" s="1319"/>
      <c r="J414" s="1319"/>
      <c r="K414" s="1319"/>
      <c r="L414" s="1319"/>
      <c r="M414" s="1319"/>
      <c r="N414" s="1319"/>
      <c r="O414" s="874"/>
      <c r="P414" s="914"/>
      <c r="Q414" s="1319"/>
      <c r="R414" s="1319"/>
      <c r="S414" s="1319"/>
      <c r="T414" s="1319"/>
      <c r="U414" s="1319"/>
      <c r="V414" s="1319"/>
      <c r="W414" s="1319"/>
      <c r="X414" s="1320"/>
      <c r="Y414" s="1319"/>
      <c r="Z414" s="1319"/>
      <c r="AA414" s="1319"/>
      <c r="AB414" s="1319"/>
      <c r="AC414" s="1319"/>
      <c r="AD414" s="1319"/>
      <c r="AE414" s="1319"/>
      <c r="AF414" s="874"/>
      <c r="AG414" s="914"/>
      <c r="AH414" s="1319"/>
    </row>
    <row r="415">
      <c r="A415" s="1319"/>
      <c r="B415" s="1319"/>
      <c r="C415" s="1319"/>
      <c r="D415" s="1319"/>
      <c r="E415" s="1319"/>
      <c r="F415" s="1319"/>
      <c r="G415" s="1320"/>
      <c r="H415" s="1319"/>
      <c r="I415" s="1319"/>
      <c r="J415" s="1319"/>
      <c r="K415" s="1319"/>
      <c r="L415" s="1319"/>
      <c r="M415" s="1319"/>
      <c r="N415" s="1319"/>
      <c r="O415" s="874"/>
      <c r="P415" s="914"/>
      <c r="Q415" s="1319"/>
      <c r="R415" s="1319"/>
      <c r="S415" s="1319"/>
      <c r="T415" s="1319"/>
      <c r="U415" s="1319"/>
      <c r="V415" s="1319"/>
      <c r="W415" s="1319"/>
      <c r="X415" s="1320"/>
      <c r="Y415" s="1319"/>
      <c r="Z415" s="1319"/>
      <c r="AA415" s="1319"/>
      <c r="AB415" s="1319"/>
      <c r="AC415" s="1319"/>
      <c r="AD415" s="1319"/>
      <c r="AE415" s="1319"/>
      <c r="AF415" s="874"/>
      <c r="AG415" s="914"/>
      <c r="AH415" s="1319"/>
    </row>
    <row r="416">
      <c r="A416" s="1319"/>
      <c r="B416" s="1319"/>
      <c r="C416" s="1319"/>
      <c r="D416" s="1319"/>
      <c r="E416" s="1319"/>
      <c r="F416" s="1319"/>
      <c r="G416" s="1320"/>
      <c r="H416" s="1319"/>
      <c r="I416" s="1319"/>
      <c r="J416" s="1319"/>
      <c r="K416" s="1319"/>
      <c r="L416" s="1319"/>
      <c r="M416" s="1319"/>
      <c r="N416" s="1319"/>
      <c r="O416" s="874"/>
      <c r="P416" s="914"/>
      <c r="Q416" s="1319"/>
      <c r="R416" s="1319"/>
      <c r="S416" s="1319"/>
      <c r="T416" s="1319"/>
      <c r="U416" s="1319"/>
      <c r="V416" s="1319"/>
      <c r="W416" s="1319"/>
      <c r="X416" s="1320"/>
      <c r="Y416" s="1319"/>
      <c r="Z416" s="1319"/>
      <c r="AA416" s="1319"/>
      <c r="AB416" s="1319"/>
      <c r="AC416" s="1319"/>
      <c r="AD416" s="1319"/>
      <c r="AE416" s="1319"/>
      <c r="AF416" s="874"/>
      <c r="AG416" s="914"/>
      <c r="AH416" s="1319"/>
    </row>
    <row r="417">
      <c r="A417" s="1319"/>
      <c r="B417" s="1319"/>
      <c r="C417" s="1319"/>
      <c r="D417" s="1319"/>
      <c r="E417" s="1319"/>
      <c r="F417" s="1319"/>
      <c r="G417" s="1320"/>
      <c r="H417" s="1319"/>
      <c r="I417" s="1319"/>
      <c r="J417" s="1319"/>
      <c r="K417" s="1319"/>
      <c r="L417" s="1319"/>
      <c r="M417" s="1319"/>
      <c r="N417" s="1319"/>
      <c r="O417" s="874"/>
      <c r="P417" s="914"/>
      <c r="Q417" s="1319"/>
      <c r="R417" s="1319"/>
      <c r="S417" s="1319"/>
      <c r="T417" s="1319"/>
      <c r="U417" s="1319"/>
      <c r="V417" s="1319"/>
      <c r="W417" s="1319"/>
      <c r="X417" s="1320"/>
      <c r="Y417" s="1319"/>
      <c r="Z417" s="1319"/>
      <c r="AA417" s="1319"/>
      <c r="AB417" s="1319"/>
      <c r="AC417" s="1319"/>
      <c r="AD417" s="1319"/>
      <c r="AE417" s="1319"/>
      <c r="AF417" s="874"/>
      <c r="AG417" s="914"/>
      <c r="AH417" s="1319"/>
    </row>
    <row r="418">
      <c r="A418" s="1319"/>
      <c r="B418" s="1319"/>
      <c r="C418" s="1319"/>
      <c r="D418" s="1319"/>
      <c r="E418" s="1319"/>
      <c r="F418" s="1319"/>
      <c r="G418" s="1320"/>
      <c r="H418" s="1319"/>
      <c r="I418" s="1319"/>
      <c r="J418" s="1319"/>
      <c r="K418" s="1319"/>
      <c r="L418" s="1319"/>
      <c r="M418" s="1319"/>
      <c r="N418" s="1319"/>
      <c r="O418" s="874"/>
      <c r="P418" s="914"/>
      <c r="Q418" s="1319"/>
      <c r="R418" s="1319"/>
      <c r="S418" s="1319"/>
      <c r="T418" s="1319"/>
      <c r="U418" s="1319"/>
      <c r="V418" s="1319"/>
      <c r="W418" s="1319"/>
      <c r="X418" s="1320"/>
      <c r="Y418" s="1319"/>
      <c r="Z418" s="1319"/>
      <c r="AA418" s="1319"/>
      <c r="AB418" s="1319"/>
      <c r="AC418" s="1319"/>
      <c r="AD418" s="1319"/>
      <c r="AE418" s="1319"/>
      <c r="AF418" s="874"/>
      <c r="AG418" s="914"/>
      <c r="AH418" s="1319"/>
    </row>
    <row r="419">
      <c r="A419" s="1319"/>
      <c r="B419" s="1319"/>
      <c r="C419" s="1319"/>
      <c r="D419" s="1319"/>
      <c r="E419" s="1319"/>
      <c r="F419" s="1319"/>
      <c r="G419" s="1320"/>
      <c r="H419" s="1319"/>
      <c r="I419" s="1319"/>
      <c r="J419" s="1319"/>
      <c r="K419" s="1319"/>
      <c r="L419" s="1319"/>
      <c r="M419" s="1319"/>
      <c r="N419" s="1319"/>
      <c r="O419" s="874"/>
      <c r="P419" s="914"/>
      <c r="Q419" s="1319"/>
      <c r="R419" s="1319"/>
      <c r="S419" s="1319"/>
      <c r="T419" s="1319"/>
      <c r="U419" s="1319"/>
      <c r="V419" s="1319"/>
      <c r="W419" s="1319"/>
      <c r="X419" s="1320"/>
      <c r="Y419" s="1319"/>
      <c r="Z419" s="1319"/>
      <c r="AA419" s="1319"/>
      <c r="AB419" s="1319"/>
      <c r="AC419" s="1319"/>
      <c r="AD419" s="1319"/>
      <c r="AE419" s="1319"/>
      <c r="AF419" s="874"/>
      <c r="AG419" s="914"/>
      <c r="AH419" s="1319"/>
    </row>
    <row r="420">
      <c r="A420" s="1319"/>
      <c r="B420" s="1319"/>
      <c r="C420" s="1319"/>
      <c r="D420" s="1319"/>
      <c r="E420" s="1319"/>
      <c r="F420" s="1319"/>
      <c r="G420" s="1320"/>
      <c r="H420" s="1319"/>
      <c r="I420" s="1319"/>
      <c r="J420" s="1319"/>
      <c r="K420" s="1319"/>
      <c r="L420" s="1319"/>
      <c r="M420" s="1319"/>
      <c r="N420" s="1319"/>
      <c r="O420" s="874"/>
      <c r="P420" s="914"/>
      <c r="Q420" s="1319"/>
      <c r="R420" s="1319"/>
      <c r="S420" s="1319"/>
      <c r="T420" s="1319"/>
      <c r="U420" s="1319"/>
      <c r="V420" s="1319"/>
      <c r="W420" s="1319"/>
      <c r="X420" s="1320"/>
      <c r="Y420" s="1319"/>
      <c r="Z420" s="1319"/>
      <c r="AA420" s="1319"/>
      <c r="AB420" s="1319"/>
      <c r="AC420" s="1319"/>
      <c r="AD420" s="1319"/>
      <c r="AE420" s="1319"/>
      <c r="AF420" s="874"/>
      <c r="AG420" s="914"/>
      <c r="AH420" s="1319"/>
    </row>
    <row r="421">
      <c r="A421" s="1319"/>
      <c r="B421" s="1319"/>
      <c r="C421" s="1319"/>
      <c r="D421" s="1319"/>
      <c r="E421" s="1319"/>
      <c r="F421" s="1319"/>
      <c r="G421" s="1320"/>
      <c r="H421" s="1319"/>
      <c r="I421" s="1319"/>
      <c r="J421" s="1319"/>
      <c r="K421" s="1319"/>
      <c r="L421" s="1319"/>
      <c r="M421" s="1319"/>
      <c r="N421" s="1319"/>
      <c r="O421" s="874"/>
      <c r="P421" s="914"/>
      <c r="Q421" s="1319"/>
      <c r="R421" s="1319"/>
      <c r="S421" s="1319"/>
      <c r="T421" s="1319"/>
      <c r="U421" s="1319"/>
      <c r="V421" s="1319"/>
      <c r="W421" s="1319"/>
      <c r="X421" s="1320"/>
      <c r="Y421" s="1319"/>
      <c r="Z421" s="1319"/>
      <c r="AA421" s="1319"/>
      <c r="AB421" s="1319"/>
      <c r="AC421" s="1319"/>
      <c r="AD421" s="1319"/>
      <c r="AE421" s="1319"/>
      <c r="AF421" s="874"/>
      <c r="AG421" s="914"/>
      <c r="AH421" s="1319"/>
    </row>
    <row r="422">
      <c r="A422" s="1319"/>
      <c r="B422" s="1319"/>
      <c r="C422" s="1319"/>
      <c r="D422" s="1319"/>
      <c r="E422" s="1319"/>
      <c r="F422" s="1319"/>
      <c r="G422" s="1320"/>
      <c r="H422" s="1319"/>
      <c r="I422" s="1319"/>
      <c r="J422" s="1319"/>
      <c r="K422" s="1319"/>
      <c r="L422" s="1319"/>
      <c r="M422" s="1319"/>
      <c r="N422" s="1319"/>
      <c r="O422" s="874"/>
      <c r="P422" s="914"/>
      <c r="Q422" s="1319"/>
      <c r="R422" s="1319"/>
      <c r="S422" s="1319"/>
      <c r="T422" s="1319"/>
      <c r="U422" s="1319"/>
      <c r="V422" s="1319"/>
      <c r="W422" s="1319"/>
      <c r="X422" s="1320"/>
      <c r="Y422" s="1319"/>
      <c r="Z422" s="1319"/>
      <c r="AA422" s="1319"/>
      <c r="AB422" s="1319"/>
      <c r="AC422" s="1319"/>
      <c r="AD422" s="1319"/>
      <c r="AE422" s="1319"/>
      <c r="AF422" s="874"/>
      <c r="AG422" s="914"/>
      <c r="AH422" s="1319"/>
    </row>
    <row r="423">
      <c r="A423" s="1319"/>
      <c r="B423" s="1319"/>
      <c r="C423" s="1319"/>
      <c r="D423" s="1319"/>
      <c r="E423" s="1319"/>
      <c r="F423" s="1319"/>
      <c r="G423" s="1320"/>
      <c r="H423" s="1319"/>
      <c r="I423" s="1319"/>
      <c r="J423" s="1319"/>
      <c r="K423" s="1319"/>
      <c r="L423" s="1319"/>
      <c r="M423" s="1319"/>
      <c r="N423" s="1319"/>
      <c r="O423" s="874"/>
      <c r="P423" s="914"/>
      <c r="Q423" s="1319"/>
      <c r="R423" s="1319"/>
      <c r="S423" s="1319"/>
      <c r="T423" s="1319"/>
      <c r="U423" s="1319"/>
      <c r="V423" s="1319"/>
      <c r="W423" s="1319"/>
      <c r="X423" s="1320"/>
      <c r="Y423" s="1319"/>
      <c r="Z423" s="1319"/>
      <c r="AA423" s="1319"/>
      <c r="AB423" s="1319"/>
      <c r="AC423" s="1319"/>
      <c r="AD423" s="1319"/>
      <c r="AE423" s="1319"/>
      <c r="AF423" s="874"/>
      <c r="AG423" s="914"/>
      <c r="AH423" s="1319"/>
    </row>
    <row r="424">
      <c r="A424" s="1319"/>
      <c r="B424" s="1319"/>
      <c r="C424" s="1319"/>
      <c r="D424" s="1319"/>
      <c r="E424" s="1319"/>
      <c r="F424" s="1319"/>
      <c r="G424" s="1320"/>
      <c r="H424" s="1319"/>
      <c r="I424" s="1319"/>
      <c r="J424" s="1319"/>
      <c r="K424" s="1319"/>
      <c r="L424" s="1319"/>
      <c r="M424" s="1319"/>
      <c r="N424" s="1319"/>
      <c r="O424" s="874"/>
      <c r="P424" s="914"/>
      <c r="Q424" s="1319"/>
      <c r="R424" s="1319"/>
      <c r="S424" s="1319"/>
      <c r="T424" s="1319"/>
      <c r="U424" s="1319"/>
      <c r="V424" s="1319"/>
      <c r="W424" s="1319"/>
      <c r="X424" s="1320"/>
      <c r="Y424" s="1319"/>
      <c r="Z424" s="1319"/>
      <c r="AA424" s="1319"/>
      <c r="AB424" s="1319"/>
      <c r="AC424" s="1319"/>
      <c r="AD424" s="1319"/>
      <c r="AE424" s="1319"/>
      <c r="AF424" s="874"/>
      <c r="AG424" s="914"/>
      <c r="AH424" s="1319"/>
    </row>
    <row r="425">
      <c r="A425" s="1319"/>
      <c r="B425" s="1319"/>
      <c r="C425" s="1319"/>
      <c r="D425" s="1319"/>
      <c r="E425" s="1319"/>
      <c r="F425" s="1319"/>
      <c r="G425" s="1320"/>
      <c r="H425" s="1319"/>
      <c r="I425" s="1319"/>
      <c r="J425" s="1319"/>
      <c r="K425" s="1319"/>
      <c r="L425" s="1319"/>
      <c r="M425" s="1319"/>
      <c r="N425" s="1319"/>
      <c r="O425" s="874"/>
      <c r="P425" s="914"/>
      <c r="Q425" s="1319"/>
      <c r="R425" s="1319"/>
      <c r="S425" s="1319"/>
      <c r="T425" s="1319"/>
      <c r="U425" s="1319"/>
      <c r="V425" s="1319"/>
      <c r="W425" s="1319"/>
      <c r="X425" s="1320"/>
      <c r="Y425" s="1319"/>
      <c r="Z425" s="1319"/>
      <c r="AA425" s="1319"/>
      <c r="AB425" s="1319"/>
      <c r="AC425" s="1319"/>
      <c r="AD425" s="1319"/>
      <c r="AE425" s="1319"/>
      <c r="AF425" s="874"/>
      <c r="AG425" s="914"/>
      <c r="AH425" s="1319"/>
    </row>
    <row r="426">
      <c r="A426" s="1319"/>
      <c r="B426" s="1319"/>
      <c r="C426" s="1319"/>
      <c r="D426" s="1319"/>
      <c r="E426" s="1319"/>
      <c r="F426" s="1319"/>
      <c r="G426" s="1320"/>
      <c r="H426" s="1319"/>
      <c r="I426" s="1319"/>
      <c r="J426" s="1319"/>
      <c r="K426" s="1319"/>
      <c r="L426" s="1319"/>
      <c r="M426" s="1319"/>
      <c r="N426" s="1319"/>
      <c r="O426" s="874"/>
      <c r="P426" s="914"/>
      <c r="Q426" s="1319"/>
      <c r="R426" s="1319"/>
      <c r="S426" s="1319"/>
      <c r="T426" s="1319"/>
      <c r="U426" s="1319"/>
      <c r="V426" s="1319"/>
      <c r="W426" s="1319"/>
      <c r="X426" s="1320"/>
      <c r="Y426" s="1319"/>
      <c r="Z426" s="1319"/>
      <c r="AA426" s="1319"/>
      <c r="AB426" s="1319"/>
      <c r="AC426" s="1319"/>
      <c r="AD426" s="1319"/>
      <c r="AE426" s="1319"/>
      <c r="AF426" s="874"/>
      <c r="AG426" s="914"/>
      <c r="AH426" s="1319"/>
    </row>
    <row r="427">
      <c r="A427" s="1319"/>
      <c r="B427" s="1319"/>
      <c r="C427" s="1319"/>
      <c r="D427" s="1319"/>
      <c r="E427" s="1319"/>
      <c r="F427" s="1319"/>
      <c r="G427" s="1320"/>
      <c r="H427" s="1319"/>
      <c r="I427" s="1319"/>
      <c r="J427" s="1319"/>
      <c r="K427" s="1319"/>
      <c r="L427" s="1319"/>
      <c r="M427" s="1319"/>
      <c r="N427" s="1319"/>
      <c r="O427" s="874"/>
      <c r="P427" s="914"/>
      <c r="Q427" s="1319"/>
      <c r="R427" s="1319"/>
      <c r="S427" s="1319"/>
      <c r="T427" s="1319"/>
      <c r="U427" s="1319"/>
      <c r="V427" s="1319"/>
      <c r="W427" s="1319"/>
      <c r="X427" s="1320"/>
      <c r="Y427" s="1319"/>
      <c r="Z427" s="1319"/>
      <c r="AA427" s="1319"/>
      <c r="AB427" s="1319"/>
      <c r="AC427" s="1319"/>
      <c r="AD427" s="1319"/>
      <c r="AE427" s="1319"/>
      <c r="AF427" s="874"/>
      <c r="AG427" s="914"/>
      <c r="AH427" s="1319"/>
    </row>
    <row r="428">
      <c r="A428" s="1319"/>
      <c r="B428" s="1319"/>
      <c r="C428" s="1319"/>
      <c r="D428" s="1319"/>
      <c r="E428" s="1319"/>
      <c r="F428" s="1319"/>
      <c r="G428" s="1320"/>
      <c r="H428" s="1319"/>
      <c r="I428" s="1319"/>
      <c r="J428" s="1319"/>
      <c r="K428" s="1319"/>
      <c r="L428" s="1319"/>
      <c r="M428" s="1319"/>
      <c r="N428" s="1319"/>
      <c r="O428" s="874"/>
      <c r="P428" s="914"/>
      <c r="Q428" s="1319"/>
      <c r="R428" s="1319"/>
      <c r="S428" s="1319"/>
      <c r="T428" s="1319"/>
      <c r="U428" s="1319"/>
      <c r="V428" s="1319"/>
      <c r="W428" s="1319"/>
      <c r="X428" s="1320"/>
      <c r="Y428" s="1319"/>
      <c r="Z428" s="1319"/>
      <c r="AA428" s="1319"/>
      <c r="AB428" s="1319"/>
      <c r="AC428" s="1319"/>
      <c r="AD428" s="1319"/>
      <c r="AE428" s="1319"/>
      <c r="AF428" s="874"/>
      <c r="AG428" s="914"/>
      <c r="AH428" s="1319"/>
    </row>
    <row r="429">
      <c r="A429" s="1319"/>
      <c r="B429" s="1319"/>
      <c r="C429" s="1319"/>
      <c r="D429" s="1319"/>
      <c r="E429" s="1319"/>
      <c r="F429" s="1319"/>
      <c r="G429" s="1320"/>
      <c r="H429" s="1319"/>
      <c r="I429" s="1319"/>
      <c r="J429" s="1319"/>
      <c r="K429" s="1319"/>
      <c r="L429" s="1319"/>
      <c r="M429" s="1319"/>
      <c r="N429" s="1319"/>
      <c r="O429" s="874"/>
      <c r="P429" s="914"/>
      <c r="Q429" s="1319"/>
      <c r="R429" s="1319"/>
      <c r="S429" s="1319"/>
      <c r="T429" s="1319"/>
      <c r="U429" s="1319"/>
      <c r="V429" s="1319"/>
      <c r="W429" s="1319"/>
      <c r="X429" s="1320"/>
      <c r="Y429" s="1319"/>
      <c r="Z429" s="1319"/>
      <c r="AA429" s="1319"/>
      <c r="AB429" s="1319"/>
      <c r="AC429" s="1319"/>
      <c r="AD429" s="1319"/>
      <c r="AE429" s="1319"/>
      <c r="AF429" s="874"/>
      <c r="AG429" s="914"/>
      <c r="AH429" s="1319"/>
    </row>
    <row r="430">
      <c r="A430" s="1319"/>
      <c r="B430" s="1319"/>
      <c r="C430" s="1319"/>
      <c r="D430" s="1319"/>
      <c r="E430" s="1319"/>
      <c r="F430" s="1319"/>
      <c r="G430" s="1320"/>
      <c r="H430" s="1319"/>
      <c r="I430" s="1319"/>
      <c r="J430" s="1319"/>
      <c r="K430" s="1319"/>
      <c r="L430" s="1319"/>
      <c r="M430" s="1319"/>
      <c r="N430" s="1319"/>
      <c r="O430" s="874"/>
      <c r="P430" s="914"/>
      <c r="Q430" s="1319"/>
      <c r="R430" s="1319"/>
      <c r="S430" s="1319"/>
      <c r="T430" s="1319"/>
      <c r="U430" s="1319"/>
      <c r="V430" s="1319"/>
      <c r="W430" s="1319"/>
      <c r="X430" s="1320"/>
      <c r="Y430" s="1319"/>
      <c r="Z430" s="1319"/>
      <c r="AA430" s="1319"/>
      <c r="AB430" s="1319"/>
      <c r="AC430" s="1319"/>
      <c r="AD430" s="1319"/>
      <c r="AE430" s="1319"/>
      <c r="AF430" s="874"/>
      <c r="AG430" s="914"/>
      <c r="AH430" s="1319"/>
    </row>
    <row r="431">
      <c r="A431" s="1319"/>
      <c r="B431" s="1319"/>
      <c r="C431" s="1319"/>
      <c r="D431" s="1319"/>
      <c r="E431" s="1319"/>
      <c r="F431" s="1319"/>
      <c r="G431" s="1320"/>
      <c r="H431" s="1319"/>
      <c r="I431" s="1319"/>
      <c r="J431" s="1319"/>
      <c r="K431" s="1319"/>
      <c r="L431" s="1319"/>
      <c r="M431" s="1319"/>
      <c r="N431" s="1319"/>
      <c r="O431" s="874"/>
      <c r="P431" s="914"/>
      <c r="Q431" s="1319"/>
      <c r="R431" s="1319"/>
      <c r="S431" s="1319"/>
      <c r="T431" s="1319"/>
      <c r="U431" s="1319"/>
      <c r="V431" s="1319"/>
      <c r="W431" s="1319"/>
      <c r="X431" s="1320"/>
      <c r="Y431" s="1319"/>
      <c r="Z431" s="1319"/>
      <c r="AA431" s="1319"/>
      <c r="AB431" s="1319"/>
      <c r="AC431" s="1319"/>
      <c r="AD431" s="1319"/>
      <c r="AE431" s="1319"/>
      <c r="AF431" s="874"/>
      <c r="AG431" s="914"/>
      <c r="AH431" s="1319"/>
    </row>
    <row r="432">
      <c r="A432" s="1319"/>
      <c r="B432" s="1319"/>
      <c r="C432" s="1319"/>
      <c r="D432" s="1319"/>
      <c r="E432" s="1319"/>
      <c r="F432" s="1319"/>
      <c r="G432" s="1320"/>
      <c r="H432" s="1319"/>
      <c r="I432" s="1319"/>
      <c r="J432" s="1319"/>
      <c r="K432" s="1319"/>
      <c r="L432" s="1319"/>
      <c r="M432" s="1319"/>
      <c r="N432" s="1319"/>
      <c r="O432" s="874"/>
      <c r="P432" s="914"/>
      <c r="Q432" s="1319"/>
      <c r="R432" s="1319"/>
      <c r="S432" s="1319"/>
      <c r="T432" s="1319"/>
      <c r="U432" s="1319"/>
      <c r="V432" s="1319"/>
      <c r="W432" s="1319"/>
      <c r="X432" s="1320"/>
      <c r="Y432" s="1319"/>
      <c r="Z432" s="1319"/>
      <c r="AA432" s="1319"/>
      <c r="AB432" s="1319"/>
      <c r="AC432" s="1319"/>
      <c r="AD432" s="1319"/>
      <c r="AE432" s="1319"/>
      <c r="AF432" s="874"/>
      <c r="AG432" s="914"/>
      <c r="AH432" s="1319"/>
    </row>
    <row r="433">
      <c r="A433" s="1319"/>
      <c r="B433" s="1319"/>
      <c r="C433" s="1319"/>
      <c r="D433" s="1319"/>
      <c r="E433" s="1319"/>
      <c r="F433" s="1319"/>
      <c r="G433" s="1320"/>
      <c r="H433" s="1319"/>
      <c r="I433" s="1319"/>
      <c r="J433" s="1319"/>
      <c r="K433" s="1319"/>
      <c r="L433" s="1319"/>
      <c r="M433" s="1319"/>
      <c r="N433" s="1319"/>
      <c r="O433" s="874"/>
      <c r="P433" s="914"/>
      <c r="Q433" s="1319"/>
      <c r="R433" s="1319"/>
      <c r="S433" s="1319"/>
      <c r="T433" s="1319"/>
      <c r="U433" s="1319"/>
      <c r="V433" s="1319"/>
      <c r="W433" s="1319"/>
      <c r="X433" s="1320"/>
      <c r="Y433" s="1319"/>
      <c r="Z433" s="1319"/>
      <c r="AA433" s="1319"/>
      <c r="AB433" s="1319"/>
      <c r="AC433" s="1319"/>
      <c r="AD433" s="1319"/>
      <c r="AE433" s="1319"/>
      <c r="AF433" s="874"/>
      <c r="AG433" s="914"/>
      <c r="AH433" s="1319"/>
    </row>
    <row r="434">
      <c r="A434" s="1319"/>
      <c r="B434" s="1319"/>
      <c r="C434" s="1319"/>
      <c r="D434" s="1319"/>
      <c r="E434" s="1319"/>
      <c r="F434" s="1319"/>
      <c r="G434" s="1320"/>
      <c r="H434" s="1319"/>
      <c r="I434" s="1319"/>
      <c r="J434" s="1319"/>
      <c r="K434" s="1319"/>
      <c r="L434" s="1319"/>
      <c r="M434" s="1319"/>
      <c r="N434" s="1319"/>
      <c r="O434" s="874"/>
      <c r="P434" s="914"/>
      <c r="Q434" s="1319"/>
      <c r="R434" s="1319"/>
      <c r="S434" s="1319"/>
      <c r="T434" s="1319"/>
      <c r="U434" s="1319"/>
      <c r="V434" s="1319"/>
      <c r="W434" s="1319"/>
      <c r="X434" s="1320"/>
      <c r="Y434" s="1319"/>
      <c r="Z434" s="1319"/>
      <c r="AA434" s="1319"/>
      <c r="AB434" s="1319"/>
      <c r="AC434" s="1319"/>
      <c r="AD434" s="1319"/>
      <c r="AE434" s="1319"/>
      <c r="AF434" s="874"/>
      <c r="AG434" s="914"/>
      <c r="AH434" s="1319"/>
    </row>
    <row r="435">
      <c r="A435" s="1319"/>
      <c r="B435" s="1319"/>
      <c r="C435" s="1319"/>
      <c r="D435" s="1319"/>
      <c r="E435" s="1319"/>
      <c r="F435" s="1319"/>
      <c r="G435" s="1320"/>
      <c r="H435" s="1319"/>
      <c r="I435" s="1319"/>
      <c r="J435" s="1319"/>
      <c r="K435" s="1319"/>
      <c r="L435" s="1319"/>
      <c r="M435" s="1319"/>
      <c r="N435" s="1319"/>
      <c r="O435" s="874"/>
      <c r="P435" s="914"/>
      <c r="Q435" s="1319"/>
      <c r="R435" s="1319"/>
      <c r="S435" s="1319"/>
      <c r="T435" s="1319"/>
      <c r="U435" s="1319"/>
      <c r="V435" s="1319"/>
      <c r="W435" s="1319"/>
      <c r="X435" s="1320"/>
      <c r="Y435" s="1319"/>
      <c r="Z435" s="1319"/>
      <c r="AA435" s="1319"/>
      <c r="AB435" s="1319"/>
      <c r="AC435" s="1319"/>
      <c r="AD435" s="1319"/>
      <c r="AE435" s="1319"/>
      <c r="AF435" s="874"/>
      <c r="AG435" s="914"/>
      <c r="AH435" s="1319"/>
    </row>
    <row r="436">
      <c r="A436" s="1319"/>
      <c r="B436" s="1319"/>
      <c r="C436" s="1319"/>
      <c r="D436" s="1319"/>
      <c r="E436" s="1319"/>
      <c r="F436" s="1319"/>
      <c r="G436" s="1320"/>
      <c r="H436" s="1319"/>
      <c r="I436" s="1319"/>
      <c r="J436" s="1319"/>
      <c r="K436" s="1319"/>
      <c r="L436" s="1319"/>
      <c r="M436" s="1319"/>
      <c r="N436" s="1319"/>
      <c r="O436" s="874"/>
      <c r="P436" s="914"/>
      <c r="Q436" s="1319"/>
      <c r="R436" s="1319"/>
      <c r="S436" s="1319"/>
      <c r="T436" s="1319"/>
      <c r="U436" s="1319"/>
      <c r="V436" s="1319"/>
      <c r="W436" s="1319"/>
      <c r="X436" s="1320"/>
      <c r="Y436" s="1319"/>
      <c r="Z436" s="1319"/>
      <c r="AA436" s="1319"/>
      <c r="AB436" s="1319"/>
      <c r="AC436" s="1319"/>
      <c r="AD436" s="1319"/>
      <c r="AE436" s="1319"/>
      <c r="AF436" s="874"/>
      <c r="AG436" s="914"/>
      <c r="AH436" s="1319"/>
    </row>
    <row r="437">
      <c r="A437" s="1319"/>
      <c r="B437" s="1319"/>
      <c r="C437" s="1319"/>
      <c r="D437" s="1319"/>
      <c r="E437" s="1319"/>
      <c r="F437" s="1319"/>
      <c r="G437" s="1320"/>
      <c r="H437" s="1319"/>
      <c r="I437" s="1319"/>
      <c r="J437" s="1319"/>
      <c r="K437" s="1319"/>
      <c r="L437" s="1319"/>
      <c r="M437" s="1319"/>
      <c r="N437" s="1319"/>
      <c r="O437" s="874"/>
      <c r="P437" s="914"/>
      <c r="Q437" s="1319"/>
      <c r="R437" s="1319"/>
      <c r="S437" s="1319"/>
      <c r="T437" s="1319"/>
      <c r="U437" s="1319"/>
      <c r="V437" s="1319"/>
      <c r="W437" s="1319"/>
      <c r="X437" s="1320"/>
      <c r="Y437" s="1319"/>
      <c r="Z437" s="1319"/>
      <c r="AA437" s="1319"/>
      <c r="AB437" s="1319"/>
      <c r="AC437" s="1319"/>
      <c r="AD437" s="1319"/>
      <c r="AE437" s="1319"/>
      <c r="AF437" s="874"/>
      <c r="AG437" s="914"/>
      <c r="AH437" s="1319"/>
    </row>
    <row r="438">
      <c r="A438" s="1319"/>
      <c r="B438" s="1319"/>
      <c r="C438" s="1319"/>
      <c r="D438" s="1319"/>
      <c r="E438" s="1319"/>
      <c r="F438" s="1319"/>
      <c r="G438" s="1320"/>
      <c r="H438" s="1319"/>
      <c r="I438" s="1319"/>
      <c r="J438" s="1319"/>
      <c r="K438" s="1319"/>
      <c r="L438" s="1319"/>
      <c r="M438" s="1319"/>
      <c r="N438" s="1319"/>
      <c r="O438" s="874"/>
      <c r="P438" s="914"/>
      <c r="Q438" s="1319"/>
      <c r="R438" s="1319"/>
      <c r="S438" s="1319"/>
      <c r="T438" s="1319"/>
      <c r="U438" s="1319"/>
      <c r="V438" s="1319"/>
      <c r="W438" s="1319"/>
      <c r="X438" s="1320"/>
      <c r="Y438" s="1319"/>
      <c r="Z438" s="1319"/>
      <c r="AA438" s="1319"/>
      <c r="AB438" s="1319"/>
      <c r="AC438" s="1319"/>
      <c r="AD438" s="1319"/>
      <c r="AE438" s="1319"/>
      <c r="AF438" s="874"/>
      <c r="AG438" s="914"/>
      <c r="AH438" s="1319"/>
    </row>
    <row r="439">
      <c r="A439" s="1319"/>
      <c r="B439" s="1319"/>
      <c r="C439" s="1319"/>
      <c r="D439" s="1319"/>
      <c r="E439" s="1319"/>
      <c r="F439" s="1319"/>
      <c r="G439" s="1320"/>
      <c r="H439" s="1319"/>
      <c r="I439" s="1319"/>
      <c r="J439" s="1319"/>
      <c r="K439" s="1319"/>
      <c r="L439" s="1319"/>
      <c r="M439" s="1319"/>
      <c r="N439" s="1319"/>
      <c r="O439" s="874"/>
      <c r="P439" s="914"/>
      <c r="Q439" s="1319"/>
      <c r="R439" s="1319"/>
      <c r="S439" s="1319"/>
      <c r="T439" s="1319"/>
      <c r="U439" s="1319"/>
      <c r="V439" s="1319"/>
      <c r="W439" s="1319"/>
      <c r="X439" s="1320"/>
      <c r="Y439" s="1319"/>
      <c r="Z439" s="1319"/>
      <c r="AA439" s="1319"/>
      <c r="AB439" s="1319"/>
      <c r="AC439" s="1319"/>
      <c r="AD439" s="1319"/>
      <c r="AE439" s="1319"/>
      <c r="AF439" s="874"/>
      <c r="AG439" s="914"/>
      <c r="AH439" s="1319"/>
    </row>
    <row r="440">
      <c r="A440" s="1319"/>
      <c r="B440" s="1319"/>
      <c r="C440" s="1319"/>
      <c r="D440" s="1319"/>
      <c r="E440" s="1319"/>
      <c r="F440" s="1319"/>
      <c r="G440" s="1320"/>
      <c r="H440" s="1319"/>
      <c r="I440" s="1319"/>
      <c r="J440" s="1319"/>
      <c r="K440" s="1319"/>
      <c r="L440" s="1319"/>
      <c r="M440" s="1319"/>
      <c r="N440" s="1319"/>
      <c r="O440" s="874"/>
      <c r="P440" s="914"/>
      <c r="Q440" s="1319"/>
      <c r="R440" s="1319"/>
      <c r="S440" s="1319"/>
      <c r="T440" s="1319"/>
      <c r="U440" s="1319"/>
      <c r="V440" s="1319"/>
      <c r="W440" s="1319"/>
      <c r="X440" s="1320"/>
      <c r="Y440" s="1319"/>
      <c r="Z440" s="1319"/>
      <c r="AA440" s="1319"/>
      <c r="AB440" s="1319"/>
      <c r="AC440" s="1319"/>
      <c r="AD440" s="1319"/>
      <c r="AE440" s="1319"/>
      <c r="AF440" s="874"/>
      <c r="AG440" s="914"/>
      <c r="AH440" s="1319"/>
    </row>
    <row r="441">
      <c r="A441" s="1319"/>
      <c r="B441" s="1319"/>
      <c r="C441" s="1319"/>
      <c r="D441" s="1319"/>
      <c r="E441" s="1319"/>
      <c r="F441" s="1319"/>
      <c r="G441" s="1320"/>
      <c r="H441" s="1319"/>
      <c r="I441" s="1319"/>
      <c r="J441" s="1319"/>
      <c r="K441" s="1319"/>
      <c r="L441" s="1319"/>
      <c r="M441" s="1319"/>
      <c r="N441" s="1319"/>
      <c r="O441" s="874"/>
      <c r="P441" s="914"/>
      <c r="Q441" s="1319"/>
      <c r="R441" s="1319"/>
      <c r="S441" s="1319"/>
      <c r="T441" s="1319"/>
      <c r="U441" s="1319"/>
      <c r="V441" s="1319"/>
      <c r="W441" s="1319"/>
      <c r="X441" s="1320"/>
      <c r="Y441" s="1319"/>
      <c r="Z441" s="1319"/>
      <c r="AA441" s="1319"/>
      <c r="AB441" s="1319"/>
      <c r="AC441" s="1319"/>
      <c r="AD441" s="1319"/>
      <c r="AE441" s="1319"/>
      <c r="AF441" s="874"/>
      <c r="AG441" s="914"/>
      <c r="AH441" s="1319"/>
    </row>
    <row r="442">
      <c r="A442" s="1319"/>
      <c r="B442" s="1319"/>
      <c r="C442" s="1319"/>
      <c r="D442" s="1319"/>
      <c r="E442" s="1319"/>
      <c r="F442" s="1319"/>
      <c r="G442" s="1320"/>
      <c r="H442" s="1319"/>
      <c r="I442" s="1319"/>
      <c r="J442" s="1319"/>
      <c r="K442" s="1319"/>
      <c r="L442" s="1319"/>
      <c r="M442" s="1319"/>
      <c r="N442" s="1319"/>
      <c r="O442" s="874"/>
      <c r="P442" s="914"/>
      <c r="Q442" s="1319"/>
      <c r="R442" s="1319"/>
      <c r="S442" s="1319"/>
      <c r="T442" s="1319"/>
      <c r="U442" s="1319"/>
      <c r="V442" s="1319"/>
      <c r="W442" s="1319"/>
      <c r="X442" s="1320"/>
      <c r="Y442" s="1319"/>
      <c r="Z442" s="1319"/>
      <c r="AA442" s="1319"/>
      <c r="AB442" s="1319"/>
      <c r="AC442" s="1319"/>
      <c r="AD442" s="1319"/>
      <c r="AE442" s="1319"/>
      <c r="AF442" s="874"/>
      <c r="AG442" s="914"/>
      <c r="AH442" s="1319"/>
    </row>
    <row r="443">
      <c r="A443" s="1319"/>
      <c r="B443" s="1319"/>
      <c r="C443" s="1319"/>
      <c r="D443" s="1319"/>
      <c r="E443" s="1319"/>
      <c r="F443" s="1319"/>
      <c r="G443" s="1320"/>
      <c r="H443" s="1319"/>
      <c r="I443" s="1319"/>
      <c r="J443" s="1319"/>
      <c r="K443" s="1319"/>
      <c r="L443" s="1319"/>
      <c r="M443" s="1319"/>
      <c r="N443" s="1319"/>
      <c r="O443" s="874"/>
      <c r="P443" s="914"/>
      <c r="Q443" s="1319"/>
      <c r="R443" s="1319"/>
      <c r="S443" s="1319"/>
      <c r="T443" s="1319"/>
      <c r="U443" s="1319"/>
      <c r="V443" s="1319"/>
      <c r="W443" s="1319"/>
      <c r="X443" s="1320"/>
      <c r="Y443" s="1319"/>
      <c r="Z443" s="1319"/>
      <c r="AA443" s="1319"/>
      <c r="AB443" s="1319"/>
      <c r="AC443" s="1319"/>
      <c r="AD443" s="1319"/>
      <c r="AE443" s="1319"/>
      <c r="AF443" s="874"/>
      <c r="AG443" s="914"/>
      <c r="AH443" s="1319"/>
    </row>
    <row r="444">
      <c r="A444" s="1319"/>
      <c r="B444" s="1319"/>
      <c r="C444" s="1319"/>
      <c r="D444" s="1319"/>
      <c r="E444" s="1319"/>
      <c r="F444" s="1319"/>
      <c r="G444" s="1320"/>
      <c r="H444" s="1319"/>
      <c r="I444" s="1319"/>
      <c r="J444" s="1319"/>
      <c r="K444" s="1319"/>
      <c r="L444" s="1319"/>
      <c r="M444" s="1319"/>
      <c r="N444" s="1319"/>
      <c r="O444" s="874"/>
      <c r="P444" s="914"/>
      <c r="Q444" s="1319"/>
      <c r="R444" s="1319"/>
      <c r="S444" s="1319"/>
      <c r="T444" s="1319"/>
      <c r="U444" s="1319"/>
      <c r="V444" s="1319"/>
      <c r="W444" s="1319"/>
      <c r="X444" s="1320"/>
      <c r="Y444" s="1319"/>
      <c r="Z444" s="1319"/>
      <c r="AA444" s="1319"/>
      <c r="AB444" s="1319"/>
      <c r="AC444" s="1319"/>
      <c r="AD444" s="1319"/>
      <c r="AE444" s="1319"/>
      <c r="AF444" s="874"/>
      <c r="AG444" s="914"/>
      <c r="AH444" s="1319"/>
    </row>
    <row r="445">
      <c r="A445" s="1319"/>
      <c r="B445" s="1319"/>
      <c r="C445" s="1319"/>
      <c r="D445" s="1319"/>
      <c r="E445" s="1319"/>
      <c r="F445" s="1319"/>
      <c r="G445" s="1320"/>
      <c r="H445" s="1319"/>
      <c r="I445" s="1319"/>
      <c r="J445" s="1319"/>
      <c r="K445" s="1319"/>
      <c r="L445" s="1319"/>
      <c r="M445" s="1319"/>
      <c r="N445" s="1319"/>
      <c r="O445" s="874"/>
      <c r="P445" s="914"/>
      <c r="Q445" s="1319"/>
      <c r="R445" s="1319"/>
      <c r="S445" s="1319"/>
      <c r="T445" s="1319"/>
      <c r="U445" s="1319"/>
      <c r="V445" s="1319"/>
      <c r="W445" s="1319"/>
      <c r="X445" s="1320"/>
      <c r="Y445" s="1319"/>
      <c r="Z445" s="1319"/>
      <c r="AA445" s="1319"/>
      <c r="AB445" s="1319"/>
      <c r="AC445" s="1319"/>
      <c r="AD445" s="1319"/>
      <c r="AE445" s="1319"/>
      <c r="AF445" s="874"/>
      <c r="AG445" s="914"/>
      <c r="AH445" s="1319"/>
    </row>
    <row r="446">
      <c r="A446" s="1319"/>
      <c r="B446" s="1319"/>
      <c r="C446" s="1319"/>
      <c r="D446" s="1319"/>
      <c r="E446" s="1319"/>
      <c r="F446" s="1319"/>
      <c r="G446" s="1320"/>
      <c r="H446" s="1319"/>
      <c r="I446" s="1319"/>
      <c r="J446" s="1319"/>
      <c r="K446" s="1319"/>
      <c r="L446" s="1319"/>
      <c r="M446" s="1319"/>
      <c r="N446" s="1319"/>
      <c r="O446" s="874"/>
      <c r="P446" s="914"/>
      <c r="Q446" s="1319"/>
      <c r="R446" s="1319"/>
      <c r="S446" s="1319"/>
      <c r="T446" s="1319"/>
      <c r="U446" s="1319"/>
      <c r="V446" s="1319"/>
      <c r="W446" s="1319"/>
      <c r="X446" s="1320"/>
      <c r="Y446" s="1319"/>
      <c r="Z446" s="1319"/>
      <c r="AA446" s="1319"/>
      <c r="AB446" s="1319"/>
      <c r="AC446" s="1319"/>
      <c r="AD446" s="1319"/>
      <c r="AE446" s="1319"/>
      <c r="AF446" s="874"/>
      <c r="AG446" s="914"/>
      <c r="AH446" s="1319"/>
    </row>
    <row r="447">
      <c r="A447" s="1319"/>
      <c r="B447" s="1319"/>
      <c r="C447" s="1319"/>
      <c r="D447" s="1319"/>
      <c r="E447" s="1319"/>
      <c r="F447" s="1319"/>
      <c r="G447" s="1320"/>
      <c r="H447" s="1319"/>
      <c r="I447" s="1319"/>
      <c r="J447" s="1319"/>
      <c r="K447" s="1319"/>
      <c r="L447" s="1319"/>
      <c r="M447" s="1319"/>
      <c r="N447" s="1319"/>
      <c r="O447" s="874"/>
      <c r="P447" s="914"/>
      <c r="Q447" s="1319"/>
      <c r="R447" s="1319"/>
      <c r="S447" s="1319"/>
      <c r="T447" s="1319"/>
      <c r="U447" s="1319"/>
      <c r="V447" s="1319"/>
      <c r="W447" s="1319"/>
      <c r="X447" s="1320"/>
      <c r="Y447" s="1319"/>
      <c r="Z447" s="1319"/>
      <c r="AA447" s="1319"/>
      <c r="AB447" s="1319"/>
      <c r="AC447" s="1319"/>
      <c r="AD447" s="1319"/>
      <c r="AE447" s="1319"/>
      <c r="AF447" s="874"/>
      <c r="AG447" s="914"/>
      <c r="AH447" s="1319"/>
    </row>
    <row r="448">
      <c r="A448" s="1319"/>
      <c r="B448" s="1319"/>
      <c r="C448" s="1319"/>
      <c r="D448" s="1319"/>
      <c r="E448" s="1319"/>
      <c r="F448" s="1319"/>
      <c r="G448" s="1320"/>
      <c r="H448" s="1319"/>
      <c r="I448" s="1319"/>
      <c r="J448" s="1319"/>
      <c r="K448" s="1319"/>
      <c r="L448" s="1319"/>
      <c r="M448" s="1319"/>
      <c r="N448" s="1319"/>
      <c r="O448" s="874"/>
      <c r="P448" s="914"/>
      <c r="Q448" s="1319"/>
      <c r="R448" s="1319"/>
      <c r="S448" s="1319"/>
      <c r="T448" s="1319"/>
      <c r="U448" s="1319"/>
      <c r="V448" s="1319"/>
      <c r="W448" s="1319"/>
      <c r="X448" s="1320"/>
      <c r="Y448" s="1319"/>
      <c r="Z448" s="1319"/>
      <c r="AA448" s="1319"/>
      <c r="AB448" s="1319"/>
      <c r="AC448" s="1319"/>
      <c r="AD448" s="1319"/>
      <c r="AE448" s="1319"/>
      <c r="AF448" s="874"/>
      <c r="AG448" s="914"/>
      <c r="AH448" s="1319"/>
    </row>
    <row r="449">
      <c r="A449" s="1319"/>
      <c r="B449" s="1319"/>
      <c r="C449" s="1319"/>
      <c r="D449" s="1319"/>
      <c r="E449" s="1319"/>
      <c r="F449" s="1319"/>
      <c r="G449" s="1320"/>
      <c r="H449" s="1319"/>
      <c r="I449" s="1319"/>
      <c r="J449" s="1319"/>
      <c r="K449" s="1319"/>
      <c r="L449" s="1319"/>
      <c r="M449" s="1319"/>
      <c r="N449" s="1319"/>
      <c r="O449" s="874"/>
      <c r="P449" s="914"/>
      <c r="Q449" s="1319"/>
      <c r="R449" s="1319"/>
      <c r="S449" s="1319"/>
      <c r="T449" s="1319"/>
      <c r="U449" s="1319"/>
      <c r="V449" s="1319"/>
      <c r="W449" s="1319"/>
      <c r="X449" s="1320"/>
      <c r="Y449" s="1319"/>
      <c r="Z449" s="1319"/>
      <c r="AA449" s="1319"/>
      <c r="AB449" s="1319"/>
      <c r="AC449" s="1319"/>
      <c r="AD449" s="1319"/>
      <c r="AE449" s="1319"/>
      <c r="AF449" s="874"/>
      <c r="AG449" s="914"/>
      <c r="AH449" s="1319"/>
    </row>
    <row r="450">
      <c r="A450" s="1319"/>
      <c r="B450" s="1319"/>
      <c r="C450" s="1319"/>
      <c r="D450" s="1319"/>
      <c r="E450" s="1319"/>
      <c r="F450" s="1319"/>
      <c r="G450" s="1320"/>
      <c r="H450" s="1319"/>
      <c r="I450" s="1319"/>
      <c r="J450" s="1319"/>
      <c r="K450" s="1319"/>
      <c r="L450" s="1319"/>
      <c r="M450" s="1319"/>
      <c r="N450" s="1319"/>
      <c r="O450" s="874"/>
      <c r="P450" s="914"/>
      <c r="Q450" s="1319"/>
      <c r="R450" s="1319"/>
      <c r="S450" s="1319"/>
      <c r="T450" s="1319"/>
      <c r="U450" s="1319"/>
      <c r="V450" s="1319"/>
      <c r="W450" s="1319"/>
      <c r="X450" s="1320"/>
      <c r="Y450" s="1319"/>
      <c r="Z450" s="1319"/>
      <c r="AA450" s="1319"/>
      <c r="AB450" s="1319"/>
      <c r="AC450" s="1319"/>
      <c r="AD450" s="1319"/>
      <c r="AE450" s="1319"/>
      <c r="AF450" s="874"/>
      <c r="AG450" s="914"/>
      <c r="AH450" s="1319"/>
    </row>
    <row r="451">
      <c r="A451" s="1319"/>
      <c r="B451" s="1319"/>
      <c r="C451" s="1319"/>
      <c r="D451" s="1319"/>
      <c r="E451" s="1319"/>
      <c r="F451" s="1319"/>
      <c r="G451" s="1320"/>
      <c r="H451" s="1319"/>
      <c r="I451" s="1319"/>
      <c r="J451" s="1319"/>
      <c r="K451" s="1319"/>
      <c r="L451" s="1319"/>
      <c r="M451" s="1319"/>
      <c r="N451" s="1319"/>
      <c r="O451" s="874"/>
      <c r="P451" s="914"/>
      <c r="Q451" s="1319"/>
      <c r="R451" s="1319"/>
      <c r="S451" s="1319"/>
      <c r="T451" s="1319"/>
      <c r="U451" s="1319"/>
      <c r="V451" s="1319"/>
      <c r="W451" s="1319"/>
      <c r="X451" s="1320"/>
      <c r="Y451" s="1319"/>
      <c r="Z451" s="1319"/>
      <c r="AA451" s="1319"/>
      <c r="AB451" s="1319"/>
      <c r="AC451" s="1319"/>
      <c r="AD451" s="1319"/>
      <c r="AE451" s="1319"/>
      <c r="AF451" s="874"/>
      <c r="AG451" s="914"/>
      <c r="AH451" s="1319"/>
    </row>
    <row r="452">
      <c r="A452" s="1319"/>
      <c r="B452" s="1319"/>
      <c r="C452" s="1319"/>
      <c r="D452" s="1319"/>
      <c r="E452" s="1319"/>
      <c r="F452" s="1319"/>
      <c r="G452" s="1320"/>
      <c r="H452" s="1319"/>
      <c r="I452" s="1319"/>
      <c r="J452" s="1319"/>
      <c r="K452" s="1319"/>
      <c r="L452" s="1319"/>
      <c r="M452" s="1319"/>
      <c r="N452" s="1319"/>
      <c r="O452" s="874"/>
      <c r="P452" s="914"/>
      <c r="Q452" s="1319"/>
      <c r="R452" s="1319"/>
      <c r="S452" s="1319"/>
      <c r="T452" s="1319"/>
      <c r="U452" s="1319"/>
      <c r="V452" s="1319"/>
      <c r="W452" s="1319"/>
      <c r="X452" s="1320"/>
      <c r="Y452" s="1319"/>
      <c r="Z452" s="1319"/>
      <c r="AA452" s="1319"/>
      <c r="AB452" s="1319"/>
      <c r="AC452" s="1319"/>
      <c r="AD452" s="1319"/>
      <c r="AE452" s="1319"/>
      <c r="AF452" s="874"/>
      <c r="AG452" s="914"/>
      <c r="AH452" s="1319"/>
    </row>
    <row r="453">
      <c r="A453" s="1319"/>
      <c r="B453" s="1319"/>
      <c r="C453" s="1319"/>
      <c r="D453" s="1319"/>
      <c r="E453" s="1319"/>
      <c r="F453" s="1319"/>
      <c r="G453" s="1320"/>
      <c r="H453" s="1319"/>
      <c r="I453" s="1319"/>
      <c r="J453" s="1319"/>
      <c r="K453" s="1319"/>
      <c r="L453" s="1319"/>
      <c r="M453" s="1319"/>
      <c r="N453" s="1319"/>
      <c r="O453" s="874"/>
      <c r="P453" s="914"/>
      <c r="Q453" s="1319"/>
      <c r="R453" s="1319"/>
      <c r="S453" s="1319"/>
      <c r="T453" s="1319"/>
      <c r="U453" s="1319"/>
      <c r="V453" s="1319"/>
      <c r="W453" s="1319"/>
      <c r="X453" s="1320"/>
      <c r="Y453" s="1319"/>
      <c r="Z453" s="1319"/>
      <c r="AA453" s="1319"/>
      <c r="AB453" s="1319"/>
      <c r="AC453" s="1319"/>
      <c r="AD453" s="1319"/>
      <c r="AE453" s="1319"/>
      <c r="AF453" s="874"/>
      <c r="AG453" s="914"/>
      <c r="AH453" s="1319"/>
    </row>
    <row r="454">
      <c r="A454" s="1319"/>
      <c r="B454" s="1319"/>
      <c r="C454" s="1319"/>
      <c r="D454" s="1319"/>
      <c r="E454" s="1319"/>
      <c r="F454" s="1319"/>
      <c r="G454" s="1320"/>
      <c r="H454" s="1319"/>
      <c r="I454" s="1319"/>
      <c r="J454" s="1319"/>
      <c r="K454" s="1319"/>
      <c r="L454" s="1319"/>
      <c r="M454" s="1319"/>
      <c r="N454" s="1319"/>
      <c r="O454" s="874"/>
      <c r="P454" s="914"/>
      <c r="Q454" s="1319"/>
      <c r="R454" s="1319"/>
      <c r="S454" s="1319"/>
      <c r="T454" s="1319"/>
      <c r="U454" s="1319"/>
      <c r="V454" s="1319"/>
      <c r="W454" s="1319"/>
      <c r="X454" s="1320"/>
      <c r="Y454" s="1319"/>
      <c r="Z454" s="1319"/>
      <c r="AA454" s="1319"/>
      <c r="AB454" s="1319"/>
      <c r="AC454" s="1319"/>
      <c r="AD454" s="1319"/>
      <c r="AE454" s="1319"/>
      <c r="AF454" s="874"/>
      <c r="AG454" s="914"/>
      <c r="AH454" s="1319"/>
    </row>
    <row r="455">
      <c r="A455" s="1319"/>
      <c r="B455" s="1319"/>
      <c r="C455" s="1319"/>
      <c r="D455" s="1319"/>
      <c r="E455" s="1319"/>
      <c r="F455" s="1319"/>
      <c r="G455" s="1320"/>
      <c r="H455" s="1319"/>
      <c r="I455" s="1319"/>
      <c r="J455" s="1319"/>
      <c r="K455" s="1319"/>
      <c r="L455" s="1319"/>
      <c r="M455" s="1319"/>
      <c r="N455" s="1319"/>
      <c r="O455" s="874"/>
      <c r="P455" s="914"/>
      <c r="Q455" s="1319"/>
      <c r="R455" s="1319"/>
      <c r="S455" s="1319"/>
      <c r="T455" s="1319"/>
      <c r="U455" s="1319"/>
      <c r="V455" s="1319"/>
      <c r="W455" s="1319"/>
      <c r="X455" s="1320"/>
      <c r="Y455" s="1319"/>
      <c r="Z455" s="1319"/>
      <c r="AA455" s="1319"/>
      <c r="AB455" s="1319"/>
      <c r="AC455" s="1319"/>
      <c r="AD455" s="1319"/>
      <c r="AE455" s="1319"/>
      <c r="AF455" s="874"/>
      <c r="AG455" s="914"/>
      <c r="AH455" s="1319"/>
    </row>
    <row r="456">
      <c r="A456" s="1319"/>
      <c r="B456" s="1319"/>
      <c r="C456" s="1319"/>
      <c r="D456" s="1319"/>
      <c r="E456" s="1319"/>
      <c r="F456" s="1319"/>
      <c r="G456" s="1320"/>
      <c r="H456" s="1319"/>
      <c r="I456" s="1319"/>
      <c r="J456" s="1319"/>
      <c r="K456" s="1319"/>
      <c r="L456" s="1319"/>
      <c r="M456" s="1319"/>
      <c r="N456" s="1319"/>
      <c r="O456" s="874"/>
      <c r="P456" s="914"/>
      <c r="Q456" s="1319"/>
      <c r="R456" s="1319"/>
      <c r="S456" s="1319"/>
      <c r="T456" s="1319"/>
      <c r="U456" s="1319"/>
      <c r="V456" s="1319"/>
      <c r="W456" s="1319"/>
      <c r="X456" s="1320"/>
      <c r="Y456" s="1319"/>
      <c r="Z456" s="1319"/>
      <c r="AA456" s="1319"/>
      <c r="AB456" s="1319"/>
      <c r="AC456" s="1319"/>
      <c r="AD456" s="1319"/>
      <c r="AE456" s="1319"/>
      <c r="AF456" s="874"/>
      <c r="AG456" s="914"/>
      <c r="AH456" s="1319"/>
    </row>
    <row r="457">
      <c r="A457" s="1319"/>
      <c r="B457" s="1319"/>
      <c r="C457" s="1319"/>
      <c r="D457" s="1319"/>
      <c r="E457" s="1319"/>
      <c r="F457" s="1319"/>
      <c r="G457" s="1320"/>
      <c r="H457" s="1319"/>
      <c r="I457" s="1319"/>
      <c r="J457" s="1319"/>
      <c r="K457" s="1319"/>
      <c r="L457" s="1319"/>
      <c r="M457" s="1319"/>
      <c r="N457" s="1319"/>
      <c r="O457" s="874"/>
      <c r="P457" s="914"/>
      <c r="Q457" s="1319"/>
      <c r="R457" s="1319"/>
      <c r="S457" s="1319"/>
      <c r="T457" s="1319"/>
      <c r="U457" s="1319"/>
      <c r="V457" s="1319"/>
      <c r="W457" s="1319"/>
      <c r="X457" s="1320"/>
      <c r="Y457" s="1319"/>
      <c r="Z457" s="1319"/>
      <c r="AA457" s="1319"/>
      <c r="AB457" s="1319"/>
      <c r="AC457" s="1319"/>
      <c r="AD457" s="1319"/>
      <c r="AE457" s="1319"/>
      <c r="AF457" s="874"/>
      <c r="AG457" s="914"/>
      <c r="AH457" s="1319"/>
    </row>
    <row r="458">
      <c r="A458" s="1319"/>
      <c r="B458" s="1319"/>
      <c r="C458" s="1319"/>
      <c r="D458" s="1319"/>
      <c r="E458" s="1319"/>
      <c r="F458" s="1319"/>
      <c r="G458" s="1320"/>
      <c r="H458" s="1319"/>
      <c r="I458" s="1319"/>
      <c r="J458" s="1319"/>
      <c r="K458" s="1319"/>
      <c r="L458" s="1319"/>
      <c r="M458" s="1319"/>
      <c r="N458" s="1319"/>
      <c r="O458" s="874"/>
      <c r="P458" s="914"/>
      <c r="Q458" s="1319"/>
      <c r="R458" s="1319"/>
      <c r="S458" s="1319"/>
      <c r="T458" s="1319"/>
      <c r="U458" s="1319"/>
      <c r="V458" s="1319"/>
      <c r="W458" s="1319"/>
      <c r="X458" s="1320"/>
      <c r="Y458" s="1319"/>
      <c r="Z458" s="1319"/>
      <c r="AA458" s="1319"/>
      <c r="AB458" s="1319"/>
      <c r="AC458" s="1319"/>
      <c r="AD458" s="1319"/>
      <c r="AE458" s="1319"/>
      <c r="AF458" s="874"/>
      <c r="AG458" s="914"/>
      <c r="AH458" s="1319"/>
    </row>
    <row r="459">
      <c r="A459" s="1319"/>
      <c r="B459" s="1319"/>
      <c r="C459" s="1319"/>
      <c r="D459" s="1319"/>
      <c r="E459" s="1319"/>
      <c r="F459" s="1319"/>
      <c r="G459" s="1320"/>
      <c r="H459" s="1319"/>
      <c r="I459" s="1319"/>
      <c r="J459" s="1319"/>
      <c r="K459" s="1319"/>
      <c r="L459" s="1319"/>
      <c r="M459" s="1319"/>
      <c r="N459" s="1319"/>
      <c r="O459" s="874"/>
      <c r="P459" s="914"/>
      <c r="Q459" s="1319"/>
      <c r="R459" s="1319"/>
      <c r="S459" s="1319"/>
      <c r="T459" s="1319"/>
      <c r="U459" s="1319"/>
      <c r="V459" s="1319"/>
      <c r="W459" s="1319"/>
      <c r="X459" s="1320"/>
      <c r="Y459" s="1319"/>
      <c r="Z459" s="1319"/>
      <c r="AA459" s="1319"/>
      <c r="AB459" s="1319"/>
      <c r="AC459" s="1319"/>
      <c r="AD459" s="1319"/>
      <c r="AE459" s="1319"/>
      <c r="AF459" s="874"/>
      <c r="AG459" s="914"/>
      <c r="AH459" s="1319"/>
    </row>
    <row r="460">
      <c r="A460" s="1319"/>
      <c r="B460" s="1319"/>
      <c r="C460" s="1319"/>
      <c r="D460" s="1319"/>
      <c r="E460" s="1319"/>
      <c r="F460" s="1319"/>
      <c r="G460" s="1320"/>
      <c r="H460" s="1319"/>
      <c r="I460" s="1319"/>
      <c r="J460" s="1319"/>
      <c r="K460" s="1319"/>
      <c r="L460" s="1319"/>
      <c r="M460" s="1319"/>
      <c r="N460" s="1319"/>
      <c r="O460" s="874"/>
      <c r="P460" s="914"/>
      <c r="Q460" s="1319"/>
      <c r="R460" s="1319"/>
      <c r="S460" s="1319"/>
      <c r="T460" s="1319"/>
      <c r="U460" s="1319"/>
      <c r="V460" s="1319"/>
      <c r="W460" s="1319"/>
      <c r="X460" s="1320"/>
      <c r="Y460" s="1319"/>
      <c r="Z460" s="1319"/>
      <c r="AA460" s="1319"/>
      <c r="AB460" s="1319"/>
      <c r="AC460" s="1319"/>
      <c r="AD460" s="1319"/>
      <c r="AE460" s="1319"/>
      <c r="AF460" s="874"/>
      <c r="AG460" s="914"/>
      <c r="AH460" s="1319"/>
    </row>
    <row r="461">
      <c r="A461" s="1319"/>
      <c r="B461" s="1319"/>
      <c r="C461" s="1319"/>
      <c r="D461" s="1319"/>
      <c r="E461" s="1319"/>
      <c r="F461" s="1319"/>
      <c r="G461" s="1320"/>
      <c r="H461" s="1319"/>
      <c r="I461" s="1319"/>
      <c r="J461" s="1319"/>
      <c r="K461" s="1319"/>
      <c r="L461" s="1319"/>
      <c r="M461" s="1319"/>
      <c r="N461" s="1319"/>
      <c r="O461" s="874"/>
      <c r="P461" s="914"/>
      <c r="Q461" s="1319"/>
      <c r="R461" s="1319"/>
      <c r="S461" s="1319"/>
      <c r="T461" s="1319"/>
      <c r="U461" s="1319"/>
      <c r="V461" s="1319"/>
      <c r="W461" s="1319"/>
      <c r="X461" s="1320"/>
      <c r="Y461" s="1319"/>
      <c r="Z461" s="1319"/>
      <c r="AA461" s="1319"/>
      <c r="AB461" s="1319"/>
      <c r="AC461" s="1319"/>
      <c r="AD461" s="1319"/>
      <c r="AE461" s="1319"/>
      <c r="AF461" s="874"/>
      <c r="AG461" s="914"/>
      <c r="AH461" s="1319"/>
    </row>
    <row r="462">
      <c r="A462" s="1319"/>
      <c r="B462" s="1319"/>
      <c r="C462" s="1319"/>
      <c r="D462" s="1319"/>
      <c r="E462" s="1319"/>
      <c r="F462" s="1319"/>
      <c r="G462" s="1320"/>
      <c r="H462" s="1319"/>
      <c r="I462" s="1319"/>
      <c r="J462" s="1319"/>
      <c r="K462" s="1319"/>
      <c r="L462" s="1319"/>
      <c r="M462" s="1319"/>
      <c r="N462" s="1319"/>
      <c r="O462" s="874"/>
      <c r="P462" s="914"/>
      <c r="Q462" s="1319"/>
      <c r="R462" s="1319"/>
      <c r="S462" s="1319"/>
      <c r="T462" s="1319"/>
      <c r="U462" s="1319"/>
      <c r="V462" s="1319"/>
      <c r="W462" s="1319"/>
      <c r="X462" s="1320"/>
      <c r="Y462" s="1319"/>
      <c r="Z462" s="1319"/>
      <c r="AA462" s="1319"/>
      <c r="AB462" s="1319"/>
      <c r="AC462" s="1319"/>
      <c r="AD462" s="1319"/>
      <c r="AE462" s="1319"/>
      <c r="AF462" s="874"/>
      <c r="AG462" s="914"/>
      <c r="AH462" s="1319"/>
    </row>
    <row r="463">
      <c r="A463" s="1319"/>
      <c r="B463" s="1319"/>
      <c r="C463" s="1319"/>
      <c r="D463" s="1319"/>
      <c r="E463" s="1319"/>
      <c r="F463" s="1319"/>
      <c r="G463" s="1320"/>
      <c r="H463" s="1319"/>
      <c r="I463" s="1319"/>
      <c r="J463" s="1319"/>
      <c r="K463" s="1319"/>
      <c r="L463" s="1319"/>
      <c r="M463" s="1319"/>
      <c r="N463" s="1319"/>
      <c r="O463" s="874"/>
      <c r="P463" s="914"/>
      <c r="Q463" s="1319"/>
      <c r="R463" s="1319"/>
      <c r="S463" s="1319"/>
      <c r="T463" s="1319"/>
      <c r="U463" s="1319"/>
      <c r="V463" s="1319"/>
      <c r="W463" s="1319"/>
      <c r="X463" s="1320"/>
      <c r="Y463" s="1319"/>
      <c r="Z463" s="1319"/>
      <c r="AA463" s="1319"/>
      <c r="AB463" s="1319"/>
      <c r="AC463" s="1319"/>
      <c r="AD463" s="1319"/>
      <c r="AE463" s="1319"/>
      <c r="AF463" s="874"/>
      <c r="AG463" s="914"/>
      <c r="AH463" s="1319"/>
    </row>
    <row r="464">
      <c r="A464" s="1319"/>
      <c r="B464" s="1319"/>
      <c r="C464" s="1319"/>
      <c r="D464" s="1319"/>
      <c r="E464" s="1319"/>
      <c r="F464" s="1319"/>
      <c r="G464" s="1320"/>
      <c r="H464" s="1319"/>
      <c r="I464" s="1319"/>
      <c r="J464" s="1319"/>
      <c r="K464" s="1319"/>
      <c r="L464" s="1319"/>
      <c r="M464" s="1319"/>
      <c r="N464" s="1319"/>
      <c r="O464" s="874"/>
      <c r="P464" s="914"/>
      <c r="Q464" s="1319"/>
      <c r="R464" s="1319"/>
      <c r="S464" s="1319"/>
      <c r="T464" s="1319"/>
      <c r="U464" s="1319"/>
      <c r="V464" s="1319"/>
      <c r="W464" s="1319"/>
      <c r="X464" s="1320"/>
      <c r="Y464" s="1319"/>
      <c r="Z464" s="1319"/>
      <c r="AA464" s="1319"/>
      <c r="AB464" s="1319"/>
      <c r="AC464" s="1319"/>
      <c r="AD464" s="1319"/>
      <c r="AE464" s="1319"/>
      <c r="AF464" s="874"/>
      <c r="AG464" s="914"/>
      <c r="AH464" s="1319"/>
    </row>
    <row r="465">
      <c r="A465" s="1319"/>
      <c r="B465" s="1319"/>
      <c r="C465" s="1319"/>
      <c r="D465" s="1319"/>
      <c r="E465" s="1319"/>
      <c r="F465" s="1319"/>
      <c r="G465" s="1320"/>
      <c r="H465" s="1319"/>
      <c r="I465" s="1319"/>
      <c r="J465" s="1319"/>
      <c r="K465" s="1319"/>
      <c r="L465" s="1319"/>
      <c r="M465" s="1319"/>
      <c r="N465" s="1319"/>
      <c r="O465" s="874"/>
      <c r="P465" s="914"/>
      <c r="Q465" s="1319"/>
      <c r="R465" s="1319"/>
      <c r="S465" s="1319"/>
      <c r="T465" s="1319"/>
      <c r="U465" s="1319"/>
      <c r="V465" s="1319"/>
      <c r="W465" s="1319"/>
      <c r="X465" s="1320"/>
      <c r="Y465" s="1319"/>
      <c r="Z465" s="1319"/>
      <c r="AA465" s="1319"/>
      <c r="AB465" s="1319"/>
      <c r="AC465" s="1319"/>
      <c r="AD465" s="1319"/>
      <c r="AE465" s="1319"/>
      <c r="AF465" s="874"/>
      <c r="AG465" s="914"/>
      <c r="AH465" s="1319"/>
    </row>
    <row r="466">
      <c r="A466" s="1319"/>
      <c r="B466" s="1319"/>
      <c r="C466" s="1319"/>
      <c r="D466" s="1319"/>
      <c r="E466" s="1319"/>
      <c r="F466" s="1319"/>
      <c r="G466" s="1320"/>
      <c r="H466" s="1319"/>
      <c r="I466" s="1319"/>
      <c r="J466" s="1319"/>
      <c r="K466" s="1319"/>
      <c r="L466" s="1319"/>
      <c r="M466" s="1319"/>
      <c r="N466" s="1319"/>
      <c r="O466" s="874"/>
      <c r="P466" s="914"/>
      <c r="Q466" s="1319"/>
      <c r="R466" s="1319"/>
      <c r="S466" s="1319"/>
      <c r="T466" s="1319"/>
      <c r="U466" s="1319"/>
      <c r="V466" s="1319"/>
      <c r="W466" s="1319"/>
      <c r="X466" s="1320"/>
      <c r="Y466" s="1319"/>
      <c r="Z466" s="1319"/>
      <c r="AA466" s="1319"/>
      <c r="AB466" s="1319"/>
      <c r="AC466" s="1319"/>
      <c r="AD466" s="1319"/>
      <c r="AE466" s="1319"/>
      <c r="AF466" s="874"/>
      <c r="AG466" s="914"/>
      <c r="AH466" s="1319"/>
    </row>
    <row r="467">
      <c r="A467" s="1319"/>
      <c r="B467" s="1319"/>
      <c r="C467" s="1319"/>
      <c r="D467" s="1319"/>
      <c r="E467" s="1319"/>
      <c r="F467" s="1319"/>
      <c r="G467" s="1320"/>
      <c r="H467" s="1319"/>
      <c r="I467" s="1319"/>
      <c r="J467" s="1319"/>
      <c r="K467" s="1319"/>
      <c r="L467" s="1319"/>
      <c r="M467" s="1319"/>
      <c r="N467" s="1319"/>
      <c r="O467" s="874"/>
      <c r="P467" s="914"/>
      <c r="Q467" s="1319"/>
      <c r="R467" s="1319"/>
      <c r="S467" s="1319"/>
      <c r="T467" s="1319"/>
      <c r="U467" s="1319"/>
      <c r="V467" s="1319"/>
      <c r="W467" s="1319"/>
      <c r="X467" s="1320"/>
      <c r="Y467" s="1319"/>
      <c r="Z467" s="1319"/>
      <c r="AA467" s="1319"/>
      <c r="AB467" s="1319"/>
      <c r="AC467" s="1319"/>
      <c r="AD467" s="1319"/>
      <c r="AE467" s="1319"/>
      <c r="AF467" s="874"/>
      <c r="AG467" s="914"/>
      <c r="AH467" s="1319"/>
    </row>
    <row r="468">
      <c r="A468" s="1319"/>
      <c r="B468" s="1319"/>
      <c r="C468" s="1319"/>
      <c r="D468" s="1319"/>
      <c r="E468" s="1319"/>
      <c r="F468" s="1319"/>
      <c r="G468" s="1320"/>
      <c r="H468" s="1319"/>
      <c r="I468" s="1319"/>
      <c r="J468" s="1319"/>
      <c r="K468" s="1319"/>
      <c r="L468" s="1319"/>
      <c r="M468" s="1319"/>
      <c r="N468" s="1319"/>
      <c r="O468" s="874"/>
      <c r="P468" s="914"/>
      <c r="Q468" s="1319"/>
      <c r="R468" s="1319"/>
      <c r="S468" s="1319"/>
      <c r="T468" s="1319"/>
      <c r="U468" s="1319"/>
      <c r="V468" s="1319"/>
      <c r="W468" s="1319"/>
      <c r="X468" s="1320"/>
      <c r="Y468" s="1319"/>
      <c r="Z468" s="1319"/>
      <c r="AA468" s="1319"/>
      <c r="AB468" s="1319"/>
      <c r="AC468" s="1319"/>
      <c r="AD468" s="1319"/>
      <c r="AE468" s="1319"/>
      <c r="AF468" s="874"/>
      <c r="AG468" s="914"/>
      <c r="AH468" s="1319"/>
    </row>
    <row r="469">
      <c r="A469" s="1319"/>
      <c r="B469" s="1319"/>
      <c r="C469" s="1319"/>
      <c r="D469" s="1319"/>
      <c r="E469" s="1319"/>
      <c r="F469" s="1319"/>
      <c r="G469" s="1320"/>
      <c r="H469" s="1319"/>
      <c r="I469" s="1319"/>
      <c r="J469" s="1319"/>
      <c r="K469" s="1319"/>
      <c r="L469" s="1319"/>
      <c r="M469" s="1319"/>
      <c r="N469" s="1319"/>
      <c r="O469" s="874"/>
      <c r="P469" s="914"/>
      <c r="Q469" s="1319"/>
      <c r="R469" s="1319"/>
      <c r="S469" s="1319"/>
      <c r="T469" s="1319"/>
      <c r="U469" s="1319"/>
      <c r="V469" s="1319"/>
      <c r="W469" s="1319"/>
      <c r="X469" s="1320"/>
      <c r="Y469" s="1319"/>
      <c r="Z469" s="1319"/>
      <c r="AA469" s="1319"/>
      <c r="AB469" s="1319"/>
      <c r="AC469" s="1319"/>
      <c r="AD469" s="1319"/>
      <c r="AE469" s="1319"/>
      <c r="AF469" s="874"/>
      <c r="AG469" s="914"/>
      <c r="AH469" s="1319"/>
    </row>
    <row r="470">
      <c r="A470" s="1319"/>
      <c r="B470" s="1319"/>
      <c r="C470" s="1319"/>
      <c r="D470" s="1319"/>
      <c r="E470" s="1319"/>
      <c r="F470" s="1319"/>
      <c r="G470" s="1320"/>
      <c r="H470" s="1319"/>
      <c r="I470" s="1319"/>
      <c r="J470" s="1319"/>
      <c r="K470" s="1319"/>
      <c r="L470" s="1319"/>
      <c r="M470" s="1319"/>
      <c r="N470" s="1319"/>
      <c r="O470" s="874"/>
      <c r="P470" s="914"/>
      <c r="Q470" s="1319"/>
      <c r="R470" s="1319"/>
      <c r="S470" s="1319"/>
      <c r="T470" s="1319"/>
      <c r="U470" s="1319"/>
      <c r="V470" s="1319"/>
      <c r="W470" s="1319"/>
      <c r="X470" s="1320"/>
      <c r="Y470" s="1319"/>
      <c r="Z470" s="1319"/>
      <c r="AA470" s="1319"/>
      <c r="AB470" s="1319"/>
      <c r="AC470" s="1319"/>
      <c r="AD470" s="1319"/>
      <c r="AE470" s="1319"/>
      <c r="AF470" s="874"/>
      <c r="AG470" s="914"/>
      <c r="AH470" s="1319"/>
    </row>
    <row r="471">
      <c r="A471" s="1319"/>
      <c r="B471" s="1319"/>
      <c r="C471" s="1319"/>
      <c r="D471" s="1319"/>
      <c r="E471" s="1319"/>
      <c r="F471" s="1319"/>
      <c r="G471" s="1320"/>
      <c r="H471" s="1319"/>
      <c r="I471" s="1319"/>
      <c r="J471" s="1319"/>
      <c r="K471" s="1319"/>
      <c r="L471" s="1319"/>
      <c r="M471" s="1319"/>
      <c r="N471" s="1319"/>
      <c r="O471" s="874"/>
      <c r="P471" s="914"/>
      <c r="Q471" s="1319"/>
      <c r="R471" s="1319"/>
      <c r="S471" s="1319"/>
      <c r="T471" s="1319"/>
      <c r="U471" s="1319"/>
      <c r="V471" s="1319"/>
      <c r="W471" s="1319"/>
      <c r="X471" s="1320"/>
      <c r="Y471" s="1319"/>
      <c r="Z471" s="1319"/>
      <c r="AA471" s="1319"/>
      <c r="AB471" s="1319"/>
      <c r="AC471" s="1319"/>
      <c r="AD471" s="1319"/>
      <c r="AE471" s="1319"/>
      <c r="AF471" s="874"/>
      <c r="AG471" s="914"/>
      <c r="AH471" s="1319"/>
    </row>
    <row r="472">
      <c r="A472" s="1319"/>
      <c r="B472" s="1319"/>
      <c r="C472" s="1319"/>
      <c r="D472" s="1319"/>
      <c r="E472" s="1319"/>
      <c r="F472" s="1319"/>
      <c r="G472" s="1320"/>
      <c r="H472" s="1319"/>
      <c r="I472" s="1319"/>
      <c r="J472" s="1319"/>
      <c r="K472" s="1319"/>
      <c r="L472" s="1319"/>
      <c r="M472" s="1319"/>
      <c r="N472" s="1319"/>
      <c r="O472" s="874"/>
      <c r="P472" s="914"/>
      <c r="Q472" s="1319"/>
      <c r="R472" s="1319"/>
      <c r="S472" s="1319"/>
      <c r="T472" s="1319"/>
      <c r="U472" s="1319"/>
      <c r="V472" s="1319"/>
      <c r="W472" s="1319"/>
      <c r="X472" s="1320"/>
      <c r="Y472" s="1319"/>
      <c r="Z472" s="1319"/>
      <c r="AA472" s="1319"/>
      <c r="AB472" s="1319"/>
      <c r="AC472" s="1319"/>
      <c r="AD472" s="1319"/>
      <c r="AE472" s="1319"/>
      <c r="AF472" s="874"/>
      <c r="AG472" s="914"/>
      <c r="AH472" s="1319"/>
    </row>
    <row r="473">
      <c r="A473" s="1319"/>
      <c r="B473" s="1319"/>
      <c r="C473" s="1319"/>
      <c r="D473" s="1319"/>
      <c r="E473" s="1319"/>
      <c r="F473" s="1319"/>
      <c r="G473" s="1320"/>
      <c r="H473" s="1319"/>
      <c r="I473" s="1319"/>
      <c r="J473" s="1319"/>
      <c r="K473" s="1319"/>
      <c r="L473" s="1319"/>
      <c r="M473" s="1319"/>
      <c r="N473" s="1319"/>
      <c r="O473" s="874"/>
      <c r="P473" s="914"/>
      <c r="Q473" s="1319"/>
      <c r="R473" s="1319"/>
      <c r="S473" s="1319"/>
      <c r="T473" s="1319"/>
      <c r="U473" s="1319"/>
      <c r="V473" s="1319"/>
      <c r="W473" s="1319"/>
      <c r="X473" s="1320"/>
      <c r="Y473" s="1319"/>
      <c r="Z473" s="1319"/>
      <c r="AA473" s="1319"/>
      <c r="AB473" s="1319"/>
      <c r="AC473" s="1319"/>
      <c r="AD473" s="1319"/>
      <c r="AE473" s="1319"/>
      <c r="AF473" s="874"/>
      <c r="AG473" s="914"/>
      <c r="AH473" s="1319"/>
    </row>
    <row r="474">
      <c r="A474" s="1319"/>
      <c r="B474" s="1319"/>
      <c r="C474" s="1319"/>
      <c r="D474" s="1319"/>
      <c r="E474" s="1319"/>
      <c r="F474" s="1319"/>
      <c r="G474" s="1320"/>
      <c r="H474" s="1319"/>
      <c r="I474" s="1319"/>
      <c r="J474" s="1319"/>
      <c r="K474" s="1319"/>
      <c r="L474" s="1319"/>
      <c r="M474" s="1319"/>
      <c r="N474" s="1319"/>
      <c r="O474" s="874"/>
      <c r="P474" s="914"/>
      <c r="Q474" s="1319"/>
      <c r="R474" s="1319"/>
      <c r="S474" s="1319"/>
      <c r="T474" s="1319"/>
      <c r="U474" s="1319"/>
      <c r="V474" s="1319"/>
      <c r="W474" s="1319"/>
      <c r="X474" s="1320"/>
      <c r="Y474" s="1319"/>
      <c r="Z474" s="1319"/>
      <c r="AA474" s="1319"/>
      <c r="AB474" s="1319"/>
      <c r="AC474" s="1319"/>
      <c r="AD474" s="1319"/>
      <c r="AE474" s="1319"/>
      <c r="AF474" s="874"/>
      <c r="AG474" s="914"/>
      <c r="AH474" s="1319"/>
    </row>
    <row r="475">
      <c r="A475" s="1319"/>
      <c r="B475" s="1319"/>
      <c r="C475" s="1319"/>
      <c r="D475" s="1319"/>
      <c r="E475" s="1319"/>
      <c r="F475" s="1319"/>
      <c r="G475" s="1320"/>
      <c r="H475" s="1319"/>
      <c r="I475" s="1319"/>
      <c r="J475" s="1319"/>
      <c r="K475" s="1319"/>
      <c r="L475" s="1319"/>
      <c r="M475" s="1319"/>
      <c r="N475" s="1319"/>
      <c r="O475" s="874"/>
      <c r="P475" s="914"/>
      <c r="Q475" s="1319"/>
      <c r="R475" s="1319"/>
      <c r="S475" s="1319"/>
      <c r="T475" s="1319"/>
      <c r="U475" s="1319"/>
      <c r="V475" s="1319"/>
      <c r="W475" s="1319"/>
      <c r="X475" s="1320"/>
      <c r="Y475" s="1319"/>
      <c r="Z475" s="1319"/>
      <c r="AA475" s="1319"/>
      <c r="AB475" s="1319"/>
      <c r="AC475" s="1319"/>
      <c r="AD475" s="1319"/>
      <c r="AE475" s="1319"/>
      <c r="AF475" s="874"/>
      <c r="AG475" s="914"/>
      <c r="AH475" s="1319"/>
    </row>
    <row r="476">
      <c r="A476" s="1319"/>
      <c r="B476" s="1319"/>
      <c r="C476" s="1319"/>
      <c r="D476" s="1319"/>
      <c r="E476" s="1319"/>
      <c r="F476" s="1319"/>
      <c r="G476" s="1320"/>
      <c r="H476" s="1319"/>
      <c r="I476" s="1319"/>
      <c r="J476" s="1319"/>
      <c r="K476" s="1319"/>
      <c r="L476" s="1319"/>
      <c r="M476" s="1319"/>
      <c r="N476" s="1319"/>
      <c r="O476" s="874"/>
      <c r="P476" s="914"/>
      <c r="Q476" s="1319"/>
      <c r="R476" s="1319"/>
      <c r="S476" s="1319"/>
      <c r="T476" s="1319"/>
      <c r="U476" s="1319"/>
      <c r="V476" s="1319"/>
      <c r="W476" s="1319"/>
      <c r="X476" s="1320"/>
      <c r="Y476" s="1319"/>
      <c r="Z476" s="1319"/>
      <c r="AA476" s="1319"/>
      <c r="AB476" s="1319"/>
      <c r="AC476" s="1319"/>
      <c r="AD476" s="1319"/>
      <c r="AE476" s="1319"/>
      <c r="AF476" s="874"/>
      <c r="AG476" s="914"/>
      <c r="AH476" s="1319"/>
    </row>
    <row r="477">
      <c r="A477" s="1319"/>
      <c r="B477" s="1319"/>
      <c r="C477" s="1319"/>
      <c r="D477" s="1319"/>
      <c r="E477" s="1319"/>
      <c r="F477" s="1319"/>
      <c r="G477" s="1320"/>
      <c r="H477" s="1319"/>
      <c r="I477" s="1319"/>
      <c r="J477" s="1319"/>
      <c r="K477" s="1319"/>
      <c r="L477" s="1319"/>
      <c r="M477" s="1319"/>
      <c r="N477" s="1319"/>
      <c r="O477" s="874"/>
      <c r="P477" s="914"/>
      <c r="Q477" s="1319"/>
      <c r="R477" s="1319"/>
      <c r="S477" s="1319"/>
      <c r="T477" s="1319"/>
      <c r="U477" s="1319"/>
      <c r="V477" s="1319"/>
      <c r="W477" s="1319"/>
      <c r="X477" s="1320"/>
      <c r="Y477" s="1319"/>
      <c r="Z477" s="1319"/>
      <c r="AA477" s="1319"/>
      <c r="AB477" s="1319"/>
      <c r="AC477" s="1319"/>
      <c r="AD477" s="1319"/>
      <c r="AE477" s="1319"/>
      <c r="AF477" s="874"/>
      <c r="AG477" s="914"/>
      <c r="AH477" s="1319"/>
    </row>
    <row r="478">
      <c r="A478" s="1319"/>
      <c r="B478" s="1319"/>
      <c r="C478" s="1319"/>
      <c r="D478" s="1319"/>
      <c r="E478" s="1319"/>
      <c r="F478" s="1319"/>
      <c r="G478" s="1320"/>
      <c r="H478" s="1319"/>
      <c r="I478" s="1319"/>
      <c r="J478" s="1319"/>
      <c r="K478" s="1319"/>
      <c r="L478" s="1319"/>
      <c r="M478" s="1319"/>
      <c r="N478" s="1319"/>
      <c r="O478" s="874"/>
      <c r="P478" s="914"/>
      <c r="Q478" s="1319"/>
      <c r="R478" s="1319"/>
      <c r="S478" s="1319"/>
      <c r="T478" s="1319"/>
      <c r="U478" s="1319"/>
      <c r="V478" s="1319"/>
      <c r="W478" s="1319"/>
      <c r="X478" s="1320"/>
      <c r="Y478" s="1319"/>
      <c r="Z478" s="1319"/>
      <c r="AA478" s="1319"/>
      <c r="AB478" s="1319"/>
      <c r="AC478" s="1319"/>
      <c r="AD478" s="1319"/>
      <c r="AE478" s="1319"/>
      <c r="AF478" s="874"/>
      <c r="AG478" s="914"/>
      <c r="AH478" s="1319"/>
    </row>
    <row r="479">
      <c r="A479" s="1319"/>
      <c r="B479" s="1319"/>
      <c r="C479" s="1319"/>
      <c r="D479" s="1319"/>
      <c r="E479" s="1319"/>
      <c r="F479" s="1319"/>
      <c r="G479" s="1320"/>
      <c r="H479" s="1319"/>
      <c r="I479" s="1319"/>
      <c r="J479" s="1319"/>
      <c r="K479" s="1319"/>
      <c r="L479" s="1319"/>
      <c r="M479" s="1319"/>
      <c r="N479" s="1319"/>
      <c r="O479" s="874"/>
      <c r="P479" s="914"/>
      <c r="Q479" s="1319"/>
      <c r="R479" s="1319"/>
      <c r="S479" s="1319"/>
      <c r="T479" s="1319"/>
      <c r="U479" s="1319"/>
      <c r="V479" s="1319"/>
      <c r="W479" s="1319"/>
      <c r="X479" s="1320"/>
      <c r="Y479" s="1319"/>
      <c r="Z479" s="1319"/>
      <c r="AA479" s="1319"/>
      <c r="AB479" s="1319"/>
      <c r="AC479" s="1319"/>
      <c r="AD479" s="1319"/>
      <c r="AE479" s="1319"/>
      <c r="AF479" s="874"/>
      <c r="AG479" s="914"/>
      <c r="AH479" s="1319"/>
    </row>
    <row r="480">
      <c r="A480" s="1319"/>
      <c r="B480" s="1319"/>
      <c r="C480" s="1319"/>
      <c r="D480" s="1319"/>
      <c r="E480" s="1319"/>
      <c r="F480" s="1319"/>
      <c r="G480" s="1320"/>
      <c r="H480" s="1319"/>
      <c r="I480" s="1319"/>
      <c r="J480" s="1319"/>
      <c r="K480" s="1319"/>
      <c r="L480" s="1319"/>
      <c r="M480" s="1319"/>
      <c r="N480" s="1319"/>
      <c r="O480" s="874"/>
      <c r="P480" s="914"/>
      <c r="Q480" s="1319"/>
      <c r="R480" s="1319"/>
      <c r="S480" s="1319"/>
      <c r="T480" s="1319"/>
      <c r="U480" s="1319"/>
      <c r="V480" s="1319"/>
      <c r="W480" s="1319"/>
      <c r="X480" s="1320"/>
      <c r="Y480" s="1319"/>
      <c r="Z480" s="1319"/>
      <c r="AA480" s="1319"/>
      <c r="AB480" s="1319"/>
      <c r="AC480" s="1319"/>
      <c r="AD480" s="1319"/>
      <c r="AE480" s="1319"/>
      <c r="AF480" s="874"/>
      <c r="AG480" s="914"/>
      <c r="AH480" s="1319"/>
    </row>
    <row r="481">
      <c r="A481" s="1319"/>
      <c r="B481" s="1319"/>
      <c r="C481" s="1319"/>
      <c r="D481" s="1319"/>
      <c r="E481" s="1319"/>
      <c r="F481" s="1319"/>
      <c r="G481" s="1320"/>
      <c r="H481" s="1319"/>
      <c r="I481" s="1319"/>
      <c r="J481" s="1319"/>
      <c r="K481" s="1319"/>
      <c r="L481" s="1319"/>
      <c r="M481" s="1319"/>
      <c r="N481" s="1319"/>
      <c r="O481" s="874"/>
      <c r="P481" s="914"/>
      <c r="Q481" s="1319"/>
      <c r="R481" s="1319"/>
      <c r="S481" s="1319"/>
      <c r="T481" s="1319"/>
      <c r="U481" s="1319"/>
      <c r="V481" s="1319"/>
      <c r="W481" s="1319"/>
      <c r="X481" s="1320"/>
      <c r="Y481" s="1319"/>
      <c r="Z481" s="1319"/>
      <c r="AA481" s="1319"/>
      <c r="AB481" s="1319"/>
      <c r="AC481" s="1319"/>
      <c r="AD481" s="1319"/>
      <c r="AE481" s="1319"/>
      <c r="AF481" s="874"/>
      <c r="AG481" s="914"/>
      <c r="AH481" s="1319"/>
    </row>
    <row r="482">
      <c r="A482" s="1319"/>
      <c r="B482" s="1319"/>
      <c r="C482" s="1319"/>
      <c r="D482" s="1319"/>
      <c r="E482" s="1319"/>
      <c r="F482" s="1319"/>
      <c r="G482" s="1320"/>
      <c r="H482" s="1319"/>
      <c r="I482" s="1319"/>
      <c r="J482" s="1319"/>
      <c r="K482" s="1319"/>
      <c r="L482" s="1319"/>
      <c r="M482" s="1319"/>
      <c r="N482" s="1319"/>
      <c r="O482" s="874"/>
      <c r="P482" s="914"/>
      <c r="Q482" s="1319"/>
      <c r="R482" s="1319"/>
      <c r="S482" s="1319"/>
      <c r="T482" s="1319"/>
      <c r="U482" s="1319"/>
      <c r="V482" s="1319"/>
      <c r="W482" s="1319"/>
      <c r="X482" s="1320"/>
      <c r="Y482" s="1319"/>
      <c r="Z482" s="1319"/>
      <c r="AA482" s="1319"/>
      <c r="AB482" s="1319"/>
      <c r="AC482" s="1319"/>
      <c r="AD482" s="1319"/>
      <c r="AE482" s="1319"/>
      <c r="AF482" s="874"/>
      <c r="AG482" s="914"/>
      <c r="AH482" s="1319"/>
    </row>
    <row r="483">
      <c r="A483" s="1319"/>
      <c r="B483" s="1319"/>
      <c r="C483" s="1319"/>
      <c r="D483" s="1319"/>
      <c r="E483" s="1319"/>
      <c r="F483" s="1319"/>
      <c r="G483" s="1320"/>
      <c r="H483" s="1319"/>
      <c r="I483" s="1319"/>
      <c r="J483" s="1319"/>
      <c r="K483" s="1319"/>
      <c r="L483" s="1319"/>
      <c r="M483" s="1319"/>
      <c r="N483" s="1319"/>
      <c r="O483" s="874"/>
      <c r="P483" s="914"/>
      <c r="Q483" s="1319"/>
      <c r="R483" s="1319"/>
      <c r="S483" s="1319"/>
      <c r="T483" s="1319"/>
      <c r="U483" s="1319"/>
      <c r="V483" s="1319"/>
      <c r="W483" s="1319"/>
      <c r="X483" s="1320"/>
      <c r="Y483" s="1319"/>
      <c r="Z483" s="1319"/>
      <c r="AA483" s="1319"/>
      <c r="AB483" s="1319"/>
      <c r="AC483" s="1319"/>
      <c r="AD483" s="1319"/>
      <c r="AE483" s="1319"/>
      <c r="AF483" s="874"/>
      <c r="AG483" s="914"/>
      <c r="AH483" s="1319"/>
    </row>
    <row r="484">
      <c r="A484" s="1319"/>
      <c r="B484" s="1319"/>
      <c r="C484" s="1319"/>
      <c r="D484" s="1319"/>
      <c r="E484" s="1319"/>
      <c r="F484" s="1319"/>
      <c r="G484" s="1320"/>
      <c r="H484" s="1319"/>
      <c r="I484" s="1319"/>
      <c r="J484" s="1319"/>
      <c r="K484" s="1319"/>
      <c r="L484" s="1319"/>
      <c r="M484" s="1319"/>
      <c r="N484" s="1319"/>
      <c r="O484" s="874"/>
      <c r="P484" s="914"/>
      <c r="Q484" s="1319"/>
      <c r="R484" s="1319"/>
      <c r="S484" s="1319"/>
      <c r="T484" s="1319"/>
      <c r="U484" s="1319"/>
      <c r="V484" s="1319"/>
      <c r="W484" s="1319"/>
      <c r="X484" s="1320"/>
      <c r="Y484" s="1319"/>
      <c r="Z484" s="1319"/>
      <c r="AA484" s="1319"/>
      <c r="AB484" s="1319"/>
      <c r="AC484" s="1319"/>
      <c r="AD484" s="1319"/>
      <c r="AE484" s="1319"/>
      <c r="AF484" s="874"/>
      <c r="AG484" s="914"/>
      <c r="AH484" s="1319"/>
    </row>
    <row r="485">
      <c r="A485" s="1319"/>
      <c r="B485" s="1319"/>
      <c r="C485" s="1319"/>
      <c r="D485" s="1319"/>
      <c r="E485" s="1319"/>
      <c r="F485" s="1319"/>
      <c r="G485" s="1320"/>
      <c r="H485" s="1319"/>
      <c r="I485" s="1319"/>
      <c r="J485" s="1319"/>
      <c r="K485" s="1319"/>
      <c r="L485" s="1319"/>
      <c r="M485" s="1319"/>
      <c r="N485" s="1319"/>
      <c r="O485" s="874"/>
      <c r="P485" s="914"/>
      <c r="Q485" s="1319"/>
      <c r="R485" s="1319"/>
      <c r="S485" s="1319"/>
      <c r="T485" s="1319"/>
      <c r="U485" s="1319"/>
      <c r="V485" s="1319"/>
      <c r="W485" s="1319"/>
      <c r="X485" s="1320"/>
      <c r="Y485" s="1319"/>
      <c r="Z485" s="1319"/>
      <c r="AA485" s="1319"/>
      <c r="AB485" s="1319"/>
      <c r="AC485" s="1319"/>
      <c r="AD485" s="1319"/>
      <c r="AE485" s="1319"/>
      <c r="AF485" s="874"/>
      <c r="AG485" s="914"/>
      <c r="AH485" s="1319"/>
    </row>
    <row r="486">
      <c r="A486" s="1319"/>
      <c r="B486" s="1319"/>
      <c r="C486" s="1319"/>
      <c r="D486" s="1319"/>
      <c r="E486" s="1319"/>
      <c r="F486" s="1319"/>
      <c r="G486" s="1320"/>
      <c r="H486" s="1319"/>
      <c r="I486" s="1319"/>
      <c r="J486" s="1319"/>
      <c r="K486" s="1319"/>
      <c r="L486" s="1319"/>
      <c r="M486" s="1319"/>
      <c r="N486" s="1319"/>
      <c r="O486" s="874"/>
      <c r="P486" s="914"/>
      <c r="Q486" s="1319"/>
      <c r="R486" s="1319"/>
      <c r="S486" s="1319"/>
      <c r="T486" s="1319"/>
      <c r="U486" s="1319"/>
      <c r="V486" s="1319"/>
      <c r="W486" s="1319"/>
      <c r="X486" s="1320"/>
      <c r="Y486" s="1319"/>
      <c r="Z486" s="1319"/>
      <c r="AA486" s="1319"/>
      <c r="AB486" s="1319"/>
      <c r="AC486" s="1319"/>
      <c r="AD486" s="1319"/>
      <c r="AE486" s="1319"/>
      <c r="AF486" s="874"/>
      <c r="AG486" s="914"/>
      <c r="AH486" s="1319"/>
    </row>
    <row r="487">
      <c r="A487" s="1319"/>
      <c r="B487" s="1319"/>
      <c r="C487" s="1319"/>
      <c r="D487" s="1319"/>
      <c r="E487" s="1319"/>
      <c r="F487" s="1319"/>
      <c r="G487" s="1320"/>
      <c r="H487" s="1319"/>
      <c r="I487" s="1319"/>
      <c r="J487" s="1319"/>
      <c r="K487" s="1319"/>
      <c r="L487" s="1319"/>
      <c r="M487" s="1319"/>
      <c r="N487" s="1319"/>
      <c r="O487" s="874"/>
      <c r="P487" s="914"/>
      <c r="Q487" s="1319"/>
      <c r="R487" s="1319"/>
      <c r="S487" s="1319"/>
      <c r="T487" s="1319"/>
      <c r="U487" s="1319"/>
      <c r="V487" s="1319"/>
      <c r="W487" s="1319"/>
      <c r="X487" s="1320"/>
      <c r="Y487" s="1319"/>
      <c r="Z487" s="1319"/>
      <c r="AA487" s="1319"/>
      <c r="AB487" s="1319"/>
      <c r="AC487" s="1319"/>
      <c r="AD487" s="1319"/>
      <c r="AE487" s="1319"/>
      <c r="AF487" s="874"/>
      <c r="AG487" s="914"/>
      <c r="AH487" s="1319"/>
    </row>
    <row r="488">
      <c r="A488" s="1319"/>
      <c r="B488" s="1319"/>
      <c r="C488" s="1319"/>
      <c r="D488" s="1319"/>
      <c r="E488" s="1319"/>
      <c r="F488" s="1319"/>
      <c r="G488" s="1320"/>
      <c r="H488" s="1319"/>
      <c r="I488" s="1319"/>
      <c r="J488" s="1319"/>
      <c r="K488" s="1319"/>
      <c r="L488" s="1319"/>
      <c r="M488" s="1319"/>
      <c r="N488" s="1319"/>
      <c r="O488" s="874"/>
      <c r="P488" s="914"/>
      <c r="Q488" s="1319"/>
      <c r="R488" s="1319"/>
      <c r="S488" s="1319"/>
      <c r="T488" s="1319"/>
      <c r="U488" s="1319"/>
      <c r="V488" s="1319"/>
      <c r="W488" s="1319"/>
      <c r="X488" s="1320"/>
      <c r="Y488" s="1319"/>
      <c r="Z488" s="1319"/>
      <c r="AA488" s="1319"/>
      <c r="AB488" s="1319"/>
      <c r="AC488" s="1319"/>
      <c r="AD488" s="1319"/>
      <c r="AE488" s="1319"/>
      <c r="AF488" s="874"/>
      <c r="AG488" s="914"/>
      <c r="AH488" s="1319"/>
    </row>
    <row r="489">
      <c r="A489" s="1319"/>
      <c r="B489" s="1319"/>
      <c r="C489" s="1319"/>
      <c r="D489" s="1319"/>
      <c r="E489" s="1319"/>
      <c r="F489" s="1319"/>
      <c r="G489" s="1320"/>
      <c r="H489" s="1319"/>
      <c r="I489" s="1319"/>
      <c r="J489" s="1319"/>
      <c r="K489" s="1319"/>
      <c r="L489" s="1319"/>
      <c r="M489" s="1319"/>
      <c r="N489" s="1319"/>
      <c r="O489" s="874"/>
      <c r="P489" s="914"/>
      <c r="Q489" s="1319"/>
      <c r="R489" s="1319"/>
      <c r="S489" s="1319"/>
      <c r="T489" s="1319"/>
      <c r="U489" s="1319"/>
      <c r="V489" s="1319"/>
      <c r="W489" s="1319"/>
      <c r="X489" s="1320"/>
      <c r="Y489" s="1319"/>
      <c r="Z489" s="1319"/>
      <c r="AA489" s="1319"/>
      <c r="AB489" s="1319"/>
      <c r="AC489" s="1319"/>
      <c r="AD489" s="1319"/>
      <c r="AE489" s="1319"/>
      <c r="AF489" s="874"/>
      <c r="AG489" s="914"/>
      <c r="AH489" s="1319"/>
    </row>
    <row r="490">
      <c r="A490" s="1319"/>
      <c r="B490" s="1319"/>
      <c r="C490" s="1319"/>
      <c r="D490" s="1319"/>
      <c r="E490" s="1319"/>
      <c r="F490" s="1319"/>
      <c r="G490" s="1320"/>
      <c r="H490" s="1319"/>
      <c r="I490" s="1319"/>
      <c r="J490" s="1319"/>
      <c r="K490" s="1319"/>
      <c r="L490" s="1319"/>
      <c r="M490" s="1319"/>
      <c r="N490" s="1319"/>
      <c r="O490" s="874"/>
      <c r="P490" s="914"/>
      <c r="Q490" s="1319"/>
      <c r="R490" s="1319"/>
      <c r="S490" s="1319"/>
      <c r="T490" s="1319"/>
      <c r="U490" s="1319"/>
      <c r="V490" s="1319"/>
      <c r="W490" s="1319"/>
      <c r="X490" s="1320"/>
      <c r="Y490" s="1319"/>
      <c r="Z490" s="1319"/>
      <c r="AA490" s="1319"/>
      <c r="AB490" s="1319"/>
      <c r="AC490" s="1319"/>
      <c r="AD490" s="1319"/>
      <c r="AE490" s="1319"/>
      <c r="AF490" s="874"/>
      <c r="AG490" s="914"/>
      <c r="AH490" s="1319"/>
    </row>
    <row r="491">
      <c r="A491" s="1319"/>
      <c r="B491" s="1319"/>
      <c r="C491" s="1319"/>
      <c r="D491" s="1319"/>
      <c r="E491" s="1319"/>
      <c r="F491" s="1319"/>
      <c r="G491" s="1320"/>
      <c r="H491" s="1319"/>
      <c r="I491" s="1319"/>
      <c r="J491" s="1319"/>
      <c r="K491" s="1319"/>
      <c r="L491" s="1319"/>
      <c r="M491" s="1319"/>
      <c r="N491" s="1319"/>
      <c r="O491" s="874"/>
      <c r="P491" s="914"/>
      <c r="Q491" s="1319"/>
      <c r="R491" s="1319"/>
      <c r="S491" s="1319"/>
      <c r="T491" s="1319"/>
      <c r="U491" s="1319"/>
      <c r="V491" s="1319"/>
      <c r="W491" s="1319"/>
      <c r="X491" s="1320"/>
      <c r="Y491" s="1319"/>
      <c r="Z491" s="1319"/>
      <c r="AA491" s="1319"/>
      <c r="AB491" s="1319"/>
      <c r="AC491" s="1319"/>
      <c r="AD491" s="1319"/>
      <c r="AE491" s="1319"/>
      <c r="AF491" s="874"/>
      <c r="AG491" s="914"/>
      <c r="AH491" s="1319"/>
    </row>
    <row r="492">
      <c r="A492" s="1319"/>
      <c r="B492" s="1319"/>
      <c r="C492" s="1319"/>
      <c r="D492" s="1319"/>
      <c r="E492" s="1319"/>
      <c r="F492" s="1319"/>
      <c r="G492" s="1320"/>
      <c r="H492" s="1319"/>
      <c r="I492" s="1319"/>
      <c r="J492" s="1319"/>
      <c r="K492" s="1319"/>
      <c r="L492" s="1319"/>
      <c r="M492" s="1319"/>
      <c r="N492" s="1319"/>
      <c r="O492" s="874"/>
      <c r="P492" s="914"/>
      <c r="Q492" s="1319"/>
      <c r="R492" s="1319"/>
      <c r="S492" s="1319"/>
      <c r="T492" s="1319"/>
      <c r="U492" s="1319"/>
      <c r="V492" s="1319"/>
      <c r="W492" s="1319"/>
      <c r="X492" s="1320"/>
      <c r="Y492" s="1319"/>
      <c r="Z492" s="1319"/>
      <c r="AA492" s="1319"/>
      <c r="AB492" s="1319"/>
      <c r="AC492" s="1319"/>
      <c r="AD492" s="1319"/>
      <c r="AE492" s="1319"/>
      <c r="AF492" s="874"/>
      <c r="AG492" s="914"/>
      <c r="AH492" s="1319"/>
    </row>
    <row r="493">
      <c r="A493" s="1319"/>
      <c r="B493" s="1319"/>
      <c r="C493" s="1319"/>
      <c r="D493" s="1319"/>
      <c r="E493" s="1319"/>
      <c r="F493" s="1319"/>
      <c r="G493" s="1320"/>
      <c r="H493" s="1319"/>
      <c r="I493" s="1319"/>
      <c r="J493" s="1319"/>
      <c r="K493" s="1319"/>
      <c r="L493" s="1319"/>
      <c r="M493" s="1319"/>
      <c r="N493" s="1319"/>
      <c r="O493" s="874"/>
      <c r="P493" s="914"/>
      <c r="Q493" s="1319"/>
      <c r="R493" s="1319"/>
      <c r="S493" s="1319"/>
      <c r="T493" s="1319"/>
      <c r="U493" s="1319"/>
      <c r="V493" s="1319"/>
      <c r="W493" s="1319"/>
      <c r="X493" s="1320"/>
      <c r="Y493" s="1319"/>
      <c r="Z493" s="1319"/>
      <c r="AA493" s="1319"/>
      <c r="AB493" s="1319"/>
      <c r="AC493" s="1319"/>
      <c r="AD493" s="1319"/>
      <c r="AE493" s="1319"/>
      <c r="AF493" s="874"/>
      <c r="AG493" s="914"/>
      <c r="AH493" s="1319"/>
    </row>
    <row r="494">
      <c r="A494" s="1319"/>
      <c r="B494" s="1319"/>
      <c r="C494" s="1319"/>
      <c r="D494" s="1319"/>
      <c r="E494" s="1319"/>
      <c r="F494" s="1319"/>
      <c r="G494" s="1320"/>
      <c r="H494" s="1319"/>
      <c r="I494" s="1319"/>
      <c r="J494" s="1319"/>
      <c r="K494" s="1319"/>
      <c r="L494" s="1319"/>
      <c r="M494" s="1319"/>
      <c r="N494" s="1319"/>
      <c r="O494" s="874"/>
      <c r="P494" s="914"/>
      <c r="Q494" s="1319"/>
      <c r="R494" s="1319"/>
      <c r="S494" s="1319"/>
      <c r="T494" s="1319"/>
      <c r="U494" s="1319"/>
      <c r="V494" s="1319"/>
      <c r="W494" s="1319"/>
      <c r="X494" s="1320"/>
      <c r="Y494" s="1319"/>
      <c r="Z494" s="1319"/>
      <c r="AA494" s="1319"/>
      <c r="AB494" s="1319"/>
      <c r="AC494" s="1319"/>
      <c r="AD494" s="1319"/>
      <c r="AE494" s="1319"/>
      <c r="AF494" s="874"/>
      <c r="AG494" s="914"/>
      <c r="AH494" s="1319"/>
    </row>
    <row r="495">
      <c r="A495" s="1319"/>
      <c r="B495" s="1319"/>
      <c r="C495" s="1319"/>
      <c r="D495" s="1319"/>
      <c r="E495" s="1319"/>
      <c r="F495" s="1319"/>
      <c r="G495" s="1320"/>
      <c r="H495" s="1319"/>
      <c r="I495" s="1319"/>
      <c r="J495" s="1319"/>
      <c r="K495" s="1319"/>
      <c r="L495" s="1319"/>
      <c r="M495" s="1319"/>
      <c r="N495" s="1319"/>
      <c r="O495" s="874"/>
      <c r="P495" s="914"/>
      <c r="Q495" s="1319"/>
      <c r="R495" s="1319"/>
      <c r="S495" s="1319"/>
      <c r="T495" s="1319"/>
      <c r="U495" s="1319"/>
      <c r="V495" s="1319"/>
      <c r="W495" s="1319"/>
      <c r="X495" s="1320"/>
      <c r="Y495" s="1319"/>
      <c r="Z495" s="1319"/>
      <c r="AA495" s="1319"/>
      <c r="AB495" s="1319"/>
      <c r="AC495" s="1319"/>
      <c r="AD495" s="1319"/>
      <c r="AE495" s="1319"/>
      <c r="AF495" s="874"/>
      <c r="AG495" s="914"/>
      <c r="AH495" s="1319"/>
    </row>
    <row r="496">
      <c r="A496" s="1319"/>
      <c r="B496" s="1319"/>
      <c r="C496" s="1319"/>
      <c r="D496" s="1319"/>
      <c r="E496" s="1319"/>
      <c r="F496" s="1319"/>
      <c r="G496" s="1320"/>
      <c r="H496" s="1319"/>
      <c r="I496" s="1319"/>
      <c r="J496" s="1319"/>
      <c r="K496" s="1319"/>
      <c r="L496" s="1319"/>
      <c r="M496" s="1319"/>
      <c r="N496" s="1319"/>
      <c r="O496" s="874"/>
      <c r="P496" s="914"/>
      <c r="Q496" s="1319"/>
      <c r="R496" s="1319"/>
      <c r="S496" s="1319"/>
      <c r="T496" s="1319"/>
      <c r="U496" s="1319"/>
      <c r="V496" s="1319"/>
      <c r="W496" s="1319"/>
      <c r="X496" s="1320"/>
      <c r="Y496" s="1319"/>
      <c r="Z496" s="1319"/>
      <c r="AA496" s="1319"/>
      <c r="AB496" s="1319"/>
      <c r="AC496" s="1319"/>
      <c r="AD496" s="1319"/>
      <c r="AE496" s="1319"/>
      <c r="AF496" s="874"/>
      <c r="AG496" s="914"/>
      <c r="AH496" s="1319"/>
    </row>
    <row r="497">
      <c r="A497" s="1319"/>
      <c r="B497" s="1319"/>
      <c r="C497" s="1319"/>
      <c r="D497" s="1319"/>
      <c r="E497" s="1319"/>
      <c r="F497" s="1319"/>
      <c r="G497" s="1320"/>
      <c r="H497" s="1319"/>
      <c r="I497" s="1319"/>
      <c r="J497" s="1319"/>
      <c r="K497" s="1319"/>
      <c r="L497" s="1319"/>
      <c r="M497" s="1319"/>
      <c r="N497" s="1319"/>
      <c r="O497" s="874"/>
      <c r="P497" s="914"/>
      <c r="Q497" s="1319"/>
      <c r="R497" s="1319"/>
      <c r="S497" s="1319"/>
      <c r="T497" s="1319"/>
      <c r="U497" s="1319"/>
      <c r="V497" s="1319"/>
      <c r="W497" s="1319"/>
      <c r="X497" s="1320"/>
      <c r="Y497" s="1319"/>
      <c r="Z497" s="1319"/>
      <c r="AA497" s="1319"/>
      <c r="AB497" s="1319"/>
      <c r="AC497" s="1319"/>
      <c r="AD497" s="1319"/>
      <c r="AE497" s="1319"/>
      <c r="AF497" s="874"/>
      <c r="AG497" s="914"/>
      <c r="AH497" s="1319"/>
    </row>
    <row r="498">
      <c r="A498" s="1319"/>
      <c r="B498" s="1319"/>
      <c r="C498" s="1319"/>
      <c r="D498" s="1319"/>
      <c r="E498" s="1319"/>
      <c r="F498" s="1319"/>
      <c r="G498" s="1320"/>
      <c r="H498" s="1319"/>
      <c r="I498" s="1319"/>
      <c r="J498" s="1319"/>
      <c r="K498" s="1319"/>
      <c r="L498" s="1319"/>
      <c r="M498" s="1319"/>
      <c r="N498" s="1319"/>
      <c r="O498" s="874"/>
      <c r="P498" s="914"/>
      <c r="Q498" s="1319"/>
      <c r="R498" s="1319"/>
      <c r="S498" s="1319"/>
      <c r="T498" s="1319"/>
      <c r="U498" s="1319"/>
      <c r="V498" s="1319"/>
      <c r="W498" s="1319"/>
      <c r="X498" s="1320"/>
      <c r="Y498" s="1319"/>
      <c r="Z498" s="1319"/>
      <c r="AA498" s="1319"/>
      <c r="AB498" s="1319"/>
      <c r="AC498" s="1319"/>
      <c r="AD498" s="1319"/>
      <c r="AE498" s="1319"/>
      <c r="AF498" s="874"/>
      <c r="AG498" s="914"/>
      <c r="AH498" s="1319"/>
    </row>
    <row r="499">
      <c r="A499" s="1319"/>
      <c r="B499" s="1319"/>
      <c r="C499" s="1319"/>
      <c r="D499" s="1319"/>
      <c r="E499" s="1319"/>
      <c r="F499" s="1319"/>
      <c r="G499" s="1320"/>
      <c r="H499" s="1319"/>
      <c r="I499" s="1319"/>
      <c r="J499" s="1319"/>
      <c r="K499" s="1319"/>
      <c r="L499" s="1319"/>
      <c r="M499" s="1319"/>
      <c r="N499" s="1319"/>
      <c r="O499" s="874"/>
      <c r="P499" s="914"/>
      <c r="Q499" s="1319"/>
      <c r="R499" s="1319"/>
      <c r="S499" s="1319"/>
      <c r="T499" s="1319"/>
      <c r="U499" s="1319"/>
      <c r="V499" s="1319"/>
      <c r="W499" s="1319"/>
      <c r="X499" s="1320"/>
      <c r="Y499" s="1319"/>
      <c r="Z499" s="1319"/>
      <c r="AA499" s="1319"/>
      <c r="AB499" s="1319"/>
      <c r="AC499" s="1319"/>
      <c r="AD499" s="1319"/>
      <c r="AE499" s="1319"/>
      <c r="AF499" s="874"/>
      <c r="AG499" s="914"/>
      <c r="AH499" s="1319"/>
    </row>
    <row r="500">
      <c r="A500" s="1319"/>
      <c r="B500" s="1319"/>
      <c r="C500" s="1319"/>
      <c r="D500" s="1319"/>
      <c r="E500" s="1319"/>
      <c r="F500" s="1319"/>
      <c r="G500" s="1320"/>
      <c r="H500" s="1319"/>
      <c r="I500" s="1319"/>
      <c r="J500" s="1319"/>
      <c r="K500" s="1319"/>
      <c r="L500" s="1319"/>
      <c r="M500" s="1319"/>
      <c r="N500" s="1319"/>
      <c r="O500" s="874"/>
      <c r="P500" s="914"/>
      <c r="Q500" s="1319"/>
      <c r="R500" s="1319"/>
      <c r="S500" s="1319"/>
      <c r="T500" s="1319"/>
      <c r="U500" s="1319"/>
      <c r="V500" s="1319"/>
      <c r="W500" s="1319"/>
      <c r="X500" s="1320"/>
      <c r="Y500" s="1319"/>
      <c r="Z500" s="1319"/>
      <c r="AA500" s="1319"/>
      <c r="AB500" s="1319"/>
      <c r="AC500" s="1319"/>
      <c r="AD500" s="1319"/>
      <c r="AE500" s="1319"/>
      <c r="AF500" s="874"/>
      <c r="AG500" s="914"/>
      <c r="AH500" s="1319"/>
    </row>
    <row r="501">
      <c r="A501" s="1319"/>
      <c r="B501" s="1319"/>
      <c r="C501" s="1319"/>
      <c r="D501" s="1319"/>
      <c r="E501" s="1319"/>
      <c r="F501" s="1319"/>
      <c r="G501" s="1320"/>
      <c r="H501" s="1319"/>
      <c r="I501" s="1319"/>
      <c r="J501" s="1319"/>
      <c r="K501" s="1319"/>
      <c r="L501" s="1319"/>
      <c r="M501" s="1319"/>
      <c r="N501" s="1319"/>
      <c r="O501" s="874"/>
      <c r="P501" s="914"/>
      <c r="Q501" s="1319"/>
      <c r="R501" s="1319"/>
      <c r="S501" s="1319"/>
      <c r="T501" s="1319"/>
      <c r="U501" s="1319"/>
      <c r="V501" s="1319"/>
      <c r="W501" s="1319"/>
      <c r="X501" s="1320"/>
      <c r="Y501" s="1319"/>
      <c r="Z501" s="1319"/>
      <c r="AA501" s="1319"/>
      <c r="AB501" s="1319"/>
      <c r="AC501" s="1319"/>
      <c r="AD501" s="1319"/>
      <c r="AE501" s="1319"/>
      <c r="AF501" s="874"/>
      <c r="AG501" s="914"/>
      <c r="AH501" s="1319"/>
    </row>
    <row r="502">
      <c r="A502" s="1319"/>
      <c r="B502" s="1319"/>
      <c r="C502" s="1319"/>
      <c r="D502" s="1319"/>
      <c r="E502" s="1319"/>
      <c r="F502" s="1319"/>
      <c r="G502" s="1320"/>
      <c r="H502" s="1319"/>
      <c r="I502" s="1319"/>
      <c r="J502" s="1319"/>
      <c r="K502" s="1319"/>
      <c r="L502" s="1319"/>
      <c r="M502" s="1319"/>
      <c r="N502" s="1319"/>
      <c r="O502" s="874"/>
      <c r="P502" s="914"/>
      <c r="Q502" s="1319"/>
      <c r="R502" s="1319"/>
      <c r="S502" s="1319"/>
      <c r="T502" s="1319"/>
      <c r="U502" s="1319"/>
      <c r="V502" s="1319"/>
      <c r="W502" s="1319"/>
      <c r="X502" s="1320"/>
      <c r="Y502" s="1319"/>
      <c r="Z502" s="1319"/>
      <c r="AA502" s="1319"/>
      <c r="AB502" s="1319"/>
      <c r="AC502" s="1319"/>
      <c r="AD502" s="1319"/>
      <c r="AE502" s="1319"/>
      <c r="AF502" s="874"/>
      <c r="AG502" s="914"/>
      <c r="AH502" s="1319"/>
    </row>
    <row r="503">
      <c r="A503" s="1319"/>
      <c r="B503" s="1319"/>
      <c r="C503" s="1319"/>
      <c r="D503" s="1319"/>
      <c r="E503" s="1319"/>
      <c r="F503" s="1319"/>
      <c r="G503" s="1320"/>
      <c r="H503" s="1319"/>
      <c r="I503" s="1319"/>
      <c r="J503" s="1319"/>
      <c r="K503" s="1319"/>
      <c r="L503" s="1319"/>
      <c r="M503" s="1319"/>
      <c r="N503" s="1319"/>
      <c r="O503" s="874"/>
      <c r="P503" s="914"/>
      <c r="Q503" s="1319"/>
      <c r="R503" s="1319"/>
      <c r="S503" s="1319"/>
      <c r="T503" s="1319"/>
      <c r="U503" s="1319"/>
      <c r="V503" s="1319"/>
      <c r="W503" s="1319"/>
      <c r="X503" s="1320"/>
      <c r="Y503" s="1319"/>
      <c r="Z503" s="1319"/>
      <c r="AA503" s="1319"/>
      <c r="AB503" s="1319"/>
      <c r="AC503" s="1319"/>
      <c r="AD503" s="1319"/>
      <c r="AE503" s="1319"/>
      <c r="AF503" s="874"/>
      <c r="AG503" s="914"/>
      <c r="AH503" s="1319"/>
    </row>
    <row r="504">
      <c r="A504" s="1319"/>
      <c r="B504" s="1319"/>
      <c r="C504" s="1319"/>
      <c r="D504" s="1319"/>
      <c r="E504" s="1319"/>
      <c r="F504" s="1319"/>
      <c r="G504" s="1320"/>
      <c r="H504" s="1319"/>
      <c r="I504" s="1319"/>
      <c r="J504" s="1319"/>
      <c r="K504" s="1319"/>
      <c r="L504" s="1319"/>
      <c r="M504" s="1319"/>
      <c r="N504" s="1319"/>
      <c r="O504" s="874"/>
      <c r="P504" s="914"/>
      <c r="Q504" s="1319"/>
      <c r="R504" s="1319"/>
      <c r="S504" s="1319"/>
      <c r="T504" s="1319"/>
      <c r="U504" s="1319"/>
      <c r="V504" s="1319"/>
      <c r="W504" s="1319"/>
      <c r="X504" s="1320"/>
      <c r="Y504" s="1319"/>
      <c r="Z504" s="1319"/>
      <c r="AA504" s="1319"/>
      <c r="AB504" s="1319"/>
      <c r="AC504" s="1319"/>
      <c r="AD504" s="1319"/>
      <c r="AE504" s="1319"/>
      <c r="AF504" s="874"/>
      <c r="AG504" s="914"/>
      <c r="AH504" s="1319"/>
    </row>
    <row r="505">
      <c r="A505" s="1319"/>
      <c r="B505" s="1319"/>
      <c r="C505" s="1319"/>
      <c r="D505" s="1319"/>
      <c r="E505" s="1319"/>
      <c r="F505" s="1319"/>
      <c r="G505" s="1320"/>
      <c r="H505" s="1319"/>
      <c r="I505" s="1319"/>
      <c r="J505" s="1319"/>
      <c r="K505" s="1319"/>
      <c r="L505" s="1319"/>
      <c r="M505" s="1319"/>
      <c r="N505" s="1319"/>
      <c r="O505" s="874"/>
      <c r="P505" s="914"/>
      <c r="Q505" s="1319"/>
      <c r="R505" s="1319"/>
      <c r="S505" s="1319"/>
      <c r="T505" s="1319"/>
      <c r="U505" s="1319"/>
      <c r="V505" s="1319"/>
      <c r="W505" s="1319"/>
      <c r="X505" s="1320"/>
      <c r="Y505" s="1319"/>
      <c r="Z505" s="1319"/>
      <c r="AA505" s="1319"/>
      <c r="AB505" s="1319"/>
      <c r="AC505" s="1319"/>
      <c r="AD505" s="1319"/>
      <c r="AE505" s="1319"/>
      <c r="AF505" s="874"/>
      <c r="AG505" s="914"/>
      <c r="AH505" s="1319"/>
    </row>
    <row r="506">
      <c r="A506" s="1319"/>
      <c r="B506" s="1319"/>
      <c r="C506" s="1319"/>
      <c r="D506" s="1319"/>
      <c r="E506" s="1319"/>
      <c r="F506" s="1319"/>
      <c r="G506" s="1320"/>
      <c r="H506" s="1319"/>
      <c r="I506" s="1319"/>
      <c r="J506" s="1319"/>
      <c r="K506" s="1319"/>
      <c r="L506" s="1319"/>
      <c r="M506" s="1319"/>
      <c r="N506" s="1319"/>
      <c r="O506" s="874"/>
      <c r="P506" s="914"/>
      <c r="Q506" s="1319"/>
      <c r="R506" s="1319"/>
      <c r="S506" s="1319"/>
      <c r="T506" s="1319"/>
      <c r="U506" s="1319"/>
      <c r="V506" s="1319"/>
      <c r="W506" s="1319"/>
      <c r="X506" s="1320"/>
      <c r="Y506" s="1319"/>
      <c r="Z506" s="1319"/>
      <c r="AA506" s="1319"/>
      <c r="AB506" s="1319"/>
      <c r="AC506" s="1319"/>
      <c r="AD506" s="1319"/>
      <c r="AE506" s="1319"/>
      <c r="AF506" s="874"/>
      <c r="AG506" s="914"/>
      <c r="AH506" s="1319"/>
    </row>
    <row r="507">
      <c r="A507" s="1319"/>
      <c r="B507" s="1319"/>
      <c r="C507" s="1319"/>
      <c r="D507" s="1319"/>
      <c r="E507" s="1319"/>
      <c r="F507" s="1319"/>
      <c r="G507" s="1320"/>
      <c r="H507" s="1319"/>
      <c r="I507" s="1319"/>
      <c r="J507" s="1319"/>
      <c r="K507" s="1319"/>
      <c r="L507" s="1319"/>
      <c r="M507" s="1319"/>
      <c r="N507" s="1319"/>
      <c r="O507" s="874"/>
      <c r="P507" s="914"/>
      <c r="Q507" s="1319"/>
      <c r="R507" s="1319"/>
      <c r="S507" s="1319"/>
      <c r="T507" s="1319"/>
      <c r="U507" s="1319"/>
      <c r="V507" s="1319"/>
      <c r="W507" s="1319"/>
      <c r="X507" s="1320"/>
      <c r="Y507" s="1319"/>
      <c r="Z507" s="1319"/>
      <c r="AA507" s="1319"/>
      <c r="AB507" s="1319"/>
      <c r="AC507" s="1319"/>
      <c r="AD507" s="1319"/>
      <c r="AE507" s="1319"/>
      <c r="AF507" s="874"/>
      <c r="AG507" s="914"/>
      <c r="AH507" s="1319"/>
    </row>
    <row r="508">
      <c r="A508" s="1319"/>
      <c r="B508" s="1319"/>
      <c r="C508" s="1319"/>
      <c r="D508" s="1319"/>
      <c r="E508" s="1319"/>
      <c r="F508" s="1319"/>
      <c r="G508" s="1320"/>
      <c r="H508" s="1319"/>
      <c r="I508" s="1319"/>
      <c r="J508" s="1319"/>
      <c r="K508" s="1319"/>
      <c r="L508" s="1319"/>
      <c r="M508" s="1319"/>
      <c r="N508" s="1319"/>
      <c r="O508" s="874"/>
      <c r="P508" s="914"/>
      <c r="Q508" s="1319"/>
      <c r="R508" s="1319"/>
      <c r="S508" s="1319"/>
      <c r="T508" s="1319"/>
      <c r="U508" s="1319"/>
      <c r="V508" s="1319"/>
      <c r="W508" s="1319"/>
      <c r="X508" s="1320"/>
      <c r="Y508" s="1319"/>
      <c r="Z508" s="1319"/>
      <c r="AA508" s="1319"/>
      <c r="AB508" s="1319"/>
      <c r="AC508" s="1319"/>
      <c r="AD508" s="1319"/>
      <c r="AE508" s="1319"/>
      <c r="AF508" s="874"/>
      <c r="AG508" s="914"/>
      <c r="AH508" s="1319"/>
    </row>
    <row r="509">
      <c r="A509" s="1319"/>
      <c r="B509" s="1319"/>
      <c r="C509" s="1319"/>
      <c r="D509" s="1319"/>
      <c r="E509" s="1319"/>
      <c r="F509" s="1319"/>
      <c r="G509" s="1320"/>
      <c r="H509" s="1319"/>
      <c r="I509" s="1319"/>
      <c r="J509" s="1319"/>
      <c r="K509" s="1319"/>
      <c r="L509" s="1319"/>
      <c r="M509" s="1319"/>
      <c r="N509" s="1319"/>
      <c r="O509" s="874"/>
      <c r="P509" s="914"/>
      <c r="Q509" s="1319"/>
      <c r="R509" s="1319"/>
      <c r="S509" s="1319"/>
      <c r="T509" s="1319"/>
      <c r="U509" s="1319"/>
      <c r="V509" s="1319"/>
      <c r="W509" s="1319"/>
      <c r="X509" s="1320"/>
      <c r="Y509" s="1319"/>
      <c r="Z509" s="1319"/>
      <c r="AA509" s="1319"/>
      <c r="AB509" s="1319"/>
      <c r="AC509" s="1319"/>
      <c r="AD509" s="1319"/>
      <c r="AE509" s="1319"/>
      <c r="AF509" s="874"/>
      <c r="AG509" s="914"/>
      <c r="AH509" s="1319"/>
    </row>
    <row r="510">
      <c r="A510" s="1319"/>
      <c r="B510" s="1319"/>
      <c r="C510" s="1319"/>
      <c r="D510" s="1319"/>
      <c r="E510" s="1319"/>
      <c r="F510" s="1319"/>
      <c r="G510" s="1320"/>
      <c r="H510" s="1319"/>
      <c r="I510" s="1319"/>
      <c r="J510" s="1319"/>
      <c r="K510" s="1319"/>
      <c r="L510" s="1319"/>
      <c r="M510" s="1319"/>
      <c r="N510" s="1319"/>
      <c r="O510" s="874"/>
      <c r="P510" s="914"/>
      <c r="Q510" s="1319"/>
      <c r="R510" s="1319"/>
      <c r="S510" s="1319"/>
      <c r="T510" s="1319"/>
      <c r="U510" s="1319"/>
      <c r="V510" s="1319"/>
      <c r="W510" s="1319"/>
      <c r="X510" s="1320"/>
      <c r="Y510" s="1319"/>
      <c r="Z510" s="1319"/>
      <c r="AA510" s="1319"/>
      <c r="AB510" s="1319"/>
      <c r="AC510" s="1319"/>
      <c r="AD510" s="1319"/>
      <c r="AE510" s="1319"/>
      <c r="AF510" s="874"/>
      <c r="AG510" s="914"/>
      <c r="AH510" s="1319"/>
    </row>
    <row r="511">
      <c r="A511" s="1319"/>
      <c r="B511" s="1319"/>
      <c r="C511" s="1319"/>
      <c r="D511" s="1319"/>
      <c r="E511" s="1319"/>
      <c r="F511" s="1319"/>
      <c r="G511" s="1320"/>
      <c r="H511" s="1319"/>
      <c r="I511" s="1319"/>
      <c r="J511" s="1319"/>
      <c r="K511" s="1319"/>
      <c r="L511" s="1319"/>
      <c r="M511" s="1319"/>
      <c r="N511" s="1319"/>
      <c r="O511" s="874"/>
      <c r="P511" s="914"/>
      <c r="Q511" s="1319"/>
      <c r="R511" s="1319"/>
      <c r="S511" s="1319"/>
      <c r="T511" s="1319"/>
      <c r="U511" s="1319"/>
      <c r="V511" s="1319"/>
      <c r="W511" s="1319"/>
      <c r="X511" s="1320"/>
      <c r="Y511" s="1319"/>
      <c r="Z511" s="1319"/>
      <c r="AA511" s="1319"/>
      <c r="AB511" s="1319"/>
      <c r="AC511" s="1319"/>
      <c r="AD511" s="1319"/>
      <c r="AE511" s="1319"/>
      <c r="AF511" s="874"/>
      <c r="AG511" s="914"/>
      <c r="AH511" s="1319"/>
    </row>
    <row r="512">
      <c r="A512" s="1319"/>
      <c r="B512" s="1319"/>
      <c r="C512" s="1319"/>
      <c r="D512" s="1319"/>
      <c r="E512" s="1319"/>
      <c r="F512" s="1319"/>
      <c r="G512" s="1320"/>
      <c r="H512" s="1319"/>
      <c r="I512" s="1319"/>
      <c r="J512" s="1319"/>
      <c r="K512" s="1319"/>
      <c r="L512" s="1319"/>
      <c r="M512" s="1319"/>
      <c r="N512" s="1319"/>
      <c r="O512" s="874"/>
      <c r="P512" s="914"/>
      <c r="Q512" s="1319"/>
      <c r="R512" s="1319"/>
      <c r="S512" s="1319"/>
      <c r="T512" s="1319"/>
      <c r="U512" s="1319"/>
      <c r="V512" s="1319"/>
      <c r="W512" s="1319"/>
      <c r="X512" s="1320"/>
      <c r="Y512" s="1319"/>
      <c r="Z512" s="1319"/>
      <c r="AA512" s="1319"/>
      <c r="AB512" s="1319"/>
      <c r="AC512" s="1319"/>
      <c r="AD512" s="1319"/>
      <c r="AE512" s="1319"/>
      <c r="AF512" s="874"/>
      <c r="AG512" s="914"/>
      <c r="AH512" s="1319"/>
    </row>
    <row r="513">
      <c r="A513" s="1319"/>
      <c r="B513" s="1319"/>
      <c r="C513" s="1319"/>
      <c r="D513" s="1319"/>
      <c r="E513" s="1319"/>
      <c r="F513" s="1319"/>
      <c r="G513" s="1320"/>
      <c r="H513" s="1319"/>
      <c r="I513" s="1319"/>
      <c r="J513" s="1319"/>
      <c r="K513" s="1319"/>
      <c r="L513" s="1319"/>
      <c r="M513" s="1319"/>
      <c r="N513" s="1319"/>
      <c r="O513" s="874"/>
      <c r="P513" s="914"/>
      <c r="Q513" s="1319"/>
      <c r="R513" s="1319"/>
      <c r="S513" s="1319"/>
      <c r="T513" s="1319"/>
      <c r="U513" s="1319"/>
      <c r="V513" s="1319"/>
      <c r="W513" s="1319"/>
      <c r="X513" s="1320"/>
      <c r="Y513" s="1319"/>
      <c r="Z513" s="1319"/>
      <c r="AA513" s="1319"/>
      <c r="AB513" s="1319"/>
      <c r="AC513" s="1319"/>
      <c r="AD513" s="1319"/>
      <c r="AE513" s="1319"/>
      <c r="AF513" s="874"/>
      <c r="AG513" s="914"/>
      <c r="AH513" s="1319"/>
    </row>
    <row r="514">
      <c r="A514" s="1319"/>
      <c r="B514" s="1319"/>
      <c r="C514" s="1319"/>
      <c r="D514" s="1319"/>
      <c r="E514" s="1319"/>
      <c r="F514" s="1319"/>
      <c r="G514" s="1320"/>
      <c r="H514" s="1319"/>
      <c r="I514" s="1319"/>
      <c r="J514" s="1319"/>
      <c r="K514" s="1319"/>
      <c r="L514" s="1319"/>
      <c r="M514" s="1319"/>
      <c r="N514" s="1319"/>
      <c r="O514" s="874"/>
      <c r="P514" s="914"/>
      <c r="Q514" s="1319"/>
      <c r="R514" s="1319"/>
      <c r="S514" s="1319"/>
      <c r="T514" s="1319"/>
      <c r="U514" s="1319"/>
      <c r="V514" s="1319"/>
      <c r="W514" s="1319"/>
      <c r="X514" s="1320"/>
      <c r="Y514" s="1319"/>
      <c r="Z514" s="1319"/>
      <c r="AA514" s="1319"/>
      <c r="AB514" s="1319"/>
      <c r="AC514" s="1319"/>
      <c r="AD514" s="1319"/>
      <c r="AE514" s="1319"/>
      <c r="AF514" s="874"/>
      <c r="AG514" s="914"/>
      <c r="AH514" s="1319"/>
    </row>
    <row r="515">
      <c r="A515" s="1319"/>
      <c r="B515" s="1319"/>
      <c r="C515" s="1319"/>
      <c r="D515" s="1319"/>
      <c r="E515" s="1319"/>
      <c r="F515" s="1319"/>
      <c r="G515" s="1320"/>
      <c r="H515" s="1319"/>
      <c r="I515" s="1319"/>
      <c r="J515" s="1319"/>
      <c r="K515" s="1319"/>
      <c r="L515" s="1319"/>
      <c r="M515" s="1319"/>
      <c r="N515" s="1319"/>
      <c r="O515" s="874"/>
      <c r="P515" s="914"/>
      <c r="Q515" s="1319"/>
      <c r="R515" s="1319"/>
      <c r="S515" s="1319"/>
      <c r="T515" s="1319"/>
      <c r="U515" s="1319"/>
      <c r="V515" s="1319"/>
      <c r="W515" s="1319"/>
      <c r="X515" s="1320"/>
      <c r="Y515" s="1319"/>
      <c r="Z515" s="1319"/>
      <c r="AA515" s="1319"/>
      <c r="AB515" s="1319"/>
      <c r="AC515" s="1319"/>
      <c r="AD515" s="1319"/>
      <c r="AE515" s="1319"/>
      <c r="AF515" s="874"/>
      <c r="AG515" s="914"/>
      <c r="AH515" s="1319"/>
    </row>
    <row r="516">
      <c r="A516" s="1319"/>
      <c r="B516" s="1319"/>
      <c r="C516" s="1319"/>
      <c r="D516" s="1319"/>
      <c r="E516" s="1319"/>
      <c r="F516" s="1319"/>
      <c r="G516" s="1320"/>
      <c r="H516" s="1319"/>
      <c r="I516" s="1319"/>
      <c r="J516" s="1319"/>
      <c r="K516" s="1319"/>
      <c r="L516" s="1319"/>
      <c r="M516" s="1319"/>
      <c r="N516" s="1319"/>
      <c r="O516" s="874"/>
      <c r="P516" s="914"/>
      <c r="Q516" s="1319"/>
      <c r="R516" s="1319"/>
      <c r="S516" s="1319"/>
      <c r="T516" s="1319"/>
      <c r="U516" s="1319"/>
      <c r="V516" s="1319"/>
      <c r="W516" s="1319"/>
      <c r="X516" s="1320"/>
      <c r="Y516" s="1319"/>
      <c r="Z516" s="1319"/>
      <c r="AA516" s="1319"/>
      <c r="AB516" s="1319"/>
      <c r="AC516" s="1319"/>
      <c r="AD516" s="1319"/>
      <c r="AE516" s="1319"/>
      <c r="AF516" s="874"/>
      <c r="AG516" s="914"/>
      <c r="AH516" s="1319"/>
    </row>
    <row r="517">
      <c r="A517" s="1319"/>
      <c r="B517" s="1319"/>
      <c r="C517" s="1319"/>
      <c r="D517" s="1319"/>
      <c r="E517" s="1319"/>
      <c r="F517" s="1319"/>
      <c r="G517" s="1320"/>
      <c r="H517" s="1319"/>
      <c r="I517" s="1319"/>
      <c r="J517" s="1319"/>
      <c r="K517" s="1319"/>
      <c r="L517" s="1319"/>
      <c r="M517" s="1319"/>
      <c r="N517" s="1319"/>
      <c r="O517" s="874"/>
      <c r="P517" s="914"/>
      <c r="Q517" s="1319"/>
      <c r="R517" s="1319"/>
      <c r="S517" s="1319"/>
      <c r="T517" s="1319"/>
      <c r="U517" s="1319"/>
      <c r="V517" s="1319"/>
      <c r="W517" s="1319"/>
      <c r="X517" s="1320"/>
      <c r="Y517" s="1319"/>
      <c r="Z517" s="1319"/>
      <c r="AA517" s="1319"/>
      <c r="AB517" s="1319"/>
      <c r="AC517" s="1319"/>
      <c r="AD517" s="1319"/>
      <c r="AE517" s="1319"/>
      <c r="AF517" s="874"/>
      <c r="AG517" s="914"/>
      <c r="AH517" s="1319"/>
    </row>
    <row r="518">
      <c r="A518" s="1319"/>
      <c r="B518" s="1319"/>
      <c r="C518" s="1319"/>
      <c r="D518" s="1319"/>
      <c r="E518" s="1319"/>
      <c r="F518" s="1319"/>
      <c r="G518" s="1320"/>
      <c r="H518" s="1319"/>
      <c r="I518" s="1319"/>
      <c r="J518" s="1319"/>
      <c r="K518" s="1319"/>
      <c r="L518" s="1319"/>
      <c r="M518" s="1319"/>
      <c r="N518" s="1319"/>
      <c r="O518" s="874"/>
      <c r="P518" s="914"/>
      <c r="Q518" s="1319"/>
      <c r="R518" s="1319"/>
      <c r="S518" s="1319"/>
      <c r="T518" s="1319"/>
      <c r="U518" s="1319"/>
      <c r="V518" s="1319"/>
      <c r="W518" s="1319"/>
      <c r="X518" s="1320"/>
      <c r="Y518" s="1319"/>
      <c r="Z518" s="1319"/>
      <c r="AA518" s="1319"/>
      <c r="AB518" s="1319"/>
      <c r="AC518" s="1319"/>
      <c r="AD518" s="1319"/>
      <c r="AE518" s="1319"/>
      <c r="AF518" s="874"/>
      <c r="AG518" s="914"/>
      <c r="AH518" s="1319"/>
    </row>
    <row r="519">
      <c r="A519" s="1319"/>
      <c r="B519" s="1319"/>
      <c r="C519" s="1319"/>
      <c r="D519" s="1319"/>
      <c r="E519" s="1319"/>
      <c r="F519" s="1319"/>
      <c r="G519" s="1320"/>
      <c r="H519" s="1319"/>
      <c r="I519" s="1319"/>
      <c r="J519" s="1319"/>
      <c r="K519" s="1319"/>
      <c r="L519" s="1319"/>
      <c r="M519" s="1319"/>
      <c r="N519" s="1319"/>
      <c r="O519" s="874"/>
      <c r="P519" s="914"/>
      <c r="Q519" s="1319"/>
      <c r="R519" s="1319"/>
      <c r="S519" s="1319"/>
      <c r="T519" s="1319"/>
      <c r="U519" s="1319"/>
      <c r="V519" s="1319"/>
      <c r="W519" s="1319"/>
      <c r="X519" s="1320"/>
      <c r="Y519" s="1319"/>
      <c r="Z519" s="1319"/>
      <c r="AA519" s="1319"/>
      <c r="AB519" s="1319"/>
      <c r="AC519" s="1319"/>
      <c r="AD519" s="1319"/>
      <c r="AE519" s="1319"/>
      <c r="AF519" s="874"/>
      <c r="AG519" s="914"/>
      <c r="AH519" s="1319"/>
    </row>
    <row r="520">
      <c r="A520" s="1319"/>
      <c r="B520" s="1319"/>
      <c r="C520" s="1319"/>
      <c r="D520" s="1319"/>
      <c r="E520" s="1319"/>
      <c r="F520" s="1319"/>
      <c r="G520" s="1320"/>
      <c r="H520" s="1319"/>
      <c r="I520" s="1319"/>
      <c r="J520" s="1319"/>
      <c r="K520" s="1319"/>
      <c r="L520" s="1319"/>
      <c r="M520" s="1319"/>
      <c r="N520" s="1319"/>
      <c r="O520" s="874"/>
      <c r="P520" s="914"/>
      <c r="Q520" s="1319"/>
      <c r="R520" s="1319"/>
      <c r="S520" s="1319"/>
      <c r="T520" s="1319"/>
      <c r="U520" s="1319"/>
      <c r="V520" s="1319"/>
      <c r="W520" s="1319"/>
      <c r="X520" s="1320"/>
      <c r="Y520" s="1319"/>
      <c r="Z520" s="1319"/>
      <c r="AA520" s="1319"/>
      <c r="AB520" s="1319"/>
      <c r="AC520" s="1319"/>
      <c r="AD520" s="1319"/>
      <c r="AE520" s="1319"/>
      <c r="AF520" s="874"/>
      <c r="AG520" s="914"/>
      <c r="AH520" s="1319"/>
    </row>
    <row r="521">
      <c r="A521" s="1319"/>
      <c r="B521" s="1319"/>
      <c r="C521" s="1319"/>
      <c r="D521" s="1319"/>
      <c r="E521" s="1319"/>
      <c r="F521" s="1319"/>
      <c r="G521" s="1320"/>
      <c r="H521" s="1319"/>
      <c r="I521" s="1319"/>
      <c r="J521" s="1319"/>
      <c r="K521" s="1319"/>
      <c r="L521" s="1319"/>
      <c r="M521" s="1319"/>
      <c r="N521" s="1319"/>
      <c r="O521" s="874"/>
      <c r="P521" s="914"/>
      <c r="Q521" s="1319"/>
      <c r="R521" s="1319"/>
      <c r="S521" s="1319"/>
      <c r="T521" s="1319"/>
      <c r="U521" s="1319"/>
      <c r="V521" s="1319"/>
      <c r="W521" s="1319"/>
      <c r="X521" s="1320"/>
      <c r="Y521" s="1319"/>
      <c r="Z521" s="1319"/>
      <c r="AA521" s="1319"/>
      <c r="AB521" s="1319"/>
      <c r="AC521" s="1319"/>
      <c r="AD521" s="1319"/>
      <c r="AE521" s="1319"/>
      <c r="AF521" s="874"/>
      <c r="AG521" s="914"/>
      <c r="AH521" s="1319"/>
    </row>
    <row r="522">
      <c r="A522" s="1319"/>
      <c r="B522" s="1319"/>
      <c r="C522" s="1319"/>
      <c r="D522" s="1319"/>
      <c r="E522" s="1319"/>
      <c r="F522" s="1319"/>
      <c r="G522" s="1320"/>
      <c r="H522" s="1319"/>
      <c r="I522" s="1319"/>
      <c r="J522" s="1319"/>
      <c r="K522" s="1319"/>
      <c r="L522" s="1319"/>
      <c r="M522" s="1319"/>
      <c r="N522" s="1319"/>
      <c r="O522" s="874"/>
      <c r="P522" s="914"/>
      <c r="Q522" s="1319"/>
      <c r="R522" s="1319"/>
      <c r="S522" s="1319"/>
      <c r="T522" s="1319"/>
      <c r="U522" s="1319"/>
      <c r="V522" s="1319"/>
      <c r="W522" s="1319"/>
      <c r="X522" s="1320"/>
      <c r="Y522" s="1319"/>
      <c r="Z522" s="1319"/>
      <c r="AA522" s="1319"/>
      <c r="AB522" s="1319"/>
      <c r="AC522" s="1319"/>
      <c r="AD522" s="1319"/>
      <c r="AE522" s="1319"/>
      <c r="AF522" s="874"/>
      <c r="AG522" s="914"/>
      <c r="AH522" s="1319"/>
    </row>
    <row r="523">
      <c r="A523" s="1319"/>
      <c r="B523" s="1319"/>
      <c r="C523" s="1319"/>
      <c r="D523" s="1319"/>
      <c r="E523" s="1319"/>
      <c r="F523" s="1319"/>
      <c r="G523" s="1320"/>
      <c r="H523" s="1319"/>
      <c r="I523" s="1319"/>
      <c r="J523" s="1319"/>
      <c r="K523" s="1319"/>
      <c r="L523" s="1319"/>
      <c r="M523" s="1319"/>
      <c r="N523" s="1319"/>
      <c r="O523" s="874"/>
      <c r="P523" s="914"/>
      <c r="Q523" s="1319"/>
      <c r="R523" s="1319"/>
      <c r="S523" s="1319"/>
      <c r="T523" s="1319"/>
      <c r="U523" s="1319"/>
      <c r="V523" s="1319"/>
      <c r="W523" s="1319"/>
      <c r="X523" s="1320"/>
      <c r="Y523" s="1319"/>
      <c r="Z523" s="1319"/>
      <c r="AA523" s="1319"/>
      <c r="AB523" s="1319"/>
      <c r="AC523" s="1319"/>
      <c r="AD523" s="1319"/>
      <c r="AE523" s="1319"/>
      <c r="AF523" s="874"/>
      <c r="AG523" s="914"/>
      <c r="AH523" s="1319"/>
    </row>
    <row r="524">
      <c r="A524" s="1319"/>
      <c r="B524" s="1319"/>
      <c r="C524" s="1319"/>
      <c r="D524" s="1319"/>
      <c r="E524" s="1319"/>
      <c r="F524" s="1319"/>
      <c r="G524" s="1320"/>
      <c r="H524" s="1319"/>
      <c r="I524" s="1319"/>
      <c r="J524" s="1319"/>
      <c r="K524" s="1319"/>
      <c r="L524" s="1319"/>
      <c r="M524" s="1319"/>
      <c r="N524" s="1319"/>
      <c r="O524" s="874"/>
      <c r="P524" s="914"/>
      <c r="Q524" s="1319"/>
      <c r="R524" s="1319"/>
      <c r="S524" s="1319"/>
      <c r="T524" s="1319"/>
      <c r="U524" s="1319"/>
      <c r="V524" s="1319"/>
      <c r="W524" s="1319"/>
      <c r="X524" s="1320"/>
      <c r="Y524" s="1319"/>
      <c r="Z524" s="1319"/>
      <c r="AA524" s="1319"/>
      <c r="AB524" s="1319"/>
      <c r="AC524" s="1319"/>
      <c r="AD524" s="1319"/>
      <c r="AE524" s="1319"/>
      <c r="AF524" s="874"/>
      <c r="AG524" s="914"/>
      <c r="AH524" s="1319"/>
    </row>
    <row r="525">
      <c r="A525" s="1319"/>
      <c r="B525" s="1319"/>
      <c r="C525" s="1319"/>
      <c r="D525" s="1319"/>
      <c r="E525" s="1319"/>
      <c r="F525" s="1319"/>
      <c r="G525" s="1320"/>
      <c r="H525" s="1319"/>
      <c r="I525" s="1319"/>
      <c r="J525" s="1319"/>
      <c r="K525" s="1319"/>
      <c r="L525" s="1319"/>
      <c r="M525" s="1319"/>
      <c r="N525" s="1319"/>
      <c r="O525" s="874"/>
      <c r="P525" s="914"/>
      <c r="Q525" s="1319"/>
      <c r="R525" s="1319"/>
      <c r="S525" s="1319"/>
      <c r="T525" s="1319"/>
      <c r="U525" s="1319"/>
      <c r="V525" s="1319"/>
      <c r="W525" s="1319"/>
      <c r="X525" s="1320"/>
      <c r="Y525" s="1319"/>
      <c r="Z525" s="1319"/>
      <c r="AA525" s="1319"/>
      <c r="AB525" s="1319"/>
      <c r="AC525" s="1319"/>
      <c r="AD525" s="1319"/>
      <c r="AE525" s="1319"/>
      <c r="AF525" s="874"/>
      <c r="AG525" s="914"/>
      <c r="AH525" s="1319"/>
    </row>
    <row r="526">
      <c r="A526" s="1319"/>
      <c r="B526" s="1319"/>
      <c r="C526" s="1319"/>
      <c r="D526" s="1319"/>
      <c r="E526" s="1319"/>
      <c r="F526" s="1319"/>
      <c r="G526" s="1320"/>
      <c r="H526" s="1319"/>
      <c r="I526" s="1319"/>
      <c r="J526" s="1319"/>
      <c r="K526" s="1319"/>
      <c r="L526" s="1319"/>
      <c r="M526" s="1319"/>
      <c r="N526" s="1319"/>
      <c r="O526" s="874"/>
      <c r="P526" s="914"/>
      <c r="Q526" s="1319"/>
      <c r="R526" s="1319"/>
      <c r="S526" s="1319"/>
      <c r="T526" s="1319"/>
      <c r="U526" s="1319"/>
      <c r="V526" s="1319"/>
      <c r="W526" s="1319"/>
      <c r="X526" s="1320"/>
      <c r="Y526" s="1319"/>
      <c r="Z526" s="1319"/>
      <c r="AA526" s="1319"/>
      <c r="AB526" s="1319"/>
      <c r="AC526" s="1319"/>
      <c r="AD526" s="1319"/>
      <c r="AE526" s="1319"/>
      <c r="AF526" s="874"/>
      <c r="AG526" s="914"/>
      <c r="AH526" s="1319"/>
    </row>
    <row r="527">
      <c r="A527" s="1319"/>
      <c r="B527" s="1319"/>
      <c r="C527" s="1319"/>
      <c r="D527" s="1319"/>
      <c r="E527" s="1319"/>
      <c r="F527" s="1319"/>
      <c r="G527" s="1320"/>
      <c r="H527" s="1319"/>
      <c r="I527" s="1319"/>
      <c r="J527" s="1319"/>
      <c r="K527" s="1319"/>
      <c r="L527" s="1319"/>
      <c r="M527" s="1319"/>
      <c r="N527" s="1319"/>
      <c r="O527" s="874"/>
      <c r="P527" s="914"/>
      <c r="Q527" s="1319"/>
      <c r="R527" s="1319"/>
      <c r="S527" s="1319"/>
      <c r="T527" s="1319"/>
      <c r="U527" s="1319"/>
      <c r="V527" s="1319"/>
      <c r="W527" s="1319"/>
      <c r="X527" s="1320"/>
      <c r="Y527" s="1319"/>
      <c r="Z527" s="1319"/>
      <c r="AA527" s="1319"/>
      <c r="AB527" s="1319"/>
      <c r="AC527" s="1319"/>
      <c r="AD527" s="1319"/>
      <c r="AE527" s="1319"/>
      <c r="AF527" s="874"/>
      <c r="AG527" s="914"/>
      <c r="AH527" s="1319"/>
    </row>
    <row r="528">
      <c r="A528" s="1319"/>
      <c r="B528" s="1319"/>
      <c r="C528" s="1319"/>
      <c r="D528" s="1319"/>
      <c r="E528" s="1319"/>
      <c r="F528" s="1319"/>
      <c r="G528" s="1320"/>
      <c r="H528" s="1319"/>
      <c r="I528" s="1319"/>
      <c r="J528" s="1319"/>
      <c r="K528" s="1319"/>
      <c r="L528" s="1319"/>
      <c r="M528" s="1319"/>
      <c r="N528" s="1319"/>
      <c r="O528" s="874"/>
      <c r="P528" s="914"/>
      <c r="Q528" s="1319"/>
      <c r="R528" s="1319"/>
      <c r="S528" s="1319"/>
      <c r="T528" s="1319"/>
      <c r="U528" s="1319"/>
      <c r="V528" s="1319"/>
      <c r="W528" s="1319"/>
      <c r="X528" s="1320"/>
      <c r="Y528" s="1319"/>
      <c r="Z528" s="1319"/>
      <c r="AA528" s="1319"/>
      <c r="AB528" s="1319"/>
      <c r="AC528" s="1319"/>
      <c r="AD528" s="1319"/>
      <c r="AE528" s="1319"/>
      <c r="AF528" s="874"/>
      <c r="AG528" s="914"/>
      <c r="AH528" s="1319"/>
    </row>
    <row r="529">
      <c r="A529" s="1319"/>
      <c r="B529" s="1319"/>
      <c r="C529" s="1319"/>
      <c r="D529" s="1319"/>
      <c r="E529" s="1319"/>
      <c r="F529" s="1319"/>
      <c r="G529" s="1320"/>
      <c r="H529" s="1319"/>
      <c r="I529" s="1319"/>
      <c r="J529" s="1319"/>
      <c r="K529" s="1319"/>
      <c r="L529" s="1319"/>
      <c r="M529" s="1319"/>
      <c r="N529" s="1319"/>
      <c r="O529" s="874"/>
      <c r="P529" s="914"/>
      <c r="Q529" s="1319"/>
      <c r="R529" s="1319"/>
      <c r="S529" s="1319"/>
      <c r="T529" s="1319"/>
      <c r="U529" s="1319"/>
      <c r="V529" s="1319"/>
      <c r="W529" s="1319"/>
      <c r="X529" s="1320"/>
      <c r="Y529" s="1319"/>
      <c r="Z529" s="1319"/>
      <c r="AA529" s="1319"/>
      <c r="AB529" s="1319"/>
      <c r="AC529" s="1319"/>
      <c r="AD529" s="1319"/>
      <c r="AE529" s="1319"/>
      <c r="AF529" s="874"/>
      <c r="AG529" s="914"/>
      <c r="AH529" s="1319"/>
    </row>
    <row r="530">
      <c r="A530" s="1319"/>
      <c r="B530" s="1319"/>
      <c r="C530" s="1319"/>
      <c r="D530" s="1319"/>
      <c r="E530" s="1319"/>
      <c r="F530" s="1319"/>
      <c r="G530" s="1320"/>
      <c r="H530" s="1319"/>
      <c r="I530" s="1319"/>
      <c r="J530" s="1319"/>
      <c r="K530" s="1319"/>
      <c r="L530" s="1319"/>
      <c r="M530" s="1319"/>
      <c r="N530" s="1319"/>
      <c r="O530" s="874"/>
      <c r="P530" s="914"/>
      <c r="Q530" s="1319"/>
      <c r="R530" s="1319"/>
      <c r="S530" s="1319"/>
      <c r="T530" s="1319"/>
      <c r="U530" s="1319"/>
      <c r="V530" s="1319"/>
      <c r="W530" s="1319"/>
      <c r="X530" s="1320"/>
      <c r="Y530" s="1319"/>
      <c r="Z530" s="1319"/>
      <c r="AA530" s="1319"/>
      <c r="AB530" s="1319"/>
      <c r="AC530" s="1319"/>
      <c r="AD530" s="1319"/>
      <c r="AE530" s="1319"/>
      <c r="AF530" s="874"/>
      <c r="AG530" s="914"/>
      <c r="AH530" s="1319"/>
    </row>
    <row r="531">
      <c r="A531" s="1319"/>
      <c r="B531" s="1319"/>
      <c r="C531" s="1319"/>
      <c r="D531" s="1319"/>
      <c r="E531" s="1319"/>
      <c r="F531" s="1319"/>
      <c r="G531" s="1320"/>
      <c r="H531" s="1319"/>
      <c r="I531" s="1319"/>
      <c r="J531" s="1319"/>
      <c r="K531" s="1319"/>
      <c r="L531" s="1319"/>
      <c r="M531" s="1319"/>
      <c r="N531" s="1319"/>
      <c r="O531" s="874"/>
      <c r="P531" s="914"/>
      <c r="Q531" s="1319"/>
      <c r="R531" s="1319"/>
      <c r="S531" s="1319"/>
      <c r="T531" s="1319"/>
      <c r="U531" s="1319"/>
      <c r="V531" s="1319"/>
      <c r="W531" s="1319"/>
      <c r="X531" s="1320"/>
      <c r="Y531" s="1319"/>
      <c r="Z531" s="1319"/>
      <c r="AA531" s="1319"/>
      <c r="AB531" s="1319"/>
      <c r="AC531" s="1319"/>
      <c r="AD531" s="1319"/>
      <c r="AE531" s="1319"/>
      <c r="AF531" s="874"/>
      <c r="AG531" s="914"/>
      <c r="AH531" s="1319"/>
    </row>
    <row r="532">
      <c r="A532" s="1319"/>
      <c r="B532" s="1319"/>
      <c r="C532" s="1319"/>
      <c r="D532" s="1319"/>
      <c r="E532" s="1319"/>
      <c r="F532" s="1319"/>
      <c r="G532" s="1320"/>
      <c r="H532" s="1319"/>
      <c r="I532" s="1319"/>
      <c r="J532" s="1319"/>
      <c r="K532" s="1319"/>
      <c r="L532" s="1319"/>
      <c r="M532" s="1319"/>
      <c r="N532" s="1319"/>
      <c r="O532" s="874"/>
      <c r="P532" s="914"/>
      <c r="Q532" s="1319"/>
      <c r="R532" s="1319"/>
      <c r="S532" s="1319"/>
      <c r="T532" s="1319"/>
      <c r="U532" s="1319"/>
      <c r="V532" s="1319"/>
      <c r="W532" s="1319"/>
      <c r="X532" s="1320"/>
      <c r="Y532" s="1319"/>
      <c r="Z532" s="1319"/>
      <c r="AA532" s="1319"/>
      <c r="AB532" s="1319"/>
      <c r="AC532" s="1319"/>
      <c r="AD532" s="1319"/>
      <c r="AE532" s="1319"/>
      <c r="AF532" s="874"/>
      <c r="AG532" s="914"/>
      <c r="AH532" s="1319"/>
    </row>
    <row r="533">
      <c r="A533" s="1319"/>
      <c r="B533" s="1319"/>
      <c r="C533" s="1319"/>
      <c r="D533" s="1319"/>
      <c r="E533" s="1319"/>
      <c r="F533" s="1319"/>
      <c r="G533" s="1320"/>
      <c r="H533" s="1319"/>
      <c r="I533" s="1319"/>
      <c r="J533" s="1319"/>
      <c r="K533" s="1319"/>
      <c r="L533" s="1319"/>
      <c r="M533" s="1319"/>
      <c r="N533" s="1319"/>
      <c r="O533" s="874"/>
      <c r="P533" s="914"/>
      <c r="Q533" s="1319"/>
      <c r="R533" s="1319"/>
      <c r="S533" s="1319"/>
      <c r="T533" s="1319"/>
      <c r="U533" s="1319"/>
      <c r="V533" s="1319"/>
      <c r="W533" s="1319"/>
      <c r="X533" s="1320"/>
      <c r="Y533" s="1319"/>
      <c r="Z533" s="1319"/>
      <c r="AA533" s="1319"/>
      <c r="AB533" s="1319"/>
      <c r="AC533" s="1319"/>
      <c r="AD533" s="1319"/>
      <c r="AE533" s="1319"/>
      <c r="AF533" s="874"/>
      <c r="AG533" s="914"/>
      <c r="AH533" s="1319"/>
    </row>
    <row r="534">
      <c r="A534" s="1319"/>
      <c r="B534" s="1319"/>
      <c r="C534" s="1319"/>
      <c r="D534" s="1319"/>
      <c r="E534" s="1319"/>
      <c r="F534" s="1319"/>
      <c r="G534" s="1320"/>
      <c r="H534" s="1319"/>
      <c r="I534" s="1319"/>
      <c r="J534" s="1319"/>
      <c r="K534" s="1319"/>
      <c r="L534" s="1319"/>
      <c r="M534" s="1319"/>
      <c r="N534" s="1319"/>
      <c r="O534" s="874"/>
      <c r="P534" s="914"/>
      <c r="Q534" s="1319"/>
      <c r="R534" s="1319"/>
      <c r="S534" s="1319"/>
      <c r="T534" s="1319"/>
      <c r="U534" s="1319"/>
      <c r="V534" s="1319"/>
      <c r="W534" s="1319"/>
      <c r="X534" s="1320"/>
      <c r="Y534" s="1319"/>
      <c r="Z534" s="1319"/>
      <c r="AA534" s="1319"/>
      <c r="AB534" s="1319"/>
      <c r="AC534" s="1319"/>
      <c r="AD534" s="1319"/>
      <c r="AE534" s="1319"/>
      <c r="AF534" s="874"/>
      <c r="AG534" s="914"/>
      <c r="AH534" s="1319"/>
    </row>
    <row r="535">
      <c r="A535" s="1319"/>
      <c r="B535" s="1319"/>
      <c r="C535" s="1319"/>
      <c r="D535" s="1319"/>
      <c r="E535" s="1319"/>
      <c r="F535" s="1319"/>
      <c r="G535" s="1320"/>
      <c r="H535" s="1319"/>
      <c r="I535" s="1319"/>
      <c r="J535" s="1319"/>
      <c r="K535" s="1319"/>
      <c r="L535" s="1319"/>
      <c r="M535" s="1319"/>
      <c r="N535" s="1319"/>
      <c r="O535" s="874"/>
      <c r="P535" s="914"/>
      <c r="Q535" s="1319"/>
      <c r="R535" s="1319"/>
      <c r="S535" s="1319"/>
      <c r="T535" s="1319"/>
      <c r="U535" s="1319"/>
      <c r="V535" s="1319"/>
      <c r="W535" s="1319"/>
      <c r="X535" s="1320"/>
      <c r="Y535" s="1319"/>
      <c r="Z535" s="1319"/>
      <c r="AA535" s="1319"/>
      <c r="AB535" s="1319"/>
      <c r="AC535" s="1319"/>
      <c r="AD535" s="1319"/>
      <c r="AE535" s="1319"/>
      <c r="AF535" s="874"/>
      <c r="AG535" s="914"/>
      <c r="AH535" s="1319"/>
    </row>
    <row r="536">
      <c r="A536" s="1319"/>
      <c r="B536" s="1319"/>
      <c r="C536" s="1319"/>
      <c r="D536" s="1319"/>
      <c r="E536" s="1319"/>
      <c r="F536" s="1319"/>
      <c r="G536" s="1320"/>
      <c r="H536" s="1319"/>
      <c r="I536" s="1319"/>
      <c r="J536" s="1319"/>
      <c r="K536" s="1319"/>
      <c r="L536" s="1319"/>
      <c r="M536" s="1319"/>
      <c r="N536" s="1319"/>
      <c r="O536" s="874"/>
      <c r="P536" s="914"/>
      <c r="Q536" s="1319"/>
      <c r="R536" s="1319"/>
      <c r="S536" s="1319"/>
      <c r="T536" s="1319"/>
      <c r="U536" s="1319"/>
      <c r="V536" s="1319"/>
      <c r="W536" s="1319"/>
      <c r="X536" s="1320"/>
      <c r="Y536" s="1319"/>
      <c r="Z536" s="1319"/>
      <c r="AA536" s="1319"/>
      <c r="AB536" s="1319"/>
      <c r="AC536" s="1319"/>
      <c r="AD536" s="1319"/>
      <c r="AE536" s="1319"/>
      <c r="AF536" s="874"/>
      <c r="AG536" s="914"/>
      <c r="AH536" s="1319"/>
    </row>
    <row r="537">
      <c r="A537" s="1319"/>
      <c r="B537" s="1319"/>
      <c r="C537" s="1319"/>
      <c r="D537" s="1319"/>
      <c r="E537" s="1319"/>
      <c r="F537" s="1319"/>
      <c r="G537" s="1320"/>
      <c r="H537" s="1319"/>
      <c r="I537" s="1319"/>
      <c r="J537" s="1319"/>
      <c r="K537" s="1319"/>
      <c r="L537" s="1319"/>
      <c r="M537" s="1319"/>
      <c r="N537" s="1319"/>
      <c r="O537" s="874"/>
      <c r="P537" s="914"/>
      <c r="Q537" s="1319"/>
      <c r="R537" s="1319"/>
      <c r="S537" s="1319"/>
      <c r="T537" s="1319"/>
      <c r="U537" s="1319"/>
      <c r="V537" s="1319"/>
      <c r="W537" s="1319"/>
      <c r="X537" s="1320"/>
      <c r="Y537" s="1319"/>
      <c r="Z537" s="1319"/>
      <c r="AA537" s="1319"/>
      <c r="AB537" s="1319"/>
      <c r="AC537" s="1319"/>
      <c r="AD537" s="1319"/>
      <c r="AE537" s="1319"/>
      <c r="AF537" s="874"/>
      <c r="AG537" s="914"/>
      <c r="AH537" s="1319"/>
    </row>
    <row r="538">
      <c r="A538" s="1319"/>
      <c r="B538" s="1319"/>
      <c r="C538" s="1319"/>
      <c r="D538" s="1319"/>
      <c r="E538" s="1319"/>
      <c r="F538" s="1319"/>
      <c r="G538" s="1320"/>
      <c r="H538" s="1319"/>
      <c r="I538" s="1319"/>
      <c r="J538" s="1319"/>
      <c r="K538" s="1319"/>
      <c r="L538" s="1319"/>
      <c r="M538" s="1319"/>
      <c r="N538" s="1319"/>
      <c r="O538" s="874"/>
      <c r="P538" s="914"/>
      <c r="Q538" s="1319"/>
      <c r="R538" s="1319"/>
      <c r="S538" s="1319"/>
      <c r="T538" s="1319"/>
      <c r="U538" s="1319"/>
      <c r="V538" s="1319"/>
      <c r="W538" s="1319"/>
      <c r="X538" s="1320"/>
      <c r="Y538" s="1319"/>
      <c r="Z538" s="1319"/>
      <c r="AA538" s="1319"/>
      <c r="AB538" s="1319"/>
      <c r="AC538" s="1319"/>
      <c r="AD538" s="1319"/>
      <c r="AE538" s="1319"/>
      <c r="AF538" s="874"/>
      <c r="AG538" s="914"/>
      <c r="AH538" s="1319"/>
    </row>
    <row r="539">
      <c r="A539" s="1319"/>
      <c r="B539" s="1319"/>
      <c r="C539" s="1319"/>
      <c r="D539" s="1319"/>
      <c r="E539" s="1319"/>
      <c r="F539" s="1319"/>
      <c r="G539" s="1320"/>
      <c r="H539" s="1319"/>
      <c r="I539" s="1319"/>
      <c r="J539" s="1319"/>
      <c r="K539" s="1319"/>
      <c r="L539" s="1319"/>
      <c r="M539" s="1319"/>
      <c r="N539" s="1319"/>
      <c r="O539" s="874"/>
      <c r="P539" s="914"/>
      <c r="Q539" s="1319"/>
      <c r="R539" s="1319"/>
      <c r="S539" s="1319"/>
      <c r="T539" s="1319"/>
      <c r="U539" s="1319"/>
      <c r="V539" s="1319"/>
      <c r="W539" s="1319"/>
      <c r="X539" s="1320"/>
      <c r="Y539" s="1319"/>
      <c r="Z539" s="1319"/>
      <c r="AA539" s="1319"/>
      <c r="AB539" s="1319"/>
      <c r="AC539" s="1319"/>
      <c r="AD539" s="1319"/>
      <c r="AE539" s="1319"/>
      <c r="AF539" s="874"/>
      <c r="AG539" s="914"/>
      <c r="AH539" s="1319"/>
    </row>
    <row r="540">
      <c r="A540" s="1319"/>
      <c r="B540" s="1319"/>
      <c r="C540" s="1319"/>
      <c r="D540" s="1319"/>
      <c r="E540" s="1319"/>
      <c r="F540" s="1319"/>
      <c r="G540" s="1320"/>
      <c r="H540" s="1319"/>
      <c r="I540" s="1319"/>
      <c r="J540" s="1319"/>
      <c r="K540" s="1319"/>
      <c r="L540" s="1319"/>
      <c r="M540" s="1319"/>
      <c r="N540" s="1319"/>
      <c r="O540" s="874"/>
      <c r="P540" s="914"/>
      <c r="Q540" s="1319"/>
      <c r="R540" s="1319"/>
      <c r="S540" s="1319"/>
      <c r="T540" s="1319"/>
      <c r="U540" s="1319"/>
      <c r="V540" s="1319"/>
      <c r="W540" s="1319"/>
      <c r="X540" s="1320"/>
      <c r="Y540" s="1319"/>
      <c r="Z540" s="1319"/>
      <c r="AA540" s="1319"/>
      <c r="AB540" s="1319"/>
      <c r="AC540" s="1319"/>
      <c r="AD540" s="1319"/>
      <c r="AE540" s="1319"/>
      <c r="AF540" s="874"/>
      <c r="AG540" s="914"/>
      <c r="AH540" s="1319"/>
    </row>
    <row r="541">
      <c r="A541" s="1319"/>
      <c r="B541" s="1319"/>
      <c r="C541" s="1319"/>
      <c r="D541" s="1319"/>
      <c r="E541" s="1319"/>
      <c r="F541" s="1319"/>
      <c r="G541" s="1320"/>
      <c r="H541" s="1319"/>
      <c r="I541" s="1319"/>
      <c r="J541" s="1319"/>
      <c r="K541" s="1319"/>
      <c r="L541" s="1319"/>
      <c r="M541" s="1319"/>
      <c r="N541" s="1319"/>
      <c r="O541" s="874"/>
      <c r="P541" s="914"/>
      <c r="Q541" s="1319"/>
      <c r="R541" s="1319"/>
      <c r="S541" s="1319"/>
      <c r="T541" s="1319"/>
      <c r="U541" s="1319"/>
      <c r="V541" s="1319"/>
      <c r="W541" s="1319"/>
      <c r="X541" s="1320"/>
      <c r="Y541" s="1319"/>
      <c r="Z541" s="1319"/>
      <c r="AA541" s="1319"/>
      <c r="AB541" s="1319"/>
      <c r="AC541" s="1319"/>
      <c r="AD541" s="1319"/>
      <c r="AE541" s="1319"/>
      <c r="AF541" s="874"/>
      <c r="AG541" s="914"/>
      <c r="AH541" s="1319"/>
    </row>
    <row r="542">
      <c r="A542" s="1319"/>
      <c r="B542" s="1319"/>
      <c r="C542" s="1319"/>
      <c r="D542" s="1319"/>
      <c r="E542" s="1319"/>
      <c r="F542" s="1319"/>
      <c r="G542" s="1320"/>
      <c r="H542" s="1319"/>
      <c r="I542" s="1319"/>
      <c r="J542" s="1319"/>
      <c r="K542" s="1319"/>
      <c r="L542" s="1319"/>
      <c r="M542" s="1319"/>
      <c r="N542" s="1319"/>
      <c r="O542" s="874"/>
      <c r="P542" s="914"/>
      <c r="Q542" s="1319"/>
      <c r="R542" s="1319"/>
      <c r="S542" s="1319"/>
      <c r="T542" s="1319"/>
      <c r="U542" s="1319"/>
      <c r="V542" s="1319"/>
      <c r="W542" s="1319"/>
      <c r="X542" s="1320"/>
      <c r="Y542" s="1319"/>
      <c r="Z542" s="1319"/>
      <c r="AA542" s="1319"/>
      <c r="AB542" s="1319"/>
      <c r="AC542" s="1319"/>
      <c r="AD542" s="1319"/>
      <c r="AE542" s="1319"/>
      <c r="AF542" s="874"/>
      <c r="AG542" s="914"/>
      <c r="AH542" s="1319"/>
    </row>
    <row r="543">
      <c r="A543" s="1319"/>
      <c r="B543" s="1319"/>
      <c r="C543" s="1319"/>
      <c r="D543" s="1319"/>
      <c r="E543" s="1319"/>
      <c r="F543" s="1319"/>
      <c r="G543" s="1320"/>
      <c r="H543" s="1319"/>
      <c r="I543" s="1319"/>
      <c r="J543" s="1319"/>
      <c r="K543" s="1319"/>
      <c r="L543" s="1319"/>
      <c r="M543" s="1319"/>
      <c r="N543" s="1319"/>
      <c r="O543" s="874"/>
      <c r="P543" s="914"/>
      <c r="Q543" s="1319"/>
      <c r="R543" s="1319"/>
      <c r="S543" s="1319"/>
      <c r="T543" s="1319"/>
      <c r="U543" s="1319"/>
      <c r="V543" s="1319"/>
      <c r="W543" s="1319"/>
      <c r="X543" s="1320"/>
      <c r="Y543" s="1319"/>
      <c r="Z543" s="1319"/>
      <c r="AA543" s="1319"/>
      <c r="AB543" s="1319"/>
      <c r="AC543" s="1319"/>
      <c r="AD543" s="1319"/>
      <c r="AE543" s="1319"/>
      <c r="AF543" s="874"/>
      <c r="AG543" s="914"/>
      <c r="AH543" s="1319"/>
    </row>
    <row r="544">
      <c r="A544" s="1319"/>
      <c r="B544" s="1319"/>
      <c r="C544" s="1319"/>
      <c r="D544" s="1319"/>
      <c r="E544" s="1319"/>
      <c r="F544" s="1319"/>
      <c r="G544" s="1320"/>
      <c r="H544" s="1319"/>
      <c r="I544" s="1319"/>
      <c r="J544" s="1319"/>
      <c r="K544" s="1319"/>
      <c r="L544" s="1319"/>
      <c r="M544" s="1319"/>
      <c r="N544" s="1319"/>
      <c r="O544" s="874"/>
      <c r="P544" s="914"/>
      <c r="Q544" s="1319"/>
      <c r="R544" s="1319"/>
      <c r="S544" s="1319"/>
      <c r="T544" s="1319"/>
      <c r="U544" s="1319"/>
      <c r="V544" s="1319"/>
      <c r="W544" s="1319"/>
      <c r="X544" s="1320"/>
      <c r="Y544" s="1319"/>
      <c r="Z544" s="1319"/>
      <c r="AA544" s="1319"/>
      <c r="AB544" s="1319"/>
      <c r="AC544" s="1319"/>
      <c r="AD544" s="1319"/>
      <c r="AE544" s="1319"/>
      <c r="AF544" s="874"/>
      <c r="AG544" s="914"/>
      <c r="AH544" s="1319"/>
    </row>
    <row r="545">
      <c r="A545" s="1319"/>
      <c r="B545" s="1319"/>
      <c r="C545" s="1319"/>
      <c r="D545" s="1319"/>
      <c r="E545" s="1319"/>
      <c r="F545" s="1319"/>
      <c r="G545" s="1320"/>
      <c r="H545" s="1319"/>
      <c r="I545" s="1319"/>
      <c r="J545" s="1319"/>
      <c r="K545" s="1319"/>
      <c r="L545" s="1319"/>
      <c r="M545" s="1319"/>
      <c r="N545" s="1319"/>
      <c r="O545" s="874"/>
      <c r="P545" s="914"/>
      <c r="Q545" s="1319"/>
      <c r="R545" s="1319"/>
      <c r="S545" s="1319"/>
      <c r="T545" s="1319"/>
      <c r="U545" s="1319"/>
      <c r="V545" s="1319"/>
      <c r="W545" s="1319"/>
      <c r="X545" s="1320"/>
      <c r="Y545" s="1319"/>
      <c r="Z545" s="1319"/>
      <c r="AA545" s="1319"/>
      <c r="AB545" s="1319"/>
      <c r="AC545" s="1319"/>
      <c r="AD545" s="1319"/>
      <c r="AE545" s="1319"/>
      <c r="AF545" s="874"/>
      <c r="AG545" s="914"/>
      <c r="AH545" s="1319"/>
    </row>
    <row r="546">
      <c r="A546" s="1319"/>
      <c r="B546" s="1319"/>
      <c r="C546" s="1319"/>
      <c r="D546" s="1319"/>
      <c r="E546" s="1319"/>
      <c r="F546" s="1319"/>
      <c r="G546" s="1320"/>
      <c r="H546" s="1319"/>
      <c r="I546" s="1319"/>
      <c r="J546" s="1319"/>
      <c r="K546" s="1319"/>
      <c r="L546" s="1319"/>
      <c r="M546" s="1319"/>
      <c r="N546" s="1319"/>
      <c r="O546" s="874"/>
      <c r="P546" s="914"/>
      <c r="Q546" s="1319"/>
      <c r="R546" s="1319"/>
      <c r="S546" s="1319"/>
      <c r="T546" s="1319"/>
      <c r="U546" s="1319"/>
      <c r="V546" s="1319"/>
      <c r="W546" s="1319"/>
      <c r="X546" s="1320"/>
      <c r="Y546" s="1319"/>
      <c r="Z546" s="1319"/>
      <c r="AA546" s="1319"/>
      <c r="AB546" s="1319"/>
      <c r="AC546" s="1319"/>
      <c r="AD546" s="1319"/>
      <c r="AE546" s="1319"/>
      <c r="AF546" s="874"/>
      <c r="AG546" s="914"/>
      <c r="AH546" s="1319"/>
    </row>
    <row r="547">
      <c r="A547" s="1319"/>
      <c r="B547" s="1319"/>
      <c r="C547" s="1319"/>
      <c r="D547" s="1319"/>
      <c r="E547" s="1319"/>
      <c r="F547" s="1319"/>
      <c r="G547" s="1320"/>
      <c r="H547" s="1319"/>
      <c r="I547" s="1319"/>
      <c r="J547" s="1319"/>
      <c r="K547" s="1319"/>
      <c r="L547" s="1319"/>
      <c r="M547" s="1319"/>
      <c r="N547" s="1319"/>
      <c r="O547" s="874"/>
      <c r="P547" s="914"/>
      <c r="Q547" s="1319"/>
      <c r="R547" s="1319"/>
      <c r="S547" s="1319"/>
      <c r="T547" s="1319"/>
      <c r="U547" s="1319"/>
      <c r="V547" s="1319"/>
      <c r="W547" s="1319"/>
      <c r="X547" s="1320"/>
      <c r="Y547" s="1319"/>
      <c r="Z547" s="1319"/>
      <c r="AA547" s="1319"/>
      <c r="AB547" s="1319"/>
      <c r="AC547" s="1319"/>
      <c r="AD547" s="1319"/>
      <c r="AE547" s="1319"/>
      <c r="AF547" s="874"/>
      <c r="AG547" s="914"/>
      <c r="AH547" s="1319"/>
    </row>
    <row r="548">
      <c r="A548" s="1319"/>
      <c r="B548" s="1319"/>
      <c r="C548" s="1319"/>
      <c r="D548" s="1319"/>
      <c r="E548" s="1319"/>
      <c r="F548" s="1319"/>
      <c r="G548" s="1320"/>
      <c r="H548" s="1319"/>
      <c r="I548" s="1319"/>
      <c r="J548" s="1319"/>
      <c r="K548" s="1319"/>
      <c r="L548" s="1319"/>
      <c r="M548" s="1319"/>
      <c r="N548" s="1319"/>
      <c r="O548" s="874"/>
      <c r="P548" s="914"/>
      <c r="Q548" s="1319"/>
      <c r="R548" s="1319"/>
      <c r="S548" s="1319"/>
      <c r="T548" s="1319"/>
      <c r="U548" s="1319"/>
      <c r="V548" s="1319"/>
      <c r="W548" s="1319"/>
      <c r="X548" s="1320"/>
      <c r="Y548" s="1319"/>
      <c r="Z548" s="1319"/>
      <c r="AA548" s="1319"/>
      <c r="AB548" s="1319"/>
      <c r="AC548" s="1319"/>
      <c r="AD548" s="1319"/>
      <c r="AE548" s="1319"/>
      <c r="AF548" s="874"/>
      <c r="AG548" s="914"/>
      <c r="AH548" s="1319"/>
    </row>
    <row r="549">
      <c r="A549" s="1319"/>
      <c r="B549" s="1319"/>
      <c r="C549" s="1319"/>
      <c r="D549" s="1319"/>
      <c r="E549" s="1319"/>
      <c r="F549" s="1319"/>
      <c r="G549" s="1320"/>
      <c r="H549" s="1319"/>
      <c r="I549" s="1319"/>
      <c r="J549" s="1319"/>
      <c r="K549" s="1319"/>
      <c r="L549" s="1319"/>
      <c r="M549" s="1319"/>
      <c r="N549" s="1319"/>
      <c r="O549" s="874"/>
      <c r="P549" s="914"/>
      <c r="Q549" s="1319"/>
      <c r="R549" s="1319"/>
      <c r="S549" s="1319"/>
      <c r="T549" s="1319"/>
      <c r="U549" s="1319"/>
      <c r="V549" s="1319"/>
      <c r="W549" s="1319"/>
      <c r="X549" s="1320"/>
      <c r="Y549" s="1319"/>
      <c r="Z549" s="1319"/>
      <c r="AA549" s="1319"/>
      <c r="AB549" s="1319"/>
      <c r="AC549" s="1319"/>
      <c r="AD549" s="1319"/>
      <c r="AE549" s="1319"/>
      <c r="AF549" s="874"/>
      <c r="AG549" s="914"/>
      <c r="AH549" s="1319"/>
    </row>
    <row r="550">
      <c r="A550" s="1319"/>
      <c r="B550" s="1319"/>
      <c r="C550" s="1319"/>
      <c r="D550" s="1319"/>
      <c r="E550" s="1319"/>
      <c r="F550" s="1319"/>
      <c r="G550" s="1320"/>
      <c r="H550" s="1319"/>
      <c r="I550" s="1319"/>
      <c r="J550" s="1319"/>
      <c r="K550" s="1319"/>
      <c r="L550" s="1319"/>
      <c r="M550" s="1319"/>
      <c r="N550" s="1319"/>
      <c r="O550" s="874"/>
      <c r="P550" s="914"/>
      <c r="Q550" s="1319"/>
      <c r="R550" s="1319"/>
      <c r="S550" s="1319"/>
      <c r="T550" s="1319"/>
      <c r="U550" s="1319"/>
      <c r="V550" s="1319"/>
      <c r="W550" s="1319"/>
      <c r="X550" s="1320"/>
      <c r="Y550" s="1319"/>
      <c r="Z550" s="1319"/>
      <c r="AA550" s="1319"/>
      <c r="AB550" s="1319"/>
      <c r="AC550" s="1319"/>
      <c r="AD550" s="1319"/>
      <c r="AE550" s="1319"/>
      <c r="AF550" s="874"/>
      <c r="AG550" s="914"/>
      <c r="AH550" s="1319"/>
    </row>
    <row r="551">
      <c r="A551" s="1319"/>
      <c r="B551" s="1319"/>
      <c r="C551" s="1319"/>
      <c r="D551" s="1319"/>
      <c r="E551" s="1319"/>
      <c r="F551" s="1319"/>
      <c r="G551" s="1320"/>
      <c r="H551" s="1319"/>
      <c r="I551" s="1319"/>
      <c r="J551" s="1319"/>
      <c r="K551" s="1319"/>
      <c r="L551" s="1319"/>
      <c r="M551" s="1319"/>
      <c r="N551" s="1319"/>
      <c r="O551" s="874"/>
      <c r="P551" s="914"/>
      <c r="Q551" s="1319"/>
      <c r="R551" s="1319"/>
      <c r="S551" s="1319"/>
      <c r="T551" s="1319"/>
      <c r="U551" s="1319"/>
      <c r="V551" s="1319"/>
      <c r="W551" s="1319"/>
      <c r="X551" s="1320"/>
      <c r="Y551" s="1319"/>
      <c r="Z551" s="1319"/>
      <c r="AA551" s="1319"/>
      <c r="AB551" s="1319"/>
      <c r="AC551" s="1319"/>
      <c r="AD551" s="1319"/>
      <c r="AE551" s="1319"/>
      <c r="AF551" s="874"/>
      <c r="AG551" s="914"/>
      <c r="AH551" s="1319"/>
    </row>
    <row r="552">
      <c r="A552" s="1319"/>
      <c r="B552" s="1319"/>
      <c r="C552" s="1319"/>
      <c r="D552" s="1319"/>
      <c r="E552" s="1319"/>
      <c r="F552" s="1319"/>
      <c r="G552" s="1320"/>
      <c r="H552" s="1319"/>
      <c r="I552" s="1319"/>
      <c r="J552" s="1319"/>
      <c r="K552" s="1319"/>
      <c r="L552" s="1319"/>
      <c r="M552" s="1319"/>
      <c r="N552" s="1319"/>
      <c r="O552" s="874"/>
      <c r="P552" s="914"/>
      <c r="Q552" s="1319"/>
      <c r="R552" s="1319"/>
      <c r="S552" s="1319"/>
      <c r="T552" s="1319"/>
      <c r="U552" s="1319"/>
      <c r="V552" s="1319"/>
      <c r="W552" s="1319"/>
      <c r="X552" s="1320"/>
      <c r="Y552" s="1319"/>
      <c r="Z552" s="1319"/>
      <c r="AA552" s="1319"/>
      <c r="AB552" s="1319"/>
      <c r="AC552" s="1319"/>
      <c r="AD552" s="1319"/>
      <c r="AE552" s="1319"/>
      <c r="AF552" s="874"/>
      <c r="AG552" s="914"/>
      <c r="AH552" s="1319"/>
    </row>
    <row r="553">
      <c r="A553" s="1319"/>
      <c r="B553" s="1319"/>
      <c r="C553" s="1319"/>
      <c r="D553" s="1319"/>
      <c r="E553" s="1319"/>
      <c r="F553" s="1319"/>
      <c r="G553" s="1320"/>
      <c r="H553" s="1319"/>
      <c r="I553" s="1319"/>
      <c r="J553" s="1319"/>
      <c r="K553" s="1319"/>
      <c r="L553" s="1319"/>
      <c r="M553" s="1319"/>
      <c r="N553" s="1319"/>
      <c r="O553" s="874"/>
      <c r="P553" s="914"/>
      <c r="Q553" s="1319"/>
      <c r="R553" s="1319"/>
      <c r="S553" s="1319"/>
      <c r="T553" s="1319"/>
      <c r="U553" s="1319"/>
      <c r="V553" s="1319"/>
      <c r="W553" s="1319"/>
      <c r="X553" s="1320"/>
      <c r="Y553" s="1319"/>
      <c r="Z553" s="1319"/>
      <c r="AA553" s="1319"/>
      <c r="AB553" s="1319"/>
      <c r="AC553" s="1319"/>
      <c r="AD553" s="1319"/>
      <c r="AE553" s="1319"/>
      <c r="AF553" s="874"/>
      <c r="AG553" s="914"/>
      <c r="AH553" s="1319"/>
    </row>
    <row r="554">
      <c r="A554" s="1319"/>
      <c r="B554" s="1319"/>
      <c r="C554" s="1319"/>
      <c r="D554" s="1319"/>
      <c r="E554" s="1319"/>
      <c r="F554" s="1319"/>
      <c r="G554" s="1320"/>
      <c r="H554" s="1319"/>
      <c r="I554" s="1319"/>
      <c r="J554" s="1319"/>
      <c r="K554" s="1319"/>
      <c r="L554" s="1319"/>
      <c r="M554" s="1319"/>
      <c r="N554" s="1319"/>
      <c r="O554" s="874"/>
      <c r="P554" s="914"/>
      <c r="Q554" s="1319"/>
      <c r="R554" s="1319"/>
      <c r="S554" s="1319"/>
      <c r="T554" s="1319"/>
      <c r="U554" s="1319"/>
      <c r="V554" s="1319"/>
      <c r="W554" s="1319"/>
      <c r="X554" s="1320"/>
      <c r="Y554" s="1319"/>
      <c r="Z554" s="1319"/>
      <c r="AA554" s="1319"/>
      <c r="AB554" s="1319"/>
      <c r="AC554" s="1319"/>
      <c r="AD554" s="1319"/>
      <c r="AE554" s="1319"/>
      <c r="AF554" s="874"/>
      <c r="AG554" s="914"/>
      <c r="AH554" s="1319"/>
    </row>
    <row r="555">
      <c r="A555" s="1319"/>
      <c r="B555" s="1319"/>
      <c r="C555" s="1319"/>
      <c r="D555" s="1319"/>
      <c r="E555" s="1319"/>
      <c r="F555" s="1319"/>
      <c r="G555" s="1320"/>
      <c r="H555" s="1319"/>
      <c r="I555" s="1319"/>
      <c r="J555" s="1319"/>
      <c r="K555" s="1319"/>
      <c r="L555" s="1319"/>
      <c r="M555" s="1319"/>
      <c r="N555" s="1319"/>
      <c r="O555" s="874"/>
      <c r="P555" s="914"/>
      <c r="Q555" s="1319"/>
      <c r="R555" s="1319"/>
      <c r="S555" s="1319"/>
      <c r="T555" s="1319"/>
      <c r="U555" s="1319"/>
      <c r="V555" s="1319"/>
      <c r="W555" s="1319"/>
      <c r="X555" s="1320"/>
      <c r="Y555" s="1319"/>
      <c r="Z555" s="1319"/>
      <c r="AA555" s="1319"/>
      <c r="AB555" s="1319"/>
      <c r="AC555" s="1319"/>
      <c r="AD555" s="1319"/>
      <c r="AE555" s="1319"/>
      <c r="AF555" s="874"/>
      <c r="AG555" s="914"/>
      <c r="AH555" s="1319"/>
    </row>
    <row r="556">
      <c r="A556" s="1319"/>
      <c r="B556" s="1319"/>
      <c r="C556" s="1319"/>
      <c r="D556" s="1319"/>
      <c r="E556" s="1319"/>
      <c r="F556" s="1319"/>
      <c r="G556" s="1320"/>
      <c r="H556" s="1319"/>
      <c r="I556" s="1319"/>
      <c r="J556" s="1319"/>
      <c r="K556" s="1319"/>
      <c r="L556" s="1319"/>
      <c r="M556" s="1319"/>
      <c r="N556" s="1319"/>
      <c r="O556" s="874"/>
      <c r="P556" s="914"/>
      <c r="Q556" s="1319"/>
      <c r="R556" s="1319"/>
      <c r="S556" s="1319"/>
      <c r="T556" s="1319"/>
      <c r="U556" s="1319"/>
      <c r="V556" s="1319"/>
      <c r="W556" s="1319"/>
      <c r="X556" s="1320"/>
      <c r="Y556" s="1319"/>
      <c r="Z556" s="1319"/>
      <c r="AA556" s="1319"/>
      <c r="AB556" s="1319"/>
      <c r="AC556" s="1319"/>
      <c r="AD556" s="1319"/>
      <c r="AE556" s="1319"/>
      <c r="AF556" s="874"/>
      <c r="AG556" s="914"/>
      <c r="AH556" s="1319"/>
    </row>
    <row r="557">
      <c r="A557" s="1319"/>
      <c r="B557" s="1319"/>
      <c r="C557" s="1319"/>
      <c r="D557" s="1319"/>
      <c r="E557" s="1319"/>
      <c r="F557" s="1319"/>
      <c r="G557" s="1320"/>
      <c r="H557" s="1319"/>
      <c r="I557" s="1319"/>
      <c r="J557" s="1319"/>
      <c r="K557" s="1319"/>
      <c r="L557" s="1319"/>
      <c r="M557" s="1319"/>
      <c r="N557" s="1319"/>
      <c r="O557" s="874"/>
      <c r="P557" s="914"/>
      <c r="Q557" s="1319"/>
      <c r="R557" s="1319"/>
      <c r="S557" s="1319"/>
      <c r="T557" s="1319"/>
      <c r="U557" s="1319"/>
      <c r="V557" s="1319"/>
      <c r="W557" s="1319"/>
      <c r="X557" s="1320"/>
      <c r="Y557" s="1319"/>
      <c r="Z557" s="1319"/>
      <c r="AA557" s="1319"/>
      <c r="AB557" s="1319"/>
      <c r="AC557" s="1319"/>
      <c r="AD557" s="1319"/>
      <c r="AE557" s="1319"/>
      <c r="AF557" s="874"/>
      <c r="AG557" s="914"/>
      <c r="AH557" s="1319"/>
    </row>
    <row r="558">
      <c r="A558" s="1319"/>
      <c r="B558" s="1319"/>
      <c r="C558" s="1319"/>
      <c r="D558" s="1319"/>
      <c r="E558" s="1319"/>
      <c r="F558" s="1319"/>
      <c r="G558" s="1320"/>
      <c r="H558" s="1319"/>
      <c r="I558" s="1319"/>
      <c r="J558" s="1319"/>
      <c r="K558" s="1319"/>
      <c r="L558" s="1319"/>
      <c r="M558" s="1319"/>
      <c r="N558" s="1319"/>
      <c r="O558" s="874"/>
      <c r="P558" s="914"/>
      <c r="Q558" s="1319"/>
      <c r="R558" s="1319"/>
      <c r="S558" s="1319"/>
      <c r="T558" s="1319"/>
      <c r="U558" s="1319"/>
      <c r="V558" s="1319"/>
      <c r="W558" s="1319"/>
      <c r="X558" s="1320"/>
      <c r="Y558" s="1319"/>
      <c r="Z558" s="1319"/>
      <c r="AA558" s="1319"/>
      <c r="AB558" s="1319"/>
      <c r="AC558" s="1319"/>
      <c r="AD558" s="1319"/>
      <c r="AE558" s="1319"/>
      <c r="AF558" s="874"/>
      <c r="AG558" s="914"/>
      <c r="AH558" s="1319"/>
    </row>
    <row r="559">
      <c r="A559" s="1319"/>
      <c r="B559" s="1319"/>
      <c r="C559" s="1319"/>
      <c r="D559" s="1319"/>
      <c r="E559" s="1319"/>
      <c r="F559" s="1319"/>
      <c r="G559" s="1320"/>
      <c r="H559" s="1319"/>
      <c r="I559" s="1319"/>
      <c r="J559" s="1319"/>
      <c r="K559" s="1319"/>
      <c r="L559" s="1319"/>
      <c r="M559" s="1319"/>
      <c r="N559" s="1319"/>
      <c r="O559" s="874"/>
      <c r="P559" s="914"/>
      <c r="Q559" s="1319"/>
      <c r="R559" s="1319"/>
      <c r="S559" s="1319"/>
      <c r="T559" s="1319"/>
      <c r="U559" s="1319"/>
      <c r="V559" s="1319"/>
      <c r="W559" s="1319"/>
      <c r="X559" s="1320"/>
      <c r="Y559" s="1319"/>
      <c r="Z559" s="1319"/>
      <c r="AA559" s="1319"/>
      <c r="AB559" s="1319"/>
      <c r="AC559" s="1319"/>
      <c r="AD559" s="1319"/>
      <c r="AE559" s="1319"/>
      <c r="AF559" s="874"/>
      <c r="AG559" s="914"/>
      <c r="AH559" s="1319"/>
    </row>
    <row r="560">
      <c r="A560" s="1319"/>
      <c r="B560" s="1319"/>
      <c r="C560" s="1319"/>
      <c r="D560" s="1319"/>
      <c r="E560" s="1319"/>
      <c r="F560" s="1319"/>
      <c r="G560" s="1320"/>
      <c r="H560" s="1319"/>
      <c r="I560" s="1319"/>
      <c r="J560" s="1319"/>
      <c r="K560" s="1319"/>
      <c r="L560" s="1319"/>
      <c r="M560" s="1319"/>
      <c r="N560" s="1319"/>
      <c r="O560" s="874"/>
      <c r="P560" s="914"/>
      <c r="Q560" s="1319"/>
      <c r="R560" s="1319"/>
      <c r="S560" s="1319"/>
      <c r="T560" s="1319"/>
      <c r="U560" s="1319"/>
      <c r="V560" s="1319"/>
      <c r="W560" s="1319"/>
      <c r="X560" s="1320"/>
      <c r="Y560" s="1319"/>
      <c r="Z560" s="1319"/>
      <c r="AA560" s="1319"/>
      <c r="AB560" s="1319"/>
      <c r="AC560" s="1319"/>
      <c r="AD560" s="1319"/>
      <c r="AE560" s="1319"/>
      <c r="AF560" s="874"/>
      <c r="AG560" s="914"/>
      <c r="AH560" s="1319"/>
    </row>
    <row r="561">
      <c r="A561" s="1319"/>
      <c r="B561" s="1319"/>
      <c r="C561" s="1319"/>
      <c r="D561" s="1319"/>
      <c r="E561" s="1319"/>
      <c r="F561" s="1319"/>
      <c r="G561" s="1320"/>
      <c r="H561" s="1319"/>
      <c r="I561" s="1319"/>
      <c r="J561" s="1319"/>
      <c r="K561" s="1319"/>
      <c r="L561" s="1319"/>
      <c r="M561" s="1319"/>
      <c r="N561" s="1319"/>
      <c r="O561" s="874"/>
      <c r="P561" s="914"/>
      <c r="Q561" s="1319"/>
      <c r="R561" s="1319"/>
      <c r="S561" s="1319"/>
      <c r="T561" s="1319"/>
      <c r="U561" s="1319"/>
      <c r="V561" s="1319"/>
      <c r="W561" s="1319"/>
      <c r="X561" s="1320"/>
      <c r="Y561" s="1319"/>
      <c r="Z561" s="1319"/>
      <c r="AA561" s="1319"/>
      <c r="AB561" s="1319"/>
      <c r="AC561" s="1319"/>
      <c r="AD561" s="1319"/>
      <c r="AE561" s="1319"/>
      <c r="AF561" s="874"/>
      <c r="AG561" s="914"/>
      <c r="AH561" s="1319"/>
    </row>
    <row r="562">
      <c r="A562" s="1319"/>
      <c r="B562" s="1319"/>
      <c r="C562" s="1319"/>
      <c r="D562" s="1319"/>
      <c r="E562" s="1319"/>
      <c r="F562" s="1319"/>
      <c r="G562" s="1320"/>
      <c r="H562" s="1319"/>
      <c r="I562" s="1319"/>
      <c r="J562" s="1319"/>
      <c r="K562" s="1319"/>
      <c r="L562" s="1319"/>
      <c r="M562" s="1319"/>
      <c r="N562" s="1319"/>
      <c r="O562" s="874"/>
      <c r="P562" s="914"/>
      <c r="Q562" s="1319"/>
      <c r="R562" s="1319"/>
      <c r="S562" s="1319"/>
      <c r="T562" s="1319"/>
      <c r="U562" s="1319"/>
      <c r="V562" s="1319"/>
      <c r="W562" s="1319"/>
      <c r="X562" s="1320"/>
      <c r="Y562" s="1319"/>
      <c r="Z562" s="1319"/>
      <c r="AA562" s="1319"/>
      <c r="AB562" s="1319"/>
      <c r="AC562" s="1319"/>
      <c r="AD562" s="1319"/>
      <c r="AE562" s="1319"/>
      <c r="AF562" s="874"/>
      <c r="AG562" s="914"/>
      <c r="AH562" s="1319"/>
    </row>
    <row r="563">
      <c r="A563" s="1319"/>
      <c r="B563" s="1319"/>
      <c r="C563" s="1319"/>
      <c r="D563" s="1319"/>
      <c r="E563" s="1319"/>
      <c r="F563" s="1319"/>
      <c r="G563" s="1320"/>
      <c r="H563" s="1319"/>
      <c r="I563" s="1319"/>
      <c r="J563" s="1319"/>
      <c r="K563" s="1319"/>
      <c r="L563" s="1319"/>
      <c r="M563" s="1319"/>
      <c r="N563" s="1319"/>
      <c r="O563" s="874"/>
      <c r="P563" s="914"/>
      <c r="Q563" s="1319"/>
      <c r="R563" s="1319"/>
      <c r="S563" s="1319"/>
      <c r="T563" s="1319"/>
      <c r="U563" s="1319"/>
      <c r="V563" s="1319"/>
      <c r="W563" s="1319"/>
      <c r="X563" s="1320"/>
      <c r="Y563" s="1319"/>
      <c r="Z563" s="1319"/>
      <c r="AA563" s="1319"/>
      <c r="AB563" s="1319"/>
      <c r="AC563" s="1319"/>
      <c r="AD563" s="1319"/>
      <c r="AE563" s="1319"/>
      <c r="AF563" s="874"/>
      <c r="AG563" s="914"/>
      <c r="AH563" s="1319"/>
    </row>
    <row r="564">
      <c r="A564" s="1319"/>
      <c r="B564" s="1319"/>
      <c r="C564" s="1319"/>
      <c r="D564" s="1319"/>
      <c r="E564" s="1319"/>
      <c r="F564" s="1319"/>
      <c r="G564" s="1320"/>
      <c r="H564" s="1319"/>
      <c r="I564" s="1319"/>
      <c r="J564" s="1319"/>
      <c r="K564" s="1319"/>
      <c r="L564" s="1319"/>
      <c r="M564" s="1319"/>
      <c r="N564" s="1319"/>
      <c r="O564" s="874"/>
      <c r="P564" s="914"/>
      <c r="Q564" s="1319"/>
      <c r="R564" s="1319"/>
      <c r="S564" s="1319"/>
      <c r="T564" s="1319"/>
      <c r="U564" s="1319"/>
      <c r="V564" s="1319"/>
      <c r="W564" s="1319"/>
      <c r="X564" s="1320"/>
      <c r="Y564" s="1319"/>
      <c r="Z564" s="1319"/>
      <c r="AA564" s="1319"/>
      <c r="AB564" s="1319"/>
      <c r="AC564" s="1319"/>
      <c r="AD564" s="1319"/>
      <c r="AE564" s="1319"/>
      <c r="AF564" s="874"/>
      <c r="AG564" s="914"/>
      <c r="AH564" s="1319"/>
    </row>
    <row r="565">
      <c r="A565" s="1319"/>
      <c r="B565" s="1319"/>
      <c r="C565" s="1319"/>
      <c r="D565" s="1319"/>
      <c r="E565" s="1319"/>
      <c r="F565" s="1319"/>
      <c r="G565" s="1320"/>
      <c r="H565" s="1319"/>
      <c r="I565" s="1319"/>
      <c r="J565" s="1319"/>
      <c r="K565" s="1319"/>
      <c r="L565" s="1319"/>
      <c r="M565" s="1319"/>
      <c r="N565" s="1319"/>
      <c r="O565" s="874"/>
      <c r="P565" s="914"/>
      <c r="Q565" s="1319"/>
      <c r="R565" s="1319"/>
      <c r="S565" s="1319"/>
      <c r="T565" s="1319"/>
      <c r="U565" s="1319"/>
      <c r="V565" s="1319"/>
      <c r="W565" s="1319"/>
      <c r="X565" s="1320"/>
      <c r="Y565" s="1319"/>
      <c r="Z565" s="1319"/>
      <c r="AA565" s="1319"/>
      <c r="AB565" s="1319"/>
      <c r="AC565" s="1319"/>
      <c r="AD565" s="1319"/>
      <c r="AE565" s="1319"/>
      <c r="AF565" s="874"/>
      <c r="AG565" s="914"/>
      <c r="AH565" s="1319"/>
    </row>
    <row r="566">
      <c r="A566" s="1319"/>
      <c r="B566" s="1319"/>
      <c r="C566" s="1319"/>
      <c r="D566" s="1319"/>
      <c r="E566" s="1319"/>
      <c r="F566" s="1319"/>
      <c r="G566" s="1320"/>
      <c r="H566" s="1319"/>
      <c r="I566" s="1319"/>
      <c r="J566" s="1319"/>
      <c r="K566" s="1319"/>
      <c r="L566" s="1319"/>
      <c r="M566" s="1319"/>
      <c r="N566" s="1319"/>
      <c r="O566" s="874"/>
      <c r="P566" s="914"/>
      <c r="Q566" s="1319"/>
      <c r="R566" s="1319"/>
      <c r="S566" s="1319"/>
      <c r="T566" s="1319"/>
      <c r="U566" s="1319"/>
      <c r="V566" s="1319"/>
      <c r="W566" s="1319"/>
      <c r="X566" s="1320"/>
      <c r="Y566" s="1319"/>
      <c r="Z566" s="1319"/>
      <c r="AA566" s="1319"/>
      <c r="AB566" s="1319"/>
      <c r="AC566" s="1319"/>
      <c r="AD566" s="1319"/>
      <c r="AE566" s="1319"/>
      <c r="AF566" s="874"/>
      <c r="AG566" s="914"/>
      <c r="AH566" s="1319"/>
    </row>
    <row r="567">
      <c r="A567" s="1319"/>
      <c r="B567" s="1319"/>
      <c r="C567" s="1319"/>
      <c r="D567" s="1319"/>
      <c r="E567" s="1319"/>
      <c r="F567" s="1319"/>
      <c r="G567" s="1320"/>
      <c r="H567" s="1319"/>
      <c r="I567" s="1319"/>
      <c r="J567" s="1319"/>
      <c r="K567" s="1319"/>
      <c r="L567" s="1319"/>
      <c r="M567" s="1319"/>
      <c r="N567" s="1319"/>
      <c r="O567" s="874"/>
      <c r="P567" s="914"/>
      <c r="Q567" s="1319"/>
      <c r="R567" s="1319"/>
      <c r="S567" s="1319"/>
      <c r="T567" s="1319"/>
      <c r="U567" s="1319"/>
      <c r="V567" s="1319"/>
      <c r="W567" s="1319"/>
      <c r="X567" s="1320"/>
      <c r="Y567" s="1319"/>
      <c r="Z567" s="1319"/>
      <c r="AA567" s="1319"/>
      <c r="AB567" s="1319"/>
      <c r="AC567" s="1319"/>
      <c r="AD567" s="1319"/>
      <c r="AE567" s="1319"/>
      <c r="AF567" s="874"/>
      <c r="AG567" s="914"/>
      <c r="AH567" s="1319"/>
    </row>
    <row r="568">
      <c r="A568" s="1319"/>
      <c r="B568" s="1319"/>
      <c r="C568" s="1319"/>
      <c r="D568" s="1319"/>
      <c r="E568" s="1319"/>
      <c r="F568" s="1319"/>
      <c r="G568" s="1320"/>
      <c r="H568" s="1319"/>
      <c r="I568" s="1319"/>
      <c r="J568" s="1319"/>
      <c r="K568" s="1319"/>
      <c r="L568" s="1319"/>
      <c r="M568" s="1319"/>
      <c r="N568" s="1319"/>
      <c r="O568" s="874"/>
      <c r="P568" s="914"/>
      <c r="Q568" s="1319"/>
      <c r="R568" s="1319"/>
      <c r="S568" s="1319"/>
      <c r="T568" s="1319"/>
      <c r="U568" s="1319"/>
      <c r="V568" s="1319"/>
      <c r="W568" s="1319"/>
      <c r="X568" s="1320"/>
      <c r="Y568" s="1319"/>
      <c r="Z568" s="1319"/>
      <c r="AA568" s="1319"/>
      <c r="AB568" s="1319"/>
      <c r="AC568" s="1319"/>
      <c r="AD568" s="1319"/>
      <c r="AE568" s="1319"/>
      <c r="AF568" s="874"/>
      <c r="AG568" s="914"/>
      <c r="AH568" s="1319"/>
    </row>
    <row r="569">
      <c r="A569" s="1319"/>
      <c r="B569" s="1319"/>
      <c r="C569" s="1319"/>
      <c r="D569" s="1319"/>
      <c r="E569" s="1319"/>
      <c r="F569" s="1319"/>
      <c r="G569" s="1320"/>
      <c r="H569" s="1319"/>
      <c r="I569" s="1319"/>
      <c r="J569" s="1319"/>
      <c r="K569" s="1319"/>
      <c r="L569" s="1319"/>
      <c r="M569" s="1319"/>
      <c r="N569" s="1319"/>
      <c r="O569" s="874"/>
      <c r="P569" s="914"/>
      <c r="Q569" s="1319"/>
      <c r="R569" s="1319"/>
      <c r="S569" s="1319"/>
      <c r="T569" s="1319"/>
      <c r="U569" s="1319"/>
      <c r="V569" s="1319"/>
      <c r="W569" s="1319"/>
      <c r="X569" s="1320"/>
      <c r="Y569" s="1319"/>
      <c r="Z569" s="1319"/>
      <c r="AA569" s="1319"/>
      <c r="AB569" s="1319"/>
      <c r="AC569" s="1319"/>
      <c r="AD569" s="1319"/>
      <c r="AE569" s="1319"/>
      <c r="AF569" s="874"/>
      <c r="AG569" s="914"/>
      <c r="AH569" s="1319"/>
    </row>
    <row r="570">
      <c r="A570" s="1319"/>
      <c r="B570" s="1319"/>
      <c r="C570" s="1319"/>
      <c r="D570" s="1319"/>
      <c r="E570" s="1319"/>
      <c r="F570" s="1319"/>
      <c r="G570" s="1320"/>
      <c r="H570" s="1319"/>
      <c r="I570" s="1319"/>
      <c r="J570" s="1319"/>
      <c r="K570" s="1319"/>
      <c r="L570" s="1319"/>
      <c r="M570" s="1319"/>
      <c r="N570" s="1319"/>
      <c r="O570" s="874"/>
      <c r="P570" s="914"/>
      <c r="Q570" s="1319"/>
      <c r="R570" s="1319"/>
      <c r="S570" s="1319"/>
      <c r="T570" s="1319"/>
      <c r="U570" s="1319"/>
      <c r="V570" s="1319"/>
      <c r="W570" s="1319"/>
      <c r="X570" s="1320"/>
      <c r="Y570" s="1319"/>
      <c r="Z570" s="1319"/>
      <c r="AA570" s="1319"/>
      <c r="AB570" s="1319"/>
      <c r="AC570" s="1319"/>
      <c r="AD570" s="1319"/>
      <c r="AE570" s="1319"/>
      <c r="AF570" s="874"/>
      <c r="AG570" s="914"/>
      <c r="AH570" s="1319"/>
    </row>
    <row r="571">
      <c r="A571" s="1319"/>
      <c r="B571" s="1319"/>
      <c r="C571" s="1319"/>
      <c r="D571" s="1319"/>
      <c r="E571" s="1319"/>
      <c r="F571" s="1319"/>
      <c r="G571" s="1320"/>
      <c r="H571" s="1319"/>
      <c r="I571" s="1319"/>
      <c r="J571" s="1319"/>
      <c r="K571" s="1319"/>
      <c r="L571" s="1319"/>
      <c r="M571" s="1319"/>
      <c r="N571" s="1319"/>
      <c r="O571" s="874"/>
      <c r="P571" s="914"/>
      <c r="Q571" s="1319"/>
      <c r="R571" s="1319"/>
      <c r="S571" s="1319"/>
      <c r="T571" s="1319"/>
      <c r="U571" s="1319"/>
      <c r="V571" s="1319"/>
      <c r="W571" s="1319"/>
      <c r="X571" s="1320"/>
      <c r="Y571" s="1319"/>
      <c r="Z571" s="1319"/>
      <c r="AA571" s="1319"/>
      <c r="AB571" s="1319"/>
      <c r="AC571" s="1319"/>
      <c r="AD571" s="1319"/>
      <c r="AE571" s="1319"/>
      <c r="AF571" s="874"/>
      <c r="AG571" s="914"/>
      <c r="AH571" s="1319"/>
    </row>
    <row r="572">
      <c r="A572" s="1319"/>
      <c r="B572" s="1319"/>
      <c r="C572" s="1319"/>
      <c r="D572" s="1319"/>
      <c r="E572" s="1319"/>
      <c r="F572" s="1319"/>
      <c r="G572" s="1320"/>
      <c r="H572" s="1319"/>
      <c r="I572" s="1319"/>
      <c r="J572" s="1319"/>
      <c r="K572" s="1319"/>
      <c r="L572" s="1319"/>
      <c r="M572" s="1319"/>
      <c r="N572" s="1319"/>
      <c r="O572" s="874"/>
      <c r="P572" s="914"/>
      <c r="Q572" s="1319"/>
      <c r="R572" s="1319"/>
      <c r="S572" s="1319"/>
      <c r="T572" s="1319"/>
      <c r="U572" s="1319"/>
      <c r="V572" s="1319"/>
      <c r="W572" s="1319"/>
      <c r="X572" s="1320"/>
      <c r="Y572" s="1319"/>
      <c r="Z572" s="1319"/>
      <c r="AA572" s="1319"/>
      <c r="AB572" s="1319"/>
      <c r="AC572" s="1319"/>
      <c r="AD572" s="1319"/>
      <c r="AE572" s="1319"/>
      <c r="AF572" s="874"/>
      <c r="AG572" s="914"/>
      <c r="AH572" s="1319"/>
    </row>
    <row r="573">
      <c r="A573" s="1319"/>
      <c r="B573" s="1319"/>
      <c r="C573" s="1319"/>
      <c r="D573" s="1319"/>
      <c r="E573" s="1319"/>
      <c r="F573" s="1319"/>
      <c r="G573" s="1320"/>
      <c r="H573" s="1319"/>
      <c r="I573" s="1319"/>
      <c r="J573" s="1319"/>
      <c r="K573" s="1319"/>
      <c r="L573" s="1319"/>
      <c r="M573" s="1319"/>
      <c r="N573" s="1319"/>
      <c r="O573" s="874"/>
      <c r="P573" s="914"/>
      <c r="Q573" s="1319"/>
      <c r="R573" s="1319"/>
      <c r="S573" s="1319"/>
      <c r="T573" s="1319"/>
      <c r="U573" s="1319"/>
      <c r="V573" s="1319"/>
      <c r="W573" s="1319"/>
      <c r="X573" s="1320"/>
      <c r="Y573" s="1319"/>
      <c r="Z573" s="1319"/>
      <c r="AA573" s="1319"/>
      <c r="AB573" s="1319"/>
      <c r="AC573" s="1319"/>
      <c r="AD573" s="1319"/>
      <c r="AE573" s="1319"/>
      <c r="AF573" s="874"/>
      <c r="AG573" s="914"/>
      <c r="AH573" s="1319"/>
    </row>
    <row r="574">
      <c r="A574" s="1319"/>
      <c r="B574" s="1319"/>
      <c r="C574" s="1319"/>
      <c r="D574" s="1319"/>
      <c r="E574" s="1319"/>
      <c r="F574" s="1319"/>
      <c r="G574" s="1320"/>
      <c r="H574" s="1319"/>
      <c r="I574" s="1319"/>
      <c r="J574" s="1319"/>
      <c r="K574" s="1319"/>
      <c r="L574" s="1319"/>
      <c r="M574" s="1319"/>
      <c r="N574" s="1319"/>
      <c r="O574" s="874"/>
      <c r="P574" s="914"/>
      <c r="Q574" s="1319"/>
      <c r="R574" s="1319"/>
      <c r="S574" s="1319"/>
      <c r="T574" s="1319"/>
      <c r="U574" s="1319"/>
      <c r="V574" s="1319"/>
      <c r="W574" s="1319"/>
      <c r="X574" s="1320"/>
      <c r="Y574" s="1319"/>
      <c r="Z574" s="1319"/>
      <c r="AA574" s="1319"/>
      <c r="AB574" s="1319"/>
      <c r="AC574" s="1319"/>
      <c r="AD574" s="1319"/>
      <c r="AE574" s="1319"/>
      <c r="AF574" s="874"/>
      <c r="AG574" s="914"/>
      <c r="AH574" s="1319"/>
    </row>
    <row r="575">
      <c r="A575" s="1319"/>
      <c r="B575" s="1319"/>
      <c r="C575" s="1319"/>
      <c r="D575" s="1319"/>
      <c r="E575" s="1319"/>
      <c r="F575" s="1319"/>
      <c r="G575" s="1320"/>
      <c r="H575" s="1319"/>
      <c r="I575" s="1319"/>
      <c r="J575" s="1319"/>
      <c r="K575" s="1319"/>
      <c r="L575" s="1319"/>
      <c r="M575" s="1319"/>
      <c r="N575" s="1319"/>
      <c r="O575" s="874"/>
      <c r="P575" s="914"/>
      <c r="Q575" s="1319"/>
      <c r="R575" s="1319"/>
      <c r="S575" s="1319"/>
      <c r="T575" s="1319"/>
      <c r="U575" s="1319"/>
      <c r="V575" s="1319"/>
      <c r="W575" s="1319"/>
      <c r="X575" s="1320"/>
      <c r="Y575" s="1319"/>
      <c r="Z575" s="1319"/>
      <c r="AA575" s="1319"/>
      <c r="AB575" s="1319"/>
      <c r="AC575" s="1319"/>
      <c r="AD575" s="1319"/>
      <c r="AE575" s="1319"/>
      <c r="AF575" s="874"/>
      <c r="AG575" s="914"/>
      <c r="AH575" s="1319"/>
    </row>
    <row r="576">
      <c r="A576" s="1319"/>
      <c r="B576" s="1319"/>
      <c r="C576" s="1319"/>
      <c r="D576" s="1319"/>
      <c r="E576" s="1319"/>
      <c r="F576" s="1319"/>
      <c r="G576" s="1320"/>
      <c r="H576" s="1319"/>
      <c r="I576" s="1319"/>
      <c r="J576" s="1319"/>
      <c r="K576" s="1319"/>
      <c r="L576" s="1319"/>
      <c r="M576" s="1319"/>
      <c r="N576" s="1319"/>
      <c r="O576" s="874"/>
      <c r="P576" s="914"/>
      <c r="Q576" s="1319"/>
      <c r="R576" s="1319"/>
      <c r="S576" s="1319"/>
      <c r="T576" s="1319"/>
      <c r="U576" s="1319"/>
      <c r="V576" s="1319"/>
      <c r="W576" s="1319"/>
      <c r="X576" s="1320"/>
      <c r="Y576" s="1319"/>
      <c r="Z576" s="1319"/>
      <c r="AA576" s="1319"/>
      <c r="AB576" s="1319"/>
      <c r="AC576" s="1319"/>
      <c r="AD576" s="1319"/>
      <c r="AE576" s="1319"/>
      <c r="AF576" s="874"/>
      <c r="AG576" s="914"/>
      <c r="AH576" s="1319"/>
    </row>
    <row r="577">
      <c r="A577" s="1319"/>
      <c r="B577" s="1319"/>
      <c r="C577" s="1319"/>
      <c r="D577" s="1319"/>
      <c r="E577" s="1319"/>
      <c r="F577" s="1319"/>
      <c r="G577" s="1320"/>
      <c r="H577" s="1319"/>
      <c r="I577" s="1319"/>
      <c r="J577" s="1319"/>
      <c r="K577" s="1319"/>
      <c r="L577" s="1319"/>
      <c r="M577" s="1319"/>
      <c r="N577" s="1319"/>
      <c r="O577" s="874"/>
      <c r="P577" s="914"/>
      <c r="Q577" s="1319"/>
      <c r="R577" s="1319"/>
      <c r="S577" s="1319"/>
      <c r="T577" s="1319"/>
      <c r="U577" s="1319"/>
      <c r="V577" s="1319"/>
      <c r="W577" s="1319"/>
      <c r="X577" s="1320"/>
      <c r="Y577" s="1319"/>
      <c r="Z577" s="1319"/>
      <c r="AA577" s="1319"/>
      <c r="AB577" s="1319"/>
      <c r="AC577" s="1319"/>
      <c r="AD577" s="1319"/>
      <c r="AE577" s="1319"/>
      <c r="AF577" s="874"/>
      <c r="AG577" s="914"/>
      <c r="AH577" s="1319"/>
    </row>
    <row r="578">
      <c r="A578" s="1319"/>
      <c r="B578" s="1319"/>
      <c r="C578" s="1319"/>
      <c r="D578" s="1319"/>
      <c r="E578" s="1319"/>
      <c r="F578" s="1319"/>
      <c r="G578" s="1320"/>
      <c r="H578" s="1319"/>
      <c r="I578" s="1319"/>
      <c r="J578" s="1319"/>
      <c r="K578" s="1319"/>
      <c r="L578" s="1319"/>
      <c r="M578" s="1319"/>
      <c r="N578" s="1319"/>
      <c r="O578" s="874"/>
      <c r="P578" s="914"/>
      <c r="Q578" s="1319"/>
      <c r="R578" s="1319"/>
      <c r="S578" s="1319"/>
      <c r="T578" s="1319"/>
      <c r="U578" s="1319"/>
      <c r="V578" s="1319"/>
      <c r="W578" s="1319"/>
      <c r="X578" s="1320"/>
      <c r="Y578" s="1319"/>
      <c r="Z578" s="1319"/>
      <c r="AA578" s="1319"/>
      <c r="AB578" s="1319"/>
      <c r="AC578" s="1319"/>
      <c r="AD578" s="1319"/>
      <c r="AE578" s="1319"/>
      <c r="AF578" s="874"/>
      <c r="AG578" s="914"/>
      <c r="AH578" s="1319"/>
    </row>
    <row r="579">
      <c r="A579" s="1319"/>
      <c r="B579" s="1319"/>
      <c r="C579" s="1319"/>
      <c r="D579" s="1319"/>
      <c r="E579" s="1319"/>
      <c r="F579" s="1319"/>
      <c r="G579" s="1320"/>
      <c r="H579" s="1319"/>
      <c r="I579" s="1319"/>
      <c r="J579" s="1319"/>
      <c r="K579" s="1319"/>
      <c r="L579" s="1319"/>
      <c r="M579" s="1319"/>
      <c r="N579" s="1319"/>
      <c r="O579" s="874"/>
      <c r="P579" s="914"/>
      <c r="Q579" s="1319"/>
      <c r="R579" s="1319"/>
      <c r="S579" s="1319"/>
      <c r="T579" s="1319"/>
      <c r="U579" s="1319"/>
      <c r="V579" s="1319"/>
      <c r="W579" s="1319"/>
      <c r="X579" s="1320"/>
      <c r="Y579" s="1319"/>
      <c r="Z579" s="1319"/>
      <c r="AA579" s="1319"/>
      <c r="AB579" s="1319"/>
      <c r="AC579" s="1319"/>
      <c r="AD579" s="1319"/>
      <c r="AE579" s="1319"/>
      <c r="AF579" s="874"/>
      <c r="AG579" s="914"/>
      <c r="AH579" s="1319"/>
    </row>
    <row r="580">
      <c r="A580" s="1319"/>
      <c r="B580" s="1319"/>
      <c r="C580" s="1319"/>
      <c r="D580" s="1319"/>
      <c r="E580" s="1319"/>
      <c r="F580" s="1319"/>
      <c r="G580" s="1320"/>
      <c r="H580" s="1319"/>
      <c r="I580" s="1319"/>
      <c r="J580" s="1319"/>
      <c r="K580" s="1319"/>
      <c r="L580" s="1319"/>
      <c r="M580" s="1319"/>
      <c r="N580" s="1319"/>
      <c r="O580" s="874"/>
      <c r="P580" s="914"/>
      <c r="Q580" s="1319"/>
      <c r="R580" s="1319"/>
      <c r="S580" s="1319"/>
      <c r="T580" s="1319"/>
      <c r="U580" s="1319"/>
      <c r="V580" s="1319"/>
      <c r="W580" s="1319"/>
      <c r="X580" s="1320"/>
      <c r="Y580" s="1319"/>
      <c r="Z580" s="1319"/>
      <c r="AA580" s="1319"/>
      <c r="AB580" s="1319"/>
      <c r="AC580" s="1319"/>
      <c r="AD580" s="1319"/>
      <c r="AE580" s="1319"/>
      <c r="AF580" s="874"/>
      <c r="AG580" s="914"/>
      <c r="AH580" s="1319"/>
    </row>
    <row r="581">
      <c r="A581" s="1319"/>
      <c r="B581" s="1319"/>
      <c r="C581" s="1319"/>
      <c r="D581" s="1319"/>
      <c r="E581" s="1319"/>
      <c r="F581" s="1319"/>
      <c r="G581" s="1320"/>
      <c r="H581" s="1319"/>
      <c r="I581" s="1319"/>
      <c r="J581" s="1319"/>
      <c r="K581" s="1319"/>
      <c r="L581" s="1319"/>
      <c r="M581" s="1319"/>
      <c r="N581" s="1319"/>
      <c r="O581" s="874"/>
      <c r="P581" s="914"/>
      <c r="Q581" s="1319"/>
      <c r="R581" s="1319"/>
      <c r="S581" s="1319"/>
      <c r="T581" s="1319"/>
      <c r="U581" s="1319"/>
      <c r="V581" s="1319"/>
      <c r="W581" s="1319"/>
      <c r="X581" s="1320"/>
      <c r="Y581" s="1319"/>
      <c r="Z581" s="1319"/>
      <c r="AA581" s="1319"/>
      <c r="AB581" s="1319"/>
      <c r="AC581" s="1319"/>
      <c r="AD581" s="1319"/>
      <c r="AE581" s="1319"/>
      <c r="AF581" s="874"/>
      <c r="AG581" s="914"/>
      <c r="AH581" s="1319"/>
    </row>
    <row r="582">
      <c r="A582" s="1319"/>
      <c r="B582" s="1319"/>
      <c r="C582" s="1319"/>
      <c r="D582" s="1319"/>
      <c r="E582" s="1319"/>
      <c r="F582" s="1319"/>
      <c r="G582" s="1320"/>
      <c r="H582" s="1319"/>
      <c r="I582" s="1319"/>
      <c r="J582" s="1319"/>
      <c r="K582" s="1319"/>
      <c r="L582" s="1319"/>
      <c r="M582" s="1319"/>
      <c r="N582" s="1319"/>
      <c r="O582" s="874"/>
      <c r="P582" s="914"/>
      <c r="Q582" s="1319"/>
      <c r="R582" s="1319"/>
      <c r="S582" s="1319"/>
      <c r="T582" s="1319"/>
      <c r="U582" s="1319"/>
      <c r="V582" s="1319"/>
      <c r="W582" s="1319"/>
      <c r="X582" s="1320"/>
      <c r="Y582" s="1319"/>
      <c r="Z582" s="1319"/>
      <c r="AA582" s="1319"/>
      <c r="AB582" s="1319"/>
      <c r="AC582" s="1319"/>
      <c r="AD582" s="1319"/>
      <c r="AE582" s="1319"/>
      <c r="AF582" s="874"/>
      <c r="AG582" s="914"/>
      <c r="AH582" s="1319"/>
    </row>
    <row r="583">
      <c r="A583" s="1319"/>
      <c r="B583" s="1319"/>
      <c r="C583" s="1319"/>
      <c r="D583" s="1319"/>
      <c r="E583" s="1319"/>
      <c r="F583" s="1319"/>
      <c r="G583" s="1320"/>
      <c r="H583" s="1319"/>
      <c r="I583" s="1319"/>
      <c r="J583" s="1319"/>
      <c r="K583" s="1319"/>
      <c r="L583" s="1319"/>
      <c r="M583" s="1319"/>
      <c r="N583" s="1319"/>
      <c r="O583" s="874"/>
      <c r="P583" s="914"/>
      <c r="Q583" s="1319"/>
      <c r="R583" s="1319"/>
      <c r="S583" s="1319"/>
      <c r="T583" s="1319"/>
      <c r="U583" s="1319"/>
      <c r="V583" s="1319"/>
      <c r="W583" s="1319"/>
      <c r="X583" s="1320"/>
      <c r="Y583" s="1319"/>
      <c r="Z583" s="1319"/>
      <c r="AA583" s="1319"/>
      <c r="AB583" s="1319"/>
      <c r="AC583" s="1319"/>
      <c r="AD583" s="1319"/>
      <c r="AE583" s="1319"/>
      <c r="AF583" s="874"/>
      <c r="AG583" s="914"/>
      <c r="AH583" s="1319"/>
    </row>
    <row r="584">
      <c r="A584" s="1319"/>
      <c r="B584" s="1319"/>
      <c r="C584" s="1319"/>
      <c r="D584" s="1319"/>
      <c r="E584" s="1319"/>
      <c r="F584" s="1319"/>
      <c r="G584" s="1320"/>
      <c r="H584" s="1319"/>
      <c r="I584" s="1319"/>
      <c r="J584" s="1319"/>
      <c r="K584" s="1319"/>
      <c r="L584" s="1319"/>
      <c r="M584" s="1319"/>
      <c r="N584" s="1319"/>
      <c r="O584" s="874"/>
      <c r="P584" s="914"/>
      <c r="Q584" s="1319"/>
      <c r="R584" s="1319"/>
      <c r="S584" s="1319"/>
      <c r="T584" s="1319"/>
      <c r="U584" s="1319"/>
      <c r="V584" s="1319"/>
      <c r="W584" s="1319"/>
      <c r="X584" s="1320"/>
      <c r="Y584" s="1319"/>
      <c r="Z584" s="1319"/>
      <c r="AA584" s="1319"/>
      <c r="AB584" s="1319"/>
      <c r="AC584" s="1319"/>
      <c r="AD584" s="1319"/>
      <c r="AE584" s="1319"/>
      <c r="AF584" s="874"/>
      <c r="AG584" s="914"/>
      <c r="AH584" s="1319"/>
    </row>
    <row r="585">
      <c r="A585" s="1319"/>
      <c r="B585" s="1319"/>
      <c r="C585" s="1319"/>
      <c r="D585" s="1319"/>
      <c r="E585" s="1319"/>
      <c r="F585" s="1319"/>
      <c r="G585" s="1320"/>
      <c r="H585" s="1319"/>
      <c r="I585" s="1319"/>
      <c r="J585" s="1319"/>
      <c r="K585" s="1319"/>
      <c r="L585" s="1319"/>
      <c r="M585" s="1319"/>
      <c r="N585" s="1319"/>
      <c r="O585" s="874"/>
      <c r="P585" s="914"/>
      <c r="Q585" s="1319"/>
      <c r="R585" s="1319"/>
      <c r="S585" s="1319"/>
      <c r="T585" s="1319"/>
      <c r="U585" s="1319"/>
      <c r="V585" s="1319"/>
      <c r="W585" s="1319"/>
      <c r="X585" s="1320"/>
      <c r="Y585" s="1319"/>
      <c r="Z585" s="1319"/>
      <c r="AA585" s="1319"/>
      <c r="AB585" s="1319"/>
      <c r="AC585" s="1319"/>
      <c r="AD585" s="1319"/>
      <c r="AE585" s="1319"/>
      <c r="AF585" s="874"/>
      <c r="AG585" s="914"/>
      <c r="AH585" s="1319"/>
    </row>
    <row r="586">
      <c r="A586" s="1319"/>
      <c r="B586" s="1319"/>
      <c r="C586" s="1319"/>
      <c r="D586" s="1319"/>
      <c r="E586" s="1319"/>
      <c r="F586" s="1319"/>
      <c r="G586" s="1320"/>
      <c r="H586" s="1319"/>
      <c r="I586" s="1319"/>
      <c r="J586" s="1319"/>
      <c r="K586" s="1319"/>
      <c r="L586" s="1319"/>
      <c r="M586" s="1319"/>
      <c r="N586" s="1319"/>
      <c r="O586" s="874"/>
      <c r="P586" s="914"/>
      <c r="Q586" s="1319"/>
      <c r="R586" s="1319"/>
      <c r="S586" s="1319"/>
      <c r="T586" s="1319"/>
      <c r="U586" s="1319"/>
      <c r="V586" s="1319"/>
      <c r="W586" s="1319"/>
      <c r="X586" s="1320"/>
      <c r="Y586" s="1319"/>
      <c r="Z586" s="1319"/>
      <c r="AA586" s="1319"/>
      <c r="AB586" s="1319"/>
      <c r="AC586" s="1319"/>
      <c r="AD586" s="1319"/>
      <c r="AE586" s="1319"/>
      <c r="AF586" s="874"/>
      <c r="AG586" s="914"/>
      <c r="AH586" s="1319"/>
    </row>
    <row r="587">
      <c r="A587" s="1319"/>
      <c r="B587" s="1319"/>
      <c r="C587" s="1319"/>
      <c r="D587" s="1319"/>
      <c r="E587" s="1319"/>
      <c r="F587" s="1319"/>
      <c r="G587" s="1320"/>
      <c r="H587" s="1319"/>
      <c r="I587" s="1319"/>
      <c r="J587" s="1319"/>
      <c r="K587" s="1319"/>
      <c r="L587" s="1319"/>
      <c r="M587" s="1319"/>
      <c r="N587" s="1319"/>
      <c r="O587" s="874"/>
      <c r="P587" s="914"/>
      <c r="Q587" s="1319"/>
      <c r="R587" s="1319"/>
      <c r="S587" s="1319"/>
      <c r="T587" s="1319"/>
      <c r="U587" s="1319"/>
      <c r="V587" s="1319"/>
      <c r="W587" s="1319"/>
      <c r="X587" s="1320"/>
      <c r="Y587" s="1319"/>
      <c r="Z587" s="1319"/>
      <c r="AA587" s="1319"/>
      <c r="AB587" s="1319"/>
      <c r="AC587" s="1319"/>
      <c r="AD587" s="1319"/>
      <c r="AE587" s="1319"/>
      <c r="AF587" s="874"/>
      <c r="AG587" s="914"/>
      <c r="AH587" s="1319"/>
    </row>
    <row r="588">
      <c r="A588" s="1319"/>
      <c r="B588" s="1319"/>
      <c r="C588" s="1319"/>
      <c r="D588" s="1319"/>
      <c r="E588" s="1319"/>
      <c r="F588" s="1319"/>
      <c r="G588" s="1320"/>
      <c r="H588" s="1319"/>
      <c r="I588" s="1319"/>
      <c r="J588" s="1319"/>
      <c r="K588" s="1319"/>
      <c r="L588" s="1319"/>
      <c r="M588" s="1319"/>
      <c r="N588" s="1319"/>
      <c r="O588" s="874"/>
      <c r="P588" s="914"/>
      <c r="Q588" s="1319"/>
      <c r="R588" s="1319"/>
      <c r="S588" s="1319"/>
      <c r="T588" s="1319"/>
      <c r="U588" s="1319"/>
      <c r="V588" s="1319"/>
      <c r="W588" s="1319"/>
      <c r="X588" s="1320"/>
      <c r="Y588" s="1319"/>
      <c r="Z588" s="1319"/>
      <c r="AA588" s="1319"/>
      <c r="AB588" s="1319"/>
      <c r="AC588" s="1319"/>
      <c r="AD588" s="1319"/>
      <c r="AE588" s="1319"/>
      <c r="AF588" s="874"/>
      <c r="AG588" s="914"/>
      <c r="AH588" s="1319"/>
    </row>
    <row r="589">
      <c r="A589" s="1319"/>
      <c r="B589" s="1319"/>
      <c r="C589" s="1319"/>
      <c r="D589" s="1319"/>
      <c r="E589" s="1319"/>
      <c r="F589" s="1319"/>
      <c r="G589" s="1320"/>
      <c r="H589" s="1319"/>
      <c r="I589" s="1319"/>
      <c r="J589" s="1319"/>
      <c r="K589" s="1319"/>
      <c r="L589" s="1319"/>
      <c r="M589" s="1319"/>
      <c r="N589" s="1319"/>
      <c r="O589" s="874"/>
      <c r="P589" s="914"/>
      <c r="Q589" s="1319"/>
      <c r="R589" s="1319"/>
      <c r="S589" s="1319"/>
      <c r="T589" s="1319"/>
      <c r="U589" s="1319"/>
      <c r="V589" s="1319"/>
      <c r="W589" s="1319"/>
      <c r="X589" s="1320"/>
      <c r="Y589" s="1319"/>
      <c r="Z589" s="1319"/>
      <c r="AA589" s="1319"/>
      <c r="AB589" s="1319"/>
      <c r="AC589" s="1319"/>
      <c r="AD589" s="1319"/>
      <c r="AE589" s="1319"/>
      <c r="AF589" s="874"/>
      <c r="AG589" s="914"/>
      <c r="AH589" s="1319"/>
    </row>
    <row r="590">
      <c r="A590" s="1319"/>
      <c r="B590" s="1319"/>
      <c r="C590" s="1319"/>
      <c r="D590" s="1319"/>
      <c r="E590" s="1319"/>
      <c r="F590" s="1319"/>
      <c r="G590" s="1320"/>
      <c r="H590" s="1319"/>
      <c r="I590" s="1319"/>
      <c r="J590" s="1319"/>
      <c r="K590" s="1319"/>
      <c r="L590" s="1319"/>
      <c r="M590" s="1319"/>
      <c r="N590" s="1319"/>
      <c r="O590" s="874"/>
      <c r="P590" s="914"/>
      <c r="Q590" s="1319"/>
      <c r="R590" s="1319"/>
      <c r="S590" s="1319"/>
      <c r="T590" s="1319"/>
      <c r="U590" s="1319"/>
      <c r="V590" s="1319"/>
      <c r="W590" s="1319"/>
      <c r="X590" s="1320"/>
      <c r="Y590" s="1319"/>
      <c r="Z590" s="1319"/>
      <c r="AA590" s="1319"/>
      <c r="AB590" s="1319"/>
      <c r="AC590" s="1319"/>
      <c r="AD590" s="1319"/>
      <c r="AE590" s="1319"/>
      <c r="AF590" s="874"/>
      <c r="AG590" s="914"/>
      <c r="AH590" s="1319"/>
    </row>
    <row r="591">
      <c r="A591" s="1319"/>
      <c r="B591" s="1319"/>
      <c r="C591" s="1319"/>
      <c r="D591" s="1319"/>
      <c r="E591" s="1319"/>
      <c r="F591" s="1319"/>
      <c r="G591" s="1320"/>
      <c r="H591" s="1319"/>
      <c r="I591" s="1319"/>
      <c r="J591" s="1319"/>
      <c r="K591" s="1319"/>
      <c r="L591" s="1319"/>
      <c r="M591" s="1319"/>
      <c r="N591" s="1319"/>
      <c r="O591" s="874"/>
      <c r="P591" s="914"/>
      <c r="Q591" s="1319"/>
      <c r="R591" s="1319"/>
      <c r="S591" s="1319"/>
      <c r="T591" s="1319"/>
      <c r="U591" s="1319"/>
      <c r="V591" s="1319"/>
      <c r="W591" s="1319"/>
      <c r="X591" s="1320"/>
      <c r="Y591" s="1319"/>
      <c r="Z591" s="1319"/>
      <c r="AA591" s="1319"/>
      <c r="AB591" s="1319"/>
      <c r="AC591" s="1319"/>
      <c r="AD591" s="1319"/>
      <c r="AE591" s="1319"/>
      <c r="AF591" s="874"/>
      <c r="AG591" s="914"/>
      <c r="AH591" s="1319"/>
    </row>
    <row r="592">
      <c r="A592" s="1319"/>
      <c r="B592" s="1319"/>
      <c r="C592" s="1319"/>
      <c r="D592" s="1319"/>
      <c r="E592" s="1319"/>
      <c r="F592" s="1319"/>
      <c r="G592" s="1320"/>
      <c r="H592" s="1319"/>
      <c r="I592" s="1319"/>
      <c r="J592" s="1319"/>
      <c r="K592" s="1319"/>
      <c r="L592" s="1319"/>
      <c r="M592" s="1319"/>
      <c r="N592" s="1319"/>
      <c r="O592" s="874"/>
      <c r="P592" s="914"/>
      <c r="Q592" s="1319"/>
      <c r="R592" s="1319"/>
      <c r="S592" s="1319"/>
      <c r="T592" s="1319"/>
      <c r="U592" s="1319"/>
      <c r="V592" s="1319"/>
      <c r="W592" s="1319"/>
      <c r="X592" s="1320"/>
      <c r="Y592" s="1319"/>
      <c r="Z592" s="1319"/>
      <c r="AA592" s="1319"/>
      <c r="AB592" s="1319"/>
      <c r="AC592" s="1319"/>
      <c r="AD592" s="1319"/>
      <c r="AE592" s="1319"/>
      <c r="AF592" s="874"/>
      <c r="AG592" s="914"/>
      <c r="AH592" s="1319"/>
    </row>
    <row r="593">
      <c r="A593" s="1319"/>
      <c r="B593" s="1319"/>
      <c r="C593" s="1319"/>
      <c r="D593" s="1319"/>
      <c r="E593" s="1319"/>
      <c r="F593" s="1319"/>
      <c r="G593" s="1320"/>
      <c r="H593" s="1319"/>
      <c r="I593" s="1319"/>
      <c r="J593" s="1319"/>
      <c r="K593" s="1319"/>
      <c r="L593" s="1319"/>
      <c r="M593" s="1319"/>
      <c r="N593" s="1319"/>
      <c r="O593" s="874"/>
      <c r="P593" s="914"/>
      <c r="Q593" s="1319"/>
      <c r="R593" s="1319"/>
      <c r="S593" s="1319"/>
      <c r="T593" s="1319"/>
      <c r="U593" s="1319"/>
      <c r="V593" s="1319"/>
      <c r="W593" s="1319"/>
      <c r="X593" s="1320"/>
      <c r="Y593" s="1319"/>
      <c r="Z593" s="1319"/>
      <c r="AA593" s="1319"/>
      <c r="AB593" s="1319"/>
      <c r="AC593" s="1319"/>
      <c r="AD593" s="1319"/>
      <c r="AE593" s="1319"/>
      <c r="AF593" s="874"/>
      <c r="AG593" s="914"/>
      <c r="AH593" s="1319"/>
    </row>
    <row r="594">
      <c r="A594" s="1319"/>
      <c r="B594" s="1319"/>
      <c r="C594" s="1319"/>
      <c r="D594" s="1319"/>
      <c r="E594" s="1319"/>
      <c r="F594" s="1319"/>
      <c r="G594" s="1320"/>
      <c r="H594" s="1319"/>
      <c r="I594" s="1319"/>
      <c r="J594" s="1319"/>
      <c r="K594" s="1319"/>
      <c r="L594" s="1319"/>
      <c r="M594" s="1319"/>
      <c r="N594" s="1319"/>
      <c r="O594" s="874"/>
      <c r="P594" s="914"/>
      <c r="Q594" s="1319"/>
      <c r="R594" s="1319"/>
      <c r="S594" s="1319"/>
      <c r="T594" s="1319"/>
      <c r="U594" s="1319"/>
      <c r="V594" s="1319"/>
      <c r="W594" s="1319"/>
      <c r="X594" s="1320"/>
      <c r="Y594" s="1319"/>
      <c r="Z594" s="1319"/>
      <c r="AA594" s="1319"/>
      <c r="AB594" s="1319"/>
      <c r="AC594" s="1319"/>
      <c r="AD594" s="1319"/>
      <c r="AE594" s="1319"/>
      <c r="AF594" s="874"/>
      <c r="AG594" s="914"/>
      <c r="AH594" s="1319"/>
    </row>
    <row r="595">
      <c r="A595" s="1319"/>
      <c r="B595" s="1319"/>
      <c r="C595" s="1319"/>
      <c r="D595" s="1319"/>
      <c r="E595" s="1319"/>
      <c r="F595" s="1319"/>
      <c r="G595" s="1320"/>
      <c r="H595" s="1319"/>
      <c r="I595" s="1319"/>
      <c r="J595" s="1319"/>
      <c r="K595" s="1319"/>
      <c r="L595" s="1319"/>
      <c r="M595" s="1319"/>
      <c r="N595" s="1319"/>
      <c r="O595" s="874"/>
      <c r="P595" s="914"/>
      <c r="Q595" s="1319"/>
      <c r="R595" s="1319"/>
      <c r="S595" s="1319"/>
      <c r="T595" s="1319"/>
      <c r="U595" s="1319"/>
      <c r="V595" s="1319"/>
      <c r="W595" s="1319"/>
      <c r="X595" s="1320"/>
      <c r="Y595" s="1319"/>
      <c r="Z595" s="1319"/>
      <c r="AA595" s="1319"/>
      <c r="AB595" s="1319"/>
      <c r="AC595" s="1319"/>
      <c r="AD595" s="1319"/>
      <c r="AE595" s="1319"/>
      <c r="AF595" s="874"/>
      <c r="AG595" s="914"/>
      <c r="AH595" s="1319"/>
    </row>
    <row r="596">
      <c r="A596" s="1319"/>
      <c r="B596" s="1319"/>
      <c r="C596" s="1319"/>
      <c r="D596" s="1319"/>
      <c r="E596" s="1319"/>
      <c r="F596" s="1319"/>
      <c r="G596" s="1320"/>
      <c r="H596" s="1319"/>
      <c r="I596" s="1319"/>
      <c r="J596" s="1319"/>
      <c r="K596" s="1319"/>
      <c r="L596" s="1319"/>
      <c r="M596" s="1319"/>
      <c r="N596" s="1319"/>
      <c r="O596" s="874"/>
      <c r="P596" s="914"/>
      <c r="Q596" s="1319"/>
      <c r="R596" s="1319"/>
      <c r="S596" s="1319"/>
      <c r="T596" s="1319"/>
      <c r="U596" s="1319"/>
      <c r="V596" s="1319"/>
      <c r="W596" s="1319"/>
      <c r="X596" s="1320"/>
      <c r="Y596" s="1319"/>
      <c r="Z596" s="1319"/>
      <c r="AA596" s="1319"/>
      <c r="AB596" s="1319"/>
      <c r="AC596" s="1319"/>
      <c r="AD596" s="1319"/>
      <c r="AE596" s="1319"/>
      <c r="AF596" s="874"/>
      <c r="AG596" s="914"/>
      <c r="AH596" s="1319"/>
    </row>
    <row r="597">
      <c r="A597" s="1319"/>
      <c r="B597" s="1319"/>
      <c r="C597" s="1319"/>
      <c r="D597" s="1319"/>
      <c r="E597" s="1319"/>
      <c r="F597" s="1319"/>
      <c r="G597" s="1320"/>
      <c r="H597" s="1319"/>
      <c r="I597" s="1319"/>
      <c r="J597" s="1319"/>
      <c r="K597" s="1319"/>
      <c r="L597" s="1319"/>
      <c r="M597" s="1319"/>
      <c r="N597" s="1319"/>
      <c r="O597" s="874"/>
      <c r="P597" s="914"/>
      <c r="Q597" s="1319"/>
      <c r="R597" s="1319"/>
      <c r="S597" s="1319"/>
      <c r="T597" s="1319"/>
      <c r="U597" s="1319"/>
      <c r="V597" s="1319"/>
      <c r="W597" s="1319"/>
      <c r="X597" s="1320"/>
      <c r="Y597" s="1319"/>
      <c r="Z597" s="1319"/>
      <c r="AA597" s="1319"/>
      <c r="AB597" s="1319"/>
      <c r="AC597" s="1319"/>
      <c r="AD597" s="1319"/>
      <c r="AE597" s="1319"/>
      <c r="AF597" s="874"/>
      <c r="AG597" s="914"/>
      <c r="AH597" s="1319"/>
    </row>
    <row r="598">
      <c r="A598" s="1319"/>
      <c r="B598" s="1319"/>
      <c r="C598" s="1319"/>
      <c r="D598" s="1319"/>
      <c r="E598" s="1319"/>
      <c r="F598" s="1319"/>
      <c r="G598" s="1320"/>
      <c r="H598" s="1319"/>
      <c r="I598" s="1319"/>
      <c r="J598" s="1319"/>
      <c r="K598" s="1319"/>
      <c r="L598" s="1319"/>
      <c r="M598" s="1319"/>
      <c r="N598" s="1319"/>
      <c r="O598" s="874"/>
      <c r="P598" s="914"/>
      <c r="Q598" s="1319"/>
      <c r="R598" s="1319"/>
      <c r="S598" s="1319"/>
      <c r="T598" s="1319"/>
      <c r="U598" s="1319"/>
      <c r="V598" s="1319"/>
      <c r="W598" s="1319"/>
      <c r="X598" s="1320"/>
      <c r="Y598" s="1319"/>
      <c r="Z598" s="1319"/>
      <c r="AA598" s="1319"/>
      <c r="AB598" s="1319"/>
      <c r="AC598" s="1319"/>
      <c r="AD598" s="1319"/>
      <c r="AE598" s="1319"/>
      <c r="AF598" s="874"/>
      <c r="AG598" s="914"/>
      <c r="AH598" s="1319"/>
    </row>
    <row r="599">
      <c r="A599" s="1319"/>
      <c r="B599" s="1319"/>
      <c r="C599" s="1319"/>
      <c r="D599" s="1319"/>
      <c r="E599" s="1319"/>
      <c r="F599" s="1319"/>
      <c r="G599" s="1320"/>
      <c r="H599" s="1319"/>
      <c r="I599" s="1319"/>
      <c r="J599" s="1319"/>
      <c r="K599" s="1319"/>
      <c r="L599" s="1319"/>
      <c r="M599" s="1319"/>
      <c r="N599" s="1319"/>
      <c r="O599" s="874"/>
      <c r="P599" s="914"/>
      <c r="Q599" s="1319"/>
      <c r="R599" s="1319"/>
      <c r="S599" s="1319"/>
      <c r="T599" s="1319"/>
      <c r="U599" s="1319"/>
      <c r="V599" s="1319"/>
      <c r="W599" s="1319"/>
      <c r="X599" s="1320"/>
      <c r="Y599" s="1319"/>
      <c r="Z599" s="1319"/>
      <c r="AA599" s="1319"/>
      <c r="AB599" s="1319"/>
      <c r="AC599" s="1319"/>
      <c r="AD599" s="1319"/>
      <c r="AE599" s="1319"/>
      <c r="AF599" s="874"/>
      <c r="AG599" s="914"/>
      <c r="AH599" s="1319"/>
    </row>
    <row r="600">
      <c r="A600" s="1319"/>
      <c r="B600" s="1319"/>
      <c r="C600" s="1319"/>
      <c r="D600" s="1319"/>
      <c r="E600" s="1319"/>
      <c r="F600" s="1319"/>
      <c r="G600" s="1320"/>
      <c r="H600" s="1319"/>
      <c r="I600" s="1319"/>
      <c r="J600" s="1319"/>
      <c r="K600" s="1319"/>
      <c r="L600" s="1319"/>
      <c r="M600" s="1319"/>
      <c r="N600" s="1319"/>
      <c r="O600" s="874"/>
      <c r="P600" s="914"/>
      <c r="Q600" s="1319"/>
      <c r="R600" s="1319"/>
      <c r="S600" s="1319"/>
      <c r="T600" s="1319"/>
      <c r="U600" s="1319"/>
      <c r="V600" s="1319"/>
      <c r="W600" s="1319"/>
      <c r="X600" s="1320"/>
      <c r="Y600" s="1319"/>
      <c r="Z600" s="1319"/>
      <c r="AA600" s="1319"/>
      <c r="AB600" s="1319"/>
      <c r="AC600" s="1319"/>
      <c r="AD600" s="1319"/>
      <c r="AE600" s="1319"/>
      <c r="AF600" s="874"/>
      <c r="AG600" s="914"/>
      <c r="AH600" s="1319"/>
    </row>
    <row r="601">
      <c r="A601" s="1319"/>
      <c r="B601" s="1319"/>
      <c r="C601" s="1319"/>
      <c r="D601" s="1319"/>
      <c r="E601" s="1319"/>
      <c r="F601" s="1319"/>
      <c r="G601" s="1320"/>
      <c r="H601" s="1319"/>
      <c r="I601" s="1319"/>
      <c r="J601" s="1319"/>
      <c r="K601" s="1319"/>
      <c r="L601" s="1319"/>
      <c r="M601" s="1319"/>
      <c r="N601" s="1319"/>
      <c r="O601" s="874"/>
      <c r="P601" s="914"/>
      <c r="Q601" s="1319"/>
      <c r="R601" s="1319"/>
      <c r="S601" s="1319"/>
      <c r="T601" s="1319"/>
      <c r="U601" s="1319"/>
      <c r="V601" s="1319"/>
      <c r="W601" s="1319"/>
      <c r="X601" s="1320"/>
      <c r="Y601" s="1319"/>
      <c r="Z601" s="1319"/>
      <c r="AA601" s="1319"/>
      <c r="AB601" s="1319"/>
      <c r="AC601" s="1319"/>
      <c r="AD601" s="1319"/>
      <c r="AE601" s="1319"/>
      <c r="AF601" s="874"/>
      <c r="AG601" s="914"/>
      <c r="AH601" s="1319"/>
    </row>
    <row r="602">
      <c r="A602" s="1319"/>
      <c r="B602" s="1319"/>
      <c r="C602" s="1319"/>
      <c r="D602" s="1319"/>
      <c r="E602" s="1319"/>
      <c r="F602" s="1319"/>
      <c r="G602" s="1320"/>
      <c r="H602" s="1319"/>
      <c r="I602" s="1319"/>
      <c r="J602" s="1319"/>
      <c r="K602" s="1319"/>
      <c r="L602" s="1319"/>
      <c r="M602" s="1319"/>
      <c r="N602" s="1319"/>
      <c r="O602" s="874"/>
      <c r="P602" s="914"/>
      <c r="Q602" s="1319"/>
      <c r="R602" s="1319"/>
      <c r="S602" s="1319"/>
      <c r="T602" s="1319"/>
      <c r="U602" s="1319"/>
      <c r="V602" s="1319"/>
      <c r="W602" s="1319"/>
      <c r="X602" s="1320"/>
      <c r="Y602" s="1319"/>
      <c r="Z602" s="1319"/>
      <c r="AA602" s="1319"/>
      <c r="AB602" s="1319"/>
      <c r="AC602" s="1319"/>
      <c r="AD602" s="1319"/>
      <c r="AE602" s="1319"/>
      <c r="AF602" s="874"/>
      <c r="AG602" s="914"/>
      <c r="AH602" s="1319"/>
    </row>
    <row r="603">
      <c r="A603" s="1319"/>
      <c r="B603" s="1319"/>
      <c r="C603" s="1319"/>
      <c r="D603" s="1319"/>
      <c r="E603" s="1319"/>
      <c r="F603" s="1319"/>
      <c r="G603" s="1320"/>
      <c r="H603" s="1319"/>
      <c r="I603" s="1319"/>
      <c r="J603" s="1319"/>
      <c r="K603" s="1319"/>
      <c r="L603" s="1319"/>
      <c r="M603" s="1319"/>
      <c r="N603" s="1319"/>
      <c r="O603" s="874"/>
      <c r="P603" s="914"/>
      <c r="Q603" s="1319"/>
      <c r="R603" s="1319"/>
      <c r="S603" s="1319"/>
      <c r="T603" s="1319"/>
      <c r="U603" s="1319"/>
      <c r="V603" s="1319"/>
      <c r="W603" s="1319"/>
      <c r="X603" s="1320"/>
      <c r="Y603" s="1319"/>
      <c r="Z603" s="1319"/>
      <c r="AA603" s="1319"/>
      <c r="AB603" s="1319"/>
      <c r="AC603" s="1319"/>
      <c r="AD603" s="1319"/>
      <c r="AE603" s="1319"/>
      <c r="AF603" s="874"/>
      <c r="AG603" s="914"/>
      <c r="AH603" s="1319"/>
    </row>
    <row r="604">
      <c r="A604" s="1319"/>
      <c r="B604" s="1319"/>
      <c r="C604" s="1319"/>
      <c r="D604" s="1319"/>
      <c r="E604" s="1319"/>
      <c r="F604" s="1319"/>
      <c r="G604" s="1320"/>
      <c r="H604" s="1319"/>
      <c r="I604" s="1319"/>
      <c r="J604" s="1319"/>
      <c r="K604" s="1319"/>
      <c r="L604" s="1319"/>
      <c r="M604" s="1319"/>
      <c r="N604" s="1319"/>
      <c r="O604" s="874"/>
      <c r="P604" s="914"/>
      <c r="Q604" s="1319"/>
      <c r="R604" s="1319"/>
      <c r="S604" s="1319"/>
      <c r="T604" s="1319"/>
      <c r="U604" s="1319"/>
      <c r="V604" s="1319"/>
      <c r="W604" s="1319"/>
      <c r="X604" s="1320"/>
      <c r="Y604" s="1319"/>
      <c r="Z604" s="1319"/>
      <c r="AA604" s="1319"/>
      <c r="AB604" s="1319"/>
      <c r="AC604" s="1319"/>
      <c r="AD604" s="1319"/>
      <c r="AE604" s="1319"/>
      <c r="AF604" s="874"/>
      <c r="AG604" s="914"/>
      <c r="AH604" s="1319"/>
    </row>
    <row r="605">
      <c r="A605" s="1319"/>
      <c r="B605" s="1319"/>
      <c r="C605" s="1319"/>
      <c r="D605" s="1319"/>
      <c r="E605" s="1319"/>
      <c r="F605" s="1319"/>
      <c r="G605" s="1320"/>
      <c r="H605" s="1319"/>
      <c r="I605" s="1319"/>
      <c r="J605" s="1319"/>
      <c r="K605" s="1319"/>
      <c r="L605" s="1319"/>
      <c r="M605" s="1319"/>
      <c r="N605" s="1319"/>
      <c r="O605" s="874"/>
      <c r="P605" s="914"/>
      <c r="Q605" s="1319"/>
      <c r="R605" s="1319"/>
      <c r="S605" s="1319"/>
      <c r="T605" s="1319"/>
      <c r="U605" s="1319"/>
      <c r="V605" s="1319"/>
      <c r="W605" s="1319"/>
      <c r="X605" s="1320"/>
      <c r="Y605" s="1319"/>
      <c r="Z605" s="1319"/>
      <c r="AA605" s="1319"/>
      <c r="AB605" s="1319"/>
      <c r="AC605" s="1319"/>
      <c r="AD605" s="1319"/>
      <c r="AE605" s="1319"/>
      <c r="AF605" s="874"/>
      <c r="AG605" s="914"/>
      <c r="AH605" s="1319"/>
    </row>
    <row r="606">
      <c r="A606" s="1319"/>
      <c r="B606" s="1319"/>
      <c r="C606" s="1319"/>
      <c r="D606" s="1319"/>
      <c r="E606" s="1319"/>
      <c r="F606" s="1319"/>
      <c r="G606" s="1320"/>
      <c r="H606" s="1319"/>
      <c r="I606" s="1319"/>
      <c r="J606" s="1319"/>
      <c r="K606" s="1319"/>
      <c r="L606" s="1319"/>
      <c r="M606" s="1319"/>
      <c r="N606" s="1319"/>
      <c r="O606" s="874"/>
      <c r="P606" s="914"/>
      <c r="Q606" s="1319"/>
      <c r="R606" s="1319"/>
      <c r="S606" s="1319"/>
      <c r="T606" s="1319"/>
      <c r="U606" s="1319"/>
      <c r="V606" s="1319"/>
      <c r="W606" s="1319"/>
      <c r="X606" s="1320"/>
      <c r="Y606" s="1319"/>
      <c r="Z606" s="1319"/>
      <c r="AA606" s="1319"/>
      <c r="AB606" s="1319"/>
      <c r="AC606" s="1319"/>
      <c r="AD606" s="1319"/>
      <c r="AE606" s="1319"/>
      <c r="AF606" s="874"/>
      <c r="AG606" s="914"/>
      <c r="AH606" s="1319"/>
    </row>
    <row r="607">
      <c r="A607" s="1319"/>
      <c r="B607" s="1319"/>
      <c r="C607" s="1319"/>
      <c r="D607" s="1319"/>
      <c r="E607" s="1319"/>
      <c r="F607" s="1319"/>
      <c r="G607" s="1320"/>
      <c r="H607" s="1319"/>
      <c r="I607" s="1319"/>
      <c r="J607" s="1319"/>
      <c r="K607" s="1319"/>
      <c r="L607" s="1319"/>
      <c r="M607" s="1319"/>
      <c r="N607" s="1319"/>
      <c r="O607" s="874"/>
      <c r="P607" s="914"/>
      <c r="Q607" s="1319"/>
      <c r="R607" s="1319"/>
      <c r="S607" s="1319"/>
      <c r="T607" s="1319"/>
      <c r="U607" s="1319"/>
      <c r="V607" s="1319"/>
      <c r="W607" s="1319"/>
      <c r="X607" s="1320"/>
      <c r="Y607" s="1319"/>
      <c r="Z607" s="1319"/>
      <c r="AA607" s="1319"/>
      <c r="AB607" s="1319"/>
      <c r="AC607" s="1319"/>
      <c r="AD607" s="1319"/>
      <c r="AE607" s="1319"/>
      <c r="AF607" s="874"/>
      <c r="AG607" s="914"/>
      <c r="AH607" s="1319"/>
    </row>
    <row r="608">
      <c r="A608" s="1319"/>
      <c r="B608" s="1319"/>
      <c r="C608" s="1319"/>
      <c r="D608" s="1319"/>
      <c r="E608" s="1319"/>
      <c r="F608" s="1319"/>
      <c r="G608" s="1320"/>
      <c r="H608" s="1319"/>
      <c r="I608" s="1319"/>
      <c r="J608" s="1319"/>
      <c r="K608" s="1319"/>
      <c r="L608" s="1319"/>
      <c r="M608" s="1319"/>
      <c r="N608" s="1319"/>
      <c r="O608" s="874"/>
      <c r="P608" s="914"/>
      <c r="Q608" s="1319"/>
      <c r="R608" s="1319"/>
      <c r="S608" s="1319"/>
      <c r="T608" s="1319"/>
      <c r="U608" s="1319"/>
      <c r="V608" s="1319"/>
      <c r="W608" s="1319"/>
      <c r="X608" s="1320"/>
      <c r="Y608" s="1319"/>
      <c r="Z608" s="1319"/>
      <c r="AA608" s="1319"/>
      <c r="AB608" s="1319"/>
      <c r="AC608" s="1319"/>
      <c r="AD608" s="1319"/>
      <c r="AE608" s="1319"/>
      <c r="AF608" s="874"/>
      <c r="AG608" s="914"/>
      <c r="AH608" s="1319"/>
    </row>
    <row r="609">
      <c r="A609" s="1319"/>
      <c r="B609" s="1319"/>
      <c r="C609" s="1319"/>
      <c r="D609" s="1319"/>
      <c r="E609" s="1319"/>
      <c r="F609" s="1319"/>
      <c r="G609" s="1320"/>
      <c r="H609" s="1319"/>
      <c r="I609" s="1319"/>
      <c r="J609" s="1319"/>
      <c r="K609" s="1319"/>
      <c r="L609" s="1319"/>
      <c r="M609" s="1319"/>
      <c r="N609" s="1319"/>
      <c r="O609" s="874"/>
      <c r="P609" s="914"/>
      <c r="Q609" s="1319"/>
      <c r="R609" s="1319"/>
      <c r="S609" s="1319"/>
      <c r="T609" s="1319"/>
      <c r="U609" s="1319"/>
      <c r="V609" s="1319"/>
      <c r="W609" s="1319"/>
      <c r="X609" s="1320"/>
      <c r="Y609" s="1319"/>
      <c r="Z609" s="1319"/>
      <c r="AA609" s="1319"/>
      <c r="AB609" s="1319"/>
      <c r="AC609" s="1319"/>
      <c r="AD609" s="1319"/>
      <c r="AE609" s="1319"/>
      <c r="AF609" s="874"/>
      <c r="AG609" s="914"/>
      <c r="AH609" s="1319"/>
    </row>
    <row r="610">
      <c r="A610" s="1319"/>
      <c r="B610" s="1319"/>
      <c r="C610" s="1319"/>
      <c r="D610" s="1319"/>
      <c r="E610" s="1319"/>
      <c r="F610" s="1319"/>
      <c r="G610" s="1320"/>
      <c r="H610" s="1319"/>
      <c r="I610" s="1319"/>
      <c r="J610" s="1319"/>
      <c r="K610" s="1319"/>
      <c r="L610" s="1319"/>
      <c r="M610" s="1319"/>
      <c r="N610" s="1319"/>
      <c r="O610" s="874"/>
      <c r="P610" s="914"/>
      <c r="Q610" s="1319"/>
      <c r="R610" s="1319"/>
      <c r="S610" s="1319"/>
      <c r="T610" s="1319"/>
      <c r="U610" s="1319"/>
      <c r="V610" s="1319"/>
      <c r="W610" s="1319"/>
      <c r="X610" s="1320"/>
      <c r="Y610" s="1319"/>
      <c r="Z610" s="1319"/>
      <c r="AA610" s="1319"/>
      <c r="AB610" s="1319"/>
      <c r="AC610" s="1319"/>
      <c r="AD610" s="1319"/>
      <c r="AE610" s="1319"/>
      <c r="AF610" s="874"/>
      <c r="AG610" s="914"/>
      <c r="AH610" s="1319"/>
    </row>
    <row r="611">
      <c r="A611" s="1319"/>
      <c r="B611" s="1319"/>
      <c r="C611" s="1319"/>
      <c r="D611" s="1319"/>
      <c r="E611" s="1319"/>
      <c r="F611" s="1319"/>
      <c r="G611" s="1320"/>
      <c r="H611" s="1319"/>
      <c r="I611" s="1319"/>
      <c r="J611" s="1319"/>
      <c r="K611" s="1319"/>
      <c r="L611" s="1319"/>
      <c r="M611" s="1319"/>
      <c r="N611" s="1319"/>
      <c r="O611" s="874"/>
      <c r="P611" s="914"/>
      <c r="Q611" s="1319"/>
      <c r="R611" s="1319"/>
      <c r="S611" s="1319"/>
      <c r="T611" s="1319"/>
      <c r="U611" s="1319"/>
      <c r="V611" s="1319"/>
      <c r="W611" s="1319"/>
      <c r="X611" s="1320"/>
      <c r="Y611" s="1319"/>
      <c r="Z611" s="1319"/>
      <c r="AA611" s="1319"/>
      <c r="AB611" s="1319"/>
      <c r="AC611" s="1319"/>
      <c r="AD611" s="1319"/>
      <c r="AE611" s="1319"/>
      <c r="AF611" s="874"/>
      <c r="AG611" s="914"/>
      <c r="AH611" s="1319"/>
    </row>
    <row r="612">
      <c r="A612" s="1319"/>
      <c r="B612" s="1319"/>
      <c r="C612" s="1319"/>
      <c r="D612" s="1319"/>
      <c r="E612" s="1319"/>
      <c r="F612" s="1319"/>
      <c r="G612" s="1320"/>
      <c r="H612" s="1319"/>
      <c r="I612" s="1319"/>
      <c r="J612" s="1319"/>
      <c r="K612" s="1319"/>
      <c r="L612" s="1319"/>
      <c r="M612" s="1319"/>
      <c r="N612" s="1319"/>
      <c r="O612" s="874"/>
      <c r="P612" s="914"/>
      <c r="Q612" s="1319"/>
      <c r="R612" s="1319"/>
      <c r="S612" s="1319"/>
      <c r="T612" s="1319"/>
      <c r="U612" s="1319"/>
      <c r="V612" s="1319"/>
      <c r="W612" s="1319"/>
      <c r="X612" s="1320"/>
      <c r="Y612" s="1319"/>
      <c r="Z612" s="1319"/>
      <c r="AA612" s="1319"/>
      <c r="AB612" s="1319"/>
      <c r="AC612" s="1319"/>
      <c r="AD612" s="1319"/>
      <c r="AE612" s="1319"/>
      <c r="AF612" s="874"/>
      <c r="AG612" s="914"/>
      <c r="AH612" s="1319"/>
    </row>
    <row r="613">
      <c r="A613" s="1319"/>
      <c r="B613" s="1319"/>
      <c r="C613" s="1319"/>
      <c r="D613" s="1319"/>
      <c r="E613" s="1319"/>
      <c r="F613" s="1319"/>
      <c r="G613" s="1320"/>
      <c r="H613" s="1319"/>
      <c r="I613" s="1319"/>
      <c r="J613" s="1319"/>
      <c r="K613" s="1319"/>
      <c r="L613" s="1319"/>
      <c r="M613" s="1319"/>
      <c r="N613" s="1319"/>
      <c r="O613" s="874"/>
      <c r="P613" s="914"/>
      <c r="Q613" s="1319"/>
      <c r="R613" s="1319"/>
      <c r="S613" s="1319"/>
      <c r="T613" s="1319"/>
      <c r="U613" s="1319"/>
      <c r="V613" s="1319"/>
      <c r="W613" s="1319"/>
      <c r="X613" s="1320"/>
      <c r="Y613" s="1319"/>
      <c r="Z613" s="1319"/>
      <c r="AA613" s="1319"/>
      <c r="AB613" s="1319"/>
      <c r="AC613" s="1319"/>
      <c r="AD613" s="1319"/>
      <c r="AE613" s="1319"/>
      <c r="AF613" s="874"/>
      <c r="AG613" s="914"/>
      <c r="AH613" s="1319"/>
    </row>
    <row r="614">
      <c r="A614" s="1319"/>
      <c r="B614" s="1319"/>
      <c r="C614" s="1319"/>
      <c r="D614" s="1319"/>
      <c r="E614" s="1319"/>
      <c r="F614" s="1319"/>
      <c r="G614" s="1320"/>
      <c r="H614" s="1319"/>
      <c r="I614" s="1319"/>
      <c r="J614" s="1319"/>
      <c r="K614" s="1319"/>
      <c r="L614" s="1319"/>
      <c r="M614" s="1319"/>
      <c r="N614" s="1319"/>
      <c r="O614" s="874"/>
      <c r="P614" s="914"/>
      <c r="Q614" s="1319"/>
      <c r="R614" s="1319"/>
      <c r="S614" s="1319"/>
      <c r="T614" s="1319"/>
      <c r="U614" s="1319"/>
      <c r="V614" s="1319"/>
      <c r="W614" s="1319"/>
      <c r="X614" s="1320"/>
      <c r="Y614" s="1319"/>
      <c r="Z614" s="1319"/>
      <c r="AA614" s="1319"/>
      <c r="AB614" s="1319"/>
      <c r="AC614" s="1319"/>
      <c r="AD614" s="1319"/>
      <c r="AE614" s="1319"/>
      <c r="AF614" s="874"/>
      <c r="AG614" s="914"/>
      <c r="AH614" s="1319"/>
    </row>
    <row r="615">
      <c r="A615" s="1319"/>
      <c r="B615" s="1319"/>
      <c r="C615" s="1319"/>
      <c r="D615" s="1319"/>
      <c r="E615" s="1319"/>
      <c r="F615" s="1319"/>
      <c r="G615" s="1320"/>
      <c r="H615" s="1319"/>
      <c r="I615" s="1319"/>
      <c r="J615" s="1319"/>
      <c r="K615" s="1319"/>
      <c r="L615" s="1319"/>
      <c r="M615" s="1319"/>
      <c r="N615" s="1319"/>
      <c r="O615" s="874"/>
      <c r="P615" s="914"/>
      <c r="Q615" s="1319"/>
      <c r="R615" s="1319"/>
      <c r="S615" s="1319"/>
      <c r="T615" s="1319"/>
      <c r="U615" s="1319"/>
      <c r="V615" s="1319"/>
      <c r="W615" s="1319"/>
      <c r="X615" s="1320"/>
      <c r="Y615" s="1319"/>
      <c r="Z615" s="1319"/>
      <c r="AA615" s="1319"/>
      <c r="AB615" s="1319"/>
      <c r="AC615" s="1319"/>
      <c r="AD615" s="1319"/>
      <c r="AE615" s="1319"/>
      <c r="AF615" s="874"/>
      <c r="AG615" s="914"/>
      <c r="AH615" s="1319"/>
    </row>
    <row r="616">
      <c r="A616" s="1319"/>
      <c r="B616" s="1319"/>
      <c r="C616" s="1319"/>
      <c r="D616" s="1319"/>
      <c r="E616" s="1319"/>
      <c r="F616" s="1319"/>
      <c r="G616" s="1320"/>
      <c r="H616" s="1319"/>
      <c r="I616" s="1319"/>
      <c r="J616" s="1319"/>
      <c r="K616" s="1319"/>
      <c r="L616" s="1319"/>
      <c r="M616" s="1319"/>
      <c r="N616" s="1319"/>
      <c r="O616" s="874"/>
      <c r="P616" s="914"/>
      <c r="Q616" s="1319"/>
      <c r="R616" s="1319"/>
      <c r="S616" s="1319"/>
      <c r="T616" s="1319"/>
      <c r="U616" s="1319"/>
      <c r="V616" s="1319"/>
      <c r="W616" s="1319"/>
      <c r="X616" s="1320"/>
      <c r="Y616" s="1319"/>
      <c r="Z616" s="1319"/>
      <c r="AA616" s="1319"/>
      <c r="AB616" s="1319"/>
      <c r="AC616" s="1319"/>
      <c r="AD616" s="1319"/>
      <c r="AE616" s="1319"/>
      <c r="AF616" s="874"/>
      <c r="AG616" s="914"/>
      <c r="AH616" s="1319"/>
    </row>
    <row r="617">
      <c r="A617" s="1319"/>
      <c r="B617" s="1319"/>
      <c r="C617" s="1319"/>
      <c r="D617" s="1319"/>
      <c r="E617" s="1319"/>
      <c r="F617" s="1319"/>
      <c r="G617" s="1320"/>
      <c r="H617" s="1319"/>
      <c r="I617" s="1319"/>
      <c r="J617" s="1319"/>
      <c r="K617" s="1319"/>
      <c r="L617" s="1319"/>
      <c r="M617" s="1319"/>
      <c r="N617" s="1319"/>
      <c r="O617" s="874"/>
      <c r="P617" s="914"/>
      <c r="Q617" s="1319"/>
      <c r="R617" s="1319"/>
      <c r="S617" s="1319"/>
      <c r="T617" s="1319"/>
      <c r="U617" s="1319"/>
      <c r="V617" s="1319"/>
      <c r="W617" s="1319"/>
      <c r="X617" s="1320"/>
      <c r="Y617" s="1319"/>
      <c r="Z617" s="1319"/>
      <c r="AA617" s="1319"/>
      <c r="AB617" s="1319"/>
      <c r="AC617" s="1319"/>
      <c r="AD617" s="1319"/>
      <c r="AE617" s="1319"/>
      <c r="AF617" s="874"/>
      <c r="AG617" s="914"/>
      <c r="AH617" s="1319"/>
    </row>
    <row r="618">
      <c r="A618" s="1319"/>
      <c r="B618" s="1319"/>
      <c r="C618" s="1319"/>
      <c r="D618" s="1319"/>
      <c r="E618" s="1319"/>
      <c r="F618" s="1319"/>
      <c r="G618" s="1320"/>
      <c r="H618" s="1319"/>
      <c r="I618" s="1319"/>
      <c r="J618" s="1319"/>
      <c r="K618" s="1319"/>
      <c r="L618" s="1319"/>
      <c r="M618" s="1319"/>
      <c r="N618" s="1319"/>
      <c r="O618" s="874"/>
      <c r="P618" s="914"/>
      <c r="Q618" s="1319"/>
      <c r="R618" s="1319"/>
      <c r="S618" s="1319"/>
      <c r="T618" s="1319"/>
      <c r="U618" s="1319"/>
      <c r="V618" s="1319"/>
      <c r="W618" s="1319"/>
      <c r="X618" s="1320"/>
      <c r="Y618" s="1319"/>
      <c r="Z618" s="1319"/>
      <c r="AA618" s="1319"/>
      <c r="AB618" s="1319"/>
      <c r="AC618" s="1319"/>
      <c r="AD618" s="1319"/>
      <c r="AE618" s="1319"/>
      <c r="AF618" s="874"/>
      <c r="AG618" s="914"/>
      <c r="AH618" s="1319"/>
    </row>
    <row r="619">
      <c r="A619" s="1319"/>
      <c r="B619" s="1319"/>
      <c r="C619" s="1319"/>
      <c r="D619" s="1319"/>
      <c r="E619" s="1319"/>
      <c r="F619" s="1319"/>
      <c r="G619" s="1320"/>
      <c r="H619" s="1319"/>
      <c r="I619" s="1319"/>
      <c r="J619" s="1319"/>
      <c r="K619" s="1319"/>
      <c r="L619" s="1319"/>
      <c r="M619" s="1319"/>
      <c r="N619" s="1319"/>
      <c r="O619" s="874"/>
      <c r="P619" s="914"/>
      <c r="Q619" s="1319"/>
      <c r="R619" s="1319"/>
      <c r="S619" s="1319"/>
      <c r="T619" s="1319"/>
      <c r="U619" s="1319"/>
      <c r="V619" s="1319"/>
      <c r="W619" s="1319"/>
      <c r="X619" s="1320"/>
      <c r="Y619" s="1319"/>
      <c r="Z619" s="1319"/>
      <c r="AA619" s="1319"/>
      <c r="AB619" s="1319"/>
      <c r="AC619" s="1319"/>
      <c r="AD619" s="1319"/>
      <c r="AE619" s="1319"/>
      <c r="AF619" s="874"/>
      <c r="AG619" s="914"/>
      <c r="AH619" s="1319"/>
    </row>
    <row r="620">
      <c r="A620" s="1319"/>
      <c r="B620" s="1319"/>
      <c r="C620" s="1319"/>
      <c r="D620" s="1319"/>
      <c r="E620" s="1319"/>
      <c r="F620" s="1319"/>
      <c r="G620" s="1320"/>
      <c r="H620" s="1319"/>
      <c r="I620" s="1319"/>
      <c r="J620" s="1319"/>
      <c r="K620" s="1319"/>
      <c r="L620" s="1319"/>
      <c r="M620" s="1319"/>
      <c r="N620" s="1319"/>
      <c r="O620" s="874"/>
      <c r="P620" s="914"/>
      <c r="Q620" s="1319"/>
      <c r="R620" s="1319"/>
      <c r="S620" s="1319"/>
      <c r="T620" s="1319"/>
      <c r="U620" s="1319"/>
      <c r="V620" s="1319"/>
      <c r="W620" s="1319"/>
      <c r="X620" s="1320"/>
      <c r="Y620" s="1319"/>
      <c r="Z620" s="1319"/>
      <c r="AA620" s="1319"/>
      <c r="AB620" s="1319"/>
      <c r="AC620" s="1319"/>
      <c r="AD620" s="1319"/>
      <c r="AE620" s="1319"/>
      <c r="AF620" s="874"/>
      <c r="AG620" s="914"/>
      <c r="AH620" s="1319"/>
    </row>
    <row r="621">
      <c r="A621" s="1319"/>
      <c r="B621" s="1319"/>
      <c r="C621" s="1319"/>
      <c r="D621" s="1319"/>
      <c r="E621" s="1319"/>
      <c r="F621" s="1319"/>
      <c r="G621" s="1320"/>
      <c r="H621" s="1319"/>
      <c r="I621" s="1319"/>
      <c r="J621" s="1319"/>
      <c r="K621" s="1319"/>
      <c r="L621" s="1319"/>
      <c r="M621" s="1319"/>
      <c r="N621" s="1319"/>
      <c r="O621" s="874"/>
      <c r="P621" s="914"/>
      <c r="Q621" s="1319"/>
      <c r="R621" s="1319"/>
      <c r="S621" s="1319"/>
      <c r="T621" s="1319"/>
      <c r="U621" s="1319"/>
      <c r="V621" s="1319"/>
      <c r="W621" s="1319"/>
      <c r="X621" s="1320"/>
      <c r="Y621" s="1319"/>
      <c r="Z621" s="1319"/>
      <c r="AA621" s="1319"/>
      <c r="AB621" s="1319"/>
      <c r="AC621" s="1319"/>
      <c r="AD621" s="1319"/>
      <c r="AE621" s="1319"/>
      <c r="AF621" s="874"/>
      <c r="AG621" s="914"/>
      <c r="AH621" s="1319"/>
    </row>
    <row r="622">
      <c r="A622" s="1319"/>
      <c r="B622" s="1319"/>
      <c r="C622" s="1319"/>
      <c r="D622" s="1319"/>
      <c r="E622" s="1319"/>
      <c r="F622" s="1319"/>
      <c r="G622" s="1320"/>
      <c r="H622" s="1319"/>
      <c r="I622" s="1319"/>
      <c r="J622" s="1319"/>
      <c r="K622" s="1319"/>
      <c r="L622" s="1319"/>
      <c r="M622" s="1319"/>
      <c r="N622" s="1319"/>
      <c r="O622" s="874"/>
      <c r="P622" s="914"/>
      <c r="Q622" s="1319"/>
      <c r="R622" s="1319"/>
      <c r="S622" s="1319"/>
      <c r="T622" s="1319"/>
      <c r="U622" s="1319"/>
      <c r="V622" s="1319"/>
      <c r="W622" s="1319"/>
      <c r="X622" s="1320"/>
      <c r="Y622" s="1319"/>
      <c r="Z622" s="1319"/>
      <c r="AA622" s="1319"/>
      <c r="AB622" s="1319"/>
      <c r="AC622" s="1319"/>
      <c r="AD622" s="1319"/>
      <c r="AE622" s="1319"/>
      <c r="AF622" s="874"/>
      <c r="AG622" s="914"/>
      <c r="AH622" s="1319"/>
    </row>
    <row r="623">
      <c r="A623" s="1319"/>
      <c r="B623" s="1319"/>
      <c r="C623" s="1319"/>
      <c r="D623" s="1319"/>
      <c r="E623" s="1319"/>
      <c r="F623" s="1319"/>
      <c r="G623" s="1320"/>
      <c r="H623" s="1319"/>
      <c r="I623" s="1319"/>
      <c r="J623" s="1319"/>
      <c r="K623" s="1319"/>
      <c r="L623" s="1319"/>
      <c r="M623" s="1319"/>
      <c r="N623" s="1319"/>
      <c r="O623" s="874"/>
      <c r="P623" s="914"/>
      <c r="Q623" s="1319"/>
      <c r="R623" s="1319"/>
      <c r="S623" s="1319"/>
      <c r="T623" s="1319"/>
      <c r="U623" s="1319"/>
      <c r="V623" s="1319"/>
      <c r="W623" s="1319"/>
      <c r="X623" s="1320"/>
      <c r="Y623" s="1319"/>
      <c r="Z623" s="1319"/>
      <c r="AA623" s="1319"/>
      <c r="AB623" s="1319"/>
      <c r="AC623" s="1319"/>
      <c r="AD623" s="1319"/>
      <c r="AE623" s="1319"/>
      <c r="AF623" s="874"/>
      <c r="AG623" s="914"/>
      <c r="AH623" s="1319"/>
    </row>
    <row r="624">
      <c r="A624" s="1319"/>
      <c r="B624" s="1319"/>
      <c r="C624" s="1319"/>
      <c r="D624" s="1319"/>
      <c r="E624" s="1319"/>
      <c r="F624" s="1319"/>
      <c r="G624" s="1320"/>
      <c r="H624" s="1319"/>
      <c r="I624" s="1319"/>
      <c r="J624" s="1319"/>
      <c r="K624" s="1319"/>
      <c r="L624" s="1319"/>
      <c r="M624" s="1319"/>
      <c r="N624" s="1319"/>
      <c r="O624" s="874"/>
      <c r="P624" s="914"/>
      <c r="Q624" s="1319"/>
      <c r="R624" s="1319"/>
      <c r="S624" s="1319"/>
      <c r="T624" s="1319"/>
      <c r="U624" s="1319"/>
      <c r="V624" s="1319"/>
      <c r="W624" s="1319"/>
      <c r="X624" s="1320"/>
      <c r="Y624" s="1319"/>
      <c r="Z624" s="1319"/>
      <c r="AA624" s="1319"/>
      <c r="AB624" s="1319"/>
      <c r="AC624" s="1319"/>
      <c r="AD624" s="1319"/>
      <c r="AE624" s="1319"/>
      <c r="AF624" s="874"/>
      <c r="AG624" s="914"/>
      <c r="AH624" s="1319"/>
    </row>
    <row r="625">
      <c r="A625" s="1319"/>
      <c r="B625" s="1319"/>
      <c r="C625" s="1319"/>
      <c r="D625" s="1319"/>
      <c r="E625" s="1319"/>
      <c r="F625" s="1319"/>
      <c r="G625" s="1320"/>
      <c r="H625" s="1319"/>
      <c r="I625" s="1319"/>
      <c r="J625" s="1319"/>
      <c r="K625" s="1319"/>
      <c r="L625" s="1319"/>
      <c r="M625" s="1319"/>
      <c r="N625" s="1319"/>
      <c r="O625" s="874"/>
      <c r="P625" s="914"/>
      <c r="Q625" s="1319"/>
      <c r="R625" s="1319"/>
      <c r="S625" s="1319"/>
      <c r="T625" s="1319"/>
      <c r="U625" s="1319"/>
      <c r="V625" s="1319"/>
      <c r="W625" s="1319"/>
      <c r="X625" s="1320"/>
      <c r="Y625" s="1319"/>
      <c r="Z625" s="1319"/>
      <c r="AA625" s="1319"/>
      <c r="AB625" s="1319"/>
      <c r="AC625" s="1319"/>
      <c r="AD625" s="1319"/>
      <c r="AE625" s="1319"/>
      <c r="AF625" s="874"/>
      <c r="AG625" s="914"/>
      <c r="AH625" s="1319"/>
    </row>
    <row r="626">
      <c r="A626" s="1319"/>
      <c r="B626" s="1319"/>
      <c r="C626" s="1319"/>
      <c r="D626" s="1319"/>
      <c r="E626" s="1319"/>
      <c r="F626" s="1319"/>
      <c r="G626" s="1320"/>
      <c r="H626" s="1319"/>
      <c r="I626" s="1319"/>
      <c r="J626" s="1319"/>
      <c r="K626" s="1319"/>
      <c r="L626" s="1319"/>
      <c r="M626" s="1319"/>
      <c r="N626" s="1319"/>
      <c r="O626" s="874"/>
      <c r="P626" s="914"/>
      <c r="Q626" s="1319"/>
      <c r="R626" s="1319"/>
      <c r="S626" s="1319"/>
      <c r="T626" s="1319"/>
      <c r="U626" s="1319"/>
      <c r="V626" s="1319"/>
      <c r="W626" s="1319"/>
      <c r="X626" s="1320"/>
      <c r="Y626" s="1319"/>
      <c r="Z626" s="1319"/>
      <c r="AA626" s="1319"/>
      <c r="AB626" s="1319"/>
      <c r="AC626" s="1319"/>
      <c r="AD626" s="1319"/>
      <c r="AE626" s="1319"/>
      <c r="AF626" s="874"/>
      <c r="AG626" s="914"/>
      <c r="AH626" s="1319"/>
    </row>
    <row r="627">
      <c r="A627" s="1319"/>
      <c r="B627" s="1319"/>
      <c r="C627" s="1319"/>
      <c r="D627" s="1319"/>
      <c r="E627" s="1319"/>
      <c r="F627" s="1319"/>
      <c r="G627" s="1320"/>
      <c r="H627" s="1319"/>
      <c r="I627" s="1319"/>
      <c r="J627" s="1319"/>
      <c r="K627" s="1319"/>
      <c r="L627" s="1319"/>
      <c r="M627" s="1319"/>
      <c r="N627" s="1319"/>
      <c r="O627" s="874"/>
      <c r="P627" s="914"/>
      <c r="Q627" s="1319"/>
      <c r="R627" s="1319"/>
      <c r="S627" s="1319"/>
      <c r="T627" s="1319"/>
      <c r="U627" s="1319"/>
      <c r="V627" s="1319"/>
      <c r="W627" s="1319"/>
      <c r="X627" s="1320"/>
      <c r="Y627" s="1319"/>
      <c r="Z627" s="1319"/>
      <c r="AA627" s="1319"/>
      <c r="AB627" s="1319"/>
      <c r="AC627" s="1319"/>
      <c r="AD627" s="1319"/>
      <c r="AE627" s="1319"/>
      <c r="AF627" s="874"/>
      <c r="AG627" s="914"/>
      <c r="AH627" s="1319"/>
    </row>
    <row r="628">
      <c r="A628" s="1319"/>
      <c r="B628" s="1319"/>
      <c r="C628" s="1319"/>
      <c r="D628" s="1319"/>
      <c r="E628" s="1319"/>
      <c r="F628" s="1319"/>
      <c r="G628" s="1320"/>
      <c r="H628" s="1319"/>
      <c r="I628" s="1319"/>
      <c r="J628" s="1319"/>
      <c r="K628" s="1319"/>
      <c r="L628" s="1319"/>
      <c r="M628" s="1319"/>
      <c r="N628" s="1319"/>
      <c r="O628" s="874"/>
      <c r="P628" s="914"/>
      <c r="Q628" s="1319"/>
      <c r="R628" s="1319"/>
      <c r="S628" s="1319"/>
      <c r="T628" s="1319"/>
      <c r="U628" s="1319"/>
      <c r="V628" s="1319"/>
      <c r="W628" s="1319"/>
      <c r="X628" s="1320"/>
      <c r="Y628" s="1319"/>
      <c r="Z628" s="1319"/>
      <c r="AA628" s="1319"/>
      <c r="AB628" s="1319"/>
      <c r="AC628" s="1319"/>
      <c r="AD628" s="1319"/>
      <c r="AE628" s="1319"/>
      <c r="AF628" s="874"/>
      <c r="AG628" s="914"/>
      <c r="AH628" s="1319"/>
    </row>
    <row r="629">
      <c r="A629" s="1319"/>
      <c r="B629" s="1319"/>
      <c r="C629" s="1319"/>
      <c r="D629" s="1319"/>
      <c r="E629" s="1319"/>
      <c r="F629" s="1319"/>
      <c r="G629" s="1320"/>
      <c r="H629" s="1319"/>
      <c r="I629" s="1319"/>
      <c r="J629" s="1319"/>
      <c r="K629" s="1319"/>
      <c r="L629" s="1319"/>
      <c r="M629" s="1319"/>
      <c r="N629" s="1319"/>
      <c r="O629" s="874"/>
      <c r="P629" s="914"/>
      <c r="Q629" s="1319"/>
      <c r="R629" s="1319"/>
      <c r="S629" s="1319"/>
      <c r="T629" s="1319"/>
      <c r="U629" s="1319"/>
      <c r="V629" s="1319"/>
      <c r="W629" s="1319"/>
      <c r="X629" s="1320"/>
      <c r="Y629" s="1319"/>
      <c r="Z629" s="1319"/>
      <c r="AA629" s="1319"/>
      <c r="AB629" s="1319"/>
      <c r="AC629" s="1319"/>
      <c r="AD629" s="1319"/>
      <c r="AE629" s="1319"/>
      <c r="AF629" s="874"/>
      <c r="AG629" s="914"/>
      <c r="AH629" s="1319"/>
    </row>
    <row r="630">
      <c r="A630" s="1319"/>
      <c r="B630" s="1319"/>
      <c r="C630" s="1319"/>
      <c r="D630" s="1319"/>
      <c r="E630" s="1319"/>
      <c r="F630" s="1319"/>
      <c r="G630" s="1320"/>
      <c r="H630" s="1319"/>
      <c r="I630" s="1319"/>
      <c r="J630" s="1319"/>
      <c r="K630" s="1319"/>
      <c r="L630" s="1319"/>
      <c r="M630" s="1319"/>
      <c r="N630" s="1319"/>
      <c r="O630" s="874"/>
      <c r="P630" s="914"/>
      <c r="Q630" s="1319"/>
      <c r="R630" s="1319"/>
      <c r="S630" s="1319"/>
      <c r="T630" s="1319"/>
      <c r="U630" s="1319"/>
      <c r="V630" s="1319"/>
      <c r="W630" s="1319"/>
      <c r="X630" s="1320"/>
      <c r="Y630" s="1319"/>
      <c r="Z630" s="1319"/>
      <c r="AA630" s="1319"/>
      <c r="AB630" s="1319"/>
      <c r="AC630" s="1319"/>
      <c r="AD630" s="1319"/>
      <c r="AE630" s="1319"/>
      <c r="AF630" s="874"/>
      <c r="AG630" s="914"/>
      <c r="AH630" s="1319"/>
    </row>
    <row r="631">
      <c r="A631" s="1319"/>
      <c r="B631" s="1319"/>
      <c r="C631" s="1319"/>
      <c r="D631" s="1319"/>
      <c r="E631" s="1319"/>
      <c r="F631" s="1319"/>
      <c r="G631" s="1320"/>
      <c r="H631" s="1319"/>
      <c r="I631" s="1319"/>
      <c r="J631" s="1319"/>
      <c r="K631" s="1319"/>
      <c r="L631" s="1319"/>
      <c r="M631" s="1319"/>
      <c r="N631" s="1319"/>
      <c r="O631" s="874"/>
      <c r="P631" s="914"/>
      <c r="Q631" s="1319"/>
      <c r="R631" s="1319"/>
      <c r="S631" s="1319"/>
      <c r="T631" s="1319"/>
      <c r="U631" s="1319"/>
      <c r="V631" s="1319"/>
      <c r="W631" s="1319"/>
      <c r="X631" s="1320"/>
      <c r="Y631" s="1319"/>
      <c r="Z631" s="1319"/>
      <c r="AA631" s="1319"/>
      <c r="AB631" s="1319"/>
      <c r="AC631" s="1319"/>
      <c r="AD631" s="1319"/>
      <c r="AE631" s="1319"/>
      <c r="AF631" s="874"/>
      <c r="AG631" s="914"/>
      <c r="AH631" s="1319"/>
    </row>
    <row r="632">
      <c r="A632" s="1319"/>
      <c r="B632" s="1319"/>
      <c r="C632" s="1319"/>
      <c r="D632" s="1319"/>
      <c r="E632" s="1319"/>
      <c r="F632" s="1319"/>
      <c r="G632" s="1320"/>
      <c r="H632" s="1319"/>
      <c r="I632" s="1319"/>
      <c r="J632" s="1319"/>
      <c r="K632" s="1319"/>
      <c r="L632" s="1319"/>
      <c r="M632" s="1319"/>
      <c r="N632" s="1319"/>
      <c r="O632" s="874"/>
      <c r="P632" s="914"/>
      <c r="Q632" s="1319"/>
      <c r="R632" s="1319"/>
      <c r="S632" s="1319"/>
      <c r="T632" s="1319"/>
      <c r="U632" s="1319"/>
      <c r="V632" s="1319"/>
      <c r="W632" s="1319"/>
      <c r="X632" s="1320"/>
      <c r="Y632" s="1319"/>
      <c r="Z632" s="1319"/>
      <c r="AA632" s="1319"/>
      <c r="AB632" s="1319"/>
      <c r="AC632" s="1319"/>
      <c r="AD632" s="1319"/>
      <c r="AE632" s="1319"/>
      <c r="AF632" s="874"/>
      <c r="AG632" s="914"/>
      <c r="AH632" s="1319"/>
    </row>
    <row r="633">
      <c r="A633" s="1319"/>
      <c r="B633" s="1319"/>
      <c r="C633" s="1319"/>
      <c r="D633" s="1319"/>
      <c r="E633" s="1319"/>
      <c r="F633" s="1319"/>
      <c r="G633" s="1320"/>
      <c r="H633" s="1319"/>
      <c r="I633" s="1319"/>
      <c r="J633" s="1319"/>
      <c r="K633" s="1319"/>
      <c r="L633" s="1319"/>
      <c r="M633" s="1319"/>
      <c r="N633" s="1319"/>
      <c r="O633" s="874"/>
      <c r="P633" s="914"/>
      <c r="Q633" s="1319"/>
      <c r="R633" s="1319"/>
      <c r="S633" s="1319"/>
      <c r="T633" s="1319"/>
      <c r="U633" s="1319"/>
      <c r="V633" s="1319"/>
      <c r="W633" s="1319"/>
      <c r="X633" s="1320"/>
      <c r="Y633" s="1319"/>
      <c r="Z633" s="1319"/>
      <c r="AA633" s="1319"/>
      <c r="AB633" s="1319"/>
      <c r="AC633" s="1319"/>
      <c r="AD633" s="1319"/>
      <c r="AE633" s="1319"/>
      <c r="AF633" s="874"/>
      <c r="AG633" s="914"/>
      <c r="AH633" s="1319"/>
    </row>
    <row r="634">
      <c r="A634" s="1319"/>
      <c r="B634" s="1319"/>
      <c r="C634" s="1319"/>
      <c r="D634" s="1319"/>
      <c r="E634" s="1319"/>
      <c r="F634" s="1319"/>
      <c r="G634" s="1320"/>
      <c r="H634" s="1319"/>
      <c r="I634" s="1319"/>
      <c r="J634" s="1319"/>
      <c r="K634" s="1319"/>
      <c r="L634" s="1319"/>
      <c r="M634" s="1319"/>
      <c r="N634" s="1319"/>
      <c r="O634" s="874"/>
      <c r="P634" s="914"/>
      <c r="Q634" s="1319"/>
      <c r="R634" s="1319"/>
      <c r="S634" s="1319"/>
      <c r="T634" s="1319"/>
      <c r="U634" s="1319"/>
      <c r="V634" s="1319"/>
      <c r="W634" s="1319"/>
      <c r="X634" s="1320"/>
      <c r="Y634" s="1319"/>
      <c r="Z634" s="1319"/>
      <c r="AA634" s="1319"/>
      <c r="AB634" s="1319"/>
      <c r="AC634" s="1319"/>
      <c r="AD634" s="1319"/>
      <c r="AE634" s="1319"/>
      <c r="AF634" s="874"/>
      <c r="AG634" s="914"/>
      <c r="AH634" s="1319"/>
    </row>
    <row r="635">
      <c r="A635" s="1319"/>
      <c r="B635" s="1319"/>
      <c r="C635" s="1319"/>
      <c r="D635" s="1319"/>
      <c r="E635" s="1319"/>
      <c r="F635" s="1319"/>
      <c r="G635" s="1320"/>
      <c r="H635" s="1319"/>
      <c r="I635" s="1319"/>
      <c r="J635" s="1319"/>
      <c r="K635" s="1319"/>
      <c r="L635" s="1319"/>
      <c r="M635" s="1319"/>
      <c r="N635" s="1319"/>
      <c r="O635" s="874"/>
      <c r="P635" s="914"/>
      <c r="Q635" s="1319"/>
      <c r="R635" s="1319"/>
      <c r="S635" s="1319"/>
      <c r="T635" s="1319"/>
      <c r="U635" s="1319"/>
      <c r="V635" s="1319"/>
      <c r="W635" s="1319"/>
      <c r="X635" s="1320"/>
      <c r="Y635" s="1319"/>
      <c r="Z635" s="1319"/>
      <c r="AA635" s="1319"/>
      <c r="AB635" s="1319"/>
      <c r="AC635" s="1319"/>
      <c r="AD635" s="1319"/>
      <c r="AE635" s="1319"/>
      <c r="AF635" s="874"/>
      <c r="AG635" s="914"/>
      <c r="AH635" s="1319"/>
    </row>
    <row r="636">
      <c r="A636" s="1319"/>
      <c r="B636" s="1319"/>
      <c r="C636" s="1319"/>
      <c r="D636" s="1319"/>
      <c r="E636" s="1319"/>
      <c r="F636" s="1319"/>
      <c r="G636" s="1320"/>
      <c r="H636" s="1319"/>
      <c r="I636" s="1319"/>
      <c r="J636" s="1319"/>
      <c r="K636" s="1319"/>
      <c r="L636" s="1319"/>
      <c r="M636" s="1319"/>
      <c r="N636" s="1319"/>
      <c r="O636" s="874"/>
      <c r="P636" s="914"/>
      <c r="Q636" s="1319"/>
      <c r="R636" s="1319"/>
      <c r="S636" s="1319"/>
      <c r="T636" s="1319"/>
      <c r="U636" s="1319"/>
      <c r="V636" s="1319"/>
      <c r="W636" s="1319"/>
      <c r="X636" s="1320"/>
      <c r="Y636" s="1319"/>
      <c r="Z636" s="1319"/>
      <c r="AA636" s="1319"/>
      <c r="AB636" s="1319"/>
      <c r="AC636" s="1319"/>
      <c r="AD636" s="1319"/>
      <c r="AE636" s="1319"/>
      <c r="AF636" s="874"/>
      <c r="AG636" s="914"/>
      <c r="AH636" s="1319"/>
    </row>
    <row r="637">
      <c r="A637" s="1319"/>
      <c r="B637" s="1319"/>
      <c r="C637" s="1319"/>
      <c r="D637" s="1319"/>
      <c r="E637" s="1319"/>
      <c r="F637" s="1319"/>
      <c r="G637" s="1320"/>
      <c r="H637" s="1319"/>
      <c r="I637" s="1319"/>
      <c r="J637" s="1319"/>
      <c r="K637" s="1319"/>
      <c r="L637" s="1319"/>
      <c r="M637" s="1319"/>
      <c r="N637" s="1319"/>
      <c r="O637" s="874"/>
      <c r="P637" s="914"/>
      <c r="Q637" s="1319"/>
      <c r="R637" s="1319"/>
      <c r="S637" s="1319"/>
      <c r="T637" s="1319"/>
      <c r="U637" s="1319"/>
      <c r="V637" s="1319"/>
      <c r="W637" s="1319"/>
      <c r="X637" s="1320"/>
      <c r="Y637" s="1319"/>
      <c r="Z637" s="1319"/>
      <c r="AA637" s="1319"/>
      <c r="AB637" s="1319"/>
      <c r="AC637" s="1319"/>
      <c r="AD637" s="1319"/>
      <c r="AE637" s="1319"/>
      <c r="AF637" s="874"/>
      <c r="AG637" s="914"/>
      <c r="AH637" s="1319"/>
    </row>
    <row r="638">
      <c r="A638" s="1319"/>
      <c r="B638" s="1319"/>
      <c r="C638" s="1319"/>
      <c r="D638" s="1319"/>
      <c r="E638" s="1319"/>
      <c r="F638" s="1319"/>
      <c r="G638" s="1320"/>
      <c r="H638" s="1319"/>
      <c r="I638" s="1319"/>
      <c r="J638" s="1319"/>
      <c r="K638" s="1319"/>
      <c r="L638" s="1319"/>
      <c r="M638" s="1319"/>
      <c r="N638" s="1319"/>
      <c r="O638" s="874"/>
      <c r="P638" s="914"/>
      <c r="Q638" s="1319"/>
      <c r="R638" s="1319"/>
      <c r="S638" s="1319"/>
      <c r="T638" s="1319"/>
      <c r="U638" s="1319"/>
      <c r="V638" s="1319"/>
      <c r="W638" s="1319"/>
      <c r="X638" s="1320"/>
      <c r="Y638" s="1319"/>
      <c r="Z638" s="1319"/>
      <c r="AA638" s="1319"/>
      <c r="AB638" s="1319"/>
      <c r="AC638" s="1319"/>
      <c r="AD638" s="1319"/>
      <c r="AE638" s="1319"/>
      <c r="AF638" s="874"/>
      <c r="AG638" s="914"/>
      <c r="AH638" s="1319"/>
    </row>
    <row r="639">
      <c r="A639" s="1319"/>
      <c r="B639" s="1319"/>
      <c r="C639" s="1319"/>
      <c r="D639" s="1319"/>
      <c r="E639" s="1319"/>
      <c r="F639" s="1319"/>
      <c r="G639" s="1320"/>
      <c r="H639" s="1319"/>
      <c r="I639" s="1319"/>
      <c r="J639" s="1319"/>
      <c r="K639" s="1319"/>
      <c r="L639" s="1319"/>
      <c r="M639" s="1319"/>
      <c r="N639" s="1319"/>
      <c r="O639" s="874"/>
      <c r="P639" s="914"/>
      <c r="Q639" s="1319"/>
      <c r="R639" s="1319"/>
      <c r="S639" s="1319"/>
      <c r="T639" s="1319"/>
      <c r="U639" s="1319"/>
      <c r="V639" s="1319"/>
      <c r="W639" s="1319"/>
      <c r="X639" s="1320"/>
      <c r="Y639" s="1319"/>
      <c r="Z639" s="1319"/>
      <c r="AA639" s="1319"/>
      <c r="AB639" s="1319"/>
      <c r="AC639" s="1319"/>
      <c r="AD639" s="1319"/>
      <c r="AE639" s="1319"/>
      <c r="AF639" s="874"/>
      <c r="AG639" s="914"/>
      <c r="AH639" s="1319"/>
    </row>
    <row r="640">
      <c r="A640" s="1319"/>
      <c r="B640" s="1319"/>
      <c r="C640" s="1319"/>
      <c r="D640" s="1319"/>
      <c r="E640" s="1319"/>
      <c r="F640" s="1319"/>
      <c r="G640" s="1320"/>
      <c r="H640" s="1319"/>
      <c r="I640" s="1319"/>
      <c r="J640" s="1319"/>
      <c r="K640" s="1319"/>
      <c r="L640" s="1319"/>
      <c r="M640" s="1319"/>
      <c r="N640" s="1319"/>
      <c r="O640" s="874"/>
      <c r="P640" s="914"/>
      <c r="Q640" s="1319"/>
      <c r="R640" s="1319"/>
      <c r="S640" s="1319"/>
      <c r="T640" s="1319"/>
      <c r="U640" s="1319"/>
      <c r="V640" s="1319"/>
      <c r="W640" s="1319"/>
      <c r="X640" s="1320"/>
      <c r="Y640" s="1319"/>
      <c r="Z640" s="1319"/>
      <c r="AA640" s="1319"/>
      <c r="AB640" s="1319"/>
      <c r="AC640" s="1319"/>
      <c r="AD640" s="1319"/>
      <c r="AE640" s="1319"/>
      <c r="AF640" s="874"/>
      <c r="AG640" s="914"/>
      <c r="AH640" s="1319"/>
    </row>
    <row r="641">
      <c r="A641" s="1319"/>
      <c r="B641" s="1319"/>
      <c r="C641" s="1319"/>
      <c r="D641" s="1319"/>
      <c r="E641" s="1319"/>
      <c r="F641" s="1319"/>
      <c r="G641" s="1320"/>
      <c r="H641" s="1319"/>
      <c r="I641" s="1319"/>
      <c r="J641" s="1319"/>
      <c r="K641" s="1319"/>
      <c r="L641" s="1319"/>
      <c r="M641" s="1319"/>
      <c r="N641" s="1319"/>
      <c r="O641" s="874"/>
      <c r="P641" s="914"/>
      <c r="Q641" s="1319"/>
      <c r="R641" s="1319"/>
      <c r="S641" s="1319"/>
      <c r="T641" s="1319"/>
      <c r="U641" s="1319"/>
      <c r="V641" s="1319"/>
      <c r="W641" s="1319"/>
      <c r="X641" s="1320"/>
      <c r="Y641" s="1319"/>
      <c r="Z641" s="1319"/>
      <c r="AA641" s="1319"/>
      <c r="AB641" s="1319"/>
      <c r="AC641" s="1319"/>
      <c r="AD641" s="1319"/>
      <c r="AE641" s="1319"/>
      <c r="AF641" s="874"/>
      <c r="AG641" s="914"/>
      <c r="AH641" s="1319"/>
    </row>
    <row r="642">
      <c r="A642" s="1319"/>
      <c r="B642" s="1319"/>
      <c r="C642" s="1319"/>
      <c r="D642" s="1319"/>
      <c r="E642" s="1319"/>
      <c r="F642" s="1319"/>
      <c r="G642" s="1320"/>
      <c r="H642" s="1319"/>
      <c r="I642" s="1319"/>
      <c r="J642" s="1319"/>
      <c r="K642" s="1319"/>
      <c r="L642" s="1319"/>
      <c r="M642" s="1319"/>
      <c r="N642" s="1319"/>
      <c r="O642" s="874"/>
      <c r="P642" s="914"/>
      <c r="Q642" s="1319"/>
      <c r="R642" s="1319"/>
      <c r="S642" s="1319"/>
      <c r="T642" s="1319"/>
      <c r="U642" s="1319"/>
      <c r="V642" s="1319"/>
      <c r="W642" s="1319"/>
      <c r="X642" s="1320"/>
      <c r="Y642" s="1319"/>
      <c r="Z642" s="1319"/>
      <c r="AA642" s="1319"/>
      <c r="AB642" s="1319"/>
      <c r="AC642" s="1319"/>
      <c r="AD642" s="1319"/>
      <c r="AE642" s="1319"/>
      <c r="AF642" s="874"/>
      <c r="AG642" s="914"/>
      <c r="AH642" s="1319"/>
    </row>
    <row r="643">
      <c r="A643" s="1319"/>
      <c r="B643" s="1319"/>
      <c r="C643" s="1319"/>
      <c r="D643" s="1319"/>
      <c r="E643" s="1319"/>
      <c r="F643" s="1319"/>
      <c r="G643" s="1320"/>
      <c r="H643" s="1319"/>
      <c r="I643" s="1319"/>
      <c r="J643" s="1319"/>
      <c r="K643" s="1319"/>
      <c r="L643" s="1319"/>
      <c r="M643" s="1319"/>
      <c r="N643" s="1319"/>
      <c r="O643" s="874"/>
      <c r="P643" s="914"/>
      <c r="Q643" s="1319"/>
      <c r="R643" s="1319"/>
      <c r="S643" s="1319"/>
      <c r="T643" s="1319"/>
      <c r="U643" s="1319"/>
      <c r="V643" s="1319"/>
      <c r="W643" s="1319"/>
      <c r="X643" s="1320"/>
      <c r="Y643" s="1319"/>
      <c r="Z643" s="1319"/>
      <c r="AA643" s="1319"/>
      <c r="AB643" s="1319"/>
      <c r="AC643" s="1319"/>
      <c r="AD643" s="1319"/>
      <c r="AE643" s="1319"/>
      <c r="AF643" s="874"/>
      <c r="AG643" s="914"/>
      <c r="AH643" s="1319"/>
    </row>
    <row r="644">
      <c r="A644" s="1319"/>
      <c r="B644" s="1319"/>
      <c r="C644" s="1319"/>
      <c r="D644" s="1319"/>
      <c r="E644" s="1319"/>
      <c r="F644" s="1319"/>
      <c r="G644" s="1320"/>
      <c r="H644" s="1319"/>
      <c r="I644" s="1319"/>
      <c r="J644" s="1319"/>
      <c r="K644" s="1319"/>
      <c r="L644" s="1319"/>
      <c r="M644" s="1319"/>
      <c r="N644" s="1319"/>
      <c r="O644" s="874"/>
      <c r="P644" s="914"/>
      <c r="Q644" s="1319"/>
      <c r="R644" s="1319"/>
      <c r="S644" s="1319"/>
      <c r="T644" s="1319"/>
      <c r="U644" s="1319"/>
      <c r="V644" s="1319"/>
      <c r="W644" s="1319"/>
      <c r="X644" s="1320"/>
      <c r="Y644" s="1319"/>
      <c r="Z644" s="1319"/>
      <c r="AA644" s="1319"/>
      <c r="AB644" s="1319"/>
      <c r="AC644" s="1319"/>
      <c r="AD644" s="1319"/>
      <c r="AE644" s="1319"/>
      <c r="AF644" s="874"/>
      <c r="AG644" s="914"/>
      <c r="AH644" s="1319"/>
    </row>
    <row r="645">
      <c r="A645" s="1319"/>
      <c r="B645" s="1319"/>
      <c r="C645" s="1319"/>
      <c r="D645" s="1319"/>
      <c r="E645" s="1319"/>
      <c r="F645" s="1319"/>
      <c r="G645" s="1320"/>
      <c r="H645" s="1319"/>
      <c r="I645" s="1319"/>
      <c r="J645" s="1319"/>
      <c r="K645" s="1319"/>
      <c r="L645" s="1319"/>
      <c r="M645" s="1319"/>
      <c r="N645" s="1319"/>
      <c r="O645" s="874"/>
      <c r="P645" s="914"/>
      <c r="Q645" s="1319"/>
      <c r="R645" s="1319"/>
      <c r="S645" s="1319"/>
      <c r="T645" s="1319"/>
      <c r="U645" s="1319"/>
      <c r="V645" s="1319"/>
      <c r="W645" s="1319"/>
      <c r="X645" s="1320"/>
      <c r="Y645" s="1319"/>
      <c r="Z645" s="1319"/>
      <c r="AA645" s="1319"/>
      <c r="AB645" s="1319"/>
      <c r="AC645" s="1319"/>
      <c r="AD645" s="1319"/>
      <c r="AE645" s="1319"/>
      <c r="AF645" s="874"/>
      <c r="AG645" s="914"/>
      <c r="AH645" s="1319"/>
    </row>
    <row r="646">
      <c r="A646" s="1319"/>
      <c r="B646" s="1319"/>
      <c r="C646" s="1319"/>
      <c r="D646" s="1319"/>
      <c r="E646" s="1319"/>
      <c r="F646" s="1319"/>
      <c r="G646" s="1320"/>
      <c r="H646" s="1319"/>
      <c r="I646" s="1319"/>
      <c r="J646" s="1319"/>
      <c r="K646" s="1319"/>
      <c r="L646" s="1319"/>
      <c r="M646" s="1319"/>
      <c r="N646" s="1319"/>
      <c r="O646" s="874"/>
      <c r="P646" s="914"/>
      <c r="Q646" s="1319"/>
      <c r="R646" s="1319"/>
      <c r="S646" s="1319"/>
      <c r="T646" s="1319"/>
      <c r="U646" s="1319"/>
      <c r="V646" s="1319"/>
      <c r="W646" s="1319"/>
      <c r="X646" s="1320"/>
      <c r="Y646" s="1319"/>
      <c r="Z646" s="1319"/>
      <c r="AA646" s="1319"/>
      <c r="AB646" s="1319"/>
      <c r="AC646" s="1319"/>
      <c r="AD646" s="1319"/>
      <c r="AE646" s="1319"/>
      <c r="AF646" s="874"/>
      <c r="AG646" s="914"/>
      <c r="AH646" s="1319"/>
    </row>
    <row r="647">
      <c r="A647" s="1319"/>
      <c r="B647" s="1319"/>
      <c r="C647" s="1319"/>
      <c r="D647" s="1319"/>
      <c r="E647" s="1319"/>
      <c r="F647" s="1319"/>
      <c r="G647" s="1320"/>
      <c r="H647" s="1319"/>
      <c r="I647" s="1319"/>
      <c r="J647" s="1319"/>
      <c r="K647" s="1319"/>
      <c r="L647" s="1319"/>
      <c r="M647" s="1319"/>
      <c r="N647" s="1319"/>
      <c r="O647" s="874"/>
      <c r="P647" s="914"/>
      <c r="Q647" s="1319"/>
      <c r="R647" s="1319"/>
      <c r="S647" s="1319"/>
      <c r="T647" s="1319"/>
      <c r="U647" s="1319"/>
      <c r="V647" s="1319"/>
      <c r="W647" s="1319"/>
      <c r="X647" s="1320"/>
      <c r="Y647" s="1319"/>
      <c r="Z647" s="1319"/>
      <c r="AA647" s="1319"/>
      <c r="AB647" s="1319"/>
      <c r="AC647" s="1319"/>
      <c r="AD647" s="1319"/>
      <c r="AE647" s="1319"/>
      <c r="AF647" s="874"/>
      <c r="AG647" s="914"/>
      <c r="AH647" s="1319"/>
    </row>
    <row r="648">
      <c r="A648" s="1319"/>
      <c r="B648" s="1319"/>
      <c r="C648" s="1319"/>
      <c r="D648" s="1319"/>
      <c r="E648" s="1319"/>
      <c r="F648" s="1319"/>
      <c r="G648" s="1320"/>
      <c r="H648" s="1319"/>
      <c r="I648" s="1319"/>
      <c r="J648" s="1319"/>
      <c r="K648" s="1319"/>
      <c r="L648" s="1319"/>
      <c r="M648" s="1319"/>
      <c r="N648" s="1319"/>
      <c r="O648" s="874"/>
      <c r="P648" s="914"/>
      <c r="Q648" s="1319"/>
      <c r="R648" s="1319"/>
      <c r="S648" s="1319"/>
      <c r="T648" s="1319"/>
      <c r="U648" s="1319"/>
      <c r="V648" s="1319"/>
      <c r="W648" s="1319"/>
      <c r="X648" s="1320"/>
      <c r="Y648" s="1319"/>
      <c r="Z648" s="1319"/>
      <c r="AA648" s="1319"/>
      <c r="AB648" s="1319"/>
      <c r="AC648" s="1319"/>
      <c r="AD648" s="1319"/>
      <c r="AE648" s="1319"/>
      <c r="AF648" s="874"/>
      <c r="AG648" s="914"/>
      <c r="AH648" s="1319"/>
    </row>
    <row r="649">
      <c r="A649" s="1319"/>
      <c r="B649" s="1319"/>
      <c r="C649" s="1319"/>
      <c r="D649" s="1319"/>
      <c r="E649" s="1319"/>
      <c r="F649" s="1319"/>
      <c r="G649" s="1320"/>
      <c r="H649" s="1319"/>
      <c r="I649" s="1319"/>
      <c r="J649" s="1319"/>
      <c r="K649" s="1319"/>
      <c r="L649" s="1319"/>
      <c r="M649" s="1319"/>
      <c r="N649" s="1319"/>
      <c r="O649" s="874"/>
      <c r="P649" s="914"/>
      <c r="Q649" s="1319"/>
      <c r="R649" s="1319"/>
      <c r="S649" s="1319"/>
      <c r="T649" s="1319"/>
      <c r="U649" s="1319"/>
      <c r="V649" s="1319"/>
      <c r="W649" s="1319"/>
      <c r="X649" s="1320"/>
      <c r="Y649" s="1319"/>
      <c r="Z649" s="1319"/>
      <c r="AA649" s="1319"/>
      <c r="AB649" s="1319"/>
      <c r="AC649" s="1319"/>
      <c r="AD649" s="1319"/>
      <c r="AE649" s="1319"/>
      <c r="AF649" s="874"/>
      <c r="AG649" s="914"/>
      <c r="AH649" s="1319"/>
    </row>
    <row r="650">
      <c r="A650" s="1319"/>
      <c r="B650" s="1319"/>
      <c r="C650" s="1319"/>
      <c r="D650" s="1319"/>
      <c r="E650" s="1319"/>
      <c r="F650" s="1319"/>
      <c r="G650" s="1320"/>
      <c r="H650" s="1319"/>
      <c r="I650" s="1319"/>
      <c r="J650" s="1319"/>
      <c r="K650" s="1319"/>
      <c r="L650" s="1319"/>
      <c r="M650" s="1319"/>
      <c r="N650" s="1319"/>
      <c r="O650" s="874"/>
      <c r="P650" s="914"/>
      <c r="Q650" s="1319"/>
      <c r="R650" s="1319"/>
      <c r="S650" s="1319"/>
      <c r="T650" s="1319"/>
      <c r="U650" s="1319"/>
      <c r="V650" s="1319"/>
      <c r="W650" s="1319"/>
      <c r="X650" s="1320"/>
      <c r="Y650" s="1319"/>
      <c r="Z650" s="1319"/>
      <c r="AA650" s="1319"/>
      <c r="AB650" s="1319"/>
      <c r="AC650" s="1319"/>
      <c r="AD650" s="1319"/>
      <c r="AE650" s="1319"/>
      <c r="AF650" s="874"/>
      <c r="AG650" s="914"/>
      <c r="AH650" s="1319"/>
    </row>
    <row r="651">
      <c r="A651" s="1319"/>
      <c r="B651" s="1319"/>
      <c r="C651" s="1319"/>
      <c r="D651" s="1319"/>
      <c r="E651" s="1319"/>
      <c r="F651" s="1319"/>
      <c r="G651" s="1320"/>
      <c r="H651" s="1319"/>
      <c r="I651" s="1319"/>
      <c r="J651" s="1319"/>
      <c r="K651" s="1319"/>
      <c r="L651" s="1319"/>
      <c r="M651" s="1319"/>
      <c r="N651" s="1319"/>
      <c r="O651" s="874"/>
      <c r="P651" s="914"/>
      <c r="Q651" s="1319"/>
      <c r="R651" s="1319"/>
      <c r="S651" s="1319"/>
      <c r="T651" s="1319"/>
      <c r="U651" s="1319"/>
      <c r="V651" s="1319"/>
      <c r="W651" s="1319"/>
      <c r="X651" s="1320"/>
      <c r="Y651" s="1319"/>
      <c r="Z651" s="1319"/>
      <c r="AA651" s="1319"/>
      <c r="AB651" s="1319"/>
      <c r="AC651" s="1319"/>
      <c r="AD651" s="1319"/>
      <c r="AE651" s="1319"/>
      <c r="AF651" s="874"/>
      <c r="AG651" s="914"/>
      <c r="AH651" s="1319"/>
    </row>
    <row r="652">
      <c r="A652" s="1319"/>
      <c r="B652" s="1319"/>
      <c r="C652" s="1319"/>
      <c r="D652" s="1319"/>
      <c r="E652" s="1319"/>
      <c r="F652" s="1319"/>
      <c r="G652" s="1320"/>
      <c r="H652" s="1319"/>
      <c r="I652" s="1319"/>
      <c r="J652" s="1319"/>
      <c r="K652" s="1319"/>
      <c r="L652" s="1319"/>
      <c r="M652" s="1319"/>
      <c r="N652" s="1319"/>
      <c r="O652" s="874"/>
      <c r="P652" s="914"/>
      <c r="Q652" s="1319"/>
      <c r="R652" s="1319"/>
      <c r="S652" s="1319"/>
      <c r="T652" s="1319"/>
      <c r="U652" s="1319"/>
      <c r="V652" s="1319"/>
      <c r="W652" s="1319"/>
      <c r="X652" s="1320"/>
      <c r="Y652" s="1319"/>
      <c r="Z652" s="1319"/>
      <c r="AA652" s="1319"/>
      <c r="AB652" s="1319"/>
      <c r="AC652" s="1319"/>
      <c r="AD652" s="1319"/>
      <c r="AE652" s="1319"/>
      <c r="AF652" s="874"/>
      <c r="AG652" s="914"/>
      <c r="AH652" s="1319"/>
    </row>
    <row r="653">
      <c r="A653" s="1319"/>
      <c r="B653" s="1319"/>
      <c r="C653" s="1319"/>
      <c r="D653" s="1319"/>
      <c r="E653" s="1319"/>
      <c r="F653" s="1319"/>
      <c r="G653" s="1320"/>
      <c r="H653" s="1319"/>
      <c r="I653" s="1319"/>
      <c r="J653" s="1319"/>
      <c r="K653" s="1319"/>
      <c r="L653" s="1319"/>
      <c r="M653" s="1319"/>
      <c r="N653" s="1319"/>
      <c r="O653" s="874"/>
      <c r="P653" s="914"/>
      <c r="Q653" s="1319"/>
      <c r="R653" s="1319"/>
      <c r="S653" s="1319"/>
      <c r="T653" s="1319"/>
      <c r="U653" s="1319"/>
      <c r="V653" s="1319"/>
      <c r="W653" s="1319"/>
      <c r="X653" s="1320"/>
      <c r="Y653" s="1319"/>
      <c r="Z653" s="1319"/>
      <c r="AA653" s="1319"/>
      <c r="AB653" s="1319"/>
      <c r="AC653" s="1319"/>
      <c r="AD653" s="1319"/>
      <c r="AE653" s="1319"/>
      <c r="AF653" s="874"/>
      <c r="AG653" s="914"/>
      <c r="AH653" s="1319"/>
    </row>
    <row r="654">
      <c r="A654" s="1319"/>
      <c r="B654" s="1319"/>
      <c r="C654" s="1319"/>
      <c r="D654" s="1319"/>
      <c r="E654" s="1319"/>
      <c r="F654" s="1319"/>
      <c r="G654" s="1320"/>
      <c r="H654" s="1319"/>
      <c r="I654" s="1319"/>
      <c r="J654" s="1319"/>
      <c r="K654" s="1319"/>
      <c r="L654" s="1319"/>
      <c r="M654" s="1319"/>
      <c r="N654" s="1319"/>
      <c r="O654" s="874"/>
      <c r="P654" s="914"/>
      <c r="Q654" s="1319"/>
      <c r="R654" s="1319"/>
      <c r="S654" s="1319"/>
      <c r="T654" s="1319"/>
      <c r="U654" s="1319"/>
      <c r="V654" s="1319"/>
      <c r="W654" s="1319"/>
      <c r="X654" s="1320"/>
      <c r="Y654" s="1319"/>
      <c r="Z654" s="1319"/>
      <c r="AA654" s="1319"/>
      <c r="AB654" s="1319"/>
      <c r="AC654" s="1319"/>
      <c r="AD654" s="1319"/>
      <c r="AE654" s="1319"/>
      <c r="AF654" s="874"/>
      <c r="AG654" s="914"/>
      <c r="AH654" s="1319"/>
    </row>
    <row r="655">
      <c r="A655" s="1319"/>
      <c r="B655" s="1319"/>
      <c r="C655" s="1319"/>
      <c r="D655" s="1319"/>
      <c r="E655" s="1319"/>
      <c r="F655" s="1319"/>
      <c r="G655" s="1320"/>
      <c r="H655" s="1319"/>
      <c r="I655" s="1319"/>
      <c r="J655" s="1319"/>
      <c r="K655" s="1319"/>
      <c r="L655" s="1319"/>
      <c r="M655" s="1319"/>
      <c r="N655" s="1319"/>
      <c r="O655" s="874"/>
      <c r="P655" s="914"/>
      <c r="Q655" s="1319"/>
      <c r="R655" s="1319"/>
      <c r="S655" s="1319"/>
      <c r="T655" s="1319"/>
      <c r="U655" s="1319"/>
      <c r="V655" s="1319"/>
      <c r="W655" s="1319"/>
      <c r="X655" s="1320"/>
      <c r="Y655" s="1319"/>
      <c r="Z655" s="1319"/>
      <c r="AA655" s="1319"/>
      <c r="AB655" s="1319"/>
      <c r="AC655" s="1319"/>
      <c r="AD655" s="1319"/>
      <c r="AE655" s="1319"/>
      <c r="AF655" s="874"/>
      <c r="AG655" s="914"/>
      <c r="AH655" s="1319"/>
    </row>
    <row r="656">
      <c r="A656" s="1319"/>
      <c r="B656" s="1319"/>
      <c r="C656" s="1319"/>
      <c r="D656" s="1319"/>
      <c r="E656" s="1319"/>
      <c r="F656" s="1319"/>
      <c r="G656" s="1320"/>
      <c r="H656" s="1319"/>
      <c r="I656" s="1319"/>
      <c r="J656" s="1319"/>
      <c r="K656" s="1319"/>
      <c r="L656" s="1319"/>
      <c r="M656" s="1319"/>
      <c r="N656" s="1319"/>
      <c r="O656" s="874"/>
      <c r="P656" s="914"/>
      <c r="Q656" s="1319"/>
      <c r="R656" s="1319"/>
      <c r="S656" s="1319"/>
      <c r="T656" s="1319"/>
      <c r="U656" s="1319"/>
      <c r="V656" s="1319"/>
      <c r="W656" s="1319"/>
      <c r="X656" s="1320"/>
      <c r="Y656" s="1319"/>
      <c r="Z656" s="1319"/>
      <c r="AA656" s="1319"/>
      <c r="AB656" s="1319"/>
      <c r="AC656" s="1319"/>
      <c r="AD656" s="1319"/>
      <c r="AE656" s="1319"/>
      <c r="AF656" s="874"/>
      <c r="AG656" s="914"/>
      <c r="AH656" s="1319"/>
    </row>
    <row r="657">
      <c r="A657" s="1319"/>
      <c r="B657" s="1319"/>
      <c r="C657" s="1319"/>
      <c r="D657" s="1319"/>
      <c r="E657" s="1319"/>
      <c r="F657" s="1319"/>
      <c r="G657" s="1320"/>
      <c r="H657" s="1319"/>
      <c r="I657" s="1319"/>
      <c r="J657" s="1319"/>
      <c r="K657" s="1319"/>
      <c r="L657" s="1319"/>
      <c r="M657" s="1319"/>
      <c r="N657" s="1319"/>
      <c r="O657" s="874"/>
      <c r="P657" s="914"/>
      <c r="Q657" s="1319"/>
      <c r="R657" s="1319"/>
      <c r="S657" s="1319"/>
      <c r="T657" s="1319"/>
      <c r="U657" s="1319"/>
      <c r="V657" s="1319"/>
      <c r="W657" s="1319"/>
      <c r="X657" s="1320"/>
      <c r="Y657" s="1319"/>
      <c r="Z657" s="1319"/>
      <c r="AA657" s="1319"/>
      <c r="AB657" s="1319"/>
      <c r="AC657" s="1319"/>
      <c r="AD657" s="1319"/>
      <c r="AE657" s="1319"/>
      <c r="AF657" s="874"/>
      <c r="AG657" s="914"/>
      <c r="AH657" s="1319"/>
    </row>
    <row r="658">
      <c r="A658" s="1319"/>
      <c r="B658" s="1319"/>
      <c r="C658" s="1319"/>
      <c r="D658" s="1319"/>
      <c r="E658" s="1319"/>
      <c r="F658" s="1319"/>
      <c r="G658" s="1320"/>
      <c r="H658" s="1319"/>
      <c r="I658" s="1319"/>
      <c r="J658" s="1319"/>
      <c r="K658" s="1319"/>
      <c r="L658" s="1319"/>
      <c r="M658" s="1319"/>
      <c r="N658" s="1319"/>
      <c r="O658" s="874"/>
      <c r="P658" s="914"/>
      <c r="Q658" s="1319"/>
      <c r="R658" s="1319"/>
      <c r="S658" s="1319"/>
      <c r="T658" s="1319"/>
      <c r="U658" s="1319"/>
      <c r="V658" s="1319"/>
      <c r="W658" s="1319"/>
      <c r="X658" s="1320"/>
      <c r="Y658" s="1319"/>
      <c r="Z658" s="1319"/>
      <c r="AA658" s="1319"/>
      <c r="AB658" s="1319"/>
      <c r="AC658" s="1319"/>
      <c r="AD658" s="1319"/>
      <c r="AE658" s="1319"/>
      <c r="AF658" s="874"/>
      <c r="AG658" s="914"/>
      <c r="AH658" s="1319"/>
    </row>
    <row r="659">
      <c r="A659" s="1319"/>
      <c r="B659" s="1319"/>
      <c r="C659" s="1319"/>
      <c r="D659" s="1319"/>
      <c r="E659" s="1319"/>
      <c r="F659" s="1319"/>
      <c r="G659" s="1320"/>
      <c r="H659" s="1319"/>
      <c r="I659" s="1319"/>
      <c r="J659" s="1319"/>
      <c r="K659" s="1319"/>
      <c r="L659" s="1319"/>
      <c r="M659" s="1319"/>
      <c r="N659" s="1319"/>
      <c r="O659" s="874"/>
      <c r="P659" s="914"/>
      <c r="Q659" s="1319"/>
      <c r="R659" s="1319"/>
      <c r="S659" s="1319"/>
      <c r="T659" s="1319"/>
      <c r="U659" s="1319"/>
      <c r="V659" s="1319"/>
      <c r="W659" s="1319"/>
      <c r="X659" s="1320"/>
      <c r="Y659" s="1319"/>
      <c r="Z659" s="1319"/>
      <c r="AA659" s="1319"/>
      <c r="AB659" s="1319"/>
      <c r="AC659" s="1319"/>
      <c r="AD659" s="1319"/>
      <c r="AE659" s="1319"/>
      <c r="AF659" s="874"/>
      <c r="AG659" s="914"/>
      <c r="AH659" s="1319"/>
    </row>
    <row r="660">
      <c r="A660" s="1319"/>
      <c r="B660" s="1319"/>
      <c r="C660" s="1319"/>
      <c r="D660" s="1319"/>
      <c r="E660" s="1319"/>
      <c r="F660" s="1319"/>
      <c r="G660" s="1320"/>
      <c r="H660" s="1319"/>
      <c r="I660" s="1319"/>
      <c r="J660" s="1319"/>
      <c r="K660" s="1319"/>
      <c r="L660" s="1319"/>
      <c r="M660" s="1319"/>
      <c r="N660" s="1319"/>
      <c r="O660" s="874"/>
      <c r="P660" s="914"/>
      <c r="Q660" s="1319"/>
      <c r="R660" s="1319"/>
      <c r="S660" s="1319"/>
      <c r="T660" s="1319"/>
      <c r="U660" s="1319"/>
      <c r="V660" s="1319"/>
      <c r="W660" s="1319"/>
      <c r="X660" s="1320"/>
      <c r="Y660" s="1319"/>
      <c r="Z660" s="1319"/>
      <c r="AA660" s="1319"/>
      <c r="AB660" s="1319"/>
      <c r="AC660" s="1319"/>
      <c r="AD660" s="1319"/>
      <c r="AE660" s="1319"/>
      <c r="AF660" s="874"/>
      <c r="AG660" s="914"/>
      <c r="AH660" s="1319"/>
    </row>
    <row r="661">
      <c r="A661" s="1319"/>
      <c r="B661" s="1319"/>
      <c r="C661" s="1319"/>
      <c r="D661" s="1319"/>
      <c r="E661" s="1319"/>
      <c r="F661" s="1319"/>
      <c r="G661" s="1320"/>
      <c r="H661" s="1319"/>
      <c r="I661" s="1319"/>
      <c r="J661" s="1319"/>
      <c r="K661" s="1319"/>
      <c r="L661" s="1319"/>
      <c r="M661" s="1319"/>
      <c r="N661" s="1319"/>
      <c r="O661" s="874"/>
      <c r="P661" s="914"/>
      <c r="Q661" s="1319"/>
      <c r="R661" s="1319"/>
      <c r="S661" s="1319"/>
      <c r="T661" s="1319"/>
      <c r="U661" s="1319"/>
      <c r="V661" s="1319"/>
      <c r="W661" s="1319"/>
      <c r="X661" s="1320"/>
      <c r="Y661" s="1319"/>
      <c r="Z661" s="1319"/>
      <c r="AA661" s="1319"/>
      <c r="AB661" s="1319"/>
      <c r="AC661" s="1319"/>
      <c r="AD661" s="1319"/>
      <c r="AE661" s="1319"/>
      <c r="AF661" s="874"/>
      <c r="AG661" s="914"/>
      <c r="AH661" s="1319"/>
    </row>
    <row r="662">
      <c r="A662" s="1319"/>
      <c r="B662" s="1319"/>
      <c r="C662" s="1319"/>
      <c r="D662" s="1319"/>
      <c r="E662" s="1319"/>
      <c r="F662" s="1319"/>
      <c r="G662" s="1320"/>
      <c r="H662" s="1319"/>
      <c r="I662" s="1319"/>
      <c r="J662" s="1319"/>
      <c r="K662" s="1319"/>
      <c r="L662" s="1319"/>
      <c r="M662" s="1319"/>
      <c r="N662" s="1319"/>
      <c r="O662" s="874"/>
      <c r="P662" s="914"/>
      <c r="Q662" s="1319"/>
      <c r="R662" s="1319"/>
      <c r="S662" s="1319"/>
      <c r="T662" s="1319"/>
      <c r="U662" s="1319"/>
      <c r="V662" s="1319"/>
      <c r="W662" s="1319"/>
      <c r="X662" s="1320"/>
      <c r="Y662" s="1319"/>
      <c r="Z662" s="1319"/>
      <c r="AA662" s="1319"/>
      <c r="AB662" s="1319"/>
      <c r="AC662" s="1319"/>
      <c r="AD662" s="1319"/>
      <c r="AE662" s="1319"/>
      <c r="AF662" s="874"/>
      <c r="AG662" s="914"/>
      <c r="AH662" s="1319"/>
    </row>
    <row r="663">
      <c r="A663" s="1319"/>
      <c r="B663" s="1319"/>
      <c r="C663" s="1319"/>
      <c r="D663" s="1319"/>
      <c r="E663" s="1319"/>
      <c r="F663" s="1319"/>
      <c r="G663" s="1320"/>
      <c r="H663" s="1319"/>
      <c r="I663" s="1319"/>
      <c r="J663" s="1319"/>
      <c r="K663" s="1319"/>
      <c r="L663" s="1319"/>
      <c r="M663" s="1319"/>
      <c r="N663" s="1319"/>
      <c r="O663" s="874"/>
      <c r="P663" s="914"/>
      <c r="Q663" s="1319"/>
      <c r="R663" s="1319"/>
      <c r="S663" s="1319"/>
      <c r="T663" s="1319"/>
      <c r="U663" s="1319"/>
      <c r="V663" s="1319"/>
      <c r="W663" s="1319"/>
      <c r="X663" s="1320"/>
      <c r="Y663" s="1319"/>
      <c r="Z663" s="1319"/>
      <c r="AA663" s="1319"/>
      <c r="AB663" s="1319"/>
      <c r="AC663" s="1319"/>
      <c r="AD663" s="1319"/>
      <c r="AE663" s="1319"/>
      <c r="AF663" s="874"/>
      <c r="AG663" s="914"/>
      <c r="AH663" s="1319"/>
    </row>
    <row r="664">
      <c r="A664" s="1319"/>
      <c r="B664" s="1319"/>
      <c r="C664" s="1319"/>
      <c r="D664" s="1319"/>
      <c r="E664" s="1319"/>
      <c r="F664" s="1319"/>
      <c r="G664" s="1320"/>
      <c r="H664" s="1319"/>
      <c r="I664" s="1319"/>
      <c r="J664" s="1319"/>
      <c r="K664" s="1319"/>
      <c r="L664" s="1319"/>
      <c r="M664" s="1319"/>
      <c r="N664" s="1319"/>
      <c r="O664" s="874"/>
      <c r="P664" s="914"/>
      <c r="Q664" s="1319"/>
      <c r="R664" s="1319"/>
      <c r="S664" s="1319"/>
      <c r="T664" s="1319"/>
      <c r="U664" s="1319"/>
      <c r="V664" s="1319"/>
      <c r="W664" s="1319"/>
      <c r="X664" s="1320"/>
      <c r="Y664" s="1319"/>
      <c r="Z664" s="1319"/>
      <c r="AA664" s="1319"/>
      <c r="AB664" s="1319"/>
      <c r="AC664" s="1319"/>
      <c r="AD664" s="1319"/>
      <c r="AE664" s="1319"/>
      <c r="AF664" s="874"/>
      <c r="AG664" s="914"/>
      <c r="AH664" s="1319"/>
    </row>
    <row r="665">
      <c r="A665" s="1319"/>
      <c r="B665" s="1319"/>
      <c r="C665" s="1319"/>
      <c r="D665" s="1319"/>
      <c r="E665" s="1319"/>
      <c r="F665" s="1319"/>
      <c r="G665" s="1320"/>
      <c r="H665" s="1319"/>
      <c r="I665" s="1319"/>
      <c r="J665" s="1319"/>
      <c r="K665" s="1319"/>
      <c r="L665" s="1319"/>
      <c r="M665" s="1319"/>
      <c r="N665" s="1319"/>
      <c r="O665" s="874"/>
      <c r="P665" s="914"/>
      <c r="Q665" s="1319"/>
      <c r="R665" s="1319"/>
      <c r="S665" s="1319"/>
      <c r="T665" s="1319"/>
      <c r="U665" s="1319"/>
      <c r="V665" s="1319"/>
      <c r="W665" s="1319"/>
      <c r="X665" s="1320"/>
      <c r="Y665" s="1319"/>
      <c r="Z665" s="1319"/>
      <c r="AA665" s="1319"/>
      <c r="AB665" s="1319"/>
      <c r="AC665" s="1319"/>
      <c r="AD665" s="1319"/>
      <c r="AE665" s="1319"/>
      <c r="AF665" s="874"/>
      <c r="AG665" s="914"/>
      <c r="AH665" s="1319"/>
    </row>
    <row r="666">
      <c r="A666" s="1319"/>
      <c r="B666" s="1319"/>
      <c r="C666" s="1319"/>
      <c r="D666" s="1319"/>
      <c r="E666" s="1319"/>
      <c r="F666" s="1319"/>
      <c r="G666" s="1320"/>
      <c r="H666" s="1319"/>
      <c r="I666" s="1319"/>
      <c r="J666" s="1319"/>
      <c r="K666" s="1319"/>
      <c r="L666" s="1319"/>
      <c r="M666" s="1319"/>
      <c r="N666" s="1319"/>
      <c r="O666" s="874"/>
      <c r="P666" s="914"/>
      <c r="Q666" s="1319"/>
      <c r="R666" s="1319"/>
      <c r="S666" s="1319"/>
      <c r="T666" s="1319"/>
      <c r="U666" s="1319"/>
      <c r="V666" s="1319"/>
      <c r="W666" s="1319"/>
      <c r="X666" s="1320"/>
      <c r="Y666" s="1319"/>
      <c r="Z666" s="1319"/>
      <c r="AA666" s="1319"/>
      <c r="AB666" s="1319"/>
      <c r="AC666" s="1319"/>
      <c r="AD666" s="1319"/>
      <c r="AE666" s="1319"/>
      <c r="AF666" s="874"/>
      <c r="AG666" s="914"/>
      <c r="AH666" s="1319"/>
    </row>
    <row r="667">
      <c r="A667" s="1319"/>
      <c r="B667" s="1319"/>
      <c r="C667" s="1319"/>
      <c r="D667" s="1319"/>
      <c r="E667" s="1319"/>
      <c r="F667" s="1319"/>
      <c r="G667" s="1320"/>
      <c r="H667" s="1319"/>
      <c r="I667" s="1319"/>
      <c r="J667" s="1319"/>
      <c r="K667" s="1319"/>
      <c r="L667" s="1319"/>
      <c r="M667" s="1319"/>
      <c r="N667" s="1319"/>
      <c r="O667" s="874"/>
      <c r="P667" s="914"/>
      <c r="Q667" s="1319"/>
      <c r="R667" s="1319"/>
      <c r="S667" s="1319"/>
      <c r="T667" s="1319"/>
      <c r="U667" s="1319"/>
      <c r="V667" s="1319"/>
      <c r="W667" s="1319"/>
      <c r="X667" s="1320"/>
      <c r="Y667" s="1319"/>
      <c r="Z667" s="1319"/>
      <c r="AA667" s="1319"/>
      <c r="AB667" s="1319"/>
      <c r="AC667" s="1319"/>
      <c r="AD667" s="1319"/>
      <c r="AE667" s="1319"/>
      <c r="AF667" s="874"/>
      <c r="AG667" s="914"/>
      <c r="AH667" s="1319"/>
    </row>
    <row r="668">
      <c r="A668" s="1319"/>
      <c r="B668" s="1319"/>
      <c r="C668" s="1319"/>
      <c r="D668" s="1319"/>
      <c r="E668" s="1319"/>
      <c r="F668" s="1319"/>
      <c r="G668" s="1320"/>
      <c r="H668" s="1319"/>
      <c r="I668" s="1319"/>
      <c r="J668" s="1319"/>
      <c r="K668" s="1319"/>
      <c r="L668" s="1319"/>
      <c r="M668" s="1319"/>
      <c r="N668" s="1319"/>
      <c r="O668" s="874"/>
      <c r="P668" s="914"/>
      <c r="Q668" s="1319"/>
      <c r="R668" s="1319"/>
      <c r="S668" s="1319"/>
      <c r="T668" s="1319"/>
      <c r="U668" s="1319"/>
      <c r="V668" s="1319"/>
      <c r="W668" s="1319"/>
      <c r="X668" s="1320"/>
      <c r="Y668" s="1319"/>
      <c r="Z668" s="1319"/>
      <c r="AA668" s="1319"/>
      <c r="AB668" s="1319"/>
      <c r="AC668" s="1319"/>
      <c r="AD668" s="1319"/>
      <c r="AE668" s="1319"/>
      <c r="AF668" s="874"/>
      <c r="AG668" s="914"/>
      <c r="AH668" s="1319"/>
    </row>
    <row r="669">
      <c r="A669" s="1319"/>
      <c r="B669" s="1319"/>
      <c r="C669" s="1319"/>
      <c r="D669" s="1319"/>
      <c r="E669" s="1319"/>
      <c r="F669" s="1319"/>
      <c r="G669" s="1320"/>
      <c r="H669" s="1319"/>
      <c r="I669" s="1319"/>
      <c r="J669" s="1319"/>
      <c r="K669" s="1319"/>
      <c r="L669" s="1319"/>
      <c r="M669" s="1319"/>
      <c r="N669" s="1319"/>
      <c r="O669" s="874"/>
      <c r="P669" s="914"/>
      <c r="Q669" s="1319"/>
      <c r="R669" s="1319"/>
      <c r="S669" s="1319"/>
      <c r="T669" s="1319"/>
      <c r="U669" s="1319"/>
      <c r="V669" s="1319"/>
      <c r="W669" s="1319"/>
      <c r="X669" s="1320"/>
      <c r="Y669" s="1319"/>
      <c r="Z669" s="1319"/>
      <c r="AA669" s="1319"/>
      <c r="AB669" s="1319"/>
      <c r="AC669" s="1319"/>
      <c r="AD669" s="1319"/>
      <c r="AE669" s="1319"/>
      <c r="AF669" s="874"/>
      <c r="AG669" s="914"/>
      <c r="AH669" s="1319"/>
    </row>
    <row r="670">
      <c r="A670" s="1319"/>
      <c r="B670" s="1319"/>
      <c r="C670" s="1319"/>
      <c r="D670" s="1319"/>
      <c r="E670" s="1319"/>
      <c r="F670" s="1319"/>
      <c r="G670" s="1320"/>
      <c r="H670" s="1319"/>
      <c r="I670" s="1319"/>
      <c r="J670" s="1319"/>
      <c r="K670" s="1319"/>
      <c r="L670" s="1319"/>
      <c r="M670" s="1319"/>
      <c r="N670" s="1319"/>
      <c r="O670" s="874"/>
      <c r="P670" s="914"/>
      <c r="Q670" s="1319"/>
      <c r="R670" s="1319"/>
      <c r="S670" s="1319"/>
      <c r="T670" s="1319"/>
      <c r="U670" s="1319"/>
      <c r="V670" s="1319"/>
      <c r="W670" s="1319"/>
      <c r="X670" s="1320"/>
      <c r="Y670" s="1319"/>
      <c r="Z670" s="1319"/>
      <c r="AA670" s="1319"/>
      <c r="AB670" s="1319"/>
      <c r="AC670" s="1319"/>
      <c r="AD670" s="1319"/>
      <c r="AE670" s="1319"/>
      <c r="AF670" s="874"/>
      <c r="AG670" s="914"/>
      <c r="AH670" s="1319"/>
    </row>
    <row r="671">
      <c r="A671" s="1319"/>
      <c r="B671" s="1319"/>
      <c r="C671" s="1319"/>
      <c r="D671" s="1319"/>
      <c r="E671" s="1319"/>
      <c r="F671" s="1319"/>
      <c r="G671" s="1320"/>
      <c r="H671" s="1319"/>
      <c r="I671" s="1319"/>
      <c r="J671" s="1319"/>
      <c r="K671" s="1319"/>
      <c r="L671" s="1319"/>
      <c r="M671" s="1319"/>
      <c r="N671" s="1319"/>
      <c r="O671" s="874"/>
      <c r="P671" s="914"/>
      <c r="Q671" s="1319"/>
      <c r="R671" s="1319"/>
      <c r="S671" s="1319"/>
      <c r="T671" s="1319"/>
      <c r="U671" s="1319"/>
      <c r="V671" s="1319"/>
      <c r="W671" s="1319"/>
      <c r="X671" s="1320"/>
      <c r="Y671" s="1319"/>
      <c r="Z671" s="1319"/>
      <c r="AA671" s="1319"/>
      <c r="AB671" s="1319"/>
      <c r="AC671" s="1319"/>
      <c r="AD671" s="1319"/>
      <c r="AE671" s="1319"/>
      <c r="AF671" s="874"/>
      <c r="AG671" s="914"/>
      <c r="AH671" s="1319"/>
    </row>
    <row r="672">
      <c r="A672" s="1319"/>
      <c r="B672" s="1319"/>
      <c r="C672" s="1319"/>
      <c r="D672" s="1319"/>
      <c r="E672" s="1319"/>
      <c r="F672" s="1319"/>
      <c r="G672" s="1320"/>
      <c r="H672" s="1319"/>
      <c r="I672" s="1319"/>
      <c r="J672" s="1319"/>
      <c r="K672" s="1319"/>
      <c r="L672" s="1319"/>
      <c r="M672" s="1319"/>
      <c r="N672" s="1319"/>
      <c r="O672" s="874"/>
      <c r="P672" s="914"/>
      <c r="Q672" s="1319"/>
      <c r="R672" s="1319"/>
      <c r="S672" s="1319"/>
      <c r="T672" s="1319"/>
      <c r="U672" s="1319"/>
      <c r="V672" s="1319"/>
      <c r="W672" s="1319"/>
      <c r="X672" s="1320"/>
      <c r="Y672" s="1319"/>
      <c r="Z672" s="1319"/>
      <c r="AA672" s="1319"/>
      <c r="AB672" s="1319"/>
      <c r="AC672" s="1319"/>
      <c r="AD672" s="1319"/>
      <c r="AE672" s="1319"/>
      <c r="AF672" s="874"/>
      <c r="AG672" s="914"/>
      <c r="AH672" s="1319"/>
    </row>
    <row r="673">
      <c r="A673" s="1319"/>
      <c r="B673" s="1319"/>
      <c r="C673" s="1319"/>
      <c r="D673" s="1319"/>
      <c r="E673" s="1319"/>
      <c r="F673" s="1319"/>
      <c r="G673" s="1320"/>
      <c r="H673" s="1319"/>
      <c r="I673" s="1319"/>
      <c r="J673" s="1319"/>
      <c r="K673" s="1319"/>
      <c r="L673" s="1319"/>
      <c r="M673" s="1319"/>
      <c r="N673" s="1319"/>
      <c r="O673" s="874"/>
      <c r="P673" s="914"/>
      <c r="Q673" s="1319"/>
      <c r="R673" s="1319"/>
      <c r="S673" s="1319"/>
      <c r="T673" s="1319"/>
      <c r="U673" s="1319"/>
      <c r="V673" s="1319"/>
      <c r="W673" s="1319"/>
      <c r="X673" s="1320"/>
      <c r="Y673" s="1319"/>
      <c r="Z673" s="1319"/>
      <c r="AA673" s="1319"/>
      <c r="AB673" s="1319"/>
      <c r="AC673" s="1319"/>
      <c r="AD673" s="1319"/>
      <c r="AE673" s="1319"/>
      <c r="AF673" s="874"/>
      <c r="AG673" s="914"/>
      <c r="AH673" s="1319"/>
    </row>
    <row r="674">
      <c r="A674" s="1319"/>
      <c r="B674" s="1319"/>
      <c r="C674" s="1319"/>
      <c r="D674" s="1319"/>
      <c r="E674" s="1319"/>
      <c r="F674" s="1319"/>
      <c r="G674" s="1320"/>
      <c r="H674" s="1319"/>
      <c r="I674" s="1319"/>
      <c r="J674" s="1319"/>
      <c r="K674" s="1319"/>
      <c r="L674" s="1319"/>
      <c r="M674" s="1319"/>
      <c r="N674" s="1319"/>
      <c r="O674" s="874"/>
      <c r="P674" s="914"/>
      <c r="Q674" s="1319"/>
      <c r="R674" s="1319"/>
      <c r="S674" s="1319"/>
      <c r="T674" s="1319"/>
      <c r="U674" s="1319"/>
      <c r="V674" s="1319"/>
      <c r="W674" s="1319"/>
      <c r="X674" s="1320"/>
      <c r="Y674" s="1319"/>
      <c r="Z674" s="1319"/>
      <c r="AA674" s="1319"/>
      <c r="AB674" s="1319"/>
      <c r="AC674" s="1319"/>
      <c r="AD674" s="1319"/>
      <c r="AE674" s="1319"/>
      <c r="AF674" s="874"/>
      <c r="AG674" s="914"/>
      <c r="AH674" s="1319"/>
    </row>
    <row r="675">
      <c r="A675" s="1319"/>
      <c r="B675" s="1319"/>
      <c r="C675" s="1319"/>
      <c r="D675" s="1319"/>
      <c r="E675" s="1319"/>
      <c r="F675" s="1319"/>
      <c r="G675" s="1320"/>
      <c r="H675" s="1319"/>
      <c r="I675" s="1319"/>
      <c r="J675" s="1319"/>
      <c r="K675" s="1319"/>
      <c r="L675" s="1319"/>
      <c r="M675" s="1319"/>
      <c r="N675" s="1319"/>
      <c r="O675" s="874"/>
      <c r="P675" s="914"/>
      <c r="Q675" s="1319"/>
      <c r="R675" s="1319"/>
      <c r="S675" s="1319"/>
      <c r="T675" s="1319"/>
      <c r="U675" s="1319"/>
      <c r="V675" s="1319"/>
      <c r="W675" s="1319"/>
      <c r="X675" s="1320"/>
      <c r="Y675" s="1319"/>
      <c r="Z675" s="1319"/>
      <c r="AA675" s="1319"/>
      <c r="AB675" s="1319"/>
      <c r="AC675" s="1319"/>
      <c r="AD675" s="1319"/>
      <c r="AE675" s="1319"/>
      <c r="AF675" s="874"/>
      <c r="AG675" s="914"/>
      <c r="AH675" s="1319"/>
    </row>
    <row r="676">
      <c r="A676" s="1319"/>
      <c r="B676" s="1319"/>
      <c r="C676" s="1319"/>
      <c r="D676" s="1319"/>
      <c r="E676" s="1319"/>
      <c r="F676" s="1319"/>
      <c r="G676" s="1320"/>
      <c r="H676" s="1319"/>
      <c r="I676" s="1319"/>
      <c r="J676" s="1319"/>
      <c r="K676" s="1319"/>
      <c r="L676" s="1319"/>
      <c r="M676" s="1319"/>
      <c r="N676" s="1319"/>
      <c r="O676" s="874"/>
      <c r="P676" s="914"/>
      <c r="Q676" s="1319"/>
      <c r="R676" s="1319"/>
      <c r="S676" s="1319"/>
      <c r="T676" s="1319"/>
      <c r="U676" s="1319"/>
      <c r="V676" s="1319"/>
      <c r="W676" s="1319"/>
      <c r="X676" s="1320"/>
      <c r="Y676" s="1319"/>
      <c r="Z676" s="1319"/>
      <c r="AA676" s="1319"/>
      <c r="AB676" s="1319"/>
      <c r="AC676" s="1319"/>
      <c r="AD676" s="1319"/>
      <c r="AE676" s="1319"/>
      <c r="AF676" s="874"/>
      <c r="AG676" s="914"/>
      <c r="AH676" s="1319"/>
    </row>
    <row r="677">
      <c r="A677" s="1319"/>
      <c r="B677" s="1319"/>
      <c r="C677" s="1319"/>
      <c r="D677" s="1319"/>
      <c r="E677" s="1319"/>
      <c r="F677" s="1319"/>
      <c r="G677" s="1320"/>
      <c r="H677" s="1319"/>
      <c r="I677" s="1319"/>
      <c r="J677" s="1319"/>
      <c r="K677" s="1319"/>
      <c r="L677" s="1319"/>
      <c r="M677" s="1319"/>
      <c r="N677" s="1319"/>
      <c r="O677" s="874"/>
      <c r="P677" s="914"/>
      <c r="Q677" s="1319"/>
      <c r="R677" s="1319"/>
      <c r="S677" s="1319"/>
      <c r="T677" s="1319"/>
      <c r="U677" s="1319"/>
      <c r="V677" s="1319"/>
      <c r="W677" s="1319"/>
      <c r="X677" s="1320"/>
      <c r="Y677" s="1319"/>
      <c r="Z677" s="1319"/>
      <c r="AA677" s="1319"/>
      <c r="AB677" s="1319"/>
      <c r="AC677" s="1319"/>
      <c r="AD677" s="1319"/>
      <c r="AE677" s="1319"/>
      <c r="AF677" s="874"/>
      <c r="AG677" s="914"/>
      <c r="AH677" s="1319"/>
    </row>
    <row r="678">
      <c r="A678" s="1319"/>
      <c r="B678" s="1319"/>
      <c r="C678" s="1319"/>
      <c r="D678" s="1319"/>
      <c r="E678" s="1319"/>
      <c r="F678" s="1319"/>
      <c r="G678" s="1320"/>
      <c r="H678" s="1319"/>
      <c r="I678" s="1319"/>
      <c r="J678" s="1319"/>
      <c r="K678" s="1319"/>
      <c r="L678" s="1319"/>
      <c r="M678" s="1319"/>
      <c r="N678" s="1319"/>
      <c r="O678" s="874"/>
      <c r="P678" s="914"/>
      <c r="Q678" s="1319"/>
      <c r="R678" s="1319"/>
      <c r="S678" s="1319"/>
      <c r="T678" s="1319"/>
      <c r="U678" s="1319"/>
      <c r="V678" s="1319"/>
      <c r="W678" s="1319"/>
      <c r="X678" s="1320"/>
      <c r="Y678" s="1319"/>
      <c r="Z678" s="1319"/>
      <c r="AA678" s="1319"/>
      <c r="AB678" s="1319"/>
      <c r="AC678" s="1319"/>
      <c r="AD678" s="1319"/>
      <c r="AE678" s="1319"/>
      <c r="AF678" s="874"/>
      <c r="AG678" s="914"/>
      <c r="AH678" s="1319"/>
    </row>
    <row r="679">
      <c r="A679" s="1319"/>
      <c r="B679" s="1319"/>
      <c r="C679" s="1319"/>
      <c r="D679" s="1319"/>
      <c r="E679" s="1319"/>
      <c r="F679" s="1319"/>
      <c r="G679" s="1320"/>
      <c r="H679" s="1319"/>
      <c r="I679" s="1319"/>
      <c r="J679" s="1319"/>
      <c r="K679" s="1319"/>
      <c r="L679" s="1319"/>
      <c r="M679" s="1319"/>
      <c r="N679" s="1319"/>
      <c r="O679" s="874"/>
      <c r="P679" s="914"/>
      <c r="Q679" s="1319"/>
      <c r="R679" s="1319"/>
      <c r="S679" s="1319"/>
      <c r="T679" s="1319"/>
      <c r="U679" s="1319"/>
      <c r="V679" s="1319"/>
      <c r="W679" s="1319"/>
      <c r="X679" s="1320"/>
      <c r="Y679" s="1319"/>
      <c r="Z679" s="1319"/>
      <c r="AA679" s="1319"/>
      <c r="AB679" s="1319"/>
      <c r="AC679" s="1319"/>
      <c r="AD679" s="1319"/>
      <c r="AE679" s="1319"/>
      <c r="AF679" s="874"/>
      <c r="AG679" s="914"/>
      <c r="AH679" s="1319"/>
    </row>
    <row r="680">
      <c r="A680" s="1319"/>
      <c r="B680" s="1319"/>
      <c r="C680" s="1319"/>
      <c r="D680" s="1319"/>
      <c r="E680" s="1319"/>
      <c r="F680" s="1319"/>
      <c r="G680" s="1320"/>
      <c r="H680" s="1319"/>
      <c r="I680" s="1319"/>
      <c r="J680" s="1319"/>
      <c r="K680" s="1319"/>
      <c r="L680" s="1319"/>
      <c r="M680" s="1319"/>
      <c r="N680" s="1319"/>
      <c r="O680" s="874"/>
      <c r="P680" s="914"/>
      <c r="Q680" s="1319"/>
      <c r="R680" s="1319"/>
      <c r="S680" s="1319"/>
      <c r="T680" s="1319"/>
      <c r="U680" s="1319"/>
      <c r="V680" s="1319"/>
      <c r="W680" s="1319"/>
      <c r="X680" s="1320"/>
      <c r="Y680" s="1319"/>
      <c r="Z680" s="1319"/>
      <c r="AA680" s="1319"/>
      <c r="AB680" s="1319"/>
      <c r="AC680" s="1319"/>
      <c r="AD680" s="1319"/>
      <c r="AE680" s="1319"/>
      <c r="AF680" s="874"/>
      <c r="AG680" s="914"/>
      <c r="AH680" s="1319"/>
    </row>
    <row r="681">
      <c r="A681" s="1319"/>
      <c r="B681" s="1319"/>
      <c r="C681" s="1319"/>
      <c r="D681" s="1319"/>
      <c r="E681" s="1319"/>
      <c r="F681" s="1319"/>
      <c r="G681" s="1320"/>
      <c r="H681" s="1319"/>
      <c r="I681" s="1319"/>
      <c r="J681" s="1319"/>
      <c r="K681" s="1319"/>
      <c r="L681" s="1319"/>
      <c r="M681" s="1319"/>
      <c r="N681" s="1319"/>
      <c r="O681" s="874"/>
      <c r="P681" s="914"/>
      <c r="Q681" s="1319"/>
      <c r="R681" s="1319"/>
      <c r="S681" s="1319"/>
      <c r="T681" s="1319"/>
      <c r="U681" s="1319"/>
      <c r="V681" s="1319"/>
      <c r="W681" s="1319"/>
      <c r="X681" s="1320"/>
      <c r="Y681" s="1319"/>
      <c r="Z681" s="1319"/>
      <c r="AA681" s="1319"/>
      <c r="AB681" s="1319"/>
      <c r="AC681" s="1319"/>
      <c r="AD681" s="1319"/>
      <c r="AE681" s="1319"/>
      <c r="AF681" s="874"/>
      <c r="AG681" s="914"/>
      <c r="AH681" s="1319"/>
    </row>
    <row r="682">
      <c r="A682" s="1319"/>
      <c r="B682" s="1319"/>
      <c r="C682" s="1319"/>
      <c r="D682" s="1319"/>
      <c r="E682" s="1319"/>
      <c r="F682" s="1319"/>
      <c r="G682" s="1320"/>
      <c r="H682" s="1319"/>
      <c r="I682" s="1319"/>
      <c r="J682" s="1319"/>
      <c r="K682" s="1319"/>
      <c r="L682" s="1319"/>
      <c r="M682" s="1319"/>
      <c r="N682" s="1319"/>
      <c r="O682" s="874"/>
      <c r="P682" s="914"/>
      <c r="Q682" s="1319"/>
      <c r="R682" s="1319"/>
      <c r="S682" s="1319"/>
      <c r="T682" s="1319"/>
      <c r="U682" s="1319"/>
      <c r="V682" s="1319"/>
      <c r="W682" s="1319"/>
      <c r="X682" s="1320"/>
      <c r="Y682" s="1319"/>
      <c r="Z682" s="1319"/>
      <c r="AA682" s="1319"/>
      <c r="AB682" s="1319"/>
      <c r="AC682" s="1319"/>
      <c r="AD682" s="1319"/>
      <c r="AE682" s="1319"/>
      <c r="AF682" s="874"/>
      <c r="AG682" s="914"/>
      <c r="AH682" s="1319"/>
    </row>
    <row r="683">
      <c r="A683" s="1319"/>
      <c r="B683" s="1319"/>
      <c r="C683" s="1319"/>
      <c r="D683" s="1319"/>
      <c r="E683" s="1319"/>
      <c r="F683" s="1319"/>
      <c r="G683" s="1320"/>
      <c r="H683" s="1319"/>
      <c r="I683" s="1319"/>
      <c r="J683" s="1319"/>
      <c r="K683" s="1319"/>
      <c r="L683" s="1319"/>
      <c r="M683" s="1319"/>
      <c r="N683" s="1319"/>
      <c r="O683" s="874"/>
      <c r="P683" s="914"/>
      <c r="Q683" s="1319"/>
      <c r="R683" s="1319"/>
      <c r="S683" s="1319"/>
      <c r="T683" s="1319"/>
      <c r="U683" s="1319"/>
      <c r="V683" s="1319"/>
      <c r="W683" s="1319"/>
      <c r="X683" s="1320"/>
      <c r="Y683" s="1319"/>
      <c r="Z683" s="1319"/>
      <c r="AA683" s="1319"/>
      <c r="AB683" s="1319"/>
      <c r="AC683" s="1319"/>
      <c r="AD683" s="1319"/>
      <c r="AE683" s="1319"/>
      <c r="AF683" s="874"/>
      <c r="AG683" s="914"/>
      <c r="AH683" s="1319"/>
    </row>
    <row r="684">
      <c r="A684" s="1319"/>
      <c r="B684" s="1319"/>
      <c r="C684" s="1319"/>
      <c r="D684" s="1319"/>
      <c r="E684" s="1319"/>
      <c r="F684" s="1319"/>
      <c r="G684" s="1320"/>
      <c r="H684" s="1319"/>
      <c r="I684" s="1319"/>
      <c r="J684" s="1319"/>
      <c r="K684" s="1319"/>
      <c r="L684" s="1319"/>
      <c r="M684" s="1319"/>
      <c r="N684" s="1319"/>
      <c r="O684" s="874"/>
      <c r="P684" s="914"/>
      <c r="Q684" s="1319"/>
      <c r="R684" s="1319"/>
      <c r="S684" s="1319"/>
      <c r="T684" s="1319"/>
      <c r="U684" s="1319"/>
      <c r="V684" s="1319"/>
      <c r="W684" s="1319"/>
      <c r="X684" s="1320"/>
      <c r="Y684" s="1319"/>
      <c r="Z684" s="1319"/>
      <c r="AA684" s="1319"/>
      <c r="AB684" s="1319"/>
      <c r="AC684" s="1319"/>
      <c r="AD684" s="1319"/>
      <c r="AE684" s="1319"/>
      <c r="AF684" s="874"/>
      <c r="AG684" s="914"/>
      <c r="AH684" s="1319"/>
    </row>
    <row r="685">
      <c r="A685" s="1319"/>
      <c r="B685" s="1319"/>
      <c r="C685" s="1319"/>
      <c r="D685" s="1319"/>
      <c r="E685" s="1319"/>
      <c r="F685" s="1319"/>
      <c r="G685" s="1320"/>
      <c r="H685" s="1319"/>
      <c r="I685" s="1319"/>
      <c r="J685" s="1319"/>
      <c r="K685" s="1319"/>
      <c r="L685" s="1319"/>
      <c r="M685" s="1319"/>
      <c r="N685" s="1319"/>
      <c r="O685" s="874"/>
      <c r="P685" s="914"/>
      <c r="Q685" s="1319"/>
      <c r="R685" s="1319"/>
      <c r="S685" s="1319"/>
      <c r="T685" s="1319"/>
      <c r="U685" s="1319"/>
      <c r="V685" s="1319"/>
      <c r="W685" s="1319"/>
      <c r="X685" s="1320"/>
      <c r="Y685" s="1319"/>
      <c r="Z685" s="1319"/>
      <c r="AA685" s="1319"/>
      <c r="AB685" s="1319"/>
      <c r="AC685" s="1319"/>
      <c r="AD685" s="1319"/>
      <c r="AE685" s="1319"/>
      <c r="AF685" s="874"/>
      <c r="AG685" s="914"/>
      <c r="AH685" s="1319"/>
    </row>
    <row r="686">
      <c r="A686" s="1319"/>
      <c r="B686" s="1319"/>
      <c r="C686" s="1319"/>
      <c r="D686" s="1319"/>
      <c r="E686" s="1319"/>
      <c r="F686" s="1319"/>
      <c r="G686" s="1320"/>
      <c r="H686" s="1319"/>
      <c r="I686" s="1319"/>
      <c r="J686" s="1319"/>
      <c r="K686" s="1319"/>
      <c r="L686" s="1319"/>
      <c r="M686" s="1319"/>
      <c r="N686" s="1319"/>
      <c r="O686" s="874"/>
      <c r="P686" s="914"/>
      <c r="Q686" s="1319"/>
      <c r="R686" s="1319"/>
      <c r="S686" s="1319"/>
      <c r="T686" s="1319"/>
      <c r="U686" s="1319"/>
      <c r="V686" s="1319"/>
      <c r="W686" s="1319"/>
      <c r="X686" s="1320"/>
      <c r="Y686" s="1319"/>
      <c r="Z686" s="1319"/>
      <c r="AA686" s="1319"/>
      <c r="AB686" s="1319"/>
      <c r="AC686" s="1319"/>
      <c r="AD686" s="1319"/>
      <c r="AE686" s="1319"/>
      <c r="AF686" s="874"/>
      <c r="AG686" s="914"/>
      <c r="AH686" s="1319"/>
    </row>
    <row r="687">
      <c r="A687" s="1319"/>
      <c r="B687" s="1319"/>
      <c r="C687" s="1319"/>
      <c r="D687" s="1319"/>
      <c r="E687" s="1319"/>
      <c r="F687" s="1319"/>
      <c r="G687" s="1320"/>
      <c r="H687" s="1319"/>
      <c r="I687" s="1319"/>
      <c r="J687" s="1319"/>
      <c r="K687" s="1319"/>
      <c r="L687" s="1319"/>
      <c r="M687" s="1319"/>
      <c r="N687" s="1319"/>
      <c r="O687" s="874"/>
      <c r="P687" s="914"/>
      <c r="Q687" s="1319"/>
      <c r="R687" s="1319"/>
      <c r="S687" s="1319"/>
      <c r="T687" s="1319"/>
      <c r="U687" s="1319"/>
      <c r="V687" s="1319"/>
      <c r="W687" s="1319"/>
      <c r="X687" s="1320"/>
      <c r="Y687" s="1319"/>
      <c r="Z687" s="1319"/>
      <c r="AA687" s="1319"/>
      <c r="AB687" s="1319"/>
      <c r="AC687" s="1319"/>
      <c r="AD687" s="1319"/>
      <c r="AE687" s="1319"/>
      <c r="AF687" s="874"/>
      <c r="AG687" s="914"/>
      <c r="AH687" s="1319"/>
    </row>
    <row r="688">
      <c r="A688" s="1319"/>
      <c r="B688" s="1319"/>
      <c r="C688" s="1319"/>
      <c r="D688" s="1319"/>
      <c r="E688" s="1319"/>
      <c r="F688" s="1319"/>
      <c r="G688" s="1320"/>
      <c r="H688" s="1319"/>
      <c r="I688" s="1319"/>
      <c r="J688" s="1319"/>
      <c r="K688" s="1319"/>
      <c r="L688" s="1319"/>
      <c r="M688" s="1319"/>
      <c r="N688" s="1319"/>
      <c r="O688" s="874"/>
      <c r="P688" s="914"/>
      <c r="Q688" s="1319"/>
      <c r="R688" s="1319"/>
      <c r="S688" s="1319"/>
      <c r="T688" s="1319"/>
      <c r="U688" s="1319"/>
      <c r="V688" s="1319"/>
      <c r="W688" s="1319"/>
      <c r="X688" s="1320"/>
      <c r="Y688" s="1319"/>
      <c r="Z688" s="1319"/>
      <c r="AA688" s="1319"/>
      <c r="AB688" s="1319"/>
      <c r="AC688" s="1319"/>
      <c r="AD688" s="1319"/>
      <c r="AE688" s="1319"/>
      <c r="AF688" s="874"/>
      <c r="AG688" s="914"/>
      <c r="AH688" s="1319"/>
    </row>
    <row r="689">
      <c r="A689" s="1319"/>
      <c r="B689" s="1319"/>
      <c r="C689" s="1319"/>
      <c r="D689" s="1319"/>
      <c r="E689" s="1319"/>
      <c r="F689" s="1319"/>
      <c r="G689" s="1320"/>
      <c r="H689" s="1319"/>
      <c r="I689" s="1319"/>
      <c r="J689" s="1319"/>
      <c r="K689" s="1319"/>
      <c r="L689" s="1319"/>
      <c r="M689" s="1319"/>
      <c r="N689" s="1319"/>
      <c r="O689" s="874"/>
      <c r="P689" s="914"/>
      <c r="Q689" s="1319"/>
      <c r="R689" s="1319"/>
      <c r="S689" s="1319"/>
      <c r="T689" s="1319"/>
      <c r="U689" s="1319"/>
      <c r="V689" s="1319"/>
      <c r="W689" s="1319"/>
      <c r="X689" s="1320"/>
      <c r="Y689" s="1319"/>
      <c r="Z689" s="1319"/>
      <c r="AA689" s="1319"/>
      <c r="AB689" s="1319"/>
      <c r="AC689" s="1319"/>
      <c r="AD689" s="1319"/>
      <c r="AE689" s="1319"/>
      <c r="AF689" s="874"/>
      <c r="AG689" s="914"/>
      <c r="AH689" s="1319"/>
    </row>
    <row r="690">
      <c r="A690" s="1319"/>
      <c r="B690" s="1319"/>
      <c r="C690" s="1319"/>
      <c r="D690" s="1319"/>
      <c r="E690" s="1319"/>
      <c r="F690" s="1319"/>
      <c r="G690" s="1320"/>
      <c r="H690" s="1319"/>
      <c r="I690" s="1319"/>
      <c r="J690" s="1319"/>
      <c r="K690" s="1319"/>
      <c r="L690" s="1319"/>
      <c r="M690" s="1319"/>
      <c r="N690" s="1319"/>
      <c r="O690" s="874"/>
      <c r="P690" s="914"/>
      <c r="Q690" s="1319"/>
      <c r="R690" s="1319"/>
      <c r="S690" s="1319"/>
      <c r="T690" s="1319"/>
      <c r="U690" s="1319"/>
      <c r="V690" s="1319"/>
      <c r="W690" s="1319"/>
      <c r="X690" s="1320"/>
      <c r="Y690" s="1319"/>
      <c r="Z690" s="1319"/>
      <c r="AA690" s="1319"/>
      <c r="AB690" s="1319"/>
      <c r="AC690" s="1319"/>
      <c r="AD690" s="1319"/>
      <c r="AE690" s="1319"/>
      <c r="AF690" s="874"/>
      <c r="AG690" s="914"/>
      <c r="AH690" s="1319"/>
    </row>
    <row r="691">
      <c r="A691" s="1319"/>
      <c r="B691" s="1319"/>
      <c r="C691" s="1319"/>
      <c r="D691" s="1319"/>
      <c r="E691" s="1319"/>
      <c r="F691" s="1319"/>
      <c r="G691" s="1320"/>
      <c r="H691" s="1319"/>
      <c r="I691" s="1319"/>
      <c r="J691" s="1319"/>
      <c r="K691" s="1319"/>
      <c r="L691" s="1319"/>
      <c r="M691" s="1319"/>
      <c r="N691" s="1319"/>
      <c r="O691" s="874"/>
      <c r="P691" s="914"/>
      <c r="Q691" s="1319"/>
      <c r="R691" s="1319"/>
      <c r="S691" s="1319"/>
      <c r="T691" s="1319"/>
      <c r="U691" s="1319"/>
      <c r="V691" s="1319"/>
      <c r="W691" s="1319"/>
      <c r="X691" s="1320"/>
      <c r="Y691" s="1319"/>
      <c r="Z691" s="1319"/>
      <c r="AA691" s="1319"/>
      <c r="AB691" s="1319"/>
      <c r="AC691" s="1319"/>
      <c r="AD691" s="1319"/>
      <c r="AE691" s="1319"/>
      <c r="AF691" s="874"/>
      <c r="AG691" s="914"/>
      <c r="AH691" s="1319"/>
    </row>
    <row r="692">
      <c r="A692" s="1319"/>
      <c r="B692" s="1319"/>
      <c r="C692" s="1319"/>
      <c r="D692" s="1319"/>
      <c r="E692" s="1319"/>
      <c r="F692" s="1319"/>
      <c r="G692" s="1320"/>
      <c r="H692" s="1319"/>
      <c r="I692" s="1319"/>
      <c r="J692" s="1319"/>
      <c r="K692" s="1319"/>
      <c r="L692" s="1319"/>
      <c r="M692" s="1319"/>
      <c r="N692" s="1319"/>
      <c r="O692" s="874"/>
      <c r="P692" s="914"/>
      <c r="Q692" s="1319"/>
      <c r="R692" s="1319"/>
      <c r="S692" s="1319"/>
      <c r="T692" s="1319"/>
      <c r="U692" s="1319"/>
      <c r="V692" s="1319"/>
      <c r="W692" s="1319"/>
      <c r="X692" s="1320"/>
      <c r="Y692" s="1319"/>
      <c r="Z692" s="1319"/>
      <c r="AA692" s="1319"/>
      <c r="AB692" s="1319"/>
      <c r="AC692" s="1319"/>
      <c r="AD692" s="1319"/>
      <c r="AE692" s="1319"/>
      <c r="AF692" s="874"/>
      <c r="AG692" s="914"/>
      <c r="AH692" s="1319"/>
    </row>
    <row r="693">
      <c r="A693" s="1319"/>
      <c r="B693" s="1319"/>
      <c r="C693" s="1319"/>
      <c r="D693" s="1319"/>
      <c r="E693" s="1319"/>
      <c r="F693" s="1319"/>
      <c r="G693" s="1320"/>
      <c r="H693" s="1319"/>
      <c r="I693" s="1319"/>
      <c r="J693" s="1319"/>
      <c r="K693" s="1319"/>
      <c r="L693" s="1319"/>
      <c r="M693" s="1319"/>
      <c r="N693" s="1319"/>
      <c r="O693" s="874"/>
      <c r="P693" s="914"/>
      <c r="Q693" s="1319"/>
      <c r="R693" s="1319"/>
      <c r="S693" s="1319"/>
      <c r="T693" s="1319"/>
      <c r="U693" s="1319"/>
      <c r="V693" s="1319"/>
      <c r="W693" s="1319"/>
      <c r="X693" s="1320"/>
      <c r="Y693" s="1319"/>
      <c r="Z693" s="1319"/>
      <c r="AA693" s="1319"/>
      <c r="AB693" s="1319"/>
      <c r="AC693" s="1319"/>
      <c r="AD693" s="1319"/>
      <c r="AE693" s="1319"/>
      <c r="AF693" s="874"/>
      <c r="AG693" s="914"/>
      <c r="AH693" s="1319"/>
    </row>
    <row r="694">
      <c r="A694" s="1319"/>
      <c r="B694" s="1319"/>
      <c r="C694" s="1319"/>
      <c r="D694" s="1319"/>
      <c r="E694" s="1319"/>
      <c r="F694" s="1319"/>
      <c r="G694" s="1320"/>
      <c r="H694" s="1319"/>
      <c r="I694" s="1319"/>
      <c r="J694" s="1319"/>
      <c r="K694" s="1319"/>
      <c r="L694" s="1319"/>
      <c r="M694" s="1319"/>
      <c r="N694" s="1319"/>
      <c r="O694" s="874"/>
      <c r="P694" s="914"/>
      <c r="Q694" s="1319"/>
      <c r="R694" s="1319"/>
      <c r="S694" s="1319"/>
      <c r="T694" s="1319"/>
      <c r="U694" s="1319"/>
      <c r="V694" s="1319"/>
      <c r="W694" s="1319"/>
      <c r="X694" s="1320"/>
      <c r="Y694" s="1319"/>
      <c r="Z694" s="1319"/>
      <c r="AA694" s="1319"/>
      <c r="AB694" s="1319"/>
      <c r="AC694" s="1319"/>
      <c r="AD694" s="1319"/>
      <c r="AE694" s="1319"/>
      <c r="AF694" s="874"/>
      <c r="AG694" s="914"/>
      <c r="AH694" s="1319"/>
    </row>
    <row r="695">
      <c r="A695" s="1319"/>
      <c r="B695" s="1319"/>
      <c r="C695" s="1319"/>
      <c r="D695" s="1319"/>
      <c r="E695" s="1319"/>
      <c r="F695" s="1319"/>
      <c r="G695" s="1320"/>
      <c r="H695" s="1319"/>
      <c r="I695" s="1319"/>
      <c r="J695" s="1319"/>
      <c r="K695" s="1319"/>
      <c r="L695" s="1319"/>
      <c r="M695" s="1319"/>
      <c r="N695" s="1319"/>
      <c r="O695" s="874"/>
      <c r="P695" s="914"/>
      <c r="Q695" s="1319"/>
      <c r="R695" s="1319"/>
      <c r="S695" s="1319"/>
      <c r="T695" s="1319"/>
      <c r="U695" s="1319"/>
      <c r="V695" s="1319"/>
      <c r="W695" s="1319"/>
      <c r="X695" s="1320"/>
      <c r="Y695" s="1319"/>
      <c r="Z695" s="1319"/>
      <c r="AA695" s="1319"/>
      <c r="AB695" s="1319"/>
      <c r="AC695" s="1319"/>
      <c r="AD695" s="1319"/>
      <c r="AE695" s="1319"/>
      <c r="AF695" s="874"/>
      <c r="AG695" s="914"/>
      <c r="AH695" s="1319"/>
    </row>
    <row r="696">
      <c r="A696" s="1319"/>
      <c r="B696" s="1319"/>
      <c r="C696" s="1319"/>
      <c r="D696" s="1319"/>
      <c r="E696" s="1319"/>
      <c r="F696" s="1319"/>
      <c r="G696" s="1320"/>
      <c r="H696" s="1319"/>
      <c r="I696" s="1319"/>
      <c r="J696" s="1319"/>
      <c r="K696" s="1319"/>
      <c r="L696" s="1319"/>
      <c r="M696" s="1319"/>
      <c r="N696" s="1319"/>
      <c r="O696" s="874"/>
      <c r="P696" s="914"/>
      <c r="Q696" s="1319"/>
      <c r="R696" s="1319"/>
      <c r="S696" s="1319"/>
      <c r="T696" s="1319"/>
      <c r="U696" s="1319"/>
      <c r="V696" s="1319"/>
      <c r="W696" s="1319"/>
      <c r="X696" s="1320"/>
      <c r="Y696" s="1319"/>
      <c r="Z696" s="1319"/>
      <c r="AA696" s="1319"/>
      <c r="AB696" s="1319"/>
      <c r="AC696" s="1319"/>
      <c r="AD696" s="1319"/>
      <c r="AE696" s="1319"/>
      <c r="AF696" s="874"/>
      <c r="AG696" s="914"/>
      <c r="AH696" s="1319"/>
    </row>
    <row r="697">
      <c r="A697" s="1319"/>
      <c r="B697" s="1319"/>
      <c r="C697" s="1319"/>
      <c r="D697" s="1319"/>
      <c r="E697" s="1319"/>
      <c r="F697" s="1319"/>
      <c r="G697" s="1320"/>
      <c r="H697" s="1319"/>
      <c r="I697" s="1319"/>
      <c r="J697" s="1319"/>
      <c r="K697" s="1319"/>
      <c r="L697" s="1319"/>
      <c r="M697" s="1319"/>
      <c r="N697" s="1319"/>
      <c r="O697" s="874"/>
      <c r="P697" s="914"/>
      <c r="Q697" s="1319"/>
      <c r="R697" s="1319"/>
      <c r="S697" s="1319"/>
      <c r="T697" s="1319"/>
      <c r="U697" s="1319"/>
      <c r="V697" s="1319"/>
      <c r="W697" s="1319"/>
      <c r="X697" s="1320"/>
      <c r="Y697" s="1319"/>
      <c r="Z697" s="1319"/>
      <c r="AA697" s="1319"/>
      <c r="AB697" s="1319"/>
      <c r="AC697" s="1319"/>
      <c r="AD697" s="1319"/>
      <c r="AE697" s="1319"/>
      <c r="AF697" s="874"/>
      <c r="AG697" s="914"/>
      <c r="AH697" s="1319"/>
    </row>
    <row r="698">
      <c r="A698" s="1319"/>
      <c r="B698" s="1319"/>
      <c r="C698" s="1319"/>
      <c r="D698" s="1319"/>
      <c r="E698" s="1319"/>
      <c r="F698" s="1319"/>
      <c r="G698" s="1320"/>
      <c r="H698" s="1319"/>
      <c r="I698" s="1319"/>
      <c r="J698" s="1319"/>
      <c r="K698" s="1319"/>
      <c r="L698" s="1319"/>
      <c r="M698" s="1319"/>
      <c r="N698" s="1319"/>
      <c r="O698" s="874"/>
      <c r="P698" s="914"/>
      <c r="Q698" s="1319"/>
      <c r="R698" s="1319"/>
      <c r="S698" s="1319"/>
      <c r="T698" s="1319"/>
      <c r="U698" s="1319"/>
      <c r="V698" s="1319"/>
      <c r="W698" s="1319"/>
      <c r="X698" s="1320"/>
      <c r="Y698" s="1319"/>
      <c r="Z698" s="1319"/>
      <c r="AA698" s="1319"/>
      <c r="AB698" s="1319"/>
      <c r="AC698" s="1319"/>
      <c r="AD698" s="1319"/>
      <c r="AE698" s="1319"/>
      <c r="AF698" s="874"/>
      <c r="AG698" s="914"/>
      <c r="AH698" s="1319"/>
    </row>
    <row r="699">
      <c r="A699" s="1319"/>
      <c r="B699" s="1319"/>
      <c r="C699" s="1319"/>
      <c r="D699" s="1319"/>
      <c r="E699" s="1319"/>
      <c r="F699" s="1319"/>
      <c r="G699" s="1320"/>
      <c r="H699" s="1319"/>
      <c r="I699" s="1319"/>
      <c r="J699" s="1319"/>
      <c r="K699" s="1319"/>
      <c r="L699" s="1319"/>
      <c r="M699" s="1319"/>
      <c r="N699" s="1319"/>
      <c r="O699" s="874"/>
      <c r="P699" s="914"/>
      <c r="Q699" s="1319"/>
      <c r="R699" s="1319"/>
      <c r="S699" s="1319"/>
      <c r="T699" s="1319"/>
      <c r="U699" s="1319"/>
      <c r="V699" s="1319"/>
      <c r="W699" s="1319"/>
      <c r="X699" s="1320"/>
      <c r="Y699" s="1319"/>
      <c r="Z699" s="1319"/>
      <c r="AA699" s="1319"/>
      <c r="AB699" s="1319"/>
      <c r="AC699" s="1319"/>
      <c r="AD699" s="1319"/>
      <c r="AE699" s="1319"/>
      <c r="AF699" s="874"/>
      <c r="AG699" s="914"/>
      <c r="AH699" s="1319"/>
    </row>
    <row r="700">
      <c r="A700" s="1319"/>
      <c r="B700" s="1319"/>
      <c r="C700" s="1319"/>
      <c r="D700" s="1319"/>
      <c r="E700" s="1319"/>
      <c r="F700" s="1319"/>
      <c r="G700" s="1320"/>
      <c r="H700" s="1319"/>
      <c r="I700" s="1319"/>
      <c r="J700" s="1319"/>
      <c r="K700" s="1319"/>
      <c r="L700" s="1319"/>
      <c r="M700" s="1319"/>
      <c r="N700" s="1319"/>
      <c r="O700" s="874"/>
      <c r="P700" s="914"/>
      <c r="Q700" s="1319"/>
      <c r="R700" s="1319"/>
      <c r="S700" s="1319"/>
      <c r="T700" s="1319"/>
      <c r="U700" s="1319"/>
      <c r="V700" s="1319"/>
      <c r="W700" s="1319"/>
      <c r="X700" s="1320"/>
      <c r="Y700" s="1319"/>
      <c r="Z700" s="1319"/>
      <c r="AA700" s="1319"/>
      <c r="AB700" s="1319"/>
      <c r="AC700" s="1319"/>
      <c r="AD700" s="1319"/>
      <c r="AE700" s="1319"/>
      <c r="AF700" s="874"/>
      <c r="AG700" s="914"/>
      <c r="AH700" s="1319"/>
    </row>
    <row r="701">
      <c r="A701" s="1319"/>
      <c r="B701" s="1319"/>
      <c r="C701" s="1319"/>
      <c r="D701" s="1319"/>
      <c r="E701" s="1319"/>
      <c r="F701" s="1319"/>
      <c r="G701" s="1320"/>
      <c r="H701" s="1319"/>
      <c r="I701" s="1319"/>
      <c r="J701" s="1319"/>
      <c r="K701" s="1319"/>
      <c r="L701" s="1319"/>
      <c r="M701" s="1319"/>
      <c r="N701" s="1319"/>
      <c r="O701" s="874"/>
      <c r="P701" s="914"/>
      <c r="Q701" s="1319"/>
      <c r="R701" s="1319"/>
      <c r="S701" s="1319"/>
      <c r="T701" s="1319"/>
      <c r="U701" s="1319"/>
      <c r="V701" s="1319"/>
      <c r="W701" s="1319"/>
      <c r="X701" s="1320"/>
      <c r="Y701" s="1319"/>
      <c r="Z701" s="1319"/>
      <c r="AA701" s="1319"/>
      <c r="AB701" s="1319"/>
      <c r="AC701" s="1319"/>
      <c r="AD701" s="1319"/>
      <c r="AE701" s="1319"/>
      <c r="AF701" s="874"/>
      <c r="AG701" s="914"/>
      <c r="AH701" s="1319"/>
    </row>
    <row r="702">
      <c r="A702" s="1319"/>
      <c r="B702" s="1319"/>
      <c r="C702" s="1319"/>
      <c r="D702" s="1319"/>
      <c r="E702" s="1319"/>
      <c r="F702" s="1319"/>
      <c r="G702" s="1320"/>
      <c r="H702" s="1319"/>
      <c r="I702" s="1319"/>
      <c r="J702" s="1319"/>
      <c r="K702" s="1319"/>
      <c r="L702" s="1319"/>
      <c r="M702" s="1319"/>
      <c r="N702" s="1319"/>
      <c r="O702" s="874"/>
      <c r="P702" s="914"/>
      <c r="Q702" s="1319"/>
      <c r="R702" s="1319"/>
      <c r="S702" s="1319"/>
      <c r="T702" s="1319"/>
      <c r="U702" s="1319"/>
      <c r="V702" s="1319"/>
      <c r="W702" s="1319"/>
      <c r="X702" s="1320"/>
      <c r="Y702" s="1319"/>
      <c r="Z702" s="1319"/>
      <c r="AA702" s="1319"/>
      <c r="AB702" s="1319"/>
      <c r="AC702" s="1319"/>
      <c r="AD702" s="1319"/>
      <c r="AE702" s="1319"/>
      <c r="AF702" s="874"/>
      <c r="AG702" s="914"/>
      <c r="AH702" s="1319"/>
    </row>
    <row r="703">
      <c r="A703" s="1319"/>
      <c r="B703" s="1319"/>
      <c r="C703" s="1319"/>
      <c r="D703" s="1319"/>
      <c r="E703" s="1319"/>
      <c r="F703" s="1319"/>
      <c r="G703" s="1320"/>
      <c r="H703" s="1319"/>
      <c r="I703" s="1319"/>
      <c r="J703" s="1319"/>
      <c r="K703" s="1319"/>
      <c r="L703" s="1319"/>
      <c r="M703" s="1319"/>
      <c r="N703" s="1319"/>
      <c r="O703" s="874"/>
      <c r="P703" s="914"/>
      <c r="Q703" s="1319"/>
      <c r="R703" s="1319"/>
      <c r="S703" s="1319"/>
      <c r="T703" s="1319"/>
      <c r="U703" s="1319"/>
      <c r="V703" s="1319"/>
      <c r="W703" s="1319"/>
      <c r="X703" s="1320"/>
      <c r="Y703" s="1319"/>
      <c r="Z703" s="1319"/>
      <c r="AA703" s="1319"/>
      <c r="AB703" s="1319"/>
      <c r="AC703" s="1319"/>
      <c r="AD703" s="1319"/>
      <c r="AE703" s="1319"/>
      <c r="AF703" s="874"/>
      <c r="AG703" s="914"/>
      <c r="AH703" s="1319"/>
    </row>
    <row r="704">
      <c r="A704" s="1319"/>
      <c r="B704" s="1319"/>
      <c r="C704" s="1319"/>
      <c r="D704" s="1319"/>
      <c r="E704" s="1319"/>
      <c r="F704" s="1319"/>
      <c r="G704" s="1320"/>
      <c r="H704" s="1319"/>
      <c r="I704" s="1319"/>
      <c r="J704" s="1319"/>
      <c r="K704" s="1319"/>
      <c r="L704" s="1319"/>
      <c r="M704" s="1319"/>
      <c r="N704" s="1319"/>
      <c r="O704" s="874"/>
      <c r="P704" s="914"/>
      <c r="Q704" s="1319"/>
      <c r="R704" s="1319"/>
      <c r="S704" s="1319"/>
      <c r="T704" s="1319"/>
      <c r="U704" s="1319"/>
      <c r="V704" s="1319"/>
      <c r="W704" s="1319"/>
      <c r="X704" s="1320"/>
      <c r="Y704" s="1319"/>
      <c r="Z704" s="1319"/>
      <c r="AA704" s="1319"/>
      <c r="AB704" s="1319"/>
      <c r="AC704" s="1319"/>
      <c r="AD704" s="1319"/>
      <c r="AE704" s="1319"/>
      <c r="AF704" s="874"/>
      <c r="AG704" s="914"/>
      <c r="AH704" s="1319"/>
    </row>
    <row r="705">
      <c r="A705" s="1319"/>
      <c r="B705" s="1319"/>
      <c r="C705" s="1319"/>
      <c r="D705" s="1319"/>
      <c r="E705" s="1319"/>
      <c r="F705" s="1319"/>
      <c r="G705" s="1320"/>
      <c r="H705" s="1319"/>
      <c r="I705" s="1319"/>
      <c r="J705" s="1319"/>
      <c r="K705" s="1319"/>
      <c r="L705" s="1319"/>
      <c r="M705" s="1319"/>
      <c r="N705" s="1319"/>
      <c r="O705" s="874"/>
      <c r="P705" s="914"/>
      <c r="Q705" s="1319"/>
      <c r="R705" s="1319"/>
      <c r="S705" s="1319"/>
      <c r="T705" s="1319"/>
      <c r="U705" s="1319"/>
      <c r="V705" s="1319"/>
      <c r="W705" s="1319"/>
      <c r="X705" s="1320"/>
      <c r="Y705" s="1319"/>
      <c r="Z705" s="1319"/>
      <c r="AA705" s="1319"/>
      <c r="AB705" s="1319"/>
      <c r="AC705" s="1319"/>
      <c r="AD705" s="1319"/>
      <c r="AE705" s="1319"/>
      <c r="AF705" s="874"/>
      <c r="AG705" s="914"/>
      <c r="AH705" s="1319"/>
    </row>
    <row r="706">
      <c r="A706" s="1319"/>
      <c r="B706" s="1319"/>
      <c r="C706" s="1319"/>
      <c r="D706" s="1319"/>
      <c r="E706" s="1319"/>
      <c r="F706" s="1319"/>
      <c r="G706" s="1320"/>
      <c r="H706" s="1319"/>
      <c r="I706" s="1319"/>
      <c r="J706" s="1319"/>
      <c r="K706" s="1319"/>
      <c r="L706" s="1319"/>
      <c r="M706" s="1319"/>
      <c r="N706" s="1319"/>
      <c r="O706" s="874"/>
      <c r="P706" s="914"/>
      <c r="Q706" s="1319"/>
      <c r="R706" s="1319"/>
      <c r="S706" s="1319"/>
      <c r="T706" s="1319"/>
      <c r="U706" s="1319"/>
      <c r="V706" s="1319"/>
      <c r="W706" s="1319"/>
      <c r="X706" s="1320"/>
      <c r="Y706" s="1319"/>
      <c r="Z706" s="1319"/>
      <c r="AA706" s="1319"/>
      <c r="AB706" s="1319"/>
      <c r="AC706" s="1319"/>
      <c r="AD706" s="1319"/>
      <c r="AE706" s="1319"/>
      <c r="AF706" s="874"/>
      <c r="AG706" s="914"/>
      <c r="AH706" s="1319"/>
    </row>
    <row r="707">
      <c r="A707" s="1319"/>
      <c r="B707" s="1319"/>
      <c r="C707" s="1319"/>
      <c r="D707" s="1319"/>
      <c r="E707" s="1319"/>
      <c r="F707" s="1319"/>
      <c r="G707" s="1320"/>
      <c r="H707" s="1319"/>
      <c r="I707" s="1319"/>
      <c r="J707" s="1319"/>
      <c r="K707" s="1319"/>
      <c r="L707" s="1319"/>
      <c r="M707" s="1319"/>
      <c r="N707" s="1319"/>
      <c r="O707" s="874"/>
      <c r="P707" s="914"/>
      <c r="Q707" s="1319"/>
      <c r="R707" s="1319"/>
      <c r="S707" s="1319"/>
      <c r="T707" s="1319"/>
      <c r="U707" s="1319"/>
      <c r="V707" s="1319"/>
      <c r="W707" s="1319"/>
      <c r="X707" s="1320"/>
      <c r="Y707" s="1319"/>
      <c r="Z707" s="1319"/>
      <c r="AA707" s="1319"/>
      <c r="AB707" s="1319"/>
      <c r="AC707" s="1319"/>
      <c r="AD707" s="1319"/>
      <c r="AE707" s="1319"/>
      <c r="AF707" s="874"/>
      <c r="AG707" s="914"/>
      <c r="AH707" s="1319"/>
    </row>
    <row r="708">
      <c r="A708" s="1319"/>
      <c r="B708" s="1319"/>
      <c r="C708" s="1319"/>
      <c r="D708" s="1319"/>
      <c r="E708" s="1319"/>
      <c r="F708" s="1319"/>
      <c r="G708" s="1320"/>
      <c r="H708" s="1319"/>
      <c r="I708" s="1319"/>
      <c r="J708" s="1319"/>
      <c r="K708" s="1319"/>
      <c r="L708" s="1319"/>
      <c r="M708" s="1319"/>
      <c r="N708" s="1319"/>
      <c r="O708" s="874"/>
      <c r="P708" s="914"/>
      <c r="Q708" s="1319"/>
      <c r="R708" s="1319"/>
      <c r="S708" s="1319"/>
      <c r="T708" s="1319"/>
      <c r="U708" s="1319"/>
      <c r="V708" s="1319"/>
      <c r="W708" s="1319"/>
      <c r="X708" s="1320"/>
      <c r="Y708" s="1319"/>
      <c r="Z708" s="1319"/>
      <c r="AA708" s="1319"/>
      <c r="AB708" s="1319"/>
      <c r="AC708" s="1319"/>
      <c r="AD708" s="1319"/>
      <c r="AE708" s="1319"/>
      <c r="AF708" s="874"/>
      <c r="AG708" s="914"/>
      <c r="AH708" s="1319"/>
    </row>
    <row r="709">
      <c r="A709" s="1319"/>
      <c r="B709" s="1319"/>
      <c r="C709" s="1319"/>
      <c r="D709" s="1319"/>
      <c r="E709" s="1319"/>
      <c r="F709" s="1319"/>
      <c r="G709" s="1320"/>
      <c r="H709" s="1319"/>
      <c r="I709" s="1319"/>
      <c r="J709" s="1319"/>
      <c r="K709" s="1319"/>
      <c r="L709" s="1319"/>
      <c r="M709" s="1319"/>
      <c r="N709" s="1319"/>
      <c r="O709" s="874"/>
      <c r="P709" s="914"/>
      <c r="Q709" s="1319"/>
      <c r="R709" s="1319"/>
      <c r="S709" s="1319"/>
      <c r="T709" s="1319"/>
      <c r="U709" s="1319"/>
      <c r="V709" s="1319"/>
      <c r="W709" s="1319"/>
      <c r="X709" s="1320"/>
      <c r="Y709" s="1319"/>
      <c r="Z709" s="1319"/>
      <c r="AA709" s="1319"/>
      <c r="AB709" s="1319"/>
      <c r="AC709" s="1319"/>
      <c r="AD709" s="1319"/>
      <c r="AE709" s="1319"/>
      <c r="AF709" s="874"/>
      <c r="AG709" s="914"/>
      <c r="AH709" s="1319"/>
    </row>
    <row r="710">
      <c r="A710" s="1319"/>
      <c r="B710" s="1319"/>
      <c r="C710" s="1319"/>
      <c r="D710" s="1319"/>
      <c r="E710" s="1319"/>
      <c r="F710" s="1319"/>
      <c r="G710" s="1320"/>
      <c r="H710" s="1319"/>
      <c r="I710" s="1319"/>
      <c r="J710" s="1319"/>
      <c r="K710" s="1319"/>
      <c r="L710" s="1319"/>
      <c r="M710" s="1319"/>
      <c r="N710" s="1319"/>
      <c r="O710" s="874"/>
      <c r="P710" s="914"/>
      <c r="Q710" s="1319"/>
      <c r="R710" s="1319"/>
      <c r="S710" s="1319"/>
      <c r="T710" s="1319"/>
      <c r="U710" s="1319"/>
      <c r="V710" s="1319"/>
      <c r="W710" s="1319"/>
      <c r="X710" s="1320"/>
      <c r="Y710" s="1319"/>
      <c r="Z710" s="1319"/>
      <c r="AA710" s="1319"/>
      <c r="AB710" s="1319"/>
      <c r="AC710" s="1319"/>
      <c r="AD710" s="1319"/>
      <c r="AE710" s="1319"/>
      <c r="AF710" s="874"/>
      <c r="AG710" s="914"/>
      <c r="AH710" s="1319"/>
    </row>
    <row r="711">
      <c r="A711" s="1319"/>
      <c r="B711" s="1319"/>
      <c r="C711" s="1319"/>
      <c r="D711" s="1319"/>
      <c r="E711" s="1319"/>
      <c r="F711" s="1319"/>
      <c r="G711" s="1320"/>
      <c r="H711" s="1319"/>
      <c r="I711" s="1319"/>
      <c r="J711" s="1319"/>
      <c r="K711" s="1319"/>
      <c r="L711" s="1319"/>
      <c r="M711" s="1319"/>
      <c r="N711" s="1319"/>
      <c r="O711" s="874"/>
      <c r="P711" s="914"/>
      <c r="Q711" s="1319"/>
      <c r="R711" s="1319"/>
      <c r="S711" s="1319"/>
      <c r="T711" s="1319"/>
      <c r="U711" s="1319"/>
      <c r="V711" s="1319"/>
      <c r="W711" s="1319"/>
      <c r="X711" s="1320"/>
      <c r="Y711" s="1319"/>
      <c r="Z711" s="1319"/>
      <c r="AA711" s="1319"/>
      <c r="AB711" s="1319"/>
      <c r="AC711" s="1319"/>
      <c r="AD711" s="1319"/>
      <c r="AE711" s="1319"/>
      <c r="AF711" s="874"/>
      <c r="AG711" s="914"/>
      <c r="AH711" s="1319"/>
    </row>
    <row r="712">
      <c r="A712" s="1319"/>
      <c r="B712" s="1319"/>
      <c r="C712" s="1319"/>
      <c r="D712" s="1319"/>
      <c r="E712" s="1319"/>
      <c r="F712" s="1319"/>
      <c r="G712" s="1320"/>
      <c r="H712" s="1319"/>
      <c r="I712" s="1319"/>
      <c r="J712" s="1319"/>
      <c r="K712" s="1319"/>
      <c r="L712" s="1319"/>
      <c r="M712" s="1319"/>
      <c r="N712" s="1319"/>
      <c r="O712" s="874"/>
      <c r="P712" s="914"/>
      <c r="Q712" s="1319"/>
      <c r="R712" s="1319"/>
      <c r="S712" s="1319"/>
      <c r="T712" s="1319"/>
      <c r="U712" s="1319"/>
      <c r="V712" s="1319"/>
      <c r="W712" s="1319"/>
      <c r="X712" s="1320"/>
      <c r="Y712" s="1319"/>
      <c r="Z712" s="1319"/>
      <c r="AA712" s="1319"/>
      <c r="AB712" s="1319"/>
      <c r="AC712" s="1319"/>
      <c r="AD712" s="1319"/>
      <c r="AE712" s="1319"/>
      <c r="AF712" s="874"/>
      <c r="AG712" s="914"/>
      <c r="AH712" s="1319"/>
    </row>
    <row r="713">
      <c r="A713" s="1319"/>
      <c r="B713" s="1319"/>
      <c r="C713" s="1319"/>
      <c r="D713" s="1319"/>
      <c r="E713" s="1319"/>
      <c r="F713" s="1319"/>
      <c r="G713" s="1320"/>
      <c r="H713" s="1319"/>
      <c r="I713" s="1319"/>
      <c r="J713" s="1319"/>
      <c r="K713" s="1319"/>
      <c r="L713" s="1319"/>
      <c r="M713" s="1319"/>
      <c r="N713" s="1319"/>
      <c r="O713" s="874"/>
      <c r="P713" s="914"/>
      <c r="Q713" s="1319"/>
      <c r="R713" s="1319"/>
      <c r="S713" s="1319"/>
      <c r="T713" s="1319"/>
      <c r="U713" s="1319"/>
      <c r="V713" s="1319"/>
      <c r="W713" s="1319"/>
      <c r="X713" s="1320"/>
      <c r="Y713" s="1319"/>
      <c r="Z713" s="1319"/>
      <c r="AA713" s="1319"/>
      <c r="AB713" s="1319"/>
      <c r="AC713" s="1319"/>
      <c r="AD713" s="1319"/>
      <c r="AE713" s="1319"/>
      <c r="AF713" s="874"/>
      <c r="AG713" s="914"/>
      <c r="AH713" s="1319"/>
    </row>
    <row r="714">
      <c r="A714" s="1319"/>
      <c r="B714" s="1319"/>
      <c r="C714" s="1319"/>
      <c r="D714" s="1319"/>
      <c r="E714" s="1319"/>
      <c r="F714" s="1319"/>
      <c r="G714" s="1320"/>
      <c r="H714" s="1319"/>
      <c r="I714" s="1319"/>
      <c r="J714" s="1319"/>
      <c r="K714" s="1319"/>
      <c r="L714" s="1319"/>
      <c r="M714" s="1319"/>
      <c r="N714" s="1319"/>
      <c r="O714" s="874"/>
      <c r="P714" s="914"/>
      <c r="Q714" s="1319"/>
      <c r="R714" s="1319"/>
      <c r="S714" s="1319"/>
      <c r="T714" s="1319"/>
      <c r="U714" s="1319"/>
      <c r="V714" s="1319"/>
      <c r="W714" s="1319"/>
      <c r="X714" s="1320"/>
      <c r="Y714" s="1319"/>
      <c r="Z714" s="1319"/>
      <c r="AA714" s="1319"/>
      <c r="AB714" s="1319"/>
      <c r="AC714" s="1319"/>
      <c r="AD714" s="1319"/>
      <c r="AE714" s="1319"/>
      <c r="AF714" s="874"/>
      <c r="AG714" s="914"/>
      <c r="AH714" s="1319"/>
    </row>
    <row r="715">
      <c r="A715" s="1319"/>
      <c r="B715" s="1319"/>
      <c r="C715" s="1319"/>
      <c r="D715" s="1319"/>
      <c r="E715" s="1319"/>
      <c r="F715" s="1319"/>
      <c r="G715" s="1320"/>
      <c r="H715" s="1319"/>
      <c r="I715" s="1319"/>
      <c r="J715" s="1319"/>
      <c r="K715" s="1319"/>
      <c r="L715" s="1319"/>
      <c r="M715" s="1319"/>
      <c r="N715" s="1319"/>
      <c r="O715" s="874"/>
      <c r="P715" s="914"/>
      <c r="Q715" s="1319"/>
      <c r="R715" s="1319"/>
      <c r="S715" s="1319"/>
      <c r="T715" s="1319"/>
      <c r="U715" s="1319"/>
      <c r="V715" s="1319"/>
      <c r="W715" s="1319"/>
      <c r="X715" s="1320"/>
      <c r="Y715" s="1319"/>
      <c r="Z715" s="1319"/>
      <c r="AA715" s="1319"/>
      <c r="AB715" s="1319"/>
      <c r="AC715" s="1319"/>
      <c r="AD715" s="1319"/>
      <c r="AE715" s="1319"/>
      <c r="AF715" s="874"/>
      <c r="AG715" s="914"/>
      <c r="AH715" s="1319"/>
    </row>
    <row r="716">
      <c r="A716" s="1319"/>
      <c r="B716" s="1319"/>
      <c r="C716" s="1319"/>
      <c r="D716" s="1319"/>
      <c r="E716" s="1319"/>
      <c r="F716" s="1319"/>
      <c r="G716" s="1320"/>
      <c r="H716" s="1319"/>
      <c r="I716" s="1319"/>
      <c r="J716" s="1319"/>
      <c r="K716" s="1319"/>
      <c r="L716" s="1319"/>
      <c r="M716" s="1319"/>
      <c r="N716" s="1319"/>
      <c r="O716" s="874"/>
      <c r="P716" s="914"/>
      <c r="Q716" s="1319"/>
      <c r="R716" s="1319"/>
      <c r="S716" s="1319"/>
      <c r="T716" s="1319"/>
      <c r="U716" s="1319"/>
      <c r="V716" s="1319"/>
      <c r="W716" s="1319"/>
      <c r="X716" s="1320"/>
      <c r="Y716" s="1319"/>
      <c r="Z716" s="1319"/>
      <c r="AA716" s="1319"/>
      <c r="AB716" s="1319"/>
      <c r="AC716" s="1319"/>
      <c r="AD716" s="1319"/>
      <c r="AE716" s="1319"/>
      <c r="AF716" s="874"/>
      <c r="AG716" s="914"/>
      <c r="AH716" s="1319"/>
    </row>
    <row r="717">
      <c r="A717" s="1319"/>
      <c r="B717" s="1319"/>
      <c r="C717" s="1319"/>
      <c r="D717" s="1319"/>
      <c r="E717" s="1319"/>
      <c r="F717" s="1319"/>
      <c r="G717" s="1320"/>
      <c r="H717" s="1319"/>
      <c r="I717" s="1319"/>
      <c r="J717" s="1319"/>
      <c r="K717" s="1319"/>
      <c r="L717" s="1319"/>
      <c r="M717" s="1319"/>
      <c r="N717" s="1319"/>
      <c r="O717" s="874"/>
      <c r="P717" s="914"/>
      <c r="Q717" s="1319"/>
      <c r="R717" s="1319"/>
      <c r="S717" s="1319"/>
      <c r="T717" s="1319"/>
      <c r="U717" s="1319"/>
      <c r="V717" s="1319"/>
      <c r="W717" s="1319"/>
      <c r="X717" s="1320"/>
      <c r="Y717" s="1319"/>
      <c r="Z717" s="1319"/>
      <c r="AA717" s="1319"/>
      <c r="AB717" s="1319"/>
      <c r="AC717" s="1319"/>
      <c r="AD717" s="1319"/>
      <c r="AE717" s="1319"/>
      <c r="AF717" s="874"/>
      <c r="AG717" s="914"/>
      <c r="AH717" s="1319"/>
    </row>
    <row r="718">
      <c r="A718" s="1319"/>
      <c r="B718" s="1319"/>
      <c r="C718" s="1319"/>
      <c r="D718" s="1319"/>
      <c r="E718" s="1319"/>
      <c r="F718" s="1319"/>
      <c r="G718" s="1320"/>
      <c r="H718" s="1319"/>
      <c r="I718" s="1319"/>
      <c r="J718" s="1319"/>
      <c r="K718" s="1319"/>
      <c r="L718" s="1319"/>
      <c r="M718" s="1319"/>
      <c r="N718" s="1319"/>
      <c r="O718" s="874"/>
      <c r="P718" s="914"/>
      <c r="Q718" s="1319"/>
      <c r="R718" s="1319"/>
      <c r="S718" s="1319"/>
      <c r="T718" s="1319"/>
      <c r="U718" s="1319"/>
      <c r="V718" s="1319"/>
      <c r="W718" s="1319"/>
      <c r="X718" s="1320"/>
      <c r="Y718" s="1319"/>
      <c r="Z718" s="1319"/>
      <c r="AA718" s="1319"/>
      <c r="AB718" s="1319"/>
      <c r="AC718" s="1319"/>
      <c r="AD718" s="1319"/>
      <c r="AE718" s="1319"/>
      <c r="AF718" s="874"/>
      <c r="AG718" s="914"/>
      <c r="AH718" s="1319"/>
    </row>
    <row r="719">
      <c r="A719" s="1319"/>
      <c r="B719" s="1319"/>
      <c r="C719" s="1319"/>
      <c r="D719" s="1319"/>
      <c r="E719" s="1319"/>
      <c r="F719" s="1319"/>
      <c r="G719" s="1320"/>
      <c r="H719" s="1319"/>
      <c r="I719" s="1319"/>
      <c r="J719" s="1319"/>
      <c r="K719" s="1319"/>
      <c r="L719" s="1319"/>
      <c r="M719" s="1319"/>
      <c r="N719" s="1319"/>
      <c r="O719" s="874"/>
      <c r="P719" s="914"/>
      <c r="Q719" s="1319"/>
      <c r="R719" s="1319"/>
      <c r="S719" s="1319"/>
      <c r="T719" s="1319"/>
      <c r="U719" s="1319"/>
      <c r="V719" s="1319"/>
      <c r="W719" s="1319"/>
      <c r="X719" s="1320"/>
      <c r="Y719" s="1319"/>
      <c r="Z719" s="1319"/>
      <c r="AA719" s="1319"/>
      <c r="AB719" s="1319"/>
      <c r="AC719" s="1319"/>
      <c r="AD719" s="1319"/>
      <c r="AE719" s="1319"/>
      <c r="AF719" s="874"/>
      <c r="AG719" s="914"/>
      <c r="AH719" s="1319"/>
    </row>
    <row r="720">
      <c r="A720" s="1319"/>
      <c r="B720" s="1319"/>
      <c r="C720" s="1319"/>
      <c r="D720" s="1319"/>
      <c r="E720" s="1319"/>
      <c r="F720" s="1319"/>
      <c r="G720" s="1320"/>
      <c r="H720" s="1319"/>
      <c r="I720" s="1319"/>
      <c r="J720" s="1319"/>
      <c r="K720" s="1319"/>
      <c r="L720" s="1319"/>
      <c r="M720" s="1319"/>
      <c r="N720" s="1319"/>
      <c r="O720" s="874"/>
      <c r="P720" s="914"/>
      <c r="Q720" s="1319"/>
      <c r="R720" s="1319"/>
      <c r="S720" s="1319"/>
      <c r="T720" s="1319"/>
      <c r="U720" s="1319"/>
      <c r="V720" s="1319"/>
      <c r="W720" s="1319"/>
      <c r="X720" s="1320"/>
      <c r="Y720" s="1319"/>
      <c r="Z720" s="1319"/>
      <c r="AA720" s="1319"/>
      <c r="AB720" s="1319"/>
      <c r="AC720" s="1319"/>
      <c r="AD720" s="1319"/>
      <c r="AE720" s="1319"/>
      <c r="AF720" s="874"/>
      <c r="AG720" s="914"/>
      <c r="AH720" s="1319"/>
    </row>
    <row r="721">
      <c r="A721" s="1319"/>
      <c r="B721" s="1319"/>
      <c r="C721" s="1319"/>
      <c r="D721" s="1319"/>
      <c r="E721" s="1319"/>
      <c r="F721" s="1319"/>
      <c r="G721" s="1320"/>
      <c r="H721" s="1319"/>
      <c r="I721" s="1319"/>
      <c r="J721" s="1319"/>
      <c r="K721" s="1319"/>
      <c r="L721" s="1319"/>
      <c r="M721" s="1319"/>
      <c r="N721" s="1319"/>
      <c r="O721" s="874"/>
      <c r="P721" s="914"/>
      <c r="Q721" s="1319"/>
      <c r="R721" s="1319"/>
      <c r="S721" s="1319"/>
      <c r="T721" s="1319"/>
      <c r="U721" s="1319"/>
      <c r="V721" s="1319"/>
      <c r="W721" s="1319"/>
      <c r="X721" s="1320"/>
      <c r="Y721" s="1319"/>
      <c r="Z721" s="1319"/>
      <c r="AA721" s="1319"/>
      <c r="AB721" s="1319"/>
      <c r="AC721" s="1319"/>
      <c r="AD721" s="1319"/>
      <c r="AE721" s="1319"/>
      <c r="AF721" s="874"/>
      <c r="AG721" s="914"/>
      <c r="AH721" s="1319"/>
    </row>
    <row r="722">
      <c r="A722" s="1319"/>
      <c r="B722" s="1319"/>
      <c r="C722" s="1319"/>
      <c r="D722" s="1319"/>
      <c r="E722" s="1319"/>
      <c r="F722" s="1319"/>
      <c r="G722" s="1320"/>
      <c r="H722" s="1319"/>
      <c r="I722" s="1319"/>
      <c r="J722" s="1319"/>
      <c r="K722" s="1319"/>
      <c r="L722" s="1319"/>
      <c r="M722" s="1319"/>
      <c r="N722" s="1319"/>
      <c r="O722" s="874"/>
      <c r="P722" s="914"/>
      <c r="Q722" s="1319"/>
      <c r="R722" s="1319"/>
      <c r="S722" s="1319"/>
      <c r="T722" s="1319"/>
      <c r="U722" s="1319"/>
      <c r="V722" s="1319"/>
      <c r="W722" s="1319"/>
      <c r="X722" s="1320"/>
      <c r="Y722" s="1319"/>
      <c r="Z722" s="1319"/>
      <c r="AA722" s="1319"/>
      <c r="AB722" s="1319"/>
      <c r="AC722" s="1319"/>
      <c r="AD722" s="1319"/>
      <c r="AE722" s="1319"/>
      <c r="AF722" s="874"/>
      <c r="AG722" s="914"/>
      <c r="AH722" s="1319"/>
    </row>
    <row r="723">
      <c r="A723" s="1319"/>
      <c r="B723" s="1319"/>
      <c r="C723" s="1319"/>
      <c r="D723" s="1319"/>
      <c r="E723" s="1319"/>
      <c r="F723" s="1319"/>
      <c r="G723" s="1320"/>
      <c r="H723" s="1319"/>
      <c r="I723" s="1319"/>
      <c r="J723" s="1319"/>
      <c r="K723" s="1319"/>
      <c r="L723" s="1319"/>
      <c r="M723" s="1319"/>
      <c r="N723" s="1319"/>
      <c r="O723" s="874"/>
      <c r="P723" s="914"/>
      <c r="Q723" s="1319"/>
      <c r="R723" s="1319"/>
      <c r="S723" s="1319"/>
      <c r="T723" s="1319"/>
      <c r="U723" s="1319"/>
      <c r="V723" s="1319"/>
      <c r="W723" s="1319"/>
      <c r="X723" s="1320"/>
      <c r="Y723" s="1319"/>
      <c r="Z723" s="1319"/>
      <c r="AA723" s="1319"/>
      <c r="AB723" s="1319"/>
      <c r="AC723" s="1319"/>
      <c r="AD723" s="1319"/>
      <c r="AE723" s="1319"/>
      <c r="AF723" s="874"/>
      <c r="AG723" s="914"/>
      <c r="AH723" s="1319"/>
    </row>
    <row r="724">
      <c r="A724" s="1319"/>
      <c r="B724" s="1319"/>
      <c r="C724" s="1319"/>
      <c r="D724" s="1319"/>
      <c r="E724" s="1319"/>
      <c r="F724" s="1319"/>
      <c r="G724" s="1320"/>
      <c r="H724" s="1319"/>
      <c r="I724" s="1319"/>
      <c r="J724" s="1319"/>
      <c r="K724" s="1319"/>
      <c r="L724" s="1319"/>
      <c r="M724" s="1319"/>
      <c r="N724" s="1319"/>
      <c r="O724" s="874"/>
      <c r="P724" s="914"/>
      <c r="Q724" s="1319"/>
      <c r="R724" s="1319"/>
      <c r="S724" s="1319"/>
      <c r="T724" s="1319"/>
      <c r="U724" s="1319"/>
      <c r="V724" s="1319"/>
      <c r="W724" s="1319"/>
      <c r="X724" s="1320"/>
      <c r="Y724" s="1319"/>
      <c r="Z724" s="1319"/>
      <c r="AA724" s="1319"/>
      <c r="AB724" s="1319"/>
      <c r="AC724" s="1319"/>
      <c r="AD724" s="1319"/>
      <c r="AE724" s="1319"/>
      <c r="AF724" s="874"/>
      <c r="AG724" s="914"/>
      <c r="AH724" s="1319"/>
    </row>
    <row r="725">
      <c r="A725" s="1319"/>
      <c r="B725" s="1319"/>
      <c r="C725" s="1319"/>
      <c r="D725" s="1319"/>
      <c r="E725" s="1319"/>
      <c r="F725" s="1319"/>
      <c r="G725" s="1320"/>
      <c r="H725" s="1319"/>
      <c r="I725" s="1319"/>
      <c r="J725" s="1319"/>
      <c r="K725" s="1319"/>
      <c r="L725" s="1319"/>
      <c r="M725" s="1319"/>
      <c r="N725" s="1319"/>
      <c r="O725" s="874"/>
      <c r="P725" s="914"/>
      <c r="Q725" s="1319"/>
      <c r="R725" s="1319"/>
      <c r="S725" s="1319"/>
      <c r="T725" s="1319"/>
      <c r="U725" s="1319"/>
      <c r="V725" s="1319"/>
      <c r="W725" s="1319"/>
      <c r="X725" s="1320"/>
      <c r="Y725" s="1319"/>
      <c r="Z725" s="1319"/>
      <c r="AA725" s="1319"/>
      <c r="AB725" s="1319"/>
      <c r="AC725" s="1319"/>
      <c r="AD725" s="1319"/>
      <c r="AE725" s="1319"/>
      <c r="AF725" s="874"/>
      <c r="AG725" s="914"/>
      <c r="AH725" s="1319"/>
    </row>
    <row r="726">
      <c r="A726" s="1319"/>
      <c r="B726" s="1319"/>
      <c r="C726" s="1319"/>
      <c r="D726" s="1319"/>
      <c r="E726" s="1319"/>
      <c r="F726" s="1319"/>
      <c r="G726" s="1320"/>
      <c r="H726" s="1319"/>
      <c r="I726" s="1319"/>
      <c r="J726" s="1319"/>
      <c r="K726" s="1319"/>
      <c r="L726" s="1319"/>
      <c r="M726" s="1319"/>
      <c r="N726" s="1319"/>
      <c r="O726" s="874"/>
      <c r="P726" s="914"/>
      <c r="Q726" s="1319"/>
      <c r="R726" s="1319"/>
      <c r="S726" s="1319"/>
      <c r="T726" s="1319"/>
      <c r="U726" s="1319"/>
      <c r="V726" s="1319"/>
      <c r="W726" s="1319"/>
      <c r="X726" s="1320"/>
      <c r="Y726" s="1319"/>
      <c r="Z726" s="1319"/>
      <c r="AA726" s="1319"/>
      <c r="AB726" s="1319"/>
      <c r="AC726" s="1319"/>
      <c r="AD726" s="1319"/>
      <c r="AE726" s="1319"/>
      <c r="AF726" s="874"/>
      <c r="AG726" s="914"/>
      <c r="AH726" s="1319"/>
    </row>
    <row r="727">
      <c r="A727" s="1319"/>
      <c r="B727" s="1319"/>
      <c r="C727" s="1319"/>
      <c r="D727" s="1319"/>
      <c r="E727" s="1319"/>
      <c r="F727" s="1319"/>
      <c r="G727" s="1320"/>
      <c r="H727" s="1319"/>
      <c r="I727" s="1319"/>
      <c r="J727" s="1319"/>
      <c r="K727" s="1319"/>
      <c r="L727" s="1319"/>
      <c r="M727" s="1319"/>
      <c r="N727" s="1319"/>
      <c r="O727" s="874"/>
      <c r="P727" s="914"/>
      <c r="Q727" s="1319"/>
      <c r="R727" s="1319"/>
      <c r="S727" s="1319"/>
      <c r="T727" s="1319"/>
      <c r="U727" s="1319"/>
      <c r="V727" s="1319"/>
      <c r="W727" s="1319"/>
      <c r="X727" s="1320"/>
      <c r="Y727" s="1319"/>
      <c r="Z727" s="1319"/>
      <c r="AA727" s="1319"/>
      <c r="AB727" s="1319"/>
      <c r="AC727" s="1319"/>
      <c r="AD727" s="1319"/>
      <c r="AE727" s="1319"/>
      <c r="AF727" s="874"/>
      <c r="AG727" s="914"/>
      <c r="AH727" s="1319"/>
    </row>
    <row r="728">
      <c r="A728" s="1319"/>
      <c r="B728" s="1319"/>
      <c r="C728" s="1319"/>
      <c r="D728" s="1319"/>
      <c r="E728" s="1319"/>
      <c r="F728" s="1319"/>
      <c r="G728" s="1320"/>
      <c r="H728" s="1319"/>
      <c r="I728" s="1319"/>
      <c r="J728" s="1319"/>
      <c r="K728" s="1319"/>
      <c r="L728" s="1319"/>
      <c r="M728" s="1319"/>
      <c r="N728" s="1319"/>
      <c r="O728" s="874"/>
      <c r="P728" s="914"/>
      <c r="Q728" s="1319"/>
      <c r="R728" s="1319"/>
      <c r="S728" s="1319"/>
      <c r="T728" s="1319"/>
      <c r="U728" s="1319"/>
      <c r="V728" s="1319"/>
      <c r="W728" s="1319"/>
      <c r="X728" s="1320"/>
      <c r="Y728" s="1319"/>
      <c r="Z728" s="1319"/>
      <c r="AA728" s="1319"/>
      <c r="AB728" s="1319"/>
      <c r="AC728" s="1319"/>
      <c r="AD728" s="1319"/>
      <c r="AE728" s="1319"/>
      <c r="AF728" s="874"/>
      <c r="AG728" s="914"/>
      <c r="AH728" s="1319"/>
    </row>
    <row r="729">
      <c r="A729" s="1319"/>
      <c r="B729" s="1319"/>
      <c r="C729" s="1319"/>
      <c r="D729" s="1319"/>
      <c r="E729" s="1319"/>
      <c r="F729" s="1319"/>
      <c r="G729" s="1320"/>
      <c r="H729" s="1319"/>
      <c r="I729" s="1319"/>
      <c r="J729" s="1319"/>
      <c r="K729" s="1319"/>
      <c r="L729" s="1319"/>
      <c r="M729" s="1319"/>
      <c r="N729" s="1319"/>
      <c r="O729" s="874"/>
      <c r="P729" s="914"/>
      <c r="Q729" s="1319"/>
      <c r="R729" s="1319"/>
      <c r="S729" s="1319"/>
      <c r="T729" s="1319"/>
      <c r="U729" s="1319"/>
      <c r="V729" s="1319"/>
      <c r="W729" s="1319"/>
      <c r="X729" s="1320"/>
      <c r="Y729" s="1319"/>
      <c r="Z729" s="1319"/>
      <c r="AA729" s="1319"/>
      <c r="AB729" s="1319"/>
      <c r="AC729" s="1319"/>
      <c r="AD729" s="1319"/>
      <c r="AE729" s="1319"/>
      <c r="AF729" s="874"/>
      <c r="AG729" s="914"/>
      <c r="AH729" s="1319"/>
    </row>
    <row r="730">
      <c r="A730" s="1319"/>
      <c r="B730" s="1319"/>
      <c r="C730" s="1319"/>
      <c r="D730" s="1319"/>
      <c r="E730" s="1319"/>
      <c r="F730" s="1319"/>
      <c r="G730" s="1320"/>
      <c r="H730" s="1319"/>
      <c r="I730" s="1319"/>
      <c r="J730" s="1319"/>
      <c r="K730" s="1319"/>
      <c r="L730" s="1319"/>
      <c r="M730" s="1319"/>
      <c r="N730" s="1319"/>
      <c r="O730" s="874"/>
      <c r="P730" s="914"/>
      <c r="Q730" s="1319"/>
      <c r="R730" s="1319"/>
      <c r="S730" s="1319"/>
      <c r="T730" s="1319"/>
      <c r="U730" s="1319"/>
      <c r="V730" s="1319"/>
      <c r="W730" s="1319"/>
      <c r="X730" s="1320"/>
      <c r="Y730" s="1319"/>
      <c r="Z730" s="1319"/>
      <c r="AA730" s="1319"/>
      <c r="AB730" s="1319"/>
      <c r="AC730" s="1319"/>
      <c r="AD730" s="1319"/>
      <c r="AE730" s="1319"/>
      <c r="AF730" s="874"/>
      <c r="AG730" s="914"/>
      <c r="AH730" s="1319"/>
    </row>
    <row r="731">
      <c r="A731" s="1319"/>
      <c r="B731" s="1319"/>
      <c r="C731" s="1319"/>
      <c r="D731" s="1319"/>
      <c r="E731" s="1319"/>
      <c r="F731" s="1319"/>
      <c r="G731" s="1320"/>
      <c r="H731" s="1319"/>
      <c r="I731" s="1319"/>
      <c r="J731" s="1319"/>
      <c r="K731" s="1319"/>
      <c r="L731" s="1319"/>
      <c r="M731" s="1319"/>
      <c r="N731" s="1319"/>
      <c r="O731" s="874"/>
      <c r="P731" s="914"/>
      <c r="Q731" s="1319"/>
      <c r="R731" s="1319"/>
      <c r="S731" s="1319"/>
      <c r="T731" s="1319"/>
      <c r="U731" s="1319"/>
      <c r="V731" s="1319"/>
      <c r="W731" s="1319"/>
      <c r="X731" s="1320"/>
      <c r="Y731" s="1319"/>
      <c r="Z731" s="1319"/>
      <c r="AA731" s="1319"/>
      <c r="AB731" s="1319"/>
      <c r="AC731" s="1319"/>
      <c r="AD731" s="1319"/>
      <c r="AE731" s="1319"/>
      <c r="AF731" s="874"/>
      <c r="AG731" s="914"/>
      <c r="AH731" s="1319"/>
    </row>
    <row r="732">
      <c r="A732" s="1319"/>
      <c r="B732" s="1319"/>
      <c r="C732" s="1319"/>
      <c r="D732" s="1319"/>
      <c r="E732" s="1319"/>
      <c r="F732" s="1319"/>
      <c r="G732" s="1320"/>
      <c r="H732" s="1319"/>
      <c r="I732" s="1319"/>
      <c r="J732" s="1319"/>
      <c r="K732" s="1319"/>
      <c r="L732" s="1319"/>
      <c r="M732" s="1319"/>
      <c r="N732" s="1319"/>
      <c r="O732" s="874"/>
      <c r="P732" s="914"/>
      <c r="Q732" s="1319"/>
      <c r="R732" s="1319"/>
      <c r="S732" s="1319"/>
      <c r="T732" s="1319"/>
      <c r="U732" s="1319"/>
      <c r="V732" s="1319"/>
      <c r="W732" s="1319"/>
      <c r="X732" s="1320"/>
      <c r="Y732" s="1319"/>
      <c r="Z732" s="1319"/>
      <c r="AA732" s="1319"/>
      <c r="AB732" s="1319"/>
      <c r="AC732" s="1319"/>
      <c r="AD732" s="1319"/>
      <c r="AE732" s="1319"/>
      <c r="AF732" s="874"/>
      <c r="AG732" s="914"/>
      <c r="AH732" s="1319"/>
    </row>
    <row r="733">
      <c r="A733" s="1319"/>
      <c r="B733" s="1319"/>
      <c r="C733" s="1319"/>
      <c r="D733" s="1319"/>
      <c r="E733" s="1319"/>
      <c r="F733" s="1319"/>
      <c r="G733" s="1320"/>
      <c r="H733" s="1319"/>
      <c r="I733" s="1319"/>
      <c r="J733" s="1319"/>
      <c r="K733" s="1319"/>
      <c r="L733" s="1319"/>
      <c r="M733" s="1319"/>
      <c r="N733" s="1319"/>
      <c r="O733" s="874"/>
      <c r="P733" s="914"/>
      <c r="Q733" s="1319"/>
      <c r="R733" s="1319"/>
      <c r="S733" s="1319"/>
      <c r="T733" s="1319"/>
      <c r="U733" s="1319"/>
      <c r="V733" s="1319"/>
      <c r="W733" s="1319"/>
      <c r="X733" s="1320"/>
      <c r="Y733" s="1319"/>
      <c r="Z733" s="1319"/>
      <c r="AA733" s="1319"/>
      <c r="AB733" s="1319"/>
      <c r="AC733" s="1319"/>
      <c r="AD733" s="1319"/>
      <c r="AE733" s="1319"/>
      <c r="AF733" s="874"/>
      <c r="AG733" s="914"/>
      <c r="AH733" s="1319"/>
    </row>
    <row r="734">
      <c r="A734" s="1319"/>
      <c r="B734" s="1319"/>
      <c r="C734" s="1319"/>
      <c r="D734" s="1319"/>
      <c r="E734" s="1319"/>
      <c r="F734" s="1319"/>
      <c r="G734" s="1320"/>
      <c r="H734" s="1319"/>
      <c r="I734" s="1319"/>
      <c r="J734" s="1319"/>
      <c r="K734" s="1319"/>
      <c r="L734" s="1319"/>
      <c r="M734" s="1319"/>
      <c r="N734" s="1319"/>
      <c r="O734" s="874"/>
      <c r="P734" s="914"/>
      <c r="Q734" s="1319"/>
      <c r="R734" s="1319"/>
      <c r="S734" s="1319"/>
      <c r="T734" s="1319"/>
      <c r="U734" s="1319"/>
      <c r="V734" s="1319"/>
      <c r="W734" s="1319"/>
      <c r="X734" s="1320"/>
      <c r="Y734" s="1319"/>
      <c r="Z734" s="1319"/>
      <c r="AA734" s="1319"/>
      <c r="AB734" s="1319"/>
      <c r="AC734" s="1319"/>
      <c r="AD734" s="1319"/>
      <c r="AE734" s="1319"/>
      <c r="AF734" s="874"/>
      <c r="AG734" s="914"/>
      <c r="AH734" s="1319"/>
    </row>
    <row r="735">
      <c r="A735" s="1319"/>
      <c r="B735" s="1319"/>
      <c r="C735" s="1319"/>
      <c r="D735" s="1319"/>
      <c r="E735" s="1319"/>
      <c r="F735" s="1319"/>
      <c r="G735" s="1320"/>
      <c r="H735" s="1319"/>
      <c r="I735" s="1319"/>
      <c r="J735" s="1319"/>
      <c r="K735" s="1319"/>
      <c r="L735" s="1319"/>
      <c r="M735" s="1319"/>
      <c r="N735" s="1319"/>
      <c r="O735" s="874"/>
      <c r="P735" s="914"/>
      <c r="Q735" s="1319"/>
      <c r="R735" s="1319"/>
      <c r="S735" s="1319"/>
      <c r="T735" s="1319"/>
      <c r="U735" s="1319"/>
      <c r="V735" s="1319"/>
      <c r="W735" s="1319"/>
      <c r="X735" s="1320"/>
      <c r="Y735" s="1319"/>
      <c r="Z735" s="1319"/>
      <c r="AA735" s="1319"/>
      <c r="AB735" s="1319"/>
      <c r="AC735" s="1319"/>
      <c r="AD735" s="1319"/>
      <c r="AE735" s="1319"/>
      <c r="AF735" s="874"/>
      <c r="AG735" s="914"/>
      <c r="AH735" s="1319"/>
    </row>
    <row r="736">
      <c r="A736" s="1319"/>
      <c r="B736" s="1319"/>
      <c r="C736" s="1319"/>
      <c r="D736" s="1319"/>
      <c r="E736" s="1319"/>
      <c r="F736" s="1319"/>
      <c r="G736" s="1320"/>
      <c r="H736" s="1319"/>
      <c r="I736" s="1319"/>
      <c r="J736" s="1319"/>
      <c r="K736" s="1319"/>
      <c r="L736" s="1319"/>
      <c r="M736" s="1319"/>
      <c r="N736" s="1319"/>
      <c r="O736" s="874"/>
      <c r="P736" s="914"/>
      <c r="Q736" s="1319"/>
      <c r="R736" s="1319"/>
      <c r="S736" s="1319"/>
      <c r="T736" s="1319"/>
      <c r="U736" s="1319"/>
      <c r="V736" s="1319"/>
      <c r="W736" s="1319"/>
      <c r="X736" s="1320"/>
      <c r="Y736" s="1319"/>
      <c r="Z736" s="1319"/>
      <c r="AA736" s="1319"/>
      <c r="AB736" s="1319"/>
      <c r="AC736" s="1319"/>
      <c r="AD736" s="1319"/>
      <c r="AE736" s="1319"/>
      <c r="AF736" s="874"/>
      <c r="AG736" s="914"/>
      <c r="AH736" s="1319"/>
    </row>
    <row r="737">
      <c r="A737" s="1319"/>
      <c r="B737" s="1319"/>
      <c r="C737" s="1319"/>
      <c r="D737" s="1319"/>
      <c r="E737" s="1319"/>
      <c r="F737" s="1319"/>
      <c r="G737" s="1320"/>
      <c r="H737" s="1319"/>
      <c r="I737" s="1319"/>
      <c r="J737" s="1319"/>
      <c r="K737" s="1319"/>
      <c r="L737" s="1319"/>
      <c r="M737" s="1319"/>
      <c r="N737" s="1319"/>
      <c r="O737" s="874"/>
      <c r="P737" s="914"/>
      <c r="Q737" s="1319"/>
      <c r="R737" s="1319"/>
      <c r="S737" s="1319"/>
      <c r="T737" s="1319"/>
      <c r="U737" s="1319"/>
      <c r="V737" s="1319"/>
      <c r="W737" s="1319"/>
      <c r="X737" s="1320"/>
      <c r="Y737" s="1319"/>
      <c r="Z737" s="1319"/>
      <c r="AA737" s="1319"/>
      <c r="AB737" s="1319"/>
      <c r="AC737" s="1319"/>
      <c r="AD737" s="1319"/>
      <c r="AE737" s="1319"/>
      <c r="AF737" s="874"/>
      <c r="AG737" s="914"/>
      <c r="AH737" s="1319"/>
    </row>
    <row r="738">
      <c r="A738" s="1319"/>
      <c r="B738" s="1319"/>
      <c r="C738" s="1319"/>
      <c r="D738" s="1319"/>
      <c r="E738" s="1319"/>
      <c r="F738" s="1319"/>
      <c r="G738" s="1320"/>
      <c r="H738" s="1319"/>
      <c r="I738" s="1319"/>
      <c r="J738" s="1319"/>
      <c r="K738" s="1319"/>
      <c r="L738" s="1319"/>
      <c r="M738" s="1319"/>
      <c r="N738" s="1319"/>
      <c r="O738" s="874"/>
      <c r="P738" s="914"/>
      <c r="Q738" s="1319"/>
      <c r="R738" s="1319"/>
      <c r="S738" s="1319"/>
      <c r="T738" s="1319"/>
      <c r="U738" s="1319"/>
      <c r="V738" s="1319"/>
      <c r="W738" s="1319"/>
      <c r="X738" s="1320"/>
      <c r="Y738" s="1319"/>
      <c r="Z738" s="1319"/>
      <c r="AA738" s="1319"/>
      <c r="AB738" s="1319"/>
      <c r="AC738" s="1319"/>
      <c r="AD738" s="1319"/>
      <c r="AE738" s="1319"/>
      <c r="AF738" s="874"/>
      <c r="AG738" s="914"/>
      <c r="AH738" s="1319"/>
    </row>
    <row r="739">
      <c r="A739" s="1319"/>
      <c r="B739" s="1319"/>
      <c r="C739" s="1319"/>
      <c r="D739" s="1319"/>
      <c r="E739" s="1319"/>
      <c r="F739" s="1319"/>
      <c r="G739" s="1320"/>
      <c r="H739" s="1319"/>
      <c r="I739" s="1319"/>
      <c r="J739" s="1319"/>
      <c r="K739" s="1319"/>
      <c r="L739" s="1319"/>
      <c r="M739" s="1319"/>
      <c r="N739" s="1319"/>
      <c r="O739" s="874"/>
      <c r="P739" s="914"/>
      <c r="Q739" s="1319"/>
      <c r="R739" s="1319"/>
      <c r="S739" s="1319"/>
      <c r="T739" s="1319"/>
      <c r="U739" s="1319"/>
      <c r="V739" s="1319"/>
      <c r="W739" s="1319"/>
      <c r="X739" s="1320"/>
      <c r="Y739" s="1319"/>
      <c r="Z739" s="1319"/>
      <c r="AA739" s="1319"/>
      <c r="AB739" s="1319"/>
      <c r="AC739" s="1319"/>
      <c r="AD739" s="1319"/>
      <c r="AE739" s="1319"/>
      <c r="AF739" s="874"/>
      <c r="AG739" s="914"/>
      <c r="AH739" s="1319"/>
    </row>
    <row r="740">
      <c r="A740" s="1319"/>
      <c r="B740" s="1319"/>
      <c r="C740" s="1319"/>
      <c r="D740" s="1319"/>
      <c r="E740" s="1319"/>
      <c r="F740" s="1319"/>
      <c r="G740" s="1320"/>
      <c r="H740" s="1319"/>
      <c r="I740" s="1319"/>
      <c r="J740" s="1319"/>
      <c r="K740" s="1319"/>
      <c r="L740" s="1319"/>
      <c r="M740" s="1319"/>
      <c r="N740" s="1319"/>
      <c r="O740" s="874"/>
      <c r="P740" s="914"/>
      <c r="Q740" s="1319"/>
      <c r="R740" s="1319"/>
      <c r="S740" s="1319"/>
      <c r="T740" s="1319"/>
      <c r="U740" s="1319"/>
      <c r="V740" s="1319"/>
      <c r="W740" s="1319"/>
      <c r="X740" s="1320"/>
      <c r="Y740" s="1319"/>
      <c r="Z740" s="1319"/>
      <c r="AA740" s="1319"/>
      <c r="AB740" s="1319"/>
      <c r="AC740" s="1319"/>
      <c r="AD740" s="1319"/>
      <c r="AE740" s="1319"/>
      <c r="AF740" s="874"/>
      <c r="AG740" s="914"/>
      <c r="AH740" s="1319"/>
    </row>
    <row r="741">
      <c r="A741" s="1319"/>
      <c r="B741" s="1319"/>
      <c r="C741" s="1319"/>
      <c r="D741" s="1319"/>
      <c r="E741" s="1319"/>
      <c r="F741" s="1319"/>
      <c r="G741" s="1320"/>
      <c r="H741" s="1319"/>
      <c r="I741" s="1319"/>
      <c r="J741" s="1319"/>
      <c r="K741" s="1319"/>
      <c r="L741" s="1319"/>
      <c r="M741" s="1319"/>
      <c r="N741" s="1319"/>
      <c r="O741" s="874"/>
      <c r="P741" s="914"/>
      <c r="Q741" s="1319"/>
      <c r="R741" s="1319"/>
      <c r="S741" s="1319"/>
      <c r="T741" s="1319"/>
      <c r="U741" s="1319"/>
      <c r="V741" s="1319"/>
      <c r="W741" s="1319"/>
      <c r="X741" s="1320"/>
      <c r="Y741" s="1319"/>
      <c r="Z741" s="1319"/>
      <c r="AA741" s="1319"/>
      <c r="AB741" s="1319"/>
      <c r="AC741" s="1319"/>
      <c r="AD741" s="1319"/>
      <c r="AE741" s="1319"/>
      <c r="AF741" s="874"/>
      <c r="AG741" s="914"/>
      <c r="AH741" s="1319"/>
    </row>
    <row r="742">
      <c r="A742" s="1319"/>
      <c r="B742" s="1319"/>
      <c r="C742" s="1319"/>
      <c r="D742" s="1319"/>
      <c r="E742" s="1319"/>
      <c r="F742" s="1319"/>
      <c r="G742" s="1320"/>
      <c r="H742" s="1319"/>
      <c r="I742" s="1319"/>
      <c r="J742" s="1319"/>
      <c r="K742" s="1319"/>
      <c r="L742" s="1319"/>
      <c r="M742" s="1319"/>
      <c r="N742" s="1319"/>
      <c r="O742" s="874"/>
      <c r="P742" s="914"/>
      <c r="Q742" s="1319"/>
      <c r="R742" s="1319"/>
      <c r="S742" s="1319"/>
      <c r="T742" s="1319"/>
      <c r="U742" s="1319"/>
      <c r="V742" s="1319"/>
      <c r="W742" s="1319"/>
      <c r="X742" s="1320"/>
      <c r="Y742" s="1319"/>
      <c r="Z742" s="1319"/>
      <c r="AA742" s="1319"/>
      <c r="AB742" s="1319"/>
      <c r="AC742" s="1319"/>
      <c r="AD742" s="1319"/>
      <c r="AE742" s="1319"/>
      <c r="AF742" s="874"/>
      <c r="AG742" s="914"/>
      <c r="AH742" s="1319"/>
    </row>
    <row r="743">
      <c r="A743" s="1319"/>
      <c r="B743" s="1319"/>
      <c r="C743" s="1319"/>
      <c r="D743" s="1319"/>
      <c r="E743" s="1319"/>
      <c r="F743" s="1319"/>
      <c r="G743" s="1320"/>
      <c r="H743" s="1319"/>
      <c r="I743" s="1319"/>
      <c r="J743" s="1319"/>
      <c r="K743" s="1319"/>
      <c r="L743" s="1319"/>
      <c r="M743" s="1319"/>
      <c r="N743" s="1319"/>
      <c r="O743" s="874"/>
      <c r="P743" s="914"/>
      <c r="Q743" s="1319"/>
      <c r="R743" s="1319"/>
      <c r="S743" s="1319"/>
      <c r="T743" s="1319"/>
      <c r="U743" s="1319"/>
      <c r="V743" s="1319"/>
      <c r="W743" s="1319"/>
      <c r="X743" s="1320"/>
      <c r="Y743" s="1319"/>
      <c r="Z743" s="1319"/>
      <c r="AA743" s="1319"/>
      <c r="AB743" s="1319"/>
      <c r="AC743" s="1319"/>
      <c r="AD743" s="1319"/>
      <c r="AE743" s="1319"/>
      <c r="AF743" s="874"/>
      <c r="AG743" s="914"/>
      <c r="AH743" s="1319"/>
    </row>
    <row r="744">
      <c r="A744" s="1319"/>
      <c r="B744" s="1319"/>
      <c r="C744" s="1319"/>
      <c r="D744" s="1319"/>
      <c r="E744" s="1319"/>
      <c r="F744" s="1319"/>
      <c r="G744" s="1320"/>
      <c r="H744" s="1319"/>
      <c r="I744" s="1319"/>
      <c r="J744" s="1319"/>
      <c r="K744" s="1319"/>
      <c r="L744" s="1319"/>
      <c r="M744" s="1319"/>
      <c r="N744" s="1319"/>
      <c r="O744" s="874"/>
      <c r="P744" s="914"/>
      <c r="Q744" s="1319"/>
      <c r="R744" s="1319"/>
      <c r="S744" s="1319"/>
      <c r="T744" s="1319"/>
      <c r="U744" s="1319"/>
      <c r="V744" s="1319"/>
      <c r="W744" s="1319"/>
      <c r="X744" s="1320"/>
      <c r="Y744" s="1319"/>
      <c r="Z744" s="1319"/>
      <c r="AA744" s="1319"/>
      <c r="AB744" s="1319"/>
      <c r="AC744" s="1319"/>
      <c r="AD744" s="1319"/>
      <c r="AE744" s="1319"/>
      <c r="AF744" s="874"/>
      <c r="AG744" s="914"/>
      <c r="AH744" s="1319"/>
    </row>
    <row r="745">
      <c r="A745" s="1319"/>
      <c r="B745" s="1319"/>
      <c r="C745" s="1319"/>
      <c r="D745" s="1319"/>
      <c r="E745" s="1319"/>
      <c r="F745" s="1319"/>
      <c r="G745" s="1320"/>
      <c r="H745" s="1319"/>
      <c r="I745" s="1319"/>
      <c r="J745" s="1319"/>
      <c r="K745" s="1319"/>
      <c r="L745" s="1319"/>
      <c r="M745" s="1319"/>
      <c r="N745" s="1319"/>
      <c r="O745" s="874"/>
      <c r="P745" s="914"/>
      <c r="Q745" s="1319"/>
      <c r="R745" s="1319"/>
      <c r="S745" s="1319"/>
      <c r="T745" s="1319"/>
      <c r="U745" s="1319"/>
      <c r="V745" s="1319"/>
      <c r="W745" s="1319"/>
      <c r="X745" s="1320"/>
      <c r="Y745" s="1319"/>
      <c r="Z745" s="1319"/>
      <c r="AA745" s="1319"/>
      <c r="AB745" s="1319"/>
      <c r="AC745" s="1319"/>
      <c r="AD745" s="1319"/>
      <c r="AE745" s="1319"/>
      <c r="AF745" s="874"/>
      <c r="AG745" s="914"/>
      <c r="AH745" s="1319"/>
    </row>
    <row r="746">
      <c r="A746" s="1319"/>
      <c r="B746" s="1319"/>
      <c r="C746" s="1319"/>
      <c r="D746" s="1319"/>
      <c r="E746" s="1319"/>
      <c r="F746" s="1319"/>
      <c r="G746" s="1320"/>
      <c r="H746" s="1319"/>
      <c r="I746" s="1319"/>
      <c r="J746" s="1319"/>
      <c r="K746" s="1319"/>
      <c r="L746" s="1319"/>
      <c r="M746" s="1319"/>
      <c r="N746" s="1319"/>
      <c r="O746" s="874"/>
      <c r="P746" s="914"/>
      <c r="Q746" s="1319"/>
      <c r="R746" s="1319"/>
      <c r="S746" s="1319"/>
      <c r="T746" s="1319"/>
      <c r="U746" s="1319"/>
      <c r="V746" s="1319"/>
      <c r="W746" s="1319"/>
      <c r="X746" s="1320"/>
      <c r="Y746" s="1319"/>
      <c r="Z746" s="1319"/>
      <c r="AA746" s="1319"/>
      <c r="AB746" s="1319"/>
      <c r="AC746" s="1319"/>
      <c r="AD746" s="1319"/>
      <c r="AE746" s="1319"/>
      <c r="AF746" s="874"/>
      <c r="AG746" s="914"/>
      <c r="AH746" s="1319"/>
    </row>
    <row r="747">
      <c r="A747" s="1319"/>
      <c r="B747" s="1319"/>
      <c r="C747" s="1319"/>
      <c r="D747" s="1319"/>
      <c r="E747" s="1319"/>
      <c r="F747" s="1319"/>
      <c r="G747" s="1320"/>
      <c r="H747" s="1319"/>
      <c r="I747" s="1319"/>
      <c r="J747" s="1319"/>
      <c r="K747" s="1319"/>
      <c r="L747" s="1319"/>
      <c r="M747" s="1319"/>
      <c r="N747" s="1319"/>
      <c r="O747" s="874"/>
      <c r="P747" s="914"/>
      <c r="Q747" s="1319"/>
      <c r="R747" s="1319"/>
      <c r="S747" s="1319"/>
      <c r="T747" s="1319"/>
      <c r="U747" s="1319"/>
      <c r="V747" s="1319"/>
      <c r="W747" s="1319"/>
      <c r="X747" s="1320"/>
      <c r="Y747" s="1319"/>
      <c r="Z747" s="1319"/>
      <c r="AA747" s="1319"/>
      <c r="AB747" s="1319"/>
      <c r="AC747" s="1319"/>
      <c r="AD747" s="1319"/>
      <c r="AE747" s="1319"/>
      <c r="AF747" s="874"/>
      <c r="AG747" s="914"/>
      <c r="AH747" s="1319"/>
    </row>
    <row r="748">
      <c r="A748" s="1319"/>
      <c r="B748" s="1319"/>
      <c r="C748" s="1319"/>
      <c r="D748" s="1319"/>
      <c r="E748" s="1319"/>
      <c r="F748" s="1319"/>
      <c r="G748" s="1320"/>
      <c r="H748" s="1319"/>
      <c r="I748" s="1319"/>
      <c r="J748" s="1319"/>
      <c r="K748" s="1319"/>
      <c r="L748" s="1319"/>
      <c r="M748" s="1319"/>
      <c r="N748" s="1319"/>
      <c r="O748" s="874"/>
      <c r="P748" s="914"/>
      <c r="Q748" s="1319"/>
      <c r="R748" s="1319"/>
      <c r="S748" s="1319"/>
      <c r="T748" s="1319"/>
      <c r="U748" s="1319"/>
      <c r="V748" s="1319"/>
      <c r="W748" s="1319"/>
      <c r="X748" s="1320"/>
      <c r="Y748" s="1319"/>
      <c r="Z748" s="1319"/>
      <c r="AA748" s="1319"/>
      <c r="AB748" s="1319"/>
      <c r="AC748" s="1319"/>
      <c r="AD748" s="1319"/>
      <c r="AE748" s="1319"/>
      <c r="AF748" s="874"/>
      <c r="AG748" s="914"/>
      <c r="AH748" s="1319"/>
    </row>
    <row r="749">
      <c r="A749" s="1319"/>
      <c r="B749" s="1319"/>
      <c r="C749" s="1319"/>
      <c r="D749" s="1319"/>
      <c r="E749" s="1319"/>
      <c r="F749" s="1319"/>
      <c r="G749" s="1320"/>
      <c r="H749" s="1319"/>
      <c r="I749" s="1319"/>
      <c r="J749" s="1319"/>
      <c r="K749" s="1319"/>
      <c r="L749" s="1319"/>
      <c r="M749" s="1319"/>
      <c r="N749" s="1319"/>
      <c r="O749" s="874"/>
      <c r="P749" s="914"/>
      <c r="Q749" s="1319"/>
      <c r="R749" s="1319"/>
      <c r="S749" s="1319"/>
      <c r="T749" s="1319"/>
      <c r="U749" s="1319"/>
      <c r="V749" s="1319"/>
      <c r="W749" s="1319"/>
      <c r="X749" s="1320"/>
      <c r="Y749" s="1319"/>
      <c r="Z749" s="1319"/>
      <c r="AA749" s="1319"/>
      <c r="AB749" s="1319"/>
      <c r="AC749" s="1319"/>
      <c r="AD749" s="1319"/>
      <c r="AE749" s="1319"/>
      <c r="AF749" s="874"/>
      <c r="AG749" s="914"/>
      <c r="AH749" s="1319"/>
    </row>
    <row r="750">
      <c r="A750" s="1319"/>
      <c r="B750" s="1319"/>
      <c r="C750" s="1319"/>
      <c r="D750" s="1319"/>
      <c r="E750" s="1319"/>
      <c r="F750" s="1319"/>
      <c r="G750" s="1320"/>
      <c r="H750" s="1319"/>
      <c r="I750" s="1319"/>
      <c r="J750" s="1319"/>
      <c r="K750" s="1319"/>
      <c r="L750" s="1319"/>
      <c r="M750" s="1319"/>
      <c r="N750" s="1319"/>
      <c r="O750" s="874"/>
      <c r="P750" s="914"/>
      <c r="Q750" s="1319"/>
      <c r="R750" s="1319"/>
      <c r="S750" s="1319"/>
      <c r="T750" s="1319"/>
      <c r="U750" s="1319"/>
      <c r="V750" s="1319"/>
      <c r="W750" s="1319"/>
      <c r="X750" s="1320"/>
      <c r="Y750" s="1319"/>
      <c r="Z750" s="1319"/>
      <c r="AA750" s="1319"/>
      <c r="AB750" s="1319"/>
      <c r="AC750" s="1319"/>
      <c r="AD750" s="1319"/>
      <c r="AE750" s="1319"/>
      <c r="AF750" s="874"/>
      <c r="AG750" s="914"/>
      <c r="AH750" s="1319"/>
    </row>
    <row r="751">
      <c r="A751" s="1319"/>
      <c r="B751" s="1319"/>
      <c r="C751" s="1319"/>
      <c r="D751" s="1319"/>
      <c r="E751" s="1319"/>
      <c r="F751" s="1319"/>
      <c r="G751" s="1320"/>
      <c r="H751" s="1319"/>
      <c r="I751" s="1319"/>
      <c r="J751" s="1319"/>
      <c r="K751" s="1319"/>
      <c r="L751" s="1319"/>
      <c r="M751" s="1319"/>
      <c r="N751" s="1319"/>
      <c r="O751" s="874"/>
      <c r="P751" s="914"/>
      <c r="Q751" s="1319"/>
      <c r="R751" s="1319"/>
      <c r="S751" s="1319"/>
      <c r="T751" s="1319"/>
      <c r="U751" s="1319"/>
      <c r="V751" s="1319"/>
      <c r="W751" s="1319"/>
      <c r="X751" s="1320"/>
      <c r="Y751" s="1319"/>
      <c r="Z751" s="1319"/>
      <c r="AA751" s="1319"/>
      <c r="AB751" s="1319"/>
      <c r="AC751" s="1319"/>
      <c r="AD751" s="1319"/>
      <c r="AE751" s="1319"/>
      <c r="AF751" s="874"/>
      <c r="AG751" s="914"/>
      <c r="AH751" s="1319"/>
    </row>
    <row r="752">
      <c r="A752" s="1319"/>
      <c r="B752" s="1319"/>
      <c r="C752" s="1319"/>
      <c r="D752" s="1319"/>
      <c r="E752" s="1319"/>
      <c r="F752" s="1319"/>
      <c r="G752" s="1320"/>
      <c r="H752" s="1319"/>
      <c r="I752" s="1319"/>
      <c r="J752" s="1319"/>
      <c r="K752" s="1319"/>
      <c r="L752" s="1319"/>
      <c r="M752" s="1319"/>
      <c r="N752" s="1319"/>
      <c r="O752" s="874"/>
      <c r="P752" s="914"/>
      <c r="Q752" s="1319"/>
      <c r="R752" s="1319"/>
      <c r="S752" s="1319"/>
      <c r="T752" s="1319"/>
      <c r="U752" s="1319"/>
      <c r="V752" s="1319"/>
      <c r="W752" s="1319"/>
      <c r="X752" s="1320"/>
      <c r="Y752" s="1319"/>
      <c r="Z752" s="1319"/>
      <c r="AA752" s="1319"/>
      <c r="AB752" s="1319"/>
      <c r="AC752" s="1319"/>
      <c r="AD752" s="1319"/>
      <c r="AE752" s="1319"/>
      <c r="AF752" s="874"/>
      <c r="AG752" s="914"/>
      <c r="AH752" s="1319"/>
    </row>
    <row r="753">
      <c r="A753" s="1319"/>
      <c r="B753" s="1319"/>
      <c r="C753" s="1319"/>
      <c r="D753" s="1319"/>
      <c r="E753" s="1319"/>
      <c r="F753" s="1319"/>
      <c r="G753" s="1320"/>
      <c r="H753" s="1319"/>
      <c r="I753" s="1319"/>
      <c r="J753" s="1319"/>
      <c r="K753" s="1319"/>
      <c r="L753" s="1319"/>
      <c r="M753" s="1319"/>
      <c r="N753" s="1319"/>
      <c r="O753" s="874"/>
      <c r="P753" s="914"/>
      <c r="Q753" s="1319"/>
      <c r="R753" s="1319"/>
      <c r="S753" s="1319"/>
      <c r="T753" s="1319"/>
      <c r="U753" s="1319"/>
      <c r="V753" s="1319"/>
      <c r="W753" s="1319"/>
      <c r="X753" s="1320"/>
      <c r="Y753" s="1319"/>
      <c r="Z753" s="1319"/>
      <c r="AA753" s="1319"/>
      <c r="AB753" s="1319"/>
      <c r="AC753" s="1319"/>
      <c r="AD753" s="1319"/>
      <c r="AE753" s="1319"/>
      <c r="AF753" s="874"/>
      <c r="AG753" s="914"/>
      <c r="AH753" s="1319"/>
    </row>
    <row r="754">
      <c r="A754" s="1319"/>
      <c r="B754" s="1319"/>
      <c r="C754" s="1319"/>
      <c r="D754" s="1319"/>
      <c r="E754" s="1319"/>
      <c r="F754" s="1319"/>
      <c r="G754" s="1320"/>
      <c r="H754" s="1319"/>
      <c r="I754" s="1319"/>
      <c r="J754" s="1319"/>
      <c r="K754" s="1319"/>
      <c r="L754" s="1319"/>
      <c r="M754" s="1319"/>
      <c r="N754" s="1319"/>
      <c r="O754" s="874"/>
      <c r="P754" s="914"/>
      <c r="Q754" s="1319"/>
      <c r="R754" s="1319"/>
      <c r="S754" s="1319"/>
      <c r="T754" s="1319"/>
      <c r="U754" s="1319"/>
      <c r="V754" s="1319"/>
      <c r="W754" s="1319"/>
      <c r="X754" s="1320"/>
      <c r="Y754" s="1319"/>
      <c r="Z754" s="1319"/>
      <c r="AA754" s="1319"/>
      <c r="AB754" s="1319"/>
      <c r="AC754" s="1319"/>
      <c r="AD754" s="1319"/>
      <c r="AE754" s="1319"/>
      <c r="AF754" s="874"/>
      <c r="AG754" s="914"/>
      <c r="AH754" s="1319"/>
    </row>
    <row r="755">
      <c r="A755" s="1319"/>
      <c r="B755" s="1319"/>
      <c r="C755" s="1319"/>
      <c r="D755" s="1319"/>
      <c r="E755" s="1319"/>
      <c r="F755" s="1319"/>
      <c r="G755" s="1320"/>
      <c r="H755" s="1319"/>
      <c r="I755" s="1319"/>
      <c r="J755" s="1319"/>
      <c r="K755" s="1319"/>
      <c r="L755" s="1319"/>
      <c r="M755" s="1319"/>
      <c r="N755" s="1319"/>
      <c r="O755" s="874"/>
      <c r="P755" s="914"/>
      <c r="Q755" s="1319"/>
      <c r="R755" s="1319"/>
      <c r="S755" s="1319"/>
      <c r="T755" s="1319"/>
      <c r="U755" s="1319"/>
      <c r="V755" s="1319"/>
      <c r="W755" s="1319"/>
      <c r="X755" s="1320"/>
      <c r="Y755" s="1319"/>
      <c r="Z755" s="1319"/>
      <c r="AA755" s="1319"/>
      <c r="AB755" s="1319"/>
      <c r="AC755" s="1319"/>
      <c r="AD755" s="1319"/>
      <c r="AE755" s="1319"/>
      <c r="AF755" s="874"/>
      <c r="AG755" s="914"/>
      <c r="AH755" s="1319"/>
    </row>
    <row r="756">
      <c r="A756" s="1319"/>
      <c r="B756" s="1319"/>
      <c r="C756" s="1319"/>
      <c r="D756" s="1319"/>
      <c r="E756" s="1319"/>
      <c r="F756" s="1319"/>
      <c r="G756" s="1320"/>
      <c r="H756" s="1319"/>
      <c r="I756" s="1319"/>
      <c r="J756" s="1319"/>
      <c r="K756" s="1319"/>
      <c r="L756" s="1319"/>
      <c r="M756" s="1319"/>
      <c r="N756" s="1319"/>
      <c r="O756" s="874"/>
      <c r="P756" s="914"/>
      <c r="Q756" s="1319"/>
      <c r="R756" s="1319"/>
      <c r="S756" s="1319"/>
      <c r="T756" s="1319"/>
      <c r="U756" s="1319"/>
      <c r="V756" s="1319"/>
      <c r="W756" s="1319"/>
      <c r="X756" s="1320"/>
      <c r="Y756" s="1319"/>
      <c r="Z756" s="1319"/>
      <c r="AA756" s="1319"/>
      <c r="AB756" s="1319"/>
      <c r="AC756" s="1319"/>
      <c r="AD756" s="1319"/>
      <c r="AE756" s="1319"/>
      <c r="AF756" s="874"/>
      <c r="AG756" s="914"/>
      <c r="AH756" s="1319"/>
    </row>
    <row r="757">
      <c r="A757" s="1319"/>
      <c r="B757" s="1319"/>
      <c r="C757" s="1319"/>
      <c r="D757" s="1319"/>
      <c r="E757" s="1319"/>
      <c r="F757" s="1319"/>
      <c r="G757" s="1320"/>
      <c r="H757" s="1319"/>
      <c r="I757" s="1319"/>
      <c r="J757" s="1319"/>
      <c r="K757" s="1319"/>
      <c r="L757" s="1319"/>
      <c r="M757" s="1319"/>
      <c r="N757" s="1319"/>
      <c r="O757" s="874"/>
      <c r="P757" s="914"/>
      <c r="Q757" s="1319"/>
      <c r="R757" s="1319"/>
      <c r="S757" s="1319"/>
      <c r="T757" s="1319"/>
      <c r="U757" s="1319"/>
      <c r="V757" s="1319"/>
      <c r="W757" s="1319"/>
      <c r="X757" s="1320"/>
      <c r="Y757" s="1319"/>
      <c r="Z757" s="1319"/>
      <c r="AA757" s="1319"/>
      <c r="AB757" s="1319"/>
      <c r="AC757" s="1319"/>
      <c r="AD757" s="1319"/>
      <c r="AE757" s="1319"/>
      <c r="AF757" s="874"/>
      <c r="AG757" s="914"/>
      <c r="AH757" s="1319"/>
    </row>
    <row r="758">
      <c r="A758" s="1319"/>
      <c r="B758" s="1319"/>
      <c r="C758" s="1319"/>
      <c r="D758" s="1319"/>
      <c r="E758" s="1319"/>
      <c r="F758" s="1319"/>
      <c r="G758" s="1320"/>
      <c r="H758" s="1319"/>
      <c r="I758" s="1319"/>
      <c r="J758" s="1319"/>
      <c r="K758" s="1319"/>
      <c r="L758" s="1319"/>
      <c r="M758" s="1319"/>
      <c r="N758" s="1319"/>
      <c r="O758" s="874"/>
      <c r="P758" s="914"/>
      <c r="Q758" s="1319"/>
      <c r="R758" s="1319"/>
      <c r="S758" s="1319"/>
      <c r="T758" s="1319"/>
      <c r="U758" s="1319"/>
      <c r="V758" s="1319"/>
      <c r="W758" s="1319"/>
      <c r="X758" s="1320"/>
      <c r="Y758" s="1319"/>
      <c r="Z758" s="1319"/>
      <c r="AA758" s="1319"/>
      <c r="AB758" s="1319"/>
      <c r="AC758" s="1319"/>
      <c r="AD758" s="1319"/>
      <c r="AE758" s="1319"/>
      <c r="AF758" s="874"/>
      <c r="AG758" s="914"/>
      <c r="AH758" s="1319"/>
    </row>
    <row r="759">
      <c r="A759" s="1319"/>
      <c r="B759" s="1319"/>
      <c r="C759" s="1319"/>
      <c r="D759" s="1319"/>
      <c r="E759" s="1319"/>
      <c r="F759" s="1319"/>
      <c r="G759" s="1320"/>
      <c r="H759" s="1319"/>
      <c r="I759" s="1319"/>
      <c r="J759" s="1319"/>
      <c r="K759" s="1319"/>
      <c r="L759" s="1319"/>
      <c r="M759" s="1319"/>
      <c r="N759" s="1319"/>
      <c r="O759" s="874"/>
      <c r="P759" s="914"/>
      <c r="Q759" s="1319"/>
      <c r="R759" s="1319"/>
      <c r="S759" s="1319"/>
      <c r="T759" s="1319"/>
      <c r="U759" s="1319"/>
      <c r="V759" s="1319"/>
      <c r="W759" s="1319"/>
      <c r="X759" s="1320"/>
      <c r="Y759" s="1319"/>
      <c r="Z759" s="1319"/>
      <c r="AA759" s="1319"/>
      <c r="AB759" s="1319"/>
      <c r="AC759" s="1319"/>
      <c r="AD759" s="1319"/>
      <c r="AE759" s="1319"/>
      <c r="AF759" s="874"/>
      <c r="AG759" s="914"/>
      <c r="AH759" s="1319"/>
    </row>
    <row r="760">
      <c r="A760" s="1319"/>
      <c r="B760" s="1319"/>
      <c r="C760" s="1319"/>
      <c r="D760" s="1319"/>
      <c r="E760" s="1319"/>
      <c r="F760" s="1319"/>
      <c r="G760" s="1320"/>
      <c r="H760" s="1319"/>
      <c r="I760" s="1319"/>
      <c r="J760" s="1319"/>
      <c r="K760" s="1319"/>
      <c r="L760" s="1319"/>
      <c r="M760" s="1319"/>
      <c r="N760" s="1319"/>
      <c r="O760" s="874"/>
      <c r="P760" s="914"/>
      <c r="Q760" s="1319"/>
      <c r="R760" s="1319"/>
      <c r="S760" s="1319"/>
      <c r="T760" s="1319"/>
      <c r="U760" s="1319"/>
      <c r="V760" s="1319"/>
      <c r="W760" s="1319"/>
      <c r="X760" s="1320"/>
      <c r="Y760" s="1319"/>
      <c r="Z760" s="1319"/>
      <c r="AA760" s="1319"/>
      <c r="AB760" s="1319"/>
      <c r="AC760" s="1319"/>
      <c r="AD760" s="1319"/>
      <c r="AE760" s="1319"/>
      <c r="AF760" s="874"/>
      <c r="AG760" s="914"/>
      <c r="AH760" s="1319"/>
    </row>
    <row r="761">
      <c r="A761" s="1319"/>
      <c r="B761" s="1319"/>
      <c r="C761" s="1319"/>
      <c r="D761" s="1319"/>
      <c r="E761" s="1319"/>
      <c r="F761" s="1319"/>
      <c r="G761" s="1320"/>
      <c r="H761" s="1319"/>
      <c r="I761" s="1319"/>
      <c r="J761" s="1319"/>
      <c r="K761" s="1319"/>
      <c r="L761" s="1319"/>
      <c r="M761" s="1319"/>
      <c r="N761" s="1319"/>
      <c r="O761" s="874"/>
      <c r="P761" s="914"/>
      <c r="Q761" s="1319"/>
      <c r="R761" s="1319"/>
      <c r="S761" s="1319"/>
      <c r="T761" s="1319"/>
      <c r="U761" s="1319"/>
      <c r="V761" s="1319"/>
      <c r="W761" s="1319"/>
      <c r="X761" s="1320"/>
      <c r="Y761" s="1319"/>
      <c r="Z761" s="1319"/>
      <c r="AA761" s="1319"/>
      <c r="AB761" s="1319"/>
      <c r="AC761" s="1319"/>
      <c r="AD761" s="1319"/>
      <c r="AE761" s="1319"/>
      <c r="AF761" s="874"/>
      <c r="AG761" s="914"/>
      <c r="AH761" s="1319"/>
    </row>
    <row r="762">
      <c r="A762" s="1319"/>
      <c r="B762" s="1319"/>
      <c r="C762" s="1319"/>
      <c r="D762" s="1319"/>
      <c r="E762" s="1319"/>
      <c r="F762" s="1319"/>
      <c r="G762" s="1320"/>
      <c r="H762" s="1319"/>
      <c r="I762" s="1319"/>
      <c r="J762" s="1319"/>
      <c r="K762" s="1319"/>
      <c r="L762" s="1319"/>
      <c r="M762" s="1319"/>
      <c r="N762" s="1319"/>
      <c r="O762" s="874"/>
      <c r="P762" s="914"/>
      <c r="Q762" s="1319"/>
      <c r="R762" s="1319"/>
      <c r="S762" s="1319"/>
      <c r="T762" s="1319"/>
      <c r="U762" s="1319"/>
      <c r="V762" s="1319"/>
      <c r="W762" s="1319"/>
      <c r="X762" s="1320"/>
      <c r="Y762" s="1319"/>
      <c r="Z762" s="1319"/>
      <c r="AA762" s="1319"/>
      <c r="AB762" s="1319"/>
      <c r="AC762" s="1319"/>
      <c r="AD762" s="1319"/>
      <c r="AE762" s="1319"/>
      <c r="AF762" s="874"/>
      <c r="AG762" s="914"/>
      <c r="AH762" s="1319"/>
    </row>
    <row r="763">
      <c r="A763" s="1319"/>
      <c r="B763" s="1319"/>
      <c r="C763" s="1319"/>
      <c r="D763" s="1319"/>
      <c r="E763" s="1319"/>
      <c r="F763" s="1319"/>
      <c r="G763" s="1320"/>
      <c r="H763" s="1319"/>
      <c r="I763" s="1319"/>
      <c r="J763" s="1319"/>
      <c r="K763" s="1319"/>
      <c r="L763" s="1319"/>
      <c r="M763" s="1319"/>
      <c r="N763" s="1319"/>
      <c r="O763" s="874"/>
      <c r="P763" s="914"/>
      <c r="Q763" s="1319"/>
      <c r="R763" s="1319"/>
      <c r="S763" s="1319"/>
      <c r="T763" s="1319"/>
      <c r="U763" s="1319"/>
      <c r="V763" s="1319"/>
      <c r="W763" s="1319"/>
      <c r="X763" s="1320"/>
      <c r="Y763" s="1319"/>
      <c r="Z763" s="1319"/>
      <c r="AA763" s="1319"/>
      <c r="AB763" s="1319"/>
      <c r="AC763" s="1319"/>
      <c r="AD763" s="1319"/>
      <c r="AE763" s="1319"/>
      <c r="AF763" s="874"/>
      <c r="AG763" s="914"/>
      <c r="AH763" s="1319"/>
    </row>
    <row r="764">
      <c r="A764" s="1319"/>
      <c r="B764" s="1319"/>
      <c r="C764" s="1319"/>
      <c r="D764" s="1319"/>
      <c r="E764" s="1319"/>
      <c r="F764" s="1319"/>
      <c r="G764" s="1320"/>
      <c r="H764" s="1319"/>
      <c r="I764" s="1319"/>
      <c r="J764" s="1319"/>
      <c r="K764" s="1319"/>
      <c r="L764" s="1319"/>
      <c r="M764" s="1319"/>
      <c r="N764" s="1319"/>
      <c r="O764" s="874"/>
      <c r="P764" s="914"/>
      <c r="Q764" s="1319"/>
      <c r="R764" s="1319"/>
      <c r="S764" s="1319"/>
      <c r="T764" s="1319"/>
      <c r="U764" s="1319"/>
      <c r="V764" s="1319"/>
      <c r="W764" s="1319"/>
      <c r="X764" s="1320"/>
      <c r="Y764" s="1319"/>
      <c r="Z764" s="1319"/>
      <c r="AA764" s="1319"/>
      <c r="AB764" s="1319"/>
      <c r="AC764" s="1319"/>
      <c r="AD764" s="1319"/>
      <c r="AE764" s="1319"/>
      <c r="AF764" s="874"/>
      <c r="AG764" s="914"/>
      <c r="AH764" s="1319"/>
    </row>
    <row r="765">
      <c r="A765" s="1319"/>
      <c r="B765" s="1319"/>
      <c r="C765" s="1319"/>
      <c r="D765" s="1319"/>
      <c r="E765" s="1319"/>
      <c r="F765" s="1319"/>
      <c r="G765" s="1320"/>
      <c r="H765" s="1319"/>
      <c r="I765" s="1319"/>
      <c r="J765" s="1319"/>
      <c r="K765" s="1319"/>
      <c r="L765" s="1319"/>
      <c r="M765" s="1319"/>
      <c r="N765" s="1319"/>
      <c r="O765" s="874"/>
      <c r="P765" s="914"/>
      <c r="Q765" s="1319"/>
      <c r="R765" s="1319"/>
      <c r="S765" s="1319"/>
      <c r="T765" s="1319"/>
      <c r="U765" s="1319"/>
      <c r="V765" s="1319"/>
      <c r="W765" s="1319"/>
      <c r="X765" s="1320"/>
      <c r="Y765" s="1319"/>
      <c r="Z765" s="1319"/>
      <c r="AA765" s="1319"/>
      <c r="AB765" s="1319"/>
      <c r="AC765" s="1319"/>
      <c r="AD765" s="1319"/>
      <c r="AE765" s="1319"/>
      <c r="AF765" s="874"/>
      <c r="AG765" s="914"/>
      <c r="AH765" s="1319"/>
    </row>
    <row r="766">
      <c r="A766" s="1319"/>
      <c r="B766" s="1319"/>
      <c r="C766" s="1319"/>
      <c r="D766" s="1319"/>
      <c r="E766" s="1319"/>
      <c r="F766" s="1319"/>
      <c r="G766" s="1320"/>
      <c r="H766" s="1319"/>
      <c r="I766" s="1319"/>
      <c r="J766" s="1319"/>
      <c r="K766" s="1319"/>
      <c r="L766" s="1319"/>
      <c r="M766" s="1319"/>
      <c r="N766" s="1319"/>
      <c r="O766" s="874"/>
      <c r="P766" s="914"/>
      <c r="Q766" s="1319"/>
      <c r="R766" s="1319"/>
      <c r="S766" s="1319"/>
      <c r="T766" s="1319"/>
      <c r="U766" s="1319"/>
      <c r="V766" s="1319"/>
      <c r="W766" s="1319"/>
      <c r="X766" s="1320"/>
      <c r="Y766" s="1319"/>
      <c r="Z766" s="1319"/>
      <c r="AA766" s="1319"/>
      <c r="AB766" s="1319"/>
      <c r="AC766" s="1319"/>
      <c r="AD766" s="1319"/>
      <c r="AE766" s="1319"/>
      <c r="AF766" s="874"/>
      <c r="AG766" s="914"/>
      <c r="AH766" s="1319"/>
    </row>
    <row r="767">
      <c r="A767" s="1319"/>
      <c r="B767" s="1319"/>
      <c r="C767" s="1319"/>
      <c r="D767" s="1319"/>
      <c r="E767" s="1319"/>
      <c r="F767" s="1319"/>
      <c r="G767" s="1320"/>
      <c r="H767" s="1319"/>
      <c r="I767" s="1319"/>
      <c r="J767" s="1319"/>
      <c r="K767" s="1319"/>
      <c r="L767" s="1319"/>
      <c r="M767" s="1319"/>
      <c r="N767" s="1319"/>
      <c r="O767" s="874"/>
      <c r="P767" s="914"/>
      <c r="Q767" s="1319"/>
      <c r="R767" s="1319"/>
      <c r="S767" s="1319"/>
      <c r="T767" s="1319"/>
      <c r="U767" s="1319"/>
      <c r="V767" s="1319"/>
      <c r="W767" s="1319"/>
      <c r="X767" s="1320"/>
      <c r="Y767" s="1319"/>
      <c r="Z767" s="1319"/>
      <c r="AA767" s="1319"/>
      <c r="AB767" s="1319"/>
      <c r="AC767" s="1319"/>
      <c r="AD767" s="1319"/>
      <c r="AE767" s="1319"/>
      <c r="AF767" s="874"/>
      <c r="AG767" s="914"/>
      <c r="AH767" s="1319"/>
    </row>
    <row r="768">
      <c r="A768" s="1319"/>
      <c r="B768" s="1319"/>
      <c r="C768" s="1319"/>
      <c r="D768" s="1319"/>
      <c r="E768" s="1319"/>
      <c r="F768" s="1319"/>
      <c r="G768" s="1320"/>
      <c r="H768" s="1319"/>
      <c r="I768" s="1319"/>
      <c r="J768" s="1319"/>
      <c r="K768" s="1319"/>
      <c r="L768" s="1319"/>
      <c r="M768" s="1319"/>
      <c r="N768" s="1319"/>
      <c r="O768" s="874"/>
      <c r="P768" s="914"/>
      <c r="Q768" s="1319"/>
      <c r="R768" s="1319"/>
      <c r="S768" s="1319"/>
      <c r="T768" s="1319"/>
      <c r="U768" s="1319"/>
      <c r="V768" s="1319"/>
      <c r="W768" s="1319"/>
      <c r="X768" s="1320"/>
      <c r="Y768" s="1319"/>
      <c r="Z768" s="1319"/>
      <c r="AA768" s="1319"/>
      <c r="AB768" s="1319"/>
      <c r="AC768" s="1319"/>
      <c r="AD768" s="1319"/>
      <c r="AE768" s="1319"/>
      <c r="AF768" s="874"/>
      <c r="AG768" s="914"/>
      <c r="AH768" s="1319"/>
    </row>
    <row r="769">
      <c r="A769" s="1319"/>
      <c r="B769" s="1319"/>
      <c r="C769" s="1319"/>
      <c r="D769" s="1319"/>
      <c r="E769" s="1319"/>
      <c r="F769" s="1319"/>
      <c r="G769" s="1320"/>
      <c r="H769" s="1319"/>
      <c r="I769" s="1319"/>
      <c r="J769" s="1319"/>
      <c r="K769" s="1319"/>
      <c r="L769" s="1319"/>
      <c r="M769" s="1319"/>
      <c r="N769" s="1319"/>
      <c r="O769" s="874"/>
      <c r="P769" s="914"/>
      <c r="Q769" s="1319"/>
      <c r="R769" s="1319"/>
      <c r="S769" s="1319"/>
      <c r="T769" s="1319"/>
      <c r="U769" s="1319"/>
      <c r="V769" s="1319"/>
      <c r="W769" s="1319"/>
      <c r="X769" s="1320"/>
      <c r="Y769" s="1319"/>
      <c r="Z769" s="1319"/>
      <c r="AA769" s="1319"/>
      <c r="AB769" s="1319"/>
      <c r="AC769" s="1319"/>
      <c r="AD769" s="1319"/>
      <c r="AE769" s="1319"/>
      <c r="AF769" s="874"/>
      <c r="AG769" s="914"/>
      <c r="AH769" s="1319"/>
    </row>
    <row r="770">
      <c r="A770" s="1319"/>
      <c r="B770" s="1319"/>
      <c r="C770" s="1319"/>
      <c r="D770" s="1319"/>
      <c r="E770" s="1319"/>
      <c r="F770" s="1319"/>
      <c r="G770" s="1320"/>
      <c r="H770" s="1319"/>
      <c r="I770" s="1319"/>
      <c r="J770" s="1319"/>
      <c r="K770" s="1319"/>
      <c r="L770" s="1319"/>
      <c r="M770" s="1319"/>
      <c r="N770" s="1319"/>
      <c r="O770" s="874"/>
      <c r="P770" s="914"/>
      <c r="Q770" s="1319"/>
      <c r="R770" s="1319"/>
      <c r="S770" s="1319"/>
      <c r="T770" s="1319"/>
      <c r="U770" s="1319"/>
      <c r="V770" s="1319"/>
      <c r="W770" s="1319"/>
      <c r="X770" s="1320"/>
      <c r="Y770" s="1319"/>
      <c r="Z770" s="1319"/>
      <c r="AA770" s="1319"/>
      <c r="AB770" s="1319"/>
      <c r="AC770" s="1319"/>
      <c r="AD770" s="1319"/>
      <c r="AE770" s="1319"/>
      <c r="AF770" s="874"/>
      <c r="AG770" s="914"/>
      <c r="AH770" s="1319"/>
    </row>
    <row r="771">
      <c r="A771" s="1319"/>
      <c r="B771" s="1319"/>
      <c r="C771" s="1319"/>
      <c r="D771" s="1319"/>
      <c r="E771" s="1319"/>
      <c r="F771" s="1319"/>
      <c r="G771" s="1320"/>
      <c r="H771" s="1319"/>
      <c r="I771" s="1319"/>
      <c r="J771" s="1319"/>
      <c r="K771" s="1319"/>
      <c r="L771" s="1319"/>
      <c r="M771" s="1319"/>
      <c r="N771" s="1319"/>
      <c r="O771" s="874"/>
      <c r="P771" s="914"/>
      <c r="Q771" s="1319"/>
      <c r="R771" s="1319"/>
      <c r="S771" s="1319"/>
      <c r="T771" s="1319"/>
      <c r="U771" s="1319"/>
      <c r="V771" s="1319"/>
      <c r="W771" s="1319"/>
      <c r="X771" s="1320"/>
      <c r="Y771" s="1319"/>
      <c r="Z771" s="1319"/>
      <c r="AA771" s="1319"/>
      <c r="AB771" s="1319"/>
      <c r="AC771" s="1319"/>
      <c r="AD771" s="1319"/>
      <c r="AE771" s="1319"/>
      <c r="AF771" s="874"/>
      <c r="AG771" s="914"/>
      <c r="AH771" s="1319"/>
    </row>
    <row r="772">
      <c r="A772" s="1319"/>
      <c r="B772" s="1319"/>
      <c r="C772" s="1319"/>
      <c r="D772" s="1319"/>
      <c r="E772" s="1319"/>
      <c r="F772" s="1319"/>
      <c r="G772" s="1320"/>
      <c r="H772" s="1319"/>
      <c r="I772" s="1319"/>
      <c r="J772" s="1319"/>
      <c r="K772" s="1319"/>
      <c r="L772" s="1319"/>
      <c r="M772" s="1319"/>
      <c r="N772" s="1319"/>
      <c r="O772" s="874"/>
      <c r="P772" s="914"/>
      <c r="Q772" s="1319"/>
      <c r="R772" s="1319"/>
      <c r="S772" s="1319"/>
      <c r="T772" s="1319"/>
      <c r="U772" s="1319"/>
      <c r="V772" s="1319"/>
      <c r="W772" s="1319"/>
      <c r="X772" s="1320"/>
      <c r="Y772" s="1319"/>
      <c r="Z772" s="1319"/>
      <c r="AA772" s="1319"/>
      <c r="AB772" s="1319"/>
      <c r="AC772" s="1319"/>
      <c r="AD772" s="1319"/>
      <c r="AE772" s="1319"/>
      <c r="AF772" s="874"/>
      <c r="AG772" s="914"/>
      <c r="AH772" s="1319"/>
    </row>
    <row r="773">
      <c r="A773" s="1319"/>
      <c r="B773" s="1319"/>
      <c r="C773" s="1319"/>
      <c r="D773" s="1319"/>
      <c r="E773" s="1319"/>
      <c r="F773" s="1319"/>
      <c r="G773" s="1320"/>
      <c r="H773" s="1319"/>
      <c r="I773" s="1319"/>
      <c r="J773" s="1319"/>
      <c r="K773" s="1319"/>
      <c r="L773" s="1319"/>
      <c r="M773" s="1319"/>
      <c r="N773" s="1319"/>
      <c r="O773" s="874"/>
      <c r="P773" s="914"/>
      <c r="Q773" s="1319"/>
      <c r="R773" s="1319"/>
      <c r="S773" s="1319"/>
      <c r="T773" s="1319"/>
      <c r="U773" s="1319"/>
      <c r="V773" s="1319"/>
      <c r="W773" s="1319"/>
      <c r="X773" s="1320"/>
      <c r="Y773" s="1319"/>
      <c r="Z773" s="1319"/>
      <c r="AA773" s="1319"/>
      <c r="AB773" s="1319"/>
      <c r="AC773" s="1319"/>
      <c r="AD773" s="1319"/>
      <c r="AE773" s="1319"/>
      <c r="AF773" s="874"/>
      <c r="AG773" s="914"/>
      <c r="AH773" s="1319"/>
    </row>
    <row r="774">
      <c r="A774" s="1319"/>
      <c r="B774" s="1319"/>
      <c r="C774" s="1319"/>
      <c r="D774" s="1319"/>
      <c r="E774" s="1319"/>
      <c r="F774" s="1319"/>
      <c r="G774" s="1320"/>
      <c r="H774" s="1319"/>
      <c r="I774" s="1319"/>
      <c r="J774" s="1319"/>
      <c r="K774" s="1319"/>
      <c r="L774" s="1319"/>
      <c r="M774" s="1319"/>
      <c r="N774" s="1319"/>
      <c r="O774" s="874"/>
      <c r="P774" s="914"/>
      <c r="Q774" s="1319"/>
      <c r="R774" s="1319"/>
      <c r="S774" s="1319"/>
      <c r="T774" s="1319"/>
      <c r="U774" s="1319"/>
      <c r="V774" s="1319"/>
      <c r="W774" s="1319"/>
      <c r="X774" s="1320"/>
      <c r="Y774" s="1319"/>
      <c r="Z774" s="1319"/>
      <c r="AA774" s="1319"/>
      <c r="AB774" s="1319"/>
      <c r="AC774" s="1319"/>
      <c r="AD774" s="1319"/>
      <c r="AE774" s="1319"/>
      <c r="AF774" s="874"/>
      <c r="AG774" s="914"/>
      <c r="AH774" s="1319"/>
    </row>
    <row r="775">
      <c r="A775" s="1319"/>
      <c r="B775" s="1319"/>
      <c r="C775" s="1319"/>
      <c r="D775" s="1319"/>
      <c r="E775" s="1319"/>
      <c r="F775" s="1319"/>
      <c r="G775" s="1320"/>
      <c r="H775" s="1319"/>
      <c r="I775" s="1319"/>
      <c r="J775" s="1319"/>
      <c r="K775" s="1319"/>
      <c r="L775" s="1319"/>
      <c r="M775" s="1319"/>
      <c r="N775" s="1319"/>
      <c r="O775" s="874"/>
      <c r="P775" s="914"/>
      <c r="Q775" s="1319"/>
      <c r="R775" s="1319"/>
      <c r="S775" s="1319"/>
      <c r="T775" s="1319"/>
      <c r="U775" s="1319"/>
      <c r="V775" s="1319"/>
      <c r="W775" s="1319"/>
      <c r="X775" s="1320"/>
      <c r="Y775" s="1319"/>
      <c r="Z775" s="1319"/>
      <c r="AA775" s="1319"/>
      <c r="AB775" s="1319"/>
      <c r="AC775" s="1319"/>
      <c r="AD775" s="1319"/>
      <c r="AE775" s="1319"/>
      <c r="AF775" s="874"/>
      <c r="AG775" s="914"/>
      <c r="AH775" s="1319"/>
    </row>
    <row r="776">
      <c r="A776" s="1319"/>
      <c r="B776" s="1319"/>
      <c r="C776" s="1319"/>
      <c r="D776" s="1319"/>
      <c r="E776" s="1319"/>
      <c r="F776" s="1319"/>
      <c r="G776" s="1320"/>
      <c r="H776" s="1319"/>
      <c r="I776" s="1319"/>
      <c r="J776" s="1319"/>
      <c r="K776" s="1319"/>
      <c r="L776" s="1319"/>
      <c r="M776" s="1319"/>
      <c r="N776" s="1319"/>
      <c r="O776" s="874"/>
      <c r="P776" s="914"/>
      <c r="Q776" s="1319"/>
      <c r="R776" s="1319"/>
      <c r="S776" s="1319"/>
      <c r="T776" s="1319"/>
      <c r="U776" s="1319"/>
      <c r="V776" s="1319"/>
      <c r="W776" s="1319"/>
      <c r="X776" s="1320"/>
      <c r="Y776" s="1319"/>
      <c r="Z776" s="1319"/>
      <c r="AA776" s="1319"/>
      <c r="AB776" s="1319"/>
      <c r="AC776" s="1319"/>
      <c r="AD776" s="1319"/>
      <c r="AE776" s="1319"/>
      <c r="AF776" s="874"/>
      <c r="AG776" s="914"/>
      <c r="AH776" s="1319"/>
    </row>
    <row r="777">
      <c r="A777" s="1319"/>
      <c r="B777" s="1319"/>
      <c r="C777" s="1319"/>
      <c r="D777" s="1319"/>
      <c r="E777" s="1319"/>
      <c r="F777" s="1319"/>
      <c r="G777" s="1320"/>
      <c r="H777" s="1319"/>
      <c r="I777" s="1319"/>
      <c r="J777" s="1319"/>
      <c r="K777" s="1319"/>
      <c r="L777" s="1319"/>
      <c r="M777" s="1319"/>
      <c r="N777" s="1319"/>
      <c r="O777" s="874"/>
      <c r="P777" s="914"/>
      <c r="Q777" s="1319"/>
      <c r="R777" s="1319"/>
      <c r="S777" s="1319"/>
      <c r="T777" s="1319"/>
      <c r="U777" s="1319"/>
      <c r="V777" s="1319"/>
      <c r="W777" s="1319"/>
      <c r="X777" s="1320"/>
      <c r="Y777" s="1319"/>
      <c r="Z777" s="1319"/>
      <c r="AA777" s="1319"/>
      <c r="AB777" s="1319"/>
      <c r="AC777" s="1319"/>
      <c r="AD777" s="1319"/>
      <c r="AE777" s="1319"/>
      <c r="AF777" s="874"/>
      <c r="AG777" s="914"/>
      <c r="AH777" s="1319"/>
    </row>
    <row r="778">
      <c r="A778" s="1319"/>
      <c r="B778" s="1319"/>
      <c r="C778" s="1319"/>
      <c r="D778" s="1319"/>
      <c r="E778" s="1319"/>
      <c r="F778" s="1319"/>
      <c r="G778" s="1320"/>
      <c r="H778" s="1319"/>
      <c r="I778" s="1319"/>
      <c r="J778" s="1319"/>
      <c r="K778" s="1319"/>
      <c r="L778" s="1319"/>
      <c r="M778" s="1319"/>
      <c r="N778" s="1319"/>
      <c r="O778" s="874"/>
      <c r="P778" s="914"/>
      <c r="Q778" s="1319"/>
      <c r="R778" s="1319"/>
      <c r="S778" s="1319"/>
      <c r="T778" s="1319"/>
      <c r="U778" s="1319"/>
      <c r="V778" s="1319"/>
      <c r="W778" s="1319"/>
      <c r="X778" s="1320"/>
      <c r="Y778" s="1319"/>
      <c r="Z778" s="1319"/>
      <c r="AA778" s="1319"/>
      <c r="AB778" s="1319"/>
      <c r="AC778" s="1319"/>
      <c r="AD778" s="1319"/>
      <c r="AE778" s="1319"/>
      <c r="AF778" s="874"/>
      <c r="AG778" s="914"/>
      <c r="AH778" s="1319"/>
    </row>
    <row r="779">
      <c r="A779" s="1319"/>
      <c r="B779" s="1319"/>
      <c r="C779" s="1319"/>
      <c r="D779" s="1319"/>
      <c r="E779" s="1319"/>
      <c r="F779" s="1319"/>
      <c r="G779" s="1320"/>
      <c r="H779" s="1319"/>
      <c r="I779" s="1319"/>
      <c r="J779" s="1319"/>
      <c r="K779" s="1319"/>
      <c r="L779" s="1319"/>
      <c r="M779" s="1319"/>
      <c r="N779" s="1319"/>
      <c r="O779" s="874"/>
      <c r="P779" s="914"/>
      <c r="Q779" s="1319"/>
      <c r="R779" s="1319"/>
      <c r="S779" s="1319"/>
      <c r="T779" s="1319"/>
      <c r="U779" s="1319"/>
      <c r="V779" s="1319"/>
      <c r="W779" s="1319"/>
      <c r="X779" s="1320"/>
      <c r="Y779" s="1319"/>
      <c r="Z779" s="1319"/>
      <c r="AA779" s="1319"/>
      <c r="AB779" s="1319"/>
      <c r="AC779" s="1319"/>
      <c r="AD779" s="1319"/>
      <c r="AE779" s="1319"/>
      <c r="AF779" s="874"/>
      <c r="AG779" s="914"/>
      <c r="AH779" s="1319"/>
    </row>
    <row r="780">
      <c r="A780" s="1319"/>
      <c r="B780" s="1319"/>
      <c r="C780" s="1319"/>
      <c r="D780" s="1319"/>
      <c r="E780" s="1319"/>
      <c r="F780" s="1319"/>
      <c r="G780" s="1320"/>
      <c r="H780" s="1319"/>
      <c r="I780" s="1319"/>
      <c r="J780" s="1319"/>
      <c r="K780" s="1319"/>
      <c r="L780" s="1319"/>
      <c r="M780" s="1319"/>
      <c r="N780" s="1319"/>
      <c r="O780" s="874"/>
      <c r="P780" s="914"/>
      <c r="Q780" s="1319"/>
      <c r="R780" s="1319"/>
      <c r="S780" s="1319"/>
      <c r="T780" s="1319"/>
      <c r="U780" s="1319"/>
      <c r="V780" s="1319"/>
      <c r="W780" s="1319"/>
      <c r="X780" s="1320"/>
      <c r="Y780" s="1319"/>
      <c r="Z780" s="1319"/>
      <c r="AA780" s="1319"/>
      <c r="AB780" s="1319"/>
      <c r="AC780" s="1319"/>
      <c r="AD780" s="1319"/>
      <c r="AE780" s="1319"/>
      <c r="AF780" s="874"/>
      <c r="AG780" s="914"/>
      <c r="AH780" s="1319"/>
    </row>
    <row r="781">
      <c r="A781" s="1319"/>
      <c r="B781" s="1319"/>
      <c r="C781" s="1319"/>
      <c r="D781" s="1319"/>
      <c r="E781" s="1319"/>
      <c r="F781" s="1319"/>
      <c r="G781" s="1320"/>
      <c r="H781" s="1319"/>
      <c r="I781" s="1319"/>
      <c r="J781" s="1319"/>
      <c r="K781" s="1319"/>
      <c r="L781" s="1319"/>
      <c r="M781" s="1319"/>
      <c r="N781" s="1319"/>
      <c r="O781" s="874"/>
      <c r="P781" s="914"/>
      <c r="Q781" s="1319"/>
      <c r="R781" s="1319"/>
      <c r="S781" s="1319"/>
      <c r="T781" s="1319"/>
      <c r="U781" s="1319"/>
      <c r="V781" s="1319"/>
      <c r="W781" s="1319"/>
      <c r="X781" s="1320"/>
      <c r="Y781" s="1319"/>
      <c r="Z781" s="1319"/>
      <c r="AA781" s="1319"/>
      <c r="AB781" s="1319"/>
      <c r="AC781" s="1319"/>
      <c r="AD781" s="1319"/>
      <c r="AE781" s="1319"/>
      <c r="AF781" s="874"/>
      <c r="AG781" s="914"/>
      <c r="AH781" s="1319"/>
    </row>
    <row r="782">
      <c r="A782" s="1319"/>
      <c r="B782" s="1319"/>
      <c r="C782" s="1319"/>
      <c r="D782" s="1319"/>
      <c r="E782" s="1319"/>
      <c r="F782" s="1319"/>
      <c r="G782" s="1320"/>
      <c r="H782" s="1319"/>
      <c r="I782" s="1319"/>
      <c r="J782" s="1319"/>
      <c r="K782" s="1319"/>
      <c r="L782" s="1319"/>
      <c r="M782" s="1319"/>
      <c r="N782" s="1319"/>
      <c r="O782" s="874"/>
      <c r="P782" s="914"/>
      <c r="Q782" s="1319"/>
      <c r="R782" s="1319"/>
      <c r="S782" s="1319"/>
      <c r="T782" s="1319"/>
      <c r="U782" s="1319"/>
      <c r="V782" s="1319"/>
      <c r="W782" s="1319"/>
      <c r="X782" s="1320"/>
      <c r="Y782" s="1319"/>
      <c r="Z782" s="1319"/>
      <c r="AA782" s="1319"/>
      <c r="AB782" s="1319"/>
      <c r="AC782" s="1319"/>
      <c r="AD782" s="1319"/>
      <c r="AE782" s="1319"/>
      <c r="AF782" s="874"/>
      <c r="AG782" s="914"/>
      <c r="AH782" s="1319"/>
    </row>
    <row r="783">
      <c r="A783" s="1319"/>
      <c r="B783" s="1319"/>
      <c r="C783" s="1319"/>
      <c r="D783" s="1319"/>
      <c r="E783" s="1319"/>
      <c r="F783" s="1319"/>
      <c r="G783" s="1320"/>
      <c r="H783" s="1319"/>
      <c r="I783" s="1319"/>
      <c r="J783" s="1319"/>
      <c r="K783" s="1319"/>
      <c r="L783" s="1319"/>
      <c r="M783" s="1319"/>
      <c r="N783" s="1319"/>
      <c r="O783" s="874"/>
      <c r="P783" s="914"/>
      <c r="Q783" s="1319"/>
      <c r="R783" s="1319"/>
      <c r="S783" s="1319"/>
      <c r="T783" s="1319"/>
      <c r="U783" s="1319"/>
      <c r="V783" s="1319"/>
      <c r="W783" s="1319"/>
      <c r="X783" s="1320"/>
      <c r="Y783" s="1319"/>
      <c r="Z783" s="1319"/>
      <c r="AA783" s="1319"/>
      <c r="AB783" s="1319"/>
      <c r="AC783" s="1319"/>
      <c r="AD783" s="1319"/>
      <c r="AE783" s="1319"/>
      <c r="AF783" s="874"/>
      <c r="AG783" s="914"/>
      <c r="AH783" s="1319"/>
    </row>
    <row r="784">
      <c r="A784" s="1319"/>
      <c r="B784" s="1319"/>
      <c r="C784" s="1319"/>
      <c r="D784" s="1319"/>
      <c r="E784" s="1319"/>
      <c r="F784" s="1319"/>
      <c r="G784" s="1320"/>
      <c r="H784" s="1319"/>
      <c r="I784" s="1319"/>
      <c r="J784" s="1319"/>
      <c r="K784" s="1319"/>
      <c r="L784" s="1319"/>
      <c r="M784" s="1319"/>
      <c r="N784" s="1319"/>
      <c r="O784" s="874"/>
      <c r="P784" s="914"/>
      <c r="Q784" s="1319"/>
      <c r="R784" s="1319"/>
      <c r="S784" s="1319"/>
      <c r="T784" s="1319"/>
      <c r="U784" s="1319"/>
      <c r="V784" s="1319"/>
      <c r="W784" s="1319"/>
      <c r="X784" s="1320"/>
      <c r="Y784" s="1319"/>
      <c r="Z784" s="1319"/>
      <c r="AA784" s="1319"/>
      <c r="AB784" s="1319"/>
      <c r="AC784" s="1319"/>
      <c r="AD784" s="1319"/>
      <c r="AE784" s="1319"/>
      <c r="AF784" s="874"/>
      <c r="AG784" s="914"/>
      <c r="AH784" s="1319"/>
    </row>
    <row r="785">
      <c r="A785" s="1319"/>
      <c r="B785" s="1319"/>
      <c r="C785" s="1319"/>
      <c r="D785" s="1319"/>
      <c r="E785" s="1319"/>
      <c r="F785" s="1319"/>
      <c r="G785" s="1320"/>
      <c r="H785" s="1319"/>
      <c r="I785" s="1319"/>
      <c r="J785" s="1319"/>
      <c r="K785" s="1319"/>
      <c r="L785" s="1319"/>
      <c r="M785" s="1319"/>
      <c r="N785" s="1319"/>
      <c r="O785" s="874"/>
      <c r="P785" s="914"/>
      <c r="Q785" s="1319"/>
      <c r="R785" s="1319"/>
      <c r="S785" s="1319"/>
      <c r="T785" s="1319"/>
      <c r="U785" s="1319"/>
      <c r="V785" s="1319"/>
      <c r="W785" s="1319"/>
      <c r="X785" s="1320"/>
      <c r="Y785" s="1319"/>
      <c r="Z785" s="1319"/>
      <c r="AA785" s="1319"/>
      <c r="AB785" s="1319"/>
      <c r="AC785" s="1319"/>
      <c r="AD785" s="1319"/>
      <c r="AE785" s="1319"/>
      <c r="AF785" s="874"/>
      <c r="AG785" s="914"/>
      <c r="AH785" s="1319"/>
    </row>
    <row r="786">
      <c r="A786" s="1319"/>
      <c r="B786" s="1319"/>
      <c r="C786" s="1319"/>
      <c r="D786" s="1319"/>
      <c r="E786" s="1319"/>
      <c r="F786" s="1319"/>
      <c r="G786" s="1320"/>
      <c r="H786" s="1319"/>
      <c r="I786" s="1319"/>
      <c r="J786" s="1319"/>
      <c r="K786" s="1319"/>
      <c r="L786" s="1319"/>
      <c r="M786" s="1319"/>
      <c r="N786" s="1319"/>
      <c r="O786" s="874"/>
      <c r="P786" s="914"/>
      <c r="Q786" s="1319"/>
      <c r="R786" s="1319"/>
      <c r="S786" s="1319"/>
      <c r="T786" s="1319"/>
      <c r="U786" s="1319"/>
      <c r="V786" s="1319"/>
      <c r="W786" s="1319"/>
      <c r="X786" s="1320"/>
      <c r="Y786" s="1319"/>
      <c r="Z786" s="1319"/>
      <c r="AA786" s="1319"/>
      <c r="AB786" s="1319"/>
      <c r="AC786" s="1319"/>
      <c r="AD786" s="1319"/>
      <c r="AE786" s="1319"/>
      <c r="AF786" s="874"/>
      <c r="AG786" s="914"/>
      <c r="AH786" s="1319"/>
    </row>
    <row r="787">
      <c r="A787" s="1319"/>
      <c r="B787" s="1319"/>
      <c r="C787" s="1319"/>
      <c r="D787" s="1319"/>
      <c r="E787" s="1319"/>
      <c r="F787" s="1319"/>
      <c r="G787" s="1320"/>
      <c r="H787" s="1319"/>
      <c r="I787" s="1319"/>
      <c r="J787" s="1319"/>
      <c r="K787" s="1319"/>
      <c r="L787" s="1319"/>
      <c r="M787" s="1319"/>
      <c r="N787" s="1319"/>
      <c r="O787" s="874"/>
      <c r="P787" s="914"/>
      <c r="Q787" s="1319"/>
      <c r="R787" s="1319"/>
      <c r="S787" s="1319"/>
      <c r="T787" s="1319"/>
      <c r="U787" s="1319"/>
      <c r="V787" s="1319"/>
      <c r="W787" s="1319"/>
      <c r="X787" s="1320"/>
      <c r="Y787" s="1319"/>
      <c r="Z787" s="1319"/>
      <c r="AA787" s="1319"/>
      <c r="AB787" s="1319"/>
      <c r="AC787" s="1319"/>
      <c r="AD787" s="1319"/>
      <c r="AE787" s="1319"/>
      <c r="AF787" s="874"/>
      <c r="AG787" s="914"/>
      <c r="AH787" s="1319"/>
    </row>
    <row r="788">
      <c r="A788" s="1319"/>
      <c r="B788" s="1319"/>
      <c r="C788" s="1319"/>
      <c r="D788" s="1319"/>
      <c r="E788" s="1319"/>
      <c r="F788" s="1319"/>
      <c r="G788" s="1320"/>
      <c r="H788" s="1319"/>
      <c r="I788" s="1319"/>
      <c r="J788" s="1319"/>
      <c r="K788" s="1319"/>
      <c r="L788" s="1319"/>
      <c r="M788" s="1319"/>
      <c r="N788" s="1319"/>
      <c r="O788" s="874"/>
      <c r="P788" s="914"/>
      <c r="Q788" s="1319"/>
      <c r="R788" s="1319"/>
      <c r="S788" s="1319"/>
      <c r="T788" s="1319"/>
      <c r="U788" s="1319"/>
      <c r="V788" s="1319"/>
      <c r="W788" s="1319"/>
      <c r="X788" s="1320"/>
      <c r="Y788" s="1319"/>
      <c r="Z788" s="1319"/>
      <c r="AA788" s="1319"/>
      <c r="AB788" s="1319"/>
      <c r="AC788" s="1319"/>
      <c r="AD788" s="1319"/>
      <c r="AE788" s="1319"/>
      <c r="AF788" s="874"/>
      <c r="AG788" s="914"/>
      <c r="AH788" s="1319"/>
    </row>
    <row r="789">
      <c r="A789" s="1319"/>
      <c r="B789" s="1319"/>
      <c r="C789" s="1319"/>
      <c r="D789" s="1319"/>
      <c r="E789" s="1319"/>
      <c r="F789" s="1319"/>
      <c r="G789" s="1320"/>
      <c r="H789" s="1319"/>
      <c r="I789" s="1319"/>
      <c r="J789" s="1319"/>
      <c r="K789" s="1319"/>
      <c r="L789" s="1319"/>
      <c r="M789" s="1319"/>
      <c r="N789" s="1319"/>
      <c r="O789" s="874"/>
      <c r="P789" s="914"/>
      <c r="Q789" s="1319"/>
      <c r="R789" s="1319"/>
      <c r="S789" s="1319"/>
      <c r="T789" s="1319"/>
      <c r="U789" s="1319"/>
      <c r="V789" s="1319"/>
      <c r="W789" s="1319"/>
      <c r="X789" s="1320"/>
      <c r="Y789" s="1319"/>
      <c r="Z789" s="1319"/>
      <c r="AA789" s="1319"/>
      <c r="AB789" s="1319"/>
      <c r="AC789" s="1319"/>
      <c r="AD789" s="1319"/>
      <c r="AE789" s="1319"/>
      <c r="AF789" s="874"/>
      <c r="AG789" s="914"/>
      <c r="AH789" s="1319"/>
    </row>
    <row r="790">
      <c r="A790" s="1319"/>
      <c r="B790" s="1319"/>
      <c r="C790" s="1319"/>
      <c r="D790" s="1319"/>
      <c r="E790" s="1319"/>
      <c r="F790" s="1319"/>
      <c r="G790" s="1320"/>
      <c r="H790" s="1319"/>
      <c r="I790" s="1319"/>
      <c r="J790" s="1319"/>
      <c r="K790" s="1319"/>
      <c r="L790" s="1319"/>
      <c r="M790" s="1319"/>
      <c r="N790" s="1319"/>
      <c r="O790" s="874"/>
      <c r="P790" s="914"/>
      <c r="Q790" s="1319"/>
      <c r="R790" s="1319"/>
      <c r="S790" s="1319"/>
      <c r="T790" s="1319"/>
      <c r="U790" s="1319"/>
      <c r="V790" s="1319"/>
      <c r="W790" s="1319"/>
      <c r="X790" s="1320"/>
      <c r="Y790" s="1319"/>
      <c r="Z790" s="1319"/>
      <c r="AA790" s="1319"/>
      <c r="AB790" s="1319"/>
      <c r="AC790" s="1319"/>
      <c r="AD790" s="1319"/>
      <c r="AE790" s="1319"/>
      <c r="AF790" s="874"/>
      <c r="AG790" s="914"/>
      <c r="AH790" s="1319"/>
    </row>
    <row r="791">
      <c r="A791" s="1319"/>
      <c r="B791" s="1319"/>
      <c r="C791" s="1319"/>
      <c r="D791" s="1319"/>
      <c r="E791" s="1319"/>
      <c r="F791" s="1319"/>
      <c r="G791" s="1320"/>
      <c r="H791" s="1319"/>
      <c r="I791" s="1319"/>
      <c r="J791" s="1319"/>
      <c r="K791" s="1319"/>
      <c r="L791" s="1319"/>
      <c r="M791" s="1319"/>
      <c r="N791" s="1319"/>
      <c r="O791" s="874"/>
      <c r="P791" s="914"/>
      <c r="Q791" s="1319"/>
      <c r="R791" s="1319"/>
      <c r="S791" s="1319"/>
      <c r="T791" s="1319"/>
      <c r="U791" s="1319"/>
      <c r="V791" s="1319"/>
      <c r="W791" s="1319"/>
      <c r="X791" s="1320"/>
      <c r="Y791" s="1319"/>
      <c r="Z791" s="1319"/>
      <c r="AA791" s="1319"/>
      <c r="AB791" s="1319"/>
      <c r="AC791" s="1319"/>
      <c r="AD791" s="1319"/>
      <c r="AE791" s="1319"/>
      <c r="AF791" s="874"/>
      <c r="AG791" s="914"/>
      <c r="AH791" s="1319"/>
    </row>
    <row r="792">
      <c r="A792" s="1319"/>
      <c r="B792" s="1319"/>
      <c r="C792" s="1319"/>
      <c r="D792" s="1319"/>
      <c r="E792" s="1319"/>
      <c r="F792" s="1319"/>
      <c r="G792" s="1320"/>
      <c r="H792" s="1319"/>
      <c r="I792" s="1319"/>
      <c r="J792" s="1319"/>
      <c r="K792" s="1319"/>
      <c r="L792" s="1319"/>
      <c r="M792" s="1319"/>
      <c r="N792" s="1319"/>
      <c r="O792" s="874"/>
      <c r="P792" s="914"/>
      <c r="Q792" s="1319"/>
      <c r="R792" s="1319"/>
      <c r="S792" s="1319"/>
      <c r="T792" s="1319"/>
      <c r="U792" s="1319"/>
      <c r="V792" s="1319"/>
      <c r="W792" s="1319"/>
      <c r="X792" s="1320"/>
      <c r="Y792" s="1319"/>
      <c r="Z792" s="1319"/>
      <c r="AA792" s="1319"/>
      <c r="AB792" s="1319"/>
      <c r="AC792" s="1319"/>
      <c r="AD792" s="1319"/>
      <c r="AE792" s="1319"/>
      <c r="AF792" s="874"/>
      <c r="AG792" s="914"/>
      <c r="AH792" s="1319"/>
    </row>
    <row r="793">
      <c r="A793" s="1319"/>
      <c r="B793" s="1319"/>
      <c r="C793" s="1319"/>
      <c r="D793" s="1319"/>
      <c r="E793" s="1319"/>
      <c r="F793" s="1319"/>
      <c r="G793" s="1320"/>
      <c r="H793" s="1319"/>
      <c r="I793" s="1319"/>
      <c r="J793" s="1319"/>
      <c r="K793" s="1319"/>
      <c r="L793" s="1319"/>
      <c r="M793" s="1319"/>
      <c r="N793" s="1319"/>
      <c r="O793" s="874"/>
      <c r="P793" s="914"/>
      <c r="Q793" s="1319"/>
      <c r="R793" s="1319"/>
      <c r="S793" s="1319"/>
      <c r="T793" s="1319"/>
      <c r="U793" s="1319"/>
      <c r="V793" s="1319"/>
      <c r="W793" s="1319"/>
      <c r="X793" s="1320"/>
      <c r="Y793" s="1319"/>
      <c r="Z793" s="1319"/>
      <c r="AA793" s="1319"/>
      <c r="AB793" s="1319"/>
      <c r="AC793" s="1319"/>
      <c r="AD793" s="1319"/>
      <c r="AE793" s="1319"/>
      <c r="AF793" s="874"/>
      <c r="AG793" s="914"/>
      <c r="AH793" s="1319"/>
    </row>
    <row r="794">
      <c r="A794" s="1319"/>
      <c r="B794" s="1319"/>
      <c r="C794" s="1319"/>
      <c r="D794" s="1319"/>
      <c r="E794" s="1319"/>
      <c r="F794" s="1319"/>
      <c r="G794" s="1320"/>
      <c r="H794" s="1319"/>
      <c r="I794" s="1319"/>
      <c r="J794" s="1319"/>
      <c r="K794" s="1319"/>
      <c r="L794" s="1319"/>
      <c r="M794" s="1319"/>
      <c r="N794" s="1319"/>
      <c r="O794" s="874"/>
      <c r="P794" s="914"/>
      <c r="Q794" s="1319"/>
      <c r="R794" s="1319"/>
      <c r="S794" s="1319"/>
      <c r="T794" s="1319"/>
      <c r="U794" s="1319"/>
      <c r="V794" s="1319"/>
      <c r="W794" s="1319"/>
      <c r="X794" s="1320"/>
      <c r="Y794" s="1319"/>
      <c r="Z794" s="1319"/>
      <c r="AA794" s="1319"/>
      <c r="AB794" s="1319"/>
      <c r="AC794" s="1319"/>
      <c r="AD794" s="1319"/>
      <c r="AE794" s="1319"/>
      <c r="AF794" s="874"/>
      <c r="AG794" s="914"/>
      <c r="AH794" s="1319"/>
    </row>
    <row r="795">
      <c r="A795" s="1319"/>
      <c r="B795" s="1319"/>
      <c r="C795" s="1319"/>
      <c r="D795" s="1319"/>
      <c r="E795" s="1319"/>
      <c r="F795" s="1319"/>
      <c r="G795" s="1320"/>
      <c r="H795" s="1319"/>
      <c r="I795" s="1319"/>
      <c r="J795" s="1319"/>
      <c r="K795" s="1319"/>
      <c r="L795" s="1319"/>
      <c r="M795" s="1319"/>
      <c r="N795" s="1319"/>
      <c r="O795" s="874"/>
      <c r="P795" s="914"/>
      <c r="Q795" s="1319"/>
      <c r="R795" s="1319"/>
      <c r="S795" s="1319"/>
      <c r="T795" s="1319"/>
      <c r="U795" s="1319"/>
      <c r="V795" s="1319"/>
      <c r="W795" s="1319"/>
      <c r="X795" s="1320"/>
      <c r="Y795" s="1319"/>
      <c r="Z795" s="1319"/>
      <c r="AA795" s="1319"/>
      <c r="AB795" s="1319"/>
      <c r="AC795" s="1319"/>
      <c r="AD795" s="1319"/>
      <c r="AE795" s="1319"/>
      <c r="AF795" s="874"/>
      <c r="AG795" s="914"/>
      <c r="AH795" s="1319"/>
    </row>
    <row r="796">
      <c r="A796" s="1319"/>
      <c r="B796" s="1319"/>
      <c r="C796" s="1319"/>
      <c r="D796" s="1319"/>
      <c r="E796" s="1319"/>
      <c r="F796" s="1319"/>
      <c r="G796" s="1320"/>
      <c r="H796" s="1319"/>
      <c r="I796" s="1319"/>
      <c r="J796" s="1319"/>
      <c r="K796" s="1319"/>
      <c r="L796" s="1319"/>
      <c r="M796" s="1319"/>
      <c r="N796" s="1319"/>
      <c r="O796" s="874"/>
      <c r="P796" s="914"/>
      <c r="Q796" s="1319"/>
      <c r="R796" s="1319"/>
      <c r="S796" s="1319"/>
      <c r="T796" s="1319"/>
      <c r="U796" s="1319"/>
      <c r="V796" s="1319"/>
      <c r="W796" s="1319"/>
      <c r="X796" s="1320"/>
      <c r="Y796" s="1319"/>
      <c r="Z796" s="1319"/>
      <c r="AA796" s="1319"/>
      <c r="AB796" s="1319"/>
      <c r="AC796" s="1319"/>
      <c r="AD796" s="1319"/>
      <c r="AE796" s="1319"/>
      <c r="AF796" s="874"/>
      <c r="AG796" s="914"/>
      <c r="AH796" s="1319"/>
    </row>
    <row r="797">
      <c r="A797" s="1319"/>
      <c r="B797" s="1319"/>
      <c r="C797" s="1319"/>
      <c r="D797" s="1319"/>
      <c r="E797" s="1319"/>
      <c r="F797" s="1319"/>
      <c r="G797" s="1320"/>
      <c r="H797" s="1319"/>
      <c r="I797" s="1319"/>
      <c r="J797" s="1319"/>
      <c r="K797" s="1319"/>
      <c r="L797" s="1319"/>
      <c r="M797" s="1319"/>
      <c r="N797" s="1319"/>
      <c r="O797" s="874"/>
      <c r="P797" s="914"/>
      <c r="Q797" s="1319"/>
      <c r="R797" s="1319"/>
      <c r="S797" s="1319"/>
      <c r="T797" s="1319"/>
      <c r="U797" s="1319"/>
      <c r="V797" s="1319"/>
      <c r="W797" s="1319"/>
      <c r="X797" s="1320"/>
      <c r="Y797" s="1319"/>
      <c r="Z797" s="1319"/>
      <c r="AA797" s="1319"/>
      <c r="AB797" s="1319"/>
      <c r="AC797" s="1319"/>
      <c r="AD797" s="1319"/>
      <c r="AE797" s="1319"/>
      <c r="AF797" s="874"/>
      <c r="AG797" s="914"/>
      <c r="AH797" s="1319"/>
    </row>
    <row r="798">
      <c r="A798" s="1319"/>
      <c r="B798" s="1319"/>
      <c r="C798" s="1319"/>
      <c r="D798" s="1319"/>
      <c r="E798" s="1319"/>
      <c r="F798" s="1319"/>
      <c r="G798" s="1320"/>
      <c r="H798" s="1319"/>
      <c r="I798" s="1319"/>
      <c r="J798" s="1319"/>
      <c r="K798" s="1319"/>
      <c r="L798" s="1319"/>
      <c r="M798" s="1319"/>
      <c r="N798" s="1319"/>
      <c r="O798" s="874"/>
      <c r="P798" s="914"/>
      <c r="Q798" s="1319"/>
      <c r="R798" s="1319"/>
      <c r="S798" s="1319"/>
      <c r="T798" s="1319"/>
      <c r="U798" s="1319"/>
      <c r="V798" s="1319"/>
      <c r="W798" s="1319"/>
      <c r="X798" s="1320"/>
      <c r="Y798" s="1319"/>
      <c r="Z798" s="1319"/>
      <c r="AA798" s="1319"/>
      <c r="AB798" s="1319"/>
      <c r="AC798" s="1319"/>
      <c r="AD798" s="1319"/>
      <c r="AE798" s="1319"/>
      <c r="AF798" s="874"/>
      <c r="AG798" s="914"/>
      <c r="AH798" s="1319"/>
    </row>
    <row r="799">
      <c r="A799" s="1319"/>
      <c r="B799" s="1319"/>
      <c r="C799" s="1319"/>
      <c r="D799" s="1319"/>
      <c r="E799" s="1319"/>
      <c r="F799" s="1319"/>
      <c r="G799" s="1320"/>
      <c r="H799" s="1319"/>
      <c r="I799" s="1319"/>
      <c r="J799" s="1319"/>
      <c r="K799" s="1319"/>
      <c r="L799" s="1319"/>
      <c r="M799" s="1319"/>
      <c r="N799" s="1319"/>
      <c r="O799" s="874"/>
      <c r="P799" s="914"/>
      <c r="Q799" s="1319"/>
      <c r="R799" s="1319"/>
      <c r="S799" s="1319"/>
      <c r="T799" s="1319"/>
      <c r="U799" s="1319"/>
      <c r="V799" s="1319"/>
      <c r="W799" s="1319"/>
      <c r="X799" s="1320"/>
      <c r="Y799" s="1319"/>
      <c r="Z799" s="1319"/>
      <c r="AA799" s="1319"/>
      <c r="AB799" s="1319"/>
      <c r="AC799" s="1319"/>
      <c r="AD799" s="1319"/>
      <c r="AE799" s="1319"/>
      <c r="AF799" s="874"/>
      <c r="AG799" s="914"/>
      <c r="AH799" s="1319"/>
    </row>
    <row r="800">
      <c r="A800" s="1319"/>
      <c r="B800" s="1319"/>
      <c r="C800" s="1319"/>
      <c r="D800" s="1319"/>
      <c r="E800" s="1319"/>
      <c r="F800" s="1319"/>
      <c r="G800" s="1320"/>
      <c r="H800" s="1319"/>
      <c r="I800" s="1319"/>
      <c r="J800" s="1319"/>
      <c r="K800" s="1319"/>
      <c r="L800" s="1319"/>
      <c r="M800" s="1319"/>
      <c r="N800" s="1319"/>
      <c r="O800" s="874"/>
      <c r="P800" s="914"/>
      <c r="Q800" s="1319"/>
      <c r="R800" s="1319"/>
      <c r="S800" s="1319"/>
      <c r="T800" s="1319"/>
      <c r="U800" s="1319"/>
      <c r="V800" s="1319"/>
      <c r="W800" s="1319"/>
      <c r="X800" s="1320"/>
      <c r="Y800" s="1319"/>
      <c r="Z800" s="1319"/>
      <c r="AA800" s="1319"/>
      <c r="AB800" s="1319"/>
      <c r="AC800" s="1319"/>
      <c r="AD800" s="1319"/>
      <c r="AE800" s="1319"/>
      <c r="AF800" s="874"/>
      <c r="AG800" s="914"/>
      <c r="AH800" s="1319"/>
    </row>
    <row r="801">
      <c r="A801" s="1319"/>
      <c r="B801" s="1319"/>
      <c r="C801" s="1319"/>
      <c r="D801" s="1319"/>
      <c r="E801" s="1319"/>
      <c r="F801" s="1319"/>
      <c r="G801" s="1320"/>
      <c r="H801" s="1319"/>
      <c r="I801" s="1319"/>
      <c r="J801" s="1319"/>
      <c r="K801" s="1319"/>
      <c r="L801" s="1319"/>
      <c r="M801" s="1319"/>
      <c r="N801" s="1319"/>
      <c r="O801" s="874"/>
      <c r="P801" s="914"/>
      <c r="Q801" s="1319"/>
      <c r="R801" s="1319"/>
      <c r="S801" s="1319"/>
      <c r="T801" s="1319"/>
      <c r="U801" s="1319"/>
      <c r="V801" s="1319"/>
      <c r="W801" s="1319"/>
      <c r="X801" s="1320"/>
      <c r="Y801" s="1319"/>
      <c r="Z801" s="1319"/>
      <c r="AA801" s="1319"/>
      <c r="AB801" s="1319"/>
      <c r="AC801" s="1319"/>
      <c r="AD801" s="1319"/>
      <c r="AE801" s="1319"/>
      <c r="AF801" s="874"/>
      <c r="AG801" s="914"/>
      <c r="AH801" s="1319"/>
    </row>
    <row r="802">
      <c r="A802" s="1319"/>
      <c r="B802" s="1319"/>
      <c r="C802" s="1319"/>
      <c r="D802" s="1319"/>
      <c r="E802" s="1319"/>
      <c r="F802" s="1319"/>
      <c r="G802" s="1320"/>
      <c r="H802" s="1319"/>
      <c r="I802" s="1319"/>
      <c r="J802" s="1319"/>
      <c r="K802" s="1319"/>
      <c r="L802" s="1319"/>
      <c r="M802" s="1319"/>
      <c r="N802" s="1319"/>
      <c r="O802" s="874"/>
      <c r="P802" s="914"/>
      <c r="Q802" s="1319"/>
      <c r="R802" s="1319"/>
      <c r="S802" s="1319"/>
      <c r="T802" s="1319"/>
      <c r="U802" s="1319"/>
      <c r="V802" s="1319"/>
      <c r="W802" s="1319"/>
      <c r="X802" s="1320"/>
      <c r="Y802" s="1319"/>
      <c r="Z802" s="1319"/>
      <c r="AA802" s="1319"/>
      <c r="AB802" s="1319"/>
      <c r="AC802" s="1319"/>
      <c r="AD802" s="1319"/>
      <c r="AE802" s="1319"/>
      <c r="AF802" s="874"/>
      <c r="AG802" s="914"/>
      <c r="AH802" s="1319"/>
    </row>
    <row r="803">
      <c r="A803" s="1319"/>
      <c r="B803" s="1319"/>
      <c r="C803" s="1319"/>
      <c r="D803" s="1319"/>
      <c r="E803" s="1319"/>
      <c r="F803" s="1319"/>
      <c r="G803" s="1320"/>
      <c r="H803" s="1319"/>
      <c r="I803" s="1319"/>
      <c r="J803" s="1319"/>
      <c r="K803" s="1319"/>
      <c r="L803" s="1319"/>
      <c r="M803" s="1319"/>
      <c r="N803" s="1319"/>
      <c r="O803" s="874"/>
      <c r="P803" s="914"/>
      <c r="Q803" s="1319"/>
      <c r="R803" s="1319"/>
      <c r="S803" s="1319"/>
      <c r="T803" s="1319"/>
      <c r="U803" s="1319"/>
      <c r="V803" s="1319"/>
      <c r="W803" s="1319"/>
      <c r="X803" s="1320"/>
      <c r="Y803" s="1319"/>
      <c r="Z803" s="1319"/>
      <c r="AA803" s="1319"/>
      <c r="AB803" s="1319"/>
      <c r="AC803" s="1319"/>
      <c r="AD803" s="1319"/>
      <c r="AE803" s="1319"/>
      <c r="AF803" s="874"/>
      <c r="AG803" s="914"/>
      <c r="AH803" s="1319"/>
    </row>
    <row r="804">
      <c r="A804" s="1319"/>
      <c r="B804" s="1319"/>
      <c r="C804" s="1319"/>
      <c r="D804" s="1319"/>
      <c r="E804" s="1319"/>
      <c r="F804" s="1319"/>
      <c r="G804" s="1320"/>
      <c r="H804" s="1319"/>
      <c r="I804" s="1319"/>
      <c r="J804" s="1319"/>
      <c r="K804" s="1319"/>
      <c r="L804" s="1319"/>
      <c r="M804" s="1319"/>
      <c r="N804" s="1319"/>
      <c r="O804" s="874"/>
      <c r="P804" s="914"/>
      <c r="Q804" s="1319"/>
      <c r="R804" s="1319"/>
      <c r="S804" s="1319"/>
      <c r="T804" s="1319"/>
      <c r="U804" s="1319"/>
      <c r="V804" s="1319"/>
      <c r="W804" s="1319"/>
      <c r="X804" s="1320"/>
      <c r="Y804" s="1319"/>
      <c r="Z804" s="1319"/>
      <c r="AA804" s="1319"/>
      <c r="AB804" s="1319"/>
      <c r="AC804" s="1319"/>
      <c r="AD804" s="1319"/>
      <c r="AE804" s="1319"/>
      <c r="AF804" s="874"/>
      <c r="AG804" s="914"/>
      <c r="AH804" s="1319"/>
    </row>
    <row r="805">
      <c r="A805" s="1319"/>
      <c r="B805" s="1319"/>
      <c r="C805" s="1319"/>
      <c r="D805" s="1319"/>
      <c r="E805" s="1319"/>
      <c r="F805" s="1319"/>
      <c r="G805" s="1320"/>
      <c r="H805" s="1319"/>
      <c r="I805" s="1319"/>
      <c r="J805" s="1319"/>
      <c r="K805" s="1319"/>
      <c r="L805" s="1319"/>
      <c r="M805" s="1319"/>
      <c r="N805" s="1319"/>
      <c r="O805" s="874"/>
      <c r="P805" s="914"/>
      <c r="Q805" s="1319"/>
      <c r="R805" s="1319"/>
      <c r="S805" s="1319"/>
      <c r="T805" s="1319"/>
      <c r="U805" s="1319"/>
      <c r="V805" s="1319"/>
      <c r="W805" s="1319"/>
      <c r="X805" s="1320"/>
      <c r="Y805" s="1319"/>
      <c r="Z805" s="1319"/>
      <c r="AA805" s="1319"/>
      <c r="AB805" s="1319"/>
      <c r="AC805" s="1319"/>
      <c r="AD805" s="1319"/>
      <c r="AE805" s="1319"/>
      <c r="AF805" s="874"/>
      <c r="AG805" s="914"/>
      <c r="AH805" s="1319"/>
    </row>
    <row r="806">
      <c r="A806" s="1319"/>
      <c r="B806" s="1319"/>
      <c r="C806" s="1319"/>
      <c r="D806" s="1319"/>
      <c r="E806" s="1319"/>
      <c r="F806" s="1319"/>
      <c r="G806" s="1320"/>
      <c r="H806" s="1319"/>
      <c r="I806" s="1319"/>
      <c r="J806" s="1319"/>
      <c r="K806" s="1319"/>
      <c r="L806" s="1319"/>
      <c r="M806" s="1319"/>
      <c r="N806" s="1319"/>
      <c r="O806" s="874"/>
      <c r="P806" s="914"/>
      <c r="Q806" s="1319"/>
      <c r="R806" s="1319"/>
      <c r="S806" s="1319"/>
      <c r="T806" s="1319"/>
      <c r="U806" s="1319"/>
      <c r="V806" s="1319"/>
      <c r="W806" s="1319"/>
      <c r="X806" s="1320"/>
      <c r="Y806" s="1319"/>
      <c r="Z806" s="1319"/>
      <c r="AA806" s="1319"/>
      <c r="AB806" s="1319"/>
      <c r="AC806" s="1319"/>
      <c r="AD806" s="1319"/>
      <c r="AE806" s="1319"/>
      <c r="AF806" s="874"/>
      <c r="AG806" s="914"/>
      <c r="AH806" s="1319"/>
    </row>
    <row r="807">
      <c r="A807" s="1319"/>
      <c r="B807" s="1319"/>
      <c r="C807" s="1319"/>
      <c r="D807" s="1319"/>
      <c r="E807" s="1319"/>
      <c r="F807" s="1319"/>
      <c r="G807" s="1320"/>
      <c r="H807" s="1319"/>
      <c r="I807" s="1319"/>
      <c r="J807" s="1319"/>
      <c r="K807" s="1319"/>
      <c r="L807" s="1319"/>
      <c r="M807" s="1319"/>
      <c r="N807" s="1319"/>
      <c r="O807" s="874"/>
      <c r="P807" s="914"/>
      <c r="Q807" s="1319"/>
      <c r="R807" s="1319"/>
      <c r="S807" s="1319"/>
      <c r="T807" s="1319"/>
      <c r="U807" s="1319"/>
      <c r="V807" s="1319"/>
      <c r="W807" s="1319"/>
      <c r="X807" s="1320"/>
      <c r="Y807" s="1319"/>
      <c r="Z807" s="1319"/>
      <c r="AA807" s="1319"/>
      <c r="AB807" s="1319"/>
      <c r="AC807" s="1319"/>
      <c r="AD807" s="1319"/>
      <c r="AE807" s="1319"/>
      <c r="AF807" s="874"/>
      <c r="AG807" s="914"/>
      <c r="AH807" s="1319"/>
    </row>
    <row r="808">
      <c r="A808" s="1319"/>
      <c r="B808" s="1319"/>
      <c r="C808" s="1319"/>
      <c r="D808" s="1319"/>
      <c r="E808" s="1319"/>
      <c r="F808" s="1319"/>
      <c r="G808" s="1320"/>
      <c r="H808" s="1319"/>
      <c r="I808" s="1319"/>
      <c r="J808" s="1319"/>
      <c r="K808" s="1319"/>
      <c r="L808" s="1319"/>
      <c r="M808" s="1319"/>
      <c r="N808" s="1319"/>
      <c r="O808" s="874"/>
      <c r="P808" s="914"/>
      <c r="Q808" s="1319"/>
      <c r="R808" s="1319"/>
      <c r="S808" s="1319"/>
      <c r="T808" s="1319"/>
      <c r="U808" s="1319"/>
      <c r="V808" s="1319"/>
      <c r="W808" s="1319"/>
      <c r="X808" s="1320"/>
      <c r="Y808" s="1319"/>
      <c r="Z808" s="1319"/>
      <c r="AA808" s="1319"/>
      <c r="AB808" s="1319"/>
      <c r="AC808" s="1319"/>
      <c r="AD808" s="1319"/>
      <c r="AE808" s="1319"/>
      <c r="AF808" s="874"/>
      <c r="AG808" s="914"/>
      <c r="AH808" s="1319"/>
    </row>
    <row r="809">
      <c r="A809" s="1319"/>
      <c r="B809" s="1319"/>
      <c r="C809" s="1319"/>
      <c r="D809" s="1319"/>
      <c r="E809" s="1319"/>
      <c r="F809" s="1319"/>
      <c r="G809" s="1320"/>
      <c r="H809" s="1319"/>
      <c r="I809" s="1319"/>
      <c r="J809" s="1319"/>
      <c r="K809" s="1319"/>
      <c r="L809" s="1319"/>
      <c r="M809" s="1319"/>
      <c r="N809" s="1319"/>
      <c r="O809" s="874"/>
      <c r="P809" s="914"/>
      <c r="Q809" s="1319"/>
      <c r="R809" s="1319"/>
      <c r="S809" s="1319"/>
      <c r="T809" s="1319"/>
      <c r="U809" s="1319"/>
      <c r="V809" s="1319"/>
      <c r="W809" s="1319"/>
      <c r="X809" s="1320"/>
      <c r="Y809" s="1319"/>
      <c r="Z809" s="1319"/>
      <c r="AA809" s="1319"/>
      <c r="AB809" s="1319"/>
      <c r="AC809" s="1319"/>
      <c r="AD809" s="1319"/>
      <c r="AE809" s="1319"/>
      <c r="AF809" s="874"/>
      <c r="AG809" s="914"/>
      <c r="AH809" s="1319"/>
    </row>
    <row r="810">
      <c r="A810" s="1319"/>
      <c r="B810" s="1319"/>
      <c r="C810" s="1319"/>
      <c r="D810" s="1319"/>
      <c r="E810" s="1319"/>
      <c r="F810" s="1319"/>
      <c r="G810" s="1320"/>
      <c r="H810" s="1319"/>
      <c r="I810" s="1319"/>
      <c r="J810" s="1319"/>
      <c r="K810" s="1319"/>
      <c r="L810" s="1319"/>
      <c r="M810" s="1319"/>
      <c r="N810" s="1319"/>
      <c r="O810" s="874"/>
      <c r="P810" s="914"/>
      <c r="Q810" s="1319"/>
      <c r="R810" s="1319"/>
      <c r="S810" s="1319"/>
      <c r="T810" s="1319"/>
      <c r="U810" s="1319"/>
      <c r="V810" s="1319"/>
      <c r="W810" s="1319"/>
      <c r="X810" s="1320"/>
      <c r="Y810" s="1319"/>
      <c r="Z810" s="1319"/>
      <c r="AA810" s="1319"/>
      <c r="AB810" s="1319"/>
      <c r="AC810" s="1319"/>
      <c r="AD810" s="1319"/>
      <c r="AE810" s="1319"/>
      <c r="AF810" s="874"/>
      <c r="AG810" s="914"/>
      <c r="AH810" s="1319"/>
    </row>
    <row r="811">
      <c r="A811" s="1319"/>
      <c r="B811" s="1319"/>
      <c r="C811" s="1319"/>
      <c r="D811" s="1319"/>
      <c r="E811" s="1319"/>
      <c r="F811" s="1319"/>
      <c r="G811" s="1320"/>
      <c r="H811" s="1319"/>
      <c r="I811" s="1319"/>
      <c r="J811" s="1319"/>
      <c r="K811" s="1319"/>
      <c r="L811" s="1319"/>
      <c r="M811" s="1319"/>
      <c r="N811" s="1319"/>
      <c r="O811" s="874"/>
      <c r="P811" s="914"/>
      <c r="Q811" s="1319"/>
      <c r="R811" s="1319"/>
      <c r="S811" s="1319"/>
      <c r="T811" s="1319"/>
      <c r="U811" s="1319"/>
      <c r="V811" s="1319"/>
      <c r="W811" s="1319"/>
      <c r="X811" s="1320"/>
      <c r="Y811" s="1319"/>
      <c r="Z811" s="1319"/>
      <c r="AA811" s="1319"/>
      <c r="AB811" s="1319"/>
      <c r="AC811" s="1319"/>
      <c r="AD811" s="1319"/>
      <c r="AE811" s="1319"/>
      <c r="AF811" s="874"/>
      <c r="AG811" s="914"/>
      <c r="AH811" s="1319"/>
    </row>
    <row r="812">
      <c r="A812" s="1319"/>
      <c r="B812" s="1319"/>
      <c r="C812" s="1319"/>
      <c r="D812" s="1319"/>
      <c r="E812" s="1319"/>
      <c r="F812" s="1319"/>
      <c r="G812" s="1320"/>
      <c r="H812" s="1319"/>
      <c r="I812" s="1319"/>
      <c r="J812" s="1319"/>
      <c r="K812" s="1319"/>
      <c r="L812" s="1319"/>
      <c r="M812" s="1319"/>
      <c r="N812" s="1319"/>
      <c r="O812" s="874"/>
      <c r="P812" s="914"/>
      <c r="Q812" s="1319"/>
      <c r="R812" s="1319"/>
      <c r="S812" s="1319"/>
      <c r="T812" s="1319"/>
      <c r="U812" s="1319"/>
      <c r="V812" s="1319"/>
      <c r="W812" s="1319"/>
      <c r="X812" s="1320"/>
      <c r="Y812" s="1319"/>
      <c r="Z812" s="1319"/>
      <c r="AA812" s="1319"/>
      <c r="AB812" s="1319"/>
      <c r="AC812" s="1319"/>
      <c r="AD812" s="1319"/>
      <c r="AE812" s="1319"/>
      <c r="AF812" s="874"/>
      <c r="AG812" s="914"/>
      <c r="AH812" s="1319"/>
    </row>
    <row r="813">
      <c r="A813" s="1319"/>
      <c r="B813" s="1319"/>
      <c r="C813" s="1319"/>
      <c r="D813" s="1319"/>
      <c r="E813" s="1319"/>
      <c r="F813" s="1319"/>
      <c r="G813" s="1320"/>
      <c r="H813" s="1319"/>
      <c r="I813" s="1319"/>
      <c r="J813" s="1319"/>
      <c r="K813" s="1319"/>
      <c r="L813" s="1319"/>
      <c r="M813" s="1319"/>
      <c r="N813" s="1319"/>
      <c r="O813" s="874"/>
      <c r="P813" s="914"/>
      <c r="Q813" s="1319"/>
      <c r="R813" s="1319"/>
      <c r="S813" s="1319"/>
      <c r="T813" s="1319"/>
      <c r="U813" s="1319"/>
      <c r="V813" s="1319"/>
      <c r="W813" s="1319"/>
      <c r="X813" s="1320"/>
      <c r="Y813" s="1319"/>
      <c r="Z813" s="1319"/>
      <c r="AA813" s="1319"/>
      <c r="AB813" s="1319"/>
      <c r="AC813" s="1319"/>
      <c r="AD813" s="1319"/>
      <c r="AE813" s="1319"/>
      <c r="AF813" s="874"/>
      <c r="AG813" s="914"/>
      <c r="AH813" s="1319"/>
    </row>
    <row r="814">
      <c r="A814" s="1319"/>
      <c r="B814" s="1319"/>
      <c r="C814" s="1319"/>
      <c r="D814" s="1319"/>
      <c r="E814" s="1319"/>
      <c r="F814" s="1319"/>
      <c r="G814" s="1320"/>
      <c r="H814" s="1319"/>
      <c r="I814" s="1319"/>
      <c r="J814" s="1319"/>
      <c r="K814" s="1319"/>
      <c r="L814" s="1319"/>
      <c r="M814" s="1319"/>
      <c r="N814" s="1319"/>
      <c r="O814" s="874"/>
      <c r="P814" s="914"/>
      <c r="Q814" s="1319"/>
      <c r="R814" s="1319"/>
      <c r="S814" s="1319"/>
      <c r="T814" s="1319"/>
      <c r="U814" s="1319"/>
      <c r="V814" s="1319"/>
      <c r="W814" s="1319"/>
      <c r="X814" s="1320"/>
      <c r="Y814" s="1319"/>
      <c r="Z814" s="1319"/>
      <c r="AA814" s="1319"/>
      <c r="AB814" s="1319"/>
      <c r="AC814" s="1319"/>
      <c r="AD814" s="1319"/>
      <c r="AE814" s="1319"/>
      <c r="AF814" s="874"/>
      <c r="AG814" s="914"/>
      <c r="AH814" s="1319"/>
    </row>
    <row r="815">
      <c r="A815" s="1319"/>
      <c r="B815" s="1319"/>
      <c r="C815" s="1319"/>
      <c r="D815" s="1319"/>
      <c r="E815" s="1319"/>
      <c r="F815" s="1319"/>
      <c r="G815" s="1320"/>
      <c r="H815" s="1319"/>
      <c r="I815" s="1319"/>
      <c r="J815" s="1319"/>
      <c r="K815" s="1319"/>
      <c r="L815" s="1319"/>
      <c r="M815" s="1319"/>
      <c r="N815" s="1319"/>
      <c r="O815" s="874"/>
      <c r="P815" s="914"/>
      <c r="Q815" s="1319"/>
      <c r="R815" s="1319"/>
      <c r="S815" s="1319"/>
      <c r="T815" s="1319"/>
      <c r="U815" s="1319"/>
      <c r="V815" s="1319"/>
      <c r="W815" s="1319"/>
      <c r="X815" s="1320"/>
      <c r="Y815" s="1319"/>
      <c r="Z815" s="1319"/>
      <c r="AA815" s="1319"/>
      <c r="AB815" s="1319"/>
      <c r="AC815" s="1319"/>
      <c r="AD815" s="1319"/>
      <c r="AE815" s="1319"/>
      <c r="AF815" s="874"/>
      <c r="AG815" s="914"/>
      <c r="AH815" s="1319"/>
    </row>
    <row r="816">
      <c r="A816" s="1319"/>
      <c r="B816" s="1319"/>
      <c r="C816" s="1319"/>
      <c r="D816" s="1319"/>
      <c r="E816" s="1319"/>
      <c r="F816" s="1319"/>
      <c r="G816" s="1320"/>
      <c r="H816" s="1319"/>
      <c r="I816" s="1319"/>
      <c r="J816" s="1319"/>
      <c r="K816" s="1319"/>
      <c r="L816" s="1319"/>
      <c r="M816" s="1319"/>
      <c r="N816" s="1319"/>
      <c r="O816" s="874"/>
      <c r="P816" s="914"/>
      <c r="Q816" s="1319"/>
      <c r="R816" s="1319"/>
      <c r="S816" s="1319"/>
      <c r="T816" s="1319"/>
      <c r="U816" s="1319"/>
      <c r="V816" s="1319"/>
      <c r="W816" s="1319"/>
      <c r="X816" s="1320"/>
      <c r="Y816" s="1319"/>
      <c r="Z816" s="1319"/>
      <c r="AA816" s="1319"/>
      <c r="AB816" s="1319"/>
      <c r="AC816" s="1319"/>
      <c r="AD816" s="1319"/>
      <c r="AE816" s="1319"/>
      <c r="AF816" s="874"/>
      <c r="AG816" s="914"/>
      <c r="AH816" s="1319"/>
    </row>
    <row r="817">
      <c r="A817" s="1319"/>
      <c r="B817" s="1319"/>
      <c r="C817" s="1319"/>
      <c r="D817" s="1319"/>
      <c r="E817" s="1319"/>
      <c r="F817" s="1319"/>
      <c r="G817" s="1320"/>
      <c r="H817" s="1319"/>
      <c r="I817" s="1319"/>
      <c r="J817" s="1319"/>
      <c r="K817" s="1319"/>
      <c r="L817" s="1319"/>
      <c r="M817" s="1319"/>
      <c r="N817" s="1319"/>
      <c r="O817" s="874"/>
      <c r="P817" s="914"/>
      <c r="Q817" s="1319"/>
      <c r="R817" s="1319"/>
      <c r="S817" s="1319"/>
      <c r="T817" s="1319"/>
      <c r="U817" s="1319"/>
      <c r="V817" s="1319"/>
      <c r="W817" s="1319"/>
      <c r="X817" s="1320"/>
      <c r="Y817" s="1319"/>
      <c r="Z817" s="1319"/>
      <c r="AA817" s="1319"/>
      <c r="AB817" s="1319"/>
      <c r="AC817" s="1319"/>
      <c r="AD817" s="1319"/>
      <c r="AE817" s="1319"/>
      <c r="AF817" s="874"/>
      <c r="AG817" s="914"/>
      <c r="AH817" s="1319"/>
    </row>
    <row r="818">
      <c r="A818" s="1319"/>
      <c r="B818" s="1319"/>
      <c r="C818" s="1319"/>
      <c r="D818" s="1319"/>
      <c r="E818" s="1319"/>
      <c r="F818" s="1319"/>
      <c r="G818" s="1320"/>
      <c r="H818" s="1319"/>
      <c r="I818" s="1319"/>
      <c r="J818" s="1319"/>
      <c r="K818" s="1319"/>
      <c r="L818" s="1319"/>
      <c r="M818" s="1319"/>
      <c r="N818" s="1319"/>
      <c r="O818" s="874"/>
      <c r="P818" s="914"/>
      <c r="Q818" s="1319"/>
      <c r="R818" s="1319"/>
      <c r="S818" s="1319"/>
      <c r="T818" s="1319"/>
      <c r="U818" s="1319"/>
      <c r="V818" s="1319"/>
      <c r="W818" s="1319"/>
      <c r="X818" s="1320"/>
      <c r="Y818" s="1319"/>
      <c r="Z818" s="1319"/>
      <c r="AA818" s="1319"/>
      <c r="AB818" s="1319"/>
      <c r="AC818" s="1319"/>
      <c r="AD818" s="1319"/>
      <c r="AE818" s="1319"/>
      <c r="AF818" s="874"/>
      <c r="AG818" s="914"/>
      <c r="AH818" s="1319"/>
    </row>
    <row r="819">
      <c r="A819" s="1319"/>
      <c r="B819" s="1319"/>
      <c r="C819" s="1319"/>
      <c r="D819" s="1319"/>
      <c r="E819" s="1319"/>
      <c r="F819" s="1319"/>
      <c r="G819" s="1320"/>
      <c r="H819" s="1319"/>
      <c r="I819" s="1319"/>
      <c r="J819" s="1319"/>
      <c r="K819" s="1319"/>
      <c r="L819" s="1319"/>
      <c r="M819" s="1319"/>
      <c r="N819" s="1319"/>
      <c r="O819" s="874"/>
      <c r="P819" s="914"/>
      <c r="Q819" s="1319"/>
      <c r="R819" s="1319"/>
      <c r="S819" s="1319"/>
      <c r="T819" s="1319"/>
      <c r="U819" s="1319"/>
      <c r="V819" s="1319"/>
      <c r="W819" s="1319"/>
      <c r="X819" s="1320"/>
      <c r="Y819" s="1319"/>
      <c r="Z819" s="1319"/>
      <c r="AA819" s="1319"/>
      <c r="AB819" s="1319"/>
      <c r="AC819" s="1319"/>
      <c r="AD819" s="1319"/>
      <c r="AE819" s="1319"/>
      <c r="AF819" s="874"/>
      <c r="AG819" s="914"/>
      <c r="AH819" s="1319"/>
    </row>
    <row r="820">
      <c r="A820" s="1319"/>
      <c r="B820" s="1319"/>
      <c r="C820" s="1319"/>
      <c r="D820" s="1319"/>
      <c r="E820" s="1319"/>
      <c r="F820" s="1319"/>
      <c r="G820" s="1320"/>
      <c r="H820" s="1319"/>
      <c r="I820" s="1319"/>
      <c r="J820" s="1319"/>
      <c r="K820" s="1319"/>
      <c r="L820" s="1319"/>
      <c r="M820" s="1319"/>
      <c r="N820" s="1319"/>
      <c r="O820" s="874"/>
      <c r="P820" s="914"/>
      <c r="Q820" s="1319"/>
      <c r="R820" s="1319"/>
      <c r="S820" s="1319"/>
      <c r="T820" s="1319"/>
      <c r="U820" s="1319"/>
      <c r="V820" s="1319"/>
      <c r="W820" s="1319"/>
      <c r="X820" s="1320"/>
      <c r="Y820" s="1319"/>
      <c r="Z820" s="1319"/>
      <c r="AA820" s="1319"/>
      <c r="AB820" s="1319"/>
      <c r="AC820" s="1319"/>
      <c r="AD820" s="1319"/>
      <c r="AE820" s="1319"/>
      <c r="AF820" s="874"/>
      <c r="AG820" s="914"/>
      <c r="AH820" s="1319"/>
    </row>
    <row r="821">
      <c r="A821" s="1319"/>
      <c r="B821" s="1319"/>
      <c r="C821" s="1319"/>
      <c r="D821" s="1319"/>
      <c r="E821" s="1319"/>
      <c r="F821" s="1319"/>
      <c r="G821" s="1320"/>
      <c r="H821" s="1319"/>
      <c r="I821" s="1319"/>
      <c r="J821" s="1319"/>
      <c r="K821" s="1319"/>
      <c r="L821" s="1319"/>
      <c r="M821" s="1319"/>
      <c r="N821" s="1319"/>
      <c r="O821" s="874"/>
      <c r="P821" s="914"/>
      <c r="Q821" s="1319"/>
      <c r="R821" s="1319"/>
      <c r="S821" s="1319"/>
      <c r="T821" s="1319"/>
      <c r="U821" s="1319"/>
      <c r="V821" s="1319"/>
      <c r="W821" s="1319"/>
      <c r="X821" s="1320"/>
      <c r="Y821" s="1319"/>
      <c r="Z821" s="1319"/>
      <c r="AA821" s="1319"/>
      <c r="AB821" s="1319"/>
      <c r="AC821" s="1319"/>
      <c r="AD821" s="1319"/>
      <c r="AE821" s="1319"/>
      <c r="AF821" s="874"/>
      <c r="AG821" s="914"/>
      <c r="AH821" s="1319"/>
    </row>
    <row r="822">
      <c r="A822" s="1319"/>
      <c r="B822" s="1319"/>
      <c r="C822" s="1319"/>
      <c r="D822" s="1319"/>
      <c r="E822" s="1319"/>
      <c r="F822" s="1319"/>
      <c r="G822" s="1320"/>
      <c r="H822" s="1319"/>
      <c r="I822" s="1319"/>
      <c r="J822" s="1319"/>
      <c r="K822" s="1319"/>
      <c r="L822" s="1319"/>
      <c r="M822" s="1319"/>
      <c r="N822" s="1319"/>
      <c r="O822" s="874"/>
      <c r="P822" s="914"/>
      <c r="Q822" s="1319"/>
      <c r="R822" s="1319"/>
      <c r="S822" s="1319"/>
      <c r="T822" s="1319"/>
      <c r="U822" s="1319"/>
      <c r="V822" s="1319"/>
      <c r="W822" s="1319"/>
      <c r="X822" s="1320"/>
      <c r="Y822" s="1319"/>
      <c r="Z822" s="1319"/>
      <c r="AA822" s="1319"/>
      <c r="AB822" s="1319"/>
      <c r="AC822" s="1319"/>
      <c r="AD822" s="1319"/>
      <c r="AE822" s="1319"/>
      <c r="AF822" s="874"/>
      <c r="AG822" s="914"/>
      <c r="AH822" s="1319"/>
    </row>
    <row r="823">
      <c r="A823" s="1319"/>
      <c r="B823" s="1319"/>
      <c r="C823" s="1319"/>
      <c r="D823" s="1319"/>
      <c r="E823" s="1319"/>
      <c r="F823" s="1319"/>
      <c r="G823" s="1320"/>
      <c r="H823" s="1319"/>
      <c r="I823" s="1319"/>
      <c r="J823" s="1319"/>
      <c r="K823" s="1319"/>
      <c r="L823" s="1319"/>
      <c r="M823" s="1319"/>
      <c r="N823" s="1319"/>
      <c r="O823" s="874"/>
      <c r="P823" s="914"/>
      <c r="Q823" s="1319"/>
      <c r="R823" s="1319"/>
      <c r="S823" s="1319"/>
      <c r="T823" s="1319"/>
      <c r="U823" s="1319"/>
      <c r="V823" s="1319"/>
      <c r="W823" s="1319"/>
      <c r="X823" s="1320"/>
      <c r="Y823" s="1319"/>
      <c r="Z823" s="1319"/>
      <c r="AA823" s="1319"/>
      <c r="AB823" s="1319"/>
      <c r="AC823" s="1319"/>
      <c r="AD823" s="1319"/>
      <c r="AE823" s="1319"/>
      <c r="AF823" s="874"/>
      <c r="AG823" s="914"/>
      <c r="AH823" s="1319"/>
    </row>
    <row r="824">
      <c r="A824" s="1319"/>
      <c r="B824" s="1319"/>
      <c r="C824" s="1319"/>
      <c r="D824" s="1319"/>
      <c r="E824" s="1319"/>
      <c r="F824" s="1319"/>
      <c r="G824" s="1320"/>
      <c r="H824" s="1319"/>
      <c r="I824" s="1319"/>
      <c r="J824" s="1319"/>
      <c r="K824" s="1319"/>
      <c r="L824" s="1319"/>
      <c r="M824" s="1319"/>
      <c r="N824" s="1319"/>
      <c r="O824" s="874"/>
      <c r="P824" s="914"/>
      <c r="Q824" s="1319"/>
      <c r="R824" s="1319"/>
      <c r="S824" s="1319"/>
      <c r="T824" s="1319"/>
      <c r="U824" s="1319"/>
      <c r="V824" s="1319"/>
      <c r="W824" s="1319"/>
      <c r="X824" s="1320"/>
      <c r="Y824" s="1319"/>
      <c r="Z824" s="1319"/>
      <c r="AA824" s="1319"/>
      <c r="AB824" s="1319"/>
      <c r="AC824" s="1319"/>
      <c r="AD824" s="1319"/>
      <c r="AE824" s="1319"/>
      <c r="AF824" s="874"/>
      <c r="AG824" s="914"/>
      <c r="AH824" s="1319"/>
    </row>
    <row r="825">
      <c r="A825" s="1319"/>
      <c r="B825" s="1319"/>
      <c r="C825" s="1319"/>
      <c r="D825" s="1319"/>
      <c r="E825" s="1319"/>
      <c r="F825" s="1319"/>
      <c r="G825" s="1320"/>
      <c r="H825" s="1319"/>
      <c r="I825" s="1319"/>
      <c r="J825" s="1319"/>
      <c r="K825" s="1319"/>
      <c r="L825" s="1319"/>
      <c r="M825" s="1319"/>
      <c r="N825" s="1319"/>
      <c r="O825" s="874"/>
      <c r="P825" s="914"/>
      <c r="Q825" s="1319"/>
      <c r="R825" s="1319"/>
      <c r="S825" s="1319"/>
      <c r="T825" s="1319"/>
      <c r="U825" s="1319"/>
      <c r="V825" s="1319"/>
      <c r="W825" s="1319"/>
      <c r="X825" s="1320"/>
      <c r="Y825" s="1319"/>
      <c r="Z825" s="1319"/>
      <c r="AA825" s="1319"/>
      <c r="AB825" s="1319"/>
      <c r="AC825" s="1319"/>
      <c r="AD825" s="1319"/>
      <c r="AE825" s="1319"/>
      <c r="AF825" s="874"/>
      <c r="AG825" s="914"/>
      <c r="AH825" s="1319"/>
    </row>
    <row r="826">
      <c r="A826" s="1319"/>
      <c r="B826" s="1319"/>
      <c r="C826" s="1319"/>
      <c r="D826" s="1319"/>
      <c r="E826" s="1319"/>
      <c r="F826" s="1319"/>
      <c r="G826" s="1320"/>
      <c r="H826" s="1319"/>
      <c r="I826" s="1319"/>
      <c r="J826" s="1319"/>
      <c r="K826" s="1319"/>
      <c r="L826" s="1319"/>
      <c r="M826" s="1319"/>
      <c r="N826" s="1319"/>
      <c r="O826" s="874"/>
      <c r="P826" s="914"/>
      <c r="Q826" s="1319"/>
      <c r="R826" s="1319"/>
      <c r="S826" s="1319"/>
      <c r="T826" s="1319"/>
      <c r="U826" s="1319"/>
      <c r="V826" s="1319"/>
      <c r="W826" s="1319"/>
      <c r="X826" s="1320"/>
      <c r="Y826" s="1319"/>
      <c r="Z826" s="1319"/>
      <c r="AA826" s="1319"/>
      <c r="AB826" s="1319"/>
      <c r="AC826" s="1319"/>
      <c r="AD826" s="1319"/>
      <c r="AE826" s="1319"/>
      <c r="AF826" s="874"/>
      <c r="AG826" s="914"/>
      <c r="AH826" s="1319"/>
    </row>
    <row r="827">
      <c r="A827" s="1319"/>
      <c r="B827" s="1319"/>
      <c r="C827" s="1319"/>
      <c r="D827" s="1319"/>
      <c r="E827" s="1319"/>
      <c r="F827" s="1319"/>
      <c r="G827" s="1320"/>
      <c r="H827" s="1319"/>
      <c r="I827" s="1319"/>
      <c r="J827" s="1319"/>
      <c r="K827" s="1319"/>
      <c r="L827" s="1319"/>
      <c r="M827" s="1319"/>
      <c r="N827" s="1319"/>
      <c r="O827" s="874"/>
      <c r="P827" s="914"/>
      <c r="Q827" s="1319"/>
      <c r="R827" s="1319"/>
      <c r="S827" s="1319"/>
      <c r="T827" s="1319"/>
      <c r="U827" s="1319"/>
      <c r="V827" s="1319"/>
      <c r="W827" s="1319"/>
      <c r="X827" s="1320"/>
      <c r="Y827" s="1319"/>
      <c r="Z827" s="1319"/>
      <c r="AA827" s="1319"/>
      <c r="AB827" s="1319"/>
      <c r="AC827" s="1319"/>
      <c r="AD827" s="1319"/>
      <c r="AE827" s="1319"/>
      <c r="AF827" s="874"/>
      <c r="AG827" s="914"/>
      <c r="AH827" s="1319"/>
    </row>
    <row r="828">
      <c r="A828" s="1319"/>
      <c r="B828" s="1319"/>
      <c r="C828" s="1319"/>
      <c r="D828" s="1319"/>
      <c r="E828" s="1319"/>
      <c r="F828" s="1319"/>
      <c r="G828" s="1320"/>
      <c r="H828" s="1319"/>
      <c r="I828" s="1319"/>
      <c r="J828" s="1319"/>
      <c r="K828" s="1319"/>
      <c r="L828" s="1319"/>
      <c r="M828" s="1319"/>
      <c r="N828" s="1319"/>
      <c r="O828" s="874"/>
      <c r="P828" s="914"/>
      <c r="Q828" s="1319"/>
      <c r="R828" s="1319"/>
      <c r="S828" s="1319"/>
      <c r="T828" s="1319"/>
      <c r="U828" s="1319"/>
      <c r="V828" s="1319"/>
      <c r="W828" s="1319"/>
      <c r="X828" s="1320"/>
      <c r="Y828" s="1319"/>
      <c r="Z828" s="1319"/>
      <c r="AA828" s="1319"/>
      <c r="AB828" s="1319"/>
      <c r="AC828" s="1319"/>
      <c r="AD828" s="1319"/>
      <c r="AE828" s="1319"/>
      <c r="AF828" s="874"/>
      <c r="AG828" s="914"/>
      <c r="AH828" s="1319"/>
    </row>
    <row r="829">
      <c r="A829" s="1319"/>
      <c r="B829" s="1319"/>
      <c r="C829" s="1319"/>
      <c r="D829" s="1319"/>
      <c r="E829" s="1319"/>
      <c r="F829" s="1319"/>
      <c r="G829" s="1320"/>
      <c r="H829" s="1319"/>
      <c r="I829" s="1319"/>
      <c r="J829" s="1319"/>
      <c r="K829" s="1319"/>
      <c r="L829" s="1319"/>
      <c r="M829" s="1319"/>
      <c r="N829" s="1319"/>
      <c r="O829" s="874"/>
      <c r="P829" s="914"/>
      <c r="Q829" s="1319"/>
      <c r="R829" s="1319"/>
      <c r="S829" s="1319"/>
      <c r="T829" s="1319"/>
      <c r="U829" s="1319"/>
      <c r="V829" s="1319"/>
      <c r="W829" s="1319"/>
      <c r="X829" s="1320"/>
      <c r="Y829" s="1319"/>
      <c r="Z829" s="1319"/>
      <c r="AA829" s="1319"/>
      <c r="AB829" s="1319"/>
      <c r="AC829" s="1319"/>
      <c r="AD829" s="1319"/>
      <c r="AE829" s="1319"/>
      <c r="AF829" s="874"/>
      <c r="AG829" s="914"/>
      <c r="AH829" s="1319"/>
    </row>
    <row r="830">
      <c r="A830" s="1319"/>
      <c r="B830" s="1319"/>
      <c r="C830" s="1319"/>
      <c r="D830" s="1319"/>
      <c r="E830" s="1319"/>
      <c r="F830" s="1319"/>
      <c r="G830" s="1320"/>
      <c r="H830" s="1319"/>
      <c r="I830" s="1319"/>
      <c r="J830" s="1319"/>
      <c r="K830" s="1319"/>
      <c r="L830" s="1319"/>
      <c r="M830" s="1319"/>
      <c r="N830" s="1319"/>
      <c r="O830" s="874"/>
      <c r="P830" s="914"/>
      <c r="Q830" s="1319"/>
      <c r="R830" s="1319"/>
      <c r="S830" s="1319"/>
      <c r="T830" s="1319"/>
      <c r="U830" s="1319"/>
      <c r="V830" s="1319"/>
      <c r="W830" s="1319"/>
      <c r="X830" s="1320"/>
      <c r="Y830" s="1319"/>
      <c r="Z830" s="1319"/>
      <c r="AA830" s="1319"/>
      <c r="AB830" s="1319"/>
      <c r="AC830" s="1319"/>
      <c r="AD830" s="1319"/>
      <c r="AE830" s="1319"/>
      <c r="AF830" s="874"/>
      <c r="AG830" s="914"/>
      <c r="AH830" s="1319"/>
    </row>
    <row r="831">
      <c r="A831" s="1319"/>
      <c r="B831" s="1319"/>
      <c r="C831" s="1319"/>
      <c r="D831" s="1319"/>
      <c r="E831" s="1319"/>
      <c r="F831" s="1319"/>
      <c r="G831" s="1320"/>
      <c r="H831" s="1319"/>
      <c r="I831" s="1319"/>
      <c r="J831" s="1319"/>
      <c r="K831" s="1319"/>
      <c r="L831" s="1319"/>
      <c r="M831" s="1319"/>
      <c r="N831" s="1319"/>
      <c r="O831" s="874"/>
      <c r="P831" s="914"/>
      <c r="Q831" s="1319"/>
      <c r="R831" s="1319"/>
      <c r="S831" s="1319"/>
      <c r="T831" s="1319"/>
      <c r="U831" s="1319"/>
      <c r="V831" s="1319"/>
      <c r="W831" s="1319"/>
      <c r="X831" s="1320"/>
      <c r="Y831" s="1319"/>
      <c r="Z831" s="1319"/>
      <c r="AA831" s="1319"/>
      <c r="AB831" s="1319"/>
      <c r="AC831" s="1319"/>
      <c r="AD831" s="1319"/>
      <c r="AE831" s="1319"/>
      <c r="AF831" s="874"/>
      <c r="AG831" s="914"/>
      <c r="AH831" s="1319"/>
    </row>
    <row r="832">
      <c r="A832" s="1319"/>
      <c r="B832" s="1319"/>
      <c r="C832" s="1319"/>
      <c r="D832" s="1319"/>
      <c r="E832" s="1319"/>
      <c r="F832" s="1319"/>
      <c r="G832" s="1320"/>
      <c r="H832" s="1319"/>
      <c r="I832" s="1319"/>
      <c r="J832" s="1319"/>
      <c r="K832" s="1319"/>
      <c r="L832" s="1319"/>
      <c r="M832" s="1319"/>
      <c r="N832" s="1319"/>
      <c r="O832" s="874"/>
      <c r="P832" s="914"/>
      <c r="Q832" s="1319"/>
      <c r="R832" s="1319"/>
      <c r="S832" s="1319"/>
      <c r="T832" s="1319"/>
      <c r="U832" s="1319"/>
      <c r="V832" s="1319"/>
      <c r="W832" s="1319"/>
      <c r="X832" s="1320"/>
      <c r="Y832" s="1319"/>
      <c r="Z832" s="1319"/>
      <c r="AA832" s="1319"/>
      <c r="AB832" s="1319"/>
      <c r="AC832" s="1319"/>
      <c r="AD832" s="1319"/>
      <c r="AE832" s="1319"/>
      <c r="AF832" s="874"/>
      <c r="AG832" s="914"/>
      <c r="AH832" s="1319"/>
    </row>
    <row r="833">
      <c r="A833" s="1319"/>
      <c r="B833" s="1319"/>
      <c r="C833" s="1319"/>
      <c r="D833" s="1319"/>
      <c r="E833" s="1319"/>
      <c r="F833" s="1319"/>
      <c r="G833" s="1320"/>
      <c r="H833" s="1319"/>
      <c r="I833" s="1319"/>
      <c r="J833" s="1319"/>
      <c r="K833" s="1319"/>
      <c r="L833" s="1319"/>
      <c r="M833" s="1319"/>
      <c r="N833" s="1319"/>
      <c r="O833" s="874"/>
      <c r="P833" s="914"/>
      <c r="Q833" s="1319"/>
      <c r="R833" s="1319"/>
      <c r="S833" s="1319"/>
      <c r="T833" s="1319"/>
      <c r="U833" s="1319"/>
      <c r="V833" s="1319"/>
      <c r="W833" s="1319"/>
      <c r="X833" s="1320"/>
      <c r="Y833" s="1319"/>
      <c r="Z833" s="1319"/>
      <c r="AA833" s="1319"/>
      <c r="AB833" s="1319"/>
      <c r="AC833" s="1319"/>
      <c r="AD833" s="1319"/>
      <c r="AE833" s="1319"/>
      <c r="AF833" s="874"/>
      <c r="AG833" s="914"/>
      <c r="AH833" s="1319"/>
    </row>
    <row r="834">
      <c r="A834" s="1319"/>
      <c r="B834" s="1319"/>
      <c r="C834" s="1319"/>
      <c r="D834" s="1319"/>
      <c r="E834" s="1319"/>
      <c r="F834" s="1319"/>
      <c r="G834" s="1320"/>
      <c r="H834" s="1319"/>
      <c r="I834" s="1319"/>
      <c r="J834" s="1319"/>
      <c r="K834" s="1319"/>
      <c r="L834" s="1319"/>
      <c r="M834" s="1319"/>
      <c r="N834" s="1319"/>
      <c r="O834" s="874"/>
      <c r="P834" s="914"/>
      <c r="Q834" s="1319"/>
      <c r="R834" s="1319"/>
      <c r="S834" s="1319"/>
      <c r="T834" s="1319"/>
      <c r="U834" s="1319"/>
      <c r="V834" s="1319"/>
      <c r="W834" s="1319"/>
      <c r="X834" s="1320"/>
      <c r="Y834" s="1319"/>
      <c r="Z834" s="1319"/>
      <c r="AA834" s="1319"/>
      <c r="AB834" s="1319"/>
      <c r="AC834" s="1319"/>
      <c r="AD834" s="1319"/>
      <c r="AE834" s="1319"/>
      <c r="AF834" s="874"/>
      <c r="AG834" s="914"/>
      <c r="AH834" s="1319"/>
    </row>
    <row r="835">
      <c r="A835" s="1319"/>
      <c r="B835" s="1319"/>
      <c r="C835" s="1319"/>
      <c r="D835" s="1319"/>
      <c r="E835" s="1319"/>
      <c r="F835" s="1319"/>
      <c r="G835" s="1320"/>
      <c r="H835" s="1319"/>
      <c r="I835" s="1319"/>
      <c r="J835" s="1319"/>
      <c r="K835" s="1319"/>
      <c r="L835" s="1319"/>
      <c r="M835" s="1319"/>
      <c r="N835" s="1319"/>
      <c r="O835" s="874"/>
      <c r="P835" s="914"/>
      <c r="Q835" s="1319"/>
      <c r="R835" s="1319"/>
      <c r="S835" s="1319"/>
      <c r="T835" s="1319"/>
      <c r="U835" s="1319"/>
      <c r="V835" s="1319"/>
      <c r="W835" s="1319"/>
      <c r="X835" s="1320"/>
      <c r="Y835" s="1319"/>
      <c r="Z835" s="1319"/>
      <c r="AA835" s="1319"/>
      <c r="AB835" s="1319"/>
      <c r="AC835" s="1319"/>
      <c r="AD835" s="1319"/>
      <c r="AE835" s="1319"/>
      <c r="AF835" s="874"/>
      <c r="AG835" s="914"/>
      <c r="AH835" s="1319"/>
    </row>
    <row r="836">
      <c r="A836" s="1319"/>
      <c r="B836" s="1319"/>
      <c r="C836" s="1319"/>
      <c r="D836" s="1319"/>
      <c r="E836" s="1319"/>
      <c r="F836" s="1319"/>
      <c r="G836" s="1320"/>
      <c r="H836" s="1319"/>
      <c r="I836" s="1319"/>
      <c r="J836" s="1319"/>
      <c r="K836" s="1319"/>
      <c r="L836" s="1319"/>
      <c r="M836" s="1319"/>
      <c r="N836" s="1319"/>
      <c r="O836" s="874"/>
      <c r="P836" s="914"/>
      <c r="Q836" s="1319"/>
      <c r="R836" s="1319"/>
      <c r="S836" s="1319"/>
      <c r="T836" s="1319"/>
      <c r="U836" s="1319"/>
      <c r="V836" s="1319"/>
      <c r="W836" s="1319"/>
      <c r="X836" s="1320"/>
      <c r="Y836" s="1319"/>
      <c r="Z836" s="1319"/>
      <c r="AA836" s="1319"/>
      <c r="AB836" s="1319"/>
      <c r="AC836" s="1319"/>
      <c r="AD836" s="1319"/>
      <c r="AE836" s="1319"/>
      <c r="AF836" s="874"/>
      <c r="AG836" s="914"/>
      <c r="AH836" s="1319"/>
    </row>
    <row r="837">
      <c r="A837" s="1319"/>
      <c r="B837" s="1319"/>
      <c r="C837" s="1319"/>
      <c r="D837" s="1319"/>
      <c r="E837" s="1319"/>
      <c r="F837" s="1319"/>
      <c r="G837" s="1320"/>
      <c r="H837" s="1319"/>
      <c r="I837" s="1319"/>
      <c r="J837" s="1319"/>
      <c r="K837" s="1319"/>
      <c r="L837" s="1319"/>
      <c r="M837" s="1319"/>
      <c r="N837" s="1319"/>
      <c r="O837" s="874"/>
      <c r="P837" s="914"/>
      <c r="Q837" s="1319"/>
      <c r="R837" s="1319"/>
      <c r="S837" s="1319"/>
      <c r="T837" s="1319"/>
      <c r="U837" s="1319"/>
      <c r="V837" s="1319"/>
      <c r="W837" s="1319"/>
      <c r="X837" s="1320"/>
      <c r="Y837" s="1319"/>
      <c r="Z837" s="1319"/>
      <c r="AA837" s="1319"/>
      <c r="AB837" s="1319"/>
      <c r="AC837" s="1319"/>
      <c r="AD837" s="1319"/>
      <c r="AE837" s="1319"/>
      <c r="AF837" s="874"/>
      <c r="AG837" s="914"/>
      <c r="AH837" s="1319"/>
    </row>
    <row r="838">
      <c r="A838" s="1319"/>
      <c r="B838" s="1319"/>
      <c r="C838" s="1319"/>
      <c r="D838" s="1319"/>
      <c r="E838" s="1319"/>
      <c r="F838" s="1319"/>
      <c r="G838" s="1320"/>
      <c r="H838" s="1319"/>
      <c r="I838" s="1319"/>
      <c r="J838" s="1319"/>
      <c r="K838" s="1319"/>
      <c r="L838" s="1319"/>
      <c r="M838" s="1319"/>
      <c r="N838" s="1319"/>
      <c r="O838" s="874"/>
      <c r="P838" s="914"/>
      <c r="Q838" s="1319"/>
      <c r="R838" s="1319"/>
      <c r="S838" s="1319"/>
      <c r="T838" s="1319"/>
      <c r="U838" s="1319"/>
      <c r="V838" s="1319"/>
      <c r="W838" s="1319"/>
      <c r="X838" s="1320"/>
      <c r="Y838" s="1319"/>
      <c r="Z838" s="1319"/>
      <c r="AA838" s="1319"/>
      <c r="AB838" s="1319"/>
      <c r="AC838" s="1319"/>
      <c r="AD838" s="1319"/>
      <c r="AE838" s="1319"/>
      <c r="AF838" s="874"/>
      <c r="AG838" s="914"/>
      <c r="AH838" s="1319"/>
    </row>
    <row r="839">
      <c r="A839" s="1319"/>
      <c r="B839" s="1319"/>
      <c r="C839" s="1319"/>
      <c r="D839" s="1319"/>
      <c r="E839" s="1319"/>
      <c r="F839" s="1319"/>
      <c r="G839" s="1320"/>
      <c r="H839" s="1319"/>
      <c r="I839" s="1319"/>
      <c r="J839" s="1319"/>
      <c r="K839" s="1319"/>
      <c r="L839" s="1319"/>
      <c r="M839" s="1319"/>
      <c r="N839" s="1319"/>
      <c r="O839" s="874"/>
      <c r="P839" s="914"/>
      <c r="Q839" s="1319"/>
      <c r="R839" s="1319"/>
      <c r="S839" s="1319"/>
      <c r="T839" s="1319"/>
      <c r="U839" s="1319"/>
      <c r="V839" s="1319"/>
      <c r="W839" s="1319"/>
      <c r="X839" s="1320"/>
      <c r="Y839" s="1319"/>
      <c r="Z839" s="1319"/>
      <c r="AA839" s="1319"/>
      <c r="AB839" s="1319"/>
      <c r="AC839" s="1319"/>
      <c r="AD839" s="1319"/>
      <c r="AE839" s="1319"/>
      <c r="AF839" s="874"/>
      <c r="AG839" s="914"/>
      <c r="AH839" s="1319"/>
    </row>
    <row r="840">
      <c r="A840" s="1319"/>
      <c r="B840" s="1319"/>
      <c r="C840" s="1319"/>
      <c r="D840" s="1319"/>
      <c r="E840" s="1319"/>
      <c r="F840" s="1319"/>
      <c r="G840" s="1320"/>
      <c r="H840" s="1319"/>
      <c r="I840" s="1319"/>
      <c r="J840" s="1319"/>
      <c r="K840" s="1319"/>
      <c r="L840" s="1319"/>
      <c r="M840" s="1319"/>
      <c r="N840" s="1319"/>
      <c r="O840" s="874"/>
      <c r="P840" s="914"/>
      <c r="Q840" s="1319"/>
      <c r="R840" s="1319"/>
      <c r="S840" s="1319"/>
      <c r="T840" s="1319"/>
      <c r="U840" s="1319"/>
      <c r="V840" s="1319"/>
      <c r="W840" s="1319"/>
      <c r="X840" s="1320"/>
      <c r="Y840" s="1319"/>
      <c r="Z840" s="1319"/>
      <c r="AA840" s="1319"/>
      <c r="AB840" s="1319"/>
      <c r="AC840" s="1319"/>
      <c r="AD840" s="1319"/>
      <c r="AE840" s="1319"/>
      <c r="AF840" s="874"/>
      <c r="AG840" s="914"/>
      <c r="AH840" s="1319"/>
    </row>
    <row r="841">
      <c r="A841" s="1319"/>
      <c r="B841" s="1319"/>
      <c r="C841" s="1319"/>
      <c r="D841" s="1319"/>
      <c r="E841" s="1319"/>
      <c r="F841" s="1319"/>
      <c r="G841" s="1320"/>
      <c r="H841" s="1319"/>
      <c r="I841" s="1319"/>
      <c r="J841" s="1319"/>
      <c r="K841" s="1319"/>
      <c r="L841" s="1319"/>
      <c r="M841" s="1319"/>
      <c r="N841" s="1319"/>
      <c r="O841" s="874"/>
      <c r="P841" s="914"/>
      <c r="Q841" s="1319"/>
      <c r="R841" s="1319"/>
      <c r="S841" s="1319"/>
      <c r="T841" s="1319"/>
      <c r="U841" s="1319"/>
      <c r="V841" s="1319"/>
      <c r="W841" s="1319"/>
      <c r="X841" s="1320"/>
      <c r="Y841" s="1319"/>
      <c r="Z841" s="1319"/>
      <c r="AA841" s="1319"/>
      <c r="AB841" s="1319"/>
      <c r="AC841" s="1319"/>
      <c r="AD841" s="1319"/>
      <c r="AE841" s="1319"/>
      <c r="AF841" s="874"/>
      <c r="AG841" s="914"/>
      <c r="AH841" s="1319"/>
    </row>
    <row r="842">
      <c r="A842" s="1319"/>
      <c r="B842" s="1319"/>
      <c r="C842" s="1319"/>
      <c r="D842" s="1319"/>
      <c r="E842" s="1319"/>
      <c r="F842" s="1319"/>
      <c r="G842" s="1320"/>
      <c r="H842" s="1319"/>
      <c r="I842" s="1319"/>
      <c r="J842" s="1319"/>
      <c r="K842" s="1319"/>
      <c r="L842" s="1319"/>
      <c r="M842" s="1319"/>
      <c r="N842" s="1319"/>
      <c r="O842" s="874"/>
      <c r="P842" s="914"/>
      <c r="Q842" s="1319"/>
      <c r="R842" s="1319"/>
      <c r="S842" s="1319"/>
      <c r="T842" s="1319"/>
      <c r="U842" s="1319"/>
      <c r="V842" s="1319"/>
      <c r="W842" s="1319"/>
      <c r="X842" s="1320"/>
      <c r="Y842" s="1319"/>
      <c r="Z842" s="1319"/>
      <c r="AA842" s="1319"/>
      <c r="AB842" s="1319"/>
      <c r="AC842" s="1319"/>
      <c r="AD842" s="1319"/>
      <c r="AE842" s="1319"/>
      <c r="AF842" s="874"/>
      <c r="AG842" s="914"/>
      <c r="AH842" s="1319"/>
    </row>
    <row r="843">
      <c r="A843" s="1319"/>
      <c r="B843" s="1319"/>
      <c r="C843" s="1319"/>
      <c r="D843" s="1319"/>
      <c r="E843" s="1319"/>
      <c r="F843" s="1319"/>
      <c r="G843" s="1320"/>
      <c r="H843" s="1319"/>
      <c r="I843" s="1319"/>
      <c r="J843" s="1319"/>
      <c r="K843" s="1319"/>
      <c r="L843" s="1319"/>
      <c r="M843" s="1319"/>
      <c r="N843" s="1319"/>
      <c r="O843" s="874"/>
      <c r="P843" s="914"/>
      <c r="Q843" s="1319"/>
      <c r="R843" s="1319"/>
      <c r="S843" s="1319"/>
      <c r="T843" s="1319"/>
      <c r="U843" s="1319"/>
      <c r="V843" s="1319"/>
      <c r="W843" s="1319"/>
      <c r="X843" s="1320"/>
      <c r="Y843" s="1319"/>
      <c r="Z843" s="1319"/>
      <c r="AA843" s="1319"/>
      <c r="AB843" s="1319"/>
      <c r="AC843" s="1319"/>
      <c r="AD843" s="1319"/>
      <c r="AE843" s="1319"/>
      <c r="AF843" s="874"/>
      <c r="AG843" s="914"/>
      <c r="AH843" s="1319"/>
    </row>
    <row r="844">
      <c r="A844" s="1319"/>
      <c r="B844" s="1319"/>
      <c r="C844" s="1319"/>
      <c r="D844" s="1319"/>
      <c r="E844" s="1319"/>
      <c r="F844" s="1319"/>
      <c r="G844" s="1320"/>
      <c r="H844" s="1319"/>
      <c r="I844" s="1319"/>
      <c r="J844" s="1319"/>
      <c r="K844" s="1319"/>
      <c r="L844" s="1319"/>
      <c r="M844" s="1319"/>
      <c r="N844" s="1319"/>
      <c r="O844" s="874"/>
      <c r="P844" s="914"/>
      <c r="Q844" s="1319"/>
      <c r="R844" s="1319"/>
      <c r="S844" s="1319"/>
      <c r="T844" s="1319"/>
      <c r="U844" s="1319"/>
      <c r="V844" s="1319"/>
      <c r="W844" s="1319"/>
      <c r="X844" s="1320"/>
      <c r="Y844" s="1319"/>
      <c r="Z844" s="1319"/>
      <c r="AA844" s="1319"/>
      <c r="AB844" s="1319"/>
      <c r="AC844" s="1319"/>
      <c r="AD844" s="1319"/>
      <c r="AE844" s="1319"/>
      <c r="AF844" s="874"/>
      <c r="AG844" s="914"/>
      <c r="AH844" s="1319"/>
    </row>
    <row r="845">
      <c r="A845" s="1319"/>
      <c r="B845" s="1319"/>
      <c r="C845" s="1319"/>
      <c r="D845" s="1319"/>
      <c r="E845" s="1319"/>
      <c r="F845" s="1319"/>
      <c r="G845" s="1320"/>
      <c r="H845" s="1319"/>
      <c r="I845" s="1319"/>
      <c r="J845" s="1319"/>
      <c r="K845" s="1319"/>
      <c r="L845" s="1319"/>
      <c r="M845" s="1319"/>
      <c r="N845" s="1319"/>
      <c r="O845" s="874"/>
      <c r="P845" s="914"/>
      <c r="Q845" s="1319"/>
      <c r="R845" s="1319"/>
      <c r="S845" s="1319"/>
      <c r="T845" s="1319"/>
      <c r="U845" s="1319"/>
      <c r="V845" s="1319"/>
      <c r="W845" s="1319"/>
      <c r="X845" s="1320"/>
      <c r="Y845" s="1319"/>
      <c r="Z845" s="1319"/>
      <c r="AA845" s="1319"/>
      <c r="AB845" s="1319"/>
      <c r="AC845" s="1319"/>
      <c r="AD845" s="1319"/>
      <c r="AE845" s="1319"/>
      <c r="AF845" s="874"/>
      <c r="AG845" s="914"/>
      <c r="AH845" s="1319"/>
    </row>
    <row r="846">
      <c r="A846" s="1319"/>
      <c r="B846" s="1319"/>
      <c r="C846" s="1319"/>
      <c r="D846" s="1319"/>
      <c r="E846" s="1319"/>
      <c r="F846" s="1319"/>
      <c r="G846" s="1320"/>
      <c r="H846" s="1319"/>
      <c r="I846" s="1319"/>
      <c r="J846" s="1319"/>
      <c r="K846" s="1319"/>
      <c r="L846" s="1319"/>
      <c r="M846" s="1319"/>
      <c r="N846" s="1319"/>
      <c r="O846" s="874"/>
      <c r="P846" s="914"/>
      <c r="Q846" s="1319"/>
      <c r="R846" s="1319"/>
      <c r="S846" s="1319"/>
      <c r="T846" s="1319"/>
      <c r="U846" s="1319"/>
      <c r="V846" s="1319"/>
      <c r="W846" s="1319"/>
      <c r="X846" s="1320"/>
      <c r="Y846" s="1319"/>
      <c r="Z846" s="1319"/>
      <c r="AA846" s="1319"/>
      <c r="AB846" s="1319"/>
      <c r="AC846" s="1319"/>
      <c r="AD846" s="1319"/>
      <c r="AE846" s="1319"/>
      <c r="AF846" s="874"/>
      <c r="AG846" s="914"/>
      <c r="AH846" s="1319"/>
    </row>
    <row r="847">
      <c r="A847" s="1319"/>
      <c r="B847" s="1319"/>
      <c r="C847" s="1319"/>
      <c r="D847" s="1319"/>
      <c r="E847" s="1319"/>
      <c r="F847" s="1319"/>
      <c r="G847" s="1320"/>
      <c r="H847" s="1319"/>
      <c r="I847" s="1319"/>
      <c r="J847" s="1319"/>
      <c r="K847" s="1319"/>
      <c r="L847" s="1319"/>
      <c r="M847" s="1319"/>
      <c r="N847" s="1319"/>
      <c r="O847" s="874"/>
      <c r="P847" s="914"/>
      <c r="Q847" s="1319"/>
      <c r="R847" s="1319"/>
      <c r="S847" s="1319"/>
      <c r="T847" s="1319"/>
      <c r="U847" s="1319"/>
      <c r="V847" s="1319"/>
      <c r="W847" s="1319"/>
      <c r="X847" s="1320"/>
      <c r="Y847" s="1319"/>
      <c r="Z847" s="1319"/>
      <c r="AA847" s="1319"/>
      <c r="AB847" s="1319"/>
      <c r="AC847" s="1319"/>
      <c r="AD847" s="1319"/>
      <c r="AE847" s="1319"/>
      <c r="AF847" s="874"/>
      <c r="AG847" s="914"/>
      <c r="AH847" s="1319"/>
    </row>
    <row r="848">
      <c r="A848" s="1319"/>
      <c r="B848" s="1319"/>
      <c r="C848" s="1319"/>
      <c r="D848" s="1319"/>
      <c r="E848" s="1319"/>
      <c r="F848" s="1319"/>
      <c r="G848" s="1320"/>
      <c r="H848" s="1319"/>
      <c r="I848" s="1319"/>
      <c r="J848" s="1319"/>
      <c r="K848" s="1319"/>
      <c r="L848" s="1319"/>
      <c r="M848" s="1319"/>
      <c r="N848" s="1319"/>
      <c r="O848" s="874"/>
      <c r="P848" s="914"/>
      <c r="Q848" s="1319"/>
      <c r="R848" s="1319"/>
      <c r="S848" s="1319"/>
      <c r="T848" s="1319"/>
      <c r="U848" s="1319"/>
      <c r="V848" s="1319"/>
      <c r="W848" s="1319"/>
      <c r="X848" s="1320"/>
      <c r="Y848" s="1319"/>
      <c r="Z848" s="1319"/>
      <c r="AA848" s="1319"/>
      <c r="AB848" s="1319"/>
      <c r="AC848" s="1319"/>
      <c r="AD848" s="1319"/>
      <c r="AE848" s="1319"/>
      <c r="AF848" s="874"/>
      <c r="AG848" s="914"/>
      <c r="AH848" s="1319"/>
    </row>
    <row r="849">
      <c r="A849" s="1319"/>
      <c r="B849" s="1319"/>
      <c r="C849" s="1319"/>
      <c r="D849" s="1319"/>
      <c r="E849" s="1319"/>
      <c r="F849" s="1319"/>
      <c r="G849" s="1320"/>
      <c r="H849" s="1319"/>
      <c r="I849" s="1319"/>
      <c r="J849" s="1319"/>
      <c r="K849" s="1319"/>
      <c r="L849" s="1319"/>
      <c r="M849" s="1319"/>
      <c r="N849" s="1319"/>
      <c r="O849" s="874"/>
      <c r="P849" s="914"/>
      <c r="Q849" s="1319"/>
      <c r="R849" s="1319"/>
      <c r="S849" s="1319"/>
      <c r="T849" s="1319"/>
      <c r="U849" s="1319"/>
      <c r="V849" s="1319"/>
      <c r="W849" s="1319"/>
      <c r="X849" s="1320"/>
      <c r="Y849" s="1319"/>
      <c r="Z849" s="1319"/>
      <c r="AA849" s="1319"/>
      <c r="AB849" s="1319"/>
      <c r="AC849" s="1319"/>
      <c r="AD849" s="1319"/>
      <c r="AE849" s="1319"/>
      <c r="AF849" s="874"/>
      <c r="AG849" s="914"/>
      <c r="AH849" s="1319"/>
    </row>
    <row r="850">
      <c r="A850" s="1319"/>
      <c r="B850" s="1319"/>
      <c r="C850" s="1319"/>
      <c r="D850" s="1319"/>
      <c r="E850" s="1319"/>
      <c r="F850" s="1319"/>
      <c r="G850" s="1320"/>
      <c r="H850" s="1319"/>
      <c r="I850" s="1319"/>
      <c r="J850" s="1319"/>
      <c r="K850" s="1319"/>
      <c r="L850" s="1319"/>
      <c r="M850" s="1319"/>
      <c r="N850" s="1319"/>
      <c r="O850" s="874"/>
      <c r="P850" s="914"/>
      <c r="Q850" s="1319"/>
      <c r="R850" s="1319"/>
      <c r="S850" s="1319"/>
      <c r="T850" s="1319"/>
      <c r="U850" s="1319"/>
      <c r="V850" s="1319"/>
      <c r="W850" s="1319"/>
      <c r="X850" s="1320"/>
      <c r="Y850" s="1319"/>
      <c r="Z850" s="1319"/>
      <c r="AA850" s="1319"/>
      <c r="AB850" s="1319"/>
      <c r="AC850" s="1319"/>
      <c r="AD850" s="1319"/>
      <c r="AE850" s="1319"/>
      <c r="AF850" s="874"/>
      <c r="AG850" s="914"/>
      <c r="AH850" s="1319"/>
    </row>
    <row r="851">
      <c r="A851" s="1319"/>
      <c r="B851" s="1319"/>
      <c r="C851" s="1319"/>
      <c r="D851" s="1319"/>
      <c r="E851" s="1319"/>
      <c r="F851" s="1319"/>
      <c r="G851" s="1320"/>
      <c r="H851" s="1319"/>
      <c r="I851" s="1319"/>
      <c r="J851" s="1319"/>
      <c r="K851" s="1319"/>
      <c r="L851" s="1319"/>
      <c r="M851" s="1319"/>
      <c r="N851" s="1319"/>
      <c r="O851" s="874"/>
      <c r="P851" s="914"/>
      <c r="Q851" s="1319"/>
      <c r="R851" s="1319"/>
      <c r="S851" s="1319"/>
      <c r="T851" s="1319"/>
      <c r="U851" s="1319"/>
      <c r="V851" s="1319"/>
      <c r="W851" s="1319"/>
      <c r="X851" s="1320"/>
      <c r="Y851" s="1319"/>
      <c r="Z851" s="1319"/>
      <c r="AA851" s="1319"/>
      <c r="AB851" s="1319"/>
      <c r="AC851" s="1319"/>
      <c r="AD851" s="1319"/>
      <c r="AE851" s="1319"/>
      <c r="AF851" s="874"/>
      <c r="AG851" s="914"/>
      <c r="AH851" s="1319"/>
    </row>
    <row r="852">
      <c r="A852" s="1319"/>
      <c r="B852" s="1319"/>
      <c r="C852" s="1319"/>
      <c r="D852" s="1319"/>
      <c r="E852" s="1319"/>
      <c r="F852" s="1319"/>
      <c r="G852" s="1320"/>
      <c r="H852" s="1319"/>
      <c r="I852" s="1319"/>
      <c r="J852" s="1319"/>
      <c r="K852" s="1319"/>
      <c r="L852" s="1319"/>
      <c r="M852" s="1319"/>
      <c r="N852" s="1319"/>
      <c r="O852" s="874"/>
      <c r="P852" s="914"/>
      <c r="Q852" s="1319"/>
      <c r="R852" s="1319"/>
      <c r="S852" s="1319"/>
      <c r="T852" s="1319"/>
      <c r="U852" s="1319"/>
      <c r="V852" s="1319"/>
      <c r="W852" s="1319"/>
      <c r="X852" s="1320"/>
      <c r="Y852" s="1319"/>
      <c r="Z852" s="1319"/>
      <c r="AA852" s="1319"/>
      <c r="AB852" s="1319"/>
      <c r="AC852" s="1319"/>
      <c r="AD852" s="1319"/>
      <c r="AE852" s="1319"/>
      <c r="AF852" s="874"/>
      <c r="AG852" s="914"/>
      <c r="AH852" s="1319"/>
    </row>
    <row r="853">
      <c r="A853" s="1319"/>
      <c r="B853" s="1319"/>
      <c r="C853" s="1319"/>
      <c r="D853" s="1319"/>
      <c r="E853" s="1319"/>
      <c r="F853" s="1319"/>
      <c r="G853" s="1320"/>
      <c r="H853" s="1319"/>
      <c r="I853" s="1319"/>
      <c r="J853" s="1319"/>
      <c r="K853" s="1319"/>
      <c r="L853" s="1319"/>
      <c r="M853" s="1319"/>
      <c r="N853" s="1319"/>
      <c r="O853" s="874"/>
      <c r="P853" s="914"/>
      <c r="Q853" s="1319"/>
      <c r="R853" s="1319"/>
      <c r="S853" s="1319"/>
      <c r="T853" s="1319"/>
      <c r="U853" s="1319"/>
      <c r="V853" s="1319"/>
      <c r="W853" s="1319"/>
      <c r="X853" s="1320"/>
      <c r="Y853" s="1319"/>
      <c r="Z853" s="1319"/>
      <c r="AA853" s="1319"/>
      <c r="AB853" s="1319"/>
      <c r="AC853" s="1319"/>
      <c r="AD853" s="1319"/>
      <c r="AE853" s="1319"/>
      <c r="AF853" s="874"/>
      <c r="AG853" s="914"/>
      <c r="AH853" s="1319"/>
    </row>
    <row r="854">
      <c r="A854" s="1319"/>
      <c r="B854" s="1319"/>
      <c r="C854" s="1319"/>
      <c r="D854" s="1319"/>
      <c r="E854" s="1319"/>
      <c r="F854" s="1319"/>
      <c r="G854" s="1320"/>
      <c r="H854" s="1319"/>
      <c r="I854" s="1319"/>
      <c r="J854" s="1319"/>
      <c r="K854" s="1319"/>
      <c r="L854" s="1319"/>
      <c r="M854" s="1319"/>
      <c r="N854" s="1319"/>
      <c r="O854" s="874"/>
      <c r="P854" s="914"/>
      <c r="Q854" s="1319"/>
      <c r="R854" s="1319"/>
      <c r="S854" s="1319"/>
      <c r="T854" s="1319"/>
      <c r="U854" s="1319"/>
      <c r="V854" s="1319"/>
      <c r="W854" s="1319"/>
      <c r="X854" s="1320"/>
      <c r="Y854" s="1319"/>
      <c r="Z854" s="1319"/>
      <c r="AA854" s="1319"/>
      <c r="AB854" s="1319"/>
      <c r="AC854" s="1319"/>
      <c r="AD854" s="1319"/>
      <c r="AE854" s="1319"/>
      <c r="AF854" s="874"/>
      <c r="AG854" s="914"/>
      <c r="AH854" s="1319"/>
    </row>
    <row r="855">
      <c r="A855" s="1319"/>
      <c r="B855" s="1319"/>
      <c r="C855" s="1319"/>
      <c r="D855" s="1319"/>
      <c r="E855" s="1319"/>
      <c r="F855" s="1319"/>
      <c r="G855" s="1320"/>
      <c r="H855" s="1319"/>
      <c r="I855" s="1319"/>
      <c r="J855" s="1319"/>
      <c r="K855" s="1319"/>
      <c r="L855" s="1319"/>
      <c r="M855" s="1319"/>
      <c r="N855" s="1319"/>
      <c r="O855" s="874"/>
      <c r="P855" s="914"/>
      <c r="Q855" s="1319"/>
      <c r="R855" s="1319"/>
      <c r="S855" s="1319"/>
      <c r="T855" s="1319"/>
      <c r="U855" s="1319"/>
      <c r="V855" s="1319"/>
      <c r="W855" s="1319"/>
      <c r="X855" s="1320"/>
      <c r="Y855" s="1319"/>
      <c r="Z855" s="1319"/>
      <c r="AA855" s="1319"/>
      <c r="AB855" s="1319"/>
      <c r="AC855" s="1319"/>
      <c r="AD855" s="1319"/>
      <c r="AE855" s="1319"/>
      <c r="AF855" s="874"/>
      <c r="AG855" s="914"/>
      <c r="AH855" s="1319"/>
    </row>
    <row r="856">
      <c r="A856" s="1319"/>
      <c r="B856" s="1319"/>
      <c r="C856" s="1319"/>
      <c r="D856" s="1319"/>
      <c r="E856" s="1319"/>
      <c r="F856" s="1319"/>
      <c r="G856" s="1320"/>
      <c r="H856" s="1319"/>
      <c r="I856" s="1319"/>
      <c r="J856" s="1319"/>
      <c r="K856" s="1319"/>
      <c r="L856" s="1319"/>
      <c r="M856" s="1319"/>
      <c r="N856" s="1319"/>
      <c r="O856" s="874"/>
      <c r="P856" s="914"/>
      <c r="Q856" s="1319"/>
      <c r="R856" s="1319"/>
      <c r="S856" s="1319"/>
      <c r="T856" s="1319"/>
      <c r="U856" s="1319"/>
      <c r="V856" s="1319"/>
      <c r="W856" s="1319"/>
      <c r="X856" s="1320"/>
      <c r="Y856" s="1319"/>
      <c r="Z856" s="1319"/>
      <c r="AA856" s="1319"/>
      <c r="AB856" s="1319"/>
      <c r="AC856" s="1319"/>
      <c r="AD856" s="1319"/>
      <c r="AE856" s="1319"/>
      <c r="AF856" s="874"/>
      <c r="AG856" s="914"/>
      <c r="AH856" s="1319"/>
    </row>
    <row r="857">
      <c r="A857" s="1319"/>
      <c r="B857" s="1319"/>
      <c r="C857" s="1319"/>
      <c r="D857" s="1319"/>
      <c r="E857" s="1319"/>
      <c r="F857" s="1319"/>
      <c r="G857" s="1320"/>
      <c r="H857" s="1319"/>
      <c r="I857" s="1319"/>
      <c r="J857" s="1319"/>
      <c r="K857" s="1319"/>
      <c r="L857" s="1319"/>
      <c r="M857" s="1319"/>
      <c r="N857" s="1319"/>
      <c r="O857" s="874"/>
      <c r="P857" s="914"/>
      <c r="Q857" s="1319"/>
      <c r="R857" s="1319"/>
      <c r="S857" s="1319"/>
      <c r="T857" s="1319"/>
      <c r="U857" s="1319"/>
      <c r="V857" s="1319"/>
      <c r="W857" s="1319"/>
      <c r="X857" s="1320"/>
      <c r="Y857" s="1319"/>
      <c r="Z857" s="1319"/>
      <c r="AA857" s="1319"/>
      <c r="AB857" s="1319"/>
      <c r="AC857" s="1319"/>
      <c r="AD857" s="1319"/>
      <c r="AE857" s="1319"/>
      <c r="AF857" s="874"/>
      <c r="AG857" s="914"/>
      <c r="AH857" s="1319"/>
    </row>
    <row r="858">
      <c r="A858" s="1319"/>
      <c r="B858" s="1319"/>
      <c r="C858" s="1319"/>
      <c r="D858" s="1319"/>
      <c r="E858" s="1319"/>
      <c r="F858" s="1319"/>
      <c r="G858" s="1320"/>
      <c r="H858" s="1319"/>
      <c r="I858" s="1319"/>
      <c r="J858" s="1319"/>
      <c r="K858" s="1319"/>
      <c r="L858" s="1319"/>
      <c r="M858" s="1319"/>
      <c r="N858" s="1319"/>
      <c r="O858" s="874"/>
      <c r="P858" s="914"/>
      <c r="Q858" s="1319"/>
      <c r="R858" s="1319"/>
      <c r="S858" s="1319"/>
      <c r="T858" s="1319"/>
      <c r="U858" s="1319"/>
      <c r="V858" s="1319"/>
      <c r="W858" s="1319"/>
      <c r="X858" s="1320"/>
      <c r="Y858" s="1319"/>
      <c r="Z858" s="1319"/>
      <c r="AA858" s="1319"/>
      <c r="AB858" s="1319"/>
      <c r="AC858" s="1319"/>
      <c r="AD858" s="1319"/>
      <c r="AE858" s="1319"/>
      <c r="AF858" s="874"/>
      <c r="AG858" s="914"/>
      <c r="AH858" s="1319"/>
    </row>
    <row r="859">
      <c r="A859" s="1319"/>
      <c r="B859" s="1319"/>
      <c r="C859" s="1319"/>
      <c r="D859" s="1319"/>
      <c r="E859" s="1319"/>
      <c r="F859" s="1319"/>
      <c r="G859" s="1320"/>
      <c r="H859" s="1319"/>
      <c r="I859" s="1319"/>
      <c r="J859" s="1319"/>
      <c r="K859" s="1319"/>
      <c r="L859" s="1319"/>
      <c r="M859" s="1319"/>
      <c r="N859" s="1319"/>
      <c r="O859" s="874"/>
      <c r="P859" s="914"/>
      <c r="Q859" s="1319"/>
      <c r="R859" s="1319"/>
      <c r="S859" s="1319"/>
      <c r="T859" s="1319"/>
      <c r="U859" s="1319"/>
      <c r="V859" s="1319"/>
      <c r="W859" s="1319"/>
      <c r="X859" s="1320"/>
      <c r="Y859" s="1319"/>
      <c r="Z859" s="1319"/>
      <c r="AA859" s="1319"/>
      <c r="AB859" s="1319"/>
      <c r="AC859" s="1319"/>
      <c r="AD859" s="1319"/>
      <c r="AE859" s="1319"/>
      <c r="AF859" s="874"/>
      <c r="AG859" s="914"/>
      <c r="AH859" s="1319"/>
    </row>
    <row r="860">
      <c r="A860" s="1319"/>
      <c r="B860" s="1319"/>
      <c r="C860" s="1319"/>
      <c r="D860" s="1319"/>
      <c r="E860" s="1319"/>
      <c r="F860" s="1319"/>
      <c r="G860" s="1320"/>
      <c r="H860" s="1319"/>
      <c r="I860" s="1319"/>
      <c r="J860" s="1319"/>
      <c r="K860" s="1319"/>
      <c r="L860" s="1319"/>
      <c r="M860" s="1319"/>
      <c r="N860" s="1319"/>
      <c r="O860" s="874"/>
      <c r="P860" s="914"/>
      <c r="Q860" s="1319"/>
      <c r="R860" s="1319"/>
      <c r="S860" s="1319"/>
      <c r="T860" s="1319"/>
      <c r="U860" s="1319"/>
      <c r="V860" s="1319"/>
      <c r="W860" s="1319"/>
      <c r="X860" s="1320"/>
      <c r="Y860" s="1319"/>
      <c r="Z860" s="1319"/>
      <c r="AA860" s="1319"/>
      <c r="AB860" s="1319"/>
      <c r="AC860" s="1319"/>
      <c r="AD860" s="1319"/>
      <c r="AE860" s="1319"/>
      <c r="AF860" s="874"/>
      <c r="AG860" s="914"/>
      <c r="AH860" s="1319"/>
    </row>
    <row r="861">
      <c r="A861" s="1319"/>
      <c r="B861" s="1319"/>
      <c r="C861" s="1319"/>
      <c r="D861" s="1319"/>
      <c r="E861" s="1319"/>
      <c r="F861" s="1319"/>
      <c r="G861" s="1320"/>
      <c r="H861" s="1319"/>
      <c r="I861" s="1319"/>
      <c r="J861" s="1319"/>
      <c r="K861" s="1319"/>
      <c r="L861" s="1319"/>
      <c r="M861" s="1319"/>
      <c r="N861" s="1319"/>
      <c r="O861" s="874"/>
      <c r="P861" s="914"/>
      <c r="Q861" s="1319"/>
      <c r="R861" s="1319"/>
      <c r="S861" s="1319"/>
      <c r="T861" s="1319"/>
      <c r="U861" s="1319"/>
      <c r="V861" s="1319"/>
      <c r="W861" s="1319"/>
      <c r="X861" s="1320"/>
      <c r="Y861" s="1319"/>
      <c r="Z861" s="1319"/>
      <c r="AA861" s="1319"/>
      <c r="AB861" s="1319"/>
      <c r="AC861" s="1319"/>
      <c r="AD861" s="1319"/>
      <c r="AE861" s="1319"/>
      <c r="AF861" s="874"/>
      <c r="AG861" s="914"/>
      <c r="AH861" s="1319"/>
    </row>
    <row r="862">
      <c r="A862" s="1319"/>
      <c r="B862" s="1319"/>
      <c r="C862" s="1319"/>
      <c r="D862" s="1319"/>
      <c r="E862" s="1319"/>
      <c r="F862" s="1319"/>
      <c r="G862" s="1320"/>
      <c r="H862" s="1319"/>
      <c r="I862" s="1319"/>
      <c r="J862" s="1319"/>
      <c r="K862" s="1319"/>
      <c r="L862" s="1319"/>
      <c r="M862" s="1319"/>
      <c r="N862" s="1319"/>
      <c r="O862" s="874"/>
      <c r="P862" s="914"/>
      <c r="Q862" s="1319"/>
      <c r="R862" s="1319"/>
      <c r="S862" s="1319"/>
      <c r="T862" s="1319"/>
      <c r="U862" s="1319"/>
      <c r="V862" s="1319"/>
      <c r="W862" s="1319"/>
      <c r="X862" s="1320"/>
      <c r="Y862" s="1319"/>
      <c r="Z862" s="1319"/>
      <c r="AA862" s="1319"/>
      <c r="AB862" s="1319"/>
      <c r="AC862" s="1319"/>
      <c r="AD862" s="1319"/>
      <c r="AE862" s="1319"/>
      <c r="AF862" s="874"/>
      <c r="AG862" s="914"/>
      <c r="AH862" s="1319"/>
    </row>
    <row r="863">
      <c r="A863" s="1319"/>
      <c r="B863" s="1319"/>
      <c r="C863" s="1319"/>
      <c r="D863" s="1319"/>
      <c r="E863" s="1319"/>
      <c r="F863" s="1319"/>
      <c r="G863" s="1320"/>
      <c r="H863" s="1319"/>
      <c r="I863" s="1319"/>
      <c r="J863" s="1319"/>
      <c r="K863" s="1319"/>
      <c r="L863" s="1319"/>
      <c r="M863" s="1319"/>
      <c r="N863" s="1319"/>
      <c r="O863" s="874"/>
      <c r="P863" s="914"/>
      <c r="Q863" s="1319"/>
      <c r="R863" s="1319"/>
      <c r="S863" s="1319"/>
      <c r="T863" s="1319"/>
      <c r="U863" s="1319"/>
      <c r="V863" s="1319"/>
      <c r="W863" s="1319"/>
      <c r="X863" s="1320"/>
      <c r="Y863" s="1319"/>
      <c r="Z863" s="1319"/>
      <c r="AA863" s="1319"/>
      <c r="AB863" s="1319"/>
      <c r="AC863" s="1319"/>
      <c r="AD863" s="1319"/>
      <c r="AE863" s="1319"/>
      <c r="AF863" s="874"/>
      <c r="AG863" s="914"/>
      <c r="AH863" s="1319"/>
    </row>
    <row r="864">
      <c r="A864" s="1319"/>
      <c r="B864" s="1319"/>
      <c r="C864" s="1319"/>
      <c r="D864" s="1319"/>
      <c r="E864" s="1319"/>
      <c r="F864" s="1319"/>
      <c r="G864" s="1320"/>
      <c r="H864" s="1319"/>
      <c r="I864" s="1319"/>
      <c r="J864" s="1319"/>
      <c r="K864" s="1319"/>
      <c r="L864" s="1319"/>
      <c r="M864" s="1319"/>
      <c r="N864" s="1319"/>
      <c r="O864" s="874"/>
      <c r="P864" s="914"/>
      <c r="Q864" s="1319"/>
      <c r="R864" s="1319"/>
      <c r="S864" s="1319"/>
      <c r="T864" s="1319"/>
      <c r="U864" s="1319"/>
      <c r="V864" s="1319"/>
      <c r="W864" s="1319"/>
      <c r="X864" s="1320"/>
      <c r="Y864" s="1319"/>
      <c r="Z864" s="1319"/>
      <c r="AA864" s="1319"/>
      <c r="AB864" s="1319"/>
      <c r="AC864" s="1319"/>
      <c r="AD864" s="1319"/>
      <c r="AE864" s="1319"/>
      <c r="AF864" s="874"/>
      <c r="AG864" s="914"/>
      <c r="AH864" s="1319"/>
    </row>
    <row r="865">
      <c r="A865" s="1319"/>
      <c r="B865" s="1319"/>
      <c r="C865" s="1319"/>
      <c r="D865" s="1319"/>
      <c r="E865" s="1319"/>
      <c r="F865" s="1319"/>
      <c r="G865" s="1320"/>
      <c r="H865" s="1319"/>
      <c r="I865" s="1319"/>
      <c r="J865" s="1319"/>
      <c r="K865" s="1319"/>
      <c r="L865" s="1319"/>
      <c r="M865" s="1319"/>
      <c r="N865" s="1319"/>
      <c r="O865" s="874"/>
      <c r="P865" s="914"/>
      <c r="Q865" s="1319"/>
      <c r="R865" s="1319"/>
      <c r="S865" s="1319"/>
      <c r="T865" s="1319"/>
      <c r="U865" s="1319"/>
      <c r="V865" s="1319"/>
      <c r="W865" s="1319"/>
      <c r="X865" s="1320"/>
      <c r="Y865" s="1319"/>
      <c r="Z865" s="1319"/>
      <c r="AA865" s="1319"/>
      <c r="AB865" s="1319"/>
      <c r="AC865" s="1319"/>
      <c r="AD865" s="1319"/>
      <c r="AE865" s="1319"/>
      <c r="AF865" s="874"/>
      <c r="AG865" s="914"/>
      <c r="AH865" s="1319"/>
    </row>
    <row r="866">
      <c r="A866" s="1319"/>
      <c r="B866" s="1319"/>
      <c r="C866" s="1319"/>
      <c r="D866" s="1319"/>
      <c r="E866" s="1319"/>
      <c r="F866" s="1319"/>
      <c r="G866" s="1320"/>
      <c r="H866" s="1319"/>
      <c r="I866" s="1319"/>
      <c r="J866" s="1319"/>
      <c r="K866" s="1319"/>
      <c r="L866" s="1319"/>
      <c r="M866" s="1319"/>
      <c r="N866" s="1319"/>
      <c r="O866" s="874"/>
      <c r="P866" s="914"/>
      <c r="Q866" s="1319"/>
      <c r="R866" s="1319"/>
      <c r="S866" s="1319"/>
      <c r="T866" s="1319"/>
      <c r="U866" s="1319"/>
      <c r="V866" s="1319"/>
      <c r="W866" s="1319"/>
      <c r="X866" s="1320"/>
      <c r="Y866" s="1319"/>
      <c r="Z866" s="1319"/>
      <c r="AA866" s="1319"/>
      <c r="AB866" s="1319"/>
      <c r="AC866" s="1319"/>
      <c r="AD866" s="1319"/>
      <c r="AE866" s="1319"/>
      <c r="AF866" s="874"/>
      <c r="AG866" s="914"/>
      <c r="AH866" s="1319"/>
    </row>
    <row r="867">
      <c r="A867" s="1319"/>
      <c r="B867" s="1319"/>
      <c r="C867" s="1319"/>
      <c r="D867" s="1319"/>
      <c r="E867" s="1319"/>
      <c r="F867" s="1319"/>
      <c r="G867" s="1320"/>
      <c r="H867" s="1319"/>
      <c r="I867" s="1319"/>
      <c r="J867" s="1319"/>
      <c r="K867" s="1319"/>
      <c r="L867" s="1319"/>
      <c r="M867" s="1319"/>
      <c r="N867" s="1319"/>
      <c r="O867" s="874"/>
      <c r="P867" s="914"/>
      <c r="Q867" s="1319"/>
      <c r="R867" s="1319"/>
      <c r="S867" s="1319"/>
      <c r="T867" s="1319"/>
      <c r="U867" s="1319"/>
      <c r="V867" s="1319"/>
      <c r="W867" s="1319"/>
      <c r="X867" s="1320"/>
      <c r="Y867" s="1319"/>
      <c r="Z867" s="1319"/>
      <c r="AA867" s="1319"/>
      <c r="AB867" s="1319"/>
      <c r="AC867" s="1319"/>
      <c r="AD867" s="1319"/>
      <c r="AE867" s="1319"/>
      <c r="AF867" s="874"/>
      <c r="AG867" s="914"/>
      <c r="AH867" s="1319"/>
    </row>
    <row r="868">
      <c r="A868" s="1319"/>
      <c r="B868" s="1319"/>
      <c r="C868" s="1319"/>
      <c r="D868" s="1319"/>
      <c r="E868" s="1319"/>
      <c r="F868" s="1319"/>
      <c r="G868" s="1320"/>
      <c r="H868" s="1319"/>
      <c r="I868" s="1319"/>
      <c r="J868" s="1319"/>
      <c r="K868" s="1319"/>
      <c r="L868" s="1319"/>
      <c r="M868" s="1319"/>
      <c r="N868" s="1319"/>
      <c r="O868" s="874"/>
      <c r="P868" s="914"/>
      <c r="Q868" s="1319"/>
      <c r="R868" s="1319"/>
      <c r="S868" s="1319"/>
      <c r="T868" s="1319"/>
      <c r="U868" s="1319"/>
      <c r="V868" s="1319"/>
      <c r="W868" s="1319"/>
      <c r="X868" s="1320"/>
      <c r="Y868" s="1319"/>
      <c r="Z868" s="1319"/>
      <c r="AA868" s="1319"/>
      <c r="AB868" s="1319"/>
      <c r="AC868" s="1319"/>
      <c r="AD868" s="1319"/>
      <c r="AE868" s="1319"/>
      <c r="AF868" s="874"/>
      <c r="AG868" s="914"/>
      <c r="AH868" s="1319"/>
    </row>
    <row r="869">
      <c r="A869" s="1319"/>
      <c r="B869" s="1319"/>
      <c r="C869" s="1319"/>
      <c r="D869" s="1319"/>
      <c r="E869" s="1319"/>
      <c r="F869" s="1319"/>
      <c r="G869" s="1320"/>
      <c r="H869" s="1319"/>
      <c r="I869" s="1319"/>
      <c r="J869" s="1319"/>
      <c r="K869" s="1319"/>
      <c r="L869" s="1319"/>
      <c r="M869" s="1319"/>
      <c r="N869" s="1319"/>
      <c r="O869" s="874"/>
      <c r="P869" s="914"/>
      <c r="Q869" s="1319"/>
      <c r="R869" s="1319"/>
      <c r="S869" s="1319"/>
      <c r="T869" s="1319"/>
      <c r="U869" s="1319"/>
      <c r="V869" s="1319"/>
      <c r="W869" s="1319"/>
      <c r="X869" s="1320"/>
      <c r="Y869" s="1319"/>
      <c r="Z869" s="1319"/>
      <c r="AA869" s="1319"/>
      <c r="AB869" s="1319"/>
      <c r="AC869" s="1319"/>
      <c r="AD869" s="1319"/>
      <c r="AE869" s="1319"/>
      <c r="AF869" s="874"/>
      <c r="AG869" s="914"/>
      <c r="AH869" s="1319"/>
    </row>
    <row r="870">
      <c r="A870" s="1319"/>
      <c r="B870" s="1319"/>
      <c r="C870" s="1319"/>
      <c r="D870" s="1319"/>
      <c r="E870" s="1319"/>
      <c r="F870" s="1319"/>
      <c r="G870" s="1320"/>
      <c r="H870" s="1319"/>
      <c r="I870" s="1319"/>
      <c r="J870" s="1319"/>
      <c r="K870" s="1319"/>
      <c r="L870" s="1319"/>
      <c r="M870" s="1319"/>
      <c r="N870" s="1319"/>
      <c r="O870" s="874"/>
      <c r="P870" s="914"/>
      <c r="Q870" s="1319"/>
      <c r="R870" s="1319"/>
      <c r="S870" s="1319"/>
      <c r="T870" s="1319"/>
      <c r="U870" s="1319"/>
      <c r="V870" s="1319"/>
      <c r="W870" s="1319"/>
      <c r="X870" s="1320"/>
      <c r="Y870" s="1319"/>
      <c r="Z870" s="1319"/>
      <c r="AA870" s="1319"/>
      <c r="AB870" s="1319"/>
      <c r="AC870" s="1319"/>
      <c r="AD870" s="1319"/>
      <c r="AE870" s="1319"/>
      <c r="AF870" s="874"/>
      <c r="AG870" s="914"/>
      <c r="AH870" s="1319"/>
    </row>
    <row r="871">
      <c r="A871" s="1319"/>
      <c r="B871" s="1319"/>
      <c r="C871" s="1319"/>
      <c r="D871" s="1319"/>
      <c r="E871" s="1319"/>
      <c r="F871" s="1319"/>
      <c r="G871" s="1320"/>
      <c r="H871" s="1319"/>
      <c r="I871" s="1319"/>
      <c r="J871" s="1319"/>
      <c r="K871" s="1319"/>
      <c r="L871" s="1319"/>
      <c r="M871" s="1319"/>
      <c r="N871" s="1319"/>
      <c r="O871" s="874"/>
      <c r="P871" s="914"/>
      <c r="Q871" s="1319"/>
      <c r="R871" s="1319"/>
      <c r="S871" s="1319"/>
      <c r="T871" s="1319"/>
      <c r="U871" s="1319"/>
      <c r="V871" s="1319"/>
      <c r="W871" s="1319"/>
      <c r="X871" s="1320"/>
      <c r="Y871" s="1319"/>
      <c r="Z871" s="1319"/>
      <c r="AA871" s="1319"/>
      <c r="AB871" s="1319"/>
      <c r="AC871" s="1319"/>
      <c r="AD871" s="1319"/>
      <c r="AE871" s="1319"/>
      <c r="AF871" s="874"/>
      <c r="AG871" s="914"/>
      <c r="AH871" s="1319"/>
    </row>
    <row r="872">
      <c r="A872" s="1319"/>
      <c r="B872" s="1319"/>
      <c r="C872" s="1319"/>
      <c r="D872" s="1319"/>
      <c r="E872" s="1319"/>
      <c r="F872" s="1319"/>
      <c r="G872" s="1320"/>
      <c r="H872" s="1319"/>
      <c r="I872" s="1319"/>
      <c r="J872" s="1319"/>
      <c r="K872" s="1319"/>
      <c r="L872" s="1319"/>
      <c r="M872" s="1319"/>
      <c r="N872" s="1319"/>
      <c r="O872" s="874"/>
      <c r="P872" s="914"/>
      <c r="Q872" s="1319"/>
      <c r="R872" s="1319"/>
      <c r="S872" s="1319"/>
      <c r="T872" s="1319"/>
      <c r="U872" s="1319"/>
      <c r="V872" s="1319"/>
      <c r="W872" s="1319"/>
      <c r="X872" s="1320"/>
      <c r="Y872" s="1319"/>
      <c r="Z872" s="1319"/>
      <c r="AA872" s="1319"/>
      <c r="AB872" s="1319"/>
      <c r="AC872" s="1319"/>
      <c r="AD872" s="1319"/>
      <c r="AE872" s="1319"/>
      <c r="AF872" s="874"/>
      <c r="AG872" s="914"/>
      <c r="AH872" s="1319"/>
    </row>
    <row r="873">
      <c r="A873" s="1319"/>
      <c r="B873" s="1319"/>
      <c r="C873" s="1319"/>
      <c r="D873" s="1319"/>
      <c r="E873" s="1319"/>
      <c r="F873" s="1319"/>
      <c r="G873" s="1320"/>
      <c r="H873" s="1319"/>
      <c r="I873" s="1319"/>
      <c r="J873" s="1319"/>
      <c r="K873" s="1319"/>
      <c r="L873" s="1319"/>
      <c r="M873" s="1319"/>
      <c r="N873" s="1319"/>
      <c r="O873" s="874"/>
      <c r="P873" s="914"/>
      <c r="Q873" s="1319"/>
      <c r="R873" s="1319"/>
      <c r="S873" s="1319"/>
      <c r="T873" s="1319"/>
      <c r="U873" s="1319"/>
      <c r="V873" s="1319"/>
      <c r="W873" s="1319"/>
      <c r="X873" s="1320"/>
      <c r="Y873" s="1319"/>
      <c r="Z873" s="1319"/>
      <c r="AA873" s="1319"/>
      <c r="AB873" s="1319"/>
      <c r="AC873" s="1319"/>
      <c r="AD873" s="1319"/>
      <c r="AE873" s="1319"/>
      <c r="AF873" s="874"/>
      <c r="AG873" s="914"/>
      <c r="AH873" s="1319"/>
    </row>
    <row r="874">
      <c r="A874" s="1319"/>
      <c r="B874" s="1319"/>
      <c r="C874" s="1319"/>
      <c r="D874" s="1319"/>
      <c r="E874" s="1319"/>
      <c r="F874" s="1319"/>
      <c r="G874" s="1320"/>
      <c r="H874" s="1319"/>
      <c r="I874" s="1319"/>
      <c r="J874" s="1319"/>
      <c r="K874" s="1319"/>
      <c r="L874" s="1319"/>
      <c r="M874" s="1319"/>
      <c r="N874" s="1319"/>
      <c r="O874" s="874"/>
      <c r="P874" s="914"/>
      <c r="Q874" s="1319"/>
      <c r="R874" s="1319"/>
      <c r="S874" s="1319"/>
      <c r="T874" s="1319"/>
      <c r="U874" s="1319"/>
      <c r="V874" s="1319"/>
      <c r="W874" s="1319"/>
      <c r="X874" s="1320"/>
      <c r="Y874" s="1319"/>
      <c r="Z874" s="1319"/>
      <c r="AA874" s="1319"/>
      <c r="AB874" s="1319"/>
      <c r="AC874" s="1319"/>
      <c r="AD874" s="1319"/>
      <c r="AE874" s="1319"/>
      <c r="AF874" s="874"/>
      <c r="AG874" s="914"/>
      <c r="AH874" s="1319"/>
    </row>
    <row r="875">
      <c r="A875" s="1319"/>
      <c r="B875" s="1319"/>
      <c r="C875" s="1319"/>
      <c r="D875" s="1319"/>
      <c r="E875" s="1319"/>
      <c r="F875" s="1319"/>
      <c r="G875" s="1320"/>
      <c r="H875" s="1319"/>
      <c r="I875" s="1319"/>
      <c r="J875" s="1319"/>
      <c r="K875" s="1319"/>
      <c r="L875" s="1319"/>
      <c r="M875" s="1319"/>
      <c r="N875" s="1319"/>
      <c r="O875" s="874"/>
      <c r="P875" s="914"/>
      <c r="Q875" s="1319"/>
      <c r="R875" s="1319"/>
      <c r="S875" s="1319"/>
      <c r="T875" s="1319"/>
      <c r="U875" s="1319"/>
      <c r="V875" s="1319"/>
      <c r="W875" s="1319"/>
      <c r="X875" s="1320"/>
      <c r="Y875" s="1319"/>
      <c r="Z875" s="1319"/>
      <c r="AA875" s="1319"/>
      <c r="AB875" s="1319"/>
      <c r="AC875" s="1319"/>
      <c r="AD875" s="1319"/>
      <c r="AE875" s="1319"/>
      <c r="AF875" s="874"/>
      <c r="AG875" s="914"/>
      <c r="AH875" s="1319"/>
    </row>
    <row r="876">
      <c r="A876" s="1319"/>
      <c r="B876" s="1319"/>
      <c r="C876" s="1319"/>
      <c r="D876" s="1319"/>
      <c r="E876" s="1319"/>
      <c r="F876" s="1319"/>
      <c r="G876" s="1320"/>
      <c r="H876" s="1319"/>
      <c r="I876" s="1319"/>
      <c r="J876" s="1319"/>
      <c r="K876" s="1319"/>
      <c r="L876" s="1319"/>
      <c r="M876" s="1319"/>
      <c r="N876" s="1319"/>
      <c r="O876" s="874"/>
      <c r="P876" s="914"/>
      <c r="Q876" s="1319"/>
      <c r="R876" s="1319"/>
      <c r="S876" s="1319"/>
      <c r="T876" s="1319"/>
      <c r="U876" s="1319"/>
      <c r="V876" s="1319"/>
      <c r="W876" s="1319"/>
      <c r="X876" s="1320"/>
      <c r="Y876" s="1319"/>
      <c r="Z876" s="1319"/>
      <c r="AA876" s="1319"/>
      <c r="AB876" s="1319"/>
      <c r="AC876" s="1319"/>
      <c r="AD876" s="1319"/>
      <c r="AE876" s="1319"/>
      <c r="AF876" s="874"/>
      <c r="AG876" s="914"/>
      <c r="AH876" s="1319"/>
    </row>
    <row r="877">
      <c r="A877" s="1319"/>
      <c r="B877" s="1319"/>
      <c r="C877" s="1319"/>
      <c r="D877" s="1319"/>
      <c r="E877" s="1319"/>
      <c r="F877" s="1319"/>
      <c r="G877" s="1320"/>
      <c r="H877" s="1319"/>
      <c r="I877" s="1319"/>
      <c r="J877" s="1319"/>
      <c r="K877" s="1319"/>
      <c r="L877" s="1319"/>
      <c r="M877" s="1319"/>
      <c r="N877" s="1319"/>
      <c r="O877" s="874"/>
      <c r="P877" s="914"/>
      <c r="Q877" s="1319"/>
      <c r="R877" s="1319"/>
      <c r="S877" s="1319"/>
      <c r="T877" s="1319"/>
      <c r="U877" s="1319"/>
      <c r="V877" s="1319"/>
      <c r="W877" s="1319"/>
      <c r="X877" s="1320"/>
      <c r="Y877" s="1319"/>
      <c r="Z877" s="1319"/>
      <c r="AA877" s="1319"/>
      <c r="AB877" s="1319"/>
      <c r="AC877" s="1319"/>
      <c r="AD877" s="1319"/>
      <c r="AE877" s="1319"/>
      <c r="AF877" s="874"/>
      <c r="AG877" s="914"/>
      <c r="AH877" s="1319"/>
    </row>
    <row r="878">
      <c r="A878" s="1319"/>
      <c r="B878" s="1319"/>
      <c r="C878" s="1319"/>
      <c r="D878" s="1319"/>
      <c r="E878" s="1319"/>
      <c r="F878" s="1319"/>
      <c r="G878" s="1320"/>
      <c r="H878" s="1319"/>
      <c r="I878" s="1319"/>
      <c r="J878" s="1319"/>
      <c r="K878" s="1319"/>
      <c r="L878" s="1319"/>
      <c r="M878" s="1319"/>
      <c r="N878" s="1319"/>
      <c r="O878" s="874"/>
      <c r="P878" s="914"/>
      <c r="Q878" s="1319"/>
      <c r="R878" s="1319"/>
      <c r="S878" s="1319"/>
      <c r="T878" s="1319"/>
      <c r="U878" s="1319"/>
      <c r="V878" s="1319"/>
      <c r="W878" s="1319"/>
      <c r="X878" s="1320"/>
      <c r="Y878" s="1319"/>
      <c r="Z878" s="1319"/>
      <c r="AA878" s="1319"/>
      <c r="AB878" s="1319"/>
      <c r="AC878" s="1319"/>
      <c r="AD878" s="1319"/>
      <c r="AE878" s="1319"/>
      <c r="AF878" s="874"/>
      <c r="AG878" s="914"/>
      <c r="AH878" s="1319"/>
    </row>
    <row r="879">
      <c r="A879" s="1319"/>
      <c r="B879" s="1319"/>
      <c r="C879" s="1319"/>
      <c r="D879" s="1319"/>
      <c r="E879" s="1319"/>
      <c r="F879" s="1319"/>
      <c r="G879" s="1320"/>
      <c r="H879" s="1319"/>
      <c r="I879" s="1319"/>
      <c r="J879" s="1319"/>
      <c r="K879" s="1319"/>
      <c r="L879" s="1319"/>
      <c r="M879" s="1319"/>
      <c r="N879" s="1319"/>
      <c r="O879" s="874"/>
      <c r="P879" s="914"/>
      <c r="Q879" s="1319"/>
      <c r="R879" s="1319"/>
      <c r="S879" s="1319"/>
      <c r="T879" s="1319"/>
      <c r="U879" s="1319"/>
      <c r="V879" s="1319"/>
      <c r="W879" s="1319"/>
      <c r="X879" s="1320"/>
      <c r="Y879" s="1319"/>
      <c r="Z879" s="1319"/>
      <c r="AA879" s="1319"/>
      <c r="AB879" s="1319"/>
      <c r="AC879" s="1319"/>
      <c r="AD879" s="1319"/>
      <c r="AE879" s="1319"/>
      <c r="AF879" s="874"/>
      <c r="AG879" s="914"/>
      <c r="AH879" s="1319"/>
    </row>
    <row r="880">
      <c r="A880" s="1319"/>
      <c r="B880" s="1319"/>
      <c r="C880" s="1319"/>
      <c r="D880" s="1319"/>
      <c r="E880" s="1319"/>
      <c r="F880" s="1319"/>
      <c r="G880" s="1320"/>
      <c r="H880" s="1319"/>
      <c r="I880" s="1319"/>
      <c r="J880" s="1319"/>
      <c r="K880" s="1319"/>
      <c r="L880" s="1319"/>
      <c r="M880" s="1319"/>
      <c r="N880" s="1319"/>
      <c r="O880" s="874"/>
      <c r="P880" s="914"/>
      <c r="Q880" s="1319"/>
      <c r="R880" s="1319"/>
      <c r="S880" s="1319"/>
      <c r="T880" s="1319"/>
      <c r="U880" s="1319"/>
      <c r="V880" s="1319"/>
      <c r="W880" s="1319"/>
      <c r="X880" s="1320"/>
      <c r="Y880" s="1319"/>
      <c r="Z880" s="1319"/>
      <c r="AA880" s="1319"/>
      <c r="AB880" s="1319"/>
      <c r="AC880" s="1319"/>
      <c r="AD880" s="1319"/>
      <c r="AE880" s="1319"/>
      <c r="AF880" s="874"/>
      <c r="AG880" s="914"/>
      <c r="AH880" s="1319"/>
    </row>
    <row r="881">
      <c r="A881" s="1319"/>
      <c r="B881" s="1319"/>
      <c r="C881" s="1319"/>
      <c r="D881" s="1319"/>
      <c r="E881" s="1319"/>
      <c r="F881" s="1319"/>
      <c r="G881" s="1320"/>
      <c r="H881" s="1319"/>
      <c r="I881" s="1319"/>
      <c r="J881" s="1319"/>
      <c r="K881" s="1319"/>
      <c r="L881" s="1319"/>
      <c r="M881" s="1319"/>
      <c r="N881" s="1319"/>
      <c r="O881" s="874"/>
      <c r="P881" s="914"/>
      <c r="Q881" s="1319"/>
      <c r="R881" s="1319"/>
      <c r="S881" s="1319"/>
      <c r="T881" s="1319"/>
      <c r="U881" s="1319"/>
      <c r="V881" s="1319"/>
      <c r="W881" s="1319"/>
      <c r="X881" s="1320"/>
      <c r="Y881" s="1319"/>
      <c r="Z881" s="1319"/>
      <c r="AA881" s="1319"/>
      <c r="AB881" s="1319"/>
      <c r="AC881" s="1319"/>
      <c r="AD881" s="1319"/>
      <c r="AE881" s="1319"/>
      <c r="AF881" s="874"/>
      <c r="AG881" s="914"/>
      <c r="AH881" s="1319"/>
    </row>
    <row r="882">
      <c r="A882" s="1319"/>
      <c r="B882" s="1319"/>
      <c r="C882" s="1319"/>
      <c r="D882" s="1319"/>
      <c r="E882" s="1319"/>
      <c r="F882" s="1319"/>
      <c r="G882" s="1320"/>
      <c r="H882" s="1319"/>
      <c r="I882" s="1319"/>
      <c r="J882" s="1319"/>
      <c r="K882" s="1319"/>
      <c r="L882" s="1319"/>
      <c r="M882" s="1319"/>
      <c r="N882" s="1319"/>
      <c r="O882" s="874"/>
      <c r="P882" s="914"/>
      <c r="Q882" s="1319"/>
      <c r="R882" s="1319"/>
      <c r="S882" s="1319"/>
      <c r="T882" s="1319"/>
      <c r="U882" s="1319"/>
      <c r="V882" s="1319"/>
      <c r="W882" s="1319"/>
      <c r="X882" s="1320"/>
      <c r="Y882" s="1319"/>
      <c r="Z882" s="1319"/>
      <c r="AA882" s="1319"/>
      <c r="AB882" s="1319"/>
      <c r="AC882" s="1319"/>
      <c r="AD882" s="1319"/>
      <c r="AE882" s="1319"/>
      <c r="AF882" s="874"/>
      <c r="AG882" s="914"/>
      <c r="AH882" s="1319"/>
    </row>
    <row r="883">
      <c r="A883" s="1319"/>
      <c r="B883" s="1319"/>
      <c r="C883" s="1319"/>
      <c r="D883" s="1319"/>
      <c r="E883" s="1319"/>
      <c r="F883" s="1319"/>
      <c r="G883" s="1320"/>
      <c r="H883" s="1319"/>
      <c r="I883" s="1319"/>
      <c r="J883" s="1319"/>
      <c r="K883" s="1319"/>
      <c r="L883" s="1319"/>
      <c r="M883" s="1319"/>
      <c r="N883" s="1319"/>
      <c r="O883" s="874"/>
      <c r="P883" s="914"/>
      <c r="Q883" s="1319"/>
      <c r="R883" s="1319"/>
      <c r="S883" s="1319"/>
      <c r="T883" s="1319"/>
      <c r="U883" s="1319"/>
      <c r="V883" s="1319"/>
      <c r="W883" s="1319"/>
      <c r="X883" s="1320"/>
      <c r="Y883" s="1319"/>
      <c r="Z883" s="1319"/>
      <c r="AA883" s="1319"/>
      <c r="AB883" s="1319"/>
      <c r="AC883" s="1319"/>
      <c r="AD883" s="1319"/>
      <c r="AE883" s="1319"/>
      <c r="AF883" s="874"/>
      <c r="AG883" s="914"/>
      <c r="AH883" s="1319"/>
    </row>
    <row r="884">
      <c r="A884" s="1319"/>
      <c r="B884" s="1319"/>
      <c r="C884" s="1319"/>
      <c r="D884" s="1319"/>
      <c r="E884" s="1319"/>
      <c r="F884" s="1319"/>
      <c r="G884" s="1320"/>
      <c r="H884" s="1319"/>
      <c r="I884" s="1319"/>
      <c r="J884" s="1319"/>
      <c r="K884" s="1319"/>
      <c r="L884" s="1319"/>
      <c r="M884" s="1319"/>
      <c r="N884" s="1319"/>
      <c r="O884" s="874"/>
      <c r="P884" s="914"/>
      <c r="Q884" s="1319"/>
      <c r="R884" s="1319"/>
      <c r="S884" s="1319"/>
      <c r="T884" s="1319"/>
      <c r="U884" s="1319"/>
      <c r="V884" s="1319"/>
      <c r="W884" s="1319"/>
      <c r="X884" s="1320"/>
      <c r="Y884" s="1319"/>
      <c r="Z884" s="1319"/>
      <c r="AA884" s="1319"/>
      <c r="AB884" s="1319"/>
      <c r="AC884" s="1319"/>
      <c r="AD884" s="1319"/>
      <c r="AE884" s="1319"/>
      <c r="AF884" s="874"/>
      <c r="AG884" s="914"/>
      <c r="AH884" s="1319"/>
    </row>
    <row r="885">
      <c r="A885" s="1319"/>
      <c r="B885" s="1319"/>
      <c r="C885" s="1319"/>
      <c r="D885" s="1319"/>
      <c r="E885" s="1319"/>
      <c r="F885" s="1319"/>
      <c r="G885" s="1320"/>
      <c r="H885" s="1319"/>
      <c r="I885" s="1319"/>
      <c r="J885" s="1319"/>
      <c r="K885" s="1319"/>
      <c r="L885" s="1319"/>
      <c r="M885" s="1319"/>
      <c r="N885" s="1319"/>
      <c r="O885" s="874"/>
      <c r="P885" s="914"/>
      <c r="Q885" s="1319"/>
      <c r="R885" s="1319"/>
      <c r="S885" s="1319"/>
      <c r="T885" s="1319"/>
      <c r="U885" s="1319"/>
      <c r="V885" s="1319"/>
      <c r="W885" s="1319"/>
      <c r="X885" s="1320"/>
      <c r="Y885" s="1319"/>
      <c r="Z885" s="1319"/>
      <c r="AA885" s="1319"/>
      <c r="AB885" s="1319"/>
      <c r="AC885" s="1319"/>
      <c r="AD885" s="1319"/>
      <c r="AE885" s="1319"/>
      <c r="AF885" s="874"/>
      <c r="AG885" s="914"/>
      <c r="AH885" s="1319"/>
    </row>
    <row r="886">
      <c r="A886" s="1319"/>
      <c r="B886" s="1319"/>
      <c r="C886" s="1319"/>
      <c r="D886" s="1319"/>
      <c r="E886" s="1319"/>
      <c r="F886" s="1319"/>
      <c r="G886" s="1320"/>
      <c r="H886" s="1319"/>
      <c r="I886" s="1319"/>
      <c r="J886" s="1319"/>
      <c r="K886" s="1319"/>
      <c r="L886" s="1319"/>
      <c r="M886" s="1319"/>
      <c r="N886" s="1319"/>
      <c r="O886" s="874"/>
      <c r="P886" s="914"/>
      <c r="Q886" s="1319"/>
      <c r="R886" s="1319"/>
      <c r="S886" s="1319"/>
      <c r="T886" s="1319"/>
      <c r="U886" s="1319"/>
      <c r="V886" s="1319"/>
      <c r="W886" s="1319"/>
      <c r="X886" s="1320"/>
      <c r="Y886" s="1319"/>
      <c r="Z886" s="1319"/>
      <c r="AA886" s="1319"/>
      <c r="AB886" s="1319"/>
      <c r="AC886" s="1319"/>
      <c r="AD886" s="1319"/>
      <c r="AE886" s="1319"/>
      <c r="AF886" s="874"/>
      <c r="AG886" s="914"/>
      <c r="AH886" s="1319"/>
    </row>
    <row r="887">
      <c r="A887" s="1319"/>
      <c r="B887" s="1319"/>
      <c r="C887" s="1319"/>
      <c r="D887" s="1319"/>
      <c r="E887" s="1319"/>
      <c r="F887" s="1319"/>
      <c r="G887" s="1320"/>
      <c r="H887" s="1319"/>
      <c r="I887" s="1319"/>
      <c r="J887" s="1319"/>
      <c r="K887" s="1319"/>
      <c r="L887" s="1319"/>
      <c r="M887" s="1319"/>
      <c r="N887" s="1319"/>
      <c r="O887" s="874"/>
      <c r="P887" s="914"/>
      <c r="Q887" s="1319"/>
      <c r="R887" s="1319"/>
      <c r="S887" s="1319"/>
      <c r="T887" s="1319"/>
      <c r="U887" s="1319"/>
      <c r="V887" s="1319"/>
      <c r="W887" s="1319"/>
      <c r="X887" s="1320"/>
      <c r="Y887" s="1319"/>
      <c r="Z887" s="1319"/>
      <c r="AA887" s="1319"/>
      <c r="AB887" s="1319"/>
      <c r="AC887" s="1319"/>
      <c r="AD887" s="1319"/>
      <c r="AE887" s="1319"/>
      <c r="AF887" s="874"/>
      <c r="AG887" s="914"/>
      <c r="AH887" s="1319"/>
    </row>
    <row r="888">
      <c r="A888" s="1319"/>
      <c r="B888" s="1319"/>
      <c r="C888" s="1319"/>
      <c r="D888" s="1319"/>
      <c r="E888" s="1319"/>
      <c r="F888" s="1319"/>
      <c r="G888" s="1320"/>
      <c r="H888" s="1319"/>
      <c r="I888" s="1319"/>
      <c r="J888" s="1319"/>
      <c r="K888" s="1319"/>
      <c r="L888" s="1319"/>
      <c r="M888" s="1319"/>
      <c r="N888" s="1319"/>
      <c r="O888" s="874"/>
      <c r="P888" s="914"/>
      <c r="Q888" s="1319"/>
      <c r="R888" s="1319"/>
      <c r="S888" s="1319"/>
      <c r="T888" s="1319"/>
      <c r="U888" s="1319"/>
      <c r="V888" s="1319"/>
      <c r="W888" s="1319"/>
      <c r="X888" s="1320"/>
      <c r="Y888" s="1319"/>
      <c r="Z888" s="1319"/>
      <c r="AA888" s="1319"/>
      <c r="AB888" s="1319"/>
      <c r="AC888" s="1319"/>
      <c r="AD888" s="1319"/>
      <c r="AE888" s="1319"/>
      <c r="AF888" s="874"/>
      <c r="AG888" s="914"/>
      <c r="AH888" s="1319"/>
    </row>
    <row r="889">
      <c r="A889" s="1319"/>
      <c r="B889" s="1319"/>
      <c r="C889" s="1319"/>
      <c r="D889" s="1319"/>
      <c r="E889" s="1319"/>
      <c r="F889" s="1319"/>
      <c r="G889" s="1320"/>
      <c r="H889" s="1319"/>
      <c r="I889" s="1319"/>
      <c r="J889" s="1319"/>
      <c r="K889" s="1319"/>
      <c r="L889" s="1319"/>
      <c r="M889" s="1319"/>
      <c r="N889" s="1319"/>
      <c r="O889" s="874"/>
      <c r="P889" s="914"/>
      <c r="Q889" s="1319"/>
      <c r="R889" s="1319"/>
      <c r="S889" s="1319"/>
      <c r="T889" s="1319"/>
      <c r="U889" s="1319"/>
      <c r="V889" s="1319"/>
      <c r="W889" s="1319"/>
      <c r="X889" s="1320"/>
      <c r="Y889" s="1319"/>
      <c r="Z889" s="1319"/>
      <c r="AA889" s="1319"/>
      <c r="AB889" s="1319"/>
      <c r="AC889" s="1319"/>
      <c r="AD889" s="1319"/>
      <c r="AE889" s="1319"/>
      <c r="AF889" s="874"/>
      <c r="AG889" s="914"/>
      <c r="AH889" s="1319"/>
    </row>
    <row r="890">
      <c r="A890" s="1319"/>
      <c r="B890" s="1319"/>
      <c r="C890" s="1319"/>
      <c r="D890" s="1319"/>
      <c r="E890" s="1319"/>
      <c r="F890" s="1319"/>
      <c r="G890" s="1320"/>
      <c r="H890" s="1319"/>
      <c r="I890" s="1319"/>
      <c r="J890" s="1319"/>
      <c r="K890" s="1319"/>
      <c r="L890" s="1319"/>
      <c r="M890" s="1319"/>
      <c r="N890" s="1319"/>
      <c r="O890" s="874"/>
      <c r="P890" s="914"/>
      <c r="Q890" s="1319"/>
      <c r="R890" s="1319"/>
      <c r="S890" s="1319"/>
      <c r="T890" s="1319"/>
      <c r="U890" s="1319"/>
      <c r="V890" s="1319"/>
      <c r="W890" s="1319"/>
      <c r="X890" s="1320"/>
      <c r="Y890" s="1319"/>
      <c r="Z890" s="1319"/>
      <c r="AA890" s="1319"/>
      <c r="AB890" s="1319"/>
      <c r="AC890" s="1319"/>
      <c r="AD890" s="1319"/>
      <c r="AE890" s="1319"/>
      <c r="AF890" s="874"/>
      <c r="AG890" s="914"/>
      <c r="AH890" s="1319"/>
    </row>
    <row r="891">
      <c r="A891" s="1319"/>
      <c r="B891" s="1319"/>
      <c r="C891" s="1319"/>
      <c r="D891" s="1319"/>
      <c r="E891" s="1319"/>
      <c r="F891" s="1319"/>
      <c r="G891" s="1320"/>
      <c r="H891" s="1319"/>
      <c r="I891" s="1319"/>
      <c r="J891" s="1319"/>
      <c r="K891" s="1319"/>
      <c r="L891" s="1319"/>
      <c r="M891" s="1319"/>
      <c r="N891" s="1319"/>
      <c r="O891" s="874"/>
      <c r="P891" s="914"/>
      <c r="Q891" s="1319"/>
      <c r="R891" s="1319"/>
      <c r="S891" s="1319"/>
      <c r="T891" s="1319"/>
      <c r="U891" s="1319"/>
      <c r="V891" s="1319"/>
      <c r="W891" s="1319"/>
      <c r="X891" s="1320"/>
      <c r="Y891" s="1319"/>
      <c r="Z891" s="1319"/>
      <c r="AA891" s="1319"/>
      <c r="AB891" s="1319"/>
      <c r="AC891" s="1319"/>
      <c r="AD891" s="1319"/>
      <c r="AE891" s="1319"/>
      <c r="AF891" s="874"/>
      <c r="AG891" s="914"/>
      <c r="AH891" s="1319"/>
    </row>
    <row r="892">
      <c r="A892" s="1319"/>
      <c r="B892" s="1319"/>
      <c r="C892" s="1319"/>
      <c r="D892" s="1319"/>
      <c r="E892" s="1319"/>
      <c r="F892" s="1319"/>
      <c r="G892" s="1320"/>
      <c r="H892" s="1319"/>
      <c r="I892" s="1319"/>
      <c r="J892" s="1319"/>
      <c r="K892" s="1319"/>
      <c r="L892" s="1319"/>
      <c r="M892" s="1319"/>
      <c r="N892" s="1319"/>
      <c r="O892" s="874"/>
      <c r="P892" s="914"/>
      <c r="Q892" s="1319"/>
      <c r="R892" s="1319"/>
      <c r="S892" s="1319"/>
      <c r="T892" s="1319"/>
      <c r="U892" s="1319"/>
      <c r="V892" s="1319"/>
      <c r="W892" s="1319"/>
      <c r="X892" s="1320"/>
      <c r="Y892" s="1319"/>
      <c r="Z892" s="1319"/>
      <c r="AA892" s="1319"/>
      <c r="AB892" s="1319"/>
      <c r="AC892" s="1319"/>
      <c r="AD892" s="1319"/>
      <c r="AE892" s="1319"/>
      <c r="AF892" s="874"/>
      <c r="AG892" s="914"/>
      <c r="AH892" s="1319"/>
    </row>
    <row r="893">
      <c r="A893" s="1319"/>
      <c r="B893" s="1319"/>
      <c r="C893" s="1319"/>
      <c r="D893" s="1319"/>
      <c r="E893" s="1319"/>
      <c r="F893" s="1319"/>
      <c r="G893" s="1320"/>
      <c r="H893" s="1319"/>
      <c r="I893" s="1319"/>
      <c r="J893" s="1319"/>
      <c r="K893" s="1319"/>
      <c r="L893" s="1319"/>
      <c r="M893" s="1319"/>
      <c r="N893" s="1319"/>
      <c r="O893" s="874"/>
      <c r="P893" s="914"/>
      <c r="Q893" s="1319"/>
      <c r="R893" s="1319"/>
      <c r="S893" s="1319"/>
      <c r="T893" s="1319"/>
      <c r="U893" s="1319"/>
      <c r="V893" s="1319"/>
      <c r="W893" s="1319"/>
      <c r="X893" s="1320"/>
      <c r="Y893" s="1319"/>
      <c r="Z893" s="1319"/>
      <c r="AA893" s="1319"/>
      <c r="AB893" s="1319"/>
      <c r="AC893" s="1319"/>
      <c r="AD893" s="1319"/>
      <c r="AE893" s="1319"/>
      <c r="AF893" s="874"/>
      <c r="AG893" s="914"/>
      <c r="AH893" s="1319"/>
    </row>
    <row r="894">
      <c r="A894" s="1319"/>
      <c r="B894" s="1319"/>
      <c r="C894" s="1319"/>
      <c r="D894" s="1319"/>
      <c r="E894" s="1319"/>
      <c r="F894" s="1319"/>
      <c r="G894" s="1320"/>
      <c r="H894" s="1319"/>
      <c r="I894" s="1319"/>
      <c r="J894" s="1319"/>
      <c r="K894" s="1319"/>
      <c r="L894" s="1319"/>
      <c r="M894" s="1319"/>
      <c r="N894" s="1319"/>
      <c r="O894" s="874"/>
      <c r="P894" s="914"/>
      <c r="Q894" s="1319"/>
      <c r="R894" s="1319"/>
      <c r="S894" s="1319"/>
      <c r="T894" s="1319"/>
      <c r="U894" s="1319"/>
      <c r="V894" s="1319"/>
      <c r="W894" s="1319"/>
      <c r="X894" s="1320"/>
      <c r="Y894" s="1319"/>
      <c r="Z894" s="1319"/>
      <c r="AA894" s="1319"/>
      <c r="AB894" s="1319"/>
      <c r="AC894" s="1319"/>
      <c r="AD894" s="1319"/>
      <c r="AE894" s="1319"/>
      <c r="AF894" s="874"/>
      <c r="AG894" s="914"/>
      <c r="AH894" s="1319"/>
    </row>
    <row r="895">
      <c r="A895" s="1319"/>
      <c r="B895" s="1319"/>
      <c r="C895" s="1319"/>
      <c r="D895" s="1319"/>
      <c r="E895" s="1319"/>
      <c r="F895" s="1319"/>
      <c r="G895" s="1320"/>
      <c r="H895" s="1319"/>
      <c r="I895" s="1319"/>
      <c r="J895" s="1319"/>
      <c r="K895" s="1319"/>
      <c r="L895" s="1319"/>
      <c r="M895" s="1319"/>
      <c r="N895" s="1319"/>
      <c r="O895" s="874"/>
      <c r="P895" s="914"/>
      <c r="Q895" s="1319"/>
      <c r="R895" s="1319"/>
      <c r="S895" s="1319"/>
      <c r="T895" s="1319"/>
      <c r="U895" s="1319"/>
      <c r="V895" s="1319"/>
      <c r="W895" s="1319"/>
      <c r="X895" s="1320"/>
      <c r="Y895" s="1319"/>
      <c r="Z895" s="1319"/>
      <c r="AA895" s="1319"/>
      <c r="AB895" s="1319"/>
      <c r="AC895" s="1319"/>
      <c r="AD895" s="1319"/>
      <c r="AE895" s="1319"/>
      <c r="AF895" s="874"/>
      <c r="AG895" s="914"/>
      <c r="AH895" s="1319"/>
    </row>
    <row r="896">
      <c r="A896" s="1319"/>
      <c r="B896" s="1319"/>
      <c r="C896" s="1319"/>
      <c r="D896" s="1319"/>
      <c r="E896" s="1319"/>
      <c r="F896" s="1319"/>
      <c r="G896" s="1320"/>
      <c r="H896" s="1319"/>
      <c r="I896" s="1319"/>
      <c r="J896" s="1319"/>
      <c r="K896" s="1319"/>
      <c r="L896" s="1319"/>
      <c r="M896" s="1319"/>
      <c r="N896" s="1319"/>
      <c r="O896" s="874"/>
      <c r="P896" s="914"/>
      <c r="Q896" s="1319"/>
      <c r="R896" s="1319"/>
      <c r="S896" s="1319"/>
      <c r="T896" s="1319"/>
      <c r="U896" s="1319"/>
      <c r="V896" s="1319"/>
      <c r="W896" s="1319"/>
      <c r="X896" s="1320"/>
      <c r="Y896" s="1319"/>
      <c r="Z896" s="1319"/>
      <c r="AA896" s="1319"/>
      <c r="AB896" s="1319"/>
      <c r="AC896" s="1319"/>
      <c r="AD896" s="1319"/>
      <c r="AE896" s="1319"/>
      <c r="AF896" s="874"/>
      <c r="AG896" s="914"/>
      <c r="AH896" s="1319"/>
    </row>
    <row r="897">
      <c r="A897" s="1319"/>
      <c r="B897" s="1319"/>
      <c r="C897" s="1319"/>
      <c r="D897" s="1319"/>
      <c r="E897" s="1319"/>
      <c r="F897" s="1319"/>
      <c r="G897" s="1320"/>
      <c r="H897" s="1319"/>
      <c r="I897" s="1319"/>
      <c r="J897" s="1319"/>
      <c r="K897" s="1319"/>
      <c r="L897" s="1319"/>
      <c r="M897" s="1319"/>
      <c r="N897" s="1319"/>
      <c r="O897" s="874"/>
      <c r="P897" s="914"/>
      <c r="Q897" s="1319"/>
      <c r="R897" s="1319"/>
      <c r="S897" s="1319"/>
      <c r="T897" s="1319"/>
      <c r="U897" s="1319"/>
      <c r="V897" s="1319"/>
      <c r="W897" s="1319"/>
      <c r="X897" s="1320"/>
      <c r="Y897" s="1319"/>
      <c r="Z897" s="1319"/>
      <c r="AA897" s="1319"/>
      <c r="AB897" s="1319"/>
      <c r="AC897" s="1319"/>
      <c r="AD897" s="1319"/>
      <c r="AE897" s="1319"/>
      <c r="AF897" s="874"/>
      <c r="AG897" s="914"/>
      <c r="AH897" s="1319"/>
    </row>
    <row r="898">
      <c r="A898" s="1319"/>
      <c r="B898" s="1319"/>
      <c r="C898" s="1319"/>
      <c r="D898" s="1319"/>
      <c r="E898" s="1319"/>
      <c r="F898" s="1319"/>
      <c r="G898" s="1320"/>
      <c r="H898" s="1319"/>
      <c r="I898" s="1319"/>
      <c r="J898" s="1319"/>
      <c r="K898" s="1319"/>
      <c r="L898" s="1319"/>
      <c r="M898" s="1319"/>
      <c r="N898" s="1319"/>
      <c r="O898" s="874"/>
      <c r="P898" s="914"/>
      <c r="Q898" s="1319"/>
      <c r="R898" s="1319"/>
      <c r="S898" s="1319"/>
      <c r="T898" s="1319"/>
      <c r="U898" s="1319"/>
      <c r="V898" s="1319"/>
      <c r="W898" s="1319"/>
      <c r="X898" s="1320"/>
      <c r="Y898" s="1319"/>
      <c r="Z898" s="1319"/>
      <c r="AA898" s="1319"/>
      <c r="AB898" s="1319"/>
      <c r="AC898" s="1319"/>
      <c r="AD898" s="1319"/>
      <c r="AE898" s="1319"/>
      <c r="AF898" s="874"/>
      <c r="AG898" s="914"/>
      <c r="AH898" s="1319"/>
    </row>
    <row r="899">
      <c r="A899" s="1319"/>
      <c r="B899" s="1319"/>
      <c r="C899" s="1319"/>
      <c r="D899" s="1319"/>
      <c r="E899" s="1319"/>
      <c r="F899" s="1319"/>
      <c r="G899" s="1320"/>
      <c r="H899" s="1319"/>
      <c r="I899" s="1319"/>
      <c r="J899" s="1319"/>
      <c r="K899" s="1319"/>
      <c r="L899" s="1319"/>
      <c r="M899" s="1319"/>
      <c r="N899" s="1319"/>
      <c r="O899" s="874"/>
      <c r="P899" s="914"/>
      <c r="Q899" s="1319"/>
      <c r="R899" s="1319"/>
      <c r="S899" s="1319"/>
      <c r="T899" s="1319"/>
      <c r="U899" s="1319"/>
      <c r="V899" s="1319"/>
      <c r="W899" s="1319"/>
      <c r="X899" s="1320"/>
      <c r="Y899" s="1319"/>
      <c r="Z899" s="1319"/>
      <c r="AA899" s="1319"/>
      <c r="AB899" s="1319"/>
      <c r="AC899" s="1319"/>
      <c r="AD899" s="1319"/>
      <c r="AE899" s="1319"/>
      <c r="AF899" s="874"/>
      <c r="AG899" s="914"/>
      <c r="AH899" s="1319"/>
    </row>
    <row r="900">
      <c r="A900" s="1319"/>
      <c r="B900" s="1319"/>
      <c r="C900" s="1319"/>
      <c r="D900" s="1319"/>
      <c r="E900" s="1319"/>
      <c r="F900" s="1319"/>
      <c r="G900" s="1320"/>
      <c r="H900" s="1319"/>
      <c r="I900" s="1319"/>
      <c r="J900" s="1319"/>
      <c r="K900" s="1319"/>
      <c r="L900" s="1319"/>
      <c r="M900" s="1319"/>
      <c r="N900" s="1319"/>
      <c r="O900" s="874"/>
      <c r="P900" s="914"/>
      <c r="Q900" s="1319"/>
      <c r="R900" s="1319"/>
      <c r="S900" s="1319"/>
      <c r="T900" s="1319"/>
      <c r="U900" s="1319"/>
      <c r="V900" s="1319"/>
      <c r="W900" s="1319"/>
      <c r="X900" s="1320"/>
      <c r="Y900" s="1319"/>
      <c r="Z900" s="1319"/>
      <c r="AA900" s="1319"/>
      <c r="AB900" s="1319"/>
      <c r="AC900" s="1319"/>
      <c r="AD900" s="1319"/>
      <c r="AE900" s="1319"/>
      <c r="AF900" s="874"/>
      <c r="AG900" s="914"/>
      <c r="AH900" s="1319"/>
    </row>
    <row r="901">
      <c r="A901" s="1319"/>
      <c r="B901" s="1319"/>
      <c r="C901" s="1319"/>
      <c r="D901" s="1319"/>
      <c r="E901" s="1319"/>
      <c r="F901" s="1319"/>
      <c r="G901" s="1320"/>
      <c r="H901" s="1319"/>
      <c r="I901" s="1319"/>
      <c r="J901" s="1319"/>
      <c r="K901" s="1319"/>
      <c r="L901" s="1319"/>
      <c r="M901" s="1319"/>
      <c r="N901" s="1319"/>
      <c r="O901" s="874"/>
      <c r="P901" s="914"/>
      <c r="Q901" s="1319"/>
      <c r="R901" s="1319"/>
      <c r="S901" s="1319"/>
      <c r="T901" s="1319"/>
      <c r="U901" s="1319"/>
      <c r="V901" s="1319"/>
      <c r="W901" s="1319"/>
      <c r="X901" s="1320"/>
      <c r="Y901" s="1319"/>
      <c r="Z901" s="1319"/>
      <c r="AA901" s="1319"/>
      <c r="AB901" s="1319"/>
      <c r="AC901" s="1319"/>
      <c r="AD901" s="1319"/>
      <c r="AE901" s="1319"/>
      <c r="AF901" s="874"/>
      <c r="AG901" s="914"/>
      <c r="AH901" s="1319"/>
    </row>
    <row r="902">
      <c r="A902" s="1319"/>
      <c r="B902" s="1319"/>
      <c r="C902" s="1319"/>
      <c r="D902" s="1319"/>
      <c r="E902" s="1319"/>
      <c r="F902" s="1319"/>
      <c r="G902" s="1320"/>
      <c r="H902" s="1319"/>
      <c r="I902" s="1319"/>
      <c r="J902" s="1319"/>
      <c r="K902" s="1319"/>
      <c r="L902" s="1319"/>
      <c r="M902" s="1319"/>
      <c r="N902" s="1319"/>
      <c r="O902" s="874"/>
      <c r="P902" s="914"/>
      <c r="Q902" s="1319"/>
      <c r="R902" s="1319"/>
      <c r="S902" s="1319"/>
      <c r="T902" s="1319"/>
      <c r="U902" s="1319"/>
      <c r="V902" s="1319"/>
      <c r="W902" s="1319"/>
      <c r="X902" s="1320"/>
      <c r="Y902" s="1319"/>
      <c r="Z902" s="1319"/>
      <c r="AA902" s="1319"/>
      <c r="AB902" s="1319"/>
      <c r="AC902" s="1319"/>
      <c r="AD902" s="1319"/>
      <c r="AE902" s="1319"/>
      <c r="AF902" s="874"/>
      <c r="AG902" s="914"/>
      <c r="AH902" s="1319"/>
    </row>
    <row r="903">
      <c r="A903" s="1319"/>
      <c r="B903" s="1319"/>
      <c r="C903" s="1319"/>
      <c r="D903" s="1319"/>
      <c r="E903" s="1319"/>
      <c r="F903" s="1319"/>
      <c r="G903" s="1320"/>
      <c r="H903" s="1319"/>
      <c r="I903" s="1319"/>
      <c r="J903" s="1319"/>
      <c r="K903" s="1319"/>
      <c r="L903" s="1319"/>
      <c r="M903" s="1319"/>
      <c r="N903" s="1319"/>
      <c r="O903" s="874"/>
      <c r="P903" s="914"/>
      <c r="Q903" s="1319"/>
      <c r="R903" s="1319"/>
      <c r="S903" s="1319"/>
      <c r="T903" s="1319"/>
      <c r="U903" s="1319"/>
      <c r="V903" s="1319"/>
      <c r="W903" s="1319"/>
      <c r="X903" s="1320"/>
      <c r="Y903" s="1319"/>
      <c r="Z903" s="1319"/>
      <c r="AA903" s="1319"/>
      <c r="AB903" s="1319"/>
      <c r="AC903" s="1319"/>
      <c r="AD903" s="1319"/>
      <c r="AE903" s="1319"/>
      <c r="AF903" s="874"/>
      <c r="AG903" s="914"/>
      <c r="AH903" s="1319"/>
    </row>
    <row r="904">
      <c r="A904" s="1319"/>
      <c r="B904" s="1319"/>
      <c r="C904" s="1319"/>
      <c r="D904" s="1319"/>
      <c r="E904" s="1319"/>
      <c r="F904" s="1319"/>
      <c r="G904" s="1320"/>
      <c r="H904" s="1319"/>
      <c r="I904" s="1319"/>
      <c r="J904" s="1319"/>
      <c r="K904" s="1319"/>
      <c r="L904" s="1319"/>
      <c r="M904" s="1319"/>
      <c r="N904" s="1319"/>
      <c r="O904" s="874"/>
      <c r="P904" s="914"/>
      <c r="Q904" s="1319"/>
      <c r="R904" s="1319"/>
      <c r="S904" s="1319"/>
      <c r="T904" s="1319"/>
      <c r="U904" s="1319"/>
      <c r="V904" s="1319"/>
      <c r="W904" s="1319"/>
      <c r="X904" s="1320"/>
      <c r="Y904" s="1319"/>
      <c r="Z904" s="1319"/>
      <c r="AA904" s="1319"/>
      <c r="AB904" s="1319"/>
      <c r="AC904" s="1319"/>
      <c r="AD904" s="1319"/>
      <c r="AE904" s="1319"/>
      <c r="AF904" s="874"/>
      <c r="AG904" s="914"/>
      <c r="AH904" s="1319"/>
    </row>
    <row r="905">
      <c r="A905" s="1319"/>
      <c r="B905" s="1319"/>
      <c r="C905" s="1319"/>
      <c r="D905" s="1319"/>
      <c r="E905" s="1319"/>
      <c r="F905" s="1319"/>
      <c r="G905" s="1320"/>
      <c r="H905" s="1319"/>
      <c r="I905" s="1319"/>
      <c r="J905" s="1319"/>
      <c r="K905" s="1319"/>
      <c r="L905" s="1319"/>
      <c r="M905" s="1319"/>
      <c r="N905" s="1319"/>
      <c r="O905" s="874"/>
      <c r="P905" s="914"/>
      <c r="Q905" s="1319"/>
      <c r="R905" s="1319"/>
      <c r="S905" s="1319"/>
      <c r="T905" s="1319"/>
      <c r="U905" s="1319"/>
      <c r="V905" s="1319"/>
      <c r="W905" s="1319"/>
      <c r="X905" s="1320"/>
      <c r="Y905" s="1319"/>
      <c r="Z905" s="1319"/>
      <c r="AA905" s="1319"/>
      <c r="AB905" s="1319"/>
      <c r="AC905" s="1319"/>
      <c r="AD905" s="1319"/>
      <c r="AE905" s="1319"/>
      <c r="AF905" s="874"/>
      <c r="AG905" s="914"/>
      <c r="AH905" s="1319"/>
    </row>
    <row r="906">
      <c r="A906" s="1319"/>
      <c r="B906" s="1319"/>
      <c r="C906" s="1319"/>
      <c r="D906" s="1319"/>
      <c r="E906" s="1319"/>
      <c r="F906" s="1319"/>
      <c r="G906" s="1320"/>
      <c r="H906" s="1319"/>
      <c r="I906" s="1319"/>
      <c r="J906" s="1319"/>
      <c r="K906" s="1319"/>
      <c r="L906" s="1319"/>
      <c r="M906" s="1319"/>
      <c r="N906" s="1319"/>
      <c r="O906" s="874"/>
      <c r="P906" s="914"/>
      <c r="Q906" s="1319"/>
      <c r="R906" s="1319"/>
      <c r="S906" s="1319"/>
      <c r="T906" s="1319"/>
      <c r="U906" s="1319"/>
      <c r="V906" s="1319"/>
      <c r="W906" s="1319"/>
      <c r="X906" s="1320"/>
      <c r="Y906" s="1319"/>
      <c r="Z906" s="1319"/>
      <c r="AA906" s="1319"/>
      <c r="AB906" s="1319"/>
      <c r="AC906" s="1319"/>
      <c r="AD906" s="1319"/>
      <c r="AE906" s="1319"/>
      <c r="AF906" s="874"/>
      <c r="AG906" s="914"/>
      <c r="AH906" s="1319"/>
    </row>
    <row r="907">
      <c r="A907" s="1319"/>
      <c r="B907" s="1319"/>
      <c r="C907" s="1319"/>
      <c r="D907" s="1319"/>
      <c r="E907" s="1319"/>
      <c r="F907" s="1319"/>
      <c r="G907" s="1320"/>
      <c r="H907" s="1319"/>
      <c r="I907" s="1319"/>
      <c r="J907" s="1319"/>
      <c r="K907" s="1319"/>
      <c r="L907" s="1319"/>
      <c r="M907" s="1319"/>
      <c r="N907" s="1319"/>
      <c r="O907" s="874"/>
      <c r="P907" s="914"/>
      <c r="Q907" s="1319"/>
      <c r="R907" s="1319"/>
      <c r="S907" s="1319"/>
      <c r="T907" s="1319"/>
      <c r="U907" s="1319"/>
      <c r="V907" s="1319"/>
      <c r="W907" s="1319"/>
      <c r="X907" s="1320"/>
      <c r="Y907" s="1319"/>
      <c r="Z907" s="1319"/>
      <c r="AA907" s="1319"/>
      <c r="AB907" s="1319"/>
      <c r="AC907" s="1319"/>
      <c r="AD907" s="1319"/>
      <c r="AE907" s="1319"/>
      <c r="AF907" s="874"/>
      <c r="AG907" s="914"/>
      <c r="AH907" s="1319"/>
    </row>
    <row r="908">
      <c r="A908" s="1319"/>
      <c r="B908" s="1319"/>
      <c r="C908" s="1319"/>
      <c r="D908" s="1319"/>
      <c r="E908" s="1319"/>
      <c r="F908" s="1319"/>
      <c r="G908" s="1320"/>
      <c r="H908" s="1319"/>
      <c r="I908" s="1319"/>
      <c r="J908" s="1319"/>
      <c r="K908" s="1319"/>
      <c r="L908" s="1319"/>
      <c r="M908" s="1319"/>
      <c r="N908" s="1319"/>
      <c r="O908" s="874"/>
      <c r="P908" s="914"/>
      <c r="Q908" s="1319"/>
      <c r="R908" s="1319"/>
      <c r="S908" s="1319"/>
      <c r="T908" s="1319"/>
      <c r="U908" s="1319"/>
      <c r="V908" s="1319"/>
      <c r="W908" s="1319"/>
      <c r="X908" s="1320"/>
      <c r="Y908" s="1319"/>
      <c r="Z908" s="1319"/>
      <c r="AA908" s="1319"/>
      <c r="AB908" s="1319"/>
      <c r="AC908" s="1319"/>
      <c r="AD908" s="1319"/>
      <c r="AE908" s="1319"/>
      <c r="AF908" s="874"/>
      <c r="AG908" s="914"/>
      <c r="AH908" s="1319"/>
    </row>
    <row r="909">
      <c r="A909" s="1319"/>
      <c r="B909" s="1319"/>
      <c r="C909" s="1319"/>
      <c r="D909" s="1319"/>
      <c r="E909" s="1319"/>
      <c r="F909" s="1319"/>
      <c r="G909" s="1320"/>
      <c r="H909" s="1319"/>
      <c r="I909" s="1319"/>
      <c r="J909" s="1319"/>
      <c r="K909" s="1319"/>
      <c r="L909" s="1319"/>
      <c r="M909" s="1319"/>
      <c r="N909" s="1319"/>
      <c r="O909" s="874"/>
      <c r="P909" s="914"/>
      <c r="Q909" s="1319"/>
      <c r="R909" s="1319"/>
      <c r="S909" s="1319"/>
      <c r="T909" s="1319"/>
      <c r="U909" s="1319"/>
      <c r="V909" s="1319"/>
      <c r="W909" s="1319"/>
      <c r="X909" s="1320"/>
      <c r="Y909" s="1319"/>
      <c r="Z909" s="1319"/>
      <c r="AA909" s="1319"/>
      <c r="AB909" s="1319"/>
      <c r="AC909" s="1319"/>
      <c r="AD909" s="1319"/>
      <c r="AE909" s="1319"/>
      <c r="AF909" s="874"/>
      <c r="AG909" s="914"/>
      <c r="AH909" s="1319"/>
    </row>
    <row r="910">
      <c r="A910" s="1319"/>
      <c r="B910" s="1319"/>
      <c r="C910" s="1319"/>
      <c r="D910" s="1319"/>
      <c r="E910" s="1319"/>
      <c r="F910" s="1319"/>
      <c r="G910" s="1320"/>
      <c r="H910" s="1319"/>
      <c r="I910" s="1319"/>
      <c r="J910" s="1319"/>
      <c r="K910" s="1319"/>
      <c r="L910" s="1319"/>
      <c r="M910" s="1319"/>
      <c r="N910" s="1319"/>
      <c r="O910" s="874"/>
      <c r="P910" s="914"/>
      <c r="Q910" s="1319"/>
      <c r="R910" s="1319"/>
      <c r="S910" s="1319"/>
      <c r="T910" s="1319"/>
      <c r="U910" s="1319"/>
      <c r="V910" s="1319"/>
      <c r="W910" s="1319"/>
      <c r="X910" s="1320"/>
      <c r="Y910" s="1319"/>
      <c r="Z910" s="1319"/>
      <c r="AA910" s="1319"/>
      <c r="AB910" s="1319"/>
      <c r="AC910" s="1319"/>
      <c r="AD910" s="1319"/>
      <c r="AE910" s="1319"/>
      <c r="AF910" s="874"/>
      <c r="AG910" s="914"/>
      <c r="AH910" s="1319"/>
    </row>
    <row r="911">
      <c r="A911" s="1319"/>
      <c r="B911" s="1319"/>
      <c r="C911" s="1319"/>
      <c r="D911" s="1319"/>
      <c r="E911" s="1319"/>
      <c r="F911" s="1319"/>
      <c r="G911" s="1320"/>
      <c r="H911" s="1319"/>
      <c r="I911" s="1319"/>
      <c r="J911" s="1319"/>
      <c r="K911" s="1319"/>
      <c r="L911" s="1319"/>
      <c r="M911" s="1319"/>
      <c r="N911" s="1319"/>
      <c r="O911" s="874"/>
      <c r="P911" s="914"/>
      <c r="Q911" s="1319"/>
      <c r="R911" s="1319"/>
      <c r="S911" s="1319"/>
      <c r="T911" s="1319"/>
      <c r="U911" s="1319"/>
      <c r="V911" s="1319"/>
      <c r="W911" s="1319"/>
      <c r="X911" s="1320"/>
      <c r="Y911" s="1319"/>
      <c r="Z911" s="1319"/>
      <c r="AA911" s="1319"/>
      <c r="AB911" s="1319"/>
      <c r="AC911" s="1319"/>
      <c r="AD911" s="1319"/>
      <c r="AE911" s="1319"/>
      <c r="AF911" s="874"/>
      <c r="AG911" s="914"/>
      <c r="AH911" s="1319"/>
    </row>
    <row r="912">
      <c r="A912" s="1319"/>
      <c r="B912" s="1319"/>
      <c r="C912" s="1319"/>
      <c r="D912" s="1319"/>
      <c r="E912" s="1319"/>
      <c r="F912" s="1319"/>
      <c r="G912" s="1320"/>
      <c r="H912" s="1319"/>
      <c r="I912" s="1319"/>
      <c r="J912" s="1319"/>
      <c r="K912" s="1319"/>
      <c r="L912" s="1319"/>
      <c r="M912" s="1319"/>
      <c r="N912" s="1319"/>
      <c r="O912" s="874"/>
      <c r="P912" s="914"/>
      <c r="Q912" s="1319"/>
      <c r="R912" s="1319"/>
      <c r="S912" s="1319"/>
      <c r="T912" s="1319"/>
      <c r="U912" s="1319"/>
      <c r="V912" s="1319"/>
      <c r="W912" s="1319"/>
      <c r="X912" s="1320"/>
      <c r="Y912" s="1319"/>
      <c r="Z912" s="1319"/>
      <c r="AA912" s="1319"/>
      <c r="AB912" s="1319"/>
      <c r="AC912" s="1319"/>
      <c r="AD912" s="1319"/>
      <c r="AE912" s="1319"/>
      <c r="AF912" s="874"/>
      <c r="AG912" s="914"/>
      <c r="AH912" s="1319"/>
    </row>
    <row r="913">
      <c r="A913" s="1319"/>
      <c r="B913" s="1319"/>
      <c r="C913" s="1319"/>
      <c r="D913" s="1319"/>
      <c r="E913" s="1319"/>
      <c r="F913" s="1319"/>
      <c r="G913" s="1320"/>
      <c r="H913" s="1319"/>
      <c r="I913" s="1319"/>
      <c r="J913" s="1319"/>
      <c r="K913" s="1319"/>
      <c r="L913" s="1319"/>
      <c r="M913" s="1319"/>
      <c r="N913" s="1319"/>
      <c r="O913" s="874"/>
      <c r="P913" s="914"/>
      <c r="Q913" s="1319"/>
      <c r="R913" s="1319"/>
      <c r="S913" s="1319"/>
      <c r="T913" s="1319"/>
      <c r="U913" s="1319"/>
      <c r="V913" s="1319"/>
      <c r="W913" s="1319"/>
      <c r="X913" s="1320"/>
      <c r="Y913" s="1319"/>
      <c r="Z913" s="1319"/>
      <c r="AA913" s="1319"/>
      <c r="AB913" s="1319"/>
      <c r="AC913" s="1319"/>
      <c r="AD913" s="1319"/>
      <c r="AE913" s="1319"/>
      <c r="AF913" s="874"/>
      <c r="AG913" s="914"/>
      <c r="AH913" s="1319"/>
    </row>
    <row r="914">
      <c r="A914" s="1319"/>
      <c r="B914" s="1319"/>
      <c r="C914" s="1319"/>
      <c r="D914" s="1319"/>
      <c r="E914" s="1319"/>
      <c r="F914" s="1319"/>
      <c r="G914" s="1320"/>
      <c r="H914" s="1319"/>
      <c r="I914" s="1319"/>
      <c r="J914" s="1319"/>
      <c r="K914" s="1319"/>
      <c r="L914" s="1319"/>
      <c r="M914" s="1319"/>
      <c r="N914" s="1319"/>
      <c r="O914" s="874"/>
      <c r="P914" s="914"/>
      <c r="Q914" s="1319"/>
      <c r="R914" s="1319"/>
      <c r="S914" s="1319"/>
      <c r="T914" s="1319"/>
      <c r="U914" s="1319"/>
      <c r="V914" s="1319"/>
      <c r="W914" s="1319"/>
      <c r="X914" s="1320"/>
      <c r="Y914" s="1319"/>
      <c r="Z914" s="1319"/>
      <c r="AA914" s="1319"/>
      <c r="AB914" s="1319"/>
      <c r="AC914" s="1319"/>
      <c r="AD914" s="1319"/>
      <c r="AE914" s="1319"/>
      <c r="AF914" s="874"/>
      <c r="AG914" s="914"/>
      <c r="AH914" s="1319"/>
    </row>
    <row r="915">
      <c r="A915" s="1319"/>
      <c r="B915" s="1319"/>
      <c r="C915" s="1319"/>
      <c r="D915" s="1319"/>
      <c r="E915" s="1319"/>
      <c r="F915" s="1319"/>
      <c r="G915" s="1320"/>
      <c r="H915" s="1319"/>
      <c r="I915" s="1319"/>
      <c r="J915" s="1319"/>
      <c r="K915" s="1319"/>
      <c r="L915" s="1319"/>
      <c r="M915" s="1319"/>
      <c r="N915" s="1319"/>
      <c r="O915" s="874"/>
      <c r="P915" s="914"/>
      <c r="Q915" s="1319"/>
      <c r="R915" s="1319"/>
      <c r="S915" s="1319"/>
      <c r="T915" s="1319"/>
      <c r="U915" s="1319"/>
      <c r="V915" s="1319"/>
      <c r="W915" s="1319"/>
      <c r="X915" s="1320"/>
      <c r="Y915" s="1319"/>
      <c r="Z915" s="1319"/>
      <c r="AA915" s="1319"/>
      <c r="AB915" s="1319"/>
      <c r="AC915" s="1319"/>
      <c r="AD915" s="1319"/>
      <c r="AE915" s="1319"/>
      <c r="AF915" s="874"/>
      <c r="AG915" s="914"/>
      <c r="AH915" s="1319"/>
    </row>
    <row r="916">
      <c r="A916" s="1319"/>
      <c r="B916" s="1319"/>
      <c r="C916" s="1319"/>
      <c r="D916" s="1319"/>
      <c r="E916" s="1319"/>
      <c r="F916" s="1319"/>
      <c r="G916" s="1320"/>
      <c r="H916" s="1319"/>
      <c r="I916" s="1319"/>
      <c r="J916" s="1319"/>
      <c r="K916" s="1319"/>
      <c r="L916" s="1319"/>
      <c r="M916" s="1319"/>
      <c r="N916" s="1319"/>
      <c r="O916" s="874"/>
      <c r="P916" s="914"/>
      <c r="Q916" s="1319"/>
      <c r="R916" s="1319"/>
      <c r="S916" s="1319"/>
      <c r="T916" s="1319"/>
      <c r="U916" s="1319"/>
      <c r="V916" s="1319"/>
      <c r="W916" s="1319"/>
      <c r="X916" s="1320"/>
      <c r="Y916" s="1319"/>
      <c r="Z916" s="1319"/>
      <c r="AA916" s="1319"/>
      <c r="AB916" s="1319"/>
      <c r="AC916" s="1319"/>
      <c r="AD916" s="1319"/>
      <c r="AE916" s="1319"/>
      <c r="AF916" s="874"/>
      <c r="AG916" s="914"/>
      <c r="AH916" s="1319"/>
    </row>
    <row r="917">
      <c r="A917" s="1319"/>
      <c r="B917" s="1319"/>
      <c r="C917" s="1319"/>
      <c r="D917" s="1319"/>
      <c r="E917" s="1319"/>
      <c r="F917" s="1319"/>
      <c r="G917" s="1320"/>
      <c r="H917" s="1319"/>
      <c r="I917" s="1319"/>
      <c r="J917" s="1319"/>
      <c r="K917" s="1319"/>
      <c r="L917" s="1319"/>
      <c r="M917" s="1319"/>
      <c r="N917" s="1319"/>
      <c r="O917" s="874"/>
      <c r="P917" s="914"/>
      <c r="Q917" s="1319"/>
      <c r="R917" s="1319"/>
      <c r="S917" s="1319"/>
      <c r="T917" s="1319"/>
      <c r="U917" s="1319"/>
      <c r="V917" s="1319"/>
      <c r="W917" s="1319"/>
      <c r="X917" s="1320"/>
      <c r="Y917" s="1319"/>
      <c r="Z917" s="1319"/>
      <c r="AA917" s="1319"/>
      <c r="AB917" s="1319"/>
      <c r="AC917" s="1319"/>
      <c r="AD917" s="1319"/>
      <c r="AE917" s="1319"/>
      <c r="AF917" s="874"/>
      <c r="AG917" s="914"/>
      <c r="AH917" s="1319"/>
    </row>
    <row r="918">
      <c r="A918" s="1319"/>
      <c r="B918" s="1319"/>
      <c r="C918" s="1319"/>
      <c r="D918" s="1319"/>
      <c r="E918" s="1319"/>
      <c r="F918" s="1319"/>
      <c r="G918" s="1320"/>
      <c r="H918" s="1319"/>
      <c r="I918" s="1319"/>
      <c r="J918" s="1319"/>
      <c r="K918" s="1319"/>
      <c r="L918" s="1319"/>
      <c r="M918" s="1319"/>
      <c r="N918" s="1319"/>
      <c r="O918" s="874"/>
      <c r="P918" s="914"/>
      <c r="Q918" s="1319"/>
      <c r="R918" s="1319"/>
      <c r="S918" s="1319"/>
      <c r="T918" s="1319"/>
      <c r="U918" s="1319"/>
      <c r="V918" s="1319"/>
      <c r="W918" s="1319"/>
      <c r="X918" s="1320"/>
      <c r="Y918" s="1319"/>
      <c r="Z918" s="1319"/>
      <c r="AA918" s="1319"/>
      <c r="AB918" s="1319"/>
      <c r="AC918" s="1319"/>
      <c r="AD918" s="1319"/>
      <c r="AE918" s="1319"/>
      <c r="AF918" s="874"/>
      <c r="AG918" s="914"/>
      <c r="AH918" s="1319"/>
    </row>
    <row r="919">
      <c r="A919" s="1319"/>
      <c r="B919" s="1319"/>
      <c r="C919" s="1319"/>
      <c r="D919" s="1319"/>
      <c r="E919" s="1319"/>
      <c r="F919" s="1319"/>
      <c r="G919" s="1320"/>
      <c r="H919" s="1319"/>
      <c r="I919" s="1319"/>
      <c r="J919" s="1319"/>
      <c r="K919" s="1319"/>
      <c r="L919" s="1319"/>
      <c r="M919" s="1319"/>
      <c r="N919" s="1319"/>
      <c r="O919" s="874"/>
      <c r="P919" s="914"/>
      <c r="Q919" s="1319"/>
      <c r="R919" s="1319"/>
      <c r="S919" s="1319"/>
      <c r="T919" s="1319"/>
      <c r="U919" s="1319"/>
      <c r="V919" s="1319"/>
      <c r="W919" s="1319"/>
      <c r="X919" s="1320"/>
      <c r="Y919" s="1319"/>
      <c r="Z919" s="1319"/>
      <c r="AA919" s="1319"/>
      <c r="AB919" s="1319"/>
      <c r="AC919" s="1319"/>
      <c r="AD919" s="1319"/>
      <c r="AE919" s="1319"/>
      <c r="AF919" s="874"/>
      <c r="AG919" s="914"/>
      <c r="AH919" s="1319"/>
    </row>
    <row r="920">
      <c r="A920" s="1319"/>
      <c r="B920" s="1319"/>
      <c r="C920" s="1319"/>
      <c r="D920" s="1319"/>
      <c r="E920" s="1319"/>
      <c r="F920" s="1319"/>
      <c r="G920" s="1320"/>
      <c r="H920" s="1319"/>
      <c r="I920" s="1319"/>
      <c r="J920" s="1319"/>
      <c r="K920" s="1319"/>
      <c r="L920" s="1319"/>
      <c r="M920" s="1319"/>
      <c r="N920" s="1319"/>
      <c r="O920" s="874"/>
      <c r="P920" s="914"/>
      <c r="Q920" s="1319"/>
      <c r="R920" s="1319"/>
      <c r="S920" s="1319"/>
      <c r="T920" s="1319"/>
      <c r="U920" s="1319"/>
      <c r="V920" s="1319"/>
      <c r="W920" s="1319"/>
      <c r="X920" s="1320"/>
      <c r="Y920" s="1319"/>
      <c r="Z920" s="1319"/>
      <c r="AA920" s="1319"/>
      <c r="AB920" s="1319"/>
      <c r="AC920" s="1319"/>
      <c r="AD920" s="1319"/>
      <c r="AE920" s="1319"/>
      <c r="AF920" s="874"/>
      <c r="AG920" s="914"/>
      <c r="AH920" s="1319"/>
    </row>
    <row r="921">
      <c r="A921" s="1319"/>
      <c r="B921" s="1319"/>
      <c r="C921" s="1319"/>
      <c r="D921" s="1319"/>
      <c r="E921" s="1319"/>
      <c r="F921" s="1319"/>
      <c r="G921" s="1320"/>
      <c r="H921" s="1319"/>
      <c r="I921" s="1319"/>
      <c r="J921" s="1319"/>
      <c r="K921" s="1319"/>
      <c r="L921" s="1319"/>
      <c r="M921" s="1319"/>
      <c r="N921" s="1319"/>
      <c r="O921" s="874"/>
      <c r="P921" s="914"/>
      <c r="Q921" s="1319"/>
      <c r="R921" s="1319"/>
      <c r="S921" s="1319"/>
      <c r="T921" s="1319"/>
      <c r="U921" s="1319"/>
      <c r="V921" s="1319"/>
      <c r="W921" s="1319"/>
      <c r="X921" s="1320"/>
      <c r="Y921" s="1319"/>
      <c r="Z921" s="1319"/>
      <c r="AA921" s="1319"/>
      <c r="AB921" s="1319"/>
      <c r="AC921" s="1319"/>
      <c r="AD921" s="1319"/>
      <c r="AE921" s="1319"/>
      <c r="AF921" s="874"/>
      <c r="AG921" s="914"/>
      <c r="AH921" s="1319"/>
    </row>
    <row r="922">
      <c r="A922" s="1319"/>
      <c r="B922" s="1319"/>
      <c r="C922" s="1319"/>
      <c r="D922" s="1319"/>
      <c r="E922" s="1319"/>
      <c r="F922" s="1319"/>
      <c r="G922" s="1320"/>
      <c r="H922" s="1319"/>
      <c r="I922" s="1319"/>
      <c r="J922" s="1319"/>
      <c r="K922" s="1319"/>
      <c r="L922" s="1319"/>
      <c r="M922" s="1319"/>
      <c r="N922" s="1319"/>
      <c r="O922" s="874"/>
      <c r="P922" s="914"/>
      <c r="Q922" s="1319"/>
      <c r="R922" s="1319"/>
      <c r="S922" s="1319"/>
      <c r="T922" s="1319"/>
      <c r="U922" s="1319"/>
      <c r="V922" s="1319"/>
      <c r="W922" s="1319"/>
      <c r="X922" s="1320"/>
      <c r="Y922" s="1319"/>
      <c r="Z922" s="1319"/>
      <c r="AA922" s="1319"/>
      <c r="AB922" s="1319"/>
      <c r="AC922" s="1319"/>
      <c r="AD922" s="1319"/>
      <c r="AE922" s="1319"/>
      <c r="AF922" s="874"/>
      <c r="AG922" s="914"/>
      <c r="AH922" s="1319"/>
    </row>
    <row r="923">
      <c r="A923" s="1319"/>
      <c r="B923" s="1319"/>
      <c r="C923" s="1319"/>
      <c r="D923" s="1319"/>
      <c r="E923" s="1319"/>
      <c r="F923" s="1319"/>
      <c r="G923" s="1320"/>
      <c r="H923" s="1319"/>
      <c r="I923" s="1319"/>
      <c r="J923" s="1319"/>
      <c r="K923" s="1319"/>
      <c r="L923" s="1319"/>
      <c r="M923" s="1319"/>
      <c r="N923" s="1319"/>
      <c r="O923" s="874"/>
      <c r="P923" s="914"/>
      <c r="Q923" s="1319"/>
      <c r="R923" s="1319"/>
      <c r="S923" s="1319"/>
      <c r="T923" s="1319"/>
      <c r="U923" s="1319"/>
      <c r="V923" s="1319"/>
      <c r="W923" s="1319"/>
      <c r="X923" s="1320"/>
      <c r="Y923" s="1319"/>
      <c r="Z923" s="1319"/>
      <c r="AA923" s="1319"/>
      <c r="AB923" s="1319"/>
      <c r="AC923" s="1319"/>
      <c r="AD923" s="1319"/>
      <c r="AE923" s="1319"/>
      <c r="AF923" s="874"/>
      <c r="AG923" s="914"/>
      <c r="AH923" s="1319"/>
    </row>
    <row r="924">
      <c r="A924" s="1319"/>
      <c r="B924" s="1319"/>
      <c r="C924" s="1319"/>
      <c r="D924" s="1319"/>
      <c r="E924" s="1319"/>
      <c r="F924" s="1319"/>
      <c r="G924" s="1320"/>
      <c r="H924" s="1319"/>
      <c r="I924" s="1319"/>
      <c r="J924" s="1319"/>
      <c r="K924" s="1319"/>
      <c r="L924" s="1319"/>
      <c r="M924" s="1319"/>
      <c r="N924" s="1319"/>
      <c r="O924" s="874"/>
      <c r="P924" s="914"/>
      <c r="Q924" s="1319"/>
      <c r="R924" s="1319"/>
      <c r="S924" s="1319"/>
      <c r="T924" s="1319"/>
      <c r="U924" s="1319"/>
      <c r="V924" s="1319"/>
      <c r="W924" s="1319"/>
      <c r="X924" s="1320"/>
      <c r="Y924" s="1319"/>
      <c r="Z924" s="1319"/>
      <c r="AA924" s="1319"/>
      <c r="AB924" s="1319"/>
      <c r="AC924" s="1319"/>
      <c r="AD924" s="1319"/>
      <c r="AE924" s="1319"/>
      <c r="AF924" s="874"/>
      <c r="AG924" s="914"/>
      <c r="AH924" s="1319"/>
    </row>
    <row r="925">
      <c r="A925" s="1319"/>
      <c r="B925" s="1319"/>
      <c r="C925" s="1319"/>
      <c r="D925" s="1319"/>
      <c r="E925" s="1319"/>
      <c r="F925" s="1319"/>
      <c r="G925" s="1320"/>
      <c r="H925" s="1319"/>
      <c r="I925" s="1319"/>
      <c r="J925" s="1319"/>
      <c r="K925" s="1319"/>
      <c r="L925" s="1319"/>
      <c r="M925" s="1319"/>
      <c r="N925" s="1319"/>
      <c r="O925" s="874"/>
      <c r="P925" s="914"/>
      <c r="Q925" s="1319"/>
      <c r="R925" s="1319"/>
      <c r="S925" s="1319"/>
      <c r="T925" s="1319"/>
      <c r="U925" s="1319"/>
      <c r="V925" s="1319"/>
      <c r="W925" s="1319"/>
      <c r="X925" s="1320"/>
      <c r="Y925" s="1319"/>
      <c r="Z925" s="1319"/>
      <c r="AA925" s="1319"/>
      <c r="AB925" s="1319"/>
      <c r="AC925" s="1319"/>
      <c r="AD925" s="1319"/>
      <c r="AE925" s="1319"/>
      <c r="AF925" s="874"/>
      <c r="AG925" s="914"/>
      <c r="AH925" s="1319"/>
    </row>
    <row r="926">
      <c r="A926" s="1319"/>
      <c r="B926" s="1319"/>
      <c r="C926" s="1319"/>
      <c r="D926" s="1319"/>
      <c r="E926" s="1319"/>
      <c r="F926" s="1319"/>
      <c r="G926" s="1320"/>
      <c r="H926" s="1319"/>
      <c r="I926" s="1319"/>
      <c r="J926" s="1319"/>
      <c r="K926" s="1319"/>
      <c r="L926" s="1319"/>
      <c r="M926" s="1319"/>
      <c r="N926" s="1319"/>
      <c r="O926" s="874"/>
      <c r="P926" s="914"/>
      <c r="Q926" s="1319"/>
      <c r="R926" s="1319"/>
      <c r="S926" s="1319"/>
      <c r="T926" s="1319"/>
      <c r="U926" s="1319"/>
      <c r="V926" s="1319"/>
      <c r="W926" s="1319"/>
      <c r="X926" s="1320"/>
      <c r="Y926" s="1319"/>
      <c r="Z926" s="1319"/>
      <c r="AA926" s="1319"/>
      <c r="AB926" s="1319"/>
      <c r="AC926" s="1319"/>
      <c r="AD926" s="1319"/>
      <c r="AE926" s="1319"/>
      <c r="AF926" s="874"/>
      <c r="AG926" s="914"/>
      <c r="AH926" s="1319"/>
    </row>
    <row r="927">
      <c r="A927" s="1319"/>
      <c r="B927" s="1319"/>
      <c r="C927" s="1319"/>
      <c r="D927" s="1319"/>
      <c r="E927" s="1319"/>
      <c r="F927" s="1319"/>
      <c r="G927" s="1320"/>
      <c r="H927" s="1319"/>
      <c r="I927" s="1319"/>
      <c r="J927" s="1319"/>
      <c r="K927" s="1319"/>
      <c r="L927" s="1319"/>
      <c r="M927" s="1319"/>
      <c r="N927" s="1319"/>
      <c r="O927" s="874"/>
      <c r="P927" s="914"/>
      <c r="Q927" s="1319"/>
      <c r="R927" s="1319"/>
      <c r="S927" s="1319"/>
      <c r="T927" s="1319"/>
      <c r="U927" s="1319"/>
      <c r="V927" s="1319"/>
      <c r="W927" s="1319"/>
      <c r="X927" s="1320"/>
      <c r="Y927" s="1319"/>
      <c r="Z927" s="1319"/>
      <c r="AA927" s="1319"/>
      <c r="AB927" s="1319"/>
      <c r="AC927" s="1319"/>
      <c r="AD927" s="1319"/>
      <c r="AE927" s="1319"/>
      <c r="AF927" s="874"/>
      <c r="AG927" s="914"/>
      <c r="AH927" s="1319"/>
    </row>
    <row r="928">
      <c r="A928" s="1319"/>
      <c r="B928" s="1319"/>
      <c r="C928" s="1319"/>
      <c r="D928" s="1319"/>
      <c r="E928" s="1319"/>
      <c r="F928" s="1319"/>
      <c r="G928" s="1320"/>
      <c r="H928" s="1319"/>
      <c r="I928" s="1319"/>
      <c r="J928" s="1319"/>
      <c r="K928" s="1319"/>
      <c r="L928" s="1319"/>
      <c r="M928" s="1319"/>
      <c r="N928" s="1319"/>
      <c r="O928" s="874"/>
      <c r="P928" s="914"/>
      <c r="Q928" s="1319"/>
      <c r="R928" s="1319"/>
      <c r="S928" s="1319"/>
      <c r="T928" s="1319"/>
      <c r="U928" s="1319"/>
      <c r="V928" s="1319"/>
      <c r="W928" s="1319"/>
      <c r="X928" s="1320"/>
      <c r="Y928" s="1319"/>
      <c r="Z928" s="1319"/>
      <c r="AA928" s="1319"/>
      <c r="AB928" s="1319"/>
      <c r="AC928" s="1319"/>
      <c r="AD928" s="1319"/>
      <c r="AE928" s="1319"/>
      <c r="AF928" s="874"/>
      <c r="AG928" s="914"/>
      <c r="AH928" s="1319"/>
    </row>
    <row r="929">
      <c r="A929" s="1319"/>
      <c r="B929" s="1319"/>
      <c r="C929" s="1319"/>
      <c r="D929" s="1319"/>
      <c r="E929" s="1319"/>
      <c r="F929" s="1319"/>
      <c r="G929" s="1320"/>
      <c r="H929" s="1319"/>
      <c r="I929" s="1319"/>
      <c r="J929" s="1319"/>
      <c r="K929" s="1319"/>
      <c r="L929" s="1319"/>
      <c r="M929" s="1319"/>
      <c r="N929" s="1319"/>
      <c r="O929" s="874"/>
      <c r="P929" s="914"/>
      <c r="Q929" s="1319"/>
      <c r="R929" s="1319"/>
      <c r="S929" s="1319"/>
      <c r="T929" s="1319"/>
      <c r="U929" s="1319"/>
      <c r="V929" s="1319"/>
      <c r="W929" s="1319"/>
      <c r="X929" s="1320"/>
      <c r="Y929" s="1319"/>
      <c r="Z929" s="1319"/>
      <c r="AA929" s="1319"/>
      <c r="AB929" s="1319"/>
      <c r="AC929" s="1319"/>
      <c r="AD929" s="1319"/>
      <c r="AE929" s="1319"/>
      <c r="AF929" s="874"/>
      <c r="AG929" s="914"/>
      <c r="AH929" s="1319"/>
    </row>
    <row r="930">
      <c r="A930" s="1319"/>
      <c r="B930" s="1319"/>
      <c r="C930" s="1319"/>
      <c r="D930" s="1319"/>
      <c r="E930" s="1319"/>
      <c r="F930" s="1319"/>
      <c r="G930" s="1320"/>
      <c r="H930" s="1319"/>
      <c r="I930" s="1319"/>
      <c r="J930" s="1319"/>
      <c r="K930" s="1319"/>
      <c r="L930" s="1319"/>
      <c r="M930" s="1319"/>
      <c r="N930" s="1319"/>
      <c r="O930" s="874"/>
      <c r="P930" s="914"/>
      <c r="Q930" s="1319"/>
      <c r="R930" s="1319"/>
      <c r="S930" s="1319"/>
      <c r="T930" s="1319"/>
      <c r="U930" s="1319"/>
      <c r="V930" s="1319"/>
      <c r="W930" s="1319"/>
      <c r="X930" s="1320"/>
      <c r="Y930" s="1319"/>
      <c r="Z930" s="1319"/>
      <c r="AA930" s="1319"/>
      <c r="AB930" s="1319"/>
      <c r="AC930" s="1319"/>
      <c r="AD930" s="1319"/>
      <c r="AE930" s="1319"/>
      <c r="AF930" s="874"/>
      <c r="AG930" s="914"/>
      <c r="AH930" s="1319"/>
    </row>
    <row r="931">
      <c r="A931" s="1319"/>
      <c r="B931" s="1319"/>
      <c r="C931" s="1319"/>
      <c r="D931" s="1319"/>
      <c r="E931" s="1319"/>
      <c r="F931" s="1319"/>
      <c r="G931" s="1320"/>
      <c r="H931" s="1319"/>
      <c r="I931" s="1319"/>
      <c r="J931" s="1319"/>
      <c r="K931" s="1319"/>
      <c r="L931" s="1319"/>
      <c r="M931" s="1319"/>
      <c r="N931" s="1319"/>
      <c r="O931" s="874"/>
      <c r="P931" s="914"/>
      <c r="Q931" s="1319"/>
      <c r="R931" s="1319"/>
      <c r="S931" s="1319"/>
      <c r="T931" s="1319"/>
      <c r="U931" s="1319"/>
      <c r="V931" s="1319"/>
      <c r="W931" s="1319"/>
      <c r="X931" s="1320"/>
      <c r="Y931" s="1319"/>
      <c r="Z931" s="1319"/>
      <c r="AA931" s="1319"/>
      <c r="AB931" s="1319"/>
      <c r="AC931" s="1319"/>
      <c r="AD931" s="1319"/>
      <c r="AE931" s="1319"/>
      <c r="AF931" s="874"/>
      <c r="AG931" s="914"/>
      <c r="AH931" s="1319"/>
    </row>
    <row r="932">
      <c r="A932" s="1319"/>
      <c r="B932" s="1319"/>
      <c r="C932" s="1319"/>
      <c r="D932" s="1319"/>
      <c r="E932" s="1319"/>
      <c r="F932" s="1319"/>
      <c r="G932" s="1320"/>
      <c r="H932" s="1319"/>
      <c r="I932" s="1319"/>
      <c r="J932" s="1319"/>
      <c r="K932" s="1319"/>
      <c r="L932" s="1319"/>
      <c r="M932" s="1319"/>
      <c r="N932" s="1319"/>
      <c r="O932" s="874"/>
      <c r="P932" s="914"/>
      <c r="Q932" s="1319"/>
      <c r="R932" s="1319"/>
      <c r="S932" s="1319"/>
      <c r="T932" s="1319"/>
      <c r="U932" s="1319"/>
      <c r="V932" s="1319"/>
      <c r="W932" s="1319"/>
      <c r="X932" s="1320"/>
      <c r="Y932" s="1319"/>
      <c r="Z932" s="1319"/>
      <c r="AA932" s="1319"/>
      <c r="AB932" s="1319"/>
      <c r="AC932" s="1319"/>
      <c r="AD932" s="1319"/>
      <c r="AE932" s="1319"/>
      <c r="AF932" s="874"/>
      <c r="AG932" s="914"/>
      <c r="AH932" s="1319"/>
    </row>
    <row r="933">
      <c r="A933" s="1319"/>
      <c r="B933" s="1319"/>
      <c r="C933" s="1319"/>
      <c r="D933" s="1319"/>
      <c r="E933" s="1319"/>
      <c r="F933" s="1319"/>
      <c r="G933" s="1320"/>
      <c r="H933" s="1319"/>
      <c r="I933" s="1319"/>
      <c r="J933" s="1319"/>
      <c r="K933" s="1319"/>
      <c r="L933" s="1319"/>
      <c r="M933" s="1319"/>
      <c r="N933" s="1319"/>
      <c r="O933" s="874"/>
      <c r="P933" s="914"/>
      <c r="Q933" s="1319"/>
      <c r="R933" s="1319"/>
      <c r="S933" s="1319"/>
      <c r="T933" s="1319"/>
      <c r="U933" s="1319"/>
      <c r="V933" s="1319"/>
      <c r="W933" s="1319"/>
      <c r="X933" s="1320"/>
      <c r="Y933" s="1319"/>
      <c r="Z933" s="1319"/>
      <c r="AA933" s="1319"/>
      <c r="AB933" s="1319"/>
      <c r="AC933" s="1319"/>
      <c r="AD933" s="1319"/>
      <c r="AE933" s="1319"/>
      <c r="AF933" s="874"/>
      <c r="AG933" s="914"/>
      <c r="AH933" s="1319"/>
    </row>
    <row r="934">
      <c r="A934" s="1319"/>
      <c r="B934" s="1319"/>
      <c r="C934" s="1319"/>
      <c r="D934" s="1319"/>
      <c r="E934" s="1319"/>
      <c r="F934" s="1319"/>
      <c r="G934" s="1320"/>
      <c r="H934" s="1319"/>
      <c r="I934" s="1319"/>
      <c r="J934" s="1319"/>
      <c r="K934" s="1319"/>
      <c r="L934" s="1319"/>
      <c r="M934" s="1319"/>
      <c r="N934" s="1319"/>
      <c r="O934" s="874"/>
      <c r="P934" s="914"/>
      <c r="Q934" s="1319"/>
      <c r="R934" s="1319"/>
      <c r="S934" s="1319"/>
      <c r="T934" s="1319"/>
      <c r="U934" s="1319"/>
      <c r="V934" s="1319"/>
      <c r="W934" s="1319"/>
      <c r="X934" s="1320"/>
      <c r="Y934" s="1319"/>
      <c r="Z934" s="1319"/>
      <c r="AA934" s="1319"/>
      <c r="AB934" s="1319"/>
      <c r="AC934" s="1319"/>
      <c r="AD934" s="1319"/>
      <c r="AE934" s="1319"/>
      <c r="AF934" s="874"/>
      <c r="AG934" s="914"/>
      <c r="AH934" s="1319"/>
    </row>
    <row r="935">
      <c r="A935" s="1319"/>
      <c r="B935" s="1319"/>
      <c r="C935" s="1319"/>
      <c r="D935" s="1319"/>
      <c r="E935" s="1319"/>
      <c r="F935" s="1319"/>
      <c r="G935" s="1320"/>
      <c r="H935" s="1319"/>
      <c r="I935" s="1319"/>
      <c r="J935" s="1319"/>
      <c r="K935" s="1319"/>
      <c r="L935" s="1319"/>
      <c r="M935" s="1319"/>
      <c r="N935" s="1319"/>
      <c r="O935" s="874"/>
      <c r="P935" s="914"/>
      <c r="Q935" s="1319"/>
      <c r="R935" s="1319"/>
      <c r="S935" s="1319"/>
      <c r="T935" s="1319"/>
      <c r="U935" s="1319"/>
      <c r="V935" s="1319"/>
      <c r="W935" s="1319"/>
      <c r="X935" s="1320"/>
      <c r="Y935" s="1319"/>
      <c r="Z935" s="1319"/>
      <c r="AA935" s="1319"/>
      <c r="AB935" s="1319"/>
      <c r="AC935" s="1319"/>
      <c r="AD935" s="1319"/>
      <c r="AE935" s="1319"/>
      <c r="AF935" s="874"/>
      <c r="AG935" s="914"/>
      <c r="AH935" s="1319"/>
    </row>
    <row r="936">
      <c r="A936" s="1319"/>
      <c r="B936" s="1319"/>
      <c r="C936" s="1319"/>
      <c r="D936" s="1319"/>
      <c r="E936" s="1319"/>
      <c r="F936" s="1319"/>
      <c r="G936" s="1320"/>
      <c r="H936" s="1319"/>
      <c r="I936" s="1319"/>
      <c r="J936" s="1319"/>
      <c r="K936" s="1319"/>
      <c r="L936" s="1319"/>
      <c r="M936" s="1319"/>
      <c r="N936" s="1319"/>
      <c r="O936" s="874"/>
      <c r="P936" s="914"/>
      <c r="Q936" s="1319"/>
      <c r="R936" s="1319"/>
      <c r="S936" s="1319"/>
      <c r="T936" s="1319"/>
      <c r="U936" s="1319"/>
      <c r="V936" s="1319"/>
      <c r="W936" s="1319"/>
      <c r="X936" s="1320"/>
      <c r="Y936" s="1319"/>
      <c r="Z936" s="1319"/>
      <c r="AA936" s="1319"/>
      <c r="AB936" s="1319"/>
      <c r="AC936" s="1319"/>
      <c r="AD936" s="1319"/>
      <c r="AE936" s="1319"/>
      <c r="AF936" s="874"/>
      <c r="AG936" s="914"/>
      <c r="AH936" s="1319"/>
    </row>
    <row r="937">
      <c r="A937" s="1319"/>
      <c r="B937" s="1319"/>
      <c r="C937" s="1319"/>
      <c r="D937" s="1319"/>
      <c r="E937" s="1319"/>
      <c r="F937" s="1319"/>
      <c r="G937" s="1320"/>
      <c r="H937" s="1319"/>
      <c r="I937" s="1319"/>
      <c r="J937" s="1319"/>
      <c r="K937" s="1319"/>
      <c r="L937" s="1319"/>
      <c r="M937" s="1319"/>
      <c r="N937" s="1319"/>
      <c r="O937" s="874"/>
      <c r="P937" s="914"/>
      <c r="Q937" s="1319"/>
      <c r="R937" s="1319"/>
      <c r="S937" s="1319"/>
      <c r="T937" s="1319"/>
      <c r="U937" s="1319"/>
      <c r="V937" s="1319"/>
      <c r="W937" s="1319"/>
      <c r="X937" s="1320"/>
      <c r="Y937" s="1319"/>
      <c r="Z937" s="1319"/>
      <c r="AA937" s="1319"/>
      <c r="AB937" s="1319"/>
      <c r="AC937" s="1319"/>
      <c r="AD937" s="1319"/>
      <c r="AE937" s="1319"/>
      <c r="AF937" s="874"/>
      <c r="AG937" s="914"/>
      <c r="AH937" s="1319"/>
    </row>
    <row r="938">
      <c r="A938" s="1319"/>
      <c r="B938" s="1319"/>
      <c r="C938" s="1319"/>
      <c r="D938" s="1319"/>
      <c r="E938" s="1319"/>
      <c r="F938" s="1319"/>
      <c r="G938" s="1320"/>
      <c r="H938" s="1319"/>
      <c r="I938" s="1319"/>
      <c r="J938" s="1319"/>
      <c r="K938" s="1319"/>
      <c r="L938" s="1319"/>
      <c r="M938" s="1319"/>
      <c r="N938" s="1319"/>
      <c r="O938" s="874"/>
      <c r="P938" s="914"/>
      <c r="Q938" s="1319"/>
      <c r="R938" s="1319"/>
      <c r="S938" s="1319"/>
      <c r="T938" s="1319"/>
      <c r="U938" s="1319"/>
      <c r="V938" s="1319"/>
      <c r="W938" s="1319"/>
      <c r="X938" s="1320"/>
      <c r="Y938" s="1319"/>
      <c r="Z938" s="1319"/>
      <c r="AA938" s="1319"/>
      <c r="AB938" s="1319"/>
      <c r="AC938" s="1319"/>
      <c r="AD938" s="1319"/>
      <c r="AE938" s="1319"/>
      <c r="AF938" s="874"/>
      <c r="AG938" s="914"/>
      <c r="AH938" s="1319"/>
    </row>
    <row r="939">
      <c r="A939" s="1319"/>
      <c r="B939" s="1319"/>
      <c r="C939" s="1319"/>
      <c r="D939" s="1319"/>
      <c r="E939" s="1319"/>
      <c r="F939" s="1319"/>
      <c r="G939" s="1320"/>
      <c r="H939" s="1319"/>
      <c r="I939" s="1319"/>
      <c r="J939" s="1319"/>
      <c r="K939" s="1319"/>
      <c r="L939" s="1319"/>
      <c r="M939" s="1319"/>
      <c r="N939" s="1319"/>
      <c r="O939" s="874"/>
      <c r="P939" s="914"/>
      <c r="Q939" s="1319"/>
      <c r="R939" s="1319"/>
      <c r="S939" s="1319"/>
      <c r="T939" s="1319"/>
      <c r="U939" s="1319"/>
      <c r="V939" s="1319"/>
      <c r="W939" s="1319"/>
      <c r="X939" s="1320"/>
      <c r="Y939" s="1319"/>
      <c r="Z939" s="1319"/>
      <c r="AA939" s="1319"/>
      <c r="AB939" s="1319"/>
      <c r="AC939" s="1319"/>
      <c r="AD939" s="1319"/>
      <c r="AE939" s="1319"/>
      <c r="AF939" s="874"/>
      <c r="AG939" s="914"/>
      <c r="AH939" s="1319"/>
    </row>
    <row r="940">
      <c r="A940" s="1319"/>
      <c r="B940" s="1319"/>
      <c r="C940" s="1319"/>
      <c r="D940" s="1319"/>
      <c r="E940" s="1319"/>
      <c r="F940" s="1319"/>
      <c r="G940" s="1320"/>
      <c r="H940" s="1319"/>
      <c r="I940" s="1319"/>
      <c r="J940" s="1319"/>
      <c r="K940" s="1319"/>
      <c r="L940" s="1319"/>
      <c r="M940" s="1319"/>
      <c r="N940" s="1319"/>
      <c r="O940" s="874"/>
      <c r="P940" s="914"/>
      <c r="Q940" s="1319"/>
      <c r="R940" s="1319"/>
      <c r="S940" s="1319"/>
      <c r="T940" s="1319"/>
      <c r="U940" s="1319"/>
      <c r="V940" s="1319"/>
      <c r="W940" s="1319"/>
      <c r="X940" s="1320"/>
      <c r="Y940" s="1319"/>
      <c r="Z940" s="1319"/>
      <c r="AA940" s="1319"/>
      <c r="AB940" s="1319"/>
      <c r="AC940" s="1319"/>
      <c r="AD940" s="1319"/>
      <c r="AE940" s="1319"/>
      <c r="AF940" s="874"/>
      <c r="AG940" s="914"/>
      <c r="AH940" s="1319"/>
    </row>
    <row r="941">
      <c r="A941" s="1319"/>
      <c r="B941" s="1319"/>
      <c r="C941" s="1319"/>
      <c r="D941" s="1319"/>
      <c r="E941" s="1319"/>
      <c r="F941" s="1319"/>
      <c r="G941" s="1320"/>
      <c r="H941" s="1319"/>
      <c r="I941" s="1319"/>
      <c r="J941" s="1319"/>
      <c r="K941" s="1319"/>
      <c r="L941" s="1319"/>
      <c r="M941" s="1319"/>
      <c r="N941" s="1319"/>
      <c r="O941" s="874"/>
      <c r="P941" s="914"/>
      <c r="Q941" s="1319"/>
      <c r="R941" s="1319"/>
      <c r="S941" s="1319"/>
      <c r="T941" s="1319"/>
      <c r="U941" s="1319"/>
      <c r="V941" s="1319"/>
      <c r="W941" s="1319"/>
      <c r="X941" s="1320"/>
      <c r="Y941" s="1319"/>
      <c r="Z941" s="1319"/>
      <c r="AA941" s="1319"/>
      <c r="AB941" s="1319"/>
      <c r="AC941" s="1319"/>
      <c r="AD941" s="1319"/>
      <c r="AE941" s="1319"/>
      <c r="AF941" s="874"/>
      <c r="AG941" s="914"/>
      <c r="AH941" s="1319"/>
    </row>
    <row r="942">
      <c r="A942" s="1319"/>
      <c r="B942" s="1319"/>
      <c r="C942" s="1319"/>
      <c r="D942" s="1319"/>
      <c r="E942" s="1319"/>
      <c r="F942" s="1319"/>
      <c r="G942" s="1320"/>
      <c r="H942" s="1319"/>
      <c r="I942" s="1319"/>
      <c r="J942" s="1319"/>
      <c r="K942" s="1319"/>
      <c r="L942" s="1319"/>
      <c r="M942" s="1319"/>
      <c r="N942" s="1319"/>
      <c r="O942" s="874"/>
      <c r="P942" s="914"/>
      <c r="Q942" s="1319"/>
      <c r="R942" s="1319"/>
      <c r="S942" s="1319"/>
      <c r="T942" s="1319"/>
      <c r="U942" s="1319"/>
      <c r="V942" s="1319"/>
      <c r="W942" s="1319"/>
      <c r="X942" s="1320"/>
      <c r="Y942" s="1319"/>
      <c r="Z942" s="1319"/>
      <c r="AA942" s="1319"/>
      <c r="AB942" s="1319"/>
      <c r="AC942" s="1319"/>
      <c r="AD942" s="1319"/>
      <c r="AE942" s="1319"/>
      <c r="AF942" s="874"/>
      <c r="AG942" s="914"/>
      <c r="AH942" s="1319"/>
    </row>
    <row r="943">
      <c r="A943" s="1319"/>
      <c r="B943" s="1319"/>
      <c r="C943" s="1319"/>
      <c r="D943" s="1319"/>
      <c r="E943" s="1319"/>
      <c r="F943" s="1319"/>
      <c r="G943" s="1320"/>
      <c r="H943" s="1319"/>
      <c r="I943" s="1319"/>
      <c r="J943" s="1319"/>
      <c r="K943" s="1319"/>
      <c r="L943" s="1319"/>
      <c r="M943" s="1319"/>
      <c r="N943" s="1319"/>
      <c r="O943" s="874"/>
      <c r="P943" s="914"/>
      <c r="Q943" s="1319"/>
      <c r="R943" s="1319"/>
      <c r="S943" s="1319"/>
      <c r="T943" s="1319"/>
      <c r="U943" s="1319"/>
      <c r="V943" s="1319"/>
      <c r="W943" s="1319"/>
      <c r="X943" s="1320"/>
      <c r="Y943" s="1319"/>
      <c r="Z943" s="1319"/>
      <c r="AA943" s="1319"/>
      <c r="AB943" s="1319"/>
      <c r="AC943" s="1319"/>
      <c r="AD943" s="1319"/>
      <c r="AE943" s="1319"/>
      <c r="AF943" s="874"/>
      <c r="AG943" s="914"/>
      <c r="AH943" s="1319"/>
    </row>
    <row r="944">
      <c r="A944" s="1319"/>
      <c r="B944" s="1319"/>
      <c r="C944" s="1319"/>
      <c r="D944" s="1319"/>
      <c r="E944" s="1319"/>
      <c r="F944" s="1319"/>
      <c r="G944" s="1320"/>
      <c r="H944" s="1319"/>
      <c r="I944" s="1319"/>
      <c r="J944" s="1319"/>
      <c r="K944" s="1319"/>
      <c r="L944" s="1319"/>
      <c r="M944" s="1319"/>
      <c r="N944" s="1319"/>
      <c r="O944" s="874"/>
      <c r="P944" s="914"/>
      <c r="Q944" s="1319"/>
      <c r="R944" s="1319"/>
      <c r="S944" s="1319"/>
      <c r="T944" s="1319"/>
      <c r="U944" s="1319"/>
      <c r="V944" s="1319"/>
      <c r="W944" s="1319"/>
      <c r="X944" s="1320"/>
      <c r="Y944" s="1319"/>
      <c r="Z944" s="1319"/>
      <c r="AA944" s="1319"/>
      <c r="AB944" s="1319"/>
      <c r="AC944" s="1319"/>
      <c r="AD944" s="1319"/>
      <c r="AE944" s="1319"/>
      <c r="AF944" s="874"/>
      <c r="AG944" s="914"/>
      <c r="AH944" s="1319"/>
    </row>
    <row r="945">
      <c r="A945" s="1319"/>
      <c r="B945" s="1319"/>
      <c r="C945" s="1319"/>
      <c r="D945" s="1319"/>
      <c r="E945" s="1319"/>
      <c r="F945" s="1319"/>
      <c r="G945" s="1320"/>
      <c r="H945" s="1319"/>
      <c r="I945" s="1319"/>
      <c r="J945" s="1319"/>
      <c r="K945" s="1319"/>
      <c r="L945" s="1319"/>
      <c r="M945" s="1319"/>
      <c r="N945" s="1319"/>
      <c r="O945" s="874"/>
      <c r="P945" s="914"/>
      <c r="Q945" s="1319"/>
      <c r="R945" s="1319"/>
      <c r="S945" s="1319"/>
      <c r="T945" s="1319"/>
      <c r="U945" s="1319"/>
      <c r="V945" s="1319"/>
      <c r="W945" s="1319"/>
      <c r="X945" s="1320"/>
      <c r="Y945" s="1319"/>
      <c r="Z945" s="1319"/>
      <c r="AA945" s="1319"/>
      <c r="AB945" s="1319"/>
      <c r="AC945" s="1319"/>
      <c r="AD945" s="1319"/>
      <c r="AE945" s="1319"/>
      <c r="AF945" s="874"/>
      <c r="AG945" s="914"/>
      <c r="AH945" s="1319"/>
    </row>
    <row r="946">
      <c r="A946" s="1319"/>
      <c r="B946" s="1319"/>
      <c r="C946" s="1319"/>
      <c r="D946" s="1319"/>
      <c r="E946" s="1319"/>
      <c r="F946" s="1319"/>
      <c r="G946" s="1320"/>
      <c r="H946" s="1319"/>
      <c r="I946" s="1319"/>
      <c r="J946" s="1319"/>
      <c r="K946" s="1319"/>
      <c r="L946" s="1319"/>
      <c r="M946" s="1319"/>
      <c r="N946" s="1319"/>
      <c r="O946" s="874"/>
      <c r="P946" s="914"/>
      <c r="Q946" s="1319"/>
      <c r="R946" s="1319"/>
      <c r="S946" s="1319"/>
      <c r="T946" s="1319"/>
      <c r="U946" s="1319"/>
      <c r="V946" s="1319"/>
      <c r="W946" s="1319"/>
      <c r="X946" s="1320"/>
      <c r="Y946" s="1319"/>
      <c r="Z946" s="1319"/>
      <c r="AA946" s="1319"/>
      <c r="AB946" s="1319"/>
      <c r="AC946" s="1319"/>
      <c r="AD946" s="1319"/>
      <c r="AE946" s="1319"/>
      <c r="AF946" s="874"/>
      <c r="AG946" s="914"/>
      <c r="AH946" s="1319"/>
    </row>
    <row r="947">
      <c r="A947" s="1319"/>
      <c r="B947" s="1319"/>
      <c r="C947" s="1319"/>
      <c r="D947" s="1319"/>
      <c r="E947" s="1319"/>
      <c r="F947" s="1319"/>
      <c r="G947" s="1320"/>
      <c r="H947" s="1319"/>
      <c r="I947" s="1319"/>
      <c r="J947" s="1319"/>
      <c r="K947" s="1319"/>
      <c r="L947" s="1319"/>
      <c r="M947" s="1319"/>
      <c r="N947" s="1319"/>
      <c r="O947" s="874"/>
      <c r="P947" s="914"/>
      <c r="Q947" s="1319"/>
      <c r="R947" s="1319"/>
      <c r="S947" s="1319"/>
      <c r="T947" s="1319"/>
      <c r="U947" s="1319"/>
      <c r="V947" s="1319"/>
      <c r="W947" s="1319"/>
      <c r="X947" s="1320"/>
      <c r="Y947" s="1319"/>
      <c r="Z947" s="1319"/>
      <c r="AA947" s="1319"/>
      <c r="AB947" s="1319"/>
      <c r="AC947" s="1319"/>
      <c r="AD947" s="1319"/>
      <c r="AE947" s="1319"/>
      <c r="AF947" s="874"/>
      <c r="AG947" s="914"/>
      <c r="AH947" s="1319"/>
    </row>
    <row r="948">
      <c r="A948" s="1319"/>
      <c r="B948" s="1319"/>
      <c r="C948" s="1319"/>
      <c r="D948" s="1319"/>
      <c r="E948" s="1319"/>
      <c r="F948" s="1319"/>
      <c r="G948" s="1320"/>
      <c r="H948" s="1319"/>
      <c r="I948" s="1319"/>
      <c r="J948" s="1319"/>
      <c r="K948" s="1319"/>
      <c r="L948" s="1319"/>
      <c r="M948" s="1319"/>
      <c r="N948" s="1319"/>
      <c r="O948" s="874"/>
      <c r="P948" s="914"/>
      <c r="Q948" s="1319"/>
      <c r="R948" s="1319"/>
      <c r="S948" s="1319"/>
      <c r="T948" s="1319"/>
      <c r="U948" s="1319"/>
      <c r="V948" s="1319"/>
      <c r="W948" s="1319"/>
      <c r="X948" s="1320"/>
      <c r="Y948" s="1319"/>
      <c r="Z948" s="1319"/>
      <c r="AA948" s="1319"/>
      <c r="AB948" s="1319"/>
      <c r="AC948" s="1319"/>
      <c r="AD948" s="1319"/>
      <c r="AE948" s="1319"/>
      <c r="AF948" s="874"/>
      <c r="AG948" s="914"/>
      <c r="AH948" s="1319"/>
    </row>
    <row r="949">
      <c r="A949" s="1319"/>
      <c r="B949" s="1319"/>
      <c r="C949" s="1319"/>
      <c r="D949" s="1319"/>
      <c r="E949" s="1319"/>
      <c r="F949" s="1319"/>
      <c r="G949" s="1320"/>
      <c r="H949" s="1319"/>
      <c r="I949" s="1319"/>
      <c r="J949" s="1319"/>
      <c r="K949" s="1319"/>
      <c r="L949" s="1319"/>
      <c r="M949" s="1319"/>
      <c r="N949" s="1319"/>
      <c r="O949" s="874"/>
      <c r="P949" s="914"/>
      <c r="Q949" s="1319"/>
      <c r="R949" s="1319"/>
      <c r="S949" s="1319"/>
      <c r="T949" s="1319"/>
      <c r="U949" s="1319"/>
      <c r="V949" s="1319"/>
      <c r="W949" s="1319"/>
      <c r="X949" s="1320"/>
      <c r="Y949" s="1319"/>
      <c r="Z949" s="1319"/>
      <c r="AA949" s="1319"/>
      <c r="AB949" s="1319"/>
      <c r="AC949" s="1319"/>
      <c r="AD949" s="1319"/>
      <c r="AE949" s="1319"/>
      <c r="AF949" s="874"/>
      <c r="AG949" s="914"/>
      <c r="AH949" s="1319"/>
    </row>
    <row r="950">
      <c r="A950" s="1319"/>
      <c r="B950" s="1319"/>
      <c r="C950" s="1319"/>
      <c r="D950" s="1319"/>
      <c r="E950" s="1319"/>
      <c r="F950" s="1319"/>
      <c r="G950" s="1320"/>
      <c r="H950" s="1319"/>
      <c r="I950" s="1319"/>
      <c r="J950" s="1319"/>
      <c r="K950" s="1319"/>
      <c r="L950" s="1319"/>
      <c r="M950" s="1319"/>
      <c r="N950" s="1319"/>
      <c r="O950" s="874"/>
      <c r="P950" s="914"/>
      <c r="Q950" s="1319"/>
      <c r="R950" s="1319"/>
      <c r="S950" s="1319"/>
      <c r="T950" s="1319"/>
      <c r="U950" s="1319"/>
      <c r="V950" s="1319"/>
      <c r="W950" s="1319"/>
      <c r="X950" s="1320"/>
      <c r="Y950" s="1319"/>
      <c r="Z950" s="1319"/>
      <c r="AA950" s="1319"/>
      <c r="AB950" s="1319"/>
      <c r="AC950" s="1319"/>
      <c r="AD950" s="1319"/>
      <c r="AE950" s="1319"/>
      <c r="AF950" s="874"/>
      <c r="AG950" s="914"/>
      <c r="AH950" s="1319"/>
    </row>
    <row r="951">
      <c r="A951" s="1319"/>
      <c r="B951" s="1319"/>
      <c r="C951" s="1319"/>
      <c r="D951" s="1319"/>
      <c r="E951" s="1319"/>
      <c r="F951" s="1319"/>
      <c r="G951" s="1320"/>
      <c r="H951" s="1319"/>
      <c r="I951" s="1319"/>
      <c r="J951" s="1319"/>
      <c r="K951" s="1319"/>
      <c r="L951" s="1319"/>
      <c r="M951" s="1319"/>
      <c r="N951" s="1319"/>
      <c r="O951" s="874"/>
      <c r="P951" s="914"/>
      <c r="Q951" s="1319"/>
      <c r="R951" s="1319"/>
      <c r="S951" s="1319"/>
      <c r="T951" s="1319"/>
      <c r="U951" s="1319"/>
      <c r="V951" s="1319"/>
      <c r="W951" s="1319"/>
      <c r="X951" s="1320"/>
      <c r="Y951" s="1319"/>
      <c r="Z951" s="1319"/>
      <c r="AA951" s="1319"/>
      <c r="AB951" s="1319"/>
      <c r="AC951" s="1319"/>
      <c r="AD951" s="1319"/>
      <c r="AE951" s="1319"/>
      <c r="AF951" s="874"/>
      <c r="AG951" s="914"/>
      <c r="AH951" s="1319"/>
    </row>
    <row r="952">
      <c r="A952" s="1319"/>
      <c r="B952" s="1319"/>
      <c r="C952" s="1319"/>
      <c r="D952" s="1319"/>
      <c r="E952" s="1319"/>
      <c r="F952" s="1319"/>
      <c r="G952" s="1320"/>
      <c r="H952" s="1319"/>
      <c r="I952" s="1319"/>
      <c r="J952" s="1319"/>
      <c r="K952" s="1319"/>
      <c r="L952" s="1319"/>
      <c r="M952" s="1319"/>
      <c r="N952" s="1319"/>
      <c r="O952" s="874"/>
      <c r="P952" s="914"/>
      <c r="Q952" s="1319"/>
      <c r="R952" s="1319"/>
      <c r="S952" s="1319"/>
      <c r="T952" s="1319"/>
      <c r="U952" s="1319"/>
      <c r="V952" s="1319"/>
      <c r="W952" s="1319"/>
      <c r="X952" s="1320"/>
      <c r="Y952" s="1319"/>
      <c r="Z952" s="1319"/>
      <c r="AA952" s="1319"/>
      <c r="AB952" s="1319"/>
      <c r="AC952" s="1319"/>
      <c r="AD952" s="1319"/>
      <c r="AE952" s="1319"/>
      <c r="AF952" s="874"/>
      <c r="AG952" s="914"/>
      <c r="AH952" s="1319"/>
    </row>
    <row r="953">
      <c r="A953" s="1319"/>
      <c r="B953" s="1319"/>
      <c r="C953" s="1319"/>
      <c r="D953" s="1319"/>
      <c r="E953" s="1319"/>
      <c r="F953" s="1319"/>
      <c r="G953" s="1320"/>
      <c r="H953" s="1319"/>
      <c r="I953" s="1319"/>
      <c r="J953" s="1319"/>
      <c r="K953" s="1319"/>
      <c r="L953" s="1319"/>
      <c r="M953" s="1319"/>
      <c r="N953" s="1319"/>
      <c r="O953" s="874"/>
      <c r="P953" s="914"/>
      <c r="Q953" s="1319"/>
      <c r="R953" s="1319"/>
      <c r="S953" s="1319"/>
      <c r="T953" s="1319"/>
      <c r="U953" s="1319"/>
      <c r="V953" s="1319"/>
      <c r="W953" s="1319"/>
      <c r="X953" s="1320"/>
      <c r="Y953" s="1319"/>
      <c r="Z953" s="1319"/>
      <c r="AA953" s="1319"/>
      <c r="AB953" s="1319"/>
      <c r="AC953" s="1319"/>
      <c r="AD953" s="1319"/>
      <c r="AE953" s="1319"/>
      <c r="AF953" s="874"/>
      <c r="AG953" s="914"/>
      <c r="AH953" s="1319"/>
    </row>
    <row r="954">
      <c r="A954" s="1319"/>
      <c r="B954" s="1319"/>
      <c r="C954" s="1319"/>
      <c r="D954" s="1319"/>
      <c r="E954" s="1319"/>
      <c r="F954" s="1319"/>
      <c r="G954" s="1320"/>
      <c r="H954" s="1319"/>
      <c r="I954" s="1319"/>
      <c r="J954" s="1319"/>
      <c r="K954" s="1319"/>
      <c r="L954" s="1319"/>
      <c r="M954" s="1319"/>
      <c r="N954" s="1319"/>
      <c r="O954" s="874"/>
      <c r="P954" s="914"/>
      <c r="Q954" s="1319"/>
      <c r="R954" s="1319"/>
      <c r="S954" s="1319"/>
      <c r="T954" s="1319"/>
      <c r="U954" s="1319"/>
      <c r="V954" s="1319"/>
      <c r="W954" s="1319"/>
      <c r="X954" s="1320"/>
      <c r="Y954" s="1319"/>
      <c r="Z954" s="1319"/>
      <c r="AA954" s="1319"/>
      <c r="AB954" s="1319"/>
      <c r="AC954" s="1319"/>
      <c r="AD954" s="1319"/>
      <c r="AE954" s="1319"/>
      <c r="AF954" s="874"/>
      <c r="AG954" s="914"/>
      <c r="AH954" s="1319"/>
    </row>
    <row r="955">
      <c r="A955" s="1319"/>
      <c r="B955" s="1319"/>
      <c r="C955" s="1319"/>
      <c r="D955" s="1319"/>
      <c r="E955" s="1319"/>
      <c r="F955" s="1319"/>
      <c r="G955" s="1320"/>
      <c r="H955" s="1319"/>
      <c r="I955" s="1319"/>
      <c r="J955" s="1319"/>
      <c r="K955" s="1319"/>
      <c r="L955" s="1319"/>
      <c r="M955" s="1319"/>
      <c r="N955" s="1319"/>
      <c r="O955" s="874"/>
      <c r="P955" s="914"/>
      <c r="Q955" s="1319"/>
      <c r="R955" s="1319"/>
      <c r="S955" s="1319"/>
      <c r="T955" s="1319"/>
      <c r="U955" s="1319"/>
      <c r="V955" s="1319"/>
      <c r="W955" s="1319"/>
      <c r="X955" s="1320"/>
      <c r="Y955" s="1319"/>
      <c r="Z955" s="1319"/>
      <c r="AA955" s="1319"/>
      <c r="AB955" s="1319"/>
      <c r="AC955" s="1319"/>
      <c r="AD955" s="1319"/>
      <c r="AE955" s="1319"/>
      <c r="AF955" s="874"/>
      <c r="AG955" s="914"/>
      <c r="AH955" s="1319"/>
    </row>
    <row r="956">
      <c r="A956" s="1319"/>
      <c r="B956" s="1319"/>
      <c r="C956" s="1319"/>
      <c r="D956" s="1319"/>
      <c r="E956" s="1319"/>
      <c r="F956" s="1319"/>
      <c r="G956" s="1320"/>
      <c r="H956" s="1319"/>
      <c r="I956" s="1319"/>
      <c r="J956" s="1319"/>
      <c r="K956" s="1319"/>
      <c r="L956" s="1319"/>
      <c r="M956" s="1319"/>
      <c r="N956" s="1319"/>
      <c r="O956" s="874"/>
      <c r="P956" s="914"/>
      <c r="Q956" s="1319"/>
      <c r="R956" s="1319"/>
      <c r="S956" s="1319"/>
      <c r="T956" s="1319"/>
      <c r="U956" s="1319"/>
      <c r="V956" s="1319"/>
      <c r="W956" s="1319"/>
      <c r="X956" s="1320"/>
      <c r="Y956" s="1319"/>
      <c r="Z956" s="1319"/>
      <c r="AA956" s="1319"/>
      <c r="AB956" s="1319"/>
      <c r="AC956" s="1319"/>
      <c r="AD956" s="1319"/>
      <c r="AE956" s="1319"/>
      <c r="AF956" s="874"/>
      <c r="AG956" s="914"/>
      <c r="AH956" s="1319"/>
    </row>
    <row r="957">
      <c r="A957" s="1319"/>
      <c r="B957" s="1319"/>
      <c r="C957" s="1319"/>
      <c r="D957" s="1319"/>
      <c r="E957" s="1319"/>
      <c r="F957" s="1319"/>
      <c r="G957" s="1320"/>
      <c r="H957" s="1319"/>
      <c r="I957" s="1319"/>
      <c r="J957" s="1319"/>
      <c r="K957" s="1319"/>
      <c r="L957" s="1319"/>
      <c r="M957" s="1319"/>
      <c r="N957" s="1319"/>
      <c r="O957" s="874"/>
      <c r="P957" s="914"/>
      <c r="Q957" s="1319"/>
      <c r="R957" s="1319"/>
      <c r="S957" s="1319"/>
      <c r="T957" s="1319"/>
      <c r="U957" s="1319"/>
      <c r="V957" s="1319"/>
      <c r="W957" s="1319"/>
      <c r="X957" s="1320"/>
      <c r="Y957" s="1319"/>
      <c r="Z957" s="1319"/>
      <c r="AA957" s="1319"/>
      <c r="AB957" s="1319"/>
      <c r="AC957" s="1319"/>
      <c r="AD957" s="1319"/>
      <c r="AE957" s="1319"/>
      <c r="AF957" s="874"/>
      <c r="AG957" s="914"/>
      <c r="AH957" s="1319"/>
    </row>
    <row r="958">
      <c r="A958" s="1319"/>
      <c r="B958" s="1319"/>
      <c r="C958" s="1319"/>
      <c r="D958" s="1319"/>
      <c r="E958" s="1319"/>
      <c r="F958" s="1319"/>
      <c r="G958" s="1320"/>
      <c r="H958" s="1319"/>
      <c r="I958" s="1319"/>
      <c r="J958" s="1319"/>
      <c r="K958" s="1319"/>
      <c r="L958" s="1319"/>
      <c r="M958" s="1319"/>
      <c r="N958" s="1319"/>
      <c r="O958" s="874"/>
      <c r="P958" s="914"/>
      <c r="Q958" s="1319"/>
      <c r="R958" s="1319"/>
      <c r="S958" s="1319"/>
      <c r="T958" s="1319"/>
      <c r="U958" s="1319"/>
      <c r="V958" s="1319"/>
      <c r="W958" s="1319"/>
      <c r="X958" s="1320"/>
      <c r="Y958" s="1319"/>
      <c r="Z958" s="1319"/>
      <c r="AA958" s="1319"/>
      <c r="AB958" s="1319"/>
      <c r="AC958" s="1319"/>
      <c r="AD958" s="1319"/>
      <c r="AE958" s="1319"/>
      <c r="AF958" s="874"/>
      <c r="AG958" s="914"/>
      <c r="AH958" s="1319"/>
    </row>
    <row r="959">
      <c r="A959" s="1319"/>
      <c r="B959" s="1319"/>
      <c r="C959" s="1319"/>
      <c r="D959" s="1319"/>
      <c r="E959" s="1319"/>
      <c r="F959" s="1319"/>
      <c r="G959" s="1320"/>
      <c r="H959" s="1319"/>
      <c r="I959" s="1319"/>
      <c r="J959" s="1319"/>
      <c r="K959" s="1319"/>
      <c r="L959" s="1319"/>
      <c r="M959" s="1319"/>
      <c r="N959" s="1319"/>
      <c r="O959" s="874"/>
      <c r="P959" s="914"/>
      <c r="Q959" s="1319"/>
      <c r="R959" s="1319"/>
      <c r="S959" s="1319"/>
      <c r="T959" s="1319"/>
      <c r="U959" s="1319"/>
      <c r="V959" s="1319"/>
      <c r="W959" s="1319"/>
      <c r="X959" s="1320"/>
      <c r="Y959" s="1319"/>
      <c r="Z959" s="1319"/>
      <c r="AA959" s="1319"/>
      <c r="AB959" s="1319"/>
      <c r="AC959" s="1319"/>
      <c r="AD959" s="1319"/>
      <c r="AE959" s="1319"/>
      <c r="AF959" s="874"/>
      <c r="AG959" s="914"/>
      <c r="AH959" s="1319"/>
    </row>
    <row r="960">
      <c r="A960" s="1319"/>
      <c r="B960" s="1319"/>
      <c r="C960" s="1319"/>
      <c r="D960" s="1319"/>
      <c r="E960" s="1319"/>
      <c r="F960" s="1319"/>
      <c r="G960" s="1320"/>
      <c r="H960" s="1319"/>
      <c r="I960" s="1319"/>
      <c r="J960" s="1319"/>
      <c r="K960" s="1319"/>
      <c r="L960" s="1319"/>
      <c r="M960" s="1319"/>
      <c r="N960" s="1319"/>
      <c r="O960" s="874"/>
      <c r="P960" s="914"/>
      <c r="Q960" s="1319"/>
      <c r="R960" s="1319"/>
      <c r="S960" s="1319"/>
      <c r="T960" s="1319"/>
      <c r="U960" s="1319"/>
      <c r="V960" s="1319"/>
      <c r="W960" s="1319"/>
      <c r="X960" s="1320"/>
      <c r="Y960" s="1319"/>
      <c r="Z960" s="1319"/>
      <c r="AA960" s="1319"/>
      <c r="AB960" s="1319"/>
      <c r="AC960" s="1319"/>
      <c r="AD960" s="1319"/>
      <c r="AE960" s="1319"/>
      <c r="AF960" s="874"/>
      <c r="AG960" s="914"/>
      <c r="AH960" s="1319"/>
    </row>
    <row r="961">
      <c r="A961" s="1319"/>
      <c r="B961" s="1319"/>
      <c r="C961" s="1319"/>
      <c r="D961" s="1319"/>
      <c r="E961" s="1319"/>
      <c r="F961" s="1319"/>
      <c r="G961" s="1320"/>
      <c r="H961" s="1319"/>
      <c r="I961" s="1319"/>
      <c r="J961" s="1319"/>
      <c r="K961" s="1319"/>
      <c r="L961" s="1319"/>
      <c r="M961" s="1319"/>
      <c r="N961" s="1319"/>
      <c r="O961" s="874"/>
      <c r="P961" s="914"/>
      <c r="Q961" s="1319"/>
      <c r="R961" s="1319"/>
      <c r="S961" s="1319"/>
      <c r="T961" s="1319"/>
      <c r="U961" s="1319"/>
      <c r="V961" s="1319"/>
      <c r="W961" s="1319"/>
      <c r="X961" s="1320"/>
      <c r="Y961" s="1319"/>
      <c r="Z961" s="1319"/>
      <c r="AA961" s="1319"/>
      <c r="AB961" s="1319"/>
      <c r="AC961" s="1319"/>
      <c r="AD961" s="1319"/>
      <c r="AE961" s="1319"/>
      <c r="AF961" s="874"/>
      <c r="AG961" s="914"/>
      <c r="AH961" s="1319"/>
    </row>
    <row r="962">
      <c r="A962" s="1319"/>
      <c r="B962" s="1319"/>
      <c r="C962" s="1319"/>
      <c r="D962" s="1319"/>
      <c r="E962" s="1319"/>
      <c r="F962" s="1319"/>
      <c r="G962" s="1320"/>
      <c r="H962" s="1319"/>
      <c r="I962" s="1319"/>
      <c r="J962" s="1319"/>
      <c r="K962" s="1319"/>
      <c r="L962" s="1319"/>
      <c r="M962" s="1319"/>
      <c r="N962" s="1319"/>
      <c r="O962" s="874"/>
      <c r="P962" s="914"/>
      <c r="Q962" s="1319"/>
      <c r="R962" s="1319"/>
      <c r="S962" s="1319"/>
      <c r="T962" s="1319"/>
      <c r="U962" s="1319"/>
      <c r="V962" s="1319"/>
      <c r="W962" s="1319"/>
      <c r="X962" s="1320"/>
      <c r="Y962" s="1319"/>
      <c r="Z962" s="1319"/>
      <c r="AA962" s="1319"/>
      <c r="AB962" s="1319"/>
      <c r="AC962" s="1319"/>
      <c r="AD962" s="1319"/>
      <c r="AE962" s="1319"/>
      <c r="AF962" s="874"/>
      <c r="AG962" s="914"/>
      <c r="AH962" s="1319"/>
    </row>
    <row r="963">
      <c r="A963" s="1319"/>
      <c r="B963" s="1319"/>
      <c r="C963" s="1319"/>
      <c r="D963" s="1319"/>
      <c r="E963" s="1319"/>
      <c r="F963" s="1319"/>
      <c r="G963" s="1320"/>
      <c r="H963" s="1319"/>
      <c r="I963" s="1319"/>
      <c r="J963" s="1319"/>
      <c r="K963" s="1319"/>
      <c r="L963" s="1319"/>
      <c r="M963" s="1319"/>
      <c r="N963" s="1319"/>
      <c r="O963" s="874"/>
      <c r="P963" s="914"/>
      <c r="Q963" s="1319"/>
      <c r="R963" s="1319"/>
      <c r="S963" s="1319"/>
      <c r="T963" s="1319"/>
      <c r="U963" s="1319"/>
      <c r="V963" s="1319"/>
      <c r="W963" s="1319"/>
      <c r="X963" s="1320"/>
      <c r="Y963" s="1319"/>
      <c r="Z963" s="1319"/>
      <c r="AA963" s="1319"/>
      <c r="AB963" s="1319"/>
      <c r="AC963" s="1319"/>
      <c r="AD963" s="1319"/>
      <c r="AE963" s="1319"/>
      <c r="AF963" s="874"/>
      <c r="AG963" s="914"/>
      <c r="AH963" s="1319"/>
    </row>
    <row r="964">
      <c r="A964" s="1319"/>
      <c r="B964" s="1319"/>
      <c r="C964" s="1319"/>
      <c r="D964" s="1319"/>
      <c r="E964" s="1319"/>
      <c r="F964" s="1319"/>
      <c r="G964" s="1320"/>
      <c r="H964" s="1319"/>
      <c r="I964" s="1319"/>
      <c r="J964" s="1319"/>
      <c r="K964" s="1319"/>
      <c r="L964" s="1319"/>
      <c r="M964" s="1319"/>
      <c r="N964" s="1319"/>
      <c r="O964" s="874"/>
      <c r="P964" s="914"/>
      <c r="Q964" s="1319"/>
      <c r="R964" s="1319"/>
      <c r="S964" s="1319"/>
      <c r="T964" s="1319"/>
      <c r="U964" s="1319"/>
      <c r="V964" s="1319"/>
      <c r="W964" s="1319"/>
      <c r="X964" s="1320"/>
      <c r="Y964" s="1319"/>
      <c r="Z964" s="1319"/>
      <c r="AA964" s="1319"/>
      <c r="AB964" s="1319"/>
      <c r="AC964" s="1319"/>
      <c r="AD964" s="1319"/>
      <c r="AE964" s="1319"/>
      <c r="AF964" s="874"/>
      <c r="AG964" s="914"/>
      <c r="AH964" s="1319"/>
    </row>
    <row r="965">
      <c r="A965" s="1319"/>
      <c r="B965" s="1319"/>
      <c r="C965" s="1319"/>
      <c r="D965" s="1319"/>
      <c r="E965" s="1319"/>
      <c r="F965" s="1319"/>
      <c r="G965" s="1320"/>
      <c r="H965" s="1319"/>
      <c r="I965" s="1319"/>
      <c r="J965" s="1319"/>
      <c r="K965" s="1319"/>
      <c r="L965" s="1319"/>
      <c r="M965" s="1319"/>
      <c r="N965" s="1319"/>
      <c r="O965" s="874"/>
      <c r="P965" s="914"/>
      <c r="Q965" s="1319"/>
      <c r="R965" s="1319"/>
      <c r="S965" s="1319"/>
      <c r="T965" s="1319"/>
      <c r="U965" s="1319"/>
      <c r="V965" s="1319"/>
      <c r="W965" s="1319"/>
      <c r="X965" s="1320"/>
      <c r="Y965" s="1319"/>
      <c r="Z965" s="1319"/>
      <c r="AA965" s="1319"/>
      <c r="AB965" s="1319"/>
      <c r="AC965" s="1319"/>
      <c r="AD965" s="1319"/>
      <c r="AE965" s="1319"/>
      <c r="AF965" s="874"/>
      <c r="AG965" s="914"/>
      <c r="AH965" s="1319"/>
    </row>
    <row r="966">
      <c r="A966" s="1319"/>
      <c r="B966" s="1319"/>
      <c r="C966" s="1319"/>
      <c r="D966" s="1319"/>
      <c r="E966" s="1319"/>
      <c r="F966" s="1319"/>
      <c r="G966" s="1320"/>
      <c r="H966" s="1319"/>
      <c r="I966" s="1319"/>
      <c r="J966" s="1319"/>
      <c r="K966" s="1319"/>
      <c r="L966" s="1319"/>
      <c r="M966" s="1319"/>
      <c r="N966" s="1319"/>
      <c r="O966" s="874"/>
      <c r="P966" s="914"/>
      <c r="Q966" s="1319"/>
      <c r="R966" s="1319"/>
      <c r="S966" s="1319"/>
      <c r="T966" s="1319"/>
      <c r="U966" s="1319"/>
      <c r="V966" s="1319"/>
      <c r="W966" s="1319"/>
      <c r="X966" s="1320"/>
      <c r="Y966" s="1319"/>
      <c r="Z966" s="1319"/>
      <c r="AA966" s="1319"/>
      <c r="AB966" s="1319"/>
      <c r="AC966" s="1319"/>
      <c r="AD966" s="1319"/>
      <c r="AE966" s="1319"/>
      <c r="AF966" s="874"/>
      <c r="AG966" s="914"/>
      <c r="AH966" s="1319"/>
    </row>
    <row r="967">
      <c r="A967" s="1319"/>
      <c r="B967" s="1319"/>
      <c r="C967" s="1319"/>
      <c r="D967" s="1319"/>
      <c r="E967" s="1319"/>
      <c r="F967" s="1319"/>
      <c r="G967" s="1320"/>
      <c r="H967" s="1319"/>
      <c r="I967" s="1319"/>
      <c r="J967" s="1319"/>
      <c r="K967" s="1319"/>
      <c r="L967" s="1319"/>
      <c r="M967" s="1319"/>
      <c r="N967" s="1319"/>
      <c r="O967" s="874"/>
      <c r="P967" s="914"/>
      <c r="Q967" s="1319"/>
      <c r="R967" s="1319"/>
      <c r="S967" s="1319"/>
      <c r="T967" s="1319"/>
      <c r="U967" s="1319"/>
      <c r="V967" s="1319"/>
      <c r="W967" s="1319"/>
      <c r="X967" s="1320"/>
      <c r="Y967" s="1319"/>
      <c r="Z967" s="1319"/>
      <c r="AA967" s="1319"/>
      <c r="AB967" s="1319"/>
      <c r="AC967" s="1319"/>
      <c r="AD967" s="1319"/>
      <c r="AE967" s="1319"/>
      <c r="AF967" s="874"/>
      <c r="AG967" s="914"/>
      <c r="AH967" s="1319"/>
    </row>
    <row r="968">
      <c r="A968" s="1319"/>
      <c r="B968" s="1319"/>
      <c r="C968" s="1319"/>
      <c r="D968" s="1319"/>
      <c r="E968" s="1319"/>
      <c r="F968" s="1319"/>
      <c r="G968" s="1320"/>
      <c r="H968" s="1319"/>
      <c r="I968" s="1319"/>
      <c r="J968" s="1319"/>
      <c r="K968" s="1319"/>
      <c r="L968" s="1319"/>
      <c r="M968" s="1319"/>
      <c r="N968" s="1319"/>
      <c r="O968" s="874"/>
      <c r="P968" s="914"/>
      <c r="Q968" s="1319"/>
      <c r="R968" s="1319"/>
      <c r="S968" s="1319"/>
      <c r="T968" s="1319"/>
      <c r="U968" s="1319"/>
      <c r="V968" s="1319"/>
      <c r="W968" s="1319"/>
      <c r="X968" s="1320"/>
      <c r="Y968" s="1319"/>
      <c r="Z968" s="1319"/>
      <c r="AA968" s="1319"/>
      <c r="AB968" s="1319"/>
      <c r="AC968" s="1319"/>
      <c r="AD968" s="1319"/>
      <c r="AE968" s="1319"/>
      <c r="AF968" s="874"/>
      <c r="AG968" s="914"/>
      <c r="AH968" s="1319"/>
    </row>
    <row r="969">
      <c r="A969" s="1319"/>
      <c r="B969" s="1319"/>
      <c r="C969" s="1319"/>
      <c r="D969" s="1319"/>
      <c r="E969" s="1319"/>
      <c r="F969" s="1319"/>
      <c r="G969" s="1320"/>
      <c r="H969" s="1319"/>
      <c r="I969" s="1319"/>
      <c r="J969" s="1319"/>
      <c r="K969" s="1319"/>
      <c r="L969" s="1319"/>
      <c r="M969" s="1319"/>
      <c r="N969" s="1319"/>
      <c r="O969" s="874"/>
      <c r="P969" s="914"/>
      <c r="Q969" s="1319"/>
      <c r="R969" s="1319"/>
      <c r="S969" s="1319"/>
      <c r="T969" s="1319"/>
      <c r="U969" s="1319"/>
      <c r="V969" s="1319"/>
      <c r="W969" s="1319"/>
      <c r="X969" s="1320"/>
      <c r="Y969" s="1319"/>
      <c r="Z969" s="1319"/>
      <c r="AA969" s="1319"/>
      <c r="AB969" s="1319"/>
      <c r="AC969" s="1319"/>
      <c r="AD969" s="1319"/>
      <c r="AE969" s="1319"/>
      <c r="AF969" s="874"/>
      <c r="AG969" s="914"/>
      <c r="AH969" s="1319"/>
    </row>
    <row r="970">
      <c r="A970" s="1319"/>
      <c r="B970" s="1319"/>
      <c r="C970" s="1319"/>
      <c r="D970" s="1319"/>
      <c r="E970" s="1319"/>
      <c r="F970" s="1319"/>
      <c r="G970" s="1320"/>
      <c r="H970" s="1319"/>
      <c r="I970" s="1319"/>
      <c r="J970" s="1319"/>
      <c r="K970" s="1319"/>
      <c r="L970" s="1319"/>
      <c r="M970" s="1319"/>
      <c r="N970" s="1319"/>
      <c r="O970" s="874"/>
      <c r="P970" s="914"/>
      <c r="Q970" s="1319"/>
      <c r="R970" s="1319"/>
      <c r="S970" s="1319"/>
      <c r="T970" s="1319"/>
      <c r="U970" s="1319"/>
      <c r="V970" s="1319"/>
      <c r="W970" s="1319"/>
      <c r="X970" s="1320"/>
      <c r="Y970" s="1319"/>
      <c r="Z970" s="1319"/>
      <c r="AA970" s="1319"/>
      <c r="AB970" s="1319"/>
      <c r="AC970" s="1319"/>
      <c r="AD970" s="1319"/>
      <c r="AE970" s="1319"/>
      <c r="AF970" s="874"/>
      <c r="AG970" s="914"/>
      <c r="AH970" s="1319"/>
    </row>
    <row r="971">
      <c r="A971" s="1319"/>
      <c r="B971" s="1319"/>
      <c r="C971" s="1319"/>
      <c r="D971" s="1319"/>
      <c r="E971" s="1319"/>
      <c r="F971" s="1319"/>
      <c r="G971" s="1320"/>
      <c r="H971" s="1319"/>
      <c r="I971" s="1319"/>
      <c r="J971" s="1319"/>
      <c r="K971" s="1319"/>
      <c r="L971" s="1319"/>
      <c r="M971" s="1319"/>
      <c r="N971" s="1319"/>
      <c r="O971" s="874"/>
      <c r="P971" s="914"/>
      <c r="Q971" s="1319"/>
      <c r="R971" s="1319"/>
      <c r="S971" s="1319"/>
      <c r="T971" s="1319"/>
      <c r="U971" s="1319"/>
      <c r="V971" s="1319"/>
      <c r="W971" s="1319"/>
      <c r="X971" s="1320"/>
      <c r="Y971" s="1319"/>
      <c r="Z971" s="1319"/>
      <c r="AA971" s="1319"/>
      <c r="AB971" s="1319"/>
      <c r="AC971" s="1319"/>
      <c r="AD971" s="1319"/>
      <c r="AE971" s="1319"/>
      <c r="AF971" s="874"/>
      <c r="AG971" s="914"/>
      <c r="AH971" s="1319"/>
    </row>
    <row r="972">
      <c r="A972" s="1319"/>
      <c r="B972" s="1319"/>
      <c r="C972" s="1319"/>
      <c r="D972" s="1319"/>
      <c r="E972" s="1319"/>
      <c r="F972" s="1319"/>
      <c r="G972" s="1320"/>
      <c r="H972" s="1319"/>
      <c r="I972" s="1319"/>
      <c r="J972" s="1319"/>
      <c r="K972" s="1319"/>
      <c r="L972" s="1319"/>
      <c r="M972" s="1319"/>
      <c r="N972" s="1319"/>
      <c r="O972" s="874"/>
      <c r="P972" s="914"/>
      <c r="Q972" s="1319"/>
      <c r="R972" s="1319"/>
      <c r="S972" s="1319"/>
      <c r="T972" s="1319"/>
      <c r="U972" s="1319"/>
      <c r="V972" s="1319"/>
      <c r="W972" s="1319"/>
      <c r="X972" s="1320"/>
      <c r="Y972" s="1319"/>
      <c r="Z972" s="1319"/>
      <c r="AA972" s="1319"/>
      <c r="AB972" s="1319"/>
      <c r="AC972" s="1319"/>
      <c r="AD972" s="1319"/>
      <c r="AE972" s="1319"/>
      <c r="AF972" s="874"/>
      <c r="AG972" s="914"/>
      <c r="AH972" s="1319"/>
    </row>
    <row r="973">
      <c r="A973" s="1319"/>
      <c r="B973" s="1319"/>
      <c r="C973" s="1319"/>
      <c r="D973" s="1319"/>
      <c r="E973" s="1319"/>
      <c r="F973" s="1319"/>
      <c r="G973" s="1320"/>
      <c r="H973" s="1319"/>
      <c r="I973" s="1319"/>
      <c r="J973" s="1319"/>
      <c r="K973" s="1319"/>
      <c r="L973" s="1319"/>
      <c r="M973" s="1319"/>
      <c r="N973" s="1319"/>
      <c r="O973" s="874"/>
      <c r="P973" s="914"/>
      <c r="Q973" s="1319"/>
      <c r="R973" s="1319"/>
      <c r="S973" s="1319"/>
      <c r="T973" s="1319"/>
      <c r="U973" s="1319"/>
      <c r="V973" s="1319"/>
      <c r="W973" s="1319"/>
      <c r="X973" s="1320"/>
      <c r="Y973" s="1319"/>
      <c r="Z973" s="1319"/>
      <c r="AA973" s="1319"/>
      <c r="AB973" s="1319"/>
      <c r="AC973" s="1319"/>
      <c r="AD973" s="1319"/>
      <c r="AE973" s="1319"/>
      <c r="AF973" s="874"/>
      <c r="AG973" s="914"/>
      <c r="AH973" s="1319"/>
    </row>
    <row r="974">
      <c r="A974" s="1319"/>
      <c r="B974" s="1319"/>
      <c r="C974" s="1319"/>
      <c r="D974" s="1319"/>
      <c r="E974" s="1319"/>
      <c r="F974" s="1319"/>
      <c r="G974" s="1320"/>
      <c r="H974" s="1319"/>
      <c r="I974" s="1319"/>
      <c r="J974" s="1319"/>
      <c r="K974" s="1319"/>
      <c r="L974" s="1319"/>
      <c r="M974" s="1319"/>
      <c r="N974" s="1319"/>
      <c r="O974" s="874"/>
      <c r="P974" s="914"/>
      <c r="Q974" s="1319"/>
      <c r="R974" s="1319"/>
      <c r="S974" s="1319"/>
      <c r="T974" s="1319"/>
      <c r="U974" s="1319"/>
      <c r="V974" s="1319"/>
      <c r="W974" s="1319"/>
      <c r="X974" s="1320"/>
      <c r="Y974" s="1319"/>
      <c r="Z974" s="1319"/>
      <c r="AA974" s="1319"/>
      <c r="AB974" s="1319"/>
      <c r="AC974" s="1319"/>
      <c r="AD974" s="1319"/>
      <c r="AE974" s="1319"/>
      <c r="AF974" s="874"/>
      <c r="AG974" s="914"/>
      <c r="AH974" s="1319"/>
    </row>
    <row r="975">
      <c r="A975" s="1319"/>
      <c r="B975" s="1319"/>
      <c r="C975" s="1319"/>
      <c r="D975" s="1319"/>
      <c r="E975" s="1319"/>
      <c r="F975" s="1319"/>
      <c r="G975" s="1320"/>
      <c r="H975" s="1319"/>
      <c r="I975" s="1319"/>
      <c r="J975" s="1319"/>
      <c r="K975" s="1319"/>
      <c r="L975" s="1319"/>
      <c r="M975" s="1319"/>
      <c r="N975" s="1319"/>
      <c r="O975" s="874"/>
      <c r="P975" s="914"/>
      <c r="Q975" s="1319"/>
      <c r="R975" s="1319"/>
      <c r="S975" s="1319"/>
      <c r="T975" s="1319"/>
      <c r="U975" s="1319"/>
      <c r="V975" s="1319"/>
      <c r="W975" s="1319"/>
      <c r="X975" s="1320"/>
      <c r="Y975" s="1319"/>
      <c r="Z975" s="1319"/>
      <c r="AA975" s="1319"/>
      <c r="AB975" s="1319"/>
      <c r="AC975" s="1319"/>
      <c r="AD975" s="1319"/>
      <c r="AE975" s="1319"/>
      <c r="AF975" s="874"/>
      <c r="AG975" s="914"/>
      <c r="AH975" s="1319"/>
    </row>
    <row r="976">
      <c r="A976" s="1319"/>
      <c r="B976" s="1319"/>
      <c r="C976" s="1319"/>
      <c r="D976" s="1319"/>
      <c r="E976" s="1319"/>
      <c r="F976" s="1319"/>
      <c r="G976" s="1320"/>
      <c r="H976" s="1319"/>
      <c r="I976" s="1319"/>
      <c r="J976" s="1319"/>
      <c r="K976" s="1319"/>
      <c r="L976" s="1319"/>
      <c r="M976" s="1319"/>
      <c r="N976" s="1319"/>
      <c r="O976" s="874"/>
      <c r="P976" s="914"/>
      <c r="Q976" s="1319"/>
      <c r="R976" s="1319"/>
      <c r="S976" s="1319"/>
      <c r="T976" s="1319"/>
      <c r="U976" s="1319"/>
      <c r="V976" s="1319"/>
      <c r="W976" s="1319"/>
      <c r="X976" s="1320"/>
      <c r="Y976" s="1319"/>
      <c r="Z976" s="1319"/>
      <c r="AA976" s="1319"/>
      <c r="AB976" s="1319"/>
      <c r="AC976" s="1319"/>
      <c r="AD976" s="1319"/>
      <c r="AE976" s="1319"/>
      <c r="AF976" s="874"/>
      <c r="AG976" s="914"/>
      <c r="AH976" s="1319"/>
    </row>
    <row r="977">
      <c r="A977" s="1319"/>
      <c r="B977" s="1319"/>
      <c r="C977" s="1319"/>
      <c r="D977" s="1319"/>
      <c r="E977" s="1319"/>
      <c r="F977" s="1319"/>
      <c r="G977" s="1320"/>
      <c r="H977" s="1319"/>
      <c r="I977" s="1319"/>
      <c r="J977" s="1319"/>
      <c r="K977" s="1319"/>
      <c r="L977" s="1319"/>
      <c r="M977" s="1319"/>
      <c r="N977" s="1319"/>
      <c r="O977" s="874"/>
      <c r="P977" s="914"/>
      <c r="Q977" s="1319"/>
      <c r="R977" s="1319"/>
      <c r="S977" s="1319"/>
      <c r="T977" s="1319"/>
      <c r="U977" s="1319"/>
      <c r="V977" s="1319"/>
      <c r="W977" s="1319"/>
      <c r="X977" s="1320"/>
      <c r="Y977" s="1319"/>
      <c r="Z977" s="1319"/>
      <c r="AA977" s="1319"/>
      <c r="AB977" s="1319"/>
      <c r="AC977" s="1319"/>
      <c r="AD977" s="1319"/>
      <c r="AE977" s="1319"/>
      <c r="AF977" s="874"/>
      <c r="AG977" s="914"/>
      <c r="AH977" s="1319"/>
    </row>
    <row r="978">
      <c r="A978" s="1319"/>
      <c r="B978" s="1319"/>
      <c r="C978" s="1319"/>
      <c r="D978" s="1319"/>
      <c r="E978" s="1319"/>
      <c r="F978" s="1319"/>
      <c r="G978" s="1320"/>
      <c r="H978" s="1319"/>
      <c r="I978" s="1319"/>
      <c r="J978" s="1319"/>
      <c r="K978" s="1319"/>
      <c r="L978" s="1319"/>
      <c r="M978" s="1319"/>
      <c r="N978" s="1319"/>
      <c r="O978" s="874"/>
      <c r="P978" s="914"/>
      <c r="Q978" s="1319"/>
      <c r="R978" s="1319"/>
      <c r="S978" s="1319"/>
      <c r="T978" s="1319"/>
      <c r="U978" s="1319"/>
      <c r="V978" s="1319"/>
      <c r="W978" s="1319"/>
      <c r="X978" s="1320"/>
      <c r="Y978" s="1319"/>
      <c r="Z978" s="1319"/>
      <c r="AA978" s="1319"/>
      <c r="AB978" s="1319"/>
      <c r="AC978" s="1319"/>
      <c r="AD978" s="1319"/>
      <c r="AE978" s="1319"/>
      <c r="AF978" s="874"/>
      <c r="AG978" s="914"/>
      <c r="AH978" s="1319"/>
    </row>
    <row r="979">
      <c r="A979" s="1319"/>
      <c r="B979" s="1319"/>
      <c r="C979" s="1319"/>
      <c r="D979" s="1319"/>
      <c r="E979" s="1319"/>
      <c r="F979" s="1319"/>
      <c r="G979" s="1320"/>
      <c r="H979" s="1319"/>
      <c r="I979" s="1319"/>
      <c r="J979" s="1319"/>
      <c r="K979" s="1319"/>
      <c r="L979" s="1319"/>
      <c r="M979" s="1319"/>
      <c r="N979" s="1319"/>
      <c r="O979" s="874"/>
      <c r="P979" s="914"/>
      <c r="Q979" s="1319"/>
      <c r="R979" s="1319"/>
      <c r="S979" s="1319"/>
      <c r="T979" s="1319"/>
      <c r="U979" s="1319"/>
      <c r="V979" s="1319"/>
      <c r="W979" s="1319"/>
      <c r="X979" s="1320"/>
      <c r="Y979" s="1319"/>
      <c r="Z979" s="1319"/>
      <c r="AA979" s="1319"/>
      <c r="AB979" s="1319"/>
      <c r="AC979" s="1319"/>
      <c r="AD979" s="1319"/>
      <c r="AE979" s="1319"/>
      <c r="AF979" s="874"/>
      <c r="AG979" s="914"/>
      <c r="AH979" s="1319"/>
    </row>
    <row r="980">
      <c r="A980" s="1319"/>
      <c r="B980" s="1319"/>
      <c r="C980" s="1319"/>
      <c r="D980" s="1319"/>
      <c r="E980" s="1319"/>
      <c r="F980" s="1319"/>
      <c r="G980" s="1320"/>
      <c r="H980" s="1319"/>
      <c r="I980" s="1319"/>
      <c r="J980" s="1319"/>
      <c r="K980" s="1319"/>
      <c r="L980" s="1319"/>
      <c r="M980" s="1319"/>
      <c r="N980" s="1319"/>
      <c r="O980" s="874"/>
      <c r="P980" s="914"/>
      <c r="Q980" s="1319"/>
      <c r="R980" s="1319"/>
      <c r="S980" s="1319"/>
      <c r="T980" s="1319"/>
      <c r="U980" s="1319"/>
      <c r="V980" s="1319"/>
      <c r="W980" s="1319"/>
      <c r="X980" s="1320"/>
      <c r="Y980" s="1319"/>
      <c r="Z980" s="1319"/>
      <c r="AA980" s="1319"/>
      <c r="AB980" s="1319"/>
      <c r="AC980" s="1319"/>
      <c r="AD980" s="1319"/>
      <c r="AE980" s="1319"/>
      <c r="AF980" s="874"/>
      <c r="AG980" s="914"/>
      <c r="AH980" s="1319"/>
    </row>
    <row r="981">
      <c r="A981" s="1319"/>
      <c r="B981" s="1319"/>
      <c r="C981" s="1319"/>
      <c r="D981" s="1319"/>
      <c r="E981" s="1319"/>
      <c r="F981" s="1319"/>
      <c r="G981" s="1320"/>
      <c r="H981" s="1319"/>
      <c r="I981" s="1319"/>
      <c r="J981" s="1319"/>
      <c r="K981" s="1319"/>
      <c r="L981" s="1319"/>
      <c r="M981" s="1319"/>
      <c r="N981" s="1319"/>
      <c r="O981" s="874"/>
      <c r="P981" s="914"/>
      <c r="Q981" s="1319"/>
      <c r="R981" s="1319"/>
      <c r="S981" s="1319"/>
      <c r="T981" s="1319"/>
      <c r="U981" s="1319"/>
      <c r="V981" s="1319"/>
      <c r="W981" s="1319"/>
      <c r="X981" s="1320"/>
      <c r="Y981" s="1319"/>
      <c r="Z981" s="1319"/>
      <c r="AA981" s="1319"/>
      <c r="AB981" s="1319"/>
      <c r="AC981" s="1319"/>
      <c r="AD981" s="1319"/>
      <c r="AE981" s="1319"/>
      <c r="AF981" s="874"/>
      <c r="AG981" s="914"/>
      <c r="AH981" s="1319"/>
    </row>
    <row r="982">
      <c r="A982" s="1319"/>
      <c r="B982" s="1319"/>
      <c r="C982" s="1319"/>
      <c r="D982" s="1319"/>
      <c r="E982" s="1319"/>
      <c r="F982" s="1319"/>
      <c r="G982" s="1320"/>
      <c r="H982" s="1319"/>
      <c r="I982" s="1319"/>
      <c r="J982" s="1319"/>
      <c r="K982" s="1319"/>
      <c r="L982" s="1319"/>
      <c r="M982" s="1319"/>
      <c r="N982" s="1319"/>
      <c r="O982" s="874"/>
      <c r="P982" s="914"/>
      <c r="Q982" s="1319"/>
      <c r="R982" s="1319"/>
      <c r="S982" s="1319"/>
      <c r="T982" s="1319"/>
      <c r="U982" s="1319"/>
      <c r="V982" s="1319"/>
      <c r="W982" s="1319"/>
      <c r="X982" s="1320"/>
      <c r="Y982" s="1319"/>
      <c r="Z982" s="1319"/>
      <c r="AA982" s="1319"/>
      <c r="AB982" s="1319"/>
      <c r="AC982" s="1319"/>
      <c r="AD982" s="1319"/>
      <c r="AE982" s="1319"/>
      <c r="AF982" s="874"/>
      <c r="AG982" s="914"/>
      <c r="AH982" s="1319"/>
    </row>
    <row r="983">
      <c r="A983" s="1319"/>
      <c r="B983" s="1319"/>
      <c r="C983" s="1319"/>
      <c r="D983" s="1319"/>
      <c r="E983" s="1319"/>
      <c r="F983" s="1319"/>
      <c r="G983" s="1320"/>
      <c r="H983" s="1319"/>
      <c r="I983" s="1319"/>
      <c r="J983" s="1319"/>
      <c r="K983" s="1319"/>
      <c r="L983" s="1319"/>
      <c r="M983" s="1319"/>
      <c r="N983" s="1319"/>
      <c r="O983" s="874"/>
      <c r="P983" s="914"/>
      <c r="Q983" s="1319"/>
      <c r="R983" s="1319"/>
      <c r="S983" s="1319"/>
      <c r="T983" s="1319"/>
      <c r="U983" s="1319"/>
      <c r="V983" s="1319"/>
      <c r="W983" s="1319"/>
      <c r="X983" s="1320"/>
      <c r="Y983" s="1319"/>
      <c r="Z983" s="1319"/>
      <c r="AA983" s="1319"/>
      <c r="AB983" s="1319"/>
      <c r="AC983" s="1319"/>
      <c r="AD983" s="1319"/>
      <c r="AE983" s="1319"/>
      <c r="AF983" s="874"/>
      <c r="AG983" s="914"/>
      <c r="AH983" s="1319"/>
    </row>
    <row r="984">
      <c r="A984" s="1319"/>
      <c r="B984" s="1319"/>
      <c r="C984" s="1319"/>
      <c r="D984" s="1319"/>
      <c r="E984" s="1319"/>
      <c r="F984" s="1319"/>
      <c r="G984" s="1320"/>
      <c r="H984" s="1319"/>
      <c r="I984" s="1319"/>
      <c r="J984" s="1319"/>
      <c r="K984" s="1319"/>
      <c r="L984" s="1319"/>
      <c r="M984" s="1319"/>
      <c r="N984" s="1319"/>
      <c r="O984" s="874"/>
      <c r="P984" s="914"/>
      <c r="Q984" s="1319"/>
      <c r="R984" s="1319"/>
      <c r="S984" s="1319"/>
      <c r="T984" s="1319"/>
      <c r="U984" s="1319"/>
      <c r="V984" s="1319"/>
      <c r="W984" s="1319"/>
      <c r="X984" s="1320"/>
      <c r="Y984" s="1319"/>
      <c r="Z984" s="1319"/>
      <c r="AA984" s="1319"/>
      <c r="AB984" s="1319"/>
      <c r="AC984" s="1319"/>
      <c r="AD984" s="1319"/>
      <c r="AE984" s="1319"/>
      <c r="AF984" s="874"/>
      <c r="AG984" s="914"/>
      <c r="AH984" s="1319"/>
    </row>
    <row r="985">
      <c r="A985" s="1319"/>
      <c r="B985" s="1319"/>
      <c r="C985" s="1319"/>
      <c r="D985" s="1319"/>
      <c r="E985" s="1319"/>
      <c r="F985" s="1319"/>
      <c r="G985" s="1320"/>
      <c r="H985" s="1319"/>
      <c r="I985" s="1319"/>
      <c r="J985" s="1319"/>
      <c r="K985" s="1319"/>
      <c r="L985" s="1319"/>
      <c r="M985" s="1319"/>
      <c r="N985" s="1319"/>
      <c r="O985" s="874"/>
      <c r="P985" s="914"/>
      <c r="Q985" s="1319"/>
      <c r="R985" s="1319"/>
      <c r="S985" s="1319"/>
      <c r="T985" s="1319"/>
      <c r="U985" s="1319"/>
      <c r="V985" s="1319"/>
      <c r="W985" s="1319"/>
      <c r="X985" s="1320"/>
      <c r="Y985" s="1319"/>
      <c r="Z985" s="1319"/>
      <c r="AA985" s="1319"/>
      <c r="AB985" s="1319"/>
      <c r="AC985" s="1319"/>
      <c r="AD985" s="1319"/>
      <c r="AE985" s="1319"/>
      <c r="AF985" s="874"/>
      <c r="AG985" s="914"/>
      <c r="AH985" s="1319"/>
    </row>
    <row r="986">
      <c r="A986" s="1319"/>
      <c r="B986" s="1319"/>
      <c r="C986" s="1319"/>
      <c r="D986" s="1319"/>
      <c r="E986" s="1319"/>
      <c r="F986" s="1319"/>
      <c r="G986" s="1320"/>
      <c r="H986" s="1319"/>
      <c r="I986" s="1319"/>
      <c r="J986" s="1319"/>
      <c r="K986" s="1319"/>
      <c r="L986" s="1319"/>
      <c r="M986" s="1319"/>
      <c r="N986" s="1319"/>
      <c r="O986" s="874"/>
      <c r="P986" s="914"/>
      <c r="Q986" s="1319"/>
      <c r="R986" s="1319"/>
      <c r="S986" s="1319"/>
      <c r="T986" s="1319"/>
      <c r="U986" s="1319"/>
      <c r="V986" s="1319"/>
      <c r="W986" s="1319"/>
      <c r="X986" s="1320"/>
      <c r="Y986" s="1319"/>
      <c r="Z986" s="1319"/>
      <c r="AA986" s="1319"/>
      <c r="AB986" s="1319"/>
      <c r="AC986" s="1319"/>
      <c r="AD986" s="1319"/>
      <c r="AE986" s="1319"/>
      <c r="AF986" s="874"/>
      <c r="AG986" s="914"/>
      <c r="AH986" s="1319"/>
    </row>
    <row r="987">
      <c r="A987" s="1319"/>
      <c r="B987" s="1319"/>
      <c r="C987" s="1319"/>
      <c r="D987" s="1319"/>
      <c r="E987" s="1319"/>
      <c r="F987" s="1319"/>
      <c r="G987" s="1320"/>
      <c r="H987" s="1319"/>
      <c r="I987" s="1319"/>
      <c r="J987" s="1319"/>
      <c r="K987" s="1319"/>
      <c r="L987" s="1319"/>
      <c r="M987" s="1319"/>
      <c r="N987" s="1319"/>
      <c r="O987" s="874"/>
      <c r="P987" s="914"/>
      <c r="Q987" s="1319"/>
      <c r="R987" s="1319"/>
      <c r="S987" s="1319"/>
      <c r="T987" s="1319"/>
      <c r="U987" s="1319"/>
      <c r="V987" s="1319"/>
      <c r="W987" s="1319"/>
      <c r="X987" s="1320"/>
      <c r="Y987" s="1319"/>
      <c r="Z987" s="1319"/>
      <c r="AA987" s="1319"/>
      <c r="AB987" s="1319"/>
      <c r="AC987" s="1319"/>
      <c r="AD987" s="1319"/>
      <c r="AE987" s="1319"/>
      <c r="AF987" s="874"/>
      <c r="AG987" s="914"/>
      <c r="AH987" s="1319"/>
    </row>
    <row r="988">
      <c r="A988" s="1319"/>
      <c r="B988" s="1319"/>
      <c r="C988" s="1319"/>
      <c r="D988" s="1319"/>
      <c r="E988" s="1319"/>
      <c r="F988" s="1319"/>
      <c r="G988" s="1320"/>
      <c r="H988" s="1319"/>
      <c r="I988" s="1319"/>
      <c r="J988" s="1319"/>
      <c r="K988" s="1319"/>
      <c r="L988" s="1319"/>
      <c r="M988" s="1319"/>
      <c r="N988" s="1319"/>
      <c r="O988" s="874"/>
      <c r="P988" s="914"/>
      <c r="Q988" s="1319"/>
      <c r="R988" s="1319"/>
      <c r="S988" s="1319"/>
      <c r="T988" s="1319"/>
      <c r="U988" s="1319"/>
      <c r="V988" s="1319"/>
      <c r="W988" s="1319"/>
      <c r="X988" s="1320"/>
      <c r="Y988" s="1319"/>
      <c r="Z988" s="1319"/>
      <c r="AA988" s="1319"/>
      <c r="AB988" s="1319"/>
      <c r="AC988" s="1319"/>
      <c r="AD988" s="1319"/>
      <c r="AE988" s="1319"/>
      <c r="AF988" s="874"/>
      <c r="AG988" s="914"/>
      <c r="AH988" s="1319"/>
    </row>
    <row r="989">
      <c r="A989" s="1319"/>
      <c r="B989" s="1319"/>
      <c r="C989" s="1319"/>
      <c r="D989" s="1319"/>
      <c r="E989" s="1319"/>
      <c r="F989" s="1319"/>
      <c r="G989" s="1320"/>
      <c r="H989" s="1319"/>
      <c r="I989" s="1319"/>
      <c r="J989" s="1319"/>
      <c r="K989" s="1319"/>
      <c r="L989" s="1319"/>
      <c r="M989" s="1319"/>
      <c r="N989" s="1319"/>
      <c r="O989" s="874"/>
      <c r="P989" s="914"/>
      <c r="Q989" s="1319"/>
      <c r="R989" s="1319"/>
      <c r="S989" s="1319"/>
      <c r="T989" s="1319"/>
      <c r="U989" s="1319"/>
      <c r="V989" s="1319"/>
      <c r="W989" s="1319"/>
      <c r="X989" s="1320"/>
      <c r="Y989" s="1319"/>
      <c r="Z989" s="1319"/>
      <c r="AA989" s="1319"/>
      <c r="AB989" s="1319"/>
      <c r="AC989" s="1319"/>
      <c r="AD989" s="1319"/>
      <c r="AE989" s="1319"/>
      <c r="AF989" s="874"/>
      <c r="AG989" s="914"/>
      <c r="AH989" s="1319"/>
    </row>
    <row r="990">
      <c r="A990" s="1319"/>
      <c r="B990" s="1319"/>
      <c r="C990" s="1319"/>
      <c r="D990" s="1319"/>
      <c r="E990" s="1319"/>
      <c r="F990" s="1319"/>
      <c r="G990" s="1320"/>
      <c r="H990" s="1319"/>
      <c r="I990" s="1319"/>
      <c r="J990" s="1319"/>
      <c r="K990" s="1319"/>
      <c r="L990" s="1319"/>
      <c r="M990" s="1319"/>
      <c r="N990" s="1319"/>
      <c r="O990" s="874"/>
      <c r="P990" s="914"/>
      <c r="Q990" s="1319"/>
      <c r="R990" s="1319"/>
      <c r="S990" s="1319"/>
      <c r="T990" s="1319"/>
      <c r="U990" s="1319"/>
      <c r="V990" s="1319"/>
      <c r="W990" s="1319"/>
      <c r="X990" s="1320"/>
      <c r="Y990" s="1319"/>
      <c r="Z990" s="1319"/>
      <c r="AA990" s="1319"/>
      <c r="AB990" s="1319"/>
      <c r="AC990" s="1319"/>
      <c r="AD990" s="1319"/>
      <c r="AE990" s="1319"/>
      <c r="AF990" s="874"/>
      <c r="AG990" s="914"/>
      <c r="AH990" s="1319"/>
    </row>
    <row r="991">
      <c r="A991" s="1319"/>
      <c r="B991" s="1319"/>
      <c r="C991" s="1319"/>
      <c r="D991" s="1319"/>
      <c r="E991" s="1319"/>
      <c r="F991" s="1319"/>
      <c r="G991" s="1320"/>
      <c r="H991" s="1319"/>
      <c r="I991" s="1319"/>
      <c r="J991" s="1319"/>
      <c r="K991" s="1319"/>
      <c r="L991" s="1319"/>
      <c r="M991" s="1319"/>
      <c r="N991" s="1319"/>
      <c r="O991" s="874"/>
      <c r="P991" s="914"/>
      <c r="Q991" s="1319"/>
      <c r="R991" s="1319"/>
      <c r="S991" s="1319"/>
      <c r="T991" s="1319"/>
      <c r="U991" s="1319"/>
      <c r="V991" s="1319"/>
      <c r="W991" s="1319"/>
      <c r="X991" s="1320"/>
      <c r="Y991" s="1319"/>
      <c r="Z991" s="1319"/>
      <c r="AA991" s="1319"/>
      <c r="AB991" s="1319"/>
      <c r="AC991" s="1319"/>
      <c r="AD991" s="1319"/>
      <c r="AE991" s="1319"/>
      <c r="AF991" s="874"/>
      <c r="AG991" s="914"/>
      <c r="AH991" s="1319"/>
    </row>
    <row r="992">
      <c r="A992" s="1319"/>
      <c r="B992" s="1319"/>
      <c r="C992" s="1319"/>
      <c r="D992" s="1319"/>
      <c r="E992" s="1319"/>
      <c r="F992" s="1319"/>
      <c r="G992" s="1320"/>
      <c r="H992" s="1319"/>
      <c r="I992" s="1319"/>
      <c r="J992" s="1319"/>
      <c r="K992" s="1319"/>
      <c r="L992" s="1319"/>
      <c r="M992" s="1319"/>
      <c r="N992" s="1319"/>
      <c r="O992" s="874"/>
      <c r="P992" s="914"/>
      <c r="Q992" s="1319"/>
      <c r="R992" s="1319"/>
      <c r="S992" s="1319"/>
      <c r="T992" s="1319"/>
      <c r="U992" s="1319"/>
      <c r="V992" s="1319"/>
      <c r="W992" s="1319"/>
      <c r="X992" s="1320"/>
      <c r="Y992" s="1319"/>
      <c r="Z992" s="1319"/>
      <c r="AA992" s="1319"/>
      <c r="AB992" s="1319"/>
      <c r="AC992" s="1319"/>
      <c r="AD992" s="1319"/>
      <c r="AE992" s="1319"/>
      <c r="AF992" s="874"/>
      <c r="AG992" s="914"/>
      <c r="AH992" s="1319"/>
    </row>
    <row r="993">
      <c r="A993" s="1319"/>
      <c r="B993" s="1319"/>
      <c r="C993" s="1319"/>
      <c r="D993" s="1319"/>
      <c r="E993" s="1319"/>
      <c r="F993" s="1319"/>
      <c r="G993" s="1320"/>
      <c r="H993" s="1319"/>
      <c r="I993" s="1319"/>
      <c r="J993" s="1319"/>
      <c r="K993" s="1319"/>
      <c r="L993" s="1319"/>
      <c r="M993" s="1319"/>
      <c r="N993" s="1319"/>
      <c r="O993" s="874"/>
      <c r="P993" s="914"/>
      <c r="Q993" s="1319"/>
      <c r="R993" s="1319"/>
      <c r="S993" s="1319"/>
      <c r="T993" s="1319"/>
      <c r="U993" s="1319"/>
      <c r="V993" s="1319"/>
      <c r="W993" s="1319"/>
      <c r="X993" s="1320"/>
      <c r="Y993" s="1319"/>
      <c r="Z993" s="1319"/>
      <c r="AA993" s="1319"/>
      <c r="AB993" s="1319"/>
      <c r="AC993" s="1319"/>
      <c r="AD993" s="1319"/>
      <c r="AE993" s="1319"/>
      <c r="AF993" s="874"/>
      <c r="AG993" s="914"/>
      <c r="AH993" s="1319"/>
    </row>
    <row r="994">
      <c r="A994" s="1319"/>
      <c r="B994" s="1319"/>
      <c r="C994" s="1319"/>
      <c r="D994" s="1319"/>
      <c r="E994" s="1319"/>
      <c r="F994" s="1319"/>
      <c r="G994" s="1320"/>
      <c r="H994" s="1319"/>
      <c r="I994" s="1319"/>
      <c r="J994" s="1319"/>
      <c r="K994" s="1319"/>
      <c r="L994" s="1319"/>
      <c r="M994" s="1319"/>
      <c r="N994" s="1319"/>
      <c r="O994" s="874"/>
      <c r="P994" s="914"/>
      <c r="Q994" s="1319"/>
      <c r="R994" s="1319"/>
      <c r="S994" s="1319"/>
      <c r="T994" s="1319"/>
      <c r="U994" s="1319"/>
      <c r="V994" s="1319"/>
      <c r="W994" s="1319"/>
      <c r="X994" s="1320"/>
      <c r="Y994" s="1319"/>
      <c r="Z994" s="1319"/>
      <c r="AA994" s="1319"/>
      <c r="AB994" s="1319"/>
      <c r="AC994" s="1319"/>
      <c r="AD994" s="1319"/>
      <c r="AE994" s="1319"/>
      <c r="AF994" s="874"/>
      <c r="AG994" s="914"/>
      <c r="AH994" s="1319"/>
    </row>
    <row r="995">
      <c r="A995" s="1319"/>
      <c r="B995" s="1319"/>
      <c r="C995" s="1319"/>
      <c r="D995" s="1319"/>
      <c r="E995" s="1319"/>
      <c r="F995" s="1319"/>
      <c r="G995" s="1320"/>
      <c r="H995" s="1319"/>
      <c r="I995" s="1319"/>
      <c r="J995" s="1319"/>
      <c r="K995" s="1319"/>
      <c r="L995" s="1319"/>
      <c r="M995" s="1319"/>
      <c r="N995" s="1319"/>
      <c r="O995" s="874"/>
      <c r="P995" s="914"/>
      <c r="Q995" s="1319"/>
      <c r="R995" s="1319"/>
      <c r="S995" s="1319"/>
      <c r="T995" s="1319"/>
      <c r="U995" s="1319"/>
      <c r="V995" s="1319"/>
      <c r="W995" s="1319"/>
      <c r="X995" s="1320"/>
      <c r="Y995" s="1319"/>
      <c r="Z995" s="1319"/>
      <c r="AA995" s="1319"/>
      <c r="AB995" s="1319"/>
      <c r="AC995" s="1319"/>
      <c r="AD995" s="1319"/>
      <c r="AE995" s="1319"/>
      <c r="AF995" s="874"/>
      <c r="AG995" s="914"/>
      <c r="AH995" s="1319"/>
    </row>
    <row r="996">
      <c r="A996" s="1319"/>
      <c r="B996" s="1319"/>
      <c r="C996" s="1319"/>
      <c r="D996" s="1319"/>
      <c r="E996" s="1319"/>
      <c r="F996" s="1319"/>
      <c r="G996" s="1320"/>
      <c r="H996" s="1319"/>
      <c r="I996" s="1319"/>
      <c r="J996" s="1319"/>
      <c r="K996" s="1319"/>
      <c r="L996" s="1319"/>
      <c r="M996" s="1319"/>
      <c r="N996" s="1319"/>
      <c r="O996" s="874"/>
      <c r="P996" s="914"/>
      <c r="Q996" s="1319"/>
      <c r="R996" s="1319"/>
      <c r="S996" s="1319"/>
      <c r="T996" s="1319"/>
      <c r="U996" s="1319"/>
      <c r="V996" s="1319"/>
      <c r="W996" s="1319"/>
      <c r="X996" s="1320"/>
      <c r="Y996" s="1319"/>
      <c r="Z996" s="1319"/>
      <c r="AA996" s="1319"/>
      <c r="AB996" s="1319"/>
      <c r="AC996" s="1319"/>
      <c r="AD996" s="1319"/>
      <c r="AE996" s="1319"/>
      <c r="AF996" s="874"/>
      <c r="AG996" s="914"/>
      <c r="AH996" s="1319"/>
    </row>
    <row r="997">
      <c r="A997" s="1319"/>
      <c r="B997" s="1319"/>
      <c r="C997" s="1319"/>
      <c r="D997" s="1319"/>
      <c r="E997" s="1319"/>
      <c r="F997" s="1319"/>
      <c r="G997" s="1320"/>
      <c r="H997" s="1319"/>
      <c r="I997" s="1319"/>
      <c r="J997" s="1319"/>
      <c r="K997" s="1319"/>
      <c r="L997" s="1319"/>
      <c r="M997" s="1319"/>
      <c r="N997" s="1319"/>
      <c r="O997" s="874"/>
      <c r="P997" s="914"/>
      <c r="Q997" s="1319"/>
      <c r="R997" s="1319"/>
      <c r="S997" s="1319"/>
      <c r="T997" s="1319"/>
      <c r="U997" s="1319"/>
      <c r="V997" s="1319"/>
      <c r="W997" s="1319"/>
      <c r="X997" s="1320"/>
      <c r="Y997" s="1319"/>
      <c r="Z997" s="1319"/>
      <c r="AA997" s="1319"/>
      <c r="AB997" s="1319"/>
      <c r="AC997" s="1319"/>
      <c r="AD997" s="1319"/>
      <c r="AE997" s="1319"/>
      <c r="AF997" s="874"/>
      <c r="AG997" s="914"/>
      <c r="AH997" s="1319"/>
    </row>
    <row r="998">
      <c r="A998" s="1319"/>
      <c r="B998" s="1319"/>
      <c r="C998" s="1319"/>
      <c r="D998" s="1319"/>
      <c r="E998" s="1319"/>
      <c r="F998" s="1319"/>
      <c r="G998" s="1320"/>
      <c r="H998" s="1319"/>
      <c r="I998" s="1319"/>
      <c r="J998" s="1319"/>
      <c r="K998" s="1319"/>
      <c r="L998" s="1319"/>
      <c r="M998" s="1319"/>
      <c r="N998" s="1319"/>
      <c r="O998" s="874"/>
      <c r="P998" s="914"/>
      <c r="Q998" s="1319"/>
      <c r="R998" s="1319"/>
      <c r="S998" s="1319"/>
      <c r="T998" s="1319"/>
      <c r="U998" s="1319"/>
      <c r="V998" s="1319"/>
      <c r="W998" s="1319"/>
      <c r="X998" s="1320"/>
      <c r="Y998" s="1319"/>
      <c r="Z998" s="1319"/>
      <c r="AA998" s="1319"/>
      <c r="AB998" s="1319"/>
      <c r="AC998" s="1319"/>
      <c r="AD998" s="1319"/>
      <c r="AE998" s="1319"/>
      <c r="AF998" s="874"/>
      <c r="AG998" s="914"/>
      <c r="AH998" s="1319"/>
    </row>
    <row r="999">
      <c r="A999" s="1319"/>
      <c r="B999" s="1319"/>
      <c r="C999" s="1319"/>
      <c r="D999" s="1319"/>
      <c r="E999" s="1319"/>
      <c r="F999" s="1319"/>
      <c r="G999" s="1320"/>
      <c r="H999" s="1319"/>
      <c r="I999" s="1319"/>
      <c r="J999" s="1319"/>
      <c r="K999" s="1319"/>
      <c r="L999" s="1319"/>
      <c r="M999" s="1319"/>
      <c r="N999" s="1319"/>
      <c r="O999" s="874"/>
      <c r="P999" s="914"/>
      <c r="Q999" s="1319"/>
      <c r="R999" s="1319"/>
      <c r="S999" s="1319"/>
      <c r="T999" s="1319"/>
      <c r="U999" s="1319"/>
      <c r="V999" s="1319"/>
      <c r="W999" s="1319"/>
      <c r="X999" s="1320"/>
      <c r="Y999" s="1319"/>
      <c r="Z999" s="1319"/>
      <c r="AA999" s="1319"/>
      <c r="AB999" s="1319"/>
      <c r="AC999" s="1319"/>
      <c r="AD999" s="1319"/>
      <c r="AE999" s="1319"/>
      <c r="AF999" s="874"/>
      <c r="AG999" s="914"/>
      <c r="AH999" s="1319"/>
    </row>
    <row r="1000">
      <c r="A1000" s="1319"/>
      <c r="B1000" s="1319"/>
      <c r="C1000" s="1319"/>
      <c r="D1000" s="1319"/>
      <c r="E1000" s="1319"/>
      <c r="F1000" s="1319"/>
      <c r="G1000" s="1320"/>
      <c r="H1000" s="1319"/>
      <c r="I1000" s="1319"/>
      <c r="J1000" s="1319"/>
      <c r="K1000" s="1319"/>
      <c r="L1000" s="1319"/>
      <c r="M1000" s="1319"/>
      <c r="N1000" s="1319"/>
      <c r="O1000" s="874"/>
      <c r="P1000" s="914"/>
      <c r="Q1000" s="1319"/>
      <c r="R1000" s="1319"/>
      <c r="S1000" s="1319"/>
      <c r="T1000" s="1319"/>
      <c r="U1000" s="1319"/>
      <c r="V1000" s="1319"/>
      <c r="W1000" s="1319"/>
      <c r="X1000" s="1320"/>
      <c r="Y1000" s="1319"/>
      <c r="Z1000" s="1319"/>
      <c r="AA1000" s="1319"/>
      <c r="AB1000" s="1319"/>
      <c r="AC1000" s="1319"/>
      <c r="AD1000" s="1319"/>
      <c r="AE1000" s="1319"/>
      <c r="AF1000" s="874"/>
      <c r="AG1000" s="914"/>
      <c r="AH1000" s="1319"/>
    </row>
    <row r="1001">
      <c r="A1001" s="1319"/>
      <c r="B1001" s="1319"/>
      <c r="C1001" s="1319"/>
      <c r="D1001" s="1319"/>
      <c r="E1001" s="1319"/>
      <c r="F1001" s="1319"/>
      <c r="G1001" s="1320"/>
      <c r="H1001" s="1319"/>
      <c r="I1001" s="1319"/>
      <c r="J1001" s="1319"/>
      <c r="K1001" s="1319"/>
      <c r="L1001" s="1319"/>
      <c r="M1001" s="1319"/>
      <c r="N1001" s="1319"/>
      <c r="O1001" s="874"/>
      <c r="P1001" s="914"/>
      <c r="Q1001" s="1319"/>
      <c r="R1001" s="1319"/>
      <c r="S1001" s="1319"/>
      <c r="T1001" s="1319"/>
      <c r="U1001" s="1319"/>
      <c r="V1001" s="1319"/>
      <c r="W1001" s="1319"/>
      <c r="X1001" s="1320"/>
      <c r="Y1001" s="1319"/>
      <c r="Z1001" s="1319"/>
      <c r="AA1001" s="1319"/>
      <c r="AB1001" s="1319"/>
      <c r="AC1001" s="1319"/>
      <c r="AD1001" s="1319"/>
      <c r="AE1001" s="1319"/>
      <c r="AF1001" s="874"/>
      <c r="AG1001" s="914"/>
      <c r="AH1001" s="1319"/>
    </row>
    <row r="1002">
      <c r="A1002" s="1319"/>
      <c r="B1002" s="1319"/>
      <c r="C1002" s="1319"/>
      <c r="D1002" s="1319"/>
      <c r="E1002" s="1319"/>
      <c r="F1002" s="1319"/>
      <c r="G1002" s="1320"/>
      <c r="H1002" s="1319"/>
      <c r="I1002" s="1319"/>
      <c r="J1002" s="1319"/>
      <c r="K1002" s="1319"/>
      <c r="L1002" s="1319"/>
      <c r="M1002" s="1319"/>
      <c r="N1002" s="1319"/>
      <c r="O1002" s="874"/>
      <c r="P1002" s="914"/>
      <c r="Q1002" s="1319"/>
      <c r="R1002" s="1319"/>
      <c r="S1002" s="1319"/>
      <c r="T1002" s="1319"/>
      <c r="U1002" s="1319"/>
      <c r="V1002" s="1319"/>
      <c r="W1002" s="1319"/>
      <c r="X1002" s="1320"/>
      <c r="Y1002" s="1319"/>
      <c r="Z1002" s="1319"/>
      <c r="AA1002" s="1319"/>
      <c r="AB1002" s="1319"/>
      <c r="AC1002" s="1319"/>
      <c r="AD1002" s="1319"/>
      <c r="AE1002" s="1319"/>
      <c r="AF1002" s="874"/>
      <c r="AG1002" s="914"/>
      <c r="AH1002" s="1319"/>
    </row>
  </sheetData>
  <mergeCells count="424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90:B90"/>
    <mergeCell ref="A91:B91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90:S90"/>
    <mergeCell ref="R91:S91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18"/>
    <hyperlink r:id="rId2" ref="T18"/>
    <hyperlink r:id="rId3" ref="C27"/>
    <hyperlink r:id="rId4" ref="T27"/>
    <hyperlink r:id="rId5" ref="C36"/>
    <hyperlink r:id="rId6" ref="T36"/>
    <hyperlink r:id="rId7" ref="C45"/>
    <hyperlink r:id="rId8" ref="T45"/>
    <hyperlink r:id="rId9" ref="C54"/>
    <hyperlink r:id="rId10" ref="T54"/>
    <hyperlink r:id="rId11" ref="C63"/>
    <hyperlink r:id="rId12" ref="T63"/>
    <hyperlink r:id="rId13" ref="C72"/>
    <hyperlink r:id="rId14" ref="T72"/>
    <hyperlink r:id="rId15" ref="C92"/>
    <hyperlink r:id="rId16" ref="T92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88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</cols>
  <sheetData>
    <row r="1">
      <c r="A1" s="1321" t="s">
        <v>559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541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322"/>
      <c r="R1" s="1321" t="s">
        <v>560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1135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998"/>
      <c r="AI1" s="1323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322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998"/>
      <c r="AI2" s="1323"/>
    </row>
    <row r="3">
      <c r="A3" s="1324" t="s">
        <v>188</v>
      </c>
      <c r="B3" s="552"/>
      <c r="C3" s="1325">
        <v>2.0</v>
      </c>
      <c r="D3" s="1326">
        <v>83.0</v>
      </c>
      <c r="E3" s="1327"/>
      <c r="F3" s="1326">
        <v>69.0</v>
      </c>
      <c r="G3" s="1137">
        <v>0.019537037037037037</v>
      </c>
      <c r="H3" s="1328">
        <f t="shared" ref="H3:H6" si="1">D3-F3</f>
        <v>14</v>
      </c>
      <c r="I3" s="1329">
        <f t="shared" ref="I3:I6" si="2">H3/(HOUR(G3)*60+(MINUTE(G3)+((SECOND(G3)/60))))</f>
        <v>0.4976303318</v>
      </c>
      <c r="J3" s="1326">
        <v>2.0</v>
      </c>
      <c r="K3" s="1326">
        <v>10.0</v>
      </c>
      <c r="L3" s="1326">
        <v>1.0</v>
      </c>
      <c r="M3" s="1327"/>
      <c r="N3" s="1326">
        <v>3.0</v>
      </c>
      <c r="O3" s="1019"/>
      <c r="P3" s="559"/>
      <c r="Q3" s="998"/>
      <c r="R3" s="1324" t="s">
        <v>188</v>
      </c>
      <c r="S3" s="552"/>
      <c r="T3" s="1325">
        <v>2.0</v>
      </c>
      <c r="U3" s="1326">
        <v>94.0</v>
      </c>
      <c r="V3" s="1327"/>
      <c r="W3" s="1326">
        <v>72.0</v>
      </c>
      <c r="X3" s="1076">
        <v>0.017025462962962964</v>
      </c>
      <c r="Y3" s="1328">
        <f t="shared" ref="Y3:Y4" si="3">U3-W3</f>
        <v>22</v>
      </c>
      <c r="Z3" s="1329">
        <f t="shared" ref="Z3:Z4" si="4">Y3/(HOUR(X3)*60+(MINUTE(X3)+((SECOND(X3)/60))))</f>
        <v>0.8973487424</v>
      </c>
      <c r="AA3" s="1326">
        <v>5.0</v>
      </c>
      <c r="AB3" s="1326">
        <v>19.0</v>
      </c>
      <c r="AC3" s="1326">
        <v>6.0</v>
      </c>
      <c r="AD3" s="1326">
        <v>2.0</v>
      </c>
      <c r="AE3" s="1326">
        <v>5.0</v>
      </c>
      <c r="AF3" s="1019"/>
      <c r="AG3" s="559"/>
      <c r="AH3" s="998"/>
      <c r="AI3" s="1323"/>
    </row>
    <row r="4">
      <c r="A4" s="1330" t="s">
        <v>189</v>
      </c>
      <c r="B4" s="562"/>
      <c r="C4" s="1331"/>
      <c r="D4" s="1332">
        <v>93.0</v>
      </c>
      <c r="E4" s="1333"/>
      <c r="F4" s="1332">
        <v>86.0</v>
      </c>
      <c r="G4" s="1139">
        <v>0.019537037037037037</v>
      </c>
      <c r="H4" s="1334">
        <f t="shared" si="1"/>
        <v>7</v>
      </c>
      <c r="I4" s="1335">
        <f t="shared" si="2"/>
        <v>0.2488151659</v>
      </c>
      <c r="J4" s="1333"/>
      <c r="K4" s="1332">
        <v>13.0</v>
      </c>
      <c r="L4" s="1333"/>
      <c r="M4" s="1333"/>
      <c r="N4" s="1332">
        <v>4.0</v>
      </c>
      <c r="O4" s="1033"/>
      <c r="P4" s="569"/>
      <c r="Q4" s="998"/>
      <c r="R4" s="1330" t="s">
        <v>189</v>
      </c>
      <c r="S4" s="562"/>
      <c r="T4" s="1331"/>
      <c r="U4" s="1332">
        <v>87.0</v>
      </c>
      <c r="V4" s="1332">
        <v>1.0</v>
      </c>
      <c r="W4" s="1332">
        <v>82.0</v>
      </c>
      <c r="X4" s="1080">
        <v>0.017025462962962964</v>
      </c>
      <c r="Y4" s="1334">
        <f t="shared" si="3"/>
        <v>5</v>
      </c>
      <c r="Z4" s="1335">
        <f t="shared" si="4"/>
        <v>0.203942896</v>
      </c>
      <c r="AA4" s="1332">
        <v>5.0</v>
      </c>
      <c r="AB4" s="1332">
        <v>13.0</v>
      </c>
      <c r="AC4" s="1332">
        <v>3.0</v>
      </c>
      <c r="AD4" s="1333"/>
      <c r="AE4" s="1332">
        <v>2.0</v>
      </c>
      <c r="AF4" s="1033"/>
      <c r="AG4" s="569"/>
      <c r="AH4" s="998"/>
      <c r="AI4" s="1323"/>
    </row>
    <row r="5">
      <c r="A5" s="1336" t="s">
        <v>190</v>
      </c>
      <c r="B5" s="562"/>
      <c r="C5" s="1337"/>
      <c r="D5" s="1338">
        <v>68.0</v>
      </c>
      <c r="E5" s="1338">
        <v>1.0</v>
      </c>
      <c r="F5" s="1338">
        <v>91.0</v>
      </c>
      <c r="G5" s="1141">
        <v>0.019537037037037037</v>
      </c>
      <c r="H5" s="1339">
        <f t="shared" si="1"/>
        <v>-23</v>
      </c>
      <c r="I5" s="1340">
        <f t="shared" si="2"/>
        <v>-0.817535545</v>
      </c>
      <c r="J5" s="1338">
        <v>1.0</v>
      </c>
      <c r="K5" s="1338">
        <v>8.0</v>
      </c>
      <c r="L5" s="1341"/>
      <c r="M5" s="1341"/>
      <c r="N5" s="1341"/>
      <c r="O5" s="1044"/>
      <c r="P5" s="579"/>
      <c r="Q5" s="998"/>
      <c r="R5" s="1336" t="s">
        <v>190</v>
      </c>
      <c r="S5" s="562"/>
      <c r="T5" s="1337"/>
      <c r="U5" s="1341"/>
      <c r="V5" s="1341"/>
      <c r="W5" s="1341"/>
      <c r="X5" s="1083"/>
      <c r="Y5" s="1339"/>
      <c r="Z5" s="1340"/>
      <c r="AA5" s="1341"/>
      <c r="AB5" s="1341"/>
      <c r="AC5" s="1341"/>
      <c r="AD5" s="1341"/>
      <c r="AE5" s="1341"/>
      <c r="AF5" s="1044"/>
      <c r="AG5" s="579"/>
      <c r="AH5" s="998"/>
      <c r="AI5" s="1323"/>
    </row>
    <row r="6">
      <c r="A6" s="1342" t="s">
        <v>191</v>
      </c>
      <c r="B6" s="583"/>
      <c r="C6" s="1331"/>
      <c r="D6" s="1332">
        <v>92.0</v>
      </c>
      <c r="E6" s="1333"/>
      <c r="F6" s="1332">
        <v>105.0</v>
      </c>
      <c r="G6" s="1139">
        <v>0.019537037037037037</v>
      </c>
      <c r="H6" s="1334">
        <f t="shared" si="1"/>
        <v>-13</v>
      </c>
      <c r="I6" s="1335">
        <f t="shared" si="2"/>
        <v>-0.4620853081</v>
      </c>
      <c r="J6" s="1332">
        <v>3.0</v>
      </c>
      <c r="K6" s="1332">
        <v>11.0</v>
      </c>
      <c r="L6" s="1332">
        <v>1.0</v>
      </c>
      <c r="M6" s="1333"/>
      <c r="N6" s="1333"/>
      <c r="O6" s="1033"/>
      <c r="P6" s="569"/>
      <c r="Q6" s="998"/>
      <c r="R6" s="1342" t="s">
        <v>191</v>
      </c>
      <c r="S6" s="583"/>
      <c r="T6" s="1331"/>
      <c r="U6" s="1332">
        <v>80.0</v>
      </c>
      <c r="V6" s="1332">
        <v>1.0</v>
      </c>
      <c r="W6" s="1332">
        <v>96.0</v>
      </c>
      <c r="X6" s="1080">
        <v>0.017025462962962964</v>
      </c>
      <c r="Y6" s="1334">
        <f t="shared" ref="Y6:Y7" si="5">U6-W6</f>
        <v>-16</v>
      </c>
      <c r="Z6" s="1335">
        <f t="shared" ref="Z6:Z7" si="6">Y6/(HOUR(X6)*60+(MINUTE(X6)+((SECOND(X6)/60))))</f>
        <v>-0.6526172672</v>
      </c>
      <c r="AA6" s="1332">
        <v>3.0</v>
      </c>
      <c r="AB6" s="1332">
        <v>7.0</v>
      </c>
      <c r="AC6" s="1332">
        <v>1.0</v>
      </c>
      <c r="AD6" s="1333"/>
      <c r="AE6" s="1333"/>
      <c r="AF6" s="1033"/>
      <c r="AG6" s="569"/>
      <c r="AH6" s="998"/>
      <c r="AI6" s="1323"/>
    </row>
    <row r="7">
      <c r="A7" s="1343" t="s">
        <v>192</v>
      </c>
      <c r="B7" s="548"/>
      <c r="C7" s="1344"/>
      <c r="D7" s="1345"/>
      <c r="E7" s="1345"/>
      <c r="F7" s="1345"/>
      <c r="G7" s="1346"/>
      <c r="H7" s="1345"/>
      <c r="I7" s="1345"/>
      <c r="J7" s="1345"/>
      <c r="K7" s="1345"/>
      <c r="L7" s="1345"/>
      <c r="M7" s="1345"/>
      <c r="N7" s="1345"/>
      <c r="O7" s="1056"/>
      <c r="P7" s="594"/>
      <c r="Q7" s="998"/>
      <c r="R7" s="1343" t="s">
        <v>192</v>
      </c>
      <c r="S7" s="548"/>
      <c r="T7" s="1344"/>
      <c r="U7" s="1347">
        <v>50.0</v>
      </c>
      <c r="V7" s="1345"/>
      <c r="W7" s="1347">
        <v>115.0</v>
      </c>
      <c r="X7" s="1346">
        <v>0.017025462962962964</v>
      </c>
      <c r="Y7" s="1345">
        <f t="shared" si="5"/>
        <v>-65</v>
      </c>
      <c r="Z7" s="1348">
        <f t="shared" si="6"/>
        <v>-2.651257648</v>
      </c>
      <c r="AA7" s="1347">
        <v>1.0</v>
      </c>
      <c r="AB7" s="1347">
        <v>5.0</v>
      </c>
      <c r="AC7" s="1347">
        <v>1.0</v>
      </c>
      <c r="AD7" s="1345"/>
      <c r="AE7" s="1345"/>
      <c r="AF7" s="1056"/>
      <c r="AG7" s="594"/>
      <c r="AH7" s="998"/>
      <c r="AI7" s="1323"/>
    </row>
    <row r="8">
      <c r="A8" s="1152"/>
      <c r="B8" s="1143"/>
      <c r="C8" s="1087" t="s">
        <v>315</v>
      </c>
      <c r="D8" s="1143"/>
      <c r="E8" s="1143"/>
      <c r="F8" s="1143"/>
      <c r="G8" s="1145"/>
      <c r="H8" s="1143"/>
      <c r="I8" s="1143"/>
      <c r="J8" s="1143"/>
      <c r="K8" s="1143"/>
      <c r="L8" s="1143"/>
      <c r="M8" s="1143"/>
      <c r="N8" s="1143"/>
      <c r="O8" s="1146"/>
      <c r="P8" s="599"/>
      <c r="Q8" s="1147"/>
      <c r="R8" s="1143"/>
      <c r="S8" s="1143"/>
      <c r="T8" s="1087" t="s">
        <v>315</v>
      </c>
      <c r="U8" s="1143"/>
      <c r="V8" s="1143"/>
      <c r="W8" s="1143"/>
      <c r="X8" s="1145"/>
      <c r="Y8" s="1143"/>
      <c r="Z8" s="1143"/>
      <c r="AA8" s="1143"/>
      <c r="AB8" s="1143"/>
      <c r="AC8" s="1143"/>
      <c r="AD8" s="1143"/>
      <c r="AE8" s="1143"/>
      <c r="AF8" s="1146"/>
      <c r="AG8" s="599"/>
      <c r="AH8" s="1146"/>
      <c r="AI8" s="1147"/>
    </row>
    <row r="9">
      <c r="A9" s="853" t="s">
        <v>561</v>
      </c>
      <c r="B9" s="538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2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322"/>
      <c r="R9" s="853" t="s">
        <v>562</v>
      </c>
      <c r="S9" s="538"/>
      <c r="T9" s="1070" t="s">
        <v>91</v>
      </c>
      <c r="U9" s="1070" t="s">
        <v>92</v>
      </c>
      <c r="V9" s="1070" t="s">
        <v>220</v>
      </c>
      <c r="W9" s="1070" t="s">
        <v>94</v>
      </c>
      <c r="X9" s="1150" t="s">
        <v>95</v>
      </c>
      <c r="Y9" s="1072" t="s">
        <v>96</v>
      </c>
      <c r="Z9" s="1073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998"/>
      <c r="AI9" s="1323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322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998"/>
      <c r="AI10" s="1323"/>
    </row>
    <row r="11">
      <c r="A11" s="1324" t="s">
        <v>188</v>
      </c>
      <c r="B11" s="552"/>
      <c r="C11" s="1349"/>
      <c r="D11" s="1326">
        <v>122.0</v>
      </c>
      <c r="E11" s="1326">
        <v>1.0</v>
      </c>
      <c r="F11" s="1326">
        <v>89.0</v>
      </c>
      <c r="G11" s="1076">
        <v>0.025347222222222222</v>
      </c>
      <c r="H11" s="1328">
        <f t="shared" ref="H11:H14" si="7">D11-F11</f>
        <v>33</v>
      </c>
      <c r="I11" s="1329">
        <f t="shared" ref="I11:I14" si="8">H11/(HOUR(G11)*60+(MINUTE(G11)+((SECOND(G11)/60))))</f>
        <v>0.904109589</v>
      </c>
      <c r="J11" s="1326">
        <v>6.0</v>
      </c>
      <c r="K11" s="1326">
        <v>17.0</v>
      </c>
      <c r="L11" s="1326">
        <v>4.0</v>
      </c>
      <c r="M11" s="1326">
        <v>1.0</v>
      </c>
      <c r="N11" s="1326">
        <v>3.0</v>
      </c>
      <c r="O11" s="1019"/>
      <c r="P11" s="559"/>
      <c r="Q11" s="998"/>
      <c r="R11" s="1324" t="s">
        <v>188</v>
      </c>
      <c r="S11" s="552"/>
      <c r="T11" s="1349"/>
      <c r="U11" s="1326">
        <v>18.0</v>
      </c>
      <c r="V11" s="1327"/>
      <c r="W11" s="1326">
        <v>24.0</v>
      </c>
      <c r="X11" s="1076">
        <v>0.003576388888888889</v>
      </c>
      <c r="Y11" s="1328">
        <f t="shared" ref="Y11:Y13" si="9">U11-W11</f>
        <v>-6</v>
      </c>
      <c r="Z11" s="1329">
        <f t="shared" ref="Z11:Z13" si="10">Y11/(HOUR(X11)*60+(MINUTE(X11)+((SECOND(X11)/60))))</f>
        <v>-1.165048544</v>
      </c>
      <c r="AA11" s="1327"/>
      <c r="AB11" s="1326">
        <v>3.0</v>
      </c>
      <c r="AC11" s="1326">
        <v>1.0</v>
      </c>
      <c r="AD11" s="1327"/>
      <c r="AE11" s="1327"/>
      <c r="AF11" s="1019"/>
      <c r="AG11" s="559"/>
      <c r="AH11" s="998"/>
      <c r="AI11" s="1323"/>
    </row>
    <row r="12">
      <c r="A12" s="1330" t="s">
        <v>189</v>
      </c>
      <c r="B12" s="562"/>
      <c r="C12" s="1331"/>
      <c r="D12" s="1332">
        <v>126.0</v>
      </c>
      <c r="E12" s="1333"/>
      <c r="F12" s="1332">
        <v>115.0</v>
      </c>
      <c r="G12" s="1080">
        <v>0.025347222222222222</v>
      </c>
      <c r="H12" s="1334">
        <f t="shared" si="7"/>
        <v>11</v>
      </c>
      <c r="I12" s="1335">
        <f t="shared" si="8"/>
        <v>0.301369863</v>
      </c>
      <c r="J12" s="1332">
        <v>1.0</v>
      </c>
      <c r="K12" s="1332">
        <v>23.0</v>
      </c>
      <c r="L12" s="1332">
        <v>7.0</v>
      </c>
      <c r="M12" s="1333"/>
      <c r="N12" s="1332">
        <v>5.0</v>
      </c>
      <c r="O12" s="1033"/>
      <c r="P12" s="569"/>
      <c r="Q12" s="998"/>
      <c r="R12" s="1330" t="s">
        <v>189</v>
      </c>
      <c r="S12" s="562"/>
      <c r="T12" s="1331"/>
      <c r="U12" s="1332">
        <v>5.0</v>
      </c>
      <c r="V12" s="1333"/>
      <c r="W12" s="1332">
        <v>21.0</v>
      </c>
      <c r="X12" s="1080">
        <v>0.003576388888888889</v>
      </c>
      <c r="Y12" s="1334">
        <f t="shared" si="9"/>
        <v>-16</v>
      </c>
      <c r="Z12" s="1335">
        <f t="shared" si="10"/>
        <v>-3.106796117</v>
      </c>
      <c r="AA12" s="1333"/>
      <c r="AB12" s="1333"/>
      <c r="AC12" s="1333"/>
      <c r="AD12" s="1333"/>
      <c r="AE12" s="1333"/>
      <c r="AF12" s="1033"/>
      <c r="AG12" s="569"/>
      <c r="AH12" s="998"/>
      <c r="AI12" s="1323"/>
    </row>
    <row r="13">
      <c r="A13" s="1336" t="s">
        <v>190</v>
      </c>
      <c r="B13" s="562"/>
      <c r="C13" s="1350">
        <v>4.0</v>
      </c>
      <c r="D13" s="1338">
        <v>64.0</v>
      </c>
      <c r="E13" s="1341"/>
      <c r="F13" s="1338">
        <v>74.0</v>
      </c>
      <c r="G13" s="1083">
        <v>0.025347222222222222</v>
      </c>
      <c r="H13" s="1339">
        <f t="shared" si="7"/>
        <v>-10</v>
      </c>
      <c r="I13" s="1340">
        <f t="shared" si="8"/>
        <v>-0.2739726027</v>
      </c>
      <c r="J13" s="1338">
        <v>5.0</v>
      </c>
      <c r="K13" s="1338">
        <v>8.0</v>
      </c>
      <c r="L13" s="1338">
        <v>1.0</v>
      </c>
      <c r="M13" s="1341"/>
      <c r="N13" s="1341"/>
      <c r="O13" s="1044"/>
      <c r="P13" s="579"/>
      <c r="Q13" s="998"/>
      <c r="R13" s="1336" t="s">
        <v>190</v>
      </c>
      <c r="S13" s="562"/>
      <c r="T13" s="1337"/>
      <c r="U13" s="1338">
        <v>14.0</v>
      </c>
      <c r="V13" s="1341"/>
      <c r="W13" s="1338">
        <v>21.0</v>
      </c>
      <c r="X13" s="1083">
        <v>0.003576388888888889</v>
      </c>
      <c r="Y13" s="1339">
        <f t="shared" si="9"/>
        <v>-7</v>
      </c>
      <c r="Z13" s="1340">
        <f t="shared" si="10"/>
        <v>-1.359223301</v>
      </c>
      <c r="AA13" s="1341"/>
      <c r="AB13" s="1338">
        <v>1.0</v>
      </c>
      <c r="AC13" s="1341"/>
      <c r="AD13" s="1341"/>
      <c r="AE13" s="1341"/>
      <c r="AF13" s="1044"/>
      <c r="AG13" s="579"/>
      <c r="AH13" s="998"/>
      <c r="AI13" s="1323"/>
    </row>
    <row r="14">
      <c r="A14" s="1342" t="s">
        <v>191</v>
      </c>
      <c r="B14" s="583"/>
      <c r="C14" s="1331"/>
      <c r="D14" s="1332">
        <v>85.0</v>
      </c>
      <c r="E14" s="1333"/>
      <c r="F14" s="1332">
        <v>109.0</v>
      </c>
      <c r="G14" s="1080">
        <v>0.025347222222222222</v>
      </c>
      <c r="H14" s="1334">
        <f t="shared" si="7"/>
        <v>-24</v>
      </c>
      <c r="I14" s="1335">
        <f t="shared" si="8"/>
        <v>-0.6575342466</v>
      </c>
      <c r="J14" s="1332">
        <v>3.0</v>
      </c>
      <c r="K14" s="1332">
        <v>9.0</v>
      </c>
      <c r="L14" s="1333"/>
      <c r="M14" s="1333"/>
      <c r="N14" s="1332">
        <v>1.0</v>
      </c>
      <c r="O14" s="1033"/>
      <c r="P14" s="838"/>
      <c r="Q14" s="998"/>
      <c r="R14" s="1342" t="s">
        <v>191</v>
      </c>
      <c r="S14" s="583"/>
      <c r="T14" s="1331"/>
      <c r="U14" s="1333"/>
      <c r="V14" s="1333"/>
      <c r="W14" s="1333"/>
      <c r="X14" s="1080"/>
      <c r="Y14" s="1334"/>
      <c r="Z14" s="1335"/>
      <c r="AA14" s="1333"/>
      <c r="AB14" s="1333"/>
      <c r="AC14" s="1333"/>
      <c r="AD14" s="1333"/>
      <c r="AE14" s="1333"/>
      <c r="AF14" s="1033"/>
      <c r="AG14" s="838"/>
      <c r="AH14" s="998"/>
      <c r="AI14" s="1323"/>
    </row>
    <row r="15">
      <c r="A15" s="1343" t="s">
        <v>192</v>
      </c>
      <c r="B15" s="548"/>
      <c r="C15" s="1344"/>
      <c r="D15" s="1345"/>
      <c r="E15" s="1345"/>
      <c r="F15" s="1345"/>
      <c r="G15" s="1346"/>
      <c r="H15" s="1345"/>
      <c r="I15" s="1345"/>
      <c r="J15" s="1345"/>
      <c r="K15" s="1345"/>
      <c r="L15" s="1345"/>
      <c r="M15" s="1345"/>
      <c r="N15" s="1345"/>
      <c r="O15" s="1056"/>
      <c r="P15" s="594"/>
      <c r="Q15" s="998"/>
      <c r="R15" s="1343" t="s">
        <v>192</v>
      </c>
      <c r="S15" s="548"/>
      <c r="T15" s="1344"/>
      <c r="U15" s="1347">
        <v>9.0</v>
      </c>
      <c r="V15" s="1345"/>
      <c r="W15" s="1347">
        <v>23.0</v>
      </c>
      <c r="X15" s="1346">
        <v>0.003576388888888889</v>
      </c>
      <c r="Y15" s="1345">
        <f>U15-W15</f>
        <v>-14</v>
      </c>
      <c r="Z15" s="1348">
        <f>Y15/(HOUR(X15)*60+(MINUTE(X15)+((SECOND(X15)/60))))</f>
        <v>-2.718446602</v>
      </c>
      <c r="AA15" s="1345"/>
      <c r="AB15" s="1345"/>
      <c r="AC15" s="1345"/>
      <c r="AD15" s="1345"/>
      <c r="AE15" s="1345"/>
      <c r="AF15" s="1056"/>
      <c r="AG15" s="594"/>
      <c r="AH15" s="998"/>
      <c r="AI15" s="1323"/>
    </row>
    <row r="16">
      <c r="A16" s="1351"/>
      <c r="B16" s="1352"/>
      <c r="C16" s="1353" t="s">
        <v>327</v>
      </c>
      <c r="D16" s="1352"/>
      <c r="E16" s="1352"/>
      <c r="F16" s="1352"/>
      <c r="G16" s="1354"/>
      <c r="H16" s="1352"/>
      <c r="I16" s="1352"/>
      <c r="J16" s="1352"/>
      <c r="K16" s="1352"/>
      <c r="L16" s="1352"/>
      <c r="M16" s="1352"/>
      <c r="N16" s="1352"/>
      <c r="O16" s="1086"/>
      <c r="P16" s="599"/>
      <c r="Q16" s="1355"/>
      <c r="R16" s="1352"/>
      <c r="S16" s="1352"/>
      <c r="T16" s="1353" t="s">
        <v>327</v>
      </c>
      <c r="U16" s="1352"/>
      <c r="V16" s="1352"/>
      <c r="W16" s="1352"/>
      <c r="X16" s="1354"/>
      <c r="Y16" s="1352"/>
      <c r="Z16" s="1356"/>
      <c r="AA16" s="1352"/>
      <c r="AB16" s="1352"/>
      <c r="AC16" s="1352"/>
      <c r="AD16" s="1352"/>
      <c r="AE16" s="1352"/>
      <c r="AF16" s="1086"/>
      <c r="AG16" s="599"/>
      <c r="AH16" s="1355"/>
      <c r="AI16" s="1323"/>
    </row>
    <row r="17">
      <c r="A17" s="858" t="s">
        <v>563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2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322"/>
      <c r="R17" s="859" t="s">
        <v>564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150" t="s">
        <v>95</v>
      </c>
      <c r="Y17" s="1072" t="s">
        <v>96</v>
      </c>
      <c r="Z17" s="1073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998"/>
      <c r="AI17" s="1323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322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998"/>
      <c r="AI18" s="1323"/>
    </row>
    <row r="19">
      <c r="A19" s="1324" t="s">
        <v>188</v>
      </c>
      <c r="B19" s="552"/>
      <c r="C19" s="1349"/>
      <c r="D19" s="1326">
        <v>210.0</v>
      </c>
      <c r="E19" s="1327"/>
      <c r="F19" s="1326">
        <v>152.0</v>
      </c>
      <c r="G19" s="1076">
        <v>0.031203703703703702</v>
      </c>
      <c r="H19" s="1339">
        <f t="shared" ref="H19:H22" si="11">D19-F19</f>
        <v>58</v>
      </c>
      <c r="I19" s="1340">
        <f t="shared" ref="I19:I22" si="12">H19/(HOUR(G19)*60+(MINUTE(G19)+((SECOND(G19)/60))))</f>
        <v>1.290801187</v>
      </c>
      <c r="J19" s="1326">
        <v>2.0</v>
      </c>
      <c r="K19" s="1326">
        <v>41.0</v>
      </c>
      <c r="L19" s="1326">
        <v>10.0</v>
      </c>
      <c r="M19" s="1326">
        <v>2.0</v>
      </c>
      <c r="N19" s="1326">
        <v>8.0</v>
      </c>
      <c r="O19" s="1019"/>
      <c r="P19" s="559"/>
      <c r="Q19" s="998"/>
      <c r="R19" s="1324" t="s">
        <v>188</v>
      </c>
      <c r="S19" s="552"/>
      <c r="T19" s="1349"/>
      <c r="U19" s="1326">
        <v>139.0</v>
      </c>
      <c r="V19" s="1327"/>
      <c r="W19" s="1326">
        <v>139.0</v>
      </c>
      <c r="X19" s="1076">
        <v>0.026111111111111113</v>
      </c>
      <c r="Y19" s="1339">
        <f t="shared" ref="Y19:Y22" si="13">U19-W19</f>
        <v>0</v>
      </c>
      <c r="Z19" s="1340">
        <f t="shared" ref="Z19:Z22" si="14">Y19/(HOUR(X19)*60+(MINUTE(X19)+((SECOND(X19)/60))))</f>
        <v>0</v>
      </c>
      <c r="AA19" s="1326">
        <v>5.0</v>
      </c>
      <c r="AB19" s="1326">
        <v>24.0</v>
      </c>
      <c r="AC19" s="1326">
        <v>6.0</v>
      </c>
      <c r="AD19" s="1327"/>
      <c r="AE19" s="1326">
        <v>4.0</v>
      </c>
      <c r="AF19" s="1019"/>
      <c r="AG19" s="559"/>
      <c r="AH19" s="998"/>
      <c r="AI19" s="1323"/>
    </row>
    <row r="20">
      <c r="A20" s="1330" t="s">
        <v>189</v>
      </c>
      <c r="B20" s="562"/>
      <c r="C20" s="1357">
        <v>1.0</v>
      </c>
      <c r="D20" s="1332">
        <v>203.0</v>
      </c>
      <c r="E20" s="1332">
        <v>2.0</v>
      </c>
      <c r="F20" s="1332">
        <v>162.0</v>
      </c>
      <c r="G20" s="1358">
        <v>0.031203703703703702</v>
      </c>
      <c r="H20" s="1334">
        <f t="shared" si="11"/>
        <v>41</v>
      </c>
      <c r="I20" s="1335">
        <f t="shared" si="12"/>
        <v>0.912462908</v>
      </c>
      <c r="J20" s="1332">
        <v>2.0</v>
      </c>
      <c r="K20" s="1332">
        <v>43.0</v>
      </c>
      <c r="L20" s="1332">
        <v>13.0</v>
      </c>
      <c r="M20" s="1332">
        <v>4.0</v>
      </c>
      <c r="N20" s="1332">
        <v>8.0</v>
      </c>
      <c r="O20" s="1033"/>
      <c r="P20" s="569"/>
      <c r="Q20" s="998"/>
      <c r="R20" s="1330" t="s">
        <v>189</v>
      </c>
      <c r="S20" s="562"/>
      <c r="T20" s="1331"/>
      <c r="U20" s="1332">
        <v>134.0</v>
      </c>
      <c r="V20" s="1332">
        <v>1.0</v>
      </c>
      <c r="W20" s="1332">
        <v>147.0</v>
      </c>
      <c r="X20" s="1080">
        <v>0.026111111111111113</v>
      </c>
      <c r="Y20" s="1334">
        <f t="shared" si="13"/>
        <v>-13</v>
      </c>
      <c r="Z20" s="1335">
        <f t="shared" si="14"/>
        <v>-0.3457446809</v>
      </c>
      <c r="AA20" s="1332">
        <v>4.0</v>
      </c>
      <c r="AB20" s="1332">
        <v>18.0</v>
      </c>
      <c r="AC20" s="1332">
        <v>4.0</v>
      </c>
      <c r="AD20" s="1332">
        <v>3.0</v>
      </c>
      <c r="AE20" s="1332">
        <v>2.0</v>
      </c>
      <c r="AF20" s="1033"/>
      <c r="AG20" s="569"/>
      <c r="AH20" s="998"/>
      <c r="AI20" s="1323"/>
    </row>
    <row r="21">
      <c r="A21" s="1336" t="s">
        <v>190</v>
      </c>
      <c r="B21" s="562"/>
      <c r="C21" s="1350">
        <v>4.0</v>
      </c>
      <c r="D21" s="1338">
        <v>51.0</v>
      </c>
      <c r="E21" s="1341"/>
      <c r="F21" s="1338">
        <v>63.0</v>
      </c>
      <c r="G21" s="1359">
        <v>0.031203703703703702</v>
      </c>
      <c r="H21" s="1339">
        <f t="shared" si="11"/>
        <v>-12</v>
      </c>
      <c r="I21" s="1340">
        <f t="shared" si="12"/>
        <v>-0.2670623145</v>
      </c>
      <c r="J21" s="1338">
        <v>4.0</v>
      </c>
      <c r="K21" s="1338">
        <v>1.0</v>
      </c>
      <c r="L21" s="1338">
        <v>1.0</v>
      </c>
      <c r="M21" s="1341"/>
      <c r="N21" s="1338">
        <v>1.0</v>
      </c>
      <c r="O21" s="1044"/>
      <c r="P21" s="579"/>
      <c r="Q21" s="998"/>
      <c r="R21" s="1336" t="s">
        <v>190</v>
      </c>
      <c r="S21" s="562"/>
      <c r="T21" s="1350">
        <v>2.0</v>
      </c>
      <c r="U21" s="1338">
        <v>74.0</v>
      </c>
      <c r="V21" s="1338">
        <v>1.0</v>
      </c>
      <c r="W21" s="1338">
        <v>73.0</v>
      </c>
      <c r="X21" s="1083">
        <v>0.026111111111111113</v>
      </c>
      <c r="Y21" s="1339">
        <f t="shared" si="13"/>
        <v>1</v>
      </c>
      <c r="Z21" s="1340">
        <f t="shared" si="14"/>
        <v>0.02659574468</v>
      </c>
      <c r="AA21" s="1338">
        <v>1.0</v>
      </c>
      <c r="AB21" s="1338">
        <v>8.0</v>
      </c>
      <c r="AC21" s="1338">
        <v>2.0</v>
      </c>
      <c r="AD21" s="1341"/>
      <c r="AE21" s="1341"/>
      <c r="AF21" s="1044"/>
      <c r="AG21" s="579"/>
      <c r="AH21" s="998"/>
      <c r="AI21" s="1323"/>
    </row>
    <row r="22">
      <c r="A22" s="1342" t="s">
        <v>191</v>
      </c>
      <c r="B22" s="583"/>
      <c r="C22" s="1331"/>
      <c r="D22" s="1332">
        <v>151.0</v>
      </c>
      <c r="E22" s="1333"/>
      <c r="F22" s="1332">
        <v>155.0</v>
      </c>
      <c r="G22" s="1358">
        <v>0.031203703703703702</v>
      </c>
      <c r="H22" s="1334">
        <f t="shared" si="11"/>
        <v>-4</v>
      </c>
      <c r="I22" s="1335">
        <f t="shared" si="12"/>
        <v>-0.08902077151</v>
      </c>
      <c r="J22" s="1332">
        <v>4.0</v>
      </c>
      <c r="K22" s="1332">
        <v>17.0</v>
      </c>
      <c r="L22" s="1332">
        <v>5.0</v>
      </c>
      <c r="M22" s="1332">
        <v>1.0</v>
      </c>
      <c r="N22" s="1332">
        <v>3.0</v>
      </c>
      <c r="O22" s="1034">
        <v>1.0</v>
      </c>
      <c r="P22" s="569"/>
      <c r="Q22" s="1022"/>
      <c r="R22" s="1342" t="s">
        <v>191</v>
      </c>
      <c r="S22" s="583"/>
      <c r="T22" s="1357"/>
      <c r="U22" s="1332">
        <v>94.0</v>
      </c>
      <c r="V22" s="1332">
        <v>1.0</v>
      </c>
      <c r="W22" s="1332">
        <v>119.0</v>
      </c>
      <c r="X22" s="1080">
        <v>0.026111111111111113</v>
      </c>
      <c r="Y22" s="1334">
        <f t="shared" si="13"/>
        <v>-25</v>
      </c>
      <c r="Z22" s="1335">
        <f t="shared" si="14"/>
        <v>-0.664893617</v>
      </c>
      <c r="AA22" s="1332">
        <v>7.0</v>
      </c>
      <c r="AB22" s="1332">
        <v>12.0</v>
      </c>
      <c r="AC22" s="1332">
        <v>3.0</v>
      </c>
      <c r="AD22" s="1333"/>
      <c r="AE22" s="1333"/>
      <c r="AF22" s="1033"/>
      <c r="AG22" s="569"/>
      <c r="AH22" s="998"/>
      <c r="AI22" s="1323"/>
    </row>
    <row r="23">
      <c r="A23" s="1343" t="s">
        <v>192</v>
      </c>
      <c r="B23" s="548"/>
      <c r="C23" s="1344"/>
      <c r="D23" s="1345"/>
      <c r="E23" s="1345"/>
      <c r="F23" s="1345"/>
      <c r="G23" s="1346"/>
      <c r="H23" s="1345"/>
      <c r="I23" s="1348"/>
      <c r="J23" s="1345"/>
      <c r="K23" s="1345"/>
      <c r="L23" s="1345"/>
      <c r="M23" s="1345"/>
      <c r="N23" s="1345"/>
      <c r="O23" s="1056"/>
      <c r="P23" s="594"/>
      <c r="Q23" s="998"/>
      <c r="R23" s="1343" t="s">
        <v>192</v>
      </c>
      <c r="S23" s="548"/>
      <c r="T23" s="1344"/>
      <c r="U23" s="1345"/>
      <c r="V23" s="1345"/>
      <c r="W23" s="1345"/>
      <c r="X23" s="1346"/>
      <c r="Y23" s="1345"/>
      <c r="Z23" s="1348"/>
      <c r="AA23" s="1345"/>
      <c r="AB23" s="1345"/>
      <c r="AC23" s="1345"/>
      <c r="AD23" s="1345"/>
      <c r="AE23" s="1345"/>
      <c r="AF23" s="1056"/>
      <c r="AG23" s="594"/>
      <c r="AH23" s="998"/>
      <c r="AI23" s="1323"/>
    </row>
    <row r="24">
      <c r="A24" s="1351"/>
      <c r="B24" s="1352"/>
      <c r="C24" s="1360" t="s">
        <v>343</v>
      </c>
      <c r="D24" s="1352"/>
      <c r="E24" s="1352"/>
      <c r="F24" s="1352"/>
      <c r="G24" s="1354"/>
      <c r="H24" s="1352"/>
      <c r="I24" s="1352"/>
      <c r="J24" s="1352"/>
      <c r="K24" s="1352"/>
      <c r="L24" s="1352"/>
      <c r="M24" s="1352"/>
      <c r="N24" s="1352"/>
      <c r="O24" s="1086"/>
      <c r="P24" s="599"/>
      <c r="Q24" s="1355"/>
      <c r="R24" s="1352"/>
      <c r="S24" s="1352"/>
      <c r="T24" s="1353" t="s">
        <v>343</v>
      </c>
      <c r="U24" s="1352"/>
      <c r="V24" s="1352"/>
      <c r="W24" s="1352"/>
      <c r="X24" s="1354"/>
      <c r="Y24" s="1352"/>
      <c r="Z24" s="1356"/>
      <c r="AA24" s="1352"/>
      <c r="AB24" s="1352"/>
      <c r="AC24" s="1352"/>
      <c r="AD24" s="1352"/>
      <c r="AE24" s="1352"/>
      <c r="AF24" s="1086"/>
      <c r="AG24" s="599"/>
      <c r="AH24" s="1355"/>
      <c r="AI24" s="1323"/>
    </row>
    <row r="25">
      <c r="A25" s="861" t="s">
        <v>565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2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322"/>
      <c r="R25" s="861" t="s">
        <v>566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150" t="s">
        <v>95</v>
      </c>
      <c r="Y25" s="1072" t="s">
        <v>96</v>
      </c>
      <c r="Z25" s="1073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998"/>
      <c r="AI25" s="1323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322"/>
      <c r="R26" s="547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998"/>
      <c r="AI26" s="1323"/>
    </row>
    <row r="27">
      <c r="A27" s="1324" t="s">
        <v>188</v>
      </c>
      <c r="B27" s="552"/>
      <c r="C27" s="1325">
        <v>1.0</v>
      </c>
      <c r="D27" s="1326">
        <v>168.0</v>
      </c>
      <c r="E27" s="1327"/>
      <c r="F27" s="1326">
        <v>91.0</v>
      </c>
      <c r="G27" s="1076">
        <v>0.02309027777777778</v>
      </c>
      <c r="H27" s="1339">
        <f t="shared" ref="H27:H30" si="15">D27-F27</f>
        <v>77</v>
      </c>
      <c r="I27" s="1340">
        <f t="shared" ref="I27:I30" si="16">H27/(HOUR(G27)*60+(MINUTE(G27)+((SECOND(G27)/60))))</f>
        <v>2.315789474</v>
      </c>
      <c r="J27" s="1326">
        <v>2.0</v>
      </c>
      <c r="K27" s="1326">
        <v>34.0</v>
      </c>
      <c r="L27" s="1326">
        <v>11.0</v>
      </c>
      <c r="M27" s="1326">
        <v>4.0</v>
      </c>
      <c r="N27" s="1326">
        <v>11.0</v>
      </c>
      <c r="O27" s="1019"/>
      <c r="P27" s="559"/>
      <c r="Q27" s="998"/>
      <c r="R27" s="1324" t="s">
        <v>188</v>
      </c>
      <c r="S27" s="552"/>
      <c r="T27" s="1325">
        <v>1.0</v>
      </c>
      <c r="U27" s="1326">
        <v>234.0</v>
      </c>
      <c r="V27" s="1327"/>
      <c r="W27" s="1326">
        <v>155.0</v>
      </c>
      <c r="X27" s="1076">
        <v>0.03318287037037037</v>
      </c>
      <c r="Y27" s="1339">
        <f t="shared" ref="Y27:Y30" si="17">U27-W27</f>
        <v>79</v>
      </c>
      <c r="Z27" s="1340">
        <f t="shared" ref="Z27:Z30" si="18">Y27/(HOUR(X27)*60+(MINUTE(X27)+((SECOND(X27)/60))))</f>
        <v>1.653296128</v>
      </c>
      <c r="AA27" s="1326">
        <v>4.0</v>
      </c>
      <c r="AB27" s="1326">
        <v>40.0</v>
      </c>
      <c r="AC27" s="1326">
        <v>6.0</v>
      </c>
      <c r="AD27" s="1326">
        <v>1.0</v>
      </c>
      <c r="AE27" s="1326">
        <v>9.0</v>
      </c>
      <c r="AF27" s="1019"/>
      <c r="AG27" s="559"/>
      <c r="AH27" s="998"/>
      <c r="AI27" s="1323"/>
    </row>
    <row r="28">
      <c r="A28" s="1330" t="s">
        <v>189</v>
      </c>
      <c r="B28" s="562"/>
      <c r="C28" s="1331"/>
      <c r="D28" s="1332">
        <v>128.0</v>
      </c>
      <c r="E28" s="1333"/>
      <c r="F28" s="1332">
        <v>103.0</v>
      </c>
      <c r="G28" s="1358">
        <v>0.02309027777777778</v>
      </c>
      <c r="H28" s="1334">
        <f t="shared" si="15"/>
        <v>25</v>
      </c>
      <c r="I28" s="1335">
        <f t="shared" si="16"/>
        <v>0.7518796992</v>
      </c>
      <c r="J28" s="1332">
        <v>1.0</v>
      </c>
      <c r="K28" s="1332">
        <v>17.0</v>
      </c>
      <c r="L28" s="1332">
        <v>3.0</v>
      </c>
      <c r="M28" s="1332">
        <v>1.0</v>
      </c>
      <c r="N28" s="1332">
        <v>4.0</v>
      </c>
      <c r="O28" s="1033"/>
      <c r="P28" s="569"/>
      <c r="Q28" s="998"/>
      <c r="R28" s="1330" t="s">
        <v>189</v>
      </c>
      <c r="S28" s="562"/>
      <c r="T28" s="1331"/>
      <c r="U28" s="1332">
        <v>179.0</v>
      </c>
      <c r="V28" s="1332">
        <v>1.0</v>
      </c>
      <c r="W28" s="1332">
        <v>169.0</v>
      </c>
      <c r="X28" s="1358">
        <v>0.03318287037037037</v>
      </c>
      <c r="Y28" s="1334">
        <f t="shared" si="17"/>
        <v>10</v>
      </c>
      <c r="Z28" s="1335">
        <f t="shared" si="18"/>
        <v>0.2092779909</v>
      </c>
      <c r="AA28" s="1332">
        <v>3.0</v>
      </c>
      <c r="AB28" s="1332">
        <v>25.0</v>
      </c>
      <c r="AC28" s="1332">
        <v>4.0</v>
      </c>
      <c r="AD28" s="1332">
        <v>3.0</v>
      </c>
      <c r="AE28" s="1332">
        <v>6.0</v>
      </c>
      <c r="AF28" s="1033"/>
      <c r="AG28" s="569"/>
      <c r="AH28" s="998"/>
      <c r="AI28" s="1323"/>
    </row>
    <row r="29">
      <c r="A29" s="1336" t="s">
        <v>190</v>
      </c>
      <c r="B29" s="562"/>
      <c r="C29" s="1350">
        <v>4.0</v>
      </c>
      <c r="D29" s="1338">
        <v>51.0</v>
      </c>
      <c r="E29" s="1341"/>
      <c r="F29" s="1338">
        <v>54.0</v>
      </c>
      <c r="G29" s="1359">
        <v>0.02309027777777778</v>
      </c>
      <c r="H29" s="1339">
        <f t="shared" si="15"/>
        <v>-3</v>
      </c>
      <c r="I29" s="1340">
        <f t="shared" si="16"/>
        <v>-0.09022556391</v>
      </c>
      <c r="J29" s="1338">
        <v>2.0</v>
      </c>
      <c r="K29" s="1338">
        <v>5.0</v>
      </c>
      <c r="L29" s="1338">
        <v>2.0</v>
      </c>
      <c r="M29" s="1341"/>
      <c r="N29" s="1338">
        <v>2.0</v>
      </c>
      <c r="O29" s="1044"/>
      <c r="P29" s="579"/>
      <c r="Q29" s="998"/>
      <c r="R29" s="1336" t="s">
        <v>190</v>
      </c>
      <c r="S29" s="562"/>
      <c r="T29" s="1350">
        <v>4.0</v>
      </c>
      <c r="U29" s="1338">
        <v>71.0</v>
      </c>
      <c r="V29" s="1338">
        <v>1.0</v>
      </c>
      <c r="W29" s="1338">
        <v>89.0</v>
      </c>
      <c r="X29" s="1359">
        <v>0.03318287037037037</v>
      </c>
      <c r="Y29" s="1339">
        <f t="shared" si="17"/>
        <v>-18</v>
      </c>
      <c r="Z29" s="1340">
        <f t="shared" si="18"/>
        <v>-0.3767003837</v>
      </c>
      <c r="AA29" s="1338">
        <v>1.0</v>
      </c>
      <c r="AB29" s="1338">
        <v>3.0</v>
      </c>
      <c r="AC29" s="1341"/>
      <c r="AD29" s="1341"/>
      <c r="AE29" s="1338">
        <v>3.0</v>
      </c>
      <c r="AF29" s="1044"/>
      <c r="AG29" s="579"/>
      <c r="AH29" s="998"/>
      <c r="AI29" s="1323"/>
    </row>
    <row r="30">
      <c r="A30" s="1342" t="s">
        <v>191</v>
      </c>
      <c r="B30" s="583"/>
      <c r="C30" s="1331"/>
      <c r="D30" s="1332">
        <v>130.0</v>
      </c>
      <c r="E30" s="1332">
        <v>1.0</v>
      </c>
      <c r="F30" s="1332">
        <v>117.0</v>
      </c>
      <c r="G30" s="1358">
        <v>0.02309027777777778</v>
      </c>
      <c r="H30" s="1334">
        <f t="shared" si="15"/>
        <v>13</v>
      </c>
      <c r="I30" s="1335">
        <f t="shared" si="16"/>
        <v>0.3909774436</v>
      </c>
      <c r="J30" s="1333"/>
      <c r="K30" s="1332">
        <v>22.0</v>
      </c>
      <c r="L30" s="1332">
        <v>6.0</v>
      </c>
      <c r="M30" s="1332">
        <v>2.0</v>
      </c>
      <c r="N30" s="1332">
        <v>1.0</v>
      </c>
      <c r="O30" s="1033"/>
      <c r="P30" s="569"/>
      <c r="Q30" s="998"/>
      <c r="R30" s="1342" t="s">
        <v>191</v>
      </c>
      <c r="S30" s="583"/>
      <c r="T30" s="1331"/>
      <c r="U30" s="1332">
        <v>150.0</v>
      </c>
      <c r="V30" s="1333"/>
      <c r="W30" s="1332">
        <v>179.0</v>
      </c>
      <c r="X30" s="1358">
        <v>0.03318287037037037</v>
      </c>
      <c r="Y30" s="1334">
        <f t="shared" si="17"/>
        <v>-29</v>
      </c>
      <c r="Z30" s="1335">
        <f t="shared" si="18"/>
        <v>-0.6069061737</v>
      </c>
      <c r="AA30" s="1332">
        <v>3.0</v>
      </c>
      <c r="AB30" s="1332">
        <v>15.0</v>
      </c>
      <c r="AC30" s="1332">
        <v>1.0</v>
      </c>
      <c r="AD30" s="1333"/>
      <c r="AE30" s="1332">
        <v>2.0</v>
      </c>
      <c r="AF30" s="1033"/>
      <c r="AG30" s="569"/>
      <c r="AH30" s="998"/>
      <c r="AI30" s="1323"/>
    </row>
    <row r="31">
      <c r="A31" s="1343" t="s">
        <v>192</v>
      </c>
      <c r="B31" s="548"/>
      <c r="C31" s="1344"/>
      <c r="D31" s="1345"/>
      <c r="E31" s="1345"/>
      <c r="F31" s="1345"/>
      <c r="G31" s="1346"/>
      <c r="H31" s="1345"/>
      <c r="I31" s="1348"/>
      <c r="J31" s="1345"/>
      <c r="K31" s="1345"/>
      <c r="L31" s="1345"/>
      <c r="M31" s="1345"/>
      <c r="N31" s="1345"/>
      <c r="O31" s="1056"/>
      <c r="P31" s="594"/>
      <c r="Q31" s="998"/>
      <c r="R31" s="1343" t="s">
        <v>192</v>
      </c>
      <c r="S31" s="548"/>
      <c r="T31" s="1344"/>
      <c r="U31" s="1345"/>
      <c r="V31" s="1345"/>
      <c r="W31" s="1345"/>
      <c r="X31" s="1346"/>
      <c r="Y31" s="1345"/>
      <c r="Z31" s="1348"/>
      <c r="AA31" s="1345"/>
      <c r="AB31" s="1345"/>
      <c r="AC31" s="1345"/>
      <c r="AD31" s="1345"/>
      <c r="AE31" s="1345"/>
      <c r="AF31" s="1056"/>
      <c r="AG31" s="594"/>
      <c r="AH31" s="998"/>
      <c r="AI31" s="1323"/>
    </row>
    <row r="32">
      <c r="A32" s="1351"/>
      <c r="B32" s="1352"/>
      <c r="C32" s="1353" t="s">
        <v>355</v>
      </c>
      <c r="D32" s="1352"/>
      <c r="E32" s="1352"/>
      <c r="F32" s="1352"/>
      <c r="G32" s="1354"/>
      <c r="H32" s="1352"/>
      <c r="I32" s="1352"/>
      <c r="J32" s="1352"/>
      <c r="K32" s="1352"/>
      <c r="L32" s="1352"/>
      <c r="M32" s="1352"/>
      <c r="N32" s="1352"/>
      <c r="O32" s="1086"/>
      <c r="P32" s="599"/>
      <c r="Q32" s="1355"/>
      <c r="R32" s="1352"/>
      <c r="S32" s="1352"/>
      <c r="T32" s="1353" t="s">
        <v>355</v>
      </c>
      <c r="U32" s="1352"/>
      <c r="V32" s="1352"/>
      <c r="W32" s="1352"/>
      <c r="X32" s="1354"/>
      <c r="Y32" s="1352"/>
      <c r="Z32" s="1356"/>
      <c r="AA32" s="1352"/>
      <c r="AB32" s="1352"/>
      <c r="AC32" s="1352"/>
      <c r="AD32" s="1352"/>
      <c r="AE32" s="1352"/>
      <c r="AF32" s="1086"/>
      <c r="AG32" s="599"/>
      <c r="AH32" s="1355"/>
      <c r="AI32" s="1323"/>
    </row>
    <row r="33">
      <c r="A33" s="992" t="s">
        <v>520</v>
      </c>
      <c r="B33" s="538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2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322"/>
      <c r="R33" s="992" t="s">
        <v>567</v>
      </c>
      <c r="S33" s="538"/>
      <c r="T33" s="1070" t="s">
        <v>91</v>
      </c>
      <c r="U33" s="1070" t="s">
        <v>92</v>
      </c>
      <c r="V33" s="1070" t="s">
        <v>220</v>
      </c>
      <c r="W33" s="1070" t="s">
        <v>94</v>
      </c>
      <c r="X33" s="1150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998"/>
      <c r="AI33" s="1323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322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998"/>
      <c r="AI34" s="1323"/>
    </row>
    <row r="35">
      <c r="A35" s="1324" t="s">
        <v>188</v>
      </c>
      <c r="B35" s="552"/>
      <c r="C35" s="1325">
        <v>1.0</v>
      </c>
      <c r="D35" s="1326">
        <v>176.0</v>
      </c>
      <c r="E35" s="1327"/>
      <c r="F35" s="1326">
        <v>123.0</v>
      </c>
      <c r="G35" s="1076">
        <v>0.026817129629629628</v>
      </c>
      <c r="H35" s="1339">
        <f t="shared" ref="H35:H38" si="19">D35-F35</f>
        <v>53</v>
      </c>
      <c r="I35" s="1340">
        <f t="shared" ref="I35:I38" si="20">H35/(HOUR(G35)*60+(MINUTE(G35)+((SECOND(G35)/60))))</f>
        <v>1.372464394</v>
      </c>
      <c r="J35" s="1326">
        <v>2.0</v>
      </c>
      <c r="K35" s="1326">
        <v>23.0</v>
      </c>
      <c r="L35" s="1326">
        <v>5.0</v>
      </c>
      <c r="M35" s="1326">
        <v>2.0</v>
      </c>
      <c r="N35" s="1326">
        <v>6.0</v>
      </c>
      <c r="O35" s="1019"/>
      <c r="P35" s="559"/>
      <c r="Q35" s="998"/>
      <c r="R35" s="1324" t="s">
        <v>188</v>
      </c>
      <c r="S35" s="552"/>
      <c r="T35" s="1349"/>
      <c r="U35" s="1326">
        <v>354.0</v>
      </c>
      <c r="V35" s="1326">
        <v>1.0</v>
      </c>
      <c r="W35" s="1326">
        <v>211.0</v>
      </c>
      <c r="X35" s="1361">
        <v>0.050416666666666665</v>
      </c>
      <c r="Y35" s="1339">
        <f t="shared" ref="Y35:Y38" si="21">U35-W35</f>
        <v>143</v>
      </c>
      <c r="Z35" s="1340">
        <f t="shared" ref="Z35:Z38" si="22">Y35/(HOUR(X35)*60+(MINUTE(X35)+((SECOND(X35)/60))))</f>
        <v>1.96969697</v>
      </c>
      <c r="AA35" s="1326">
        <v>7.0</v>
      </c>
      <c r="AB35" s="1326">
        <v>62.0</v>
      </c>
      <c r="AC35" s="1326">
        <v>21.0</v>
      </c>
      <c r="AD35" s="1326">
        <v>6.0</v>
      </c>
      <c r="AE35" s="1326">
        <v>21.0</v>
      </c>
      <c r="AF35" s="1019"/>
      <c r="AG35" s="559"/>
      <c r="AH35" s="998"/>
      <c r="AI35" s="1323"/>
    </row>
    <row r="36">
      <c r="A36" s="1330" t="s">
        <v>189</v>
      </c>
      <c r="B36" s="562"/>
      <c r="C36" s="1331"/>
      <c r="D36" s="1332">
        <v>125.0</v>
      </c>
      <c r="E36" s="1332">
        <v>1.0</v>
      </c>
      <c r="F36" s="1332">
        <v>142.0</v>
      </c>
      <c r="G36" s="1358">
        <v>0.026817129629629628</v>
      </c>
      <c r="H36" s="1334">
        <f t="shared" si="19"/>
        <v>-17</v>
      </c>
      <c r="I36" s="1335">
        <f t="shared" si="20"/>
        <v>-0.4402244281</v>
      </c>
      <c r="J36" s="1332">
        <v>2.0</v>
      </c>
      <c r="K36" s="1332">
        <v>16.0</v>
      </c>
      <c r="L36" s="1332">
        <v>4.0</v>
      </c>
      <c r="M36" s="1333"/>
      <c r="N36" s="1333"/>
      <c r="O36" s="1033"/>
      <c r="P36" s="569"/>
      <c r="Q36" s="998"/>
      <c r="R36" s="1330" t="s">
        <v>189</v>
      </c>
      <c r="S36" s="562"/>
      <c r="T36" s="1331"/>
      <c r="U36" s="1332">
        <v>256.0</v>
      </c>
      <c r="V36" s="1332">
        <v>5.0</v>
      </c>
      <c r="W36" s="1332">
        <v>230.0</v>
      </c>
      <c r="X36" s="1362">
        <v>0.050416666666666665</v>
      </c>
      <c r="Y36" s="1334">
        <f t="shared" si="21"/>
        <v>26</v>
      </c>
      <c r="Z36" s="1335">
        <f t="shared" si="22"/>
        <v>0.3581267218</v>
      </c>
      <c r="AA36" s="1332">
        <v>3.0</v>
      </c>
      <c r="AB36" s="1332">
        <v>37.0</v>
      </c>
      <c r="AC36" s="1332">
        <v>10.0</v>
      </c>
      <c r="AD36" s="1332">
        <v>1.0</v>
      </c>
      <c r="AE36" s="1332">
        <v>8.0</v>
      </c>
      <c r="AF36" s="1033"/>
      <c r="AG36" s="569"/>
      <c r="AH36" s="998"/>
      <c r="AI36" s="1323"/>
    </row>
    <row r="37">
      <c r="A37" s="1336" t="s">
        <v>190</v>
      </c>
      <c r="B37" s="562"/>
      <c r="C37" s="1350">
        <v>1.0</v>
      </c>
      <c r="D37" s="1338">
        <v>58.0</v>
      </c>
      <c r="E37" s="1341"/>
      <c r="F37" s="1338">
        <v>62.0</v>
      </c>
      <c r="G37" s="1359">
        <v>0.026817129629629628</v>
      </c>
      <c r="H37" s="1339">
        <f t="shared" si="19"/>
        <v>-4</v>
      </c>
      <c r="I37" s="1340">
        <f t="shared" si="20"/>
        <v>-0.1035822184</v>
      </c>
      <c r="J37" s="1338">
        <v>2.0</v>
      </c>
      <c r="K37" s="1338">
        <v>8.0</v>
      </c>
      <c r="L37" s="1338">
        <v>1.0</v>
      </c>
      <c r="M37" s="1341"/>
      <c r="N37" s="1338">
        <v>2.0</v>
      </c>
      <c r="O37" s="1044"/>
      <c r="P37" s="579"/>
      <c r="Q37" s="998"/>
      <c r="R37" s="1336" t="s">
        <v>190</v>
      </c>
      <c r="S37" s="562"/>
      <c r="T37" s="1350">
        <v>5.0</v>
      </c>
      <c r="U37" s="1338">
        <v>153.0</v>
      </c>
      <c r="V37" s="1338">
        <v>1.0</v>
      </c>
      <c r="W37" s="1338">
        <v>135.0</v>
      </c>
      <c r="X37" s="1363">
        <v>0.050416666666666665</v>
      </c>
      <c r="Y37" s="1339">
        <f t="shared" si="21"/>
        <v>18</v>
      </c>
      <c r="Z37" s="1340">
        <f t="shared" si="22"/>
        <v>0.2479338843</v>
      </c>
      <c r="AA37" s="1338">
        <v>7.0</v>
      </c>
      <c r="AB37" s="1338">
        <v>18.0</v>
      </c>
      <c r="AC37" s="1338">
        <v>3.0</v>
      </c>
      <c r="AD37" s="1341"/>
      <c r="AE37" s="1338">
        <v>4.0</v>
      </c>
      <c r="AF37" s="1044"/>
      <c r="AG37" s="1157">
        <v>1.0</v>
      </c>
      <c r="AH37" s="998"/>
      <c r="AI37" s="1323"/>
    </row>
    <row r="38">
      <c r="A38" s="1342" t="s">
        <v>191</v>
      </c>
      <c r="B38" s="583"/>
      <c r="C38" s="1331"/>
      <c r="D38" s="1332">
        <v>112.0</v>
      </c>
      <c r="E38" s="1333"/>
      <c r="F38" s="1332">
        <v>123.0</v>
      </c>
      <c r="G38" s="1358">
        <v>0.026817129629629628</v>
      </c>
      <c r="H38" s="1334">
        <f t="shared" si="19"/>
        <v>-11</v>
      </c>
      <c r="I38" s="1335">
        <f t="shared" si="20"/>
        <v>-0.2848511006</v>
      </c>
      <c r="J38" s="1333"/>
      <c r="K38" s="1332">
        <v>10.0</v>
      </c>
      <c r="L38" s="1332">
        <v>1.0</v>
      </c>
      <c r="M38" s="1333"/>
      <c r="N38" s="1332">
        <v>1.0</v>
      </c>
      <c r="O38" s="1033"/>
      <c r="P38" s="569"/>
      <c r="Q38" s="998"/>
      <c r="R38" s="1342" t="s">
        <v>191</v>
      </c>
      <c r="S38" s="583"/>
      <c r="T38" s="1331"/>
      <c r="U38" s="1332">
        <v>233.0</v>
      </c>
      <c r="V38" s="1332">
        <v>2.0</v>
      </c>
      <c r="W38" s="1332">
        <v>254.0</v>
      </c>
      <c r="X38" s="1362">
        <v>0.050416666666666665</v>
      </c>
      <c r="Y38" s="1334">
        <f t="shared" si="21"/>
        <v>-21</v>
      </c>
      <c r="Z38" s="1335">
        <f t="shared" si="22"/>
        <v>-0.2892561983</v>
      </c>
      <c r="AA38" s="1332">
        <v>3.0</v>
      </c>
      <c r="AB38" s="1332">
        <v>28.0</v>
      </c>
      <c r="AC38" s="1332">
        <v>2.0</v>
      </c>
      <c r="AD38" s="1333"/>
      <c r="AE38" s="1332">
        <v>5.0</v>
      </c>
      <c r="AF38" s="1034">
        <v>1.0</v>
      </c>
      <c r="AG38" s="569"/>
      <c r="AH38" s="998"/>
      <c r="AI38" s="1323"/>
    </row>
    <row r="39">
      <c r="A39" s="1343" t="s">
        <v>192</v>
      </c>
      <c r="B39" s="548"/>
      <c r="C39" s="1344"/>
      <c r="D39" s="1345"/>
      <c r="E39" s="1345"/>
      <c r="F39" s="1345"/>
      <c r="G39" s="1346"/>
      <c r="H39" s="1345"/>
      <c r="I39" s="1348"/>
      <c r="J39" s="1345"/>
      <c r="K39" s="1345"/>
      <c r="L39" s="1345"/>
      <c r="M39" s="1345"/>
      <c r="N39" s="1345"/>
      <c r="O39" s="1056"/>
      <c r="P39" s="594"/>
      <c r="Q39" s="998"/>
      <c r="R39" s="1343" t="s">
        <v>192</v>
      </c>
      <c r="S39" s="548"/>
      <c r="T39" s="1344"/>
      <c r="U39" s="1345"/>
      <c r="V39" s="1345"/>
      <c r="W39" s="1345"/>
      <c r="X39" s="1346"/>
      <c r="Y39" s="1345"/>
      <c r="Z39" s="1348"/>
      <c r="AA39" s="1345"/>
      <c r="AB39" s="1345"/>
      <c r="AC39" s="1345"/>
      <c r="AD39" s="1345"/>
      <c r="AE39" s="1345"/>
      <c r="AF39" s="1056"/>
      <c r="AG39" s="594"/>
      <c r="AH39" s="998"/>
      <c r="AI39" s="1323"/>
    </row>
    <row r="40">
      <c r="A40" s="1351"/>
      <c r="B40" s="1352"/>
      <c r="C40" s="1353" t="s">
        <v>364</v>
      </c>
      <c r="D40" s="1352"/>
      <c r="E40" s="1352"/>
      <c r="F40" s="1352"/>
      <c r="G40" s="1354"/>
      <c r="H40" s="1352"/>
      <c r="I40" s="1352"/>
      <c r="J40" s="1352"/>
      <c r="K40" s="1352"/>
      <c r="L40" s="1352"/>
      <c r="M40" s="1352"/>
      <c r="N40" s="1352"/>
      <c r="O40" s="1086"/>
      <c r="P40" s="599"/>
      <c r="Q40" s="1355"/>
      <c r="R40" s="1352"/>
      <c r="S40" s="1352"/>
      <c r="T40" s="1353" t="s">
        <v>364</v>
      </c>
      <c r="U40" s="1352"/>
      <c r="V40" s="1352"/>
      <c r="W40" s="1352"/>
      <c r="X40" s="1354"/>
      <c r="Y40" s="1352"/>
      <c r="Z40" s="1356"/>
      <c r="AA40" s="1352"/>
      <c r="AB40" s="1352"/>
      <c r="AC40" s="1352"/>
      <c r="AD40" s="1352"/>
      <c r="AE40" s="1352"/>
      <c r="AF40" s="1086"/>
      <c r="AG40" s="599"/>
      <c r="AH40" s="1355"/>
      <c r="AI40" s="1323"/>
    </row>
    <row r="41">
      <c r="A41" s="971" t="s">
        <v>568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2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322"/>
      <c r="R41" s="971" t="s">
        <v>569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150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998"/>
      <c r="AI41" s="1323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322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998"/>
      <c r="AI42" s="1323"/>
    </row>
    <row r="43">
      <c r="A43" s="1324" t="s">
        <v>188</v>
      </c>
      <c r="B43" s="552"/>
      <c r="C43" s="1349"/>
      <c r="D43" s="1326">
        <v>174.0</v>
      </c>
      <c r="E43" s="1327"/>
      <c r="F43" s="1326">
        <v>118.0</v>
      </c>
      <c r="G43" s="1076">
        <v>0.024212962962962964</v>
      </c>
      <c r="H43" s="1339">
        <f t="shared" ref="H43:H46" si="23">D43-F43</f>
        <v>56</v>
      </c>
      <c r="I43" s="1340">
        <f t="shared" ref="I43:I46" si="24">H43/(HOUR(G43)*60+(MINUTE(G43)+((SECOND(G43)/60))))</f>
        <v>1.606118547</v>
      </c>
      <c r="J43" s="1326">
        <v>9.0</v>
      </c>
      <c r="K43" s="1326">
        <v>29.0</v>
      </c>
      <c r="L43" s="1326">
        <v>4.0</v>
      </c>
      <c r="M43" s="1326">
        <v>4.0</v>
      </c>
      <c r="N43" s="1326">
        <v>9.0</v>
      </c>
      <c r="O43" s="1019"/>
      <c r="P43" s="559"/>
      <c r="Q43" s="998"/>
      <c r="R43" s="1324" t="s">
        <v>188</v>
      </c>
      <c r="S43" s="552"/>
      <c r="T43" s="1325">
        <v>1.0</v>
      </c>
      <c r="U43" s="1326">
        <v>185.0</v>
      </c>
      <c r="V43" s="1327"/>
      <c r="W43" s="1326">
        <v>106.0</v>
      </c>
      <c r="X43" s="1076">
        <v>0.023391203703703702</v>
      </c>
      <c r="Y43" s="1339">
        <f t="shared" ref="Y43:Y46" si="25">U43-W43</f>
        <v>79</v>
      </c>
      <c r="Z43" s="1340">
        <f t="shared" ref="Z43:Z46" si="26">Y43/(HOUR(X43)*60+(MINUTE(X43)+((SECOND(X43)/60))))</f>
        <v>2.345373577</v>
      </c>
      <c r="AA43" s="1326">
        <v>8.0</v>
      </c>
      <c r="AB43" s="1326">
        <v>38.0</v>
      </c>
      <c r="AC43" s="1326">
        <v>14.0</v>
      </c>
      <c r="AD43" s="1326">
        <v>2.0</v>
      </c>
      <c r="AE43" s="1326">
        <v>12.0</v>
      </c>
      <c r="AF43" s="1019"/>
      <c r="AG43" s="559"/>
      <c r="AH43" s="998"/>
      <c r="AI43" s="1323"/>
    </row>
    <row r="44">
      <c r="A44" s="1330" t="s">
        <v>189</v>
      </c>
      <c r="B44" s="562"/>
      <c r="C44" s="1357">
        <v>1.0</v>
      </c>
      <c r="D44" s="1332">
        <v>124.0</v>
      </c>
      <c r="E44" s="1333"/>
      <c r="F44" s="1332">
        <v>109.0</v>
      </c>
      <c r="G44" s="1358">
        <v>0.024212962962962964</v>
      </c>
      <c r="H44" s="1334">
        <f t="shared" si="23"/>
        <v>15</v>
      </c>
      <c r="I44" s="1335">
        <f t="shared" si="24"/>
        <v>0.430210325</v>
      </c>
      <c r="J44" s="1332">
        <v>2.0</v>
      </c>
      <c r="K44" s="1332">
        <v>14.0</v>
      </c>
      <c r="L44" s="1332">
        <v>6.0</v>
      </c>
      <c r="M44" s="1333"/>
      <c r="N44" s="1332">
        <v>1.0</v>
      </c>
      <c r="O44" s="1033"/>
      <c r="P44" s="569"/>
      <c r="Q44" s="998"/>
      <c r="R44" s="1330" t="s">
        <v>189</v>
      </c>
      <c r="S44" s="562"/>
      <c r="T44" s="1331"/>
      <c r="U44" s="1332">
        <v>136.0</v>
      </c>
      <c r="V44" s="1333"/>
      <c r="W44" s="1332">
        <v>97.0</v>
      </c>
      <c r="X44" s="1358">
        <v>0.023391203703703702</v>
      </c>
      <c r="Y44" s="1334">
        <f t="shared" si="25"/>
        <v>39</v>
      </c>
      <c r="Z44" s="1335">
        <f t="shared" si="26"/>
        <v>1.157842652</v>
      </c>
      <c r="AA44" s="1332">
        <v>5.0</v>
      </c>
      <c r="AB44" s="1332">
        <v>29.0</v>
      </c>
      <c r="AC44" s="1332">
        <v>7.0</v>
      </c>
      <c r="AD44" s="1332">
        <v>3.0</v>
      </c>
      <c r="AE44" s="1332">
        <v>5.0</v>
      </c>
      <c r="AF44" s="1033"/>
      <c r="AG44" s="569"/>
      <c r="AH44" s="998"/>
      <c r="AI44" s="1323"/>
    </row>
    <row r="45">
      <c r="A45" s="1336" t="s">
        <v>190</v>
      </c>
      <c r="B45" s="562"/>
      <c r="C45" s="1350">
        <v>3.0</v>
      </c>
      <c r="D45" s="1338">
        <v>63.0</v>
      </c>
      <c r="E45" s="1338">
        <v>3.0</v>
      </c>
      <c r="F45" s="1338">
        <v>53.0</v>
      </c>
      <c r="G45" s="1359">
        <v>0.024212962962962964</v>
      </c>
      <c r="H45" s="1339">
        <f t="shared" si="23"/>
        <v>10</v>
      </c>
      <c r="I45" s="1340">
        <f t="shared" si="24"/>
        <v>0.2868068834</v>
      </c>
      <c r="J45" s="1338">
        <v>2.0</v>
      </c>
      <c r="K45" s="1338">
        <v>8.0</v>
      </c>
      <c r="L45" s="1338">
        <v>2.0</v>
      </c>
      <c r="M45" s="1338">
        <v>1.0</v>
      </c>
      <c r="N45" s="1338">
        <v>4.0</v>
      </c>
      <c r="O45" s="1044"/>
      <c r="P45" s="579"/>
      <c r="Q45" s="998"/>
      <c r="R45" s="1336" t="s">
        <v>190</v>
      </c>
      <c r="S45" s="562"/>
      <c r="T45" s="1350">
        <v>4.0</v>
      </c>
      <c r="U45" s="1338">
        <v>65.0</v>
      </c>
      <c r="V45" s="1341"/>
      <c r="W45" s="1338">
        <v>49.0</v>
      </c>
      <c r="X45" s="1359">
        <v>0.023391203703703702</v>
      </c>
      <c r="Y45" s="1339">
        <f t="shared" si="25"/>
        <v>16</v>
      </c>
      <c r="Z45" s="1340">
        <f t="shared" si="26"/>
        <v>0.4750123701</v>
      </c>
      <c r="AA45" s="1338">
        <v>1.0</v>
      </c>
      <c r="AB45" s="1338">
        <v>6.0</v>
      </c>
      <c r="AC45" s="1341"/>
      <c r="AD45" s="1341"/>
      <c r="AE45" s="1338">
        <v>3.0</v>
      </c>
      <c r="AF45" s="1044"/>
      <c r="AG45" s="579"/>
      <c r="AH45" s="998"/>
      <c r="AI45" s="1323"/>
    </row>
    <row r="46">
      <c r="A46" s="1342" t="s">
        <v>191</v>
      </c>
      <c r="B46" s="583"/>
      <c r="C46" s="1331"/>
      <c r="D46" s="1332">
        <v>106.0</v>
      </c>
      <c r="E46" s="1333"/>
      <c r="F46" s="1332">
        <v>119.0</v>
      </c>
      <c r="G46" s="1358">
        <v>0.024212962962962964</v>
      </c>
      <c r="H46" s="1334">
        <f t="shared" si="23"/>
        <v>-13</v>
      </c>
      <c r="I46" s="1335">
        <f t="shared" si="24"/>
        <v>-0.3728489484</v>
      </c>
      <c r="J46" s="1332">
        <v>2.0</v>
      </c>
      <c r="K46" s="1332">
        <v>11.0</v>
      </c>
      <c r="L46" s="1332">
        <v>1.0</v>
      </c>
      <c r="M46" s="1333"/>
      <c r="N46" s="1332">
        <v>2.0</v>
      </c>
      <c r="O46" s="1033"/>
      <c r="P46" s="569"/>
      <c r="Q46" s="998"/>
      <c r="R46" s="1342" t="s">
        <v>191</v>
      </c>
      <c r="S46" s="583"/>
      <c r="T46" s="1331"/>
      <c r="U46" s="1332">
        <v>113.0</v>
      </c>
      <c r="V46" s="1333"/>
      <c r="W46" s="1332">
        <v>115.0</v>
      </c>
      <c r="X46" s="1358">
        <v>0.023391203703703702</v>
      </c>
      <c r="Y46" s="1334">
        <f t="shared" si="25"/>
        <v>-2</v>
      </c>
      <c r="Z46" s="1335">
        <f t="shared" si="26"/>
        <v>-0.05937654626</v>
      </c>
      <c r="AA46" s="1332">
        <v>2.0</v>
      </c>
      <c r="AB46" s="1332">
        <v>14.0</v>
      </c>
      <c r="AC46" s="1332">
        <v>2.0</v>
      </c>
      <c r="AD46" s="1332">
        <v>1.0</v>
      </c>
      <c r="AE46" s="1332">
        <v>4.0</v>
      </c>
      <c r="AF46" s="1033"/>
      <c r="AG46" s="569"/>
      <c r="AH46" s="998"/>
      <c r="AI46" s="1323"/>
    </row>
    <row r="47">
      <c r="A47" s="1343" t="s">
        <v>192</v>
      </c>
      <c r="B47" s="548"/>
      <c r="C47" s="1344"/>
      <c r="D47" s="1345"/>
      <c r="E47" s="1345"/>
      <c r="F47" s="1345"/>
      <c r="G47" s="1346"/>
      <c r="H47" s="1345"/>
      <c r="I47" s="1348"/>
      <c r="J47" s="1345"/>
      <c r="K47" s="1345"/>
      <c r="L47" s="1345"/>
      <c r="M47" s="1345"/>
      <c r="N47" s="1345"/>
      <c r="O47" s="1056"/>
      <c r="P47" s="594"/>
      <c r="Q47" s="998"/>
      <c r="R47" s="1343" t="s">
        <v>192</v>
      </c>
      <c r="S47" s="548"/>
      <c r="T47" s="1344"/>
      <c r="U47" s="1345"/>
      <c r="V47" s="1345"/>
      <c r="W47" s="1345"/>
      <c r="X47" s="1346"/>
      <c r="Y47" s="1345"/>
      <c r="Z47" s="1348"/>
      <c r="AA47" s="1345"/>
      <c r="AB47" s="1345"/>
      <c r="AC47" s="1345"/>
      <c r="AD47" s="1345"/>
      <c r="AE47" s="1345"/>
      <c r="AF47" s="1056"/>
      <c r="AG47" s="594"/>
      <c r="AH47" s="998"/>
      <c r="AI47" s="1323"/>
    </row>
    <row r="48">
      <c r="A48" s="1351"/>
      <c r="B48" s="1352"/>
      <c r="C48" s="1353" t="s">
        <v>365</v>
      </c>
      <c r="D48" s="1352"/>
      <c r="E48" s="1352"/>
      <c r="F48" s="1352"/>
      <c r="G48" s="1354"/>
      <c r="H48" s="1352"/>
      <c r="I48" s="1352"/>
      <c r="J48" s="1352"/>
      <c r="K48" s="1352"/>
      <c r="L48" s="1352"/>
      <c r="M48" s="1352"/>
      <c r="N48" s="1352"/>
      <c r="O48" s="1086"/>
      <c r="P48" s="599"/>
      <c r="Q48" s="1355"/>
      <c r="R48" s="1352"/>
      <c r="S48" s="1352"/>
      <c r="T48" s="1353" t="s">
        <v>365</v>
      </c>
      <c r="U48" s="1352"/>
      <c r="V48" s="1352"/>
      <c r="W48" s="1352"/>
      <c r="X48" s="1354"/>
      <c r="Y48" s="1352"/>
      <c r="Z48" s="1356"/>
      <c r="AA48" s="1352"/>
      <c r="AB48" s="1352"/>
      <c r="AC48" s="1352"/>
      <c r="AD48" s="1352"/>
      <c r="AE48" s="1352"/>
      <c r="AF48" s="1086"/>
      <c r="AG48" s="599"/>
      <c r="AH48" s="1355"/>
      <c r="AI48" s="1323"/>
    </row>
    <row r="49">
      <c r="A49" s="857" t="s">
        <v>570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2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322"/>
      <c r="R49" s="857" t="s">
        <v>571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150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998"/>
      <c r="AI49" s="1323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322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998"/>
      <c r="AI50" s="1323"/>
    </row>
    <row r="51">
      <c r="A51" s="1324" t="s">
        <v>188</v>
      </c>
      <c r="B51" s="552"/>
      <c r="C51" s="1349"/>
      <c r="D51" s="1326">
        <v>79.0</v>
      </c>
      <c r="E51" s="1327"/>
      <c r="F51" s="1326">
        <v>45.0</v>
      </c>
      <c r="G51" s="1076">
        <v>0.010324074074074074</v>
      </c>
      <c r="H51" s="1339">
        <f t="shared" ref="H51:H54" si="27">D51-F51</f>
        <v>34</v>
      </c>
      <c r="I51" s="1340">
        <f t="shared" ref="I51:I54" si="28">H51/(HOUR(G51)*60+(MINUTE(G51)+((SECOND(G51)/60))))</f>
        <v>2.286995516</v>
      </c>
      <c r="J51" s="1326">
        <v>3.0</v>
      </c>
      <c r="K51" s="1326">
        <v>18.0</v>
      </c>
      <c r="L51" s="1326">
        <v>6.0</v>
      </c>
      <c r="M51" s="1327"/>
      <c r="N51" s="1326">
        <v>4.0</v>
      </c>
      <c r="O51" s="1019"/>
      <c r="P51" s="559"/>
      <c r="Q51" s="998"/>
      <c r="R51" s="1324" t="s">
        <v>188</v>
      </c>
      <c r="S51" s="552"/>
      <c r="T51" s="1349"/>
      <c r="U51" s="1326">
        <v>184.0</v>
      </c>
      <c r="V51" s="1326">
        <v>2.0</v>
      </c>
      <c r="W51" s="1326">
        <v>109.0</v>
      </c>
      <c r="X51" s="1076">
        <v>0.025266203703703704</v>
      </c>
      <c r="Y51" s="829">
        <f t="shared" ref="Y51:Y54" si="29">U51-W51</f>
        <v>75</v>
      </c>
      <c r="Z51" s="830">
        <f t="shared" ref="Z51:Z54" si="30">Y51/(HOUR(X51)*60+(MINUTE(X51)+((SECOND(X51)/60))))</f>
        <v>2.061383417</v>
      </c>
      <c r="AA51" s="1326">
        <v>15.0</v>
      </c>
      <c r="AB51" s="1326">
        <v>35.0</v>
      </c>
      <c r="AC51" s="1326">
        <v>8.0</v>
      </c>
      <c r="AD51" s="1326">
        <v>2.0</v>
      </c>
      <c r="AE51" s="1326">
        <v>10.0</v>
      </c>
      <c r="AF51" s="1019"/>
      <c r="AG51" s="559"/>
      <c r="AH51" s="998"/>
      <c r="AI51" s="1323"/>
    </row>
    <row r="52">
      <c r="A52" s="1330" t="s">
        <v>189</v>
      </c>
      <c r="B52" s="562"/>
      <c r="C52" s="1357">
        <v>1.0</v>
      </c>
      <c r="D52" s="1332">
        <v>69.0</v>
      </c>
      <c r="E52" s="1332">
        <v>1.0</v>
      </c>
      <c r="F52" s="1332">
        <v>54.0</v>
      </c>
      <c r="G52" s="1358">
        <v>0.010324074074074074</v>
      </c>
      <c r="H52" s="1334">
        <f t="shared" si="27"/>
        <v>15</v>
      </c>
      <c r="I52" s="1335">
        <f t="shared" si="28"/>
        <v>1.00896861</v>
      </c>
      <c r="J52" s="1332">
        <v>3.0</v>
      </c>
      <c r="K52" s="1332">
        <v>10.0</v>
      </c>
      <c r="L52" s="1332">
        <v>2.0</v>
      </c>
      <c r="M52" s="1332">
        <v>1.0</v>
      </c>
      <c r="N52" s="1332">
        <v>1.0</v>
      </c>
      <c r="O52" s="1033"/>
      <c r="P52" s="569"/>
      <c r="Q52" s="998"/>
      <c r="R52" s="1330" t="s">
        <v>189</v>
      </c>
      <c r="S52" s="562"/>
      <c r="T52" s="1331"/>
      <c r="U52" s="1332">
        <v>139.0</v>
      </c>
      <c r="V52" s="1332">
        <v>3.0</v>
      </c>
      <c r="W52" s="1332">
        <v>124.0</v>
      </c>
      <c r="X52" s="1358">
        <v>0.025266203703703704</v>
      </c>
      <c r="Y52" s="832">
        <f t="shared" si="29"/>
        <v>15</v>
      </c>
      <c r="Z52" s="833">
        <f t="shared" si="30"/>
        <v>0.4122766835</v>
      </c>
      <c r="AA52" s="1332">
        <v>8.0</v>
      </c>
      <c r="AB52" s="1332">
        <v>24.0</v>
      </c>
      <c r="AC52" s="1332">
        <v>8.0</v>
      </c>
      <c r="AD52" s="1332">
        <v>1.0</v>
      </c>
      <c r="AE52" s="1332">
        <v>3.0</v>
      </c>
      <c r="AF52" s="1033"/>
      <c r="AG52" s="569"/>
      <c r="AH52" s="998"/>
      <c r="AI52" s="1323"/>
    </row>
    <row r="53">
      <c r="A53" s="1336" t="s">
        <v>190</v>
      </c>
      <c r="B53" s="562"/>
      <c r="C53" s="1350">
        <v>4.0</v>
      </c>
      <c r="D53" s="1338">
        <v>32.0</v>
      </c>
      <c r="E53" s="1338">
        <v>1.0</v>
      </c>
      <c r="F53" s="1338">
        <v>19.0</v>
      </c>
      <c r="G53" s="1359">
        <v>0.010324074074074074</v>
      </c>
      <c r="H53" s="1339">
        <f t="shared" si="27"/>
        <v>13</v>
      </c>
      <c r="I53" s="1340">
        <f t="shared" si="28"/>
        <v>0.8744394619</v>
      </c>
      <c r="J53" s="1338">
        <v>4.0</v>
      </c>
      <c r="K53" s="1338">
        <v>6.0</v>
      </c>
      <c r="L53" s="1341"/>
      <c r="M53" s="1341"/>
      <c r="N53" s="1338">
        <v>1.0</v>
      </c>
      <c r="O53" s="1044"/>
      <c r="P53" s="579"/>
      <c r="Q53" s="998"/>
      <c r="R53" s="1336" t="s">
        <v>190</v>
      </c>
      <c r="S53" s="562"/>
      <c r="T53" s="1350">
        <v>5.0</v>
      </c>
      <c r="U53" s="1338">
        <v>105.0</v>
      </c>
      <c r="V53" s="1338">
        <v>1.0</v>
      </c>
      <c r="W53" s="1338">
        <v>88.0</v>
      </c>
      <c r="X53" s="1359">
        <v>0.025266203703703704</v>
      </c>
      <c r="Y53" s="836">
        <f t="shared" si="29"/>
        <v>17</v>
      </c>
      <c r="Z53" s="837">
        <f t="shared" si="30"/>
        <v>0.4672469079</v>
      </c>
      <c r="AA53" s="1338">
        <v>3.0</v>
      </c>
      <c r="AB53" s="1338">
        <v>14.0</v>
      </c>
      <c r="AC53" s="1338">
        <v>2.0</v>
      </c>
      <c r="AD53" s="1341"/>
      <c r="AE53" s="1338">
        <v>2.0</v>
      </c>
      <c r="AF53" s="1044"/>
      <c r="AG53" s="579"/>
      <c r="AH53" s="998"/>
      <c r="AI53" s="1323"/>
    </row>
    <row r="54">
      <c r="A54" s="1342" t="s">
        <v>191</v>
      </c>
      <c r="B54" s="583"/>
      <c r="C54" s="1331"/>
      <c r="D54" s="1332">
        <v>39.0</v>
      </c>
      <c r="E54" s="1332">
        <v>1.0</v>
      </c>
      <c r="F54" s="1332">
        <v>54.0</v>
      </c>
      <c r="G54" s="1358">
        <v>0.010324074074074074</v>
      </c>
      <c r="H54" s="1334">
        <f t="shared" si="27"/>
        <v>-15</v>
      </c>
      <c r="I54" s="1335">
        <f t="shared" si="28"/>
        <v>-1.00896861</v>
      </c>
      <c r="J54" s="1332">
        <v>2.0</v>
      </c>
      <c r="K54" s="1332">
        <v>3.0</v>
      </c>
      <c r="L54" s="1332">
        <v>1.0</v>
      </c>
      <c r="M54" s="1333"/>
      <c r="N54" s="1333"/>
      <c r="O54" s="1033"/>
      <c r="P54" s="569"/>
      <c r="Q54" s="998"/>
      <c r="R54" s="1342" t="s">
        <v>191</v>
      </c>
      <c r="S54" s="583"/>
      <c r="T54" s="1331"/>
      <c r="U54" s="1332">
        <v>97.0</v>
      </c>
      <c r="V54" s="1332">
        <v>2.0</v>
      </c>
      <c r="W54" s="1332">
        <v>122.0</v>
      </c>
      <c r="X54" s="1358">
        <v>0.025266203703703704</v>
      </c>
      <c r="Y54" s="832">
        <f t="shared" si="29"/>
        <v>-25</v>
      </c>
      <c r="Z54" s="833">
        <f t="shared" si="30"/>
        <v>-0.6871278058</v>
      </c>
      <c r="AA54" s="1332">
        <v>4.0</v>
      </c>
      <c r="AB54" s="1332">
        <v>10.0</v>
      </c>
      <c r="AC54" s="1332">
        <v>2.0</v>
      </c>
      <c r="AD54" s="1333"/>
      <c r="AE54" s="1332">
        <v>1.0</v>
      </c>
      <c r="AF54" s="1033"/>
      <c r="AG54" s="569"/>
      <c r="AH54" s="998"/>
      <c r="AI54" s="1323"/>
    </row>
    <row r="55">
      <c r="A55" s="1343" t="s">
        <v>192</v>
      </c>
      <c r="B55" s="548"/>
      <c r="C55" s="1344"/>
      <c r="D55" s="1345"/>
      <c r="E55" s="1345"/>
      <c r="F55" s="1345"/>
      <c r="G55" s="1346"/>
      <c r="H55" s="1345"/>
      <c r="I55" s="1348"/>
      <c r="J55" s="1345"/>
      <c r="K55" s="1345"/>
      <c r="L55" s="1345"/>
      <c r="M55" s="1345"/>
      <c r="N55" s="1345"/>
      <c r="O55" s="1056"/>
      <c r="P55" s="594"/>
      <c r="Q55" s="998"/>
      <c r="R55" s="1343" t="s">
        <v>192</v>
      </c>
      <c r="S55" s="548"/>
      <c r="T55" s="1344"/>
      <c r="U55" s="1345"/>
      <c r="V55" s="1345"/>
      <c r="W55" s="1345"/>
      <c r="X55" s="1346"/>
      <c r="Y55" s="1345"/>
      <c r="Z55" s="1348"/>
      <c r="AA55" s="1345"/>
      <c r="AB55" s="1345"/>
      <c r="AC55" s="1345"/>
      <c r="AD55" s="1345"/>
      <c r="AE55" s="1345"/>
      <c r="AF55" s="1056"/>
      <c r="AG55" s="594"/>
      <c r="AH55" s="998"/>
      <c r="AI55" s="1323"/>
    </row>
    <row r="56">
      <c r="A56" s="1351"/>
      <c r="B56" s="1352"/>
      <c r="C56" s="1353" t="s">
        <v>380</v>
      </c>
      <c r="D56" s="1352"/>
      <c r="E56" s="1352"/>
      <c r="F56" s="1352"/>
      <c r="G56" s="1354"/>
      <c r="H56" s="1352"/>
      <c r="I56" s="1352"/>
      <c r="J56" s="1352"/>
      <c r="K56" s="1352"/>
      <c r="L56" s="1352"/>
      <c r="M56" s="1352"/>
      <c r="N56" s="1352"/>
      <c r="O56" s="1086"/>
      <c r="P56" s="599"/>
      <c r="Q56" s="1355"/>
      <c r="R56" s="1352"/>
      <c r="S56" s="1352"/>
      <c r="T56" s="1353" t="s">
        <v>380</v>
      </c>
      <c r="U56" s="1352"/>
      <c r="V56" s="1352"/>
      <c r="W56" s="1352"/>
      <c r="X56" s="1354"/>
      <c r="Y56" s="1352"/>
      <c r="Z56" s="1356"/>
      <c r="AA56" s="1352"/>
      <c r="AB56" s="1352"/>
      <c r="AC56" s="1352"/>
      <c r="AD56" s="1352"/>
      <c r="AE56" s="1352"/>
      <c r="AF56" s="1086"/>
      <c r="AG56" s="599"/>
      <c r="AH56" s="1355"/>
      <c r="AI56" s="1323"/>
    </row>
    <row r="57">
      <c r="A57" s="1364" t="s">
        <v>572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2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322"/>
      <c r="R57" s="1364" t="s">
        <v>573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150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998"/>
      <c r="AI57" s="1323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322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998"/>
      <c r="AI58" s="1323"/>
    </row>
    <row r="59">
      <c r="A59" s="1324" t="s">
        <v>188</v>
      </c>
      <c r="B59" s="552"/>
      <c r="C59" s="1325">
        <v>1.0</v>
      </c>
      <c r="D59" s="1326">
        <v>272.0</v>
      </c>
      <c r="E59" s="1327"/>
      <c r="F59" s="1326">
        <v>186.0</v>
      </c>
      <c r="G59" s="1365">
        <v>0.03804398148148148</v>
      </c>
      <c r="H59" s="1339">
        <f t="shared" ref="H59:H62" si="31">D59-F59</f>
        <v>86</v>
      </c>
      <c r="I59" s="1340">
        <f t="shared" ref="I59:I62" si="32">H59/(HOUR(G59)*60+(MINUTE(G59)+((SECOND(G59)/60))))</f>
        <v>1.569820505</v>
      </c>
      <c r="J59" s="1326">
        <v>7.0</v>
      </c>
      <c r="K59" s="1326">
        <v>53.0</v>
      </c>
      <c r="L59" s="1326">
        <v>12.0</v>
      </c>
      <c r="M59" s="1326">
        <v>4.0</v>
      </c>
      <c r="N59" s="1326">
        <v>10.0</v>
      </c>
      <c r="O59" s="1019"/>
      <c r="P59" s="559"/>
      <c r="Q59" s="998"/>
      <c r="R59" s="1324" t="s">
        <v>188</v>
      </c>
      <c r="S59" s="552"/>
      <c r="T59" s="1325">
        <v>1.0</v>
      </c>
      <c r="U59" s="1326">
        <v>154.0</v>
      </c>
      <c r="V59" s="1327"/>
      <c r="W59" s="1326">
        <v>104.0</v>
      </c>
      <c r="X59" s="1076">
        <v>0.020358796296296295</v>
      </c>
      <c r="Y59" s="829">
        <f t="shared" ref="Y59:Y62" si="33">U59-W59</f>
        <v>50</v>
      </c>
      <c r="Z59" s="830">
        <f t="shared" ref="Z59:Z62" si="34">Y59/(HOUR(X59)*60+(MINUTE(X59)+((SECOND(X59)/60))))</f>
        <v>1.705514497</v>
      </c>
      <c r="AA59" s="1326">
        <v>3.0</v>
      </c>
      <c r="AB59" s="1326">
        <v>30.0</v>
      </c>
      <c r="AC59" s="1326">
        <v>10.0</v>
      </c>
      <c r="AD59" s="1326">
        <v>4.0</v>
      </c>
      <c r="AE59" s="1326">
        <v>7.0</v>
      </c>
      <c r="AF59" s="1019"/>
      <c r="AG59" s="559"/>
      <c r="AH59" s="998"/>
      <c r="AI59" s="1323"/>
    </row>
    <row r="60">
      <c r="A60" s="1330" t="s">
        <v>189</v>
      </c>
      <c r="B60" s="562"/>
      <c r="C60" s="1331"/>
      <c r="D60" s="1332">
        <v>179.0</v>
      </c>
      <c r="E60" s="1333"/>
      <c r="F60" s="1332">
        <v>197.0</v>
      </c>
      <c r="G60" s="1080">
        <v>0.03804398148148148</v>
      </c>
      <c r="H60" s="1334">
        <f t="shared" si="31"/>
        <v>-18</v>
      </c>
      <c r="I60" s="1335">
        <f t="shared" si="32"/>
        <v>-0.3285670824</v>
      </c>
      <c r="J60" s="1332">
        <v>4.0</v>
      </c>
      <c r="K60" s="1332">
        <v>20.0</v>
      </c>
      <c r="L60" s="1332">
        <v>5.0</v>
      </c>
      <c r="M60" s="1332">
        <v>2.0</v>
      </c>
      <c r="N60" s="1332">
        <v>1.0</v>
      </c>
      <c r="O60" s="1033"/>
      <c r="P60" s="569"/>
      <c r="Q60" s="998"/>
      <c r="R60" s="1330" t="s">
        <v>189</v>
      </c>
      <c r="S60" s="562"/>
      <c r="T60" s="1357">
        <v>1.0</v>
      </c>
      <c r="U60" s="1332">
        <v>117.0</v>
      </c>
      <c r="V60" s="1332">
        <v>1.0</v>
      </c>
      <c r="W60" s="1332">
        <v>107.0</v>
      </c>
      <c r="X60" s="1358">
        <v>0.020358796296296295</v>
      </c>
      <c r="Y60" s="832">
        <f t="shared" si="33"/>
        <v>10</v>
      </c>
      <c r="Z60" s="833">
        <f t="shared" si="34"/>
        <v>0.3411028994</v>
      </c>
      <c r="AA60" s="1332">
        <v>4.0</v>
      </c>
      <c r="AB60" s="1332">
        <v>16.0</v>
      </c>
      <c r="AC60" s="1332">
        <v>5.0</v>
      </c>
      <c r="AD60" s="1332">
        <v>4.0</v>
      </c>
      <c r="AE60" s="1332">
        <v>2.0</v>
      </c>
      <c r="AF60" s="1033"/>
      <c r="AG60" s="569"/>
      <c r="AH60" s="998"/>
      <c r="AI60" s="1323"/>
    </row>
    <row r="61">
      <c r="A61" s="1336" t="s">
        <v>190</v>
      </c>
      <c r="B61" s="562"/>
      <c r="C61" s="1350">
        <v>4.0</v>
      </c>
      <c r="D61" s="1338">
        <v>85.0</v>
      </c>
      <c r="E61" s="1341"/>
      <c r="F61" s="1338">
        <v>78.0</v>
      </c>
      <c r="G61" s="1083">
        <v>0.03804398148148148</v>
      </c>
      <c r="H61" s="1339">
        <f t="shared" si="31"/>
        <v>7</v>
      </c>
      <c r="I61" s="1340">
        <f t="shared" si="32"/>
        <v>0.1277760876</v>
      </c>
      <c r="J61" s="1338">
        <v>3.0</v>
      </c>
      <c r="K61" s="1338">
        <v>7.0</v>
      </c>
      <c r="L61" s="1338">
        <v>2.0</v>
      </c>
      <c r="M61" s="1341"/>
      <c r="N61" s="1338">
        <v>3.0</v>
      </c>
      <c r="O61" s="1044"/>
      <c r="P61" s="579"/>
      <c r="Q61" s="998"/>
      <c r="R61" s="1336" t="s">
        <v>190</v>
      </c>
      <c r="S61" s="562"/>
      <c r="T61" s="1350">
        <v>3.0</v>
      </c>
      <c r="U61" s="1338">
        <v>48.0</v>
      </c>
      <c r="V61" s="1341"/>
      <c r="W61" s="1338">
        <v>45.0</v>
      </c>
      <c r="X61" s="1359">
        <v>0.020358796296296295</v>
      </c>
      <c r="Y61" s="836">
        <f t="shared" si="33"/>
        <v>3</v>
      </c>
      <c r="Z61" s="837">
        <f t="shared" si="34"/>
        <v>0.1023308698</v>
      </c>
      <c r="AA61" s="1338">
        <v>1.0</v>
      </c>
      <c r="AB61" s="1338">
        <v>4.0</v>
      </c>
      <c r="AC61" s="1341"/>
      <c r="AD61" s="1341"/>
      <c r="AE61" s="1341"/>
      <c r="AF61" s="1044"/>
      <c r="AG61" s="579"/>
      <c r="AH61" s="998"/>
      <c r="AI61" s="1323"/>
    </row>
    <row r="62">
      <c r="A62" s="1342" t="s">
        <v>191</v>
      </c>
      <c r="B62" s="583"/>
      <c r="C62" s="1331"/>
      <c r="D62" s="1332">
        <v>179.0</v>
      </c>
      <c r="E62" s="1333"/>
      <c r="F62" s="1332">
        <v>172.0</v>
      </c>
      <c r="G62" s="1080">
        <v>0.03804398148148148</v>
      </c>
      <c r="H62" s="1334">
        <f t="shared" si="31"/>
        <v>7</v>
      </c>
      <c r="I62" s="1335">
        <f t="shared" si="32"/>
        <v>0.1277760876</v>
      </c>
      <c r="J62" s="1332">
        <v>3.0</v>
      </c>
      <c r="K62" s="1332">
        <v>27.0</v>
      </c>
      <c r="L62" s="1332">
        <v>6.0</v>
      </c>
      <c r="M62" s="1333"/>
      <c r="N62" s="1332">
        <v>5.0</v>
      </c>
      <c r="O62" s="1033"/>
      <c r="P62" s="584">
        <v>1.0</v>
      </c>
      <c r="Q62" s="998"/>
      <c r="R62" s="1342" t="s">
        <v>191</v>
      </c>
      <c r="S62" s="583"/>
      <c r="T62" s="1331"/>
      <c r="U62" s="1332">
        <v>82.0</v>
      </c>
      <c r="V62" s="1333"/>
      <c r="W62" s="1332">
        <v>99.0</v>
      </c>
      <c r="X62" s="1358">
        <v>0.020358796296296295</v>
      </c>
      <c r="Y62" s="832">
        <f t="shared" si="33"/>
        <v>-17</v>
      </c>
      <c r="Z62" s="833">
        <f t="shared" si="34"/>
        <v>-0.5798749289</v>
      </c>
      <c r="AA62" s="1332">
        <v>2.0</v>
      </c>
      <c r="AB62" s="1332">
        <v>7.0</v>
      </c>
      <c r="AC62" s="1333"/>
      <c r="AD62" s="1333"/>
      <c r="AE62" s="1332">
        <v>1.0</v>
      </c>
      <c r="AF62" s="1033"/>
      <c r="AG62" s="569"/>
      <c r="AH62" s="998"/>
      <c r="AI62" s="1323"/>
    </row>
    <row r="63">
      <c r="A63" s="1343" t="s">
        <v>192</v>
      </c>
      <c r="B63" s="548"/>
      <c r="C63" s="1344"/>
      <c r="D63" s="1345"/>
      <c r="E63" s="1345"/>
      <c r="F63" s="1345"/>
      <c r="G63" s="1346"/>
      <c r="H63" s="1345"/>
      <c r="I63" s="1348"/>
      <c r="J63" s="1345"/>
      <c r="K63" s="1345"/>
      <c r="L63" s="1345"/>
      <c r="M63" s="1345"/>
      <c r="N63" s="1345"/>
      <c r="O63" s="1056"/>
      <c r="P63" s="594"/>
      <c r="Q63" s="998"/>
      <c r="R63" s="1343" t="s">
        <v>192</v>
      </c>
      <c r="S63" s="548"/>
      <c r="T63" s="1344"/>
      <c r="U63" s="1345"/>
      <c r="V63" s="1345"/>
      <c r="W63" s="1345"/>
      <c r="X63" s="1346"/>
      <c r="Y63" s="1345"/>
      <c r="Z63" s="1348"/>
      <c r="AA63" s="1345"/>
      <c r="AB63" s="1345"/>
      <c r="AC63" s="1345"/>
      <c r="AD63" s="1345"/>
      <c r="AE63" s="1345"/>
      <c r="AF63" s="1056"/>
      <c r="AG63" s="594"/>
      <c r="AH63" s="998"/>
      <c r="AI63" s="1323"/>
    </row>
    <row r="64">
      <c r="A64" s="1351"/>
      <c r="B64" s="1352"/>
      <c r="C64" s="1353" t="s">
        <v>383</v>
      </c>
      <c r="D64" s="1352"/>
      <c r="E64" s="1352"/>
      <c r="F64" s="1352"/>
      <c r="G64" s="1354"/>
      <c r="H64" s="1352"/>
      <c r="I64" s="1352"/>
      <c r="J64" s="1352"/>
      <c r="K64" s="1352"/>
      <c r="L64" s="1352"/>
      <c r="M64" s="1352"/>
      <c r="N64" s="1352"/>
      <c r="O64" s="1086"/>
      <c r="P64" s="599"/>
      <c r="Q64" s="1355"/>
      <c r="R64" s="1352"/>
      <c r="S64" s="1352"/>
      <c r="T64" s="1353" t="s">
        <v>383</v>
      </c>
      <c r="U64" s="1352"/>
      <c r="V64" s="1352"/>
      <c r="W64" s="1352"/>
      <c r="X64" s="1354"/>
      <c r="Y64" s="1352"/>
      <c r="Z64" s="1356"/>
      <c r="AA64" s="1352"/>
      <c r="AB64" s="1352"/>
      <c r="AC64" s="1352"/>
      <c r="AD64" s="1352"/>
      <c r="AE64" s="1352"/>
      <c r="AF64" s="1086"/>
      <c r="AG64" s="599"/>
      <c r="AH64" s="1355"/>
      <c r="AI64" s="1323"/>
    </row>
    <row r="65">
      <c r="A65" s="1126" t="s">
        <v>574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2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322"/>
      <c r="R65" s="1126" t="s">
        <v>575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150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998"/>
      <c r="AI65" s="1323"/>
    </row>
    <row r="66">
      <c r="A66" s="550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322"/>
      <c r="R66" s="550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998"/>
      <c r="AI66" s="1323"/>
    </row>
    <row r="67">
      <c r="A67" s="1324" t="s">
        <v>188</v>
      </c>
      <c r="B67" s="552"/>
      <c r="C67" s="1349"/>
      <c r="D67" s="1326">
        <v>195.0</v>
      </c>
      <c r="E67" s="1326">
        <v>1.0</v>
      </c>
      <c r="F67" s="1326">
        <v>166.0</v>
      </c>
      <c r="G67" s="1076">
        <v>0.03459490740740741</v>
      </c>
      <c r="H67" s="1339">
        <f t="shared" ref="H67:H70" si="35">D67-F67</f>
        <v>29</v>
      </c>
      <c r="I67" s="1340">
        <f t="shared" ref="I67:I70" si="36">H67/(HOUR(G67)*60+(MINUTE(G67)+((SECOND(G67)/60))))</f>
        <v>0.5821344931</v>
      </c>
      <c r="J67" s="1326">
        <v>9.0</v>
      </c>
      <c r="K67" s="1326">
        <v>30.0</v>
      </c>
      <c r="L67" s="1326">
        <v>7.0</v>
      </c>
      <c r="M67" s="1327"/>
      <c r="N67" s="1326">
        <v>6.0</v>
      </c>
      <c r="O67" s="1019"/>
      <c r="P67" s="559"/>
      <c r="Q67" s="998"/>
      <c r="R67" s="1324" t="s">
        <v>188</v>
      </c>
      <c r="S67" s="552"/>
      <c r="T67" s="1349"/>
      <c r="U67" s="1326">
        <v>43.0</v>
      </c>
      <c r="V67" s="1327"/>
      <c r="W67" s="1326">
        <v>42.0</v>
      </c>
      <c r="X67" s="1076">
        <v>0.007291666666666667</v>
      </c>
      <c r="Y67" s="829">
        <f t="shared" ref="Y67:Y70" si="37">U67-W67</f>
        <v>1</v>
      </c>
      <c r="Z67" s="830">
        <f t="shared" ref="Z67:Z70" si="38">Y67/(HOUR(X67)*60+(MINUTE(X67)+((SECOND(X67)/60))))</f>
        <v>0.09523809524</v>
      </c>
      <c r="AA67" s="1326">
        <v>4.0</v>
      </c>
      <c r="AB67" s="1326">
        <v>5.0</v>
      </c>
      <c r="AC67" s="1326">
        <v>2.0</v>
      </c>
      <c r="AD67" s="1327"/>
      <c r="AE67" s="1326">
        <v>1.0</v>
      </c>
      <c r="AF67" s="1019"/>
      <c r="AG67" s="559"/>
      <c r="AH67" s="998"/>
      <c r="AI67" s="1323"/>
    </row>
    <row r="68">
      <c r="A68" s="1330" t="s">
        <v>189</v>
      </c>
      <c r="B68" s="562"/>
      <c r="C68" s="1331"/>
      <c r="D68" s="1332">
        <v>146.0</v>
      </c>
      <c r="E68" s="1333"/>
      <c r="F68" s="1332">
        <v>160.0</v>
      </c>
      <c r="G68" s="1358">
        <v>0.03459490740740741</v>
      </c>
      <c r="H68" s="1334">
        <f t="shared" si="35"/>
        <v>-14</v>
      </c>
      <c r="I68" s="1335">
        <f t="shared" si="36"/>
        <v>-0.281030445</v>
      </c>
      <c r="J68" s="1332">
        <v>5.0</v>
      </c>
      <c r="K68" s="1332">
        <v>10.0</v>
      </c>
      <c r="L68" s="1332">
        <v>2.0</v>
      </c>
      <c r="M68" s="1333"/>
      <c r="N68" s="1332">
        <v>1.0</v>
      </c>
      <c r="O68" s="1033"/>
      <c r="P68" s="569"/>
      <c r="Q68" s="998"/>
      <c r="R68" s="1330" t="s">
        <v>189</v>
      </c>
      <c r="S68" s="562"/>
      <c r="T68" s="1331"/>
      <c r="U68" s="1332">
        <v>29.0</v>
      </c>
      <c r="V68" s="1333"/>
      <c r="W68" s="1332">
        <v>38.0</v>
      </c>
      <c r="X68" s="1358">
        <v>0.007291666666666667</v>
      </c>
      <c r="Y68" s="832">
        <f t="shared" si="37"/>
        <v>-9</v>
      </c>
      <c r="Z68" s="833">
        <f t="shared" si="38"/>
        <v>-0.8571428571</v>
      </c>
      <c r="AA68" s="1333"/>
      <c r="AB68" s="1332">
        <v>4.0</v>
      </c>
      <c r="AC68" s="1332">
        <v>1.0</v>
      </c>
      <c r="AD68" s="1333"/>
      <c r="AE68" s="1332">
        <v>1.0</v>
      </c>
      <c r="AF68" s="1033"/>
      <c r="AG68" s="569"/>
      <c r="AH68" s="998"/>
      <c r="AI68" s="1323"/>
    </row>
    <row r="69">
      <c r="A69" s="1336" t="s">
        <v>190</v>
      </c>
      <c r="B69" s="562"/>
      <c r="C69" s="1350">
        <v>2.0</v>
      </c>
      <c r="D69" s="1338">
        <v>81.0</v>
      </c>
      <c r="E69" s="1338">
        <v>1.0</v>
      </c>
      <c r="F69" s="1338">
        <v>98.0</v>
      </c>
      <c r="G69" s="1359">
        <v>0.03459490740740741</v>
      </c>
      <c r="H69" s="1339">
        <f t="shared" si="35"/>
        <v>-17</v>
      </c>
      <c r="I69" s="1340">
        <f t="shared" si="36"/>
        <v>-0.3412512546</v>
      </c>
      <c r="J69" s="1338">
        <v>4.0</v>
      </c>
      <c r="K69" s="1338">
        <v>7.0</v>
      </c>
      <c r="L69" s="1341"/>
      <c r="M69" s="1341"/>
      <c r="N69" s="1341"/>
      <c r="O69" s="1044"/>
      <c r="P69" s="579"/>
      <c r="Q69" s="998"/>
      <c r="R69" s="1336" t="s">
        <v>190</v>
      </c>
      <c r="S69" s="562"/>
      <c r="T69" s="1350">
        <v>1.0</v>
      </c>
      <c r="U69" s="1338">
        <v>20.0</v>
      </c>
      <c r="V69" s="1341"/>
      <c r="W69" s="1338">
        <v>40.0</v>
      </c>
      <c r="X69" s="1359">
        <v>0.007291666666666667</v>
      </c>
      <c r="Y69" s="836">
        <f t="shared" si="37"/>
        <v>-20</v>
      </c>
      <c r="Z69" s="837">
        <f t="shared" si="38"/>
        <v>-1.904761905</v>
      </c>
      <c r="AA69" s="1338">
        <v>1.0</v>
      </c>
      <c r="AB69" s="1338">
        <v>2.0</v>
      </c>
      <c r="AC69" s="1338">
        <v>1.0</v>
      </c>
      <c r="AD69" s="1341"/>
      <c r="AE69" s="1341"/>
      <c r="AF69" s="1044"/>
      <c r="AG69" s="579"/>
      <c r="AH69" s="998"/>
      <c r="AI69" s="1323"/>
    </row>
    <row r="70">
      <c r="A70" s="1342" t="s">
        <v>191</v>
      </c>
      <c r="B70" s="583"/>
      <c r="C70" s="1331"/>
      <c r="D70" s="1332">
        <v>129.0</v>
      </c>
      <c r="E70" s="1332">
        <v>2.0</v>
      </c>
      <c r="F70" s="1332">
        <v>164.0</v>
      </c>
      <c r="G70" s="1358">
        <v>0.03459490740740741</v>
      </c>
      <c r="H70" s="1334">
        <f t="shared" si="35"/>
        <v>-35</v>
      </c>
      <c r="I70" s="1335">
        <f t="shared" si="36"/>
        <v>-0.7025761124</v>
      </c>
      <c r="J70" s="1332">
        <v>4.0</v>
      </c>
      <c r="K70" s="1332">
        <v>14.0</v>
      </c>
      <c r="L70" s="1332">
        <v>2.0</v>
      </c>
      <c r="M70" s="1333"/>
      <c r="N70" s="1332">
        <v>2.0</v>
      </c>
      <c r="O70" s="1033"/>
      <c r="P70" s="569"/>
      <c r="Q70" s="998"/>
      <c r="R70" s="1342" t="s">
        <v>191</v>
      </c>
      <c r="S70" s="583"/>
      <c r="T70" s="1331"/>
      <c r="U70" s="1332">
        <v>25.0</v>
      </c>
      <c r="V70" s="1333"/>
      <c r="W70" s="1332">
        <v>36.0</v>
      </c>
      <c r="X70" s="1358">
        <v>0.007291666666666667</v>
      </c>
      <c r="Y70" s="832">
        <f t="shared" si="37"/>
        <v>-11</v>
      </c>
      <c r="Z70" s="833">
        <f t="shared" si="38"/>
        <v>-1.047619048</v>
      </c>
      <c r="AA70" s="1333"/>
      <c r="AB70" s="1332">
        <v>4.0</v>
      </c>
      <c r="AC70" s="1332">
        <v>1.0</v>
      </c>
      <c r="AD70" s="1333"/>
      <c r="AE70" s="1332">
        <v>1.0</v>
      </c>
      <c r="AF70" s="1033"/>
      <c r="AG70" s="569"/>
      <c r="AH70" s="998"/>
      <c r="AI70" s="1323"/>
    </row>
    <row r="71">
      <c r="A71" s="1343" t="s">
        <v>192</v>
      </c>
      <c r="B71" s="548"/>
      <c r="C71" s="1344"/>
      <c r="D71" s="1345"/>
      <c r="E71" s="1345"/>
      <c r="F71" s="1345"/>
      <c r="G71" s="1346"/>
      <c r="H71" s="1345"/>
      <c r="I71" s="1348"/>
      <c r="J71" s="1345"/>
      <c r="K71" s="1345"/>
      <c r="L71" s="1345"/>
      <c r="M71" s="1345"/>
      <c r="N71" s="1345"/>
      <c r="O71" s="1056"/>
      <c r="P71" s="594"/>
      <c r="Q71" s="998"/>
      <c r="R71" s="1343" t="s">
        <v>192</v>
      </c>
      <c r="S71" s="548"/>
      <c r="T71" s="1344"/>
      <c r="U71" s="1345"/>
      <c r="V71" s="1345"/>
      <c r="W71" s="1345"/>
      <c r="X71" s="1346"/>
      <c r="Y71" s="1345"/>
      <c r="Z71" s="1348"/>
      <c r="AA71" s="1345"/>
      <c r="AB71" s="1345"/>
      <c r="AC71" s="1345"/>
      <c r="AD71" s="1345"/>
      <c r="AE71" s="1345"/>
      <c r="AF71" s="1056"/>
      <c r="AG71" s="594"/>
      <c r="AH71" s="998"/>
      <c r="AI71" s="1323"/>
    </row>
    <row r="72">
      <c r="A72" s="1351"/>
      <c r="B72" s="1352"/>
      <c r="C72" s="1353" t="s">
        <v>387</v>
      </c>
      <c r="D72" s="1352"/>
      <c r="E72" s="1352"/>
      <c r="F72" s="1352"/>
      <c r="G72" s="1354"/>
      <c r="H72" s="1352"/>
      <c r="I72" s="1352"/>
      <c r="J72" s="1352"/>
      <c r="K72" s="1352"/>
      <c r="L72" s="1352"/>
      <c r="M72" s="1352"/>
      <c r="N72" s="1352"/>
      <c r="O72" s="1086"/>
      <c r="P72" s="599"/>
      <c r="Q72" s="1355"/>
      <c r="R72" s="1352"/>
      <c r="S72" s="1352"/>
      <c r="T72" s="1353" t="s">
        <v>387</v>
      </c>
      <c r="U72" s="1352"/>
      <c r="V72" s="1352"/>
      <c r="W72" s="1352"/>
      <c r="X72" s="1354"/>
      <c r="Y72" s="1352"/>
      <c r="Z72" s="1356"/>
      <c r="AA72" s="1352"/>
      <c r="AB72" s="1352"/>
      <c r="AC72" s="1352"/>
      <c r="AD72" s="1352"/>
      <c r="AE72" s="1352"/>
      <c r="AF72" s="1086"/>
      <c r="AG72" s="599"/>
      <c r="AH72" s="1355"/>
      <c r="AI72" s="1323"/>
    </row>
    <row r="73">
      <c r="A73" s="1366" t="s">
        <v>576</v>
      </c>
      <c r="B73" s="583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2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322"/>
      <c r="R73" s="1366" t="s">
        <v>576</v>
      </c>
      <c r="S73" s="583"/>
      <c r="T73" s="1070" t="s">
        <v>91</v>
      </c>
      <c r="U73" s="1070" t="s">
        <v>92</v>
      </c>
      <c r="V73" s="1070" t="s">
        <v>220</v>
      </c>
      <c r="W73" s="1070" t="s">
        <v>94</v>
      </c>
      <c r="X73" s="1150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998"/>
      <c r="AI73" s="1323"/>
    </row>
    <row r="74">
      <c r="A74" s="550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322"/>
      <c r="R74" s="550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998"/>
      <c r="AI74" s="1323"/>
    </row>
    <row r="75">
      <c r="A75" s="1324" t="s">
        <v>188</v>
      </c>
      <c r="B75" s="552"/>
      <c r="C75" s="1349"/>
      <c r="D75" s="1327"/>
      <c r="E75" s="1327"/>
      <c r="F75" s="1327"/>
      <c r="G75" s="1365"/>
      <c r="H75" s="1328"/>
      <c r="I75" s="1329"/>
      <c r="J75" s="1327"/>
      <c r="K75" s="1327"/>
      <c r="L75" s="1327"/>
      <c r="M75" s="1327"/>
      <c r="N75" s="1327"/>
      <c r="O75" s="1019"/>
      <c r="P75" s="559"/>
      <c r="Q75" s="998"/>
      <c r="R75" s="1324" t="s">
        <v>188</v>
      </c>
      <c r="S75" s="552"/>
      <c r="T75" s="1349"/>
      <c r="U75" s="1327"/>
      <c r="V75" s="1327"/>
      <c r="W75" s="1327"/>
      <c r="X75" s="1365"/>
      <c r="Y75" s="1328"/>
      <c r="Z75" s="1329"/>
      <c r="AA75" s="1327"/>
      <c r="AB75" s="1327"/>
      <c r="AC75" s="1327"/>
      <c r="AD75" s="1327"/>
      <c r="AE75" s="1327"/>
      <c r="AF75" s="1019"/>
      <c r="AG75" s="559"/>
      <c r="AH75" s="998"/>
      <c r="AI75" s="1323"/>
    </row>
    <row r="76">
      <c r="A76" s="1330" t="s">
        <v>189</v>
      </c>
      <c r="B76" s="562"/>
      <c r="C76" s="1331"/>
      <c r="D76" s="1333"/>
      <c r="E76" s="1333"/>
      <c r="F76" s="1333"/>
      <c r="G76" s="1080"/>
      <c r="H76" s="1334"/>
      <c r="I76" s="1335"/>
      <c r="J76" s="1333"/>
      <c r="K76" s="1333"/>
      <c r="L76" s="1333"/>
      <c r="M76" s="1333"/>
      <c r="N76" s="1333"/>
      <c r="O76" s="1033"/>
      <c r="P76" s="569"/>
      <c r="Q76" s="998"/>
      <c r="R76" s="1330" t="s">
        <v>189</v>
      </c>
      <c r="S76" s="562"/>
      <c r="T76" s="1331"/>
      <c r="U76" s="1333"/>
      <c r="V76" s="1333"/>
      <c r="W76" s="1333"/>
      <c r="X76" s="1080"/>
      <c r="Y76" s="1334"/>
      <c r="Z76" s="1335"/>
      <c r="AA76" s="1333"/>
      <c r="AB76" s="1333"/>
      <c r="AC76" s="1333"/>
      <c r="AD76" s="1333"/>
      <c r="AE76" s="1333"/>
      <c r="AF76" s="1033"/>
      <c r="AG76" s="569"/>
      <c r="AH76" s="998"/>
      <c r="AI76" s="1323"/>
    </row>
    <row r="77">
      <c r="A77" s="1336" t="s">
        <v>190</v>
      </c>
      <c r="B77" s="562"/>
      <c r="C77" s="1337"/>
      <c r="D77" s="1341"/>
      <c r="E77" s="1341"/>
      <c r="F77" s="1341"/>
      <c r="G77" s="1083"/>
      <c r="H77" s="1339"/>
      <c r="I77" s="1340"/>
      <c r="J77" s="1341"/>
      <c r="K77" s="1341"/>
      <c r="L77" s="1341"/>
      <c r="M77" s="1341"/>
      <c r="N77" s="1341"/>
      <c r="O77" s="1044"/>
      <c r="P77" s="579"/>
      <c r="Q77" s="998"/>
      <c r="R77" s="1336" t="s">
        <v>190</v>
      </c>
      <c r="S77" s="562"/>
      <c r="T77" s="1337"/>
      <c r="U77" s="1341"/>
      <c r="V77" s="1341"/>
      <c r="W77" s="1341"/>
      <c r="X77" s="1083"/>
      <c r="Y77" s="1339"/>
      <c r="Z77" s="1340"/>
      <c r="AA77" s="1341"/>
      <c r="AB77" s="1341"/>
      <c r="AC77" s="1341"/>
      <c r="AD77" s="1341"/>
      <c r="AE77" s="1341"/>
      <c r="AF77" s="1044"/>
      <c r="AG77" s="579"/>
      <c r="AH77" s="998"/>
      <c r="AI77" s="1323"/>
    </row>
    <row r="78">
      <c r="A78" s="1342" t="s">
        <v>191</v>
      </c>
      <c r="B78" s="583"/>
      <c r="C78" s="1331"/>
      <c r="D78" s="1333"/>
      <c r="E78" s="1333"/>
      <c r="F78" s="1333"/>
      <c r="G78" s="1080"/>
      <c r="H78" s="1334"/>
      <c r="I78" s="1335"/>
      <c r="J78" s="1333"/>
      <c r="K78" s="1333"/>
      <c r="L78" s="1333"/>
      <c r="M78" s="1333"/>
      <c r="N78" s="1333"/>
      <c r="O78" s="1033"/>
      <c r="P78" s="569"/>
      <c r="Q78" s="998"/>
      <c r="R78" s="1342" t="s">
        <v>191</v>
      </c>
      <c r="S78" s="583"/>
      <c r="T78" s="1331"/>
      <c r="U78" s="1333"/>
      <c r="V78" s="1333"/>
      <c r="W78" s="1333"/>
      <c r="X78" s="1080"/>
      <c r="Y78" s="1334"/>
      <c r="Z78" s="1335"/>
      <c r="AA78" s="1333"/>
      <c r="AB78" s="1333"/>
      <c r="AC78" s="1333"/>
      <c r="AD78" s="1333"/>
      <c r="AE78" s="1333"/>
      <c r="AF78" s="1033"/>
      <c r="AG78" s="569"/>
      <c r="AH78" s="998"/>
      <c r="AI78" s="1323"/>
    </row>
    <row r="79">
      <c r="A79" s="1343" t="s">
        <v>192</v>
      </c>
      <c r="B79" s="548"/>
      <c r="C79" s="1344"/>
      <c r="D79" s="1345"/>
      <c r="E79" s="1345"/>
      <c r="F79" s="1345"/>
      <c r="G79" s="1346"/>
      <c r="H79" s="1345"/>
      <c r="I79" s="1348"/>
      <c r="J79" s="1345"/>
      <c r="K79" s="1345"/>
      <c r="L79" s="1345"/>
      <c r="M79" s="1345"/>
      <c r="N79" s="1345"/>
      <c r="O79" s="1056"/>
      <c r="P79" s="594"/>
      <c r="Q79" s="998"/>
      <c r="R79" s="1343" t="s">
        <v>192</v>
      </c>
      <c r="S79" s="548"/>
      <c r="T79" s="1344"/>
      <c r="U79" s="1345"/>
      <c r="V79" s="1345"/>
      <c r="W79" s="1345"/>
      <c r="X79" s="1346"/>
      <c r="Y79" s="1345"/>
      <c r="Z79" s="1348"/>
      <c r="AA79" s="1345"/>
      <c r="AB79" s="1345"/>
      <c r="AC79" s="1345"/>
      <c r="AD79" s="1345"/>
      <c r="AE79" s="1345"/>
      <c r="AF79" s="1056"/>
      <c r="AG79" s="594"/>
      <c r="AH79" s="998"/>
      <c r="AI79" s="1323"/>
    </row>
    <row r="80">
      <c r="A80" s="1367"/>
      <c r="B80" s="1355"/>
      <c r="C80" s="1355"/>
      <c r="D80" s="1355"/>
      <c r="E80" s="1355"/>
      <c r="F80" s="1355"/>
      <c r="G80" s="1368"/>
      <c r="H80" s="1355"/>
      <c r="I80" s="1355"/>
      <c r="J80" s="1355"/>
      <c r="K80" s="1355"/>
      <c r="L80" s="1355"/>
      <c r="M80" s="1355"/>
      <c r="N80" s="1355"/>
      <c r="O80" s="1090"/>
      <c r="P80" s="870"/>
      <c r="Q80" s="1355"/>
      <c r="R80" s="1355"/>
      <c r="S80" s="1355"/>
      <c r="T80" s="1355"/>
      <c r="U80" s="1355"/>
      <c r="V80" s="1355"/>
      <c r="W80" s="1355"/>
      <c r="X80" s="1368"/>
      <c r="Y80" s="1355"/>
      <c r="Z80" s="1369"/>
      <c r="AA80" s="1355"/>
      <c r="AB80" s="1355"/>
      <c r="AC80" s="1355"/>
      <c r="AD80" s="1355"/>
      <c r="AE80" s="1355"/>
      <c r="AF80" s="1090"/>
      <c r="AG80" s="870"/>
      <c r="AH80" s="1355"/>
      <c r="AI80" s="1323"/>
    </row>
    <row r="81">
      <c r="A81" s="1370"/>
      <c r="B81" s="1370"/>
      <c r="C81" s="1370"/>
      <c r="D81" s="1370"/>
      <c r="E81" s="1370"/>
      <c r="F81" s="1370"/>
      <c r="G81" s="1371"/>
      <c r="H81" s="1370"/>
      <c r="I81" s="1370"/>
      <c r="J81" s="1370"/>
      <c r="K81" s="1370"/>
      <c r="L81" s="1370"/>
      <c r="M81" s="1370"/>
      <c r="N81" s="1370"/>
      <c r="O81" s="1131"/>
      <c r="P81" s="875"/>
      <c r="Q81" s="1370"/>
      <c r="R81" s="1370"/>
      <c r="S81" s="1370"/>
      <c r="T81" s="1370"/>
      <c r="U81" s="1370"/>
      <c r="V81" s="1370"/>
      <c r="W81" s="1370"/>
      <c r="X81" s="1371"/>
      <c r="Y81" s="1370"/>
      <c r="Z81" s="1372"/>
      <c r="AA81" s="1370"/>
      <c r="AB81" s="1370"/>
      <c r="AC81" s="1370"/>
      <c r="AD81" s="1370"/>
      <c r="AE81" s="1370"/>
      <c r="AF81" s="1131"/>
      <c r="AG81" s="875"/>
      <c r="AH81" s="1370"/>
      <c r="AI81" s="1370"/>
    </row>
    <row r="82">
      <c r="A82" s="1370"/>
      <c r="B82" s="1370"/>
      <c r="C82" s="1370"/>
      <c r="D82" s="1370"/>
      <c r="E82" s="1370"/>
      <c r="F82" s="1370"/>
      <c r="G82" s="1371"/>
      <c r="H82" s="1370"/>
      <c r="I82" s="1370"/>
      <c r="J82" s="1370"/>
      <c r="K82" s="1370"/>
      <c r="L82" s="1370"/>
      <c r="M82" s="1370"/>
      <c r="N82" s="1370"/>
      <c r="O82" s="1131"/>
      <c r="P82" s="875"/>
      <c r="Q82" s="1370"/>
      <c r="R82" s="1370"/>
      <c r="S82" s="1370"/>
      <c r="T82" s="1370"/>
      <c r="U82" s="1370"/>
      <c r="V82" s="1370"/>
      <c r="W82" s="1370"/>
      <c r="X82" s="1371"/>
      <c r="Y82" s="1370"/>
      <c r="Z82" s="1372"/>
      <c r="AA82" s="1370"/>
      <c r="AB82" s="1370"/>
      <c r="AC82" s="1370"/>
      <c r="AD82" s="1370"/>
      <c r="AE82" s="1370"/>
      <c r="AF82" s="1131"/>
      <c r="AG82" s="875"/>
      <c r="AH82" s="1370"/>
      <c r="AI82" s="1370"/>
    </row>
    <row r="83">
      <c r="A83" s="1370"/>
      <c r="B83" s="1370"/>
      <c r="C83" s="1370"/>
      <c r="D83" s="1370"/>
      <c r="E83" s="1370"/>
      <c r="F83" s="1370"/>
      <c r="G83" s="1371"/>
      <c r="H83" s="1370"/>
      <c r="I83" s="1370"/>
      <c r="J83" s="1370"/>
      <c r="K83" s="1370"/>
      <c r="L83" s="1370"/>
      <c r="M83" s="1370"/>
      <c r="N83" s="1370"/>
      <c r="O83" s="1131"/>
      <c r="P83" s="875"/>
      <c r="Q83" s="1370"/>
      <c r="R83" s="1370"/>
      <c r="S83" s="1370"/>
      <c r="T83" s="1370"/>
      <c r="U83" s="1370"/>
      <c r="V83" s="1370"/>
      <c r="W83" s="1370"/>
      <c r="X83" s="1371"/>
      <c r="Y83" s="1370"/>
      <c r="Z83" s="1372"/>
      <c r="AA83" s="1370"/>
      <c r="AB83" s="1370"/>
      <c r="AC83" s="1370"/>
      <c r="AD83" s="1370"/>
      <c r="AE83" s="1370"/>
      <c r="AF83" s="1131"/>
      <c r="AG83" s="875"/>
      <c r="AH83" s="1370"/>
      <c r="AI83" s="1370"/>
    </row>
    <row r="84">
      <c r="A84" s="1370"/>
      <c r="B84" s="1370"/>
      <c r="C84" s="1370"/>
      <c r="D84" s="1370"/>
      <c r="E84" s="1370"/>
      <c r="F84" s="1370"/>
      <c r="G84" s="1371"/>
      <c r="H84" s="1370"/>
      <c r="I84" s="1370"/>
      <c r="J84" s="1370"/>
      <c r="K84" s="1370"/>
      <c r="L84" s="1370"/>
      <c r="M84" s="1370"/>
      <c r="N84" s="1370"/>
      <c r="O84" s="1131"/>
      <c r="P84" s="875"/>
      <c r="Q84" s="1370"/>
      <c r="R84" s="1370"/>
      <c r="S84" s="1370"/>
      <c r="T84" s="1370"/>
      <c r="U84" s="1370"/>
      <c r="V84" s="1370"/>
      <c r="W84" s="1370"/>
      <c r="X84" s="1371"/>
      <c r="Y84" s="1370"/>
      <c r="Z84" s="1372"/>
      <c r="AA84" s="1370"/>
      <c r="AB84" s="1370"/>
      <c r="AC84" s="1370"/>
      <c r="AD84" s="1370"/>
      <c r="AE84" s="1370"/>
      <c r="AF84" s="1131"/>
      <c r="AG84" s="875"/>
      <c r="AH84" s="1370"/>
      <c r="AI84" s="1370"/>
    </row>
    <row r="85">
      <c r="A85" s="1370"/>
      <c r="B85" s="1370"/>
      <c r="C85" s="1370"/>
      <c r="D85" s="1370"/>
      <c r="E85" s="1370"/>
      <c r="F85" s="1370"/>
      <c r="G85" s="1371"/>
      <c r="H85" s="1370"/>
      <c r="I85" s="1370"/>
      <c r="J85" s="1370"/>
      <c r="K85" s="1370"/>
      <c r="L85" s="1370"/>
      <c r="M85" s="1370"/>
      <c r="N85" s="1370"/>
      <c r="O85" s="1131"/>
      <c r="P85" s="875"/>
      <c r="Q85" s="1370"/>
      <c r="R85" s="1370"/>
      <c r="S85" s="1370"/>
      <c r="T85" s="1370"/>
      <c r="U85" s="1370"/>
      <c r="V85" s="1370"/>
      <c r="W85" s="1370"/>
      <c r="X85" s="1371"/>
      <c r="Y85" s="1370"/>
      <c r="Z85" s="1372"/>
      <c r="AA85" s="1370"/>
      <c r="AB85" s="1370"/>
      <c r="AC85" s="1370"/>
      <c r="AD85" s="1370"/>
      <c r="AE85" s="1370"/>
      <c r="AF85" s="1131"/>
      <c r="AG85" s="875"/>
      <c r="AH85" s="1370"/>
      <c r="AI85" s="1370"/>
    </row>
    <row r="86">
      <c r="A86" s="1370"/>
      <c r="B86" s="1370"/>
      <c r="C86" s="1370"/>
      <c r="D86" s="1370"/>
      <c r="E86" s="1370"/>
      <c r="F86" s="1370"/>
      <c r="G86" s="1371"/>
      <c r="H86" s="1370"/>
      <c r="I86" s="1370"/>
      <c r="J86" s="1370"/>
      <c r="K86" s="1370"/>
      <c r="L86" s="1370"/>
      <c r="M86" s="1370"/>
      <c r="N86" s="1370"/>
      <c r="O86" s="1131"/>
      <c r="P86" s="875"/>
      <c r="Q86" s="1370"/>
      <c r="R86" s="1370"/>
      <c r="S86" s="1370"/>
      <c r="T86" s="1370"/>
      <c r="U86" s="1370"/>
      <c r="V86" s="1370"/>
      <c r="W86" s="1370"/>
      <c r="X86" s="1371"/>
      <c r="Y86" s="1370"/>
      <c r="Z86" s="1372"/>
      <c r="AA86" s="1370"/>
      <c r="AB86" s="1370"/>
      <c r="AC86" s="1370"/>
      <c r="AD86" s="1370"/>
      <c r="AE86" s="1370"/>
      <c r="AF86" s="1131"/>
      <c r="AG86" s="875"/>
      <c r="AH86" s="1370"/>
      <c r="AI86" s="1370"/>
    </row>
    <row r="87">
      <c r="A87" s="1370"/>
      <c r="B87" s="1370"/>
      <c r="C87" s="1370"/>
      <c r="D87" s="1370"/>
      <c r="E87" s="1370"/>
      <c r="F87" s="1370"/>
      <c r="G87" s="1371"/>
      <c r="H87" s="1370"/>
      <c r="I87" s="1370"/>
      <c r="J87" s="1370"/>
      <c r="K87" s="1370"/>
      <c r="L87" s="1370"/>
      <c r="M87" s="1370"/>
      <c r="N87" s="1370"/>
      <c r="O87" s="1131"/>
      <c r="P87" s="875"/>
      <c r="Q87" s="1370"/>
      <c r="R87" s="1370"/>
      <c r="S87" s="1370"/>
      <c r="T87" s="1370"/>
      <c r="U87" s="1370"/>
      <c r="V87" s="1370"/>
      <c r="W87" s="1370"/>
      <c r="X87" s="1371"/>
      <c r="Y87" s="1370"/>
      <c r="Z87" s="1372"/>
      <c r="AA87" s="1370"/>
      <c r="AB87" s="1370"/>
      <c r="AC87" s="1370"/>
      <c r="AD87" s="1370"/>
      <c r="AE87" s="1370"/>
      <c r="AF87" s="1131"/>
      <c r="AG87" s="875"/>
      <c r="AH87" s="1370"/>
      <c r="AI87" s="1370"/>
    </row>
    <row r="88">
      <c r="A88" s="1370"/>
      <c r="B88" s="1370"/>
      <c r="C88" s="1370"/>
      <c r="D88" s="1370"/>
      <c r="E88" s="1370"/>
      <c r="F88" s="1370"/>
      <c r="G88" s="1371"/>
      <c r="H88" s="1370"/>
      <c r="I88" s="1370"/>
      <c r="J88" s="1370"/>
      <c r="K88" s="1370"/>
      <c r="L88" s="1370"/>
      <c r="M88" s="1370"/>
      <c r="N88" s="1370"/>
      <c r="O88" s="1131"/>
      <c r="P88" s="875"/>
      <c r="Q88" s="1370"/>
      <c r="R88" s="1370"/>
      <c r="S88" s="1370"/>
      <c r="T88" s="1370"/>
      <c r="U88" s="1370"/>
      <c r="V88" s="1370"/>
      <c r="W88" s="1370"/>
      <c r="X88" s="1371"/>
      <c r="Y88" s="1370"/>
      <c r="Z88" s="1372"/>
      <c r="AA88" s="1370"/>
      <c r="AB88" s="1370"/>
      <c r="AC88" s="1370"/>
      <c r="AD88" s="1370"/>
      <c r="AE88" s="1370"/>
      <c r="AF88" s="1131"/>
      <c r="AG88" s="875"/>
      <c r="AH88" s="1370"/>
      <c r="AI88" s="1370"/>
    </row>
    <row r="89">
      <c r="A89" s="1370"/>
      <c r="B89" s="1370"/>
      <c r="C89" s="1370"/>
      <c r="D89" s="1370"/>
      <c r="E89" s="1370"/>
      <c r="F89" s="1370"/>
      <c r="G89" s="1371"/>
      <c r="H89" s="1370"/>
      <c r="I89" s="1370"/>
      <c r="J89" s="1370"/>
      <c r="K89" s="1370"/>
      <c r="L89" s="1370"/>
      <c r="M89" s="1370"/>
      <c r="N89" s="1370"/>
      <c r="O89" s="1131"/>
      <c r="P89" s="875"/>
      <c r="Q89" s="1370"/>
      <c r="R89" s="1370"/>
      <c r="S89" s="1370"/>
      <c r="T89" s="1370"/>
      <c r="U89" s="1370"/>
      <c r="V89" s="1370"/>
      <c r="W89" s="1370"/>
      <c r="X89" s="1371"/>
      <c r="Y89" s="1370"/>
      <c r="Z89" s="1372"/>
      <c r="AA89" s="1370"/>
      <c r="AB89" s="1370"/>
      <c r="AC89" s="1370"/>
      <c r="AD89" s="1370"/>
      <c r="AE89" s="1370"/>
      <c r="AF89" s="1131"/>
      <c r="AG89" s="875"/>
      <c r="AH89" s="1370"/>
      <c r="AI89" s="1370"/>
    </row>
    <row r="90">
      <c r="A90" s="1370"/>
      <c r="B90" s="1370"/>
      <c r="C90" s="1370"/>
      <c r="D90" s="1370"/>
      <c r="E90" s="1370"/>
      <c r="F90" s="1370"/>
      <c r="G90" s="1371"/>
      <c r="H90" s="1370"/>
      <c r="I90" s="1370"/>
      <c r="J90" s="1370"/>
      <c r="K90" s="1370"/>
      <c r="L90" s="1370"/>
      <c r="M90" s="1370"/>
      <c r="N90" s="1370"/>
      <c r="O90" s="1131"/>
      <c r="P90" s="875"/>
      <c r="Q90" s="1370"/>
      <c r="R90" s="1370"/>
      <c r="S90" s="1370"/>
      <c r="T90" s="1370"/>
      <c r="U90" s="1370"/>
      <c r="V90" s="1370"/>
      <c r="W90" s="1370"/>
      <c r="X90" s="1371"/>
      <c r="Y90" s="1370"/>
      <c r="Z90" s="1372"/>
      <c r="AA90" s="1370"/>
      <c r="AB90" s="1370"/>
      <c r="AC90" s="1370"/>
      <c r="AD90" s="1370"/>
      <c r="AE90" s="1370"/>
      <c r="AF90" s="1131"/>
      <c r="AG90" s="875"/>
      <c r="AH90" s="1370"/>
      <c r="AI90" s="1370"/>
    </row>
    <row r="91">
      <c r="A91" s="1370"/>
      <c r="B91" s="1370"/>
      <c r="C91" s="1370"/>
      <c r="D91" s="1370"/>
      <c r="E91" s="1370"/>
      <c r="F91" s="1370"/>
      <c r="G91" s="1371"/>
      <c r="H91" s="1370"/>
      <c r="I91" s="1370"/>
      <c r="J91" s="1370"/>
      <c r="K91" s="1370"/>
      <c r="L91" s="1370"/>
      <c r="M91" s="1370"/>
      <c r="N91" s="1370"/>
      <c r="O91" s="1131"/>
      <c r="P91" s="875"/>
      <c r="Q91" s="1370"/>
      <c r="R91" s="1370"/>
      <c r="S91" s="1370"/>
      <c r="T91" s="1370"/>
      <c r="U91" s="1370"/>
      <c r="V91" s="1370"/>
      <c r="W91" s="1370"/>
      <c r="X91" s="1371"/>
      <c r="Y91" s="1370"/>
      <c r="Z91" s="1372"/>
      <c r="AA91" s="1370"/>
      <c r="AB91" s="1370"/>
      <c r="AC91" s="1370"/>
      <c r="AD91" s="1370"/>
      <c r="AE91" s="1370"/>
      <c r="AF91" s="1131"/>
      <c r="AG91" s="875"/>
      <c r="AH91" s="1370"/>
      <c r="AI91" s="1370"/>
    </row>
    <row r="92">
      <c r="A92" s="1370"/>
      <c r="B92" s="1370"/>
      <c r="C92" s="1370"/>
      <c r="D92" s="1370"/>
      <c r="E92" s="1370"/>
      <c r="F92" s="1370"/>
      <c r="G92" s="1371"/>
      <c r="H92" s="1370"/>
      <c r="I92" s="1370"/>
      <c r="J92" s="1370"/>
      <c r="K92" s="1370"/>
      <c r="L92" s="1370"/>
      <c r="M92" s="1370"/>
      <c r="N92" s="1370"/>
      <c r="O92" s="1131"/>
      <c r="P92" s="875"/>
      <c r="Q92" s="1370"/>
      <c r="R92" s="1370"/>
      <c r="S92" s="1370"/>
      <c r="T92" s="1370"/>
      <c r="U92" s="1370"/>
      <c r="V92" s="1370"/>
      <c r="W92" s="1370"/>
      <c r="X92" s="1371"/>
      <c r="Y92" s="1370"/>
      <c r="Z92" s="1372"/>
      <c r="AA92" s="1370"/>
      <c r="AB92" s="1370"/>
      <c r="AC92" s="1370"/>
      <c r="AD92" s="1370"/>
      <c r="AE92" s="1370"/>
      <c r="AF92" s="1131"/>
      <c r="AG92" s="875"/>
      <c r="AH92" s="1370"/>
      <c r="AI92" s="1370"/>
    </row>
    <row r="93">
      <c r="A93" s="1370"/>
      <c r="B93" s="1370"/>
      <c r="C93" s="1370"/>
      <c r="D93" s="1370"/>
      <c r="E93" s="1370"/>
      <c r="F93" s="1370"/>
      <c r="G93" s="1371"/>
      <c r="H93" s="1370"/>
      <c r="I93" s="1370"/>
      <c r="J93" s="1370"/>
      <c r="K93" s="1370"/>
      <c r="L93" s="1370"/>
      <c r="M93" s="1370"/>
      <c r="N93" s="1370"/>
      <c r="O93" s="1131"/>
      <c r="P93" s="875"/>
      <c r="Q93" s="1370"/>
      <c r="R93" s="1370"/>
      <c r="S93" s="1370"/>
      <c r="T93" s="1370"/>
      <c r="U93" s="1370"/>
      <c r="V93" s="1370"/>
      <c r="W93" s="1370"/>
      <c r="X93" s="1371"/>
      <c r="Y93" s="1370"/>
      <c r="Z93" s="1372"/>
      <c r="AA93" s="1370"/>
      <c r="AB93" s="1370"/>
      <c r="AC93" s="1370"/>
      <c r="AD93" s="1370"/>
      <c r="AE93" s="1370"/>
      <c r="AF93" s="1131"/>
      <c r="AG93" s="875"/>
      <c r="AH93" s="1370"/>
      <c r="AI93" s="1370"/>
    </row>
    <row r="94">
      <c r="A94" s="1370"/>
      <c r="B94" s="1370"/>
      <c r="C94" s="1370"/>
      <c r="D94" s="1370"/>
      <c r="E94" s="1370"/>
      <c r="F94" s="1370"/>
      <c r="G94" s="1371"/>
      <c r="H94" s="1370"/>
      <c r="I94" s="1370"/>
      <c r="J94" s="1370"/>
      <c r="K94" s="1370"/>
      <c r="L94" s="1370"/>
      <c r="M94" s="1370"/>
      <c r="N94" s="1370"/>
      <c r="O94" s="1131"/>
      <c r="P94" s="875"/>
      <c r="Q94" s="1370"/>
      <c r="R94" s="1370"/>
      <c r="S94" s="1370"/>
      <c r="T94" s="1370"/>
      <c r="U94" s="1370"/>
      <c r="V94" s="1370"/>
      <c r="W94" s="1370"/>
      <c r="X94" s="1371"/>
      <c r="Y94" s="1370"/>
      <c r="Z94" s="1372"/>
      <c r="AA94" s="1370"/>
      <c r="AB94" s="1370"/>
      <c r="AC94" s="1370"/>
      <c r="AD94" s="1370"/>
      <c r="AE94" s="1370"/>
      <c r="AF94" s="1131"/>
      <c r="AG94" s="875"/>
      <c r="AH94" s="1370"/>
      <c r="AI94" s="1370"/>
    </row>
    <row r="95">
      <c r="A95" s="1370"/>
      <c r="B95" s="1370"/>
      <c r="C95" s="1370"/>
      <c r="D95" s="1370"/>
      <c r="E95" s="1370"/>
      <c r="F95" s="1370"/>
      <c r="G95" s="1371"/>
      <c r="H95" s="1370"/>
      <c r="I95" s="1370"/>
      <c r="J95" s="1370"/>
      <c r="K95" s="1370"/>
      <c r="L95" s="1370"/>
      <c r="M95" s="1370"/>
      <c r="N95" s="1370"/>
      <c r="O95" s="1131"/>
      <c r="P95" s="875"/>
      <c r="Q95" s="1370"/>
      <c r="R95" s="1370"/>
      <c r="S95" s="1370"/>
      <c r="T95" s="1370"/>
      <c r="U95" s="1370"/>
      <c r="V95" s="1370"/>
      <c r="W95" s="1370"/>
      <c r="X95" s="1371"/>
      <c r="Y95" s="1370"/>
      <c r="Z95" s="1372"/>
      <c r="AA95" s="1370"/>
      <c r="AB95" s="1370"/>
      <c r="AC95" s="1370"/>
      <c r="AD95" s="1370"/>
      <c r="AE95" s="1370"/>
      <c r="AF95" s="1131"/>
      <c r="AG95" s="875"/>
      <c r="AH95" s="1370"/>
      <c r="AI95" s="1370"/>
    </row>
    <row r="96">
      <c r="A96" s="1370"/>
      <c r="B96" s="1370"/>
      <c r="C96" s="1370"/>
      <c r="D96" s="1370"/>
      <c r="E96" s="1370"/>
      <c r="F96" s="1370"/>
      <c r="G96" s="1371"/>
      <c r="H96" s="1370"/>
      <c r="I96" s="1370"/>
      <c r="J96" s="1370"/>
      <c r="K96" s="1370"/>
      <c r="L96" s="1370"/>
      <c r="M96" s="1370"/>
      <c r="N96" s="1370"/>
      <c r="O96" s="1131"/>
      <c r="P96" s="875"/>
      <c r="Q96" s="1370"/>
      <c r="R96" s="1370"/>
      <c r="S96" s="1370"/>
      <c r="T96" s="1370"/>
      <c r="U96" s="1370"/>
      <c r="V96" s="1370"/>
      <c r="W96" s="1370"/>
      <c r="X96" s="1371"/>
      <c r="Y96" s="1370"/>
      <c r="Z96" s="1372"/>
      <c r="AA96" s="1370"/>
      <c r="AB96" s="1370"/>
      <c r="AC96" s="1370"/>
      <c r="AD96" s="1370"/>
      <c r="AE96" s="1370"/>
      <c r="AF96" s="1131"/>
      <c r="AG96" s="875"/>
      <c r="AH96" s="1370"/>
      <c r="AI96" s="1370"/>
    </row>
    <row r="97">
      <c r="A97" s="1370"/>
      <c r="B97" s="1370"/>
      <c r="C97" s="1370"/>
      <c r="D97" s="1370"/>
      <c r="E97" s="1370"/>
      <c r="F97" s="1370"/>
      <c r="G97" s="1371"/>
      <c r="H97" s="1370"/>
      <c r="I97" s="1370"/>
      <c r="J97" s="1370"/>
      <c r="K97" s="1370"/>
      <c r="L97" s="1370"/>
      <c r="M97" s="1370"/>
      <c r="N97" s="1370"/>
      <c r="O97" s="1131"/>
      <c r="P97" s="875"/>
      <c r="Q97" s="1370"/>
      <c r="R97" s="1370"/>
      <c r="S97" s="1370"/>
      <c r="T97" s="1370"/>
      <c r="U97" s="1370"/>
      <c r="V97" s="1370"/>
      <c r="W97" s="1370"/>
      <c r="X97" s="1371"/>
      <c r="Y97" s="1370"/>
      <c r="Z97" s="1372"/>
      <c r="AA97" s="1370"/>
      <c r="AB97" s="1370"/>
      <c r="AC97" s="1370"/>
      <c r="AD97" s="1370"/>
      <c r="AE97" s="1370"/>
      <c r="AF97" s="1131"/>
      <c r="AG97" s="875"/>
      <c r="AH97" s="1370"/>
      <c r="AI97" s="1370"/>
    </row>
    <row r="98">
      <c r="A98" s="1370"/>
      <c r="B98" s="1370"/>
      <c r="C98" s="1370"/>
      <c r="D98" s="1370"/>
      <c r="E98" s="1370"/>
      <c r="F98" s="1370"/>
      <c r="G98" s="1371"/>
      <c r="H98" s="1370"/>
      <c r="I98" s="1370"/>
      <c r="J98" s="1370"/>
      <c r="K98" s="1370"/>
      <c r="L98" s="1370"/>
      <c r="M98" s="1370"/>
      <c r="N98" s="1370"/>
      <c r="O98" s="1131"/>
      <c r="P98" s="875"/>
      <c r="Q98" s="1370"/>
      <c r="R98" s="1370"/>
      <c r="S98" s="1370"/>
      <c r="T98" s="1370"/>
      <c r="U98" s="1370"/>
      <c r="V98" s="1370"/>
      <c r="W98" s="1370"/>
      <c r="X98" s="1371"/>
      <c r="Y98" s="1370"/>
      <c r="Z98" s="1372"/>
      <c r="AA98" s="1370"/>
      <c r="AB98" s="1370"/>
      <c r="AC98" s="1370"/>
      <c r="AD98" s="1370"/>
      <c r="AE98" s="1370"/>
      <c r="AF98" s="1131"/>
      <c r="AG98" s="875"/>
      <c r="AH98" s="1370"/>
      <c r="AI98" s="1370"/>
    </row>
    <row r="99">
      <c r="A99" s="1370"/>
      <c r="B99" s="1370"/>
      <c r="C99" s="1370"/>
      <c r="D99" s="1370"/>
      <c r="E99" s="1370"/>
      <c r="F99" s="1370"/>
      <c r="G99" s="1371"/>
      <c r="H99" s="1370"/>
      <c r="I99" s="1370"/>
      <c r="J99" s="1370"/>
      <c r="K99" s="1370"/>
      <c r="L99" s="1370"/>
      <c r="M99" s="1370"/>
      <c r="N99" s="1370"/>
      <c r="O99" s="1131"/>
      <c r="P99" s="875"/>
      <c r="Q99" s="1370"/>
      <c r="R99" s="1370"/>
      <c r="S99" s="1370"/>
      <c r="T99" s="1370"/>
      <c r="U99" s="1370"/>
      <c r="V99" s="1370"/>
      <c r="W99" s="1370"/>
      <c r="X99" s="1371"/>
      <c r="Y99" s="1370"/>
      <c r="Z99" s="1372"/>
      <c r="AA99" s="1370"/>
      <c r="AB99" s="1370"/>
      <c r="AC99" s="1370"/>
      <c r="AD99" s="1370"/>
      <c r="AE99" s="1370"/>
      <c r="AF99" s="1131"/>
      <c r="AG99" s="875"/>
      <c r="AH99" s="1370"/>
      <c r="AI99" s="1370"/>
    </row>
    <row r="100">
      <c r="A100" s="1370"/>
      <c r="B100" s="1370"/>
      <c r="C100" s="1370"/>
      <c r="D100" s="1370"/>
      <c r="E100" s="1370"/>
      <c r="F100" s="1370"/>
      <c r="G100" s="1371"/>
      <c r="H100" s="1370"/>
      <c r="I100" s="1370"/>
      <c r="J100" s="1370"/>
      <c r="K100" s="1370"/>
      <c r="L100" s="1370"/>
      <c r="M100" s="1370"/>
      <c r="N100" s="1370"/>
      <c r="O100" s="1131"/>
      <c r="P100" s="875"/>
      <c r="Q100" s="1370"/>
      <c r="R100" s="1370"/>
      <c r="S100" s="1370"/>
      <c r="T100" s="1370"/>
      <c r="U100" s="1370"/>
      <c r="V100" s="1370"/>
      <c r="W100" s="1370"/>
      <c r="X100" s="1371"/>
      <c r="Y100" s="1370"/>
      <c r="Z100" s="1372"/>
      <c r="AA100" s="1370"/>
      <c r="AB100" s="1370"/>
      <c r="AC100" s="1370"/>
      <c r="AD100" s="1370"/>
      <c r="AE100" s="1370"/>
      <c r="AF100" s="1131"/>
      <c r="AG100" s="875"/>
      <c r="AH100" s="1370"/>
      <c r="AI100" s="1370"/>
    </row>
    <row r="101">
      <c r="A101" s="1370"/>
      <c r="B101" s="1370"/>
      <c r="C101" s="1370"/>
      <c r="D101" s="1370"/>
      <c r="E101" s="1370"/>
      <c r="F101" s="1370"/>
      <c r="G101" s="1371"/>
      <c r="H101" s="1370"/>
      <c r="I101" s="1370"/>
      <c r="J101" s="1370"/>
      <c r="K101" s="1370"/>
      <c r="L101" s="1370"/>
      <c r="M101" s="1370"/>
      <c r="N101" s="1370"/>
      <c r="O101" s="1131"/>
      <c r="P101" s="875"/>
      <c r="Q101" s="1370"/>
      <c r="R101" s="1370"/>
      <c r="S101" s="1370"/>
      <c r="T101" s="1370"/>
      <c r="U101" s="1370"/>
      <c r="V101" s="1370"/>
      <c r="W101" s="1370"/>
      <c r="X101" s="1371"/>
      <c r="Y101" s="1370"/>
      <c r="Z101" s="1372"/>
      <c r="AA101" s="1370"/>
      <c r="AB101" s="1370"/>
      <c r="AC101" s="1370"/>
      <c r="AD101" s="1370"/>
      <c r="AE101" s="1370"/>
      <c r="AF101" s="1131"/>
      <c r="AG101" s="875"/>
      <c r="AH101" s="1370"/>
      <c r="AI101" s="1370"/>
    </row>
    <row r="102">
      <c r="A102" s="1370"/>
      <c r="B102" s="1370"/>
      <c r="C102" s="1370"/>
      <c r="D102" s="1370"/>
      <c r="E102" s="1370"/>
      <c r="F102" s="1370"/>
      <c r="G102" s="1371"/>
      <c r="H102" s="1370"/>
      <c r="I102" s="1370"/>
      <c r="J102" s="1370"/>
      <c r="K102" s="1370"/>
      <c r="L102" s="1370"/>
      <c r="M102" s="1370"/>
      <c r="N102" s="1370"/>
      <c r="O102" s="1131"/>
      <c r="P102" s="875"/>
      <c r="Q102" s="1370"/>
      <c r="R102" s="1370"/>
      <c r="S102" s="1370"/>
      <c r="T102" s="1370"/>
      <c r="U102" s="1370"/>
      <c r="V102" s="1370"/>
      <c r="W102" s="1370"/>
      <c r="X102" s="1371"/>
      <c r="Y102" s="1370"/>
      <c r="Z102" s="1372"/>
      <c r="AA102" s="1370"/>
      <c r="AB102" s="1370"/>
      <c r="AC102" s="1370"/>
      <c r="AD102" s="1370"/>
      <c r="AE102" s="1370"/>
      <c r="AF102" s="1131"/>
      <c r="AG102" s="875"/>
      <c r="AH102" s="1370"/>
      <c r="AI102" s="1370"/>
    </row>
    <row r="103">
      <c r="A103" s="1370"/>
      <c r="B103" s="1370"/>
      <c r="C103" s="1370"/>
      <c r="D103" s="1370"/>
      <c r="E103" s="1370"/>
      <c r="F103" s="1370"/>
      <c r="G103" s="1371"/>
      <c r="H103" s="1370"/>
      <c r="I103" s="1370"/>
      <c r="J103" s="1370"/>
      <c r="K103" s="1370"/>
      <c r="L103" s="1370"/>
      <c r="M103" s="1370"/>
      <c r="N103" s="1370"/>
      <c r="O103" s="1131"/>
      <c r="P103" s="875"/>
      <c r="Q103" s="1370"/>
      <c r="R103" s="1370"/>
      <c r="S103" s="1370"/>
      <c r="T103" s="1370"/>
      <c r="U103" s="1370"/>
      <c r="V103" s="1370"/>
      <c r="W103" s="1370"/>
      <c r="X103" s="1371"/>
      <c r="Y103" s="1370"/>
      <c r="Z103" s="1372"/>
      <c r="AA103" s="1370"/>
      <c r="AB103" s="1370"/>
      <c r="AC103" s="1370"/>
      <c r="AD103" s="1370"/>
      <c r="AE103" s="1370"/>
      <c r="AF103" s="1131"/>
      <c r="AG103" s="875"/>
      <c r="AH103" s="1370"/>
      <c r="AI103" s="1370"/>
    </row>
    <row r="104">
      <c r="A104" s="1370"/>
      <c r="B104" s="1370"/>
      <c r="C104" s="1370"/>
      <c r="D104" s="1370"/>
      <c r="E104" s="1370"/>
      <c r="F104" s="1370"/>
      <c r="G104" s="1371"/>
      <c r="H104" s="1370"/>
      <c r="I104" s="1370"/>
      <c r="J104" s="1370"/>
      <c r="K104" s="1370"/>
      <c r="L104" s="1370"/>
      <c r="M104" s="1370"/>
      <c r="N104" s="1370"/>
      <c r="O104" s="1131"/>
      <c r="P104" s="875"/>
      <c r="Q104" s="1370"/>
      <c r="R104" s="1370"/>
      <c r="S104" s="1370"/>
      <c r="T104" s="1370"/>
      <c r="U104" s="1370"/>
      <c r="V104" s="1370"/>
      <c r="W104" s="1370"/>
      <c r="X104" s="1371"/>
      <c r="Y104" s="1370"/>
      <c r="Z104" s="1372"/>
      <c r="AA104" s="1370"/>
      <c r="AB104" s="1370"/>
      <c r="AC104" s="1370"/>
      <c r="AD104" s="1370"/>
      <c r="AE104" s="1370"/>
      <c r="AF104" s="1131"/>
      <c r="AG104" s="875"/>
      <c r="AH104" s="1370"/>
      <c r="AI104" s="1370"/>
    </row>
    <row r="105">
      <c r="A105" s="1370"/>
      <c r="B105" s="1370"/>
      <c r="C105" s="1370"/>
      <c r="D105" s="1370"/>
      <c r="E105" s="1370"/>
      <c r="F105" s="1370"/>
      <c r="G105" s="1371"/>
      <c r="H105" s="1370"/>
      <c r="I105" s="1370"/>
      <c r="J105" s="1370"/>
      <c r="K105" s="1370"/>
      <c r="L105" s="1370"/>
      <c r="M105" s="1370"/>
      <c r="N105" s="1370"/>
      <c r="O105" s="1131"/>
      <c r="P105" s="875"/>
      <c r="Q105" s="1370"/>
      <c r="R105" s="1370"/>
      <c r="S105" s="1370"/>
      <c r="T105" s="1370"/>
      <c r="U105" s="1370"/>
      <c r="V105" s="1370"/>
      <c r="W105" s="1370"/>
      <c r="X105" s="1371"/>
      <c r="Y105" s="1370"/>
      <c r="Z105" s="1372"/>
      <c r="AA105" s="1370"/>
      <c r="AB105" s="1370"/>
      <c r="AC105" s="1370"/>
      <c r="AD105" s="1370"/>
      <c r="AE105" s="1370"/>
      <c r="AF105" s="1131"/>
      <c r="AG105" s="875"/>
      <c r="AH105" s="1370"/>
      <c r="AI105" s="1370"/>
    </row>
    <row r="106">
      <c r="A106" s="1370"/>
      <c r="B106" s="1370"/>
      <c r="C106" s="1370"/>
      <c r="D106" s="1370"/>
      <c r="E106" s="1370"/>
      <c r="F106" s="1370"/>
      <c r="G106" s="1371"/>
      <c r="H106" s="1370"/>
      <c r="I106" s="1370"/>
      <c r="J106" s="1370"/>
      <c r="K106" s="1370"/>
      <c r="L106" s="1370"/>
      <c r="M106" s="1370"/>
      <c r="N106" s="1370"/>
      <c r="O106" s="1131"/>
      <c r="P106" s="875"/>
      <c r="Q106" s="1370"/>
      <c r="R106" s="1370"/>
      <c r="S106" s="1370"/>
      <c r="T106" s="1370"/>
      <c r="U106" s="1370"/>
      <c r="V106" s="1370"/>
      <c r="W106" s="1370"/>
      <c r="X106" s="1371"/>
      <c r="Y106" s="1370"/>
      <c r="Z106" s="1372"/>
      <c r="AA106" s="1370"/>
      <c r="AB106" s="1370"/>
      <c r="AC106" s="1370"/>
      <c r="AD106" s="1370"/>
      <c r="AE106" s="1370"/>
      <c r="AF106" s="1131"/>
      <c r="AG106" s="875"/>
      <c r="AH106" s="1370"/>
      <c r="AI106" s="1370"/>
    </row>
    <row r="107">
      <c r="A107" s="1370"/>
      <c r="B107" s="1370"/>
      <c r="C107" s="1370"/>
      <c r="D107" s="1370"/>
      <c r="E107" s="1370"/>
      <c r="F107" s="1370"/>
      <c r="G107" s="1371"/>
      <c r="H107" s="1370"/>
      <c r="I107" s="1370"/>
      <c r="J107" s="1370"/>
      <c r="K107" s="1370"/>
      <c r="L107" s="1370"/>
      <c r="M107" s="1370"/>
      <c r="N107" s="1370"/>
      <c r="O107" s="1131"/>
      <c r="P107" s="875"/>
      <c r="Q107" s="1370"/>
      <c r="R107" s="1370"/>
      <c r="S107" s="1370"/>
      <c r="T107" s="1370"/>
      <c r="U107" s="1370"/>
      <c r="V107" s="1370"/>
      <c r="W107" s="1370"/>
      <c r="X107" s="1371"/>
      <c r="Y107" s="1370"/>
      <c r="Z107" s="1372"/>
      <c r="AA107" s="1370"/>
      <c r="AB107" s="1370"/>
      <c r="AC107" s="1370"/>
      <c r="AD107" s="1370"/>
      <c r="AE107" s="1370"/>
      <c r="AF107" s="1131"/>
      <c r="AG107" s="875"/>
      <c r="AH107" s="1370"/>
      <c r="AI107" s="1370"/>
    </row>
    <row r="108">
      <c r="A108" s="1370"/>
      <c r="B108" s="1370"/>
      <c r="C108" s="1370"/>
      <c r="D108" s="1370"/>
      <c r="E108" s="1370"/>
      <c r="F108" s="1370"/>
      <c r="G108" s="1371"/>
      <c r="H108" s="1370"/>
      <c r="I108" s="1370"/>
      <c r="J108" s="1370"/>
      <c r="K108" s="1370"/>
      <c r="L108" s="1370"/>
      <c r="M108" s="1370"/>
      <c r="N108" s="1370"/>
      <c r="O108" s="1131"/>
      <c r="P108" s="875"/>
      <c r="Q108" s="1370"/>
      <c r="R108" s="1370"/>
      <c r="S108" s="1370"/>
      <c r="T108" s="1370"/>
      <c r="U108" s="1370"/>
      <c r="V108" s="1370"/>
      <c r="W108" s="1370"/>
      <c r="X108" s="1371"/>
      <c r="Y108" s="1370"/>
      <c r="Z108" s="1372"/>
      <c r="AA108" s="1370"/>
      <c r="AB108" s="1370"/>
      <c r="AC108" s="1370"/>
      <c r="AD108" s="1370"/>
      <c r="AE108" s="1370"/>
      <c r="AF108" s="1131"/>
      <c r="AG108" s="875"/>
      <c r="AH108" s="1370"/>
      <c r="AI108" s="1370"/>
    </row>
    <row r="109">
      <c r="A109" s="1370"/>
      <c r="B109" s="1370"/>
      <c r="C109" s="1370"/>
      <c r="D109" s="1370"/>
      <c r="E109" s="1370"/>
      <c r="F109" s="1370"/>
      <c r="G109" s="1371"/>
      <c r="H109" s="1370"/>
      <c r="I109" s="1370"/>
      <c r="J109" s="1370"/>
      <c r="K109" s="1370"/>
      <c r="L109" s="1370"/>
      <c r="M109" s="1370"/>
      <c r="N109" s="1370"/>
      <c r="O109" s="1131"/>
      <c r="P109" s="875"/>
      <c r="Q109" s="1370"/>
      <c r="R109" s="1370"/>
      <c r="S109" s="1370"/>
      <c r="T109" s="1370"/>
      <c r="U109" s="1370"/>
      <c r="V109" s="1370"/>
      <c r="W109" s="1370"/>
      <c r="X109" s="1371"/>
      <c r="Y109" s="1370"/>
      <c r="Z109" s="1372"/>
      <c r="AA109" s="1370"/>
      <c r="AB109" s="1370"/>
      <c r="AC109" s="1370"/>
      <c r="AD109" s="1370"/>
      <c r="AE109" s="1370"/>
      <c r="AF109" s="1131"/>
      <c r="AG109" s="875"/>
      <c r="AH109" s="1370"/>
      <c r="AI109" s="1370"/>
    </row>
    <row r="110">
      <c r="A110" s="1370"/>
      <c r="B110" s="1370"/>
      <c r="C110" s="1370"/>
      <c r="D110" s="1370"/>
      <c r="E110" s="1370"/>
      <c r="F110" s="1370"/>
      <c r="G110" s="1371"/>
      <c r="H110" s="1370"/>
      <c r="I110" s="1370"/>
      <c r="J110" s="1370"/>
      <c r="K110" s="1370"/>
      <c r="L110" s="1370"/>
      <c r="M110" s="1370"/>
      <c r="N110" s="1370"/>
      <c r="O110" s="1131"/>
      <c r="P110" s="875"/>
      <c r="Q110" s="1370"/>
      <c r="R110" s="1370"/>
      <c r="S110" s="1370"/>
      <c r="T110" s="1370"/>
      <c r="U110" s="1370"/>
      <c r="V110" s="1370"/>
      <c r="W110" s="1370"/>
      <c r="X110" s="1371"/>
      <c r="Y110" s="1370"/>
      <c r="Z110" s="1372"/>
      <c r="AA110" s="1370"/>
      <c r="AB110" s="1370"/>
      <c r="AC110" s="1370"/>
      <c r="AD110" s="1370"/>
      <c r="AE110" s="1370"/>
      <c r="AF110" s="1131"/>
      <c r="AG110" s="875"/>
      <c r="AH110" s="1370"/>
      <c r="AI110" s="1370"/>
    </row>
    <row r="111">
      <c r="A111" s="1370"/>
      <c r="B111" s="1370"/>
      <c r="C111" s="1370"/>
      <c r="D111" s="1370"/>
      <c r="E111" s="1370"/>
      <c r="F111" s="1370"/>
      <c r="G111" s="1371"/>
      <c r="H111" s="1370"/>
      <c r="I111" s="1370"/>
      <c r="J111" s="1370"/>
      <c r="K111" s="1370"/>
      <c r="L111" s="1370"/>
      <c r="M111" s="1370"/>
      <c r="N111" s="1370"/>
      <c r="O111" s="1131"/>
      <c r="P111" s="875"/>
      <c r="Q111" s="1370"/>
      <c r="R111" s="1370"/>
      <c r="S111" s="1370"/>
      <c r="T111" s="1370"/>
      <c r="U111" s="1370"/>
      <c r="V111" s="1370"/>
      <c r="W111" s="1370"/>
      <c r="X111" s="1371"/>
      <c r="Y111" s="1370"/>
      <c r="Z111" s="1372"/>
      <c r="AA111" s="1370"/>
      <c r="AB111" s="1370"/>
      <c r="AC111" s="1370"/>
      <c r="AD111" s="1370"/>
      <c r="AE111" s="1370"/>
      <c r="AF111" s="1131"/>
      <c r="AG111" s="875"/>
      <c r="AH111" s="1370"/>
      <c r="AI111" s="1370"/>
    </row>
    <row r="112">
      <c r="A112" s="1370"/>
      <c r="B112" s="1370"/>
      <c r="C112" s="1370"/>
      <c r="D112" s="1370"/>
      <c r="E112" s="1370"/>
      <c r="F112" s="1370"/>
      <c r="G112" s="1371"/>
      <c r="H112" s="1370"/>
      <c r="I112" s="1370"/>
      <c r="J112" s="1370"/>
      <c r="K112" s="1370"/>
      <c r="L112" s="1370"/>
      <c r="M112" s="1370"/>
      <c r="N112" s="1370"/>
      <c r="O112" s="1131"/>
      <c r="P112" s="875"/>
      <c r="Q112" s="1370"/>
      <c r="R112" s="1370"/>
      <c r="S112" s="1370"/>
      <c r="T112" s="1370"/>
      <c r="U112" s="1370"/>
      <c r="V112" s="1370"/>
      <c r="W112" s="1370"/>
      <c r="X112" s="1371"/>
      <c r="Y112" s="1370"/>
      <c r="Z112" s="1372"/>
      <c r="AA112" s="1370"/>
      <c r="AB112" s="1370"/>
      <c r="AC112" s="1370"/>
      <c r="AD112" s="1370"/>
      <c r="AE112" s="1370"/>
      <c r="AF112" s="1131"/>
      <c r="AG112" s="875"/>
      <c r="AH112" s="1370"/>
      <c r="AI112" s="1370"/>
    </row>
    <row r="113">
      <c r="A113" s="1370"/>
      <c r="B113" s="1370"/>
      <c r="C113" s="1370"/>
      <c r="D113" s="1370"/>
      <c r="E113" s="1370"/>
      <c r="F113" s="1370"/>
      <c r="G113" s="1371"/>
      <c r="H113" s="1370"/>
      <c r="I113" s="1370"/>
      <c r="J113" s="1370"/>
      <c r="K113" s="1370"/>
      <c r="L113" s="1370"/>
      <c r="M113" s="1370"/>
      <c r="N113" s="1370"/>
      <c r="O113" s="1131"/>
      <c r="P113" s="875"/>
      <c r="Q113" s="1370"/>
      <c r="R113" s="1370"/>
      <c r="S113" s="1370"/>
      <c r="T113" s="1370"/>
      <c r="U113" s="1370"/>
      <c r="V113" s="1370"/>
      <c r="W113" s="1370"/>
      <c r="X113" s="1371"/>
      <c r="Y113" s="1370"/>
      <c r="Z113" s="1372"/>
      <c r="AA113" s="1370"/>
      <c r="AB113" s="1370"/>
      <c r="AC113" s="1370"/>
      <c r="AD113" s="1370"/>
      <c r="AE113" s="1370"/>
      <c r="AF113" s="1131"/>
      <c r="AG113" s="875"/>
      <c r="AH113" s="1370"/>
      <c r="AI113" s="1370"/>
    </row>
    <row r="114">
      <c r="A114" s="1370"/>
      <c r="B114" s="1370"/>
      <c r="C114" s="1370"/>
      <c r="D114" s="1370"/>
      <c r="E114" s="1370"/>
      <c r="F114" s="1370"/>
      <c r="G114" s="1371"/>
      <c r="H114" s="1370"/>
      <c r="I114" s="1370"/>
      <c r="J114" s="1370"/>
      <c r="K114" s="1370"/>
      <c r="L114" s="1370"/>
      <c r="M114" s="1370"/>
      <c r="N114" s="1370"/>
      <c r="O114" s="1131"/>
      <c r="P114" s="875"/>
      <c r="Q114" s="1370"/>
      <c r="R114" s="1370"/>
      <c r="S114" s="1370"/>
      <c r="T114" s="1370"/>
      <c r="U114" s="1370"/>
      <c r="V114" s="1370"/>
      <c r="W114" s="1370"/>
      <c r="X114" s="1371"/>
      <c r="Y114" s="1370"/>
      <c r="Z114" s="1372"/>
      <c r="AA114" s="1370"/>
      <c r="AB114" s="1370"/>
      <c r="AC114" s="1370"/>
      <c r="AD114" s="1370"/>
      <c r="AE114" s="1370"/>
      <c r="AF114" s="1131"/>
      <c r="AG114" s="875"/>
      <c r="AH114" s="1370"/>
      <c r="AI114" s="1370"/>
    </row>
    <row r="115">
      <c r="A115" s="1370"/>
      <c r="B115" s="1370"/>
      <c r="C115" s="1370"/>
      <c r="D115" s="1370"/>
      <c r="E115" s="1370"/>
      <c r="F115" s="1370"/>
      <c r="G115" s="1371"/>
      <c r="H115" s="1370"/>
      <c r="I115" s="1370"/>
      <c r="J115" s="1370"/>
      <c r="K115" s="1370"/>
      <c r="L115" s="1370"/>
      <c r="M115" s="1370"/>
      <c r="N115" s="1370"/>
      <c r="O115" s="1131"/>
      <c r="P115" s="875"/>
      <c r="Q115" s="1370"/>
      <c r="R115" s="1370"/>
      <c r="S115" s="1370"/>
      <c r="T115" s="1370"/>
      <c r="U115" s="1370"/>
      <c r="V115" s="1370"/>
      <c r="W115" s="1370"/>
      <c r="X115" s="1371"/>
      <c r="Y115" s="1370"/>
      <c r="Z115" s="1372"/>
      <c r="AA115" s="1370"/>
      <c r="AB115" s="1370"/>
      <c r="AC115" s="1370"/>
      <c r="AD115" s="1370"/>
      <c r="AE115" s="1370"/>
      <c r="AF115" s="1131"/>
      <c r="AG115" s="875"/>
      <c r="AH115" s="1370"/>
      <c r="AI115" s="1370"/>
    </row>
    <row r="116">
      <c r="A116" s="1370"/>
      <c r="B116" s="1370"/>
      <c r="C116" s="1370"/>
      <c r="D116" s="1370"/>
      <c r="E116" s="1370"/>
      <c r="F116" s="1370"/>
      <c r="G116" s="1371"/>
      <c r="H116" s="1370"/>
      <c r="I116" s="1370"/>
      <c r="J116" s="1370"/>
      <c r="K116" s="1370"/>
      <c r="L116" s="1370"/>
      <c r="M116" s="1370"/>
      <c r="N116" s="1370"/>
      <c r="O116" s="1131"/>
      <c r="P116" s="875"/>
      <c r="Q116" s="1370"/>
      <c r="R116" s="1370"/>
      <c r="S116" s="1370"/>
      <c r="T116" s="1370"/>
      <c r="U116" s="1370"/>
      <c r="V116" s="1370"/>
      <c r="W116" s="1370"/>
      <c r="X116" s="1371"/>
      <c r="Y116" s="1370"/>
      <c r="Z116" s="1372"/>
      <c r="AA116" s="1370"/>
      <c r="AB116" s="1370"/>
      <c r="AC116" s="1370"/>
      <c r="AD116" s="1370"/>
      <c r="AE116" s="1370"/>
      <c r="AF116" s="1131"/>
      <c r="AG116" s="875"/>
      <c r="AH116" s="1370"/>
      <c r="AI116" s="1370"/>
    </row>
    <row r="117">
      <c r="A117" s="1370"/>
      <c r="B117" s="1370"/>
      <c r="C117" s="1370"/>
      <c r="D117" s="1370"/>
      <c r="E117" s="1370"/>
      <c r="F117" s="1370"/>
      <c r="G117" s="1371"/>
      <c r="H117" s="1370"/>
      <c r="I117" s="1370"/>
      <c r="J117" s="1370"/>
      <c r="K117" s="1370"/>
      <c r="L117" s="1370"/>
      <c r="M117" s="1370"/>
      <c r="N117" s="1370"/>
      <c r="O117" s="1131"/>
      <c r="P117" s="875"/>
      <c r="Q117" s="1370"/>
      <c r="R117" s="1370"/>
      <c r="S117" s="1370"/>
      <c r="T117" s="1370"/>
      <c r="U117" s="1370"/>
      <c r="V117" s="1370"/>
      <c r="W117" s="1370"/>
      <c r="X117" s="1371"/>
      <c r="Y117" s="1370"/>
      <c r="Z117" s="1372"/>
      <c r="AA117" s="1370"/>
      <c r="AB117" s="1370"/>
      <c r="AC117" s="1370"/>
      <c r="AD117" s="1370"/>
      <c r="AE117" s="1370"/>
      <c r="AF117" s="1131"/>
      <c r="AG117" s="875"/>
      <c r="AH117" s="1370"/>
      <c r="AI117" s="1370"/>
    </row>
    <row r="118">
      <c r="A118" s="1370"/>
      <c r="B118" s="1370"/>
      <c r="C118" s="1370"/>
      <c r="D118" s="1370"/>
      <c r="E118" s="1370"/>
      <c r="F118" s="1370"/>
      <c r="G118" s="1371"/>
      <c r="H118" s="1370"/>
      <c r="I118" s="1370"/>
      <c r="J118" s="1370"/>
      <c r="K118" s="1370"/>
      <c r="L118" s="1370"/>
      <c r="M118" s="1370"/>
      <c r="N118" s="1370"/>
      <c r="O118" s="1131"/>
      <c r="P118" s="875"/>
      <c r="Q118" s="1370"/>
      <c r="R118" s="1370"/>
      <c r="S118" s="1370"/>
      <c r="T118" s="1370"/>
      <c r="U118" s="1370"/>
      <c r="V118" s="1370"/>
      <c r="W118" s="1370"/>
      <c r="X118" s="1371"/>
      <c r="Y118" s="1370"/>
      <c r="Z118" s="1372"/>
      <c r="AA118" s="1370"/>
      <c r="AB118" s="1370"/>
      <c r="AC118" s="1370"/>
      <c r="AD118" s="1370"/>
      <c r="AE118" s="1370"/>
      <c r="AF118" s="1131"/>
      <c r="AG118" s="875"/>
      <c r="AH118" s="1370"/>
      <c r="AI118" s="1370"/>
    </row>
    <row r="119">
      <c r="A119" s="1370"/>
      <c r="B119" s="1370"/>
      <c r="C119" s="1370"/>
      <c r="D119" s="1370"/>
      <c r="E119" s="1370"/>
      <c r="F119" s="1370"/>
      <c r="G119" s="1371"/>
      <c r="H119" s="1370"/>
      <c r="I119" s="1370"/>
      <c r="J119" s="1370"/>
      <c r="K119" s="1370"/>
      <c r="L119" s="1370"/>
      <c r="M119" s="1370"/>
      <c r="N119" s="1370"/>
      <c r="O119" s="1131"/>
      <c r="P119" s="875"/>
      <c r="Q119" s="1370"/>
      <c r="R119" s="1370"/>
      <c r="S119" s="1370"/>
      <c r="T119" s="1370"/>
      <c r="U119" s="1370"/>
      <c r="V119" s="1370"/>
      <c r="W119" s="1370"/>
      <c r="X119" s="1371"/>
      <c r="Y119" s="1370"/>
      <c r="Z119" s="1372"/>
      <c r="AA119" s="1370"/>
      <c r="AB119" s="1370"/>
      <c r="AC119" s="1370"/>
      <c r="AD119" s="1370"/>
      <c r="AE119" s="1370"/>
      <c r="AF119" s="1131"/>
      <c r="AG119" s="875"/>
      <c r="AH119" s="1370"/>
      <c r="AI119" s="1370"/>
    </row>
    <row r="120">
      <c r="A120" s="1370"/>
      <c r="B120" s="1370"/>
      <c r="C120" s="1370"/>
      <c r="D120" s="1370"/>
      <c r="E120" s="1370"/>
      <c r="F120" s="1370"/>
      <c r="G120" s="1371"/>
      <c r="H120" s="1370"/>
      <c r="I120" s="1370"/>
      <c r="J120" s="1370"/>
      <c r="K120" s="1370"/>
      <c r="L120" s="1370"/>
      <c r="M120" s="1370"/>
      <c r="N120" s="1370"/>
      <c r="O120" s="1131"/>
      <c r="P120" s="875"/>
      <c r="Q120" s="1370"/>
      <c r="R120" s="1370"/>
      <c r="S120" s="1370"/>
      <c r="T120" s="1370"/>
      <c r="U120" s="1370"/>
      <c r="V120" s="1370"/>
      <c r="W120" s="1370"/>
      <c r="X120" s="1371"/>
      <c r="Y120" s="1370"/>
      <c r="Z120" s="1372"/>
      <c r="AA120" s="1370"/>
      <c r="AB120" s="1370"/>
      <c r="AC120" s="1370"/>
      <c r="AD120" s="1370"/>
      <c r="AE120" s="1370"/>
      <c r="AF120" s="1131"/>
      <c r="AG120" s="875"/>
      <c r="AH120" s="1370"/>
      <c r="AI120" s="1370"/>
    </row>
    <row r="121">
      <c r="A121" s="1370"/>
      <c r="B121" s="1370"/>
      <c r="C121" s="1370"/>
      <c r="D121" s="1370"/>
      <c r="E121" s="1370"/>
      <c r="F121" s="1370"/>
      <c r="G121" s="1371"/>
      <c r="H121" s="1370"/>
      <c r="I121" s="1370"/>
      <c r="J121" s="1370"/>
      <c r="K121" s="1370"/>
      <c r="L121" s="1370"/>
      <c r="M121" s="1370"/>
      <c r="N121" s="1370"/>
      <c r="O121" s="1131"/>
      <c r="P121" s="875"/>
      <c r="Q121" s="1370"/>
      <c r="R121" s="1370"/>
      <c r="S121" s="1370"/>
      <c r="T121" s="1370"/>
      <c r="U121" s="1370"/>
      <c r="V121" s="1370"/>
      <c r="W121" s="1370"/>
      <c r="X121" s="1371"/>
      <c r="Y121" s="1370"/>
      <c r="Z121" s="1372"/>
      <c r="AA121" s="1370"/>
      <c r="AB121" s="1370"/>
      <c r="AC121" s="1370"/>
      <c r="AD121" s="1370"/>
      <c r="AE121" s="1370"/>
      <c r="AF121" s="1131"/>
      <c r="AG121" s="875"/>
      <c r="AH121" s="1370"/>
      <c r="AI121" s="1370"/>
    </row>
    <row r="122">
      <c r="A122" s="1370"/>
      <c r="B122" s="1370"/>
      <c r="C122" s="1370"/>
      <c r="D122" s="1370"/>
      <c r="E122" s="1370"/>
      <c r="F122" s="1370"/>
      <c r="G122" s="1371"/>
      <c r="H122" s="1370"/>
      <c r="I122" s="1370"/>
      <c r="J122" s="1370"/>
      <c r="K122" s="1370"/>
      <c r="L122" s="1370"/>
      <c r="M122" s="1370"/>
      <c r="N122" s="1370"/>
      <c r="O122" s="1131"/>
      <c r="P122" s="875"/>
      <c r="Q122" s="1370"/>
      <c r="R122" s="1370"/>
      <c r="S122" s="1370"/>
      <c r="T122" s="1370"/>
      <c r="U122" s="1370"/>
      <c r="V122" s="1370"/>
      <c r="W122" s="1370"/>
      <c r="X122" s="1371"/>
      <c r="Y122" s="1370"/>
      <c r="Z122" s="1372"/>
      <c r="AA122" s="1370"/>
      <c r="AB122" s="1370"/>
      <c r="AC122" s="1370"/>
      <c r="AD122" s="1370"/>
      <c r="AE122" s="1370"/>
      <c r="AF122" s="1131"/>
      <c r="AG122" s="875"/>
      <c r="AH122" s="1370"/>
      <c r="AI122" s="1370"/>
    </row>
    <row r="123">
      <c r="A123" s="1370"/>
      <c r="B123" s="1370"/>
      <c r="C123" s="1370"/>
      <c r="D123" s="1370"/>
      <c r="E123" s="1370"/>
      <c r="F123" s="1370"/>
      <c r="G123" s="1371"/>
      <c r="H123" s="1370"/>
      <c r="I123" s="1370"/>
      <c r="J123" s="1370"/>
      <c r="K123" s="1370"/>
      <c r="L123" s="1370"/>
      <c r="M123" s="1370"/>
      <c r="N123" s="1370"/>
      <c r="O123" s="1131"/>
      <c r="P123" s="875"/>
      <c r="Q123" s="1370"/>
      <c r="R123" s="1370"/>
      <c r="S123" s="1370"/>
      <c r="T123" s="1370"/>
      <c r="U123" s="1370"/>
      <c r="V123" s="1370"/>
      <c r="W123" s="1370"/>
      <c r="X123" s="1371"/>
      <c r="Y123" s="1370"/>
      <c r="Z123" s="1372"/>
      <c r="AA123" s="1370"/>
      <c r="AB123" s="1370"/>
      <c r="AC123" s="1370"/>
      <c r="AD123" s="1370"/>
      <c r="AE123" s="1370"/>
      <c r="AF123" s="1131"/>
      <c r="AG123" s="875"/>
      <c r="AH123" s="1370"/>
      <c r="AI123" s="1370"/>
    </row>
    <row r="124">
      <c r="A124" s="1370"/>
      <c r="B124" s="1370"/>
      <c r="C124" s="1370"/>
      <c r="D124" s="1370"/>
      <c r="E124" s="1370"/>
      <c r="F124" s="1370"/>
      <c r="G124" s="1371"/>
      <c r="H124" s="1370"/>
      <c r="I124" s="1370"/>
      <c r="J124" s="1370"/>
      <c r="K124" s="1370"/>
      <c r="L124" s="1370"/>
      <c r="M124" s="1370"/>
      <c r="N124" s="1370"/>
      <c r="O124" s="1131"/>
      <c r="P124" s="875"/>
      <c r="Q124" s="1370"/>
      <c r="R124" s="1370"/>
      <c r="S124" s="1370"/>
      <c r="T124" s="1370"/>
      <c r="U124" s="1370"/>
      <c r="V124" s="1370"/>
      <c r="W124" s="1370"/>
      <c r="X124" s="1371"/>
      <c r="Y124" s="1370"/>
      <c r="Z124" s="1372"/>
      <c r="AA124" s="1370"/>
      <c r="AB124" s="1370"/>
      <c r="AC124" s="1370"/>
      <c r="AD124" s="1370"/>
      <c r="AE124" s="1370"/>
      <c r="AF124" s="1131"/>
      <c r="AG124" s="875"/>
      <c r="AH124" s="1370"/>
      <c r="AI124" s="1370"/>
    </row>
    <row r="125">
      <c r="A125" s="1370"/>
      <c r="B125" s="1370"/>
      <c r="C125" s="1370"/>
      <c r="D125" s="1370"/>
      <c r="E125" s="1370"/>
      <c r="F125" s="1370"/>
      <c r="G125" s="1371"/>
      <c r="H125" s="1370"/>
      <c r="I125" s="1370"/>
      <c r="J125" s="1370"/>
      <c r="K125" s="1370"/>
      <c r="L125" s="1370"/>
      <c r="M125" s="1370"/>
      <c r="N125" s="1370"/>
      <c r="O125" s="1131"/>
      <c r="P125" s="875"/>
      <c r="Q125" s="1370"/>
      <c r="R125" s="1370"/>
      <c r="S125" s="1370"/>
      <c r="T125" s="1370"/>
      <c r="U125" s="1370"/>
      <c r="V125" s="1370"/>
      <c r="W125" s="1370"/>
      <c r="X125" s="1371"/>
      <c r="Y125" s="1370"/>
      <c r="Z125" s="1372"/>
      <c r="AA125" s="1370"/>
      <c r="AB125" s="1370"/>
      <c r="AC125" s="1370"/>
      <c r="AD125" s="1370"/>
      <c r="AE125" s="1370"/>
      <c r="AF125" s="1131"/>
      <c r="AG125" s="875"/>
      <c r="AH125" s="1370"/>
      <c r="AI125" s="1370"/>
    </row>
    <row r="126">
      <c r="A126" s="1370"/>
      <c r="B126" s="1370"/>
      <c r="C126" s="1370"/>
      <c r="D126" s="1370"/>
      <c r="E126" s="1370"/>
      <c r="F126" s="1370"/>
      <c r="G126" s="1371"/>
      <c r="H126" s="1370"/>
      <c r="I126" s="1370"/>
      <c r="J126" s="1370"/>
      <c r="K126" s="1370"/>
      <c r="L126" s="1370"/>
      <c r="M126" s="1370"/>
      <c r="N126" s="1370"/>
      <c r="O126" s="1131"/>
      <c r="P126" s="875"/>
      <c r="Q126" s="1370"/>
      <c r="R126" s="1370"/>
      <c r="S126" s="1370"/>
      <c r="T126" s="1370"/>
      <c r="U126" s="1370"/>
      <c r="V126" s="1370"/>
      <c r="W126" s="1370"/>
      <c r="X126" s="1371"/>
      <c r="Y126" s="1370"/>
      <c r="Z126" s="1372"/>
      <c r="AA126" s="1370"/>
      <c r="AB126" s="1370"/>
      <c r="AC126" s="1370"/>
      <c r="AD126" s="1370"/>
      <c r="AE126" s="1370"/>
      <c r="AF126" s="1131"/>
      <c r="AG126" s="875"/>
      <c r="AH126" s="1370"/>
      <c r="AI126" s="1370"/>
    </row>
    <row r="127">
      <c r="A127" s="1370"/>
      <c r="B127" s="1370"/>
      <c r="C127" s="1370"/>
      <c r="D127" s="1370"/>
      <c r="E127" s="1370"/>
      <c r="F127" s="1370"/>
      <c r="G127" s="1371"/>
      <c r="H127" s="1370"/>
      <c r="I127" s="1370"/>
      <c r="J127" s="1370"/>
      <c r="K127" s="1370"/>
      <c r="L127" s="1370"/>
      <c r="M127" s="1370"/>
      <c r="N127" s="1370"/>
      <c r="O127" s="1131"/>
      <c r="P127" s="875"/>
      <c r="Q127" s="1370"/>
      <c r="R127" s="1370"/>
      <c r="S127" s="1370"/>
      <c r="T127" s="1370"/>
      <c r="U127" s="1370"/>
      <c r="V127" s="1370"/>
      <c r="W127" s="1370"/>
      <c r="X127" s="1371"/>
      <c r="Y127" s="1370"/>
      <c r="Z127" s="1372"/>
      <c r="AA127" s="1370"/>
      <c r="AB127" s="1370"/>
      <c r="AC127" s="1370"/>
      <c r="AD127" s="1370"/>
      <c r="AE127" s="1370"/>
      <c r="AF127" s="1131"/>
      <c r="AG127" s="875"/>
      <c r="AH127" s="1370"/>
      <c r="AI127" s="1370"/>
    </row>
    <row r="128">
      <c r="A128" s="1370"/>
      <c r="B128" s="1370"/>
      <c r="C128" s="1370"/>
      <c r="D128" s="1370"/>
      <c r="E128" s="1370"/>
      <c r="F128" s="1370"/>
      <c r="G128" s="1371"/>
      <c r="H128" s="1370"/>
      <c r="I128" s="1370"/>
      <c r="J128" s="1370"/>
      <c r="K128" s="1370"/>
      <c r="L128" s="1370"/>
      <c r="M128" s="1370"/>
      <c r="N128" s="1370"/>
      <c r="O128" s="1131"/>
      <c r="P128" s="875"/>
      <c r="Q128" s="1370"/>
      <c r="R128" s="1370"/>
      <c r="S128" s="1370"/>
      <c r="T128" s="1370"/>
      <c r="U128" s="1370"/>
      <c r="V128" s="1370"/>
      <c r="W128" s="1370"/>
      <c r="X128" s="1371"/>
      <c r="Y128" s="1370"/>
      <c r="Z128" s="1372"/>
      <c r="AA128" s="1370"/>
      <c r="AB128" s="1370"/>
      <c r="AC128" s="1370"/>
      <c r="AD128" s="1370"/>
      <c r="AE128" s="1370"/>
      <c r="AF128" s="1131"/>
      <c r="AG128" s="875"/>
      <c r="AH128" s="1370"/>
      <c r="AI128" s="1370"/>
    </row>
    <row r="129">
      <c r="A129" s="1370"/>
      <c r="B129" s="1370"/>
      <c r="C129" s="1370"/>
      <c r="D129" s="1370"/>
      <c r="E129" s="1370"/>
      <c r="F129" s="1370"/>
      <c r="G129" s="1371"/>
      <c r="H129" s="1370"/>
      <c r="I129" s="1370"/>
      <c r="J129" s="1370"/>
      <c r="K129" s="1370"/>
      <c r="L129" s="1370"/>
      <c r="M129" s="1370"/>
      <c r="N129" s="1370"/>
      <c r="O129" s="1131"/>
      <c r="P129" s="875"/>
      <c r="Q129" s="1370"/>
      <c r="R129" s="1370"/>
      <c r="S129" s="1370"/>
      <c r="T129" s="1370"/>
      <c r="U129" s="1370"/>
      <c r="V129" s="1370"/>
      <c r="W129" s="1370"/>
      <c r="X129" s="1371"/>
      <c r="Y129" s="1370"/>
      <c r="Z129" s="1372"/>
      <c r="AA129" s="1370"/>
      <c r="AB129" s="1370"/>
      <c r="AC129" s="1370"/>
      <c r="AD129" s="1370"/>
      <c r="AE129" s="1370"/>
      <c r="AF129" s="1131"/>
      <c r="AG129" s="875"/>
      <c r="AH129" s="1370"/>
      <c r="AI129" s="1370"/>
    </row>
    <row r="130">
      <c r="A130" s="1370"/>
      <c r="B130" s="1370"/>
      <c r="C130" s="1370"/>
      <c r="D130" s="1370"/>
      <c r="E130" s="1370"/>
      <c r="F130" s="1370"/>
      <c r="G130" s="1371"/>
      <c r="H130" s="1370"/>
      <c r="I130" s="1370"/>
      <c r="J130" s="1370"/>
      <c r="K130" s="1370"/>
      <c r="L130" s="1370"/>
      <c r="M130" s="1370"/>
      <c r="N130" s="1370"/>
      <c r="O130" s="1131"/>
      <c r="P130" s="875"/>
      <c r="Q130" s="1370"/>
      <c r="R130" s="1370"/>
      <c r="S130" s="1370"/>
      <c r="T130" s="1370"/>
      <c r="U130" s="1370"/>
      <c r="V130" s="1370"/>
      <c r="W130" s="1370"/>
      <c r="X130" s="1371"/>
      <c r="Y130" s="1370"/>
      <c r="Z130" s="1372"/>
      <c r="AA130" s="1370"/>
      <c r="AB130" s="1370"/>
      <c r="AC130" s="1370"/>
      <c r="AD130" s="1370"/>
      <c r="AE130" s="1370"/>
      <c r="AF130" s="1131"/>
      <c r="AG130" s="875"/>
      <c r="AH130" s="1370"/>
      <c r="AI130" s="1370"/>
    </row>
    <row r="131">
      <c r="A131" s="1370"/>
      <c r="B131" s="1370"/>
      <c r="C131" s="1370"/>
      <c r="D131" s="1370"/>
      <c r="E131" s="1370"/>
      <c r="F131" s="1370"/>
      <c r="G131" s="1371"/>
      <c r="H131" s="1370"/>
      <c r="I131" s="1370"/>
      <c r="J131" s="1370"/>
      <c r="K131" s="1370"/>
      <c r="L131" s="1370"/>
      <c r="M131" s="1370"/>
      <c r="N131" s="1370"/>
      <c r="O131" s="1131"/>
      <c r="P131" s="875"/>
      <c r="Q131" s="1370"/>
      <c r="R131" s="1370"/>
      <c r="S131" s="1370"/>
      <c r="T131" s="1370"/>
      <c r="U131" s="1370"/>
      <c r="V131" s="1370"/>
      <c r="W131" s="1370"/>
      <c r="X131" s="1371"/>
      <c r="Y131" s="1370"/>
      <c r="Z131" s="1372"/>
      <c r="AA131" s="1370"/>
      <c r="AB131" s="1370"/>
      <c r="AC131" s="1370"/>
      <c r="AD131" s="1370"/>
      <c r="AE131" s="1370"/>
      <c r="AF131" s="1131"/>
      <c r="AG131" s="875"/>
      <c r="AH131" s="1370"/>
      <c r="AI131" s="1370"/>
    </row>
    <row r="132">
      <c r="A132" s="1370"/>
      <c r="B132" s="1370"/>
      <c r="C132" s="1370"/>
      <c r="D132" s="1370"/>
      <c r="E132" s="1370"/>
      <c r="F132" s="1370"/>
      <c r="G132" s="1371"/>
      <c r="H132" s="1370"/>
      <c r="I132" s="1370"/>
      <c r="J132" s="1370"/>
      <c r="K132" s="1370"/>
      <c r="L132" s="1370"/>
      <c r="M132" s="1370"/>
      <c r="N132" s="1370"/>
      <c r="O132" s="1131"/>
      <c r="P132" s="875"/>
      <c r="Q132" s="1370"/>
      <c r="R132" s="1370"/>
      <c r="S132" s="1370"/>
      <c r="T132" s="1370"/>
      <c r="U132" s="1370"/>
      <c r="V132" s="1370"/>
      <c r="W132" s="1370"/>
      <c r="X132" s="1371"/>
      <c r="Y132" s="1370"/>
      <c r="Z132" s="1372"/>
      <c r="AA132" s="1370"/>
      <c r="AB132" s="1370"/>
      <c r="AC132" s="1370"/>
      <c r="AD132" s="1370"/>
      <c r="AE132" s="1370"/>
      <c r="AF132" s="1131"/>
      <c r="AG132" s="875"/>
      <c r="AH132" s="1370"/>
      <c r="AI132" s="1370"/>
    </row>
    <row r="133">
      <c r="A133" s="1370"/>
      <c r="B133" s="1370"/>
      <c r="C133" s="1370"/>
      <c r="D133" s="1370"/>
      <c r="E133" s="1370"/>
      <c r="F133" s="1370"/>
      <c r="G133" s="1371"/>
      <c r="H133" s="1370"/>
      <c r="I133" s="1370"/>
      <c r="J133" s="1370"/>
      <c r="K133" s="1370"/>
      <c r="L133" s="1370"/>
      <c r="M133" s="1370"/>
      <c r="N133" s="1370"/>
      <c r="O133" s="1131"/>
      <c r="P133" s="875"/>
      <c r="Q133" s="1370"/>
      <c r="R133" s="1370"/>
      <c r="S133" s="1370"/>
      <c r="T133" s="1370"/>
      <c r="U133" s="1370"/>
      <c r="V133" s="1370"/>
      <c r="W133" s="1370"/>
      <c r="X133" s="1371"/>
      <c r="Y133" s="1370"/>
      <c r="Z133" s="1372"/>
      <c r="AA133" s="1370"/>
      <c r="AB133" s="1370"/>
      <c r="AC133" s="1370"/>
      <c r="AD133" s="1370"/>
      <c r="AE133" s="1370"/>
      <c r="AF133" s="1131"/>
      <c r="AG133" s="875"/>
      <c r="AH133" s="1370"/>
      <c r="AI133" s="1370"/>
    </row>
    <row r="134">
      <c r="A134" s="1370"/>
      <c r="B134" s="1370"/>
      <c r="C134" s="1370"/>
      <c r="D134" s="1370"/>
      <c r="E134" s="1370"/>
      <c r="F134" s="1370"/>
      <c r="G134" s="1371"/>
      <c r="H134" s="1370"/>
      <c r="I134" s="1370"/>
      <c r="J134" s="1370"/>
      <c r="K134" s="1370"/>
      <c r="L134" s="1370"/>
      <c r="M134" s="1370"/>
      <c r="N134" s="1370"/>
      <c r="O134" s="1131"/>
      <c r="P134" s="875"/>
      <c r="Q134" s="1370"/>
      <c r="R134" s="1370"/>
      <c r="S134" s="1370"/>
      <c r="T134" s="1370"/>
      <c r="U134" s="1370"/>
      <c r="V134" s="1370"/>
      <c r="W134" s="1370"/>
      <c r="X134" s="1371"/>
      <c r="Y134" s="1370"/>
      <c r="Z134" s="1372"/>
      <c r="AA134" s="1370"/>
      <c r="AB134" s="1370"/>
      <c r="AC134" s="1370"/>
      <c r="AD134" s="1370"/>
      <c r="AE134" s="1370"/>
      <c r="AF134" s="1131"/>
      <c r="AG134" s="875"/>
      <c r="AH134" s="1370"/>
      <c r="AI134" s="1370"/>
    </row>
    <row r="135">
      <c r="A135" s="1370"/>
      <c r="B135" s="1370"/>
      <c r="C135" s="1370"/>
      <c r="D135" s="1370"/>
      <c r="E135" s="1370"/>
      <c r="F135" s="1370"/>
      <c r="G135" s="1371"/>
      <c r="H135" s="1370"/>
      <c r="I135" s="1370"/>
      <c r="J135" s="1370"/>
      <c r="K135" s="1370"/>
      <c r="L135" s="1370"/>
      <c r="M135" s="1370"/>
      <c r="N135" s="1370"/>
      <c r="O135" s="1131"/>
      <c r="P135" s="875"/>
      <c r="Q135" s="1370"/>
      <c r="R135" s="1370"/>
      <c r="S135" s="1370"/>
      <c r="T135" s="1370"/>
      <c r="U135" s="1370"/>
      <c r="V135" s="1370"/>
      <c r="W135" s="1370"/>
      <c r="X135" s="1371"/>
      <c r="Y135" s="1370"/>
      <c r="Z135" s="1372"/>
      <c r="AA135" s="1370"/>
      <c r="AB135" s="1370"/>
      <c r="AC135" s="1370"/>
      <c r="AD135" s="1370"/>
      <c r="AE135" s="1370"/>
      <c r="AF135" s="1131"/>
      <c r="AG135" s="875"/>
      <c r="AH135" s="1370"/>
      <c r="AI135" s="1370"/>
    </row>
    <row r="136">
      <c r="A136" s="1370"/>
      <c r="B136" s="1370"/>
      <c r="C136" s="1370"/>
      <c r="D136" s="1370"/>
      <c r="E136" s="1370"/>
      <c r="F136" s="1370"/>
      <c r="G136" s="1371"/>
      <c r="H136" s="1370"/>
      <c r="I136" s="1370"/>
      <c r="J136" s="1370"/>
      <c r="K136" s="1370"/>
      <c r="L136" s="1370"/>
      <c r="M136" s="1370"/>
      <c r="N136" s="1370"/>
      <c r="O136" s="1131"/>
      <c r="P136" s="875"/>
      <c r="Q136" s="1370"/>
      <c r="R136" s="1370"/>
      <c r="S136" s="1370"/>
      <c r="T136" s="1370"/>
      <c r="U136" s="1370"/>
      <c r="V136" s="1370"/>
      <c r="W136" s="1370"/>
      <c r="X136" s="1371"/>
      <c r="Y136" s="1370"/>
      <c r="Z136" s="1372"/>
      <c r="AA136" s="1370"/>
      <c r="AB136" s="1370"/>
      <c r="AC136" s="1370"/>
      <c r="AD136" s="1370"/>
      <c r="AE136" s="1370"/>
      <c r="AF136" s="1131"/>
      <c r="AG136" s="875"/>
      <c r="AH136" s="1370"/>
      <c r="AI136" s="1370"/>
    </row>
    <row r="137">
      <c r="A137" s="1370"/>
      <c r="B137" s="1370"/>
      <c r="C137" s="1370"/>
      <c r="D137" s="1370"/>
      <c r="E137" s="1370"/>
      <c r="F137" s="1370"/>
      <c r="G137" s="1371"/>
      <c r="H137" s="1370"/>
      <c r="I137" s="1370"/>
      <c r="J137" s="1370"/>
      <c r="K137" s="1370"/>
      <c r="L137" s="1370"/>
      <c r="M137" s="1370"/>
      <c r="N137" s="1370"/>
      <c r="O137" s="1131"/>
      <c r="P137" s="875"/>
      <c r="Q137" s="1370"/>
      <c r="R137" s="1370"/>
      <c r="S137" s="1370"/>
      <c r="T137" s="1370"/>
      <c r="U137" s="1370"/>
      <c r="V137" s="1370"/>
      <c r="W137" s="1370"/>
      <c r="X137" s="1371"/>
      <c r="Y137" s="1370"/>
      <c r="Z137" s="1372"/>
      <c r="AA137" s="1370"/>
      <c r="AB137" s="1370"/>
      <c r="AC137" s="1370"/>
      <c r="AD137" s="1370"/>
      <c r="AE137" s="1370"/>
      <c r="AF137" s="1131"/>
      <c r="AG137" s="875"/>
      <c r="AH137" s="1370"/>
      <c r="AI137" s="1370"/>
    </row>
    <row r="138">
      <c r="A138" s="1370"/>
      <c r="B138" s="1370"/>
      <c r="C138" s="1370"/>
      <c r="D138" s="1370"/>
      <c r="E138" s="1370"/>
      <c r="F138" s="1370"/>
      <c r="G138" s="1371"/>
      <c r="H138" s="1370"/>
      <c r="I138" s="1370"/>
      <c r="J138" s="1370"/>
      <c r="K138" s="1370"/>
      <c r="L138" s="1370"/>
      <c r="M138" s="1370"/>
      <c r="N138" s="1370"/>
      <c r="O138" s="1131"/>
      <c r="P138" s="875"/>
      <c r="Q138" s="1370"/>
      <c r="R138" s="1370"/>
      <c r="S138" s="1370"/>
      <c r="T138" s="1370"/>
      <c r="U138" s="1370"/>
      <c r="V138" s="1370"/>
      <c r="W138" s="1370"/>
      <c r="X138" s="1371"/>
      <c r="Y138" s="1370"/>
      <c r="Z138" s="1372"/>
      <c r="AA138" s="1370"/>
      <c r="AB138" s="1370"/>
      <c r="AC138" s="1370"/>
      <c r="AD138" s="1370"/>
      <c r="AE138" s="1370"/>
      <c r="AF138" s="1131"/>
      <c r="AG138" s="875"/>
      <c r="AH138" s="1370"/>
      <c r="AI138" s="1370"/>
    </row>
    <row r="139">
      <c r="A139" s="1370"/>
      <c r="B139" s="1370"/>
      <c r="C139" s="1370"/>
      <c r="D139" s="1370"/>
      <c r="E139" s="1370"/>
      <c r="F139" s="1370"/>
      <c r="G139" s="1371"/>
      <c r="H139" s="1370"/>
      <c r="I139" s="1370"/>
      <c r="J139" s="1370"/>
      <c r="K139" s="1370"/>
      <c r="L139" s="1370"/>
      <c r="M139" s="1370"/>
      <c r="N139" s="1370"/>
      <c r="O139" s="1131"/>
      <c r="P139" s="875"/>
      <c r="Q139" s="1370"/>
      <c r="R139" s="1370"/>
      <c r="S139" s="1370"/>
      <c r="T139" s="1370"/>
      <c r="U139" s="1370"/>
      <c r="V139" s="1370"/>
      <c r="W139" s="1370"/>
      <c r="X139" s="1371"/>
      <c r="Y139" s="1370"/>
      <c r="Z139" s="1372"/>
      <c r="AA139" s="1370"/>
      <c r="AB139" s="1370"/>
      <c r="AC139" s="1370"/>
      <c r="AD139" s="1370"/>
      <c r="AE139" s="1370"/>
      <c r="AF139" s="1131"/>
      <c r="AG139" s="875"/>
      <c r="AH139" s="1370"/>
      <c r="AI139" s="1370"/>
    </row>
    <row r="140">
      <c r="A140" s="1370"/>
      <c r="B140" s="1370"/>
      <c r="C140" s="1370"/>
      <c r="D140" s="1370"/>
      <c r="E140" s="1370"/>
      <c r="F140" s="1370"/>
      <c r="G140" s="1371"/>
      <c r="H140" s="1370"/>
      <c r="I140" s="1370"/>
      <c r="J140" s="1370"/>
      <c r="K140" s="1370"/>
      <c r="L140" s="1370"/>
      <c r="M140" s="1370"/>
      <c r="N140" s="1370"/>
      <c r="O140" s="1131"/>
      <c r="P140" s="875"/>
      <c r="Q140" s="1370"/>
      <c r="R140" s="1370"/>
      <c r="S140" s="1370"/>
      <c r="T140" s="1370"/>
      <c r="U140" s="1370"/>
      <c r="V140" s="1370"/>
      <c r="W140" s="1370"/>
      <c r="X140" s="1371"/>
      <c r="Y140" s="1370"/>
      <c r="Z140" s="1372"/>
      <c r="AA140" s="1370"/>
      <c r="AB140" s="1370"/>
      <c r="AC140" s="1370"/>
      <c r="AD140" s="1370"/>
      <c r="AE140" s="1370"/>
      <c r="AF140" s="1131"/>
      <c r="AG140" s="875"/>
      <c r="AH140" s="1370"/>
      <c r="AI140" s="1370"/>
    </row>
    <row r="141">
      <c r="A141" s="1370"/>
      <c r="B141" s="1370"/>
      <c r="C141" s="1370"/>
      <c r="D141" s="1370"/>
      <c r="E141" s="1370"/>
      <c r="F141" s="1370"/>
      <c r="G141" s="1371"/>
      <c r="H141" s="1370"/>
      <c r="I141" s="1370"/>
      <c r="J141" s="1370"/>
      <c r="K141" s="1370"/>
      <c r="L141" s="1370"/>
      <c r="M141" s="1370"/>
      <c r="N141" s="1370"/>
      <c r="O141" s="1131"/>
      <c r="P141" s="875"/>
      <c r="Q141" s="1370"/>
      <c r="R141" s="1370"/>
      <c r="S141" s="1370"/>
      <c r="T141" s="1370"/>
      <c r="U141" s="1370"/>
      <c r="V141" s="1370"/>
      <c r="W141" s="1370"/>
      <c r="X141" s="1371"/>
      <c r="Y141" s="1370"/>
      <c r="Z141" s="1372"/>
      <c r="AA141" s="1370"/>
      <c r="AB141" s="1370"/>
      <c r="AC141" s="1370"/>
      <c r="AD141" s="1370"/>
      <c r="AE141" s="1370"/>
      <c r="AF141" s="1131"/>
      <c r="AG141" s="875"/>
      <c r="AH141" s="1370"/>
      <c r="AI141" s="1370"/>
    </row>
    <row r="142">
      <c r="A142" s="1370"/>
      <c r="B142" s="1370"/>
      <c r="C142" s="1370"/>
      <c r="D142" s="1370"/>
      <c r="E142" s="1370"/>
      <c r="F142" s="1370"/>
      <c r="G142" s="1371"/>
      <c r="H142" s="1370"/>
      <c r="I142" s="1370"/>
      <c r="J142" s="1370"/>
      <c r="K142" s="1370"/>
      <c r="L142" s="1370"/>
      <c r="M142" s="1370"/>
      <c r="N142" s="1370"/>
      <c r="O142" s="1131"/>
      <c r="P142" s="875"/>
      <c r="Q142" s="1370"/>
      <c r="R142" s="1370"/>
      <c r="S142" s="1370"/>
      <c r="T142" s="1370"/>
      <c r="U142" s="1370"/>
      <c r="V142" s="1370"/>
      <c r="W142" s="1370"/>
      <c r="X142" s="1371"/>
      <c r="Y142" s="1370"/>
      <c r="Z142" s="1372"/>
      <c r="AA142" s="1370"/>
      <c r="AB142" s="1370"/>
      <c r="AC142" s="1370"/>
      <c r="AD142" s="1370"/>
      <c r="AE142" s="1370"/>
      <c r="AF142" s="1131"/>
      <c r="AG142" s="875"/>
      <c r="AH142" s="1370"/>
      <c r="AI142" s="1370"/>
    </row>
    <row r="143">
      <c r="A143" s="1370"/>
      <c r="B143" s="1370"/>
      <c r="C143" s="1370"/>
      <c r="D143" s="1370"/>
      <c r="E143" s="1370"/>
      <c r="F143" s="1370"/>
      <c r="G143" s="1371"/>
      <c r="H143" s="1370"/>
      <c r="I143" s="1370"/>
      <c r="J143" s="1370"/>
      <c r="K143" s="1370"/>
      <c r="L143" s="1370"/>
      <c r="M143" s="1370"/>
      <c r="N143" s="1370"/>
      <c r="O143" s="1131"/>
      <c r="P143" s="875"/>
      <c r="Q143" s="1370"/>
      <c r="R143" s="1370"/>
      <c r="S143" s="1370"/>
      <c r="T143" s="1370"/>
      <c r="U143" s="1370"/>
      <c r="V143" s="1370"/>
      <c r="W143" s="1370"/>
      <c r="X143" s="1371"/>
      <c r="Y143" s="1370"/>
      <c r="Z143" s="1372"/>
      <c r="AA143" s="1370"/>
      <c r="AB143" s="1370"/>
      <c r="AC143" s="1370"/>
      <c r="AD143" s="1370"/>
      <c r="AE143" s="1370"/>
      <c r="AF143" s="1131"/>
      <c r="AG143" s="875"/>
      <c r="AH143" s="1370"/>
      <c r="AI143" s="1370"/>
    </row>
    <row r="144">
      <c r="A144" s="1370"/>
      <c r="B144" s="1370"/>
      <c r="C144" s="1370"/>
      <c r="D144" s="1370"/>
      <c r="E144" s="1370"/>
      <c r="F144" s="1370"/>
      <c r="G144" s="1371"/>
      <c r="H144" s="1370"/>
      <c r="I144" s="1370"/>
      <c r="J144" s="1370"/>
      <c r="K144" s="1370"/>
      <c r="L144" s="1370"/>
      <c r="M144" s="1370"/>
      <c r="N144" s="1370"/>
      <c r="O144" s="1131"/>
      <c r="P144" s="875"/>
      <c r="Q144" s="1370"/>
      <c r="R144" s="1370"/>
      <c r="S144" s="1370"/>
      <c r="T144" s="1370"/>
      <c r="U144" s="1370"/>
      <c r="V144" s="1370"/>
      <c r="W144" s="1370"/>
      <c r="X144" s="1371"/>
      <c r="Y144" s="1370"/>
      <c r="Z144" s="1372"/>
      <c r="AA144" s="1370"/>
      <c r="AB144" s="1370"/>
      <c r="AC144" s="1370"/>
      <c r="AD144" s="1370"/>
      <c r="AE144" s="1370"/>
      <c r="AF144" s="1131"/>
      <c r="AG144" s="875"/>
      <c r="AH144" s="1370"/>
      <c r="AI144" s="1370"/>
    </row>
    <row r="145">
      <c r="A145" s="1370"/>
      <c r="B145" s="1370"/>
      <c r="C145" s="1370"/>
      <c r="D145" s="1370"/>
      <c r="E145" s="1370"/>
      <c r="F145" s="1370"/>
      <c r="G145" s="1371"/>
      <c r="H145" s="1370"/>
      <c r="I145" s="1370"/>
      <c r="J145" s="1370"/>
      <c r="K145" s="1370"/>
      <c r="L145" s="1370"/>
      <c r="M145" s="1370"/>
      <c r="N145" s="1370"/>
      <c r="O145" s="1131"/>
      <c r="P145" s="875"/>
      <c r="Q145" s="1370"/>
      <c r="R145" s="1370"/>
      <c r="S145" s="1370"/>
      <c r="T145" s="1370"/>
      <c r="U145" s="1370"/>
      <c r="V145" s="1370"/>
      <c r="W145" s="1370"/>
      <c r="X145" s="1371"/>
      <c r="Y145" s="1370"/>
      <c r="Z145" s="1372"/>
      <c r="AA145" s="1370"/>
      <c r="AB145" s="1370"/>
      <c r="AC145" s="1370"/>
      <c r="AD145" s="1370"/>
      <c r="AE145" s="1370"/>
      <c r="AF145" s="1131"/>
      <c r="AG145" s="875"/>
      <c r="AH145" s="1370"/>
      <c r="AI145" s="1370"/>
    </row>
    <row r="146">
      <c r="A146" s="1370"/>
      <c r="B146" s="1370"/>
      <c r="C146" s="1370"/>
      <c r="D146" s="1370"/>
      <c r="E146" s="1370"/>
      <c r="F146" s="1370"/>
      <c r="G146" s="1371"/>
      <c r="H146" s="1370"/>
      <c r="I146" s="1370"/>
      <c r="J146" s="1370"/>
      <c r="K146" s="1370"/>
      <c r="L146" s="1370"/>
      <c r="M146" s="1370"/>
      <c r="N146" s="1370"/>
      <c r="O146" s="1131"/>
      <c r="P146" s="875"/>
      <c r="Q146" s="1370"/>
      <c r="R146" s="1370"/>
      <c r="S146" s="1370"/>
      <c r="T146" s="1370"/>
      <c r="U146" s="1370"/>
      <c r="V146" s="1370"/>
      <c r="W146" s="1370"/>
      <c r="X146" s="1371"/>
      <c r="Y146" s="1370"/>
      <c r="Z146" s="1372"/>
      <c r="AA146" s="1370"/>
      <c r="AB146" s="1370"/>
      <c r="AC146" s="1370"/>
      <c r="AD146" s="1370"/>
      <c r="AE146" s="1370"/>
      <c r="AF146" s="1131"/>
      <c r="AG146" s="875"/>
      <c r="AH146" s="1370"/>
      <c r="AI146" s="1370"/>
    </row>
    <row r="147">
      <c r="A147" s="1370"/>
      <c r="B147" s="1370"/>
      <c r="C147" s="1370"/>
      <c r="D147" s="1370"/>
      <c r="E147" s="1370"/>
      <c r="F147" s="1370"/>
      <c r="G147" s="1371"/>
      <c r="H147" s="1370"/>
      <c r="I147" s="1370"/>
      <c r="J147" s="1370"/>
      <c r="K147" s="1370"/>
      <c r="L147" s="1370"/>
      <c r="M147" s="1370"/>
      <c r="N147" s="1370"/>
      <c r="O147" s="1131"/>
      <c r="P147" s="875"/>
      <c r="Q147" s="1370"/>
      <c r="R147" s="1370"/>
      <c r="S147" s="1370"/>
      <c r="T147" s="1370"/>
      <c r="U147" s="1370"/>
      <c r="V147" s="1370"/>
      <c r="W147" s="1370"/>
      <c r="X147" s="1371"/>
      <c r="Y147" s="1370"/>
      <c r="Z147" s="1372"/>
      <c r="AA147" s="1370"/>
      <c r="AB147" s="1370"/>
      <c r="AC147" s="1370"/>
      <c r="AD147" s="1370"/>
      <c r="AE147" s="1370"/>
      <c r="AF147" s="1131"/>
      <c r="AG147" s="875"/>
      <c r="AH147" s="1370"/>
      <c r="AI147" s="1370"/>
    </row>
    <row r="148">
      <c r="A148" s="1370"/>
      <c r="B148" s="1370"/>
      <c r="C148" s="1370"/>
      <c r="D148" s="1370"/>
      <c r="E148" s="1370"/>
      <c r="F148" s="1370"/>
      <c r="G148" s="1371"/>
      <c r="H148" s="1370"/>
      <c r="I148" s="1370"/>
      <c r="J148" s="1370"/>
      <c r="K148" s="1370"/>
      <c r="L148" s="1370"/>
      <c r="M148" s="1370"/>
      <c r="N148" s="1370"/>
      <c r="O148" s="1131"/>
      <c r="P148" s="875"/>
      <c r="Q148" s="1370"/>
      <c r="R148" s="1370"/>
      <c r="S148" s="1370"/>
      <c r="T148" s="1370"/>
      <c r="U148" s="1370"/>
      <c r="V148" s="1370"/>
      <c r="W148" s="1370"/>
      <c r="X148" s="1371"/>
      <c r="Y148" s="1370"/>
      <c r="Z148" s="1372"/>
      <c r="AA148" s="1370"/>
      <c r="AB148" s="1370"/>
      <c r="AC148" s="1370"/>
      <c r="AD148" s="1370"/>
      <c r="AE148" s="1370"/>
      <c r="AF148" s="1131"/>
      <c r="AG148" s="875"/>
      <c r="AH148" s="1370"/>
      <c r="AI148" s="1370"/>
    </row>
    <row r="149">
      <c r="A149" s="1370"/>
      <c r="B149" s="1370"/>
      <c r="C149" s="1370"/>
      <c r="D149" s="1370"/>
      <c r="E149" s="1370"/>
      <c r="F149" s="1370"/>
      <c r="G149" s="1371"/>
      <c r="H149" s="1370"/>
      <c r="I149" s="1370"/>
      <c r="J149" s="1370"/>
      <c r="K149" s="1370"/>
      <c r="L149" s="1370"/>
      <c r="M149" s="1370"/>
      <c r="N149" s="1370"/>
      <c r="O149" s="1131"/>
      <c r="P149" s="875"/>
      <c r="Q149" s="1370"/>
      <c r="R149" s="1370"/>
      <c r="S149" s="1370"/>
      <c r="T149" s="1370"/>
      <c r="U149" s="1370"/>
      <c r="V149" s="1370"/>
      <c r="W149" s="1370"/>
      <c r="X149" s="1371"/>
      <c r="Y149" s="1370"/>
      <c r="Z149" s="1372"/>
      <c r="AA149" s="1370"/>
      <c r="AB149" s="1370"/>
      <c r="AC149" s="1370"/>
      <c r="AD149" s="1370"/>
      <c r="AE149" s="1370"/>
      <c r="AF149" s="1131"/>
      <c r="AG149" s="875"/>
      <c r="AH149" s="1370"/>
      <c r="AI149" s="1370"/>
    </row>
    <row r="150">
      <c r="A150" s="1370"/>
      <c r="B150" s="1370"/>
      <c r="C150" s="1370"/>
      <c r="D150" s="1370"/>
      <c r="E150" s="1370"/>
      <c r="F150" s="1370"/>
      <c r="G150" s="1371"/>
      <c r="H150" s="1370"/>
      <c r="I150" s="1370"/>
      <c r="J150" s="1370"/>
      <c r="K150" s="1370"/>
      <c r="L150" s="1370"/>
      <c r="M150" s="1370"/>
      <c r="N150" s="1370"/>
      <c r="O150" s="1131"/>
      <c r="P150" s="875"/>
      <c r="Q150" s="1370"/>
      <c r="R150" s="1370"/>
      <c r="S150" s="1370"/>
      <c r="T150" s="1370"/>
      <c r="U150" s="1370"/>
      <c r="V150" s="1370"/>
      <c r="W150" s="1370"/>
      <c r="X150" s="1371"/>
      <c r="Y150" s="1370"/>
      <c r="Z150" s="1372"/>
      <c r="AA150" s="1370"/>
      <c r="AB150" s="1370"/>
      <c r="AC150" s="1370"/>
      <c r="AD150" s="1370"/>
      <c r="AE150" s="1370"/>
      <c r="AF150" s="1131"/>
      <c r="AG150" s="875"/>
      <c r="AH150" s="1370"/>
      <c r="AI150" s="1370"/>
    </row>
    <row r="151">
      <c r="A151" s="1370"/>
      <c r="B151" s="1370"/>
      <c r="C151" s="1370"/>
      <c r="D151" s="1370"/>
      <c r="E151" s="1370"/>
      <c r="F151" s="1370"/>
      <c r="G151" s="1371"/>
      <c r="H151" s="1370"/>
      <c r="I151" s="1370"/>
      <c r="J151" s="1370"/>
      <c r="K151" s="1370"/>
      <c r="L151" s="1370"/>
      <c r="M151" s="1370"/>
      <c r="N151" s="1370"/>
      <c r="O151" s="1131"/>
      <c r="P151" s="875"/>
      <c r="Q151" s="1370"/>
      <c r="R151" s="1370"/>
      <c r="S151" s="1370"/>
      <c r="T151" s="1370"/>
      <c r="U151" s="1370"/>
      <c r="V151" s="1370"/>
      <c r="W151" s="1370"/>
      <c r="X151" s="1371"/>
      <c r="Y151" s="1370"/>
      <c r="Z151" s="1372"/>
      <c r="AA151" s="1370"/>
      <c r="AB151" s="1370"/>
      <c r="AC151" s="1370"/>
      <c r="AD151" s="1370"/>
      <c r="AE151" s="1370"/>
      <c r="AF151" s="1131"/>
      <c r="AG151" s="875"/>
      <c r="AH151" s="1370"/>
      <c r="AI151" s="1370"/>
    </row>
    <row r="152">
      <c r="A152" s="1370"/>
      <c r="B152" s="1370"/>
      <c r="C152" s="1370"/>
      <c r="D152" s="1370"/>
      <c r="E152" s="1370"/>
      <c r="F152" s="1370"/>
      <c r="G152" s="1371"/>
      <c r="H152" s="1370"/>
      <c r="I152" s="1370"/>
      <c r="J152" s="1370"/>
      <c r="K152" s="1370"/>
      <c r="L152" s="1370"/>
      <c r="M152" s="1370"/>
      <c r="N152" s="1370"/>
      <c r="O152" s="1131"/>
      <c r="P152" s="875"/>
      <c r="Q152" s="1370"/>
      <c r="R152" s="1370"/>
      <c r="S152" s="1370"/>
      <c r="T152" s="1370"/>
      <c r="U152" s="1370"/>
      <c r="V152" s="1370"/>
      <c r="W152" s="1370"/>
      <c r="X152" s="1371"/>
      <c r="Y152" s="1370"/>
      <c r="Z152" s="1372"/>
      <c r="AA152" s="1370"/>
      <c r="AB152" s="1370"/>
      <c r="AC152" s="1370"/>
      <c r="AD152" s="1370"/>
      <c r="AE152" s="1370"/>
      <c r="AF152" s="1131"/>
      <c r="AG152" s="875"/>
      <c r="AH152" s="1370"/>
      <c r="AI152" s="1370"/>
    </row>
    <row r="153">
      <c r="A153" s="1370"/>
      <c r="B153" s="1370"/>
      <c r="C153" s="1370"/>
      <c r="D153" s="1370"/>
      <c r="E153" s="1370"/>
      <c r="F153" s="1370"/>
      <c r="G153" s="1371"/>
      <c r="H153" s="1370"/>
      <c r="I153" s="1370"/>
      <c r="J153" s="1370"/>
      <c r="K153" s="1370"/>
      <c r="L153" s="1370"/>
      <c r="M153" s="1370"/>
      <c r="N153" s="1370"/>
      <c r="O153" s="1131"/>
      <c r="P153" s="875"/>
      <c r="Q153" s="1370"/>
      <c r="R153" s="1370"/>
      <c r="S153" s="1370"/>
      <c r="T153" s="1370"/>
      <c r="U153" s="1370"/>
      <c r="V153" s="1370"/>
      <c r="W153" s="1370"/>
      <c r="X153" s="1371"/>
      <c r="Y153" s="1370"/>
      <c r="Z153" s="1372"/>
      <c r="AA153" s="1370"/>
      <c r="AB153" s="1370"/>
      <c r="AC153" s="1370"/>
      <c r="AD153" s="1370"/>
      <c r="AE153" s="1370"/>
      <c r="AF153" s="1131"/>
      <c r="AG153" s="875"/>
      <c r="AH153" s="1370"/>
      <c r="AI153" s="1370"/>
    </row>
    <row r="154">
      <c r="A154" s="1370"/>
      <c r="B154" s="1370"/>
      <c r="C154" s="1370"/>
      <c r="D154" s="1370"/>
      <c r="E154" s="1370"/>
      <c r="F154" s="1370"/>
      <c r="G154" s="1371"/>
      <c r="H154" s="1370"/>
      <c r="I154" s="1370"/>
      <c r="J154" s="1370"/>
      <c r="K154" s="1370"/>
      <c r="L154" s="1370"/>
      <c r="M154" s="1370"/>
      <c r="N154" s="1370"/>
      <c r="O154" s="1131"/>
      <c r="P154" s="875"/>
      <c r="Q154" s="1370"/>
      <c r="R154" s="1370"/>
      <c r="S154" s="1370"/>
      <c r="T154" s="1370"/>
      <c r="U154" s="1370"/>
      <c r="V154" s="1370"/>
      <c r="W154" s="1370"/>
      <c r="X154" s="1371"/>
      <c r="Y154" s="1370"/>
      <c r="Z154" s="1372"/>
      <c r="AA154" s="1370"/>
      <c r="AB154" s="1370"/>
      <c r="AC154" s="1370"/>
      <c r="AD154" s="1370"/>
      <c r="AE154" s="1370"/>
      <c r="AF154" s="1131"/>
      <c r="AG154" s="875"/>
      <c r="AH154" s="1370"/>
      <c r="AI154" s="1370"/>
    </row>
    <row r="155">
      <c r="A155" s="1370"/>
      <c r="B155" s="1370"/>
      <c r="C155" s="1370"/>
      <c r="D155" s="1370"/>
      <c r="E155" s="1370"/>
      <c r="F155" s="1370"/>
      <c r="G155" s="1371"/>
      <c r="H155" s="1370"/>
      <c r="I155" s="1370"/>
      <c r="J155" s="1370"/>
      <c r="K155" s="1370"/>
      <c r="L155" s="1370"/>
      <c r="M155" s="1370"/>
      <c r="N155" s="1370"/>
      <c r="O155" s="1131"/>
      <c r="P155" s="875"/>
      <c r="Q155" s="1370"/>
      <c r="R155" s="1370"/>
      <c r="S155" s="1370"/>
      <c r="T155" s="1370"/>
      <c r="U155" s="1370"/>
      <c r="V155" s="1370"/>
      <c r="W155" s="1370"/>
      <c r="X155" s="1371"/>
      <c r="Y155" s="1370"/>
      <c r="Z155" s="1372"/>
      <c r="AA155" s="1370"/>
      <c r="AB155" s="1370"/>
      <c r="AC155" s="1370"/>
      <c r="AD155" s="1370"/>
      <c r="AE155" s="1370"/>
      <c r="AF155" s="1131"/>
      <c r="AG155" s="875"/>
      <c r="AH155" s="1370"/>
      <c r="AI155" s="1370"/>
    </row>
    <row r="156">
      <c r="A156" s="1370"/>
      <c r="B156" s="1370"/>
      <c r="C156" s="1370"/>
      <c r="D156" s="1370"/>
      <c r="E156" s="1370"/>
      <c r="F156" s="1370"/>
      <c r="G156" s="1371"/>
      <c r="H156" s="1370"/>
      <c r="I156" s="1370"/>
      <c r="J156" s="1370"/>
      <c r="K156" s="1370"/>
      <c r="L156" s="1370"/>
      <c r="M156" s="1370"/>
      <c r="N156" s="1370"/>
      <c r="O156" s="1131"/>
      <c r="P156" s="875"/>
      <c r="Q156" s="1370"/>
      <c r="R156" s="1370"/>
      <c r="S156" s="1370"/>
      <c r="T156" s="1370"/>
      <c r="U156" s="1370"/>
      <c r="V156" s="1370"/>
      <c r="W156" s="1370"/>
      <c r="X156" s="1371"/>
      <c r="Y156" s="1370"/>
      <c r="Z156" s="1372"/>
      <c r="AA156" s="1370"/>
      <c r="AB156" s="1370"/>
      <c r="AC156" s="1370"/>
      <c r="AD156" s="1370"/>
      <c r="AE156" s="1370"/>
      <c r="AF156" s="1131"/>
      <c r="AG156" s="875"/>
      <c r="AH156" s="1370"/>
      <c r="AI156" s="1370"/>
    </row>
    <row r="157">
      <c r="A157" s="1370"/>
      <c r="B157" s="1370"/>
      <c r="C157" s="1370"/>
      <c r="D157" s="1370"/>
      <c r="E157" s="1370"/>
      <c r="F157" s="1370"/>
      <c r="G157" s="1371"/>
      <c r="H157" s="1370"/>
      <c r="I157" s="1370"/>
      <c r="J157" s="1370"/>
      <c r="K157" s="1370"/>
      <c r="L157" s="1370"/>
      <c r="M157" s="1370"/>
      <c r="N157" s="1370"/>
      <c r="O157" s="1131"/>
      <c r="P157" s="875"/>
      <c r="Q157" s="1370"/>
      <c r="R157" s="1370"/>
      <c r="S157" s="1370"/>
      <c r="T157" s="1370"/>
      <c r="U157" s="1370"/>
      <c r="V157" s="1370"/>
      <c r="W157" s="1370"/>
      <c r="X157" s="1371"/>
      <c r="Y157" s="1370"/>
      <c r="Z157" s="1372"/>
      <c r="AA157" s="1370"/>
      <c r="AB157" s="1370"/>
      <c r="AC157" s="1370"/>
      <c r="AD157" s="1370"/>
      <c r="AE157" s="1370"/>
      <c r="AF157" s="1131"/>
      <c r="AG157" s="875"/>
      <c r="AH157" s="1370"/>
      <c r="AI157" s="1370"/>
    </row>
    <row r="158">
      <c r="A158" s="1370"/>
      <c r="B158" s="1370"/>
      <c r="C158" s="1370"/>
      <c r="D158" s="1370"/>
      <c r="E158" s="1370"/>
      <c r="F158" s="1370"/>
      <c r="G158" s="1371"/>
      <c r="H158" s="1370"/>
      <c r="I158" s="1370"/>
      <c r="J158" s="1370"/>
      <c r="K158" s="1370"/>
      <c r="L158" s="1370"/>
      <c r="M158" s="1370"/>
      <c r="N158" s="1370"/>
      <c r="O158" s="1131"/>
      <c r="P158" s="875"/>
      <c r="Q158" s="1370"/>
      <c r="R158" s="1370"/>
      <c r="S158" s="1370"/>
      <c r="T158" s="1370"/>
      <c r="U158" s="1370"/>
      <c r="V158" s="1370"/>
      <c r="W158" s="1370"/>
      <c r="X158" s="1371"/>
      <c r="Y158" s="1370"/>
      <c r="Z158" s="1372"/>
      <c r="AA158" s="1370"/>
      <c r="AB158" s="1370"/>
      <c r="AC158" s="1370"/>
      <c r="AD158" s="1370"/>
      <c r="AE158" s="1370"/>
      <c r="AF158" s="1131"/>
      <c r="AG158" s="875"/>
      <c r="AH158" s="1370"/>
      <c r="AI158" s="1370"/>
    </row>
    <row r="159">
      <c r="A159" s="1370"/>
      <c r="B159" s="1370"/>
      <c r="C159" s="1370"/>
      <c r="D159" s="1370"/>
      <c r="E159" s="1370"/>
      <c r="F159" s="1370"/>
      <c r="G159" s="1371"/>
      <c r="H159" s="1370"/>
      <c r="I159" s="1370"/>
      <c r="J159" s="1370"/>
      <c r="K159" s="1370"/>
      <c r="L159" s="1370"/>
      <c r="M159" s="1370"/>
      <c r="N159" s="1370"/>
      <c r="O159" s="1131"/>
      <c r="P159" s="875"/>
      <c r="Q159" s="1370"/>
      <c r="R159" s="1370"/>
      <c r="S159" s="1370"/>
      <c r="T159" s="1370"/>
      <c r="U159" s="1370"/>
      <c r="V159" s="1370"/>
      <c r="W159" s="1370"/>
      <c r="X159" s="1371"/>
      <c r="Y159" s="1370"/>
      <c r="Z159" s="1372"/>
      <c r="AA159" s="1370"/>
      <c r="AB159" s="1370"/>
      <c r="AC159" s="1370"/>
      <c r="AD159" s="1370"/>
      <c r="AE159" s="1370"/>
      <c r="AF159" s="1131"/>
      <c r="AG159" s="875"/>
      <c r="AH159" s="1370"/>
      <c r="AI159" s="1370"/>
    </row>
    <row r="160">
      <c r="A160" s="1370"/>
      <c r="B160" s="1370"/>
      <c r="C160" s="1370"/>
      <c r="D160" s="1370"/>
      <c r="E160" s="1370"/>
      <c r="F160" s="1370"/>
      <c r="G160" s="1371"/>
      <c r="H160" s="1370"/>
      <c r="I160" s="1370"/>
      <c r="J160" s="1370"/>
      <c r="K160" s="1370"/>
      <c r="L160" s="1370"/>
      <c r="M160" s="1370"/>
      <c r="N160" s="1370"/>
      <c r="O160" s="1131"/>
      <c r="P160" s="875"/>
      <c r="Q160" s="1370"/>
      <c r="R160" s="1370"/>
      <c r="S160" s="1370"/>
      <c r="T160" s="1370"/>
      <c r="U160" s="1370"/>
      <c r="V160" s="1370"/>
      <c r="W160" s="1370"/>
      <c r="X160" s="1371"/>
      <c r="Y160" s="1370"/>
      <c r="Z160" s="1372"/>
      <c r="AA160" s="1370"/>
      <c r="AB160" s="1370"/>
      <c r="AC160" s="1370"/>
      <c r="AD160" s="1370"/>
      <c r="AE160" s="1370"/>
      <c r="AF160" s="1131"/>
      <c r="AG160" s="875"/>
      <c r="AH160" s="1370"/>
      <c r="AI160" s="1370"/>
    </row>
    <row r="161">
      <c r="A161" s="1370"/>
      <c r="B161" s="1370"/>
      <c r="C161" s="1370"/>
      <c r="D161" s="1370"/>
      <c r="E161" s="1370"/>
      <c r="F161" s="1370"/>
      <c r="G161" s="1371"/>
      <c r="H161" s="1370"/>
      <c r="I161" s="1370"/>
      <c r="J161" s="1370"/>
      <c r="K161" s="1370"/>
      <c r="L161" s="1370"/>
      <c r="M161" s="1370"/>
      <c r="N161" s="1370"/>
      <c r="O161" s="1131"/>
      <c r="P161" s="875"/>
      <c r="Q161" s="1370"/>
      <c r="R161" s="1370"/>
      <c r="S161" s="1370"/>
      <c r="T161" s="1370"/>
      <c r="U161" s="1370"/>
      <c r="V161" s="1370"/>
      <c r="W161" s="1370"/>
      <c r="X161" s="1371"/>
      <c r="Y161" s="1370"/>
      <c r="Z161" s="1372"/>
      <c r="AA161" s="1370"/>
      <c r="AB161" s="1370"/>
      <c r="AC161" s="1370"/>
      <c r="AD161" s="1370"/>
      <c r="AE161" s="1370"/>
      <c r="AF161" s="1131"/>
      <c r="AG161" s="875"/>
      <c r="AH161" s="1370"/>
      <c r="AI161" s="1370"/>
    </row>
    <row r="162">
      <c r="A162" s="1370"/>
      <c r="B162" s="1370"/>
      <c r="C162" s="1370"/>
      <c r="D162" s="1370"/>
      <c r="E162" s="1370"/>
      <c r="F162" s="1370"/>
      <c r="G162" s="1371"/>
      <c r="H162" s="1370"/>
      <c r="I162" s="1370"/>
      <c r="J162" s="1370"/>
      <c r="K162" s="1370"/>
      <c r="L162" s="1370"/>
      <c r="M162" s="1370"/>
      <c r="N162" s="1370"/>
      <c r="O162" s="1131"/>
      <c r="P162" s="875"/>
      <c r="Q162" s="1370"/>
      <c r="R162" s="1370"/>
      <c r="S162" s="1370"/>
      <c r="T162" s="1370"/>
      <c r="U162" s="1370"/>
      <c r="V162" s="1370"/>
      <c r="W162" s="1370"/>
      <c r="X162" s="1371"/>
      <c r="Y162" s="1370"/>
      <c r="Z162" s="1372"/>
      <c r="AA162" s="1370"/>
      <c r="AB162" s="1370"/>
      <c r="AC162" s="1370"/>
      <c r="AD162" s="1370"/>
      <c r="AE162" s="1370"/>
      <c r="AF162" s="1131"/>
      <c r="AG162" s="875"/>
      <c r="AH162" s="1370"/>
      <c r="AI162" s="1370"/>
    </row>
    <row r="163">
      <c r="A163" s="1370"/>
      <c r="B163" s="1370"/>
      <c r="C163" s="1370"/>
      <c r="D163" s="1370"/>
      <c r="E163" s="1370"/>
      <c r="F163" s="1370"/>
      <c r="G163" s="1371"/>
      <c r="H163" s="1370"/>
      <c r="I163" s="1370"/>
      <c r="J163" s="1370"/>
      <c r="K163" s="1370"/>
      <c r="L163" s="1370"/>
      <c r="M163" s="1370"/>
      <c r="N163" s="1370"/>
      <c r="O163" s="1131"/>
      <c r="P163" s="875"/>
      <c r="Q163" s="1370"/>
      <c r="R163" s="1370"/>
      <c r="S163" s="1370"/>
      <c r="T163" s="1370"/>
      <c r="U163" s="1370"/>
      <c r="V163" s="1370"/>
      <c r="W163" s="1370"/>
      <c r="X163" s="1371"/>
      <c r="Y163" s="1370"/>
      <c r="Z163" s="1372"/>
      <c r="AA163" s="1370"/>
      <c r="AB163" s="1370"/>
      <c r="AC163" s="1370"/>
      <c r="AD163" s="1370"/>
      <c r="AE163" s="1370"/>
      <c r="AF163" s="1131"/>
      <c r="AG163" s="875"/>
      <c r="AH163" s="1370"/>
      <c r="AI163" s="1370"/>
    </row>
    <row r="164">
      <c r="A164" s="1370"/>
      <c r="B164" s="1370"/>
      <c r="C164" s="1370"/>
      <c r="D164" s="1370"/>
      <c r="E164" s="1370"/>
      <c r="F164" s="1370"/>
      <c r="G164" s="1371"/>
      <c r="H164" s="1370"/>
      <c r="I164" s="1370"/>
      <c r="J164" s="1370"/>
      <c r="K164" s="1370"/>
      <c r="L164" s="1370"/>
      <c r="M164" s="1370"/>
      <c r="N164" s="1370"/>
      <c r="O164" s="1131"/>
      <c r="P164" s="875"/>
      <c r="Q164" s="1370"/>
      <c r="R164" s="1370"/>
      <c r="S164" s="1370"/>
      <c r="T164" s="1370"/>
      <c r="U164" s="1370"/>
      <c r="V164" s="1370"/>
      <c r="W164" s="1370"/>
      <c r="X164" s="1371"/>
      <c r="Y164" s="1370"/>
      <c r="Z164" s="1372"/>
      <c r="AA164" s="1370"/>
      <c r="AB164" s="1370"/>
      <c r="AC164" s="1370"/>
      <c r="AD164" s="1370"/>
      <c r="AE164" s="1370"/>
      <c r="AF164" s="1131"/>
      <c r="AG164" s="875"/>
      <c r="AH164" s="1370"/>
      <c r="AI164" s="1370"/>
    </row>
    <row r="165">
      <c r="A165" s="1370"/>
      <c r="B165" s="1370"/>
      <c r="C165" s="1370"/>
      <c r="D165" s="1370"/>
      <c r="E165" s="1370"/>
      <c r="F165" s="1370"/>
      <c r="G165" s="1371"/>
      <c r="H165" s="1370"/>
      <c r="I165" s="1370"/>
      <c r="J165" s="1370"/>
      <c r="K165" s="1370"/>
      <c r="L165" s="1370"/>
      <c r="M165" s="1370"/>
      <c r="N165" s="1370"/>
      <c r="O165" s="1131"/>
      <c r="P165" s="875"/>
      <c r="Q165" s="1370"/>
      <c r="R165" s="1370"/>
      <c r="S165" s="1370"/>
      <c r="T165" s="1370"/>
      <c r="U165" s="1370"/>
      <c r="V165" s="1370"/>
      <c r="W165" s="1370"/>
      <c r="X165" s="1371"/>
      <c r="Y165" s="1370"/>
      <c r="Z165" s="1372"/>
      <c r="AA165" s="1370"/>
      <c r="AB165" s="1370"/>
      <c r="AC165" s="1370"/>
      <c r="AD165" s="1370"/>
      <c r="AE165" s="1370"/>
      <c r="AF165" s="1131"/>
      <c r="AG165" s="875"/>
      <c r="AH165" s="1370"/>
      <c r="AI165" s="1370"/>
    </row>
    <row r="166">
      <c r="A166" s="1370"/>
      <c r="B166" s="1370"/>
      <c r="C166" s="1370"/>
      <c r="D166" s="1370"/>
      <c r="E166" s="1370"/>
      <c r="F166" s="1370"/>
      <c r="G166" s="1371"/>
      <c r="H166" s="1370"/>
      <c r="I166" s="1370"/>
      <c r="J166" s="1370"/>
      <c r="K166" s="1370"/>
      <c r="L166" s="1370"/>
      <c r="M166" s="1370"/>
      <c r="N166" s="1370"/>
      <c r="O166" s="1131"/>
      <c r="P166" s="875"/>
      <c r="Q166" s="1370"/>
      <c r="R166" s="1370"/>
      <c r="S166" s="1370"/>
      <c r="T166" s="1370"/>
      <c r="U166" s="1370"/>
      <c r="V166" s="1370"/>
      <c r="W166" s="1370"/>
      <c r="X166" s="1371"/>
      <c r="Y166" s="1370"/>
      <c r="Z166" s="1372"/>
      <c r="AA166" s="1370"/>
      <c r="AB166" s="1370"/>
      <c r="AC166" s="1370"/>
      <c r="AD166" s="1370"/>
      <c r="AE166" s="1370"/>
      <c r="AF166" s="1131"/>
      <c r="AG166" s="875"/>
      <c r="AH166" s="1370"/>
      <c r="AI166" s="1370"/>
    </row>
    <row r="167">
      <c r="A167" s="1370"/>
      <c r="B167" s="1370"/>
      <c r="C167" s="1370"/>
      <c r="D167" s="1370"/>
      <c r="E167" s="1370"/>
      <c r="F167" s="1370"/>
      <c r="G167" s="1371"/>
      <c r="H167" s="1370"/>
      <c r="I167" s="1370"/>
      <c r="J167" s="1370"/>
      <c r="K167" s="1370"/>
      <c r="L167" s="1370"/>
      <c r="M167" s="1370"/>
      <c r="N167" s="1370"/>
      <c r="O167" s="1131"/>
      <c r="P167" s="875"/>
      <c r="Q167" s="1370"/>
      <c r="R167" s="1370"/>
      <c r="S167" s="1370"/>
      <c r="T167" s="1370"/>
      <c r="U167" s="1370"/>
      <c r="V167" s="1370"/>
      <c r="W167" s="1370"/>
      <c r="X167" s="1371"/>
      <c r="Y167" s="1370"/>
      <c r="Z167" s="1372"/>
      <c r="AA167" s="1370"/>
      <c r="AB167" s="1370"/>
      <c r="AC167" s="1370"/>
      <c r="AD167" s="1370"/>
      <c r="AE167" s="1370"/>
      <c r="AF167" s="1131"/>
      <c r="AG167" s="875"/>
      <c r="AH167" s="1370"/>
      <c r="AI167" s="1370"/>
    </row>
    <row r="168">
      <c r="A168" s="1370"/>
      <c r="B168" s="1370"/>
      <c r="C168" s="1370"/>
      <c r="D168" s="1370"/>
      <c r="E168" s="1370"/>
      <c r="F168" s="1370"/>
      <c r="G168" s="1371"/>
      <c r="H168" s="1370"/>
      <c r="I168" s="1370"/>
      <c r="J168" s="1370"/>
      <c r="K168" s="1370"/>
      <c r="L168" s="1370"/>
      <c r="M168" s="1370"/>
      <c r="N168" s="1370"/>
      <c r="O168" s="1131"/>
      <c r="P168" s="875"/>
      <c r="Q168" s="1370"/>
      <c r="R168" s="1370"/>
      <c r="S168" s="1370"/>
      <c r="T168" s="1370"/>
      <c r="U168" s="1370"/>
      <c r="V168" s="1370"/>
      <c r="W168" s="1370"/>
      <c r="X168" s="1371"/>
      <c r="Y168" s="1370"/>
      <c r="Z168" s="1372"/>
      <c r="AA168" s="1370"/>
      <c r="AB168" s="1370"/>
      <c r="AC168" s="1370"/>
      <c r="AD168" s="1370"/>
      <c r="AE168" s="1370"/>
      <c r="AF168" s="1131"/>
      <c r="AG168" s="875"/>
      <c r="AH168" s="1370"/>
      <c r="AI168" s="1370"/>
    </row>
    <row r="169">
      <c r="A169" s="1370"/>
      <c r="B169" s="1370"/>
      <c r="C169" s="1370"/>
      <c r="D169" s="1370"/>
      <c r="E169" s="1370"/>
      <c r="F169" s="1370"/>
      <c r="G169" s="1371"/>
      <c r="H169" s="1370"/>
      <c r="I169" s="1370"/>
      <c r="J169" s="1370"/>
      <c r="K169" s="1370"/>
      <c r="L169" s="1370"/>
      <c r="M169" s="1370"/>
      <c r="N169" s="1370"/>
      <c r="O169" s="1131"/>
      <c r="P169" s="875"/>
      <c r="Q169" s="1370"/>
      <c r="R169" s="1370"/>
      <c r="S169" s="1370"/>
      <c r="T169" s="1370"/>
      <c r="U169" s="1370"/>
      <c r="V169" s="1370"/>
      <c r="W169" s="1370"/>
      <c r="X169" s="1371"/>
      <c r="Y169" s="1370"/>
      <c r="Z169" s="1372"/>
      <c r="AA169" s="1370"/>
      <c r="AB169" s="1370"/>
      <c r="AC169" s="1370"/>
      <c r="AD169" s="1370"/>
      <c r="AE169" s="1370"/>
      <c r="AF169" s="1131"/>
      <c r="AG169" s="875"/>
      <c r="AH169" s="1370"/>
      <c r="AI169" s="1370"/>
    </row>
    <row r="170">
      <c r="A170" s="1370"/>
      <c r="B170" s="1370"/>
      <c r="C170" s="1370"/>
      <c r="D170" s="1370"/>
      <c r="E170" s="1370"/>
      <c r="F170" s="1370"/>
      <c r="G170" s="1371"/>
      <c r="H170" s="1370"/>
      <c r="I170" s="1370"/>
      <c r="J170" s="1370"/>
      <c r="K170" s="1370"/>
      <c r="L170" s="1370"/>
      <c r="M170" s="1370"/>
      <c r="N170" s="1370"/>
      <c r="O170" s="1131"/>
      <c r="P170" s="875"/>
      <c r="Q170" s="1370"/>
      <c r="R170" s="1370"/>
      <c r="S170" s="1370"/>
      <c r="T170" s="1370"/>
      <c r="U170" s="1370"/>
      <c r="V170" s="1370"/>
      <c r="W170" s="1370"/>
      <c r="X170" s="1371"/>
      <c r="Y170" s="1370"/>
      <c r="Z170" s="1372"/>
      <c r="AA170" s="1370"/>
      <c r="AB170" s="1370"/>
      <c r="AC170" s="1370"/>
      <c r="AD170" s="1370"/>
      <c r="AE170" s="1370"/>
      <c r="AF170" s="1131"/>
      <c r="AG170" s="875"/>
      <c r="AH170" s="1370"/>
      <c r="AI170" s="1370"/>
    </row>
    <row r="171">
      <c r="A171" s="1370"/>
      <c r="B171" s="1370"/>
      <c r="C171" s="1370"/>
      <c r="D171" s="1370"/>
      <c r="E171" s="1370"/>
      <c r="F171" s="1370"/>
      <c r="G171" s="1371"/>
      <c r="H171" s="1370"/>
      <c r="I171" s="1370"/>
      <c r="J171" s="1370"/>
      <c r="K171" s="1370"/>
      <c r="L171" s="1370"/>
      <c r="M171" s="1370"/>
      <c r="N171" s="1370"/>
      <c r="O171" s="1131"/>
      <c r="P171" s="875"/>
      <c r="Q171" s="1370"/>
      <c r="R171" s="1370"/>
      <c r="S171" s="1370"/>
      <c r="T171" s="1370"/>
      <c r="U171" s="1370"/>
      <c r="V171" s="1370"/>
      <c r="W171" s="1370"/>
      <c r="X171" s="1371"/>
      <c r="Y171" s="1370"/>
      <c r="Z171" s="1372"/>
      <c r="AA171" s="1370"/>
      <c r="AB171" s="1370"/>
      <c r="AC171" s="1370"/>
      <c r="AD171" s="1370"/>
      <c r="AE171" s="1370"/>
      <c r="AF171" s="1131"/>
      <c r="AG171" s="875"/>
      <c r="AH171" s="1370"/>
      <c r="AI171" s="1370"/>
    </row>
    <row r="172">
      <c r="A172" s="1370"/>
      <c r="B172" s="1370"/>
      <c r="C172" s="1370"/>
      <c r="D172" s="1370"/>
      <c r="E172" s="1370"/>
      <c r="F172" s="1370"/>
      <c r="G172" s="1371"/>
      <c r="H172" s="1370"/>
      <c r="I172" s="1370"/>
      <c r="J172" s="1370"/>
      <c r="K172" s="1370"/>
      <c r="L172" s="1370"/>
      <c r="M172" s="1370"/>
      <c r="N172" s="1370"/>
      <c r="O172" s="1131"/>
      <c r="P172" s="875"/>
      <c r="Q172" s="1370"/>
      <c r="R172" s="1370"/>
      <c r="S172" s="1370"/>
      <c r="T172" s="1370"/>
      <c r="U172" s="1370"/>
      <c r="V172" s="1370"/>
      <c r="W172" s="1370"/>
      <c r="X172" s="1371"/>
      <c r="Y172" s="1370"/>
      <c r="Z172" s="1372"/>
      <c r="AA172" s="1370"/>
      <c r="AB172" s="1370"/>
      <c r="AC172" s="1370"/>
      <c r="AD172" s="1370"/>
      <c r="AE172" s="1370"/>
      <c r="AF172" s="1131"/>
      <c r="AG172" s="875"/>
      <c r="AH172" s="1370"/>
      <c r="AI172" s="1370"/>
    </row>
    <row r="173">
      <c r="A173" s="1370"/>
      <c r="B173" s="1370"/>
      <c r="C173" s="1370"/>
      <c r="D173" s="1370"/>
      <c r="E173" s="1370"/>
      <c r="F173" s="1370"/>
      <c r="G173" s="1371"/>
      <c r="H173" s="1370"/>
      <c r="I173" s="1370"/>
      <c r="J173" s="1370"/>
      <c r="K173" s="1370"/>
      <c r="L173" s="1370"/>
      <c r="M173" s="1370"/>
      <c r="N173" s="1370"/>
      <c r="O173" s="1131"/>
      <c r="P173" s="875"/>
      <c r="Q173" s="1370"/>
      <c r="R173" s="1370"/>
      <c r="S173" s="1370"/>
      <c r="T173" s="1370"/>
      <c r="U173" s="1370"/>
      <c r="V173" s="1370"/>
      <c r="W173" s="1370"/>
      <c r="X173" s="1371"/>
      <c r="Y173" s="1370"/>
      <c r="Z173" s="1372"/>
      <c r="AA173" s="1370"/>
      <c r="AB173" s="1370"/>
      <c r="AC173" s="1370"/>
      <c r="AD173" s="1370"/>
      <c r="AE173" s="1370"/>
      <c r="AF173" s="1131"/>
      <c r="AG173" s="875"/>
      <c r="AH173" s="1370"/>
      <c r="AI173" s="1370"/>
    </row>
    <row r="174">
      <c r="A174" s="1370"/>
      <c r="B174" s="1370"/>
      <c r="C174" s="1370"/>
      <c r="D174" s="1370"/>
      <c r="E174" s="1370"/>
      <c r="F174" s="1370"/>
      <c r="G174" s="1371"/>
      <c r="H174" s="1370"/>
      <c r="I174" s="1370"/>
      <c r="J174" s="1370"/>
      <c r="K174" s="1370"/>
      <c r="L174" s="1370"/>
      <c r="M174" s="1370"/>
      <c r="N174" s="1370"/>
      <c r="O174" s="1131"/>
      <c r="P174" s="875"/>
      <c r="Q174" s="1370"/>
      <c r="R174" s="1370"/>
      <c r="S174" s="1370"/>
      <c r="T174" s="1370"/>
      <c r="U174" s="1370"/>
      <c r="V174" s="1370"/>
      <c r="W174" s="1370"/>
      <c r="X174" s="1371"/>
      <c r="Y174" s="1370"/>
      <c r="Z174" s="1372"/>
      <c r="AA174" s="1370"/>
      <c r="AB174" s="1370"/>
      <c r="AC174" s="1370"/>
      <c r="AD174" s="1370"/>
      <c r="AE174" s="1370"/>
      <c r="AF174" s="1131"/>
      <c r="AG174" s="875"/>
      <c r="AH174" s="1370"/>
      <c r="AI174" s="1370"/>
    </row>
    <row r="175">
      <c r="A175" s="1370"/>
      <c r="B175" s="1370"/>
      <c r="C175" s="1370"/>
      <c r="D175" s="1370"/>
      <c r="E175" s="1370"/>
      <c r="F175" s="1370"/>
      <c r="G175" s="1371"/>
      <c r="H175" s="1370"/>
      <c r="I175" s="1370"/>
      <c r="J175" s="1370"/>
      <c r="K175" s="1370"/>
      <c r="L175" s="1370"/>
      <c r="M175" s="1370"/>
      <c r="N175" s="1370"/>
      <c r="O175" s="1131"/>
      <c r="P175" s="875"/>
      <c r="Q175" s="1370"/>
      <c r="R175" s="1370"/>
      <c r="S175" s="1370"/>
      <c r="T175" s="1370"/>
      <c r="U175" s="1370"/>
      <c r="V175" s="1370"/>
      <c r="W175" s="1370"/>
      <c r="X175" s="1371"/>
      <c r="Y175" s="1370"/>
      <c r="Z175" s="1372"/>
      <c r="AA175" s="1370"/>
      <c r="AB175" s="1370"/>
      <c r="AC175" s="1370"/>
      <c r="AD175" s="1370"/>
      <c r="AE175" s="1370"/>
      <c r="AF175" s="1131"/>
      <c r="AG175" s="875"/>
      <c r="AH175" s="1370"/>
      <c r="AI175" s="1370"/>
    </row>
    <row r="176">
      <c r="A176" s="1370"/>
      <c r="B176" s="1370"/>
      <c r="C176" s="1370"/>
      <c r="D176" s="1370"/>
      <c r="E176" s="1370"/>
      <c r="F176" s="1370"/>
      <c r="G176" s="1371"/>
      <c r="H176" s="1370"/>
      <c r="I176" s="1370"/>
      <c r="J176" s="1370"/>
      <c r="K176" s="1370"/>
      <c r="L176" s="1370"/>
      <c r="M176" s="1370"/>
      <c r="N176" s="1370"/>
      <c r="O176" s="1131"/>
      <c r="P176" s="875"/>
      <c r="Q176" s="1370"/>
      <c r="R176" s="1370"/>
      <c r="S176" s="1370"/>
      <c r="T176" s="1370"/>
      <c r="U176" s="1370"/>
      <c r="V176" s="1370"/>
      <c r="W176" s="1370"/>
      <c r="X176" s="1371"/>
      <c r="Y176" s="1370"/>
      <c r="Z176" s="1372"/>
      <c r="AA176" s="1370"/>
      <c r="AB176" s="1370"/>
      <c r="AC176" s="1370"/>
      <c r="AD176" s="1370"/>
      <c r="AE176" s="1370"/>
      <c r="AF176" s="1131"/>
      <c r="AG176" s="875"/>
      <c r="AH176" s="1370"/>
      <c r="AI176" s="1370"/>
    </row>
    <row r="177">
      <c r="A177" s="1370"/>
      <c r="B177" s="1370"/>
      <c r="C177" s="1370"/>
      <c r="D177" s="1370"/>
      <c r="E177" s="1370"/>
      <c r="F177" s="1370"/>
      <c r="G177" s="1371"/>
      <c r="H177" s="1370"/>
      <c r="I177" s="1370"/>
      <c r="J177" s="1370"/>
      <c r="K177" s="1370"/>
      <c r="L177" s="1370"/>
      <c r="M177" s="1370"/>
      <c r="N177" s="1370"/>
      <c r="O177" s="1131"/>
      <c r="P177" s="875"/>
      <c r="Q177" s="1370"/>
      <c r="R177" s="1370"/>
      <c r="S177" s="1370"/>
      <c r="T177" s="1370"/>
      <c r="U177" s="1370"/>
      <c r="V177" s="1370"/>
      <c r="W177" s="1370"/>
      <c r="X177" s="1371"/>
      <c r="Y177" s="1370"/>
      <c r="Z177" s="1372"/>
      <c r="AA177" s="1370"/>
      <c r="AB177" s="1370"/>
      <c r="AC177" s="1370"/>
      <c r="AD177" s="1370"/>
      <c r="AE177" s="1370"/>
      <c r="AF177" s="1131"/>
      <c r="AG177" s="875"/>
      <c r="AH177" s="1370"/>
      <c r="AI177" s="1370"/>
    </row>
    <row r="178">
      <c r="A178" s="1370"/>
      <c r="B178" s="1370"/>
      <c r="C178" s="1370"/>
      <c r="D178" s="1370"/>
      <c r="E178" s="1370"/>
      <c r="F178" s="1370"/>
      <c r="G178" s="1371"/>
      <c r="H178" s="1370"/>
      <c r="I178" s="1370"/>
      <c r="J178" s="1370"/>
      <c r="K178" s="1370"/>
      <c r="L178" s="1370"/>
      <c r="M178" s="1370"/>
      <c r="N178" s="1370"/>
      <c r="O178" s="1131"/>
      <c r="P178" s="875"/>
      <c r="Q178" s="1370"/>
      <c r="R178" s="1370"/>
      <c r="S178" s="1370"/>
      <c r="T178" s="1370"/>
      <c r="U178" s="1370"/>
      <c r="V178" s="1370"/>
      <c r="W178" s="1370"/>
      <c r="X178" s="1371"/>
      <c r="Y178" s="1370"/>
      <c r="Z178" s="1372"/>
      <c r="AA178" s="1370"/>
      <c r="AB178" s="1370"/>
      <c r="AC178" s="1370"/>
      <c r="AD178" s="1370"/>
      <c r="AE178" s="1370"/>
      <c r="AF178" s="1131"/>
      <c r="AG178" s="875"/>
      <c r="AH178" s="1370"/>
      <c r="AI178" s="1370"/>
    </row>
    <row r="179">
      <c r="A179" s="1370"/>
      <c r="B179" s="1370"/>
      <c r="C179" s="1370"/>
      <c r="D179" s="1370"/>
      <c r="E179" s="1370"/>
      <c r="F179" s="1370"/>
      <c r="G179" s="1371"/>
      <c r="H179" s="1370"/>
      <c r="I179" s="1370"/>
      <c r="J179" s="1370"/>
      <c r="K179" s="1370"/>
      <c r="L179" s="1370"/>
      <c r="M179" s="1370"/>
      <c r="N179" s="1370"/>
      <c r="O179" s="1131"/>
      <c r="P179" s="875"/>
      <c r="Q179" s="1370"/>
      <c r="R179" s="1370"/>
      <c r="S179" s="1370"/>
      <c r="T179" s="1370"/>
      <c r="U179" s="1370"/>
      <c r="V179" s="1370"/>
      <c r="W179" s="1370"/>
      <c r="X179" s="1371"/>
      <c r="Y179" s="1370"/>
      <c r="Z179" s="1372"/>
      <c r="AA179" s="1370"/>
      <c r="AB179" s="1370"/>
      <c r="AC179" s="1370"/>
      <c r="AD179" s="1370"/>
      <c r="AE179" s="1370"/>
      <c r="AF179" s="1131"/>
      <c r="AG179" s="875"/>
      <c r="AH179" s="1370"/>
      <c r="AI179" s="1370"/>
    </row>
    <row r="180">
      <c r="A180" s="1370"/>
      <c r="B180" s="1370"/>
      <c r="C180" s="1370"/>
      <c r="D180" s="1370"/>
      <c r="E180" s="1370"/>
      <c r="F180" s="1370"/>
      <c r="G180" s="1371"/>
      <c r="H180" s="1370"/>
      <c r="I180" s="1370"/>
      <c r="J180" s="1370"/>
      <c r="K180" s="1370"/>
      <c r="L180" s="1370"/>
      <c r="M180" s="1370"/>
      <c r="N180" s="1370"/>
      <c r="O180" s="1131"/>
      <c r="P180" s="875"/>
      <c r="Q180" s="1370"/>
      <c r="R180" s="1370"/>
      <c r="S180" s="1370"/>
      <c r="T180" s="1370"/>
      <c r="U180" s="1370"/>
      <c r="V180" s="1370"/>
      <c r="W180" s="1370"/>
      <c r="X180" s="1371"/>
      <c r="Y180" s="1370"/>
      <c r="Z180" s="1372"/>
      <c r="AA180" s="1370"/>
      <c r="AB180" s="1370"/>
      <c r="AC180" s="1370"/>
      <c r="AD180" s="1370"/>
      <c r="AE180" s="1370"/>
      <c r="AF180" s="1131"/>
      <c r="AG180" s="875"/>
      <c r="AH180" s="1370"/>
      <c r="AI180" s="1370"/>
    </row>
    <row r="181">
      <c r="A181" s="1370"/>
      <c r="B181" s="1370"/>
      <c r="C181" s="1370"/>
      <c r="D181" s="1370"/>
      <c r="E181" s="1370"/>
      <c r="F181" s="1370"/>
      <c r="G181" s="1371"/>
      <c r="H181" s="1370"/>
      <c r="I181" s="1370"/>
      <c r="J181" s="1370"/>
      <c r="K181" s="1370"/>
      <c r="L181" s="1370"/>
      <c r="M181" s="1370"/>
      <c r="N181" s="1370"/>
      <c r="O181" s="1131"/>
      <c r="P181" s="875"/>
      <c r="Q181" s="1370"/>
      <c r="R181" s="1370"/>
      <c r="S181" s="1370"/>
      <c r="T181" s="1370"/>
      <c r="U181" s="1370"/>
      <c r="V181" s="1370"/>
      <c r="W181" s="1370"/>
      <c r="X181" s="1371"/>
      <c r="Y181" s="1370"/>
      <c r="Z181" s="1372"/>
      <c r="AA181" s="1370"/>
      <c r="AB181" s="1370"/>
      <c r="AC181" s="1370"/>
      <c r="AD181" s="1370"/>
      <c r="AE181" s="1370"/>
      <c r="AF181" s="1131"/>
      <c r="AG181" s="875"/>
      <c r="AH181" s="1370"/>
      <c r="AI181" s="1370"/>
    </row>
    <row r="182">
      <c r="A182" s="1370"/>
      <c r="B182" s="1370"/>
      <c r="C182" s="1370"/>
      <c r="D182" s="1370"/>
      <c r="E182" s="1370"/>
      <c r="F182" s="1370"/>
      <c r="G182" s="1371"/>
      <c r="H182" s="1370"/>
      <c r="I182" s="1370"/>
      <c r="J182" s="1370"/>
      <c r="K182" s="1370"/>
      <c r="L182" s="1370"/>
      <c r="M182" s="1370"/>
      <c r="N182" s="1370"/>
      <c r="O182" s="1131"/>
      <c r="P182" s="875"/>
      <c r="Q182" s="1370"/>
      <c r="R182" s="1370"/>
      <c r="S182" s="1370"/>
      <c r="T182" s="1370"/>
      <c r="U182" s="1370"/>
      <c r="V182" s="1370"/>
      <c r="W182" s="1370"/>
      <c r="X182" s="1371"/>
      <c r="Y182" s="1370"/>
      <c r="Z182" s="1372"/>
      <c r="AA182" s="1370"/>
      <c r="AB182" s="1370"/>
      <c r="AC182" s="1370"/>
      <c r="AD182" s="1370"/>
      <c r="AE182" s="1370"/>
      <c r="AF182" s="1131"/>
      <c r="AG182" s="875"/>
      <c r="AH182" s="1370"/>
      <c r="AI182" s="1370"/>
    </row>
    <row r="183">
      <c r="A183" s="1370"/>
      <c r="B183" s="1370"/>
      <c r="C183" s="1370"/>
      <c r="D183" s="1370"/>
      <c r="E183" s="1370"/>
      <c r="F183" s="1370"/>
      <c r="G183" s="1371"/>
      <c r="H183" s="1370"/>
      <c r="I183" s="1370"/>
      <c r="J183" s="1370"/>
      <c r="K183" s="1370"/>
      <c r="L183" s="1370"/>
      <c r="M183" s="1370"/>
      <c r="N183" s="1370"/>
      <c r="O183" s="1131"/>
      <c r="P183" s="875"/>
      <c r="Q183" s="1370"/>
      <c r="R183" s="1370"/>
      <c r="S183" s="1370"/>
      <c r="T183" s="1370"/>
      <c r="U183" s="1370"/>
      <c r="V183" s="1370"/>
      <c r="W183" s="1370"/>
      <c r="X183" s="1371"/>
      <c r="Y183" s="1370"/>
      <c r="Z183" s="1372"/>
      <c r="AA183" s="1370"/>
      <c r="AB183" s="1370"/>
      <c r="AC183" s="1370"/>
      <c r="AD183" s="1370"/>
      <c r="AE183" s="1370"/>
      <c r="AF183" s="1131"/>
      <c r="AG183" s="875"/>
      <c r="AH183" s="1370"/>
      <c r="AI183" s="1370"/>
    </row>
    <row r="184">
      <c r="A184" s="1370"/>
      <c r="B184" s="1370"/>
      <c r="C184" s="1370"/>
      <c r="D184" s="1370"/>
      <c r="E184" s="1370"/>
      <c r="F184" s="1370"/>
      <c r="G184" s="1371"/>
      <c r="H184" s="1370"/>
      <c r="I184" s="1370"/>
      <c r="J184" s="1370"/>
      <c r="K184" s="1370"/>
      <c r="L184" s="1370"/>
      <c r="M184" s="1370"/>
      <c r="N184" s="1370"/>
      <c r="O184" s="1131"/>
      <c r="P184" s="875"/>
      <c r="Q184" s="1370"/>
      <c r="R184" s="1370"/>
      <c r="S184" s="1370"/>
      <c r="T184" s="1370"/>
      <c r="U184" s="1370"/>
      <c r="V184" s="1370"/>
      <c r="W184" s="1370"/>
      <c r="X184" s="1371"/>
      <c r="Y184" s="1370"/>
      <c r="Z184" s="1372"/>
      <c r="AA184" s="1370"/>
      <c r="AB184" s="1370"/>
      <c r="AC184" s="1370"/>
      <c r="AD184" s="1370"/>
      <c r="AE184" s="1370"/>
      <c r="AF184" s="1131"/>
      <c r="AG184" s="875"/>
      <c r="AH184" s="1370"/>
      <c r="AI184" s="1370"/>
    </row>
    <row r="185">
      <c r="A185" s="1370"/>
      <c r="B185" s="1370"/>
      <c r="C185" s="1370"/>
      <c r="D185" s="1370"/>
      <c r="E185" s="1370"/>
      <c r="F185" s="1370"/>
      <c r="G185" s="1371"/>
      <c r="H185" s="1370"/>
      <c r="I185" s="1370"/>
      <c r="J185" s="1370"/>
      <c r="K185" s="1370"/>
      <c r="L185" s="1370"/>
      <c r="M185" s="1370"/>
      <c r="N185" s="1370"/>
      <c r="O185" s="1131"/>
      <c r="P185" s="875"/>
      <c r="Q185" s="1370"/>
      <c r="R185" s="1370"/>
      <c r="S185" s="1370"/>
      <c r="T185" s="1370"/>
      <c r="U185" s="1370"/>
      <c r="V185" s="1370"/>
      <c r="W185" s="1370"/>
      <c r="X185" s="1371"/>
      <c r="Y185" s="1370"/>
      <c r="Z185" s="1372"/>
      <c r="AA185" s="1370"/>
      <c r="AB185" s="1370"/>
      <c r="AC185" s="1370"/>
      <c r="AD185" s="1370"/>
      <c r="AE185" s="1370"/>
      <c r="AF185" s="1131"/>
      <c r="AG185" s="875"/>
      <c r="AH185" s="1370"/>
      <c r="AI185" s="1370"/>
    </row>
    <row r="186">
      <c r="A186" s="1370"/>
      <c r="B186" s="1370"/>
      <c r="C186" s="1370"/>
      <c r="D186" s="1370"/>
      <c r="E186" s="1370"/>
      <c r="F186" s="1370"/>
      <c r="G186" s="1371"/>
      <c r="H186" s="1370"/>
      <c r="I186" s="1370"/>
      <c r="J186" s="1370"/>
      <c r="K186" s="1370"/>
      <c r="L186" s="1370"/>
      <c r="M186" s="1370"/>
      <c r="N186" s="1370"/>
      <c r="O186" s="1131"/>
      <c r="P186" s="875"/>
      <c r="Q186" s="1370"/>
      <c r="R186" s="1370"/>
      <c r="S186" s="1370"/>
      <c r="T186" s="1370"/>
      <c r="U186" s="1370"/>
      <c r="V186" s="1370"/>
      <c r="W186" s="1370"/>
      <c r="X186" s="1371"/>
      <c r="Y186" s="1370"/>
      <c r="Z186" s="1372"/>
      <c r="AA186" s="1370"/>
      <c r="AB186" s="1370"/>
      <c r="AC186" s="1370"/>
      <c r="AD186" s="1370"/>
      <c r="AE186" s="1370"/>
      <c r="AF186" s="1131"/>
      <c r="AG186" s="875"/>
      <c r="AH186" s="1370"/>
      <c r="AI186" s="1370"/>
    </row>
    <row r="187">
      <c r="A187" s="1370"/>
      <c r="B187" s="1370"/>
      <c r="C187" s="1370"/>
      <c r="D187" s="1370"/>
      <c r="E187" s="1370"/>
      <c r="F187" s="1370"/>
      <c r="G187" s="1371"/>
      <c r="H187" s="1370"/>
      <c r="I187" s="1370"/>
      <c r="J187" s="1370"/>
      <c r="K187" s="1370"/>
      <c r="L187" s="1370"/>
      <c r="M187" s="1370"/>
      <c r="N187" s="1370"/>
      <c r="O187" s="1131"/>
      <c r="P187" s="875"/>
      <c r="Q187" s="1370"/>
      <c r="R187" s="1370"/>
      <c r="S187" s="1370"/>
      <c r="T187" s="1370"/>
      <c r="U187" s="1370"/>
      <c r="V187" s="1370"/>
      <c r="W187" s="1370"/>
      <c r="X187" s="1371"/>
      <c r="Y187" s="1370"/>
      <c r="Z187" s="1372"/>
      <c r="AA187" s="1370"/>
      <c r="AB187" s="1370"/>
      <c r="AC187" s="1370"/>
      <c r="AD187" s="1370"/>
      <c r="AE187" s="1370"/>
      <c r="AF187" s="1131"/>
      <c r="AG187" s="875"/>
      <c r="AH187" s="1370"/>
      <c r="AI187" s="1370"/>
    </row>
    <row r="188">
      <c r="A188" s="1370"/>
      <c r="B188" s="1370"/>
      <c r="C188" s="1370"/>
      <c r="D188" s="1370"/>
      <c r="E188" s="1370"/>
      <c r="F188" s="1370"/>
      <c r="G188" s="1371"/>
      <c r="H188" s="1370"/>
      <c r="I188" s="1370"/>
      <c r="J188" s="1370"/>
      <c r="K188" s="1370"/>
      <c r="L188" s="1370"/>
      <c r="M188" s="1370"/>
      <c r="N188" s="1370"/>
      <c r="O188" s="1131"/>
      <c r="P188" s="875"/>
      <c r="Q188" s="1370"/>
      <c r="R188" s="1370"/>
      <c r="S188" s="1370"/>
      <c r="T188" s="1370"/>
      <c r="U188" s="1370"/>
      <c r="V188" s="1370"/>
      <c r="W188" s="1370"/>
      <c r="X188" s="1371"/>
      <c r="Y188" s="1370"/>
      <c r="Z188" s="1372"/>
      <c r="AA188" s="1370"/>
      <c r="AB188" s="1370"/>
      <c r="AC188" s="1370"/>
      <c r="AD188" s="1370"/>
      <c r="AE188" s="1370"/>
      <c r="AF188" s="1131"/>
      <c r="AG188" s="875"/>
      <c r="AH188" s="1370"/>
      <c r="AI188" s="1370"/>
    </row>
    <row r="189">
      <c r="A189" s="1370"/>
      <c r="B189" s="1370"/>
      <c r="C189" s="1370"/>
      <c r="D189" s="1370"/>
      <c r="E189" s="1370"/>
      <c r="F189" s="1370"/>
      <c r="G189" s="1371"/>
      <c r="H189" s="1370"/>
      <c r="I189" s="1370"/>
      <c r="J189" s="1370"/>
      <c r="K189" s="1370"/>
      <c r="L189" s="1370"/>
      <c r="M189" s="1370"/>
      <c r="N189" s="1370"/>
      <c r="O189" s="1131"/>
      <c r="P189" s="875"/>
      <c r="Q189" s="1370"/>
      <c r="R189" s="1370"/>
      <c r="S189" s="1370"/>
      <c r="T189" s="1370"/>
      <c r="U189" s="1370"/>
      <c r="V189" s="1370"/>
      <c r="W189" s="1370"/>
      <c r="X189" s="1371"/>
      <c r="Y189" s="1370"/>
      <c r="Z189" s="1372"/>
      <c r="AA189" s="1370"/>
      <c r="AB189" s="1370"/>
      <c r="AC189" s="1370"/>
      <c r="AD189" s="1370"/>
      <c r="AE189" s="1370"/>
      <c r="AF189" s="1131"/>
      <c r="AG189" s="875"/>
      <c r="AH189" s="1370"/>
      <c r="AI189" s="1370"/>
    </row>
    <row r="190">
      <c r="A190" s="1370"/>
      <c r="B190" s="1370"/>
      <c r="C190" s="1370"/>
      <c r="D190" s="1370"/>
      <c r="E190" s="1370"/>
      <c r="F190" s="1370"/>
      <c r="G190" s="1371"/>
      <c r="H190" s="1370"/>
      <c r="I190" s="1370"/>
      <c r="J190" s="1370"/>
      <c r="K190" s="1370"/>
      <c r="L190" s="1370"/>
      <c r="M190" s="1370"/>
      <c r="N190" s="1370"/>
      <c r="O190" s="1131"/>
      <c r="P190" s="875"/>
      <c r="Q190" s="1370"/>
      <c r="R190" s="1370"/>
      <c r="S190" s="1370"/>
      <c r="T190" s="1370"/>
      <c r="U190" s="1370"/>
      <c r="V190" s="1370"/>
      <c r="W190" s="1370"/>
      <c r="X190" s="1371"/>
      <c r="Y190" s="1370"/>
      <c r="Z190" s="1372"/>
      <c r="AA190" s="1370"/>
      <c r="AB190" s="1370"/>
      <c r="AC190" s="1370"/>
      <c r="AD190" s="1370"/>
      <c r="AE190" s="1370"/>
      <c r="AF190" s="1131"/>
      <c r="AG190" s="875"/>
      <c r="AH190" s="1370"/>
      <c r="AI190" s="1370"/>
    </row>
    <row r="191">
      <c r="A191" s="1370"/>
      <c r="B191" s="1370"/>
      <c r="C191" s="1370"/>
      <c r="D191" s="1370"/>
      <c r="E191" s="1370"/>
      <c r="F191" s="1370"/>
      <c r="G191" s="1371"/>
      <c r="H191" s="1370"/>
      <c r="I191" s="1370"/>
      <c r="J191" s="1370"/>
      <c r="K191" s="1370"/>
      <c r="L191" s="1370"/>
      <c r="M191" s="1370"/>
      <c r="N191" s="1370"/>
      <c r="O191" s="1131"/>
      <c r="P191" s="875"/>
      <c r="Q191" s="1370"/>
      <c r="R191" s="1370"/>
      <c r="S191" s="1370"/>
      <c r="T191" s="1370"/>
      <c r="U191" s="1370"/>
      <c r="V191" s="1370"/>
      <c r="W191" s="1370"/>
      <c r="X191" s="1371"/>
      <c r="Y191" s="1370"/>
      <c r="Z191" s="1372"/>
      <c r="AA191" s="1370"/>
      <c r="AB191" s="1370"/>
      <c r="AC191" s="1370"/>
      <c r="AD191" s="1370"/>
      <c r="AE191" s="1370"/>
      <c r="AF191" s="1131"/>
      <c r="AG191" s="875"/>
      <c r="AH191" s="1370"/>
      <c r="AI191" s="1370"/>
    </row>
    <row r="192">
      <c r="A192" s="1370"/>
      <c r="B192" s="1370"/>
      <c r="C192" s="1370"/>
      <c r="D192" s="1370"/>
      <c r="E192" s="1370"/>
      <c r="F192" s="1370"/>
      <c r="G192" s="1371"/>
      <c r="H192" s="1370"/>
      <c r="I192" s="1370"/>
      <c r="J192" s="1370"/>
      <c r="K192" s="1370"/>
      <c r="L192" s="1370"/>
      <c r="M192" s="1370"/>
      <c r="N192" s="1370"/>
      <c r="O192" s="1131"/>
      <c r="P192" s="875"/>
      <c r="Q192" s="1370"/>
      <c r="R192" s="1370"/>
      <c r="S192" s="1370"/>
      <c r="T192" s="1370"/>
      <c r="U192" s="1370"/>
      <c r="V192" s="1370"/>
      <c r="W192" s="1370"/>
      <c r="X192" s="1371"/>
      <c r="Y192" s="1370"/>
      <c r="Z192" s="1372"/>
      <c r="AA192" s="1370"/>
      <c r="AB192" s="1370"/>
      <c r="AC192" s="1370"/>
      <c r="AD192" s="1370"/>
      <c r="AE192" s="1370"/>
      <c r="AF192" s="1131"/>
      <c r="AG192" s="875"/>
      <c r="AH192" s="1370"/>
      <c r="AI192" s="1370"/>
    </row>
    <row r="193">
      <c r="A193" s="1370"/>
      <c r="B193" s="1370"/>
      <c r="C193" s="1370"/>
      <c r="D193" s="1370"/>
      <c r="E193" s="1370"/>
      <c r="F193" s="1370"/>
      <c r="G193" s="1371"/>
      <c r="H193" s="1370"/>
      <c r="I193" s="1370"/>
      <c r="J193" s="1370"/>
      <c r="K193" s="1370"/>
      <c r="L193" s="1370"/>
      <c r="M193" s="1370"/>
      <c r="N193" s="1370"/>
      <c r="O193" s="1131"/>
      <c r="P193" s="875"/>
      <c r="Q193" s="1370"/>
      <c r="R193" s="1370"/>
      <c r="S193" s="1370"/>
      <c r="T193" s="1370"/>
      <c r="U193" s="1370"/>
      <c r="V193" s="1370"/>
      <c r="W193" s="1370"/>
      <c r="X193" s="1371"/>
      <c r="Y193" s="1370"/>
      <c r="Z193" s="1372"/>
      <c r="AA193" s="1370"/>
      <c r="AB193" s="1370"/>
      <c r="AC193" s="1370"/>
      <c r="AD193" s="1370"/>
      <c r="AE193" s="1370"/>
      <c r="AF193" s="1131"/>
      <c r="AG193" s="875"/>
      <c r="AH193" s="1370"/>
      <c r="AI193" s="1370"/>
    </row>
    <row r="194">
      <c r="A194" s="1370"/>
      <c r="B194" s="1370"/>
      <c r="C194" s="1370"/>
      <c r="D194" s="1370"/>
      <c r="E194" s="1370"/>
      <c r="F194" s="1370"/>
      <c r="G194" s="1371"/>
      <c r="H194" s="1370"/>
      <c r="I194" s="1370"/>
      <c r="J194" s="1370"/>
      <c r="K194" s="1370"/>
      <c r="L194" s="1370"/>
      <c r="M194" s="1370"/>
      <c r="N194" s="1370"/>
      <c r="O194" s="1131"/>
      <c r="P194" s="875"/>
      <c r="Q194" s="1370"/>
      <c r="R194" s="1370"/>
      <c r="S194" s="1370"/>
      <c r="T194" s="1370"/>
      <c r="U194" s="1370"/>
      <c r="V194" s="1370"/>
      <c r="W194" s="1370"/>
      <c r="X194" s="1371"/>
      <c r="Y194" s="1370"/>
      <c r="Z194" s="1372"/>
      <c r="AA194" s="1370"/>
      <c r="AB194" s="1370"/>
      <c r="AC194" s="1370"/>
      <c r="AD194" s="1370"/>
      <c r="AE194" s="1370"/>
      <c r="AF194" s="1131"/>
      <c r="AG194" s="875"/>
      <c r="AH194" s="1370"/>
      <c r="AI194" s="1370"/>
    </row>
    <row r="195">
      <c r="A195" s="1370"/>
      <c r="B195" s="1370"/>
      <c r="C195" s="1370"/>
      <c r="D195" s="1370"/>
      <c r="E195" s="1370"/>
      <c r="F195" s="1370"/>
      <c r="G195" s="1371"/>
      <c r="H195" s="1370"/>
      <c r="I195" s="1370"/>
      <c r="J195" s="1370"/>
      <c r="K195" s="1370"/>
      <c r="L195" s="1370"/>
      <c r="M195" s="1370"/>
      <c r="N195" s="1370"/>
      <c r="O195" s="1131"/>
      <c r="P195" s="875"/>
      <c r="Q195" s="1370"/>
      <c r="R195" s="1370"/>
      <c r="S195" s="1370"/>
      <c r="T195" s="1370"/>
      <c r="U195" s="1370"/>
      <c r="V195" s="1370"/>
      <c r="W195" s="1370"/>
      <c r="X195" s="1371"/>
      <c r="Y195" s="1370"/>
      <c r="Z195" s="1372"/>
      <c r="AA195" s="1370"/>
      <c r="AB195" s="1370"/>
      <c r="AC195" s="1370"/>
      <c r="AD195" s="1370"/>
      <c r="AE195" s="1370"/>
      <c r="AF195" s="1131"/>
      <c r="AG195" s="875"/>
      <c r="AH195" s="1370"/>
      <c r="AI195" s="1370"/>
    </row>
    <row r="196">
      <c r="A196" s="1370"/>
      <c r="B196" s="1370"/>
      <c r="C196" s="1370"/>
      <c r="D196" s="1370"/>
      <c r="E196" s="1370"/>
      <c r="F196" s="1370"/>
      <c r="G196" s="1371"/>
      <c r="H196" s="1370"/>
      <c r="I196" s="1370"/>
      <c r="J196" s="1370"/>
      <c r="K196" s="1370"/>
      <c r="L196" s="1370"/>
      <c r="M196" s="1370"/>
      <c r="N196" s="1370"/>
      <c r="O196" s="1131"/>
      <c r="P196" s="875"/>
      <c r="Q196" s="1370"/>
      <c r="R196" s="1370"/>
      <c r="S196" s="1370"/>
      <c r="T196" s="1370"/>
      <c r="U196" s="1370"/>
      <c r="V196" s="1370"/>
      <c r="W196" s="1370"/>
      <c r="X196" s="1371"/>
      <c r="Y196" s="1370"/>
      <c r="Z196" s="1372"/>
      <c r="AA196" s="1370"/>
      <c r="AB196" s="1370"/>
      <c r="AC196" s="1370"/>
      <c r="AD196" s="1370"/>
      <c r="AE196" s="1370"/>
      <c r="AF196" s="1131"/>
      <c r="AG196" s="875"/>
      <c r="AH196" s="1370"/>
      <c r="AI196" s="1370"/>
    </row>
    <row r="197">
      <c r="A197" s="1370"/>
      <c r="B197" s="1370"/>
      <c r="C197" s="1370"/>
      <c r="D197" s="1370"/>
      <c r="E197" s="1370"/>
      <c r="F197" s="1370"/>
      <c r="G197" s="1371"/>
      <c r="H197" s="1370"/>
      <c r="I197" s="1370"/>
      <c r="J197" s="1370"/>
      <c r="K197" s="1370"/>
      <c r="L197" s="1370"/>
      <c r="M197" s="1370"/>
      <c r="N197" s="1370"/>
      <c r="O197" s="1131"/>
      <c r="P197" s="875"/>
      <c r="Q197" s="1370"/>
      <c r="R197" s="1370"/>
      <c r="S197" s="1370"/>
      <c r="T197" s="1370"/>
      <c r="U197" s="1370"/>
      <c r="V197" s="1370"/>
      <c r="W197" s="1370"/>
      <c r="X197" s="1371"/>
      <c r="Y197" s="1370"/>
      <c r="Z197" s="1372"/>
      <c r="AA197" s="1370"/>
      <c r="AB197" s="1370"/>
      <c r="AC197" s="1370"/>
      <c r="AD197" s="1370"/>
      <c r="AE197" s="1370"/>
      <c r="AF197" s="1131"/>
      <c r="AG197" s="875"/>
      <c r="AH197" s="1370"/>
      <c r="AI197" s="1370"/>
    </row>
    <row r="198">
      <c r="A198" s="1370"/>
      <c r="B198" s="1370"/>
      <c r="C198" s="1370"/>
      <c r="D198" s="1370"/>
      <c r="E198" s="1370"/>
      <c r="F198" s="1370"/>
      <c r="G198" s="1371"/>
      <c r="H198" s="1370"/>
      <c r="I198" s="1370"/>
      <c r="J198" s="1370"/>
      <c r="K198" s="1370"/>
      <c r="L198" s="1370"/>
      <c r="M198" s="1370"/>
      <c r="N198" s="1370"/>
      <c r="O198" s="1131"/>
      <c r="P198" s="875"/>
      <c r="Q198" s="1370"/>
      <c r="R198" s="1370"/>
      <c r="S198" s="1370"/>
      <c r="T198" s="1370"/>
      <c r="U198" s="1370"/>
      <c r="V198" s="1370"/>
      <c r="W198" s="1370"/>
      <c r="X198" s="1371"/>
      <c r="Y198" s="1370"/>
      <c r="Z198" s="1372"/>
      <c r="AA198" s="1370"/>
      <c r="AB198" s="1370"/>
      <c r="AC198" s="1370"/>
      <c r="AD198" s="1370"/>
      <c r="AE198" s="1370"/>
      <c r="AF198" s="1131"/>
      <c r="AG198" s="875"/>
      <c r="AH198" s="1370"/>
      <c r="AI198" s="1370"/>
    </row>
    <row r="199">
      <c r="A199" s="1370"/>
      <c r="B199" s="1370"/>
      <c r="C199" s="1370"/>
      <c r="D199" s="1370"/>
      <c r="E199" s="1370"/>
      <c r="F199" s="1370"/>
      <c r="G199" s="1371"/>
      <c r="H199" s="1370"/>
      <c r="I199" s="1370"/>
      <c r="J199" s="1370"/>
      <c r="K199" s="1370"/>
      <c r="L199" s="1370"/>
      <c r="M199" s="1370"/>
      <c r="N199" s="1370"/>
      <c r="O199" s="1131"/>
      <c r="P199" s="875"/>
      <c r="Q199" s="1370"/>
      <c r="R199" s="1370"/>
      <c r="S199" s="1370"/>
      <c r="T199" s="1370"/>
      <c r="U199" s="1370"/>
      <c r="V199" s="1370"/>
      <c r="W199" s="1370"/>
      <c r="X199" s="1371"/>
      <c r="Y199" s="1370"/>
      <c r="Z199" s="1372"/>
      <c r="AA199" s="1370"/>
      <c r="AB199" s="1370"/>
      <c r="AC199" s="1370"/>
      <c r="AD199" s="1370"/>
      <c r="AE199" s="1370"/>
      <c r="AF199" s="1131"/>
      <c r="AG199" s="875"/>
      <c r="AH199" s="1370"/>
      <c r="AI199" s="1370"/>
    </row>
    <row r="200">
      <c r="A200" s="1370"/>
      <c r="B200" s="1370"/>
      <c r="C200" s="1370"/>
      <c r="D200" s="1370"/>
      <c r="E200" s="1370"/>
      <c r="F200" s="1370"/>
      <c r="G200" s="1371"/>
      <c r="H200" s="1370"/>
      <c r="I200" s="1370"/>
      <c r="J200" s="1370"/>
      <c r="K200" s="1370"/>
      <c r="L200" s="1370"/>
      <c r="M200" s="1370"/>
      <c r="N200" s="1370"/>
      <c r="O200" s="1131"/>
      <c r="P200" s="875"/>
      <c r="Q200" s="1370"/>
      <c r="R200" s="1370"/>
      <c r="S200" s="1370"/>
      <c r="T200" s="1370"/>
      <c r="U200" s="1370"/>
      <c r="V200" s="1370"/>
      <c r="W200" s="1370"/>
      <c r="X200" s="1371"/>
      <c r="Y200" s="1370"/>
      <c r="Z200" s="1372"/>
      <c r="AA200" s="1370"/>
      <c r="AB200" s="1370"/>
      <c r="AC200" s="1370"/>
      <c r="AD200" s="1370"/>
      <c r="AE200" s="1370"/>
      <c r="AF200" s="1131"/>
      <c r="AG200" s="875"/>
      <c r="AH200" s="1370"/>
      <c r="AI200" s="1370"/>
    </row>
    <row r="201">
      <c r="A201" s="1370"/>
      <c r="B201" s="1370"/>
      <c r="C201" s="1370"/>
      <c r="D201" s="1370"/>
      <c r="E201" s="1370"/>
      <c r="F201" s="1370"/>
      <c r="G201" s="1371"/>
      <c r="H201" s="1370"/>
      <c r="I201" s="1370"/>
      <c r="J201" s="1370"/>
      <c r="K201" s="1370"/>
      <c r="L201" s="1370"/>
      <c r="M201" s="1370"/>
      <c r="N201" s="1370"/>
      <c r="O201" s="1131"/>
      <c r="P201" s="875"/>
      <c r="Q201" s="1370"/>
      <c r="R201" s="1370"/>
      <c r="S201" s="1370"/>
      <c r="T201" s="1370"/>
      <c r="U201" s="1370"/>
      <c r="V201" s="1370"/>
      <c r="W201" s="1370"/>
      <c r="X201" s="1371"/>
      <c r="Y201" s="1370"/>
      <c r="Z201" s="1372"/>
      <c r="AA201" s="1370"/>
      <c r="AB201" s="1370"/>
      <c r="AC201" s="1370"/>
      <c r="AD201" s="1370"/>
      <c r="AE201" s="1370"/>
      <c r="AF201" s="1131"/>
      <c r="AG201" s="875"/>
      <c r="AH201" s="1370"/>
      <c r="AI201" s="1370"/>
    </row>
    <row r="202">
      <c r="A202" s="1370"/>
      <c r="B202" s="1370"/>
      <c r="C202" s="1370"/>
      <c r="D202" s="1370"/>
      <c r="E202" s="1370"/>
      <c r="F202" s="1370"/>
      <c r="G202" s="1371"/>
      <c r="H202" s="1370"/>
      <c r="I202" s="1370"/>
      <c r="J202" s="1370"/>
      <c r="K202" s="1370"/>
      <c r="L202" s="1370"/>
      <c r="M202" s="1370"/>
      <c r="N202" s="1370"/>
      <c r="O202" s="1131"/>
      <c r="P202" s="875"/>
      <c r="Q202" s="1370"/>
      <c r="R202" s="1370"/>
      <c r="S202" s="1370"/>
      <c r="T202" s="1370"/>
      <c r="U202" s="1370"/>
      <c r="V202" s="1370"/>
      <c r="W202" s="1370"/>
      <c r="X202" s="1371"/>
      <c r="Y202" s="1370"/>
      <c r="Z202" s="1372"/>
      <c r="AA202" s="1370"/>
      <c r="AB202" s="1370"/>
      <c r="AC202" s="1370"/>
      <c r="AD202" s="1370"/>
      <c r="AE202" s="1370"/>
      <c r="AF202" s="1131"/>
      <c r="AG202" s="875"/>
      <c r="AH202" s="1370"/>
      <c r="AI202" s="1370"/>
    </row>
    <row r="203">
      <c r="A203" s="1370"/>
      <c r="B203" s="1370"/>
      <c r="C203" s="1370"/>
      <c r="D203" s="1370"/>
      <c r="E203" s="1370"/>
      <c r="F203" s="1370"/>
      <c r="G203" s="1371"/>
      <c r="H203" s="1370"/>
      <c r="I203" s="1370"/>
      <c r="J203" s="1370"/>
      <c r="K203" s="1370"/>
      <c r="L203" s="1370"/>
      <c r="M203" s="1370"/>
      <c r="N203" s="1370"/>
      <c r="O203" s="1131"/>
      <c r="P203" s="875"/>
      <c r="Q203" s="1370"/>
      <c r="R203" s="1370"/>
      <c r="S203" s="1370"/>
      <c r="T203" s="1370"/>
      <c r="U203" s="1370"/>
      <c r="V203" s="1370"/>
      <c r="W203" s="1370"/>
      <c r="X203" s="1371"/>
      <c r="Y203" s="1370"/>
      <c r="Z203" s="1372"/>
      <c r="AA203" s="1370"/>
      <c r="AB203" s="1370"/>
      <c r="AC203" s="1370"/>
      <c r="AD203" s="1370"/>
      <c r="AE203" s="1370"/>
      <c r="AF203" s="1131"/>
      <c r="AG203" s="875"/>
      <c r="AH203" s="1370"/>
      <c r="AI203" s="1370"/>
    </row>
    <row r="204">
      <c r="A204" s="1370"/>
      <c r="B204" s="1370"/>
      <c r="C204" s="1370"/>
      <c r="D204" s="1370"/>
      <c r="E204" s="1370"/>
      <c r="F204" s="1370"/>
      <c r="G204" s="1371"/>
      <c r="H204" s="1370"/>
      <c r="I204" s="1370"/>
      <c r="J204" s="1370"/>
      <c r="K204" s="1370"/>
      <c r="L204" s="1370"/>
      <c r="M204" s="1370"/>
      <c r="N204" s="1370"/>
      <c r="O204" s="1131"/>
      <c r="P204" s="875"/>
      <c r="Q204" s="1370"/>
      <c r="R204" s="1370"/>
      <c r="S204" s="1370"/>
      <c r="T204" s="1370"/>
      <c r="U204" s="1370"/>
      <c r="V204" s="1370"/>
      <c r="W204" s="1370"/>
      <c r="X204" s="1371"/>
      <c r="Y204" s="1370"/>
      <c r="Z204" s="1372"/>
      <c r="AA204" s="1370"/>
      <c r="AB204" s="1370"/>
      <c r="AC204" s="1370"/>
      <c r="AD204" s="1370"/>
      <c r="AE204" s="1370"/>
      <c r="AF204" s="1131"/>
      <c r="AG204" s="875"/>
      <c r="AH204" s="1370"/>
      <c r="AI204" s="1370"/>
    </row>
    <row r="205">
      <c r="A205" s="1370"/>
      <c r="B205" s="1370"/>
      <c r="C205" s="1370"/>
      <c r="D205" s="1370"/>
      <c r="E205" s="1370"/>
      <c r="F205" s="1370"/>
      <c r="G205" s="1371"/>
      <c r="H205" s="1370"/>
      <c r="I205" s="1370"/>
      <c r="J205" s="1370"/>
      <c r="K205" s="1370"/>
      <c r="L205" s="1370"/>
      <c r="M205" s="1370"/>
      <c r="N205" s="1370"/>
      <c r="O205" s="1131"/>
      <c r="P205" s="875"/>
      <c r="Q205" s="1370"/>
      <c r="R205" s="1370"/>
      <c r="S205" s="1370"/>
      <c r="T205" s="1370"/>
      <c r="U205" s="1370"/>
      <c r="V205" s="1370"/>
      <c r="W205" s="1370"/>
      <c r="X205" s="1371"/>
      <c r="Y205" s="1370"/>
      <c r="Z205" s="1372"/>
      <c r="AA205" s="1370"/>
      <c r="AB205" s="1370"/>
      <c r="AC205" s="1370"/>
      <c r="AD205" s="1370"/>
      <c r="AE205" s="1370"/>
      <c r="AF205" s="1131"/>
      <c r="AG205" s="875"/>
      <c r="AH205" s="1370"/>
      <c r="AI205" s="1370"/>
    </row>
    <row r="206">
      <c r="A206" s="1370"/>
      <c r="B206" s="1370"/>
      <c r="C206" s="1370"/>
      <c r="D206" s="1370"/>
      <c r="E206" s="1370"/>
      <c r="F206" s="1370"/>
      <c r="G206" s="1371"/>
      <c r="H206" s="1370"/>
      <c r="I206" s="1370"/>
      <c r="J206" s="1370"/>
      <c r="K206" s="1370"/>
      <c r="L206" s="1370"/>
      <c r="M206" s="1370"/>
      <c r="N206" s="1370"/>
      <c r="O206" s="1131"/>
      <c r="P206" s="875"/>
      <c r="Q206" s="1370"/>
      <c r="R206" s="1370"/>
      <c r="S206" s="1370"/>
      <c r="T206" s="1370"/>
      <c r="U206" s="1370"/>
      <c r="V206" s="1370"/>
      <c r="W206" s="1370"/>
      <c r="X206" s="1371"/>
      <c r="Y206" s="1370"/>
      <c r="Z206" s="1372"/>
      <c r="AA206" s="1370"/>
      <c r="AB206" s="1370"/>
      <c r="AC206" s="1370"/>
      <c r="AD206" s="1370"/>
      <c r="AE206" s="1370"/>
      <c r="AF206" s="1131"/>
      <c r="AG206" s="875"/>
      <c r="AH206" s="1370"/>
      <c r="AI206" s="1370"/>
    </row>
    <row r="207">
      <c r="A207" s="1370"/>
      <c r="B207" s="1370"/>
      <c r="C207" s="1370"/>
      <c r="D207" s="1370"/>
      <c r="E207" s="1370"/>
      <c r="F207" s="1370"/>
      <c r="G207" s="1371"/>
      <c r="H207" s="1370"/>
      <c r="I207" s="1370"/>
      <c r="J207" s="1370"/>
      <c r="K207" s="1370"/>
      <c r="L207" s="1370"/>
      <c r="M207" s="1370"/>
      <c r="N207" s="1370"/>
      <c r="O207" s="1131"/>
      <c r="P207" s="875"/>
      <c r="Q207" s="1370"/>
      <c r="R207" s="1370"/>
      <c r="S207" s="1370"/>
      <c r="T207" s="1370"/>
      <c r="U207" s="1370"/>
      <c r="V207" s="1370"/>
      <c r="W207" s="1370"/>
      <c r="X207" s="1371"/>
      <c r="Y207" s="1370"/>
      <c r="Z207" s="1372"/>
      <c r="AA207" s="1370"/>
      <c r="AB207" s="1370"/>
      <c r="AC207" s="1370"/>
      <c r="AD207" s="1370"/>
      <c r="AE207" s="1370"/>
      <c r="AF207" s="1131"/>
      <c r="AG207" s="875"/>
      <c r="AH207" s="1370"/>
      <c r="AI207" s="1370"/>
    </row>
    <row r="208">
      <c r="A208" s="1370"/>
      <c r="B208" s="1370"/>
      <c r="C208" s="1370"/>
      <c r="D208" s="1370"/>
      <c r="E208" s="1370"/>
      <c r="F208" s="1370"/>
      <c r="G208" s="1371"/>
      <c r="H208" s="1370"/>
      <c r="I208" s="1370"/>
      <c r="J208" s="1370"/>
      <c r="K208" s="1370"/>
      <c r="L208" s="1370"/>
      <c r="M208" s="1370"/>
      <c r="N208" s="1370"/>
      <c r="O208" s="1131"/>
      <c r="P208" s="875"/>
      <c r="Q208" s="1370"/>
      <c r="R208" s="1370"/>
      <c r="S208" s="1370"/>
      <c r="T208" s="1370"/>
      <c r="U208" s="1370"/>
      <c r="V208" s="1370"/>
      <c r="W208" s="1370"/>
      <c r="X208" s="1371"/>
      <c r="Y208" s="1370"/>
      <c r="Z208" s="1372"/>
      <c r="AA208" s="1370"/>
      <c r="AB208" s="1370"/>
      <c r="AC208" s="1370"/>
      <c r="AD208" s="1370"/>
      <c r="AE208" s="1370"/>
      <c r="AF208" s="1131"/>
      <c r="AG208" s="875"/>
      <c r="AH208" s="1370"/>
      <c r="AI208" s="1370"/>
    </row>
    <row r="209">
      <c r="A209" s="1370"/>
      <c r="B209" s="1370"/>
      <c r="C209" s="1370"/>
      <c r="D209" s="1370"/>
      <c r="E209" s="1370"/>
      <c r="F209" s="1370"/>
      <c r="G209" s="1371"/>
      <c r="H209" s="1370"/>
      <c r="I209" s="1370"/>
      <c r="J209" s="1370"/>
      <c r="K209" s="1370"/>
      <c r="L209" s="1370"/>
      <c r="M209" s="1370"/>
      <c r="N209" s="1370"/>
      <c r="O209" s="1131"/>
      <c r="P209" s="875"/>
      <c r="Q209" s="1370"/>
      <c r="R209" s="1370"/>
      <c r="S209" s="1370"/>
      <c r="T209" s="1370"/>
      <c r="U209" s="1370"/>
      <c r="V209" s="1370"/>
      <c r="W209" s="1370"/>
      <c r="X209" s="1371"/>
      <c r="Y209" s="1370"/>
      <c r="Z209" s="1372"/>
      <c r="AA209" s="1370"/>
      <c r="AB209" s="1370"/>
      <c r="AC209" s="1370"/>
      <c r="AD209" s="1370"/>
      <c r="AE209" s="1370"/>
      <c r="AF209" s="1131"/>
      <c r="AG209" s="875"/>
      <c r="AH209" s="1370"/>
      <c r="AI209" s="1370"/>
    </row>
    <row r="210">
      <c r="A210" s="1370"/>
      <c r="B210" s="1370"/>
      <c r="C210" s="1370"/>
      <c r="D210" s="1370"/>
      <c r="E210" s="1370"/>
      <c r="F210" s="1370"/>
      <c r="G210" s="1371"/>
      <c r="H210" s="1370"/>
      <c r="I210" s="1370"/>
      <c r="J210" s="1370"/>
      <c r="K210" s="1370"/>
      <c r="L210" s="1370"/>
      <c r="M210" s="1370"/>
      <c r="N210" s="1370"/>
      <c r="O210" s="1131"/>
      <c r="P210" s="875"/>
      <c r="Q210" s="1370"/>
      <c r="R210" s="1370"/>
      <c r="S210" s="1370"/>
      <c r="T210" s="1370"/>
      <c r="U210" s="1370"/>
      <c r="V210" s="1370"/>
      <c r="W210" s="1370"/>
      <c r="X210" s="1371"/>
      <c r="Y210" s="1370"/>
      <c r="Z210" s="1372"/>
      <c r="AA210" s="1370"/>
      <c r="AB210" s="1370"/>
      <c r="AC210" s="1370"/>
      <c r="AD210" s="1370"/>
      <c r="AE210" s="1370"/>
      <c r="AF210" s="1131"/>
      <c r="AG210" s="875"/>
      <c r="AH210" s="1370"/>
      <c r="AI210" s="1370"/>
    </row>
    <row r="211">
      <c r="A211" s="1370"/>
      <c r="B211" s="1370"/>
      <c r="C211" s="1370"/>
      <c r="D211" s="1370"/>
      <c r="E211" s="1370"/>
      <c r="F211" s="1370"/>
      <c r="G211" s="1371"/>
      <c r="H211" s="1370"/>
      <c r="I211" s="1370"/>
      <c r="J211" s="1370"/>
      <c r="K211" s="1370"/>
      <c r="L211" s="1370"/>
      <c r="M211" s="1370"/>
      <c r="N211" s="1370"/>
      <c r="O211" s="1131"/>
      <c r="P211" s="875"/>
      <c r="Q211" s="1370"/>
      <c r="R211" s="1370"/>
      <c r="S211" s="1370"/>
      <c r="T211" s="1370"/>
      <c r="U211" s="1370"/>
      <c r="V211" s="1370"/>
      <c r="W211" s="1370"/>
      <c r="X211" s="1371"/>
      <c r="Y211" s="1370"/>
      <c r="Z211" s="1372"/>
      <c r="AA211" s="1370"/>
      <c r="AB211" s="1370"/>
      <c r="AC211" s="1370"/>
      <c r="AD211" s="1370"/>
      <c r="AE211" s="1370"/>
      <c r="AF211" s="1131"/>
      <c r="AG211" s="875"/>
      <c r="AH211" s="1370"/>
      <c r="AI211" s="1370"/>
    </row>
    <row r="212">
      <c r="A212" s="1370"/>
      <c r="B212" s="1370"/>
      <c r="C212" s="1370"/>
      <c r="D212" s="1370"/>
      <c r="E212" s="1370"/>
      <c r="F212" s="1370"/>
      <c r="G212" s="1371"/>
      <c r="H212" s="1370"/>
      <c r="I212" s="1370"/>
      <c r="J212" s="1370"/>
      <c r="K212" s="1370"/>
      <c r="L212" s="1370"/>
      <c r="M212" s="1370"/>
      <c r="N212" s="1370"/>
      <c r="O212" s="1131"/>
      <c r="P212" s="875"/>
      <c r="Q212" s="1370"/>
      <c r="R212" s="1370"/>
      <c r="S212" s="1370"/>
      <c r="T212" s="1370"/>
      <c r="U212" s="1370"/>
      <c r="V212" s="1370"/>
      <c r="W212" s="1370"/>
      <c r="X212" s="1371"/>
      <c r="Y212" s="1370"/>
      <c r="Z212" s="1372"/>
      <c r="AA212" s="1370"/>
      <c r="AB212" s="1370"/>
      <c r="AC212" s="1370"/>
      <c r="AD212" s="1370"/>
      <c r="AE212" s="1370"/>
      <c r="AF212" s="1131"/>
      <c r="AG212" s="875"/>
      <c r="AH212" s="1370"/>
      <c r="AI212" s="1370"/>
    </row>
    <row r="213">
      <c r="A213" s="1370"/>
      <c r="B213" s="1370"/>
      <c r="C213" s="1370"/>
      <c r="D213" s="1370"/>
      <c r="E213" s="1370"/>
      <c r="F213" s="1370"/>
      <c r="G213" s="1371"/>
      <c r="H213" s="1370"/>
      <c r="I213" s="1370"/>
      <c r="J213" s="1370"/>
      <c r="K213" s="1370"/>
      <c r="L213" s="1370"/>
      <c r="M213" s="1370"/>
      <c r="N213" s="1370"/>
      <c r="O213" s="1131"/>
      <c r="P213" s="875"/>
      <c r="Q213" s="1370"/>
      <c r="R213" s="1370"/>
      <c r="S213" s="1370"/>
      <c r="T213" s="1370"/>
      <c r="U213" s="1370"/>
      <c r="V213" s="1370"/>
      <c r="W213" s="1370"/>
      <c r="X213" s="1371"/>
      <c r="Y213" s="1370"/>
      <c r="Z213" s="1372"/>
      <c r="AA213" s="1370"/>
      <c r="AB213" s="1370"/>
      <c r="AC213" s="1370"/>
      <c r="AD213" s="1370"/>
      <c r="AE213" s="1370"/>
      <c r="AF213" s="1131"/>
      <c r="AG213" s="875"/>
      <c r="AH213" s="1370"/>
      <c r="AI213" s="1370"/>
    </row>
    <row r="214">
      <c r="A214" s="1370"/>
      <c r="B214" s="1370"/>
      <c r="C214" s="1370"/>
      <c r="D214" s="1370"/>
      <c r="E214" s="1370"/>
      <c r="F214" s="1370"/>
      <c r="G214" s="1371"/>
      <c r="H214" s="1370"/>
      <c r="I214" s="1370"/>
      <c r="J214" s="1370"/>
      <c r="K214" s="1370"/>
      <c r="L214" s="1370"/>
      <c r="M214" s="1370"/>
      <c r="N214" s="1370"/>
      <c r="O214" s="1131"/>
      <c r="P214" s="875"/>
      <c r="Q214" s="1370"/>
      <c r="R214" s="1370"/>
      <c r="S214" s="1370"/>
      <c r="T214" s="1370"/>
      <c r="U214" s="1370"/>
      <c r="V214" s="1370"/>
      <c r="W214" s="1370"/>
      <c r="X214" s="1371"/>
      <c r="Y214" s="1370"/>
      <c r="Z214" s="1372"/>
      <c r="AA214" s="1370"/>
      <c r="AB214" s="1370"/>
      <c r="AC214" s="1370"/>
      <c r="AD214" s="1370"/>
      <c r="AE214" s="1370"/>
      <c r="AF214" s="1131"/>
      <c r="AG214" s="875"/>
      <c r="AH214" s="1370"/>
      <c r="AI214" s="1370"/>
    </row>
    <row r="215">
      <c r="A215" s="1370"/>
      <c r="B215" s="1370"/>
      <c r="C215" s="1370"/>
      <c r="D215" s="1370"/>
      <c r="E215" s="1370"/>
      <c r="F215" s="1370"/>
      <c r="G215" s="1371"/>
      <c r="H215" s="1370"/>
      <c r="I215" s="1370"/>
      <c r="J215" s="1370"/>
      <c r="K215" s="1370"/>
      <c r="L215" s="1370"/>
      <c r="M215" s="1370"/>
      <c r="N215" s="1370"/>
      <c r="O215" s="1131"/>
      <c r="P215" s="875"/>
      <c r="Q215" s="1370"/>
      <c r="R215" s="1370"/>
      <c r="S215" s="1370"/>
      <c r="T215" s="1370"/>
      <c r="U215" s="1370"/>
      <c r="V215" s="1370"/>
      <c r="W215" s="1370"/>
      <c r="X215" s="1371"/>
      <c r="Y215" s="1370"/>
      <c r="Z215" s="1372"/>
      <c r="AA215" s="1370"/>
      <c r="AB215" s="1370"/>
      <c r="AC215" s="1370"/>
      <c r="AD215" s="1370"/>
      <c r="AE215" s="1370"/>
      <c r="AF215" s="1131"/>
      <c r="AG215" s="875"/>
      <c r="AH215" s="1370"/>
      <c r="AI215" s="1370"/>
    </row>
    <row r="216">
      <c r="A216" s="1370"/>
      <c r="B216" s="1370"/>
      <c r="C216" s="1370"/>
      <c r="D216" s="1370"/>
      <c r="E216" s="1370"/>
      <c r="F216" s="1370"/>
      <c r="G216" s="1371"/>
      <c r="H216" s="1370"/>
      <c r="I216" s="1370"/>
      <c r="J216" s="1370"/>
      <c r="K216" s="1370"/>
      <c r="L216" s="1370"/>
      <c r="M216" s="1370"/>
      <c r="N216" s="1370"/>
      <c r="O216" s="1131"/>
      <c r="P216" s="875"/>
      <c r="Q216" s="1370"/>
      <c r="R216" s="1370"/>
      <c r="S216" s="1370"/>
      <c r="T216" s="1370"/>
      <c r="U216" s="1370"/>
      <c r="V216" s="1370"/>
      <c r="W216" s="1370"/>
      <c r="X216" s="1371"/>
      <c r="Y216" s="1370"/>
      <c r="Z216" s="1372"/>
      <c r="AA216" s="1370"/>
      <c r="AB216" s="1370"/>
      <c r="AC216" s="1370"/>
      <c r="AD216" s="1370"/>
      <c r="AE216" s="1370"/>
      <c r="AF216" s="1131"/>
      <c r="AG216" s="875"/>
      <c r="AH216" s="1370"/>
      <c r="AI216" s="1370"/>
    </row>
    <row r="217">
      <c r="A217" s="1370"/>
      <c r="B217" s="1370"/>
      <c r="C217" s="1370"/>
      <c r="D217" s="1370"/>
      <c r="E217" s="1370"/>
      <c r="F217" s="1370"/>
      <c r="G217" s="1371"/>
      <c r="H217" s="1370"/>
      <c r="I217" s="1370"/>
      <c r="J217" s="1370"/>
      <c r="K217" s="1370"/>
      <c r="L217" s="1370"/>
      <c r="M217" s="1370"/>
      <c r="N217" s="1370"/>
      <c r="O217" s="1131"/>
      <c r="P217" s="875"/>
      <c r="Q217" s="1370"/>
      <c r="R217" s="1370"/>
      <c r="S217" s="1370"/>
      <c r="T217" s="1370"/>
      <c r="U217" s="1370"/>
      <c r="V217" s="1370"/>
      <c r="W217" s="1370"/>
      <c r="X217" s="1371"/>
      <c r="Y217" s="1370"/>
      <c r="Z217" s="1372"/>
      <c r="AA217" s="1370"/>
      <c r="AB217" s="1370"/>
      <c r="AC217" s="1370"/>
      <c r="AD217" s="1370"/>
      <c r="AE217" s="1370"/>
      <c r="AF217" s="1131"/>
      <c r="AG217" s="875"/>
      <c r="AH217" s="1370"/>
      <c r="AI217" s="1370"/>
    </row>
    <row r="218">
      <c r="A218" s="1370"/>
      <c r="B218" s="1370"/>
      <c r="C218" s="1370"/>
      <c r="D218" s="1370"/>
      <c r="E218" s="1370"/>
      <c r="F218" s="1370"/>
      <c r="G218" s="1371"/>
      <c r="H218" s="1370"/>
      <c r="I218" s="1370"/>
      <c r="J218" s="1370"/>
      <c r="K218" s="1370"/>
      <c r="L218" s="1370"/>
      <c r="M218" s="1370"/>
      <c r="N218" s="1370"/>
      <c r="O218" s="1131"/>
      <c r="P218" s="875"/>
      <c r="Q218" s="1370"/>
      <c r="R218" s="1370"/>
      <c r="S218" s="1370"/>
      <c r="T218" s="1370"/>
      <c r="U218" s="1370"/>
      <c r="V218" s="1370"/>
      <c r="W218" s="1370"/>
      <c r="X218" s="1371"/>
      <c r="Y218" s="1370"/>
      <c r="Z218" s="1372"/>
      <c r="AA218" s="1370"/>
      <c r="AB218" s="1370"/>
      <c r="AC218" s="1370"/>
      <c r="AD218" s="1370"/>
      <c r="AE218" s="1370"/>
      <c r="AF218" s="1131"/>
      <c r="AG218" s="875"/>
      <c r="AH218" s="1370"/>
      <c r="AI218" s="1370"/>
    </row>
    <row r="219">
      <c r="A219" s="1370"/>
      <c r="B219" s="1370"/>
      <c r="C219" s="1370"/>
      <c r="D219" s="1370"/>
      <c r="E219" s="1370"/>
      <c r="F219" s="1370"/>
      <c r="G219" s="1371"/>
      <c r="H219" s="1370"/>
      <c r="I219" s="1370"/>
      <c r="J219" s="1370"/>
      <c r="K219" s="1370"/>
      <c r="L219" s="1370"/>
      <c r="M219" s="1370"/>
      <c r="N219" s="1370"/>
      <c r="O219" s="1131"/>
      <c r="P219" s="875"/>
      <c r="Q219" s="1370"/>
      <c r="R219" s="1370"/>
      <c r="S219" s="1370"/>
      <c r="T219" s="1370"/>
      <c r="U219" s="1370"/>
      <c r="V219" s="1370"/>
      <c r="W219" s="1370"/>
      <c r="X219" s="1371"/>
      <c r="Y219" s="1370"/>
      <c r="Z219" s="1372"/>
      <c r="AA219" s="1370"/>
      <c r="AB219" s="1370"/>
      <c r="AC219" s="1370"/>
      <c r="AD219" s="1370"/>
      <c r="AE219" s="1370"/>
      <c r="AF219" s="1131"/>
      <c r="AG219" s="875"/>
      <c r="AH219" s="1370"/>
      <c r="AI219" s="1370"/>
    </row>
    <row r="220">
      <c r="A220" s="1370"/>
      <c r="B220" s="1370"/>
      <c r="C220" s="1370"/>
      <c r="D220" s="1370"/>
      <c r="E220" s="1370"/>
      <c r="F220" s="1370"/>
      <c r="G220" s="1371"/>
      <c r="H220" s="1370"/>
      <c r="I220" s="1370"/>
      <c r="J220" s="1370"/>
      <c r="K220" s="1370"/>
      <c r="L220" s="1370"/>
      <c r="M220" s="1370"/>
      <c r="N220" s="1370"/>
      <c r="O220" s="1131"/>
      <c r="P220" s="875"/>
      <c r="Q220" s="1370"/>
      <c r="R220" s="1370"/>
      <c r="S220" s="1370"/>
      <c r="T220" s="1370"/>
      <c r="U220" s="1370"/>
      <c r="V220" s="1370"/>
      <c r="W220" s="1370"/>
      <c r="X220" s="1371"/>
      <c r="Y220" s="1370"/>
      <c r="Z220" s="1372"/>
      <c r="AA220" s="1370"/>
      <c r="AB220" s="1370"/>
      <c r="AC220" s="1370"/>
      <c r="AD220" s="1370"/>
      <c r="AE220" s="1370"/>
      <c r="AF220" s="1131"/>
      <c r="AG220" s="875"/>
      <c r="AH220" s="1370"/>
      <c r="AI220" s="1370"/>
    </row>
    <row r="221">
      <c r="A221" s="1370"/>
      <c r="B221" s="1370"/>
      <c r="C221" s="1370"/>
      <c r="D221" s="1370"/>
      <c r="E221" s="1370"/>
      <c r="F221" s="1370"/>
      <c r="G221" s="1371"/>
      <c r="H221" s="1370"/>
      <c r="I221" s="1370"/>
      <c r="J221" s="1370"/>
      <c r="K221" s="1370"/>
      <c r="L221" s="1370"/>
      <c r="M221" s="1370"/>
      <c r="N221" s="1370"/>
      <c r="O221" s="1131"/>
      <c r="P221" s="875"/>
      <c r="Q221" s="1370"/>
      <c r="R221" s="1370"/>
      <c r="S221" s="1370"/>
      <c r="T221" s="1370"/>
      <c r="U221" s="1370"/>
      <c r="V221" s="1370"/>
      <c r="W221" s="1370"/>
      <c r="X221" s="1371"/>
      <c r="Y221" s="1370"/>
      <c r="Z221" s="1372"/>
      <c r="AA221" s="1370"/>
      <c r="AB221" s="1370"/>
      <c r="AC221" s="1370"/>
      <c r="AD221" s="1370"/>
      <c r="AE221" s="1370"/>
      <c r="AF221" s="1131"/>
      <c r="AG221" s="875"/>
      <c r="AH221" s="1370"/>
      <c r="AI221" s="1370"/>
    </row>
    <row r="222">
      <c r="A222" s="1370"/>
      <c r="B222" s="1370"/>
      <c r="C222" s="1370"/>
      <c r="D222" s="1370"/>
      <c r="E222" s="1370"/>
      <c r="F222" s="1370"/>
      <c r="G222" s="1371"/>
      <c r="H222" s="1370"/>
      <c r="I222" s="1370"/>
      <c r="J222" s="1370"/>
      <c r="K222" s="1370"/>
      <c r="L222" s="1370"/>
      <c r="M222" s="1370"/>
      <c r="N222" s="1370"/>
      <c r="O222" s="1131"/>
      <c r="P222" s="875"/>
      <c r="Q222" s="1370"/>
      <c r="R222" s="1370"/>
      <c r="S222" s="1370"/>
      <c r="T222" s="1370"/>
      <c r="U222" s="1370"/>
      <c r="V222" s="1370"/>
      <c r="W222" s="1370"/>
      <c r="X222" s="1371"/>
      <c r="Y222" s="1370"/>
      <c r="Z222" s="1372"/>
      <c r="AA222" s="1370"/>
      <c r="AB222" s="1370"/>
      <c r="AC222" s="1370"/>
      <c r="AD222" s="1370"/>
      <c r="AE222" s="1370"/>
      <c r="AF222" s="1131"/>
      <c r="AG222" s="875"/>
      <c r="AH222" s="1370"/>
      <c r="AI222" s="1370"/>
    </row>
    <row r="223">
      <c r="A223" s="1370"/>
      <c r="B223" s="1370"/>
      <c r="C223" s="1370"/>
      <c r="D223" s="1370"/>
      <c r="E223" s="1370"/>
      <c r="F223" s="1370"/>
      <c r="G223" s="1371"/>
      <c r="H223" s="1370"/>
      <c r="I223" s="1370"/>
      <c r="J223" s="1370"/>
      <c r="K223" s="1370"/>
      <c r="L223" s="1370"/>
      <c r="M223" s="1370"/>
      <c r="N223" s="1370"/>
      <c r="O223" s="1131"/>
      <c r="P223" s="875"/>
      <c r="Q223" s="1370"/>
      <c r="R223" s="1370"/>
      <c r="S223" s="1370"/>
      <c r="T223" s="1370"/>
      <c r="U223" s="1370"/>
      <c r="V223" s="1370"/>
      <c r="W223" s="1370"/>
      <c r="X223" s="1371"/>
      <c r="Y223" s="1370"/>
      <c r="Z223" s="1372"/>
      <c r="AA223" s="1370"/>
      <c r="AB223" s="1370"/>
      <c r="AC223" s="1370"/>
      <c r="AD223" s="1370"/>
      <c r="AE223" s="1370"/>
      <c r="AF223" s="1131"/>
      <c r="AG223" s="875"/>
      <c r="AH223" s="1370"/>
      <c r="AI223" s="1370"/>
    </row>
    <row r="224">
      <c r="A224" s="1370"/>
      <c r="B224" s="1370"/>
      <c r="C224" s="1370"/>
      <c r="D224" s="1370"/>
      <c r="E224" s="1370"/>
      <c r="F224" s="1370"/>
      <c r="G224" s="1371"/>
      <c r="H224" s="1370"/>
      <c r="I224" s="1370"/>
      <c r="J224" s="1370"/>
      <c r="K224" s="1370"/>
      <c r="L224" s="1370"/>
      <c r="M224" s="1370"/>
      <c r="N224" s="1370"/>
      <c r="O224" s="1131"/>
      <c r="P224" s="875"/>
      <c r="Q224" s="1370"/>
      <c r="R224" s="1370"/>
      <c r="S224" s="1370"/>
      <c r="T224" s="1370"/>
      <c r="U224" s="1370"/>
      <c r="V224" s="1370"/>
      <c r="W224" s="1370"/>
      <c r="X224" s="1371"/>
      <c r="Y224" s="1370"/>
      <c r="Z224" s="1372"/>
      <c r="AA224" s="1370"/>
      <c r="AB224" s="1370"/>
      <c r="AC224" s="1370"/>
      <c r="AD224" s="1370"/>
      <c r="AE224" s="1370"/>
      <c r="AF224" s="1131"/>
      <c r="AG224" s="875"/>
      <c r="AH224" s="1370"/>
      <c r="AI224" s="1370"/>
    </row>
    <row r="225">
      <c r="A225" s="1370"/>
      <c r="B225" s="1370"/>
      <c r="C225" s="1370"/>
      <c r="D225" s="1370"/>
      <c r="E225" s="1370"/>
      <c r="F225" s="1370"/>
      <c r="G225" s="1371"/>
      <c r="H225" s="1370"/>
      <c r="I225" s="1370"/>
      <c r="J225" s="1370"/>
      <c r="K225" s="1370"/>
      <c r="L225" s="1370"/>
      <c r="M225" s="1370"/>
      <c r="N225" s="1370"/>
      <c r="O225" s="1131"/>
      <c r="P225" s="875"/>
      <c r="Q225" s="1370"/>
      <c r="R225" s="1370"/>
      <c r="S225" s="1370"/>
      <c r="T225" s="1370"/>
      <c r="U225" s="1370"/>
      <c r="V225" s="1370"/>
      <c r="W225" s="1370"/>
      <c r="X225" s="1371"/>
      <c r="Y225" s="1370"/>
      <c r="Z225" s="1372"/>
      <c r="AA225" s="1370"/>
      <c r="AB225" s="1370"/>
      <c r="AC225" s="1370"/>
      <c r="AD225" s="1370"/>
      <c r="AE225" s="1370"/>
      <c r="AF225" s="1131"/>
      <c r="AG225" s="875"/>
      <c r="AH225" s="1370"/>
      <c r="AI225" s="1370"/>
    </row>
    <row r="226">
      <c r="A226" s="1370"/>
      <c r="B226" s="1370"/>
      <c r="C226" s="1370"/>
      <c r="D226" s="1370"/>
      <c r="E226" s="1370"/>
      <c r="F226" s="1370"/>
      <c r="G226" s="1371"/>
      <c r="H226" s="1370"/>
      <c r="I226" s="1370"/>
      <c r="J226" s="1370"/>
      <c r="K226" s="1370"/>
      <c r="L226" s="1370"/>
      <c r="M226" s="1370"/>
      <c r="N226" s="1370"/>
      <c r="O226" s="1131"/>
      <c r="P226" s="875"/>
      <c r="Q226" s="1370"/>
      <c r="R226" s="1370"/>
      <c r="S226" s="1370"/>
      <c r="T226" s="1370"/>
      <c r="U226" s="1370"/>
      <c r="V226" s="1370"/>
      <c r="W226" s="1370"/>
      <c r="X226" s="1371"/>
      <c r="Y226" s="1370"/>
      <c r="Z226" s="1372"/>
      <c r="AA226" s="1370"/>
      <c r="AB226" s="1370"/>
      <c r="AC226" s="1370"/>
      <c r="AD226" s="1370"/>
      <c r="AE226" s="1370"/>
      <c r="AF226" s="1131"/>
      <c r="AG226" s="875"/>
      <c r="AH226" s="1370"/>
      <c r="AI226" s="1370"/>
    </row>
    <row r="227">
      <c r="A227" s="1370"/>
      <c r="B227" s="1370"/>
      <c r="C227" s="1370"/>
      <c r="D227" s="1370"/>
      <c r="E227" s="1370"/>
      <c r="F227" s="1370"/>
      <c r="G227" s="1371"/>
      <c r="H227" s="1370"/>
      <c r="I227" s="1370"/>
      <c r="J227" s="1370"/>
      <c r="K227" s="1370"/>
      <c r="L227" s="1370"/>
      <c r="M227" s="1370"/>
      <c r="N227" s="1370"/>
      <c r="O227" s="1131"/>
      <c r="P227" s="875"/>
      <c r="Q227" s="1370"/>
      <c r="R227" s="1370"/>
      <c r="S227" s="1370"/>
      <c r="T227" s="1370"/>
      <c r="U227" s="1370"/>
      <c r="V227" s="1370"/>
      <c r="W227" s="1370"/>
      <c r="X227" s="1371"/>
      <c r="Y227" s="1370"/>
      <c r="Z227" s="1372"/>
      <c r="AA227" s="1370"/>
      <c r="AB227" s="1370"/>
      <c r="AC227" s="1370"/>
      <c r="AD227" s="1370"/>
      <c r="AE227" s="1370"/>
      <c r="AF227" s="1131"/>
      <c r="AG227" s="875"/>
      <c r="AH227" s="1370"/>
      <c r="AI227" s="1370"/>
    </row>
    <row r="228">
      <c r="A228" s="1370"/>
      <c r="B228" s="1370"/>
      <c r="C228" s="1370"/>
      <c r="D228" s="1370"/>
      <c r="E228" s="1370"/>
      <c r="F228" s="1370"/>
      <c r="G228" s="1371"/>
      <c r="H228" s="1370"/>
      <c r="I228" s="1370"/>
      <c r="J228" s="1370"/>
      <c r="K228" s="1370"/>
      <c r="L228" s="1370"/>
      <c r="M228" s="1370"/>
      <c r="N228" s="1370"/>
      <c r="O228" s="1131"/>
      <c r="P228" s="875"/>
      <c r="Q228" s="1370"/>
      <c r="R228" s="1370"/>
      <c r="S228" s="1370"/>
      <c r="T228" s="1370"/>
      <c r="U228" s="1370"/>
      <c r="V228" s="1370"/>
      <c r="W228" s="1370"/>
      <c r="X228" s="1371"/>
      <c r="Y228" s="1370"/>
      <c r="Z228" s="1372"/>
      <c r="AA228" s="1370"/>
      <c r="AB228" s="1370"/>
      <c r="AC228" s="1370"/>
      <c r="AD228" s="1370"/>
      <c r="AE228" s="1370"/>
      <c r="AF228" s="1131"/>
      <c r="AG228" s="875"/>
      <c r="AH228" s="1370"/>
      <c r="AI228" s="1370"/>
    </row>
    <row r="229">
      <c r="A229" s="1370"/>
      <c r="B229" s="1370"/>
      <c r="C229" s="1370"/>
      <c r="D229" s="1370"/>
      <c r="E229" s="1370"/>
      <c r="F229" s="1370"/>
      <c r="G229" s="1371"/>
      <c r="H229" s="1370"/>
      <c r="I229" s="1370"/>
      <c r="J229" s="1370"/>
      <c r="K229" s="1370"/>
      <c r="L229" s="1370"/>
      <c r="M229" s="1370"/>
      <c r="N229" s="1370"/>
      <c r="O229" s="1131"/>
      <c r="P229" s="875"/>
      <c r="Q229" s="1370"/>
      <c r="R229" s="1370"/>
      <c r="S229" s="1370"/>
      <c r="T229" s="1370"/>
      <c r="U229" s="1370"/>
      <c r="V229" s="1370"/>
      <c r="W229" s="1370"/>
      <c r="X229" s="1371"/>
      <c r="Y229" s="1370"/>
      <c r="Z229" s="1372"/>
      <c r="AA229" s="1370"/>
      <c r="AB229" s="1370"/>
      <c r="AC229" s="1370"/>
      <c r="AD229" s="1370"/>
      <c r="AE229" s="1370"/>
      <c r="AF229" s="1131"/>
      <c r="AG229" s="875"/>
      <c r="AH229" s="1370"/>
      <c r="AI229" s="1370"/>
    </row>
    <row r="230">
      <c r="A230" s="1370"/>
      <c r="B230" s="1370"/>
      <c r="C230" s="1370"/>
      <c r="D230" s="1370"/>
      <c r="E230" s="1370"/>
      <c r="F230" s="1370"/>
      <c r="G230" s="1371"/>
      <c r="H230" s="1370"/>
      <c r="I230" s="1370"/>
      <c r="J230" s="1370"/>
      <c r="K230" s="1370"/>
      <c r="L230" s="1370"/>
      <c r="M230" s="1370"/>
      <c r="N230" s="1370"/>
      <c r="O230" s="1131"/>
      <c r="P230" s="875"/>
      <c r="Q230" s="1370"/>
      <c r="R230" s="1370"/>
      <c r="S230" s="1370"/>
      <c r="T230" s="1370"/>
      <c r="U230" s="1370"/>
      <c r="V230" s="1370"/>
      <c r="W230" s="1370"/>
      <c r="X230" s="1371"/>
      <c r="Y230" s="1370"/>
      <c r="Z230" s="1372"/>
      <c r="AA230" s="1370"/>
      <c r="AB230" s="1370"/>
      <c r="AC230" s="1370"/>
      <c r="AD230" s="1370"/>
      <c r="AE230" s="1370"/>
      <c r="AF230" s="1131"/>
      <c r="AG230" s="875"/>
      <c r="AH230" s="1370"/>
      <c r="AI230" s="1370"/>
    </row>
    <row r="231">
      <c r="A231" s="1370"/>
      <c r="B231" s="1370"/>
      <c r="C231" s="1370"/>
      <c r="D231" s="1370"/>
      <c r="E231" s="1370"/>
      <c r="F231" s="1370"/>
      <c r="G231" s="1371"/>
      <c r="H231" s="1370"/>
      <c r="I231" s="1370"/>
      <c r="J231" s="1370"/>
      <c r="K231" s="1370"/>
      <c r="L231" s="1370"/>
      <c r="M231" s="1370"/>
      <c r="N231" s="1370"/>
      <c r="O231" s="1131"/>
      <c r="P231" s="875"/>
      <c r="Q231" s="1370"/>
      <c r="R231" s="1370"/>
      <c r="S231" s="1370"/>
      <c r="T231" s="1370"/>
      <c r="U231" s="1370"/>
      <c r="V231" s="1370"/>
      <c r="W231" s="1370"/>
      <c r="X231" s="1371"/>
      <c r="Y231" s="1370"/>
      <c r="Z231" s="1372"/>
      <c r="AA231" s="1370"/>
      <c r="AB231" s="1370"/>
      <c r="AC231" s="1370"/>
      <c r="AD231" s="1370"/>
      <c r="AE231" s="1370"/>
      <c r="AF231" s="1131"/>
      <c r="AG231" s="875"/>
      <c r="AH231" s="1370"/>
      <c r="AI231" s="1370"/>
    </row>
    <row r="232">
      <c r="A232" s="1370"/>
      <c r="B232" s="1370"/>
      <c r="C232" s="1370"/>
      <c r="D232" s="1370"/>
      <c r="E232" s="1370"/>
      <c r="F232" s="1370"/>
      <c r="G232" s="1371"/>
      <c r="H232" s="1370"/>
      <c r="I232" s="1370"/>
      <c r="J232" s="1370"/>
      <c r="K232" s="1370"/>
      <c r="L232" s="1370"/>
      <c r="M232" s="1370"/>
      <c r="N232" s="1370"/>
      <c r="O232" s="1131"/>
      <c r="P232" s="875"/>
      <c r="Q232" s="1370"/>
      <c r="R232" s="1370"/>
      <c r="S232" s="1370"/>
      <c r="T232" s="1370"/>
      <c r="U232" s="1370"/>
      <c r="V232" s="1370"/>
      <c r="W232" s="1370"/>
      <c r="X232" s="1371"/>
      <c r="Y232" s="1370"/>
      <c r="Z232" s="1372"/>
      <c r="AA232" s="1370"/>
      <c r="AB232" s="1370"/>
      <c r="AC232" s="1370"/>
      <c r="AD232" s="1370"/>
      <c r="AE232" s="1370"/>
      <c r="AF232" s="1131"/>
      <c r="AG232" s="875"/>
      <c r="AH232" s="1370"/>
      <c r="AI232" s="1370"/>
    </row>
    <row r="233">
      <c r="A233" s="1370"/>
      <c r="B233" s="1370"/>
      <c r="C233" s="1370"/>
      <c r="D233" s="1370"/>
      <c r="E233" s="1370"/>
      <c r="F233" s="1370"/>
      <c r="G233" s="1371"/>
      <c r="H233" s="1370"/>
      <c r="I233" s="1370"/>
      <c r="J233" s="1370"/>
      <c r="K233" s="1370"/>
      <c r="L233" s="1370"/>
      <c r="M233" s="1370"/>
      <c r="N233" s="1370"/>
      <c r="O233" s="1131"/>
      <c r="P233" s="875"/>
      <c r="Q233" s="1370"/>
      <c r="R233" s="1370"/>
      <c r="S233" s="1370"/>
      <c r="T233" s="1370"/>
      <c r="U233" s="1370"/>
      <c r="V233" s="1370"/>
      <c r="W233" s="1370"/>
      <c r="X233" s="1371"/>
      <c r="Y233" s="1370"/>
      <c r="Z233" s="1372"/>
      <c r="AA233" s="1370"/>
      <c r="AB233" s="1370"/>
      <c r="AC233" s="1370"/>
      <c r="AD233" s="1370"/>
      <c r="AE233" s="1370"/>
      <c r="AF233" s="1131"/>
      <c r="AG233" s="875"/>
      <c r="AH233" s="1370"/>
      <c r="AI233" s="1370"/>
    </row>
    <row r="234">
      <c r="A234" s="1370"/>
      <c r="B234" s="1370"/>
      <c r="C234" s="1370"/>
      <c r="D234" s="1370"/>
      <c r="E234" s="1370"/>
      <c r="F234" s="1370"/>
      <c r="G234" s="1371"/>
      <c r="H234" s="1370"/>
      <c r="I234" s="1370"/>
      <c r="J234" s="1370"/>
      <c r="K234" s="1370"/>
      <c r="L234" s="1370"/>
      <c r="M234" s="1370"/>
      <c r="N234" s="1370"/>
      <c r="O234" s="1131"/>
      <c r="P234" s="875"/>
      <c r="Q234" s="1370"/>
      <c r="R234" s="1370"/>
      <c r="S234" s="1370"/>
      <c r="T234" s="1370"/>
      <c r="U234" s="1370"/>
      <c r="V234" s="1370"/>
      <c r="W234" s="1370"/>
      <c r="X234" s="1371"/>
      <c r="Y234" s="1370"/>
      <c r="Z234" s="1372"/>
      <c r="AA234" s="1370"/>
      <c r="AB234" s="1370"/>
      <c r="AC234" s="1370"/>
      <c r="AD234" s="1370"/>
      <c r="AE234" s="1370"/>
      <c r="AF234" s="1131"/>
      <c r="AG234" s="875"/>
      <c r="AH234" s="1370"/>
      <c r="AI234" s="1370"/>
    </row>
    <row r="235">
      <c r="A235" s="1370"/>
      <c r="B235" s="1370"/>
      <c r="C235" s="1370"/>
      <c r="D235" s="1370"/>
      <c r="E235" s="1370"/>
      <c r="F235" s="1370"/>
      <c r="G235" s="1371"/>
      <c r="H235" s="1370"/>
      <c r="I235" s="1370"/>
      <c r="J235" s="1370"/>
      <c r="K235" s="1370"/>
      <c r="L235" s="1370"/>
      <c r="M235" s="1370"/>
      <c r="N235" s="1370"/>
      <c r="O235" s="1131"/>
      <c r="P235" s="875"/>
      <c r="Q235" s="1370"/>
      <c r="R235" s="1370"/>
      <c r="S235" s="1370"/>
      <c r="T235" s="1370"/>
      <c r="U235" s="1370"/>
      <c r="V235" s="1370"/>
      <c r="W235" s="1370"/>
      <c r="X235" s="1371"/>
      <c r="Y235" s="1370"/>
      <c r="Z235" s="1372"/>
      <c r="AA235" s="1370"/>
      <c r="AB235" s="1370"/>
      <c r="AC235" s="1370"/>
      <c r="AD235" s="1370"/>
      <c r="AE235" s="1370"/>
      <c r="AF235" s="1131"/>
      <c r="AG235" s="875"/>
      <c r="AH235" s="1370"/>
      <c r="AI235" s="1370"/>
    </row>
    <row r="236">
      <c r="A236" s="1370"/>
      <c r="B236" s="1370"/>
      <c r="C236" s="1370"/>
      <c r="D236" s="1370"/>
      <c r="E236" s="1370"/>
      <c r="F236" s="1370"/>
      <c r="G236" s="1371"/>
      <c r="H236" s="1370"/>
      <c r="I236" s="1370"/>
      <c r="J236" s="1370"/>
      <c r="K236" s="1370"/>
      <c r="L236" s="1370"/>
      <c r="M236" s="1370"/>
      <c r="N236" s="1370"/>
      <c r="O236" s="1131"/>
      <c r="P236" s="875"/>
      <c r="Q236" s="1370"/>
      <c r="R236" s="1370"/>
      <c r="S236" s="1370"/>
      <c r="T236" s="1370"/>
      <c r="U236" s="1370"/>
      <c r="V236" s="1370"/>
      <c r="W236" s="1370"/>
      <c r="X236" s="1371"/>
      <c r="Y236" s="1370"/>
      <c r="Z236" s="1372"/>
      <c r="AA236" s="1370"/>
      <c r="AB236" s="1370"/>
      <c r="AC236" s="1370"/>
      <c r="AD236" s="1370"/>
      <c r="AE236" s="1370"/>
      <c r="AF236" s="1131"/>
      <c r="AG236" s="875"/>
      <c r="AH236" s="1370"/>
      <c r="AI236" s="1370"/>
    </row>
    <row r="237">
      <c r="A237" s="1370"/>
      <c r="B237" s="1370"/>
      <c r="C237" s="1370"/>
      <c r="D237" s="1370"/>
      <c r="E237" s="1370"/>
      <c r="F237" s="1370"/>
      <c r="G237" s="1371"/>
      <c r="H237" s="1370"/>
      <c r="I237" s="1370"/>
      <c r="J237" s="1370"/>
      <c r="K237" s="1370"/>
      <c r="L237" s="1370"/>
      <c r="M237" s="1370"/>
      <c r="N237" s="1370"/>
      <c r="O237" s="1131"/>
      <c r="P237" s="875"/>
      <c r="Q237" s="1370"/>
      <c r="R237" s="1370"/>
      <c r="S237" s="1370"/>
      <c r="T237" s="1370"/>
      <c r="U237" s="1370"/>
      <c r="V237" s="1370"/>
      <c r="W237" s="1370"/>
      <c r="X237" s="1371"/>
      <c r="Y237" s="1370"/>
      <c r="Z237" s="1372"/>
      <c r="AA237" s="1370"/>
      <c r="AB237" s="1370"/>
      <c r="AC237" s="1370"/>
      <c r="AD237" s="1370"/>
      <c r="AE237" s="1370"/>
      <c r="AF237" s="1131"/>
      <c r="AG237" s="875"/>
      <c r="AH237" s="1370"/>
      <c r="AI237" s="1370"/>
    </row>
    <row r="238">
      <c r="A238" s="1370"/>
      <c r="B238" s="1370"/>
      <c r="C238" s="1370"/>
      <c r="D238" s="1370"/>
      <c r="E238" s="1370"/>
      <c r="F238" s="1370"/>
      <c r="G238" s="1371"/>
      <c r="H238" s="1370"/>
      <c r="I238" s="1370"/>
      <c r="J238" s="1370"/>
      <c r="K238" s="1370"/>
      <c r="L238" s="1370"/>
      <c r="M238" s="1370"/>
      <c r="N238" s="1370"/>
      <c r="O238" s="1131"/>
      <c r="P238" s="875"/>
      <c r="Q238" s="1370"/>
      <c r="R238" s="1370"/>
      <c r="S238" s="1370"/>
      <c r="T238" s="1370"/>
      <c r="U238" s="1370"/>
      <c r="V238" s="1370"/>
      <c r="W238" s="1370"/>
      <c r="X238" s="1371"/>
      <c r="Y238" s="1370"/>
      <c r="Z238" s="1372"/>
      <c r="AA238" s="1370"/>
      <c r="AB238" s="1370"/>
      <c r="AC238" s="1370"/>
      <c r="AD238" s="1370"/>
      <c r="AE238" s="1370"/>
      <c r="AF238" s="1131"/>
      <c r="AG238" s="875"/>
      <c r="AH238" s="1370"/>
      <c r="AI238" s="1370"/>
    </row>
    <row r="239">
      <c r="A239" s="1370"/>
      <c r="B239" s="1370"/>
      <c r="C239" s="1370"/>
      <c r="D239" s="1370"/>
      <c r="E239" s="1370"/>
      <c r="F239" s="1370"/>
      <c r="G239" s="1371"/>
      <c r="H239" s="1370"/>
      <c r="I239" s="1370"/>
      <c r="J239" s="1370"/>
      <c r="K239" s="1370"/>
      <c r="L239" s="1370"/>
      <c r="M239" s="1370"/>
      <c r="N239" s="1370"/>
      <c r="O239" s="1131"/>
      <c r="P239" s="875"/>
      <c r="Q239" s="1370"/>
      <c r="R239" s="1370"/>
      <c r="S239" s="1370"/>
      <c r="T239" s="1370"/>
      <c r="U239" s="1370"/>
      <c r="V239" s="1370"/>
      <c r="W239" s="1370"/>
      <c r="X239" s="1371"/>
      <c r="Y239" s="1370"/>
      <c r="Z239" s="1372"/>
      <c r="AA239" s="1370"/>
      <c r="AB239" s="1370"/>
      <c r="AC239" s="1370"/>
      <c r="AD239" s="1370"/>
      <c r="AE239" s="1370"/>
      <c r="AF239" s="1131"/>
      <c r="AG239" s="875"/>
      <c r="AH239" s="1370"/>
      <c r="AI239" s="1370"/>
    </row>
    <row r="240">
      <c r="A240" s="1370"/>
      <c r="B240" s="1370"/>
      <c r="C240" s="1370"/>
      <c r="D240" s="1370"/>
      <c r="E240" s="1370"/>
      <c r="F240" s="1370"/>
      <c r="G240" s="1371"/>
      <c r="H240" s="1370"/>
      <c r="I240" s="1370"/>
      <c r="J240" s="1370"/>
      <c r="K240" s="1370"/>
      <c r="L240" s="1370"/>
      <c r="M240" s="1370"/>
      <c r="N240" s="1370"/>
      <c r="O240" s="1131"/>
      <c r="P240" s="875"/>
      <c r="Q240" s="1370"/>
      <c r="R240" s="1370"/>
      <c r="S240" s="1370"/>
      <c r="T240" s="1370"/>
      <c r="U240" s="1370"/>
      <c r="V240" s="1370"/>
      <c r="W240" s="1370"/>
      <c r="X240" s="1371"/>
      <c r="Y240" s="1370"/>
      <c r="Z240" s="1372"/>
      <c r="AA240" s="1370"/>
      <c r="AB240" s="1370"/>
      <c r="AC240" s="1370"/>
      <c r="AD240" s="1370"/>
      <c r="AE240" s="1370"/>
      <c r="AF240" s="1131"/>
      <c r="AG240" s="875"/>
      <c r="AH240" s="1370"/>
      <c r="AI240" s="1370"/>
    </row>
    <row r="241">
      <c r="A241" s="1370"/>
      <c r="B241" s="1370"/>
      <c r="C241" s="1370"/>
      <c r="D241" s="1370"/>
      <c r="E241" s="1370"/>
      <c r="F241" s="1370"/>
      <c r="G241" s="1371"/>
      <c r="H241" s="1370"/>
      <c r="I241" s="1370"/>
      <c r="J241" s="1370"/>
      <c r="K241" s="1370"/>
      <c r="L241" s="1370"/>
      <c r="M241" s="1370"/>
      <c r="N241" s="1370"/>
      <c r="O241" s="1131"/>
      <c r="P241" s="875"/>
      <c r="Q241" s="1370"/>
      <c r="R241" s="1370"/>
      <c r="S241" s="1370"/>
      <c r="T241" s="1370"/>
      <c r="U241" s="1370"/>
      <c r="V241" s="1370"/>
      <c r="W241" s="1370"/>
      <c r="X241" s="1371"/>
      <c r="Y241" s="1370"/>
      <c r="Z241" s="1372"/>
      <c r="AA241" s="1370"/>
      <c r="AB241" s="1370"/>
      <c r="AC241" s="1370"/>
      <c r="AD241" s="1370"/>
      <c r="AE241" s="1370"/>
      <c r="AF241" s="1131"/>
      <c r="AG241" s="875"/>
      <c r="AH241" s="1370"/>
      <c r="AI241" s="1370"/>
    </row>
    <row r="242">
      <c r="A242" s="1370"/>
      <c r="B242" s="1370"/>
      <c r="C242" s="1370"/>
      <c r="D242" s="1370"/>
      <c r="E242" s="1370"/>
      <c r="F242" s="1370"/>
      <c r="G242" s="1371"/>
      <c r="H242" s="1370"/>
      <c r="I242" s="1370"/>
      <c r="J242" s="1370"/>
      <c r="K242" s="1370"/>
      <c r="L242" s="1370"/>
      <c r="M242" s="1370"/>
      <c r="N242" s="1370"/>
      <c r="O242" s="1131"/>
      <c r="P242" s="875"/>
      <c r="Q242" s="1370"/>
      <c r="R242" s="1370"/>
      <c r="S242" s="1370"/>
      <c r="T242" s="1370"/>
      <c r="U242" s="1370"/>
      <c r="V242" s="1370"/>
      <c r="W242" s="1370"/>
      <c r="X242" s="1371"/>
      <c r="Y242" s="1370"/>
      <c r="Z242" s="1372"/>
      <c r="AA242" s="1370"/>
      <c r="AB242" s="1370"/>
      <c r="AC242" s="1370"/>
      <c r="AD242" s="1370"/>
      <c r="AE242" s="1370"/>
      <c r="AF242" s="1131"/>
      <c r="AG242" s="875"/>
      <c r="AH242" s="1370"/>
      <c r="AI242" s="1370"/>
    </row>
    <row r="243">
      <c r="A243" s="1370"/>
      <c r="B243" s="1370"/>
      <c r="C243" s="1370"/>
      <c r="D243" s="1370"/>
      <c r="E243" s="1370"/>
      <c r="F243" s="1370"/>
      <c r="G243" s="1371"/>
      <c r="H243" s="1370"/>
      <c r="I243" s="1370"/>
      <c r="J243" s="1370"/>
      <c r="K243" s="1370"/>
      <c r="L243" s="1370"/>
      <c r="M243" s="1370"/>
      <c r="N243" s="1370"/>
      <c r="O243" s="1131"/>
      <c r="P243" s="875"/>
      <c r="Q243" s="1370"/>
      <c r="R243" s="1370"/>
      <c r="S243" s="1370"/>
      <c r="T243" s="1370"/>
      <c r="U243" s="1370"/>
      <c r="V243" s="1370"/>
      <c r="W243" s="1370"/>
      <c r="X243" s="1371"/>
      <c r="Y243" s="1370"/>
      <c r="Z243" s="1372"/>
      <c r="AA243" s="1370"/>
      <c r="AB243" s="1370"/>
      <c r="AC243" s="1370"/>
      <c r="AD243" s="1370"/>
      <c r="AE243" s="1370"/>
      <c r="AF243" s="1131"/>
      <c r="AG243" s="875"/>
      <c r="AH243" s="1370"/>
      <c r="AI243" s="1370"/>
    </row>
    <row r="244">
      <c r="A244" s="1370"/>
      <c r="B244" s="1370"/>
      <c r="C244" s="1370"/>
      <c r="D244" s="1370"/>
      <c r="E244" s="1370"/>
      <c r="F244" s="1370"/>
      <c r="G244" s="1371"/>
      <c r="H244" s="1370"/>
      <c r="I244" s="1370"/>
      <c r="J244" s="1370"/>
      <c r="K244" s="1370"/>
      <c r="L244" s="1370"/>
      <c r="M244" s="1370"/>
      <c r="N244" s="1370"/>
      <c r="O244" s="1131"/>
      <c r="P244" s="875"/>
      <c r="Q244" s="1370"/>
      <c r="R244" s="1370"/>
      <c r="S244" s="1370"/>
      <c r="T244" s="1370"/>
      <c r="U244" s="1370"/>
      <c r="V244" s="1370"/>
      <c r="W244" s="1370"/>
      <c r="X244" s="1371"/>
      <c r="Y244" s="1370"/>
      <c r="Z244" s="1372"/>
      <c r="AA244" s="1370"/>
      <c r="AB244" s="1370"/>
      <c r="AC244" s="1370"/>
      <c r="AD244" s="1370"/>
      <c r="AE244" s="1370"/>
      <c r="AF244" s="1131"/>
      <c r="AG244" s="875"/>
      <c r="AH244" s="1370"/>
      <c r="AI244" s="1370"/>
    </row>
    <row r="245">
      <c r="A245" s="1370"/>
      <c r="B245" s="1370"/>
      <c r="C245" s="1370"/>
      <c r="D245" s="1370"/>
      <c r="E245" s="1370"/>
      <c r="F245" s="1370"/>
      <c r="G245" s="1371"/>
      <c r="H245" s="1370"/>
      <c r="I245" s="1370"/>
      <c r="J245" s="1370"/>
      <c r="K245" s="1370"/>
      <c r="L245" s="1370"/>
      <c r="M245" s="1370"/>
      <c r="N245" s="1370"/>
      <c r="O245" s="1131"/>
      <c r="P245" s="875"/>
      <c r="Q245" s="1370"/>
      <c r="R245" s="1370"/>
      <c r="S245" s="1370"/>
      <c r="T245" s="1370"/>
      <c r="U245" s="1370"/>
      <c r="V245" s="1370"/>
      <c r="W245" s="1370"/>
      <c r="X245" s="1371"/>
      <c r="Y245" s="1370"/>
      <c r="Z245" s="1372"/>
      <c r="AA245" s="1370"/>
      <c r="AB245" s="1370"/>
      <c r="AC245" s="1370"/>
      <c r="AD245" s="1370"/>
      <c r="AE245" s="1370"/>
      <c r="AF245" s="1131"/>
      <c r="AG245" s="875"/>
      <c r="AH245" s="1370"/>
      <c r="AI245" s="1370"/>
    </row>
    <row r="246">
      <c r="A246" s="1370"/>
      <c r="B246" s="1370"/>
      <c r="C246" s="1370"/>
      <c r="D246" s="1370"/>
      <c r="E246" s="1370"/>
      <c r="F246" s="1370"/>
      <c r="G246" s="1371"/>
      <c r="H246" s="1370"/>
      <c r="I246" s="1370"/>
      <c r="J246" s="1370"/>
      <c r="K246" s="1370"/>
      <c r="L246" s="1370"/>
      <c r="M246" s="1370"/>
      <c r="N246" s="1370"/>
      <c r="O246" s="1131"/>
      <c r="P246" s="875"/>
      <c r="Q246" s="1370"/>
      <c r="R246" s="1370"/>
      <c r="S246" s="1370"/>
      <c r="T246" s="1370"/>
      <c r="U246" s="1370"/>
      <c r="V246" s="1370"/>
      <c r="W246" s="1370"/>
      <c r="X246" s="1371"/>
      <c r="Y246" s="1370"/>
      <c r="Z246" s="1372"/>
      <c r="AA246" s="1370"/>
      <c r="AB246" s="1370"/>
      <c r="AC246" s="1370"/>
      <c r="AD246" s="1370"/>
      <c r="AE246" s="1370"/>
      <c r="AF246" s="1131"/>
      <c r="AG246" s="875"/>
      <c r="AH246" s="1370"/>
      <c r="AI246" s="1370"/>
    </row>
    <row r="247">
      <c r="A247" s="1370"/>
      <c r="B247" s="1370"/>
      <c r="C247" s="1370"/>
      <c r="D247" s="1370"/>
      <c r="E247" s="1370"/>
      <c r="F247" s="1370"/>
      <c r="G247" s="1371"/>
      <c r="H247" s="1370"/>
      <c r="I247" s="1370"/>
      <c r="J247" s="1370"/>
      <c r="K247" s="1370"/>
      <c r="L247" s="1370"/>
      <c r="M247" s="1370"/>
      <c r="N247" s="1370"/>
      <c r="O247" s="1131"/>
      <c r="P247" s="875"/>
      <c r="Q247" s="1370"/>
      <c r="R247" s="1370"/>
      <c r="S247" s="1370"/>
      <c r="T247" s="1370"/>
      <c r="U247" s="1370"/>
      <c r="V247" s="1370"/>
      <c r="W247" s="1370"/>
      <c r="X247" s="1371"/>
      <c r="Y247" s="1370"/>
      <c r="Z247" s="1372"/>
      <c r="AA247" s="1370"/>
      <c r="AB247" s="1370"/>
      <c r="AC247" s="1370"/>
      <c r="AD247" s="1370"/>
      <c r="AE247" s="1370"/>
      <c r="AF247" s="1131"/>
      <c r="AG247" s="875"/>
      <c r="AH247" s="1370"/>
      <c r="AI247" s="1370"/>
    </row>
    <row r="248">
      <c r="A248" s="1370"/>
      <c r="B248" s="1370"/>
      <c r="C248" s="1370"/>
      <c r="D248" s="1370"/>
      <c r="E248" s="1370"/>
      <c r="F248" s="1370"/>
      <c r="G248" s="1371"/>
      <c r="H248" s="1370"/>
      <c r="I248" s="1370"/>
      <c r="J248" s="1370"/>
      <c r="K248" s="1370"/>
      <c r="L248" s="1370"/>
      <c r="M248" s="1370"/>
      <c r="N248" s="1370"/>
      <c r="O248" s="1131"/>
      <c r="P248" s="875"/>
      <c r="Q248" s="1370"/>
      <c r="R248" s="1370"/>
      <c r="S248" s="1370"/>
      <c r="T248" s="1370"/>
      <c r="U248" s="1370"/>
      <c r="V248" s="1370"/>
      <c r="W248" s="1370"/>
      <c r="X248" s="1371"/>
      <c r="Y248" s="1370"/>
      <c r="Z248" s="1372"/>
      <c r="AA248" s="1370"/>
      <c r="AB248" s="1370"/>
      <c r="AC248" s="1370"/>
      <c r="AD248" s="1370"/>
      <c r="AE248" s="1370"/>
      <c r="AF248" s="1131"/>
      <c r="AG248" s="875"/>
      <c r="AH248" s="1370"/>
      <c r="AI248" s="1370"/>
    </row>
    <row r="249">
      <c r="A249" s="1370"/>
      <c r="B249" s="1370"/>
      <c r="C249" s="1370"/>
      <c r="D249" s="1370"/>
      <c r="E249" s="1370"/>
      <c r="F249" s="1370"/>
      <c r="G249" s="1371"/>
      <c r="H249" s="1370"/>
      <c r="I249" s="1370"/>
      <c r="J249" s="1370"/>
      <c r="K249" s="1370"/>
      <c r="L249" s="1370"/>
      <c r="M249" s="1370"/>
      <c r="N249" s="1370"/>
      <c r="O249" s="1131"/>
      <c r="P249" s="875"/>
      <c r="Q249" s="1370"/>
      <c r="R249" s="1370"/>
      <c r="S249" s="1370"/>
      <c r="T249" s="1370"/>
      <c r="U249" s="1370"/>
      <c r="V249" s="1370"/>
      <c r="W249" s="1370"/>
      <c r="X249" s="1371"/>
      <c r="Y249" s="1370"/>
      <c r="Z249" s="1372"/>
      <c r="AA249" s="1370"/>
      <c r="AB249" s="1370"/>
      <c r="AC249" s="1370"/>
      <c r="AD249" s="1370"/>
      <c r="AE249" s="1370"/>
      <c r="AF249" s="1131"/>
      <c r="AG249" s="875"/>
      <c r="AH249" s="1370"/>
      <c r="AI249" s="1370"/>
    </row>
    <row r="250">
      <c r="A250" s="1370"/>
      <c r="B250" s="1370"/>
      <c r="C250" s="1370"/>
      <c r="D250" s="1370"/>
      <c r="E250" s="1370"/>
      <c r="F250" s="1370"/>
      <c r="G250" s="1371"/>
      <c r="H250" s="1370"/>
      <c r="I250" s="1370"/>
      <c r="J250" s="1370"/>
      <c r="K250" s="1370"/>
      <c r="L250" s="1370"/>
      <c r="M250" s="1370"/>
      <c r="N250" s="1370"/>
      <c r="O250" s="1131"/>
      <c r="P250" s="875"/>
      <c r="Q250" s="1370"/>
      <c r="R250" s="1370"/>
      <c r="S250" s="1370"/>
      <c r="T250" s="1370"/>
      <c r="U250" s="1370"/>
      <c r="V250" s="1370"/>
      <c r="W250" s="1370"/>
      <c r="X250" s="1371"/>
      <c r="Y250" s="1370"/>
      <c r="Z250" s="1372"/>
      <c r="AA250" s="1370"/>
      <c r="AB250" s="1370"/>
      <c r="AC250" s="1370"/>
      <c r="AD250" s="1370"/>
      <c r="AE250" s="1370"/>
      <c r="AF250" s="1131"/>
      <c r="AG250" s="875"/>
      <c r="AH250" s="1370"/>
      <c r="AI250" s="1370"/>
    </row>
    <row r="251">
      <c r="A251" s="1370"/>
      <c r="B251" s="1370"/>
      <c r="C251" s="1370"/>
      <c r="D251" s="1370"/>
      <c r="E251" s="1370"/>
      <c r="F251" s="1370"/>
      <c r="G251" s="1371"/>
      <c r="H251" s="1370"/>
      <c r="I251" s="1370"/>
      <c r="J251" s="1370"/>
      <c r="K251" s="1370"/>
      <c r="L251" s="1370"/>
      <c r="M251" s="1370"/>
      <c r="N251" s="1370"/>
      <c r="O251" s="1131"/>
      <c r="P251" s="875"/>
      <c r="Q251" s="1370"/>
      <c r="R251" s="1370"/>
      <c r="S251" s="1370"/>
      <c r="T251" s="1370"/>
      <c r="U251" s="1370"/>
      <c r="V251" s="1370"/>
      <c r="W251" s="1370"/>
      <c r="X251" s="1371"/>
      <c r="Y251" s="1370"/>
      <c r="Z251" s="1372"/>
      <c r="AA251" s="1370"/>
      <c r="AB251" s="1370"/>
      <c r="AC251" s="1370"/>
      <c r="AD251" s="1370"/>
      <c r="AE251" s="1370"/>
      <c r="AF251" s="1131"/>
      <c r="AG251" s="875"/>
      <c r="AH251" s="1370"/>
      <c r="AI251" s="1370"/>
    </row>
    <row r="252">
      <c r="A252" s="1370"/>
      <c r="B252" s="1370"/>
      <c r="C252" s="1370"/>
      <c r="D252" s="1370"/>
      <c r="E252" s="1370"/>
      <c r="F252" s="1370"/>
      <c r="G252" s="1371"/>
      <c r="H252" s="1370"/>
      <c r="I252" s="1370"/>
      <c r="J252" s="1370"/>
      <c r="K252" s="1370"/>
      <c r="L252" s="1370"/>
      <c r="M252" s="1370"/>
      <c r="N252" s="1370"/>
      <c r="O252" s="1131"/>
      <c r="P252" s="875"/>
      <c r="Q252" s="1370"/>
      <c r="R252" s="1370"/>
      <c r="S252" s="1370"/>
      <c r="T252" s="1370"/>
      <c r="U252" s="1370"/>
      <c r="V252" s="1370"/>
      <c r="W252" s="1370"/>
      <c r="X252" s="1371"/>
      <c r="Y252" s="1370"/>
      <c r="Z252" s="1372"/>
      <c r="AA252" s="1370"/>
      <c r="AB252" s="1370"/>
      <c r="AC252" s="1370"/>
      <c r="AD252" s="1370"/>
      <c r="AE252" s="1370"/>
      <c r="AF252" s="1131"/>
      <c r="AG252" s="875"/>
      <c r="AH252" s="1370"/>
      <c r="AI252" s="1370"/>
    </row>
    <row r="253">
      <c r="A253" s="1370"/>
      <c r="B253" s="1370"/>
      <c r="C253" s="1370"/>
      <c r="D253" s="1370"/>
      <c r="E253" s="1370"/>
      <c r="F253" s="1370"/>
      <c r="G253" s="1371"/>
      <c r="H253" s="1370"/>
      <c r="I253" s="1370"/>
      <c r="J253" s="1370"/>
      <c r="K253" s="1370"/>
      <c r="L253" s="1370"/>
      <c r="M253" s="1370"/>
      <c r="N253" s="1370"/>
      <c r="O253" s="1131"/>
      <c r="P253" s="875"/>
      <c r="Q253" s="1370"/>
      <c r="R253" s="1370"/>
      <c r="S253" s="1370"/>
      <c r="T253" s="1370"/>
      <c r="U253" s="1370"/>
      <c r="V253" s="1370"/>
      <c r="W253" s="1370"/>
      <c r="X253" s="1371"/>
      <c r="Y253" s="1370"/>
      <c r="Z253" s="1372"/>
      <c r="AA253" s="1370"/>
      <c r="AB253" s="1370"/>
      <c r="AC253" s="1370"/>
      <c r="AD253" s="1370"/>
      <c r="AE253" s="1370"/>
      <c r="AF253" s="1131"/>
      <c r="AG253" s="875"/>
      <c r="AH253" s="1370"/>
      <c r="AI253" s="1370"/>
    </row>
    <row r="254">
      <c r="A254" s="1370"/>
      <c r="B254" s="1370"/>
      <c r="C254" s="1370"/>
      <c r="D254" s="1370"/>
      <c r="E254" s="1370"/>
      <c r="F254" s="1370"/>
      <c r="G254" s="1371"/>
      <c r="H254" s="1370"/>
      <c r="I254" s="1370"/>
      <c r="J254" s="1370"/>
      <c r="K254" s="1370"/>
      <c r="L254" s="1370"/>
      <c r="M254" s="1370"/>
      <c r="N254" s="1370"/>
      <c r="O254" s="1131"/>
      <c r="P254" s="875"/>
      <c r="Q254" s="1370"/>
      <c r="R254" s="1370"/>
      <c r="S254" s="1370"/>
      <c r="T254" s="1370"/>
      <c r="U254" s="1370"/>
      <c r="V254" s="1370"/>
      <c r="W254" s="1370"/>
      <c r="X254" s="1371"/>
      <c r="Y254" s="1370"/>
      <c r="Z254" s="1372"/>
      <c r="AA254" s="1370"/>
      <c r="AB254" s="1370"/>
      <c r="AC254" s="1370"/>
      <c r="AD254" s="1370"/>
      <c r="AE254" s="1370"/>
      <c r="AF254" s="1131"/>
      <c r="AG254" s="875"/>
      <c r="AH254" s="1370"/>
      <c r="AI254" s="1370"/>
    </row>
    <row r="255">
      <c r="A255" s="1370"/>
      <c r="B255" s="1370"/>
      <c r="C255" s="1370"/>
      <c r="D255" s="1370"/>
      <c r="E255" s="1370"/>
      <c r="F255" s="1370"/>
      <c r="G255" s="1371"/>
      <c r="H255" s="1370"/>
      <c r="I255" s="1370"/>
      <c r="J255" s="1370"/>
      <c r="K255" s="1370"/>
      <c r="L255" s="1370"/>
      <c r="M255" s="1370"/>
      <c r="N255" s="1370"/>
      <c r="O255" s="1131"/>
      <c r="P255" s="875"/>
      <c r="Q255" s="1370"/>
      <c r="R255" s="1370"/>
      <c r="S255" s="1370"/>
      <c r="T255" s="1370"/>
      <c r="U255" s="1370"/>
      <c r="V255" s="1370"/>
      <c r="W255" s="1370"/>
      <c r="X255" s="1371"/>
      <c r="Y255" s="1370"/>
      <c r="Z255" s="1372"/>
      <c r="AA255" s="1370"/>
      <c r="AB255" s="1370"/>
      <c r="AC255" s="1370"/>
      <c r="AD255" s="1370"/>
      <c r="AE255" s="1370"/>
      <c r="AF255" s="1131"/>
      <c r="AG255" s="875"/>
      <c r="AH255" s="1370"/>
      <c r="AI255" s="1370"/>
    </row>
    <row r="256">
      <c r="A256" s="1370"/>
      <c r="B256" s="1370"/>
      <c r="C256" s="1370"/>
      <c r="D256" s="1370"/>
      <c r="E256" s="1370"/>
      <c r="F256" s="1370"/>
      <c r="G256" s="1371"/>
      <c r="H256" s="1370"/>
      <c r="I256" s="1370"/>
      <c r="J256" s="1370"/>
      <c r="K256" s="1370"/>
      <c r="L256" s="1370"/>
      <c r="M256" s="1370"/>
      <c r="N256" s="1370"/>
      <c r="O256" s="1131"/>
      <c r="P256" s="875"/>
      <c r="Q256" s="1370"/>
      <c r="R256" s="1370"/>
      <c r="S256" s="1370"/>
      <c r="T256" s="1370"/>
      <c r="U256" s="1370"/>
      <c r="V256" s="1370"/>
      <c r="W256" s="1370"/>
      <c r="X256" s="1371"/>
      <c r="Y256" s="1370"/>
      <c r="Z256" s="1372"/>
      <c r="AA256" s="1370"/>
      <c r="AB256" s="1370"/>
      <c r="AC256" s="1370"/>
      <c r="AD256" s="1370"/>
      <c r="AE256" s="1370"/>
      <c r="AF256" s="1131"/>
      <c r="AG256" s="875"/>
      <c r="AH256" s="1370"/>
      <c r="AI256" s="1370"/>
    </row>
    <row r="257">
      <c r="A257" s="1370"/>
      <c r="B257" s="1370"/>
      <c r="C257" s="1370"/>
      <c r="D257" s="1370"/>
      <c r="E257" s="1370"/>
      <c r="F257" s="1370"/>
      <c r="G257" s="1371"/>
      <c r="H257" s="1370"/>
      <c r="I257" s="1370"/>
      <c r="J257" s="1370"/>
      <c r="K257" s="1370"/>
      <c r="L257" s="1370"/>
      <c r="M257" s="1370"/>
      <c r="N257" s="1370"/>
      <c r="O257" s="1131"/>
      <c r="P257" s="875"/>
      <c r="Q257" s="1370"/>
      <c r="R257" s="1370"/>
      <c r="S257" s="1370"/>
      <c r="T257" s="1370"/>
      <c r="U257" s="1370"/>
      <c r="V257" s="1370"/>
      <c r="W257" s="1370"/>
      <c r="X257" s="1371"/>
      <c r="Y257" s="1370"/>
      <c r="Z257" s="1372"/>
      <c r="AA257" s="1370"/>
      <c r="AB257" s="1370"/>
      <c r="AC257" s="1370"/>
      <c r="AD257" s="1370"/>
      <c r="AE257" s="1370"/>
      <c r="AF257" s="1131"/>
      <c r="AG257" s="875"/>
      <c r="AH257" s="1370"/>
      <c r="AI257" s="1370"/>
    </row>
    <row r="258">
      <c r="A258" s="1370"/>
      <c r="B258" s="1370"/>
      <c r="C258" s="1370"/>
      <c r="D258" s="1370"/>
      <c r="E258" s="1370"/>
      <c r="F258" s="1370"/>
      <c r="G258" s="1371"/>
      <c r="H258" s="1370"/>
      <c r="I258" s="1370"/>
      <c r="J258" s="1370"/>
      <c r="K258" s="1370"/>
      <c r="L258" s="1370"/>
      <c r="M258" s="1370"/>
      <c r="N258" s="1370"/>
      <c r="O258" s="1131"/>
      <c r="P258" s="875"/>
      <c r="Q258" s="1370"/>
      <c r="R258" s="1370"/>
      <c r="S258" s="1370"/>
      <c r="T258" s="1370"/>
      <c r="U258" s="1370"/>
      <c r="V258" s="1370"/>
      <c r="W258" s="1370"/>
      <c r="X258" s="1371"/>
      <c r="Y258" s="1370"/>
      <c r="Z258" s="1372"/>
      <c r="AA258" s="1370"/>
      <c r="AB258" s="1370"/>
      <c r="AC258" s="1370"/>
      <c r="AD258" s="1370"/>
      <c r="AE258" s="1370"/>
      <c r="AF258" s="1131"/>
      <c r="AG258" s="875"/>
      <c r="AH258" s="1370"/>
      <c r="AI258" s="1370"/>
    </row>
    <row r="259">
      <c r="A259" s="1370"/>
      <c r="B259" s="1370"/>
      <c r="C259" s="1370"/>
      <c r="D259" s="1370"/>
      <c r="E259" s="1370"/>
      <c r="F259" s="1370"/>
      <c r="G259" s="1371"/>
      <c r="H259" s="1370"/>
      <c r="I259" s="1370"/>
      <c r="J259" s="1370"/>
      <c r="K259" s="1370"/>
      <c r="L259" s="1370"/>
      <c r="M259" s="1370"/>
      <c r="N259" s="1370"/>
      <c r="O259" s="1131"/>
      <c r="P259" s="875"/>
      <c r="Q259" s="1370"/>
      <c r="R259" s="1370"/>
      <c r="S259" s="1370"/>
      <c r="T259" s="1370"/>
      <c r="U259" s="1370"/>
      <c r="V259" s="1370"/>
      <c r="W259" s="1370"/>
      <c r="X259" s="1371"/>
      <c r="Y259" s="1370"/>
      <c r="Z259" s="1372"/>
      <c r="AA259" s="1370"/>
      <c r="AB259" s="1370"/>
      <c r="AC259" s="1370"/>
      <c r="AD259" s="1370"/>
      <c r="AE259" s="1370"/>
      <c r="AF259" s="1131"/>
      <c r="AG259" s="875"/>
      <c r="AH259" s="1370"/>
      <c r="AI259" s="1370"/>
    </row>
    <row r="260">
      <c r="A260" s="1370"/>
      <c r="B260" s="1370"/>
      <c r="C260" s="1370"/>
      <c r="D260" s="1370"/>
      <c r="E260" s="1370"/>
      <c r="F260" s="1370"/>
      <c r="G260" s="1371"/>
      <c r="H260" s="1370"/>
      <c r="I260" s="1370"/>
      <c r="J260" s="1370"/>
      <c r="K260" s="1370"/>
      <c r="L260" s="1370"/>
      <c r="M260" s="1370"/>
      <c r="N260" s="1370"/>
      <c r="O260" s="1131"/>
      <c r="P260" s="875"/>
      <c r="Q260" s="1370"/>
      <c r="R260" s="1370"/>
      <c r="S260" s="1370"/>
      <c r="T260" s="1370"/>
      <c r="U260" s="1370"/>
      <c r="V260" s="1370"/>
      <c r="W260" s="1370"/>
      <c r="X260" s="1371"/>
      <c r="Y260" s="1370"/>
      <c r="Z260" s="1372"/>
      <c r="AA260" s="1370"/>
      <c r="AB260" s="1370"/>
      <c r="AC260" s="1370"/>
      <c r="AD260" s="1370"/>
      <c r="AE260" s="1370"/>
      <c r="AF260" s="1131"/>
      <c r="AG260" s="875"/>
      <c r="AH260" s="1370"/>
      <c r="AI260" s="1370"/>
    </row>
    <row r="261">
      <c r="A261" s="1370"/>
      <c r="B261" s="1370"/>
      <c r="C261" s="1370"/>
      <c r="D261" s="1370"/>
      <c r="E261" s="1370"/>
      <c r="F261" s="1370"/>
      <c r="G261" s="1371"/>
      <c r="H261" s="1370"/>
      <c r="I261" s="1370"/>
      <c r="J261" s="1370"/>
      <c r="K261" s="1370"/>
      <c r="L261" s="1370"/>
      <c r="M261" s="1370"/>
      <c r="N261" s="1370"/>
      <c r="O261" s="1131"/>
      <c r="P261" s="875"/>
      <c r="Q261" s="1370"/>
      <c r="R261" s="1370"/>
      <c r="S261" s="1370"/>
      <c r="T261" s="1370"/>
      <c r="U261" s="1370"/>
      <c r="V261" s="1370"/>
      <c r="W261" s="1370"/>
      <c r="X261" s="1371"/>
      <c r="Y261" s="1370"/>
      <c r="Z261" s="1372"/>
      <c r="AA261" s="1370"/>
      <c r="AB261" s="1370"/>
      <c r="AC261" s="1370"/>
      <c r="AD261" s="1370"/>
      <c r="AE261" s="1370"/>
      <c r="AF261" s="1131"/>
      <c r="AG261" s="875"/>
      <c r="AH261" s="1370"/>
      <c r="AI261" s="1370"/>
    </row>
    <row r="262">
      <c r="A262" s="1370"/>
      <c r="B262" s="1370"/>
      <c r="C262" s="1370"/>
      <c r="D262" s="1370"/>
      <c r="E262" s="1370"/>
      <c r="F262" s="1370"/>
      <c r="G262" s="1371"/>
      <c r="H262" s="1370"/>
      <c r="I262" s="1370"/>
      <c r="J262" s="1370"/>
      <c r="K262" s="1370"/>
      <c r="L262" s="1370"/>
      <c r="M262" s="1370"/>
      <c r="N262" s="1370"/>
      <c r="O262" s="1131"/>
      <c r="P262" s="875"/>
      <c r="Q262" s="1370"/>
      <c r="R262" s="1370"/>
      <c r="S262" s="1370"/>
      <c r="T262" s="1370"/>
      <c r="U262" s="1370"/>
      <c r="V262" s="1370"/>
      <c r="W262" s="1370"/>
      <c r="X262" s="1371"/>
      <c r="Y262" s="1370"/>
      <c r="Z262" s="1372"/>
      <c r="AA262" s="1370"/>
      <c r="AB262" s="1370"/>
      <c r="AC262" s="1370"/>
      <c r="AD262" s="1370"/>
      <c r="AE262" s="1370"/>
      <c r="AF262" s="1131"/>
      <c r="AG262" s="875"/>
      <c r="AH262" s="1370"/>
      <c r="AI262" s="1370"/>
    </row>
    <row r="263">
      <c r="A263" s="1370"/>
      <c r="B263" s="1370"/>
      <c r="C263" s="1370"/>
      <c r="D263" s="1370"/>
      <c r="E263" s="1370"/>
      <c r="F263" s="1370"/>
      <c r="G263" s="1371"/>
      <c r="H263" s="1370"/>
      <c r="I263" s="1370"/>
      <c r="J263" s="1370"/>
      <c r="K263" s="1370"/>
      <c r="L263" s="1370"/>
      <c r="M263" s="1370"/>
      <c r="N263" s="1370"/>
      <c r="O263" s="1131"/>
      <c r="P263" s="875"/>
      <c r="Q263" s="1370"/>
      <c r="R263" s="1370"/>
      <c r="S263" s="1370"/>
      <c r="T263" s="1370"/>
      <c r="U263" s="1370"/>
      <c r="V263" s="1370"/>
      <c r="W263" s="1370"/>
      <c r="X263" s="1371"/>
      <c r="Y263" s="1370"/>
      <c r="Z263" s="1372"/>
      <c r="AA263" s="1370"/>
      <c r="AB263" s="1370"/>
      <c r="AC263" s="1370"/>
      <c r="AD263" s="1370"/>
      <c r="AE263" s="1370"/>
      <c r="AF263" s="1131"/>
      <c r="AG263" s="875"/>
      <c r="AH263" s="1370"/>
      <c r="AI263" s="1370"/>
    </row>
    <row r="264">
      <c r="A264" s="1370"/>
      <c r="B264" s="1370"/>
      <c r="C264" s="1370"/>
      <c r="D264" s="1370"/>
      <c r="E264" s="1370"/>
      <c r="F264" s="1370"/>
      <c r="G264" s="1371"/>
      <c r="H264" s="1370"/>
      <c r="I264" s="1370"/>
      <c r="J264" s="1370"/>
      <c r="K264" s="1370"/>
      <c r="L264" s="1370"/>
      <c r="M264" s="1370"/>
      <c r="N264" s="1370"/>
      <c r="O264" s="1131"/>
      <c r="P264" s="875"/>
      <c r="Q264" s="1370"/>
      <c r="R264" s="1370"/>
      <c r="S264" s="1370"/>
      <c r="T264" s="1370"/>
      <c r="U264" s="1370"/>
      <c r="V264" s="1370"/>
      <c r="W264" s="1370"/>
      <c r="X264" s="1371"/>
      <c r="Y264" s="1370"/>
      <c r="Z264" s="1372"/>
      <c r="AA264" s="1370"/>
      <c r="AB264" s="1370"/>
      <c r="AC264" s="1370"/>
      <c r="AD264" s="1370"/>
      <c r="AE264" s="1370"/>
      <c r="AF264" s="1131"/>
      <c r="AG264" s="875"/>
      <c r="AH264" s="1370"/>
      <c r="AI264" s="1370"/>
    </row>
    <row r="265">
      <c r="A265" s="1370"/>
      <c r="B265" s="1370"/>
      <c r="C265" s="1370"/>
      <c r="D265" s="1370"/>
      <c r="E265" s="1370"/>
      <c r="F265" s="1370"/>
      <c r="G265" s="1371"/>
      <c r="H265" s="1370"/>
      <c r="I265" s="1370"/>
      <c r="J265" s="1370"/>
      <c r="K265" s="1370"/>
      <c r="L265" s="1370"/>
      <c r="M265" s="1370"/>
      <c r="N265" s="1370"/>
      <c r="O265" s="1131"/>
      <c r="P265" s="875"/>
      <c r="Q265" s="1370"/>
      <c r="R265" s="1370"/>
      <c r="S265" s="1370"/>
      <c r="T265" s="1370"/>
      <c r="U265" s="1370"/>
      <c r="V265" s="1370"/>
      <c r="W265" s="1370"/>
      <c r="X265" s="1371"/>
      <c r="Y265" s="1370"/>
      <c r="Z265" s="1372"/>
      <c r="AA265" s="1370"/>
      <c r="AB265" s="1370"/>
      <c r="AC265" s="1370"/>
      <c r="AD265" s="1370"/>
      <c r="AE265" s="1370"/>
      <c r="AF265" s="1131"/>
      <c r="AG265" s="875"/>
      <c r="AH265" s="1370"/>
      <c r="AI265" s="1370"/>
    </row>
    <row r="266">
      <c r="A266" s="1370"/>
      <c r="B266" s="1370"/>
      <c r="C266" s="1370"/>
      <c r="D266" s="1370"/>
      <c r="E266" s="1370"/>
      <c r="F266" s="1370"/>
      <c r="G266" s="1371"/>
      <c r="H266" s="1370"/>
      <c r="I266" s="1370"/>
      <c r="J266" s="1370"/>
      <c r="K266" s="1370"/>
      <c r="L266" s="1370"/>
      <c r="M266" s="1370"/>
      <c r="N266" s="1370"/>
      <c r="O266" s="1131"/>
      <c r="P266" s="875"/>
      <c r="Q266" s="1370"/>
      <c r="R266" s="1370"/>
      <c r="S266" s="1370"/>
      <c r="T266" s="1370"/>
      <c r="U266" s="1370"/>
      <c r="V266" s="1370"/>
      <c r="W266" s="1370"/>
      <c r="X266" s="1371"/>
      <c r="Y266" s="1370"/>
      <c r="Z266" s="1372"/>
      <c r="AA266" s="1370"/>
      <c r="AB266" s="1370"/>
      <c r="AC266" s="1370"/>
      <c r="AD266" s="1370"/>
      <c r="AE266" s="1370"/>
      <c r="AF266" s="1131"/>
      <c r="AG266" s="875"/>
      <c r="AH266" s="1370"/>
      <c r="AI266" s="1370"/>
    </row>
    <row r="267">
      <c r="A267" s="1370"/>
      <c r="B267" s="1370"/>
      <c r="C267" s="1370"/>
      <c r="D267" s="1370"/>
      <c r="E267" s="1370"/>
      <c r="F267" s="1370"/>
      <c r="G267" s="1371"/>
      <c r="H267" s="1370"/>
      <c r="I267" s="1370"/>
      <c r="J267" s="1370"/>
      <c r="K267" s="1370"/>
      <c r="L267" s="1370"/>
      <c r="M267" s="1370"/>
      <c r="N267" s="1370"/>
      <c r="O267" s="1131"/>
      <c r="P267" s="875"/>
      <c r="Q267" s="1370"/>
      <c r="R267" s="1370"/>
      <c r="S267" s="1370"/>
      <c r="T267" s="1370"/>
      <c r="U267" s="1370"/>
      <c r="V267" s="1370"/>
      <c r="W267" s="1370"/>
      <c r="X267" s="1371"/>
      <c r="Y267" s="1370"/>
      <c r="Z267" s="1372"/>
      <c r="AA267" s="1370"/>
      <c r="AB267" s="1370"/>
      <c r="AC267" s="1370"/>
      <c r="AD267" s="1370"/>
      <c r="AE267" s="1370"/>
      <c r="AF267" s="1131"/>
      <c r="AG267" s="875"/>
      <c r="AH267" s="1370"/>
      <c r="AI267" s="1370"/>
    </row>
    <row r="268">
      <c r="A268" s="1370"/>
      <c r="B268" s="1370"/>
      <c r="C268" s="1370"/>
      <c r="D268" s="1370"/>
      <c r="E268" s="1370"/>
      <c r="F268" s="1370"/>
      <c r="G268" s="1371"/>
      <c r="H268" s="1370"/>
      <c r="I268" s="1370"/>
      <c r="J268" s="1370"/>
      <c r="K268" s="1370"/>
      <c r="L268" s="1370"/>
      <c r="M268" s="1370"/>
      <c r="N268" s="1370"/>
      <c r="O268" s="1131"/>
      <c r="P268" s="875"/>
      <c r="Q268" s="1370"/>
      <c r="R268" s="1370"/>
      <c r="S268" s="1370"/>
      <c r="T268" s="1370"/>
      <c r="U268" s="1370"/>
      <c r="V268" s="1370"/>
      <c r="W268" s="1370"/>
      <c r="X268" s="1371"/>
      <c r="Y268" s="1370"/>
      <c r="Z268" s="1372"/>
      <c r="AA268" s="1370"/>
      <c r="AB268" s="1370"/>
      <c r="AC268" s="1370"/>
      <c r="AD268" s="1370"/>
      <c r="AE268" s="1370"/>
      <c r="AF268" s="1131"/>
      <c r="AG268" s="875"/>
      <c r="AH268" s="1370"/>
      <c r="AI268" s="1370"/>
    </row>
    <row r="269">
      <c r="A269" s="1370"/>
      <c r="B269" s="1370"/>
      <c r="C269" s="1370"/>
      <c r="D269" s="1370"/>
      <c r="E269" s="1370"/>
      <c r="F269" s="1370"/>
      <c r="G269" s="1371"/>
      <c r="H269" s="1370"/>
      <c r="I269" s="1370"/>
      <c r="J269" s="1370"/>
      <c r="K269" s="1370"/>
      <c r="L269" s="1370"/>
      <c r="M269" s="1370"/>
      <c r="N269" s="1370"/>
      <c r="O269" s="1131"/>
      <c r="P269" s="875"/>
      <c r="Q269" s="1370"/>
      <c r="R269" s="1370"/>
      <c r="S269" s="1370"/>
      <c r="T269" s="1370"/>
      <c r="U269" s="1370"/>
      <c r="V269" s="1370"/>
      <c r="W269" s="1370"/>
      <c r="X269" s="1371"/>
      <c r="Y269" s="1370"/>
      <c r="Z269" s="1372"/>
      <c r="AA269" s="1370"/>
      <c r="AB269" s="1370"/>
      <c r="AC269" s="1370"/>
      <c r="AD269" s="1370"/>
      <c r="AE269" s="1370"/>
      <c r="AF269" s="1131"/>
      <c r="AG269" s="875"/>
      <c r="AH269" s="1370"/>
      <c r="AI269" s="1370"/>
    </row>
    <row r="270">
      <c r="A270" s="1370"/>
      <c r="B270" s="1370"/>
      <c r="C270" s="1370"/>
      <c r="D270" s="1370"/>
      <c r="E270" s="1370"/>
      <c r="F270" s="1370"/>
      <c r="G270" s="1371"/>
      <c r="H270" s="1370"/>
      <c r="I270" s="1370"/>
      <c r="J270" s="1370"/>
      <c r="K270" s="1370"/>
      <c r="L270" s="1370"/>
      <c r="M270" s="1370"/>
      <c r="N270" s="1370"/>
      <c r="O270" s="1131"/>
      <c r="P270" s="875"/>
      <c r="Q270" s="1370"/>
      <c r="R270" s="1370"/>
      <c r="S270" s="1370"/>
      <c r="T270" s="1370"/>
      <c r="U270" s="1370"/>
      <c r="V270" s="1370"/>
      <c r="W270" s="1370"/>
      <c r="X270" s="1371"/>
      <c r="Y270" s="1370"/>
      <c r="Z270" s="1372"/>
      <c r="AA270" s="1370"/>
      <c r="AB270" s="1370"/>
      <c r="AC270" s="1370"/>
      <c r="AD270" s="1370"/>
      <c r="AE270" s="1370"/>
      <c r="AF270" s="1131"/>
      <c r="AG270" s="875"/>
      <c r="AH270" s="1370"/>
      <c r="AI270" s="1370"/>
    </row>
    <row r="271">
      <c r="A271" s="1370"/>
      <c r="B271" s="1370"/>
      <c r="C271" s="1370"/>
      <c r="D271" s="1370"/>
      <c r="E271" s="1370"/>
      <c r="F271" s="1370"/>
      <c r="G271" s="1371"/>
      <c r="H271" s="1370"/>
      <c r="I271" s="1370"/>
      <c r="J271" s="1370"/>
      <c r="K271" s="1370"/>
      <c r="L271" s="1370"/>
      <c r="M271" s="1370"/>
      <c r="N271" s="1370"/>
      <c r="O271" s="1131"/>
      <c r="P271" s="875"/>
      <c r="Q271" s="1370"/>
      <c r="R271" s="1370"/>
      <c r="S271" s="1370"/>
      <c r="T271" s="1370"/>
      <c r="U271" s="1370"/>
      <c r="V271" s="1370"/>
      <c r="W271" s="1370"/>
      <c r="X271" s="1371"/>
      <c r="Y271" s="1370"/>
      <c r="Z271" s="1372"/>
      <c r="AA271" s="1370"/>
      <c r="AB271" s="1370"/>
      <c r="AC271" s="1370"/>
      <c r="AD271" s="1370"/>
      <c r="AE271" s="1370"/>
      <c r="AF271" s="1131"/>
      <c r="AG271" s="875"/>
      <c r="AH271" s="1370"/>
      <c r="AI271" s="1370"/>
    </row>
    <row r="272">
      <c r="A272" s="1370"/>
      <c r="B272" s="1370"/>
      <c r="C272" s="1370"/>
      <c r="D272" s="1370"/>
      <c r="E272" s="1370"/>
      <c r="F272" s="1370"/>
      <c r="G272" s="1371"/>
      <c r="H272" s="1370"/>
      <c r="I272" s="1370"/>
      <c r="J272" s="1370"/>
      <c r="K272" s="1370"/>
      <c r="L272" s="1370"/>
      <c r="M272" s="1370"/>
      <c r="N272" s="1370"/>
      <c r="O272" s="1131"/>
      <c r="P272" s="875"/>
      <c r="Q272" s="1370"/>
      <c r="R272" s="1370"/>
      <c r="S272" s="1370"/>
      <c r="T272" s="1370"/>
      <c r="U272" s="1370"/>
      <c r="V272" s="1370"/>
      <c r="W272" s="1370"/>
      <c r="X272" s="1371"/>
      <c r="Y272" s="1370"/>
      <c r="Z272" s="1372"/>
      <c r="AA272" s="1370"/>
      <c r="AB272" s="1370"/>
      <c r="AC272" s="1370"/>
      <c r="AD272" s="1370"/>
      <c r="AE272" s="1370"/>
      <c r="AF272" s="1131"/>
      <c r="AG272" s="875"/>
      <c r="AH272" s="1370"/>
      <c r="AI272" s="1370"/>
    </row>
    <row r="273">
      <c r="A273" s="1370"/>
      <c r="B273" s="1370"/>
      <c r="C273" s="1370"/>
      <c r="D273" s="1370"/>
      <c r="E273" s="1370"/>
      <c r="F273" s="1370"/>
      <c r="G273" s="1371"/>
      <c r="H273" s="1370"/>
      <c r="I273" s="1370"/>
      <c r="J273" s="1370"/>
      <c r="K273" s="1370"/>
      <c r="L273" s="1370"/>
      <c r="M273" s="1370"/>
      <c r="N273" s="1370"/>
      <c r="O273" s="1131"/>
      <c r="P273" s="875"/>
      <c r="Q273" s="1370"/>
      <c r="R273" s="1370"/>
      <c r="S273" s="1370"/>
      <c r="T273" s="1370"/>
      <c r="U273" s="1370"/>
      <c r="V273" s="1370"/>
      <c r="W273" s="1370"/>
      <c r="X273" s="1371"/>
      <c r="Y273" s="1370"/>
      <c r="Z273" s="1372"/>
      <c r="AA273" s="1370"/>
      <c r="AB273" s="1370"/>
      <c r="AC273" s="1370"/>
      <c r="AD273" s="1370"/>
      <c r="AE273" s="1370"/>
      <c r="AF273" s="1131"/>
      <c r="AG273" s="875"/>
      <c r="AH273" s="1370"/>
      <c r="AI273" s="1370"/>
    </row>
    <row r="274">
      <c r="A274" s="1370"/>
      <c r="B274" s="1370"/>
      <c r="C274" s="1370"/>
      <c r="D274" s="1370"/>
      <c r="E274" s="1370"/>
      <c r="F274" s="1370"/>
      <c r="G274" s="1371"/>
      <c r="H274" s="1370"/>
      <c r="I274" s="1370"/>
      <c r="J274" s="1370"/>
      <c r="K274" s="1370"/>
      <c r="L274" s="1370"/>
      <c r="M274" s="1370"/>
      <c r="N274" s="1370"/>
      <c r="O274" s="1131"/>
      <c r="P274" s="875"/>
      <c r="Q274" s="1370"/>
      <c r="R274" s="1370"/>
      <c r="S274" s="1370"/>
      <c r="T274" s="1370"/>
      <c r="U274" s="1370"/>
      <c r="V274" s="1370"/>
      <c r="W274" s="1370"/>
      <c r="X274" s="1371"/>
      <c r="Y274" s="1370"/>
      <c r="Z274" s="1372"/>
      <c r="AA274" s="1370"/>
      <c r="AB274" s="1370"/>
      <c r="AC274" s="1370"/>
      <c r="AD274" s="1370"/>
      <c r="AE274" s="1370"/>
      <c r="AF274" s="1131"/>
      <c r="AG274" s="875"/>
      <c r="AH274" s="1370"/>
      <c r="AI274" s="1370"/>
    </row>
    <row r="275">
      <c r="A275" s="1370"/>
      <c r="B275" s="1370"/>
      <c r="C275" s="1370"/>
      <c r="D275" s="1370"/>
      <c r="E275" s="1370"/>
      <c r="F275" s="1370"/>
      <c r="G275" s="1371"/>
      <c r="H275" s="1370"/>
      <c r="I275" s="1370"/>
      <c r="J275" s="1370"/>
      <c r="K275" s="1370"/>
      <c r="L275" s="1370"/>
      <c r="M275" s="1370"/>
      <c r="N275" s="1370"/>
      <c r="O275" s="1131"/>
      <c r="P275" s="875"/>
      <c r="Q275" s="1370"/>
      <c r="R275" s="1370"/>
      <c r="S275" s="1370"/>
      <c r="T275" s="1370"/>
      <c r="U275" s="1370"/>
      <c r="V275" s="1370"/>
      <c r="W275" s="1370"/>
      <c r="X275" s="1371"/>
      <c r="Y275" s="1370"/>
      <c r="Z275" s="1372"/>
      <c r="AA275" s="1370"/>
      <c r="AB275" s="1370"/>
      <c r="AC275" s="1370"/>
      <c r="AD275" s="1370"/>
      <c r="AE275" s="1370"/>
      <c r="AF275" s="1131"/>
      <c r="AG275" s="875"/>
      <c r="AH275" s="1370"/>
      <c r="AI275" s="1370"/>
    </row>
    <row r="276">
      <c r="A276" s="1370"/>
      <c r="B276" s="1370"/>
      <c r="C276" s="1370"/>
      <c r="D276" s="1370"/>
      <c r="E276" s="1370"/>
      <c r="F276" s="1370"/>
      <c r="G276" s="1371"/>
      <c r="H276" s="1370"/>
      <c r="I276" s="1370"/>
      <c r="J276" s="1370"/>
      <c r="K276" s="1370"/>
      <c r="L276" s="1370"/>
      <c r="M276" s="1370"/>
      <c r="N276" s="1370"/>
      <c r="O276" s="1131"/>
      <c r="P276" s="875"/>
      <c r="Q276" s="1370"/>
      <c r="R276" s="1370"/>
      <c r="S276" s="1370"/>
      <c r="T276" s="1370"/>
      <c r="U276" s="1370"/>
      <c r="V276" s="1370"/>
      <c r="W276" s="1370"/>
      <c r="X276" s="1371"/>
      <c r="Y276" s="1370"/>
      <c r="Z276" s="1372"/>
      <c r="AA276" s="1370"/>
      <c r="AB276" s="1370"/>
      <c r="AC276" s="1370"/>
      <c r="AD276" s="1370"/>
      <c r="AE276" s="1370"/>
      <c r="AF276" s="1131"/>
      <c r="AG276" s="875"/>
      <c r="AH276" s="1370"/>
      <c r="AI276" s="1370"/>
    </row>
    <row r="277">
      <c r="A277" s="1370"/>
      <c r="B277" s="1370"/>
      <c r="C277" s="1370"/>
      <c r="D277" s="1370"/>
      <c r="E277" s="1370"/>
      <c r="F277" s="1370"/>
      <c r="G277" s="1371"/>
      <c r="H277" s="1370"/>
      <c r="I277" s="1370"/>
      <c r="J277" s="1370"/>
      <c r="K277" s="1370"/>
      <c r="L277" s="1370"/>
      <c r="M277" s="1370"/>
      <c r="N277" s="1370"/>
      <c r="O277" s="1131"/>
      <c r="P277" s="875"/>
      <c r="Q277" s="1370"/>
      <c r="R277" s="1370"/>
      <c r="S277" s="1370"/>
      <c r="T277" s="1370"/>
      <c r="U277" s="1370"/>
      <c r="V277" s="1370"/>
      <c r="W277" s="1370"/>
      <c r="X277" s="1371"/>
      <c r="Y277" s="1370"/>
      <c r="Z277" s="1372"/>
      <c r="AA277" s="1370"/>
      <c r="AB277" s="1370"/>
      <c r="AC277" s="1370"/>
      <c r="AD277" s="1370"/>
      <c r="AE277" s="1370"/>
      <c r="AF277" s="1131"/>
      <c r="AG277" s="875"/>
      <c r="AH277" s="1370"/>
      <c r="AI277" s="1370"/>
    </row>
    <row r="278">
      <c r="A278" s="1370"/>
      <c r="B278" s="1370"/>
      <c r="C278" s="1370"/>
      <c r="D278" s="1370"/>
      <c r="E278" s="1370"/>
      <c r="F278" s="1370"/>
      <c r="G278" s="1371"/>
      <c r="H278" s="1370"/>
      <c r="I278" s="1370"/>
      <c r="J278" s="1370"/>
      <c r="K278" s="1370"/>
      <c r="L278" s="1370"/>
      <c r="M278" s="1370"/>
      <c r="N278" s="1370"/>
      <c r="O278" s="1131"/>
      <c r="P278" s="875"/>
      <c r="Q278" s="1370"/>
      <c r="R278" s="1370"/>
      <c r="S278" s="1370"/>
      <c r="T278" s="1370"/>
      <c r="U278" s="1370"/>
      <c r="V278" s="1370"/>
      <c r="W278" s="1370"/>
      <c r="X278" s="1371"/>
      <c r="Y278" s="1370"/>
      <c r="Z278" s="1372"/>
      <c r="AA278" s="1370"/>
      <c r="AB278" s="1370"/>
      <c r="AC278" s="1370"/>
      <c r="AD278" s="1370"/>
      <c r="AE278" s="1370"/>
      <c r="AF278" s="1131"/>
      <c r="AG278" s="875"/>
      <c r="AH278" s="1370"/>
      <c r="AI278" s="1370"/>
    </row>
    <row r="279">
      <c r="A279" s="1370"/>
      <c r="B279" s="1370"/>
      <c r="C279" s="1370"/>
      <c r="D279" s="1370"/>
      <c r="E279" s="1370"/>
      <c r="F279" s="1370"/>
      <c r="G279" s="1371"/>
      <c r="H279" s="1370"/>
      <c r="I279" s="1370"/>
      <c r="J279" s="1370"/>
      <c r="K279" s="1370"/>
      <c r="L279" s="1370"/>
      <c r="M279" s="1370"/>
      <c r="N279" s="1370"/>
      <c r="O279" s="1131"/>
      <c r="P279" s="875"/>
      <c r="Q279" s="1370"/>
      <c r="R279" s="1370"/>
      <c r="S279" s="1370"/>
      <c r="T279" s="1370"/>
      <c r="U279" s="1370"/>
      <c r="V279" s="1370"/>
      <c r="W279" s="1370"/>
      <c r="X279" s="1371"/>
      <c r="Y279" s="1370"/>
      <c r="Z279" s="1372"/>
      <c r="AA279" s="1370"/>
      <c r="AB279" s="1370"/>
      <c r="AC279" s="1370"/>
      <c r="AD279" s="1370"/>
      <c r="AE279" s="1370"/>
      <c r="AF279" s="1131"/>
      <c r="AG279" s="875"/>
      <c r="AH279" s="1370"/>
      <c r="AI279" s="1370"/>
    </row>
    <row r="280">
      <c r="A280" s="1370"/>
      <c r="B280" s="1370"/>
      <c r="C280" s="1370"/>
      <c r="D280" s="1370"/>
      <c r="E280" s="1370"/>
      <c r="F280" s="1370"/>
      <c r="G280" s="1371"/>
      <c r="H280" s="1370"/>
      <c r="I280" s="1370"/>
      <c r="J280" s="1370"/>
      <c r="K280" s="1370"/>
      <c r="L280" s="1370"/>
      <c r="M280" s="1370"/>
      <c r="N280" s="1370"/>
      <c r="O280" s="1131"/>
      <c r="P280" s="875"/>
      <c r="Q280" s="1370"/>
      <c r="R280" s="1370"/>
      <c r="S280" s="1370"/>
      <c r="T280" s="1370"/>
      <c r="U280" s="1370"/>
      <c r="V280" s="1370"/>
      <c r="W280" s="1370"/>
      <c r="X280" s="1371"/>
      <c r="Y280" s="1370"/>
      <c r="Z280" s="1372"/>
      <c r="AA280" s="1370"/>
      <c r="AB280" s="1370"/>
      <c r="AC280" s="1370"/>
      <c r="AD280" s="1370"/>
      <c r="AE280" s="1370"/>
      <c r="AF280" s="1131"/>
      <c r="AG280" s="875"/>
      <c r="AH280" s="1370"/>
      <c r="AI280" s="1370"/>
    </row>
    <row r="281">
      <c r="A281" s="1370"/>
      <c r="B281" s="1370"/>
      <c r="C281" s="1370"/>
      <c r="D281" s="1370"/>
      <c r="E281" s="1370"/>
      <c r="F281" s="1370"/>
      <c r="G281" s="1371"/>
      <c r="H281" s="1370"/>
      <c r="I281" s="1370"/>
      <c r="J281" s="1370"/>
      <c r="K281" s="1370"/>
      <c r="L281" s="1370"/>
      <c r="M281" s="1370"/>
      <c r="N281" s="1370"/>
      <c r="O281" s="1131"/>
      <c r="P281" s="875"/>
      <c r="Q281" s="1370"/>
      <c r="R281" s="1370"/>
      <c r="S281" s="1370"/>
      <c r="T281" s="1370"/>
      <c r="U281" s="1370"/>
      <c r="V281" s="1370"/>
      <c r="W281" s="1370"/>
      <c r="X281" s="1371"/>
      <c r="Y281" s="1370"/>
      <c r="Z281" s="1372"/>
      <c r="AA281" s="1370"/>
      <c r="AB281" s="1370"/>
      <c r="AC281" s="1370"/>
      <c r="AD281" s="1370"/>
      <c r="AE281" s="1370"/>
      <c r="AF281" s="1131"/>
      <c r="AG281" s="875"/>
      <c r="AH281" s="1370"/>
      <c r="AI281" s="1370"/>
    </row>
    <row r="282">
      <c r="A282" s="1370"/>
      <c r="B282" s="1370"/>
      <c r="C282" s="1370"/>
      <c r="D282" s="1370"/>
      <c r="E282" s="1370"/>
      <c r="F282" s="1370"/>
      <c r="G282" s="1371"/>
      <c r="H282" s="1370"/>
      <c r="I282" s="1370"/>
      <c r="J282" s="1370"/>
      <c r="K282" s="1370"/>
      <c r="L282" s="1370"/>
      <c r="M282" s="1370"/>
      <c r="N282" s="1370"/>
      <c r="O282" s="1131"/>
      <c r="P282" s="875"/>
      <c r="Q282" s="1370"/>
      <c r="R282" s="1370"/>
      <c r="S282" s="1370"/>
      <c r="T282" s="1370"/>
      <c r="U282" s="1370"/>
      <c r="V282" s="1370"/>
      <c r="W282" s="1370"/>
      <c r="X282" s="1371"/>
      <c r="Y282" s="1370"/>
      <c r="Z282" s="1372"/>
      <c r="AA282" s="1370"/>
      <c r="AB282" s="1370"/>
      <c r="AC282" s="1370"/>
      <c r="AD282" s="1370"/>
      <c r="AE282" s="1370"/>
      <c r="AF282" s="1131"/>
      <c r="AG282" s="875"/>
      <c r="AH282" s="1370"/>
      <c r="AI282" s="1370"/>
    </row>
    <row r="283">
      <c r="A283" s="1370"/>
      <c r="B283" s="1370"/>
      <c r="C283" s="1370"/>
      <c r="D283" s="1370"/>
      <c r="E283" s="1370"/>
      <c r="F283" s="1370"/>
      <c r="G283" s="1371"/>
      <c r="H283" s="1370"/>
      <c r="I283" s="1370"/>
      <c r="J283" s="1370"/>
      <c r="K283" s="1370"/>
      <c r="L283" s="1370"/>
      <c r="M283" s="1370"/>
      <c r="N283" s="1370"/>
      <c r="O283" s="1131"/>
      <c r="P283" s="875"/>
      <c r="Q283" s="1370"/>
      <c r="R283" s="1370"/>
      <c r="S283" s="1370"/>
      <c r="T283" s="1370"/>
      <c r="U283" s="1370"/>
      <c r="V283" s="1370"/>
      <c r="W283" s="1370"/>
      <c r="X283" s="1371"/>
      <c r="Y283" s="1370"/>
      <c r="Z283" s="1372"/>
      <c r="AA283" s="1370"/>
      <c r="AB283" s="1370"/>
      <c r="AC283" s="1370"/>
      <c r="AD283" s="1370"/>
      <c r="AE283" s="1370"/>
      <c r="AF283" s="1131"/>
      <c r="AG283" s="875"/>
      <c r="AH283" s="1370"/>
      <c r="AI283" s="1370"/>
    </row>
    <row r="284">
      <c r="A284" s="1370"/>
      <c r="B284" s="1370"/>
      <c r="C284" s="1370"/>
      <c r="D284" s="1370"/>
      <c r="E284" s="1370"/>
      <c r="F284" s="1370"/>
      <c r="G284" s="1371"/>
      <c r="H284" s="1370"/>
      <c r="I284" s="1370"/>
      <c r="J284" s="1370"/>
      <c r="K284" s="1370"/>
      <c r="L284" s="1370"/>
      <c r="M284" s="1370"/>
      <c r="N284" s="1370"/>
      <c r="O284" s="1131"/>
      <c r="P284" s="875"/>
      <c r="Q284" s="1370"/>
      <c r="R284" s="1370"/>
      <c r="S284" s="1370"/>
      <c r="T284" s="1370"/>
      <c r="U284" s="1370"/>
      <c r="V284" s="1370"/>
      <c r="W284" s="1370"/>
      <c r="X284" s="1371"/>
      <c r="Y284" s="1370"/>
      <c r="Z284" s="1372"/>
      <c r="AA284" s="1370"/>
      <c r="AB284" s="1370"/>
      <c r="AC284" s="1370"/>
      <c r="AD284" s="1370"/>
      <c r="AE284" s="1370"/>
      <c r="AF284" s="1131"/>
      <c r="AG284" s="875"/>
      <c r="AH284" s="1370"/>
      <c r="AI284" s="1370"/>
    </row>
    <row r="285">
      <c r="A285" s="1370"/>
      <c r="B285" s="1370"/>
      <c r="C285" s="1370"/>
      <c r="D285" s="1370"/>
      <c r="E285" s="1370"/>
      <c r="F285" s="1370"/>
      <c r="G285" s="1371"/>
      <c r="H285" s="1370"/>
      <c r="I285" s="1370"/>
      <c r="J285" s="1370"/>
      <c r="K285" s="1370"/>
      <c r="L285" s="1370"/>
      <c r="M285" s="1370"/>
      <c r="N285" s="1370"/>
      <c r="O285" s="1131"/>
      <c r="P285" s="875"/>
      <c r="Q285" s="1370"/>
      <c r="R285" s="1370"/>
      <c r="S285" s="1370"/>
      <c r="T285" s="1370"/>
      <c r="U285" s="1370"/>
      <c r="V285" s="1370"/>
      <c r="W285" s="1370"/>
      <c r="X285" s="1371"/>
      <c r="Y285" s="1370"/>
      <c r="Z285" s="1372"/>
      <c r="AA285" s="1370"/>
      <c r="AB285" s="1370"/>
      <c r="AC285" s="1370"/>
      <c r="AD285" s="1370"/>
      <c r="AE285" s="1370"/>
      <c r="AF285" s="1131"/>
      <c r="AG285" s="875"/>
      <c r="AH285" s="1370"/>
      <c r="AI285" s="1370"/>
    </row>
    <row r="286">
      <c r="A286" s="1370"/>
      <c r="B286" s="1370"/>
      <c r="C286" s="1370"/>
      <c r="D286" s="1370"/>
      <c r="E286" s="1370"/>
      <c r="F286" s="1370"/>
      <c r="G286" s="1371"/>
      <c r="H286" s="1370"/>
      <c r="I286" s="1370"/>
      <c r="J286" s="1370"/>
      <c r="K286" s="1370"/>
      <c r="L286" s="1370"/>
      <c r="M286" s="1370"/>
      <c r="N286" s="1370"/>
      <c r="O286" s="1131"/>
      <c r="P286" s="875"/>
      <c r="Q286" s="1370"/>
      <c r="R286" s="1370"/>
      <c r="S286" s="1370"/>
      <c r="T286" s="1370"/>
      <c r="U286" s="1370"/>
      <c r="V286" s="1370"/>
      <c r="W286" s="1370"/>
      <c r="X286" s="1371"/>
      <c r="Y286" s="1370"/>
      <c r="Z286" s="1372"/>
      <c r="AA286" s="1370"/>
      <c r="AB286" s="1370"/>
      <c r="AC286" s="1370"/>
      <c r="AD286" s="1370"/>
      <c r="AE286" s="1370"/>
      <c r="AF286" s="1131"/>
      <c r="AG286" s="875"/>
      <c r="AH286" s="1370"/>
      <c r="AI286" s="1370"/>
    </row>
    <row r="287">
      <c r="A287" s="1370"/>
      <c r="B287" s="1370"/>
      <c r="C287" s="1370"/>
      <c r="D287" s="1370"/>
      <c r="E287" s="1370"/>
      <c r="F287" s="1370"/>
      <c r="G287" s="1371"/>
      <c r="H287" s="1370"/>
      <c r="I287" s="1370"/>
      <c r="J287" s="1370"/>
      <c r="K287" s="1370"/>
      <c r="L287" s="1370"/>
      <c r="M287" s="1370"/>
      <c r="N287" s="1370"/>
      <c r="O287" s="1131"/>
      <c r="P287" s="875"/>
      <c r="Q287" s="1370"/>
      <c r="R287" s="1370"/>
      <c r="S287" s="1370"/>
      <c r="T287" s="1370"/>
      <c r="U287" s="1370"/>
      <c r="V287" s="1370"/>
      <c r="W287" s="1370"/>
      <c r="X287" s="1371"/>
      <c r="Y287" s="1370"/>
      <c r="Z287" s="1372"/>
      <c r="AA287" s="1370"/>
      <c r="AB287" s="1370"/>
      <c r="AC287" s="1370"/>
      <c r="AD287" s="1370"/>
      <c r="AE287" s="1370"/>
      <c r="AF287" s="1131"/>
      <c r="AG287" s="875"/>
      <c r="AH287" s="1370"/>
      <c r="AI287" s="1370"/>
    </row>
    <row r="288">
      <c r="A288" s="1370"/>
      <c r="B288" s="1370"/>
      <c r="C288" s="1370"/>
      <c r="D288" s="1370"/>
      <c r="E288" s="1370"/>
      <c r="F288" s="1370"/>
      <c r="G288" s="1371"/>
      <c r="H288" s="1370"/>
      <c r="I288" s="1370"/>
      <c r="J288" s="1370"/>
      <c r="K288" s="1370"/>
      <c r="L288" s="1370"/>
      <c r="M288" s="1370"/>
      <c r="N288" s="1370"/>
      <c r="O288" s="1131"/>
      <c r="P288" s="875"/>
      <c r="Q288" s="1370"/>
      <c r="R288" s="1370"/>
      <c r="S288" s="1370"/>
      <c r="T288" s="1370"/>
      <c r="U288" s="1370"/>
      <c r="V288" s="1370"/>
      <c r="W288" s="1370"/>
      <c r="X288" s="1371"/>
      <c r="Y288" s="1370"/>
      <c r="Z288" s="1372"/>
      <c r="AA288" s="1370"/>
      <c r="AB288" s="1370"/>
      <c r="AC288" s="1370"/>
      <c r="AD288" s="1370"/>
      <c r="AE288" s="1370"/>
      <c r="AF288" s="1131"/>
      <c r="AG288" s="875"/>
      <c r="AH288" s="1370"/>
      <c r="AI288" s="1370"/>
    </row>
    <row r="289">
      <c r="A289" s="1370"/>
      <c r="B289" s="1370"/>
      <c r="C289" s="1370"/>
      <c r="D289" s="1370"/>
      <c r="E289" s="1370"/>
      <c r="F289" s="1370"/>
      <c r="G289" s="1371"/>
      <c r="H289" s="1370"/>
      <c r="I289" s="1370"/>
      <c r="J289" s="1370"/>
      <c r="K289" s="1370"/>
      <c r="L289" s="1370"/>
      <c r="M289" s="1370"/>
      <c r="N289" s="1370"/>
      <c r="O289" s="1131"/>
      <c r="P289" s="875"/>
      <c r="Q289" s="1370"/>
      <c r="R289" s="1370"/>
      <c r="S289" s="1370"/>
      <c r="T289" s="1370"/>
      <c r="U289" s="1370"/>
      <c r="V289" s="1370"/>
      <c r="W289" s="1370"/>
      <c r="X289" s="1371"/>
      <c r="Y289" s="1370"/>
      <c r="Z289" s="1372"/>
      <c r="AA289" s="1370"/>
      <c r="AB289" s="1370"/>
      <c r="AC289" s="1370"/>
      <c r="AD289" s="1370"/>
      <c r="AE289" s="1370"/>
      <c r="AF289" s="1131"/>
      <c r="AG289" s="875"/>
      <c r="AH289" s="1370"/>
      <c r="AI289" s="1370"/>
    </row>
    <row r="290">
      <c r="A290" s="1370"/>
      <c r="B290" s="1370"/>
      <c r="C290" s="1370"/>
      <c r="D290" s="1370"/>
      <c r="E290" s="1370"/>
      <c r="F290" s="1370"/>
      <c r="G290" s="1371"/>
      <c r="H290" s="1370"/>
      <c r="I290" s="1370"/>
      <c r="J290" s="1370"/>
      <c r="K290" s="1370"/>
      <c r="L290" s="1370"/>
      <c r="M290" s="1370"/>
      <c r="N290" s="1370"/>
      <c r="O290" s="1131"/>
      <c r="P290" s="875"/>
      <c r="Q290" s="1370"/>
      <c r="R290" s="1370"/>
      <c r="S290" s="1370"/>
      <c r="T290" s="1370"/>
      <c r="U290" s="1370"/>
      <c r="V290" s="1370"/>
      <c r="W290" s="1370"/>
      <c r="X290" s="1371"/>
      <c r="Y290" s="1370"/>
      <c r="Z290" s="1372"/>
      <c r="AA290" s="1370"/>
      <c r="AB290" s="1370"/>
      <c r="AC290" s="1370"/>
      <c r="AD290" s="1370"/>
      <c r="AE290" s="1370"/>
      <c r="AF290" s="1131"/>
      <c r="AG290" s="875"/>
      <c r="AH290" s="1370"/>
      <c r="AI290" s="1370"/>
    </row>
    <row r="291">
      <c r="A291" s="1370"/>
      <c r="B291" s="1370"/>
      <c r="C291" s="1370"/>
      <c r="D291" s="1370"/>
      <c r="E291" s="1370"/>
      <c r="F291" s="1370"/>
      <c r="G291" s="1371"/>
      <c r="H291" s="1370"/>
      <c r="I291" s="1370"/>
      <c r="J291" s="1370"/>
      <c r="K291" s="1370"/>
      <c r="L291" s="1370"/>
      <c r="M291" s="1370"/>
      <c r="N291" s="1370"/>
      <c r="O291" s="1131"/>
      <c r="P291" s="875"/>
      <c r="Q291" s="1370"/>
      <c r="R291" s="1370"/>
      <c r="S291" s="1370"/>
      <c r="T291" s="1370"/>
      <c r="U291" s="1370"/>
      <c r="V291" s="1370"/>
      <c r="W291" s="1370"/>
      <c r="X291" s="1371"/>
      <c r="Y291" s="1370"/>
      <c r="Z291" s="1372"/>
      <c r="AA291" s="1370"/>
      <c r="AB291" s="1370"/>
      <c r="AC291" s="1370"/>
      <c r="AD291" s="1370"/>
      <c r="AE291" s="1370"/>
      <c r="AF291" s="1131"/>
      <c r="AG291" s="875"/>
      <c r="AH291" s="1370"/>
      <c r="AI291" s="1370"/>
    </row>
    <row r="292">
      <c r="A292" s="1370"/>
      <c r="B292" s="1370"/>
      <c r="C292" s="1370"/>
      <c r="D292" s="1370"/>
      <c r="E292" s="1370"/>
      <c r="F292" s="1370"/>
      <c r="G292" s="1371"/>
      <c r="H292" s="1370"/>
      <c r="I292" s="1370"/>
      <c r="J292" s="1370"/>
      <c r="K292" s="1370"/>
      <c r="L292" s="1370"/>
      <c r="M292" s="1370"/>
      <c r="N292" s="1370"/>
      <c r="O292" s="1131"/>
      <c r="P292" s="875"/>
      <c r="Q292" s="1370"/>
      <c r="R292" s="1370"/>
      <c r="S292" s="1370"/>
      <c r="T292" s="1370"/>
      <c r="U292" s="1370"/>
      <c r="V292" s="1370"/>
      <c r="W292" s="1370"/>
      <c r="X292" s="1371"/>
      <c r="Y292" s="1370"/>
      <c r="Z292" s="1372"/>
      <c r="AA292" s="1370"/>
      <c r="AB292" s="1370"/>
      <c r="AC292" s="1370"/>
      <c r="AD292" s="1370"/>
      <c r="AE292" s="1370"/>
      <c r="AF292" s="1131"/>
      <c r="AG292" s="875"/>
      <c r="AH292" s="1370"/>
      <c r="AI292" s="1370"/>
    </row>
    <row r="293">
      <c r="A293" s="1370"/>
      <c r="B293" s="1370"/>
      <c r="C293" s="1370"/>
      <c r="D293" s="1370"/>
      <c r="E293" s="1370"/>
      <c r="F293" s="1370"/>
      <c r="G293" s="1371"/>
      <c r="H293" s="1370"/>
      <c r="I293" s="1370"/>
      <c r="J293" s="1370"/>
      <c r="K293" s="1370"/>
      <c r="L293" s="1370"/>
      <c r="M293" s="1370"/>
      <c r="N293" s="1370"/>
      <c r="O293" s="1131"/>
      <c r="P293" s="875"/>
      <c r="Q293" s="1370"/>
      <c r="R293" s="1370"/>
      <c r="S293" s="1370"/>
      <c r="T293" s="1370"/>
      <c r="U293" s="1370"/>
      <c r="V293" s="1370"/>
      <c r="W293" s="1370"/>
      <c r="X293" s="1371"/>
      <c r="Y293" s="1370"/>
      <c r="Z293" s="1372"/>
      <c r="AA293" s="1370"/>
      <c r="AB293" s="1370"/>
      <c r="AC293" s="1370"/>
      <c r="AD293" s="1370"/>
      <c r="AE293" s="1370"/>
      <c r="AF293" s="1131"/>
      <c r="AG293" s="875"/>
      <c r="AH293" s="1370"/>
      <c r="AI293" s="1370"/>
    </row>
    <row r="294">
      <c r="A294" s="1370"/>
      <c r="B294" s="1370"/>
      <c r="C294" s="1370"/>
      <c r="D294" s="1370"/>
      <c r="E294" s="1370"/>
      <c r="F294" s="1370"/>
      <c r="G294" s="1371"/>
      <c r="H294" s="1370"/>
      <c r="I294" s="1370"/>
      <c r="J294" s="1370"/>
      <c r="K294" s="1370"/>
      <c r="L294" s="1370"/>
      <c r="M294" s="1370"/>
      <c r="N294" s="1370"/>
      <c r="O294" s="1131"/>
      <c r="P294" s="875"/>
      <c r="Q294" s="1370"/>
      <c r="R294" s="1370"/>
      <c r="S294" s="1370"/>
      <c r="T294" s="1370"/>
      <c r="U294" s="1370"/>
      <c r="V294" s="1370"/>
      <c r="W294" s="1370"/>
      <c r="X294" s="1371"/>
      <c r="Y294" s="1370"/>
      <c r="Z294" s="1372"/>
      <c r="AA294" s="1370"/>
      <c r="AB294" s="1370"/>
      <c r="AC294" s="1370"/>
      <c r="AD294" s="1370"/>
      <c r="AE294" s="1370"/>
      <c r="AF294" s="1131"/>
      <c r="AG294" s="875"/>
      <c r="AH294" s="1370"/>
      <c r="AI294" s="1370"/>
    </row>
    <row r="295">
      <c r="A295" s="1370"/>
      <c r="B295" s="1370"/>
      <c r="C295" s="1370"/>
      <c r="D295" s="1370"/>
      <c r="E295" s="1370"/>
      <c r="F295" s="1370"/>
      <c r="G295" s="1371"/>
      <c r="H295" s="1370"/>
      <c r="I295" s="1370"/>
      <c r="J295" s="1370"/>
      <c r="K295" s="1370"/>
      <c r="L295" s="1370"/>
      <c r="M295" s="1370"/>
      <c r="N295" s="1370"/>
      <c r="O295" s="1131"/>
      <c r="P295" s="875"/>
      <c r="Q295" s="1370"/>
      <c r="R295" s="1370"/>
      <c r="S295" s="1370"/>
      <c r="T295" s="1370"/>
      <c r="U295" s="1370"/>
      <c r="V295" s="1370"/>
      <c r="W295" s="1370"/>
      <c r="X295" s="1371"/>
      <c r="Y295" s="1370"/>
      <c r="Z295" s="1372"/>
      <c r="AA295" s="1370"/>
      <c r="AB295" s="1370"/>
      <c r="AC295" s="1370"/>
      <c r="AD295" s="1370"/>
      <c r="AE295" s="1370"/>
      <c r="AF295" s="1131"/>
      <c r="AG295" s="875"/>
      <c r="AH295" s="1370"/>
      <c r="AI295" s="1370"/>
    </row>
    <row r="296">
      <c r="A296" s="1370"/>
      <c r="B296" s="1370"/>
      <c r="C296" s="1370"/>
      <c r="D296" s="1370"/>
      <c r="E296" s="1370"/>
      <c r="F296" s="1370"/>
      <c r="G296" s="1371"/>
      <c r="H296" s="1370"/>
      <c r="I296" s="1370"/>
      <c r="J296" s="1370"/>
      <c r="K296" s="1370"/>
      <c r="L296" s="1370"/>
      <c r="M296" s="1370"/>
      <c r="N296" s="1370"/>
      <c r="O296" s="1131"/>
      <c r="P296" s="875"/>
      <c r="Q296" s="1370"/>
      <c r="R296" s="1370"/>
      <c r="S296" s="1370"/>
      <c r="T296" s="1370"/>
      <c r="U296" s="1370"/>
      <c r="V296" s="1370"/>
      <c r="W296" s="1370"/>
      <c r="X296" s="1371"/>
      <c r="Y296" s="1370"/>
      <c r="Z296" s="1372"/>
      <c r="AA296" s="1370"/>
      <c r="AB296" s="1370"/>
      <c r="AC296" s="1370"/>
      <c r="AD296" s="1370"/>
      <c r="AE296" s="1370"/>
      <c r="AF296" s="1131"/>
      <c r="AG296" s="875"/>
      <c r="AH296" s="1370"/>
      <c r="AI296" s="1370"/>
    </row>
    <row r="297">
      <c r="A297" s="1370"/>
      <c r="B297" s="1370"/>
      <c r="C297" s="1370"/>
      <c r="D297" s="1370"/>
      <c r="E297" s="1370"/>
      <c r="F297" s="1370"/>
      <c r="G297" s="1371"/>
      <c r="H297" s="1370"/>
      <c r="I297" s="1370"/>
      <c r="J297" s="1370"/>
      <c r="K297" s="1370"/>
      <c r="L297" s="1370"/>
      <c r="M297" s="1370"/>
      <c r="N297" s="1370"/>
      <c r="O297" s="1131"/>
      <c r="P297" s="875"/>
      <c r="Q297" s="1370"/>
      <c r="R297" s="1370"/>
      <c r="S297" s="1370"/>
      <c r="T297" s="1370"/>
      <c r="U297" s="1370"/>
      <c r="V297" s="1370"/>
      <c r="W297" s="1370"/>
      <c r="X297" s="1371"/>
      <c r="Y297" s="1370"/>
      <c r="Z297" s="1372"/>
      <c r="AA297" s="1370"/>
      <c r="AB297" s="1370"/>
      <c r="AC297" s="1370"/>
      <c r="AD297" s="1370"/>
      <c r="AE297" s="1370"/>
      <c r="AF297" s="1131"/>
      <c r="AG297" s="875"/>
      <c r="AH297" s="1370"/>
      <c r="AI297" s="1370"/>
    </row>
    <row r="298">
      <c r="A298" s="1370"/>
      <c r="B298" s="1370"/>
      <c r="C298" s="1370"/>
      <c r="D298" s="1370"/>
      <c r="E298" s="1370"/>
      <c r="F298" s="1370"/>
      <c r="G298" s="1371"/>
      <c r="H298" s="1370"/>
      <c r="I298" s="1370"/>
      <c r="J298" s="1370"/>
      <c r="K298" s="1370"/>
      <c r="L298" s="1370"/>
      <c r="M298" s="1370"/>
      <c r="N298" s="1370"/>
      <c r="O298" s="1131"/>
      <c r="P298" s="875"/>
      <c r="Q298" s="1370"/>
      <c r="R298" s="1370"/>
      <c r="S298" s="1370"/>
      <c r="T298" s="1370"/>
      <c r="U298" s="1370"/>
      <c r="V298" s="1370"/>
      <c r="W298" s="1370"/>
      <c r="X298" s="1371"/>
      <c r="Y298" s="1370"/>
      <c r="Z298" s="1372"/>
      <c r="AA298" s="1370"/>
      <c r="AB298" s="1370"/>
      <c r="AC298" s="1370"/>
      <c r="AD298" s="1370"/>
      <c r="AE298" s="1370"/>
      <c r="AF298" s="1131"/>
      <c r="AG298" s="875"/>
      <c r="AH298" s="1370"/>
      <c r="AI298" s="1370"/>
    </row>
    <row r="299">
      <c r="A299" s="1370"/>
      <c r="B299" s="1370"/>
      <c r="C299" s="1370"/>
      <c r="D299" s="1370"/>
      <c r="E299" s="1370"/>
      <c r="F299" s="1370"/>
      <c r="G299" s="1371"/>
      <c r="H299" s="1370"/>
      <c r="I299" s="1370"/>
      <c r="J299" s="1370"/>
      <c r="K299" s="1370"/>
      <c r="L299" s="1370"/>
      <c r="M299" s="1370"/>
      <c r="N299" s="1370"/>
      <c r="O299" s="1131"/>
      <c r="P299" s="875"/>
      <c r="Q299" s="1370"/>
      <c r="R299" s="1370"/>
      <c r="S299" s="1370"/>
      <c r="T299" s="1370"/>
      <c r="U299" s="1370"/>
      <c r="V299" s="1370"/>
      <c r="W299" s="1370"/>
      <c r="X299" s="1371"/>
      <c r="Y299" s="1370"/>
      <c r="Z299" s="1372"/>
      <c r="AA299" s="1370"/>
      <c r="AB299" s="1370"/>
      <c r="AC299" s="1370"/>
      <c r="AD299" s="1370"/>
      <c r="AE299" s="1370"/>
      <c r="AF299" s="1131"/>
      <c r="AG299" s="875"/>
      <c r="AH299" s="1370"/>
      <c r="AI299" s="1370"/>
    </row>
    <row r="300">
      <c r="A300" s="1370"/>
      <c r="B300" s="1370"/>
      <c r="C300" s="1370"/>
      <c r="D300" s="1370"/>
      <c r="E300" s="1370"/>
      <c r="F300" s="1370"/>
      <c r="G300" s="1371"/>
      <c r="H300" s="1370"/>
      <c r="I300" s="1370"/>
      <c r="J300" s="1370"/>
      <c r="K300" s="1370"/>
      <c r="L300" s="1370"/>
      <c r="M300" s="1370"/>
      <c r="N300" s="1370"/>
      <c r="O300" s="1131"/>
      <c r="P300" s="875"/>
      <c r="Q300" s="1370"/>
      <c r="R300" s="1370"/>
      <c r="S300" s="1370"/>
      <c r="T300" s="1370"/>
      <c r="U300" s="1370"/>
      <c r="V300" s="1370"/>
      <c r="W300" s="1370"/>
      <c r="X300" s="1371"/>
      <c r="Y300" s="1370"/>
      <c r="Z300" s="1372"/>
      <c r="AA300" s="1370"/>
      <c r="AB300" s="1370"/>
      <c r="AC300" s="1370"/>
      <c r="AD300" s="1370"/>
      <c r="AE300" s="1370"/>
      <c r="AF300" s="1131"/>
      <c r="AG300" s="875"/>
      <c r="AH300" s="1370"/>
      <c r="AI300" s="1370"/>
    </row>
    <row r="301">
      <c r="A301" s="1370"/>
      <c r="B301" s="1370"/>
      <c r="C301" s="1370"/>
      <c r="D301" s="1370"/>
      <c r="E301" s="1370"/>
      <c r="F301" s="1370"/>
      <c r="G301" s="1371"/>
      <c r="H301" s="1370"/>
      <c r="I301" s="1370"/>
      <c r="J301" s="1370"/>
      <c r="K301" s="1370"/>
      <c r="L301" s="1370"/>
      <c r="M301" s="1370"/>
      <c r="N301" s="1370"/>
      <c r="O301" s="1131"/>
      <c r="P301" s="875"/>
      <c r="Q301" s="1370"/>
      <c r="R301" s="1370"/>
      <c r="S301" s="1370"/>
      <c r="T301" s="1370"/>
      <c r="U301" s="1370"/>
      <c r="V301" s="1370"/>
      <c r="W301" s="1370"/>
      <c r="X301" s="1371"/>
      <c r="Y301" s="1370"/>
      <c r="Z301" s="1372"/>
      <c r="AA301" s="1370"/>
      <c r="AB301" s="1370"/>
      <c r="AC301" s="1370"/>
      <c r="AD301" s="1370"/>
      <c r="AE301" s="1370"/>
      <c r="AF301" s="1131"/>
      <c r="AG301" s="875"/>
      <c r="AH301" s="1370"/>
      <c r="AI301" s="1370"/>
    </row>
    <row r="302">
      <c r="A302" s="1370"/>
      <c r="B302" s="1370"/>
      <c r="C302" s="1370"/>
      <c r="D302" s="1370"/>
      <c r="E302" s="1370"/>
      <c r="F302" s="1370"/>
      <c r="G302" s="1371"/>
      <c r="H302" s="1370"/>
      <c r="I302" s="1370"/>
      <c r="J302" s="1370"/>
      <c r="K302" s="1370"/>
      <c r="L302" s="1370"/>
      <c r="M302" s="1370"/>
      <c r="N302" s="1370"/>
      <c r="O302" s="1131"/>
      <c r="P302" s="875"/>
      <c r="Q302" s="1370"/>
      <c r="R302" s="1370"/>
      <c r="S302" s="1370"/>
      <c r="T302" s="1370"/>
      <c r="U302" s="1370"/>
      <c r="V302" s="1370"/>
      <c r="W302" s="1370"/>
      <c r="X302" s="1371"/>
      <c r="Y302" s="1370"/>
      <c r="Z302" s="1372"/>
      <c r="AA302" s="1370"/>
      <c r="AB302" s="1370"/>
      <c r="AC302" s="1370"/>
      <c r="AD302" s="1370"/>
      <c r="AE302" s="1370"/>
      <c r="AF302" s="1131"/>
      <c r="AG302" s="875"/>
      <c r="AH302" s="1370"/>
      <c r="AI302" s="1370"/>
    </row>
    <row r="303">
      <c r="A303" s="1370"/>
      <c r="B303" s="1370"/>
      <c r="C303" s="1370"/>
      <c r="D303" s="1370"/>
      <c r="E303" s="1370"/>
      <c r="F303" s="1370"/>
      <c r="G303" s="1371"/>
      <c r="H303" s="1370"/>
      <c r="I303" s="1370"/>
      <c r="J303" s="1370"/>
      <c r="K303" s="1370"/>
      <c r="L303" s="1370"/>
      <c r="M303" s="1370"/>
      <c r="N303" s="1370"/>
      <c r="O303" s="1131"/>
      <c r="P303" s="875"/>
      <c r="Q303" s="1370"/>
      <c r="R303" s="1370"/>
      <c r="S303" s="1370"/>
      <c r="T303" s="1370"/>
      <c r="U303" s="1370"/>
      <c r="V303" s="1370"/>
      <c r="W303" s="1370"/>
      <c r="X303" s="1371"/>
      <c r="Y303" s="1370"/>
      <c r="Z303" s="1372"/>
      <c r="AA303" s="1370"/>
      <c r="AB303" s="1370"/>
      <c r="AC303" s="1370"/>
      <c r="AD303" s="1370"/>
      <c r="AE303" s="1370"/>
      <c r="AF303" s="1131"/>
      <c r="AG303" s="875"/>
      <c r="AH303" s="1370"/>
      <c r="AI303" s="1370"/>
    </row>
    <row r="304">
      <c r="A304" s="1370"/>
      <c r="B304" s="1370"/>
      <c r="C304" s="1370"/>
      <c r="D304" s="1370"/>
      <c r="E304" s="1370"/>
      <c r="F304" s="1370"/>
      <c r="G304" s="1371"/>
      <c r="H304" s="1370"/>
      <c r="I304" s="1370"/>
      <c r="J304" s="1370"/>
      <c r="K304" s="1370"/>
      <c r="L304" s="1370"/>
      <c r="M304" s="1370"/>
      <c r="N304" s="1370"/>
      <c r="O304" s="1131"/>
      <c r="P304" s="875"/>
      <c r="Q304" s="1370"/>
      <c r="R304" s="1370"/>
      <c r="S304" s="1370"/>
      <c r="T304" s="1370"/>
      <c r="U304" s="1370"/>
      <c r="V304" s="1370"/>
      <c r="W304" s="1370"/>
      <c r="X304" s="1371"/>
      <c r="Y304" s="1370"/>
      <c r="Z304" s="1372"/>
      <c r="AA304" s="1370"/>
      <c r="AB304" s="1370"/>
      <c r="AC304" s="1370"/>
      <c r="AD304" s="1370"/>
      <c r="AE304" s="1370"/>
      <c r="AF304" s="1131"/>
      <c r="AG304" s="875"/>
      <c r="AH304" s="1370"/>
      <c r="AI304" s="1370"/>
    </row>
    <row r="305">
      <c r="A305" s="1370"/>
      <c r="B305" s="1370"/>
      <c r="C305" s="1370"/>
      <c r="D305" s="1370"/>
      <c r="E305" s="1370"/>
      <c r="F305" s="1370"/>
      <c r="G305" s="1371"/>
      <c r="H305" s="1370"/>
      <c r="I305" s="1370"/>
      <c r="J305" s="1370"/>
      <c r="K305" s="1370"/>
      <c r="L305" s="1370"/>
      <c r="M305" s="1370"/>
      <c r="N305" s="1370"/>
      <c r="O305" s="1131"/>
      <c r="P305" s="875"/>
      <c r="Q305" s="1370"/>
      <c r="R305" s="1370"/>
      <c r="S305" s="1370"/>
      <c r="T305" s="1370"/>
      <c r="U305" s="1370"/>
      <c r="V305" s="1370"/>
      <c r="W305" s="1370"/>
      <c r="X305" s="1371"/>
      <c r="Y305" s="1370"/>
      <c r="Z305" s="1372"/>
      <c r="AA305" s="1370"/>
      <c r="AB305" s="1370"/>
      <c r="AC305" s="1370"/>
      <c r="AD305" s="1370"/>
      <c r="AE305" s="1370"/>
      <c r="AF305" s="1131"/>
      <c r="AG305" s="875"/>
      <c r="AH305" s="1370"/>
      <c r="AI305" s="1370"/>
    </row>
    <row r="306">
      <c r="A306" s="1370"/>
      <c r="B306" s="1370"/>
      <c r="C306" s="1370"/>
      <c r="D306" s="1370"/>
      <c r="E306" s="1370"/>
      <c r="F306" s="1370"/>
      <c r="G306" s="1371"/>
      <c r="H306" s="1370"/>
      <c r="I306" s="1370"/>
      <c r="J306" s="1370"/>
      <c r="K306" s="1370"/>
      <c r="L306" s="1370"/>
      <c r="M306" s="1370"/>
      <c r="N306" s="1370"/>
      <c r="O306" s="1131"/>
      <c r="P306" s="875"/>
      <c r="Q306" s="1370"/>
      <c r="R306" s="1370"/>
      <c r="S306" s="1370"/>
      <c r="T306" s="1370"/>
      <c r="U306" s="1370"/>
      <c r="V306" s="1370"/>
      <c r="W306" s="1370"/>
      <c r="X306" s="1371"/>
      <c r="Y306" s="1370"/>
      <c r="Z306" s="1372"/>
      <c r="AA306" s="1370"/>
      <c r="AB306" s="1370"/>
      <c r="AC306" s="1370"/>
      <c r="AD306" s="1370"/>
      <c r="AE306" s="1370"/>
      <c r="AF306" s="1131"/>
      <c r="AG306" s="875"/>
      <c r="AH306" s="1370"/>
      <c r="AI306" s="1370"/>
    </row>
    <row r="307">
      <c r="A307" s="1370"/>
      <c r="B307" s="1370"/>
      <c r="C307" s="1370"/>
      <c r="D307" s="1370"/>
      <c r="E307" s="1370"/>
      <c r="F307" s="1370"/>
      <c r="G307" s="1371"/>
      <c r="H307" s="1370"/>
      <c r="I307" s="1370"/>
      <c r="J307" s="1370"/>
      <c r="K307" s="1370"/>
      <c r="L307" s="1370"/>
      <c r="M307" s="1370"/>
      <c r="N307" s="1370"/>
      <c r="O307" s="1131"/>
      <c r="P307" s="875"/>
      <c r="Q307" s="1370"/>
      <c r="R307" s="1370"/>
      <c r="S307" s="1370"/>
      <c r="T307" s="1370"/>
      <c r="U307" s="1370"/>
      <c r="V307" s="1370"/>
      <c r="W307" s="1370"/>
      <c r="X307" s="1371"/>
      <c r="Y307" s="1370"/>
      <c r="Z307" s="1372"/>
      <c r="AA307" s="1370"/>
      <c r="AB307" s="1370"/>
      <c r="AC307" s="1370"/>
      <c r="AD307" s="1370"/>
      <c r="AE307" s="1370"/>
      <c r="AF307" s="1131"/>
      <c r="AG307" s="875"/>
      <c r="AH307" s="1370"/>
      <c r="AI307" s="1370"/>
    </row>
    <row r="308">
      <c r="A308" s="1370"/>
      <c r="B308" s="1370"/>
      <c r="C308" s="1370"/>
      <c r="D308" s="1370"/>
      <c r="E308" s="1370"/>
      <c r="F308" s="1370"/>
      <c r="G308" s="1371"/>
      <c r="H308" s="1370"/>
      <c r="I308" s="1370"/>
      <c r="J308" s="1370"/>
      <c r="K308" s="1370"/>
      <c r="L308" s="1370"/>
      <c r="M308" s="1370"/>
      <c r="N308" s="1370"/>
      <c r="O308" s="1131"/>
      <c r="P308" s="875"/>
      <c r="Q308" s="1370"/>
      <c r="R308" s="1370"/>
      <c r="S308" s="1370"/>
      <c r="T308" s="1370"/>
      <c r="U308" s="1370"/>
      <c r="V308" s="1370"/>
      <c r="W308" s="1370"/>
      <c r="X308" s="1371"/>
      <c r="Y308" s="1370"/>
      <c r="Z308" s="1372"/>
      <c r="AA308" s="1370"/>
      <c r="AB308" s="1370"/>
      <c r="AC308" s="1370"/>
      <c r="AD308" s="1370"/>
      <c r="AE308" s="1370"/>
      <c r="AF308" s="1131"/>
      <c r="AG308" s="875"/>
      <c r="AH308" s="1370"/>
      <c r="AI308" s="1370"/>
    </row>
    <row r="309">
      <c r="A309" s="1370"/>
      <c r="B309" s="1370"/>
      <c r="C309" s="1370"/>
      <c r="D309" s="1370"/>
      <c r="E309" s="1370"/>
      <c r="F309" s="1370"/>
      <c r="G309" s="1371"/>
      <c r="H309" s="1370"/>
      <c r="I309" s="1370"/>
      <c r="J309" s="1370"/>
      <c r="K309" s="1370"/>
      <c r="L309" s="1370"/>
      <c r="M309" s="1370"/>
      <c r="N309" s="1370"/>
      <c r="O309" s="1131"/>
      <c r="P309" s="875"/>
      <c r="Q309" s="1370"/>
      <c r="R309" s="1370"/>
      <c r="S309" s="1370"/>
      <c r="T309" s="1370"/>
      <c r="U309" s="1370"/>
      <c r="V309" s="1370"/>
      <c r="W309" s="1370"/>
      <c r="X309" s="1371"/>
      <c r="Y309" s="1370"/>
      <c r="Z309" s="1372"/>
      <c r="AA309" s="1370"/>
      <c r="AB309" s="1370"/>
      <c r="AC309" s="1370"/>
      <c r="AD309" s="1370"/>
      <c r="AE309" s="1370"/>
      <c r="AF309" s="1131"/>
      <c r="AG309" s="875"/>
      <c r="AH309" s="1370"/>
      <c r="AI309" s="1370"/>
    </row>
    <row r="310">
      <c r="A310" s="1370"/>
      <c r="B310" s="1370"/>
      <c r="C310" s="1370"/>
      <c r="D310" s="1370"/>
      <c r="E310" s="1370"/>
      <c r="F310" s="1370"/>
      <c r="G310" s="1371"/>
      <c r="H310" s="1370"/>
      <c r="I310" s="1370"/>
      <c r="J310" s="1370"/>
      <c r="K310" s="1370"/>
      <c r="L310" s="1370"/>
      <c r="M310" s="1370"/>
      <c r="N310" s="1370"/>
      <c r="O310" s="1131"/>
      <c r="P310" s="875"/>
      <c r="Q310" s="1370"/>
      <c r="R310" s="1370"/>
      <c r="S310" s="1370"/>
      <c r="T310" s="1370"/>
      <c r="U310" s="1370"/>
      <c r="V310" s="1370"/>
      <c r="W310" s="1370"/>
      <c r="X310" s="1371"/>
      <c r="Y310" s="1370"/>
      <c r="Z310" s="1372"/>
      <c r="AA310" s="1370"/>
      <c r="AB310" s="1370"/>
      <c r="AC310" s="1370"/>
      <c r="AD310" s="1370"/>
      <c r="AE310" s="1370"/>
      <c r="AF310" s="1131"/>
      <c r="AG310" s="875"/>
      <c r="AH310" s="1370"/>
      <c r="AI310" s="1370"/>
    </row>
    <row r="311">
      <c r="A311" s="1370"/>
      <c r="B311" s="1370"/>
      <c r="C311" s="1370"/>
      <c r="D311" s="1370"/>
      <c r="E311" s="1370"/>
      <c r="F311" s="1370"/>
      <c r="G311" s="1371"/>
      <c r="H311" s="1370"/>
      <c r="I311" s="1370"/>
      <c r="J311" s="1370"/>
      <c r="K311" s="1370"/>
      <c r="L311" s="1370"/>
      <c r="M311" s="1370"/>
      <c r="N311" s="1370"/>
      <c r="O311" s="1131"/>
      <c r="P311" s="875"/>
      <c r="Q311" s="1370"/>
      <c r="R311" s="1370"/>
      <c r="S311" s="1370"/>
      <c r="T311" s="1370"/>
      <c r="U311" s="1370"/>
      <c r="V311" s="1370"/>
      <c r="W311" s="1370"/>
      <c r="X311" s="1371"/>
      <c r="Y311" s="1370"/>
      <c r="Z311" s="1372"/>
      <c r="AA311" s="1370"/>
      <c r="AB311" s="1370"/>
      <c r="AC311" s="1370"/>
      <c r="AD311" s="1370"/>
      <c r="AE311" s="1370"/>
      <c r="AF311" s="1131"/>
      <c r="AG311" s="875"/>
      <c r="AH311" s="1370"/>
      <c r="AI311" s="1370"/>
    </row>
    <row r="312">
      <c r="A312" s="1370"/>
      <c r="B312" s="1370"/>
      <c r="C312" s="1370"/>
      <c r="D312" s="1370"/>
      <c r="E312" s="1370"/>
      <c r="F312" s="1370"/>
      <c r="G312" s="1371"/>
      <c r="H312" s="1370"/>
      <c r="I312" s="1370"/>
      <c r="J312" s="1370"/>
      <c r="K312" s="1370"/>
      <c r="L312" s="1370"/>
      <c r="M312" s="1370"/>
      <c r="N312" s="1370"/>
      <c r="O312" s="1131"/>
      <c r="P312" s="875"/>
      <c r="Q312" s="1370"/>
      <c r="R312" s="1370"/>
      <c r="S312" s="1370"/>
      <c r="T312" s="1370"/>
      <c r="U312" s="1370"/>
      <c r="V312" s="1370"/>
      <c r="W312" s="1370"/>
      <c r="X312" s="1371"/>
      <c r="Y312" s="1370"/>
      <c r="Z312" s="1372"/>
      <c r="AA312" s="1370"/>
      <c r="AB312" s="1370"/>
      <c r="AC312" s="1370"/>
      <c r="AD312" s="1370"/>
      <c r="AE312" s="1370"/>
      <c r="AF312" s="1131"/>
      <c r="AG312" s="875"/>
      <c r="AH312" s="1370"/>
      <c r="AI312" s="1370"/>
    </row>
    <row r="313">
      <c r="A313" s="1370"/>
      <c r="B313" s="1370"/>
      <c r="C313" s="1370"/>
      <c r="D313" s="1370"/>
      <c r="E313" s="1370"/>
      <c r="F313" s="1370"/>
      <c r="G313" s="1371"/>
      <c r="H313" s="1370"/>
      <c r="I313" s="1370"/>
      <c r="J313" s="1370"/>
      <c r="K313" s="1370"/>
      <c r="L313" s="1370"/>
      <c r="M313" s="1370"/>
      <c r="N313" s="1370"/>
      <c r="O313" s="1131"/>
      <c r="P313" s="875"/>
      <c r="Q313" s="1370"/>
      <c r="R313" s="1370"/>
      <c r="S313" s="1370"/>
      <c r="T313" s="1370"/>
      <c r="U313" s="1370"/>
      <c r="V313" s="1370"/>
      <c r="W313" s="1370"/>
      <c r="X313" s="1371"/>
      <c r="Y313" s="1370"/>
      <c r="Z313" s="1372"/>
      <c r="AA313" s="1370"/>
      <c r="AB313" s="1370"/>
      <c r="AC313" s="1370"/>
      <c r="AD313" s="1370"/>
      <c r="AE313" s="1370"/>
      <c r="AF313" s="1131"/>
      <c r="AG313" s="875"/>
      <c r="AH313" s="1370"/>
      <c r="AI313" s="1370"/>
    </row>
    <row r="314">
      <c r="A314" s="1370"/>
      <c r="B314" s="1370"/>
      <c r="C314" s="1370"/>
      <c r="D314" s="1370"/>
      <c r="E314" s="1370"/>
      <c r="F314" s="1370"/>
      <c r="G314" s="1371"/>
      <c r="H314" s="1370"/>
      <c r="I314" s="1370"/>
      <c r="J314" s="1370"/>
      <c r="K314" s="1370"/>
      <c r="L314" s="1370"/>
      <c r="M314" s="1370"/>
      <c r="N314" s="1370"/>
      <c r="O314" s="1131"/>
      <c r="P314" s="875"/>
      <c r="Q314" s="1370"/>
      <c r="R314" s="1370"/>
      <c r="S314" s="1370"/>
      <c r="T314" s="1370"/>
      <c r="U314" s="1370"/>
      <c r="V314" s="1370"/>
      <c r="W314" s="1370"/>
      <c r="X314" s="1371"/>
      <c r="Y314" s="1370"/>
      <c r="Z314" s="1372"/>
      <c r="AA314" s="1370"/>
      <c r="AB314" s="1370"/>
      <c r="AC314" s="1370"/>
      <c r="AD314" s="1370"/>
      <c r="AE314" s="1370"/>
      <c r="AF314" s="1131"/>
      <c r="AG314" s="875"/>
      <c r="AH314" s="1370"/>
      <c r="AI314" s="1370"/>
    </row>
    <row r="315">
      <c r="A315" s="1370"/>
      <c r="B315" s="1370"/>
      <c r="C315" s="1370"/>
      <c r="D315" s="1370"/>
      <c r="E315" s="1370"/>
      <c r="F315" s="1370"/>
      <c r="G315" s="1371"/>
      <c r="H315" s="1370"/>
      <c r="I315" s="1370"/>
      <c r="J315" s="1370"/>
      <c r="K315" s="1370"/>
      <c r="L315" s="1370"/>
      <c r="M315" s="1370"/>
      <c r="N315" s="1370"/>
      <c r="O315" s="1131"/>
      <c r="P315" s="875"/>
      <c r="Q315" s="1370"/>
      <c r="R315" s="1370"/>
      <c r="S315" s="1370"/>
      <c r="T315" s="1370"/>
      <c r="U315" s="1370"/>
      <c r="V315" s="1370"/>
      <c r="W315" s="1370"/>
      <c r="X315" s="1371"/>
      <c r="Y315" s="1370"/>
      <c r="Z315" s="1372"/>
      <c r="AA315" s="1370"/>
      <c r="AB315" s="1370"/>
      <c r="AC315" s="1370"/>
      <c r="AD315" s="1370"/>
      <c r="AE315" s="1370"/>
      <c r="AF315" s="1131"/>
      <c r="AG315" s="875"/>
      <c r="AH315" s="1370"/>
      <c r="AI315" s="1370"/>
    </row>
    <row r="316">
      <c r="A316" s="1370"/>
      <c r="B316" s="1370"/>
      <c r="C316" s="1370"/>
      <c r="D316" s="1370"/>
      <c r="E316" s="1370"/>
      <c r="F316" s="1370"/>
      <c r="G316" s="1371"/>
      <c r="H316" s="1370"/>
      <c r="I316" s="1370"/>
      <c r="J316" s="1370"/>
      <c r="K316" s="1370"/>
      <c r="L316" s="1370"/>
      <c r="M316" s="1370"/>
      <c r="N316" s="1370"/>
      <c r="O316" s="1131"/>
      <c r="P316" s="875"/>
      <c r="Q316" s="1370"/>
      <c r="R316" s="1370"/>
      <c r="S316" s="1370"/>
      <c r="T316" s="1370"/>
      <c r="U316" s="1370"/>
      <c r="V316" s="1370"/>
      <c r="W316" s="1370"/>
      <c r="X316" s="1371"/>
      <c r="Y316" s="1370"/>
      <c r="Z316" s="1372"/>
      <c r="AA316" s="1370"/>
      <c r="AB316" s="1370"/>
      <c r="AC316" s="1370"/>
      <c r="AD316" s="1370"/>
      <c r="AE316" s="1370"/>
      <c r="AF316" s="1131"/>
      <c r="AG316" s="875"/>
      <c r="AH316" s="1370"/>
      <c r="AI316" s="1370"/>
    </row>
    <row r="317">
      <c r="A317" s="1370"/>
      <c r="B317" s="1370"/>
      <c r="C317" s="1370"/>
      <c r="D317" s="1370"/>
      <c r="E317" s="1370"/>
      <c r="F317" s="1370"/>
      <c r="G317" s="1371"/>
      <c r="H317" s="1370"/>
      <c r="I317" s="1370"/>
      <c r="J317" s="1370"/>
      <c r="K317" s="1370"/>
      <c r="L317" s="1370"/>
      <c r="M317" s="1370"/>
      <c r="N317" s="1370"/>
      <c r="O317" s="1131"/>
      <c r="P317" s="875"/>
      <c r="Q317" s="1370"/>
      <c r="R317" s="1370"/>
      <c r="S317" s="1370"/>
      <c r="T317" s="1370"/>
      <c r="U317" s="1370"/>
      <c r="V317" s="1370"/>
      <c r="W317" s="1370"/>
      <c r="X317" s="1371"/>
      <c r="Y317" s="1370"/>
      <c r="Z317" s="1372"/>
      <c r="AA317" s="1370"/>
      <c r="AB317" s="1370"/>
      <c r="AC317" s="1370"/>
      <c r="AD317" s="1370"/>
      <c r="AE317" s="1370"/>
      <c r="AF317" s="1131"/>
      <c r="AG317" s="875"/>
      <c r="AH317" s="1370"/>
      <c r="AI317" s="1370"/>
    </row>
    <row r="318">
      <c r="A318" s="1370"/>
      <c r="B318" s="1370"/>
      <c r="C318" s="1370"/>
      <c r="D318" s="1370"/>
      <c r="E318" s="1370"/>
      <c r="F318" s="1370"/>
      <c r="G318" s="1371"/>
      <c r="H318" s="1370"/>
      <c r="I318" s="1370"/>
      <c r="J318" s="1370"/>
      <c r="K318" s="1370"/>
      <c r="L318" s="1370"/>
      <c r="M318" s="1370"/>
      <c r="N318" s="1370"/>
      <c r="O318" s="1131"/>
      <c r="P318" s="875"/>
      <c r="Q318" s="1370"/>
      <c r="R318" s="1370"/>
      <c r="S318" s="1370"/>
      <c r="T318" s="1370"/>
      <c r="U318" s="1370"/>
      <c r="V318" s="1370"/>
      <c r="W318" s="1370"/>
      <c r="X318" s="1371"/>
      <c r="Y318" s="1370"/>
      <c r="Z318" s="1372"/>
      <c r="AA318" s="1370"/>
      <c r="AB318" s="1370"/>
      <c r="AC318" s="1370"/>
      <c r="AD318" s="1370"/>
      <c r="AE318" s="1370"/>
      <c r="AF318" s="1131"/>
      <c r="AG318" s="875"/>
      <c r="AH318" s="1370"/>
      <c r="AI318" s="1370"/>
    </row>
    <row r="319">
      <c r="A319" s="1370"/>
      <c r="B319" s="1370"/>
      <c r="C319" s="1370"/>
      <c r="D319" s="1370"/>
      <c r="E319" s="1370"/>
      <c r="F319" s="1370"/>
      <c r="G319" s="1371"/>
      <c r="H319" s="1370"/>
      <c r="I319" s="1370"/>
      <c r="J319" s="1370"/>
      <c r="K319" s="1370"/>
      <c r="L319" s="1370"/>
      <c r="M319" s="1370"/>
      <c r="N319" s="1370"/>
      <c r="O319" s="1131"/>
      <c r="P319" s="875"/>
      <c r="Q319" s="1370"/>
      <c r="R319" s="1370"/>
      <c r="S319" s="1370"/>
      <c r="T319" s="1370"/>
      <c r="U319" s="1370"/>
      <c r="V319" s="1370"/>
      <c r="W319" s="1370"/>
      <c r="X319" s="1371"/>
      <c r="Y319" s="1370"/>
      <c r="Z319" s="1372"/>
      <c r="AA319" s="1370"/>
      <c r="AB319" s="1370"/>
      <c r="AC319" s="1370"/>
      <c r="AD319" s="1370"/>
      <c r="AE319" s="1370"/>
      <c r="AF319" s="1131"/>
      <c r="AG319" s="875"/>
      <c r="AH319" s="1370"/>
      <c r="AI319" s="1370"/>
    </row>
    <row r="320">
      <c r="A320" s="1370"/>
      <c r="B320" s="1370"/>
      <c r="C320" s="1370"/>
      <c r="D320" s="1370"/>
      <c r="E320" s="1370"/>
      <c r="F320" s="1370"/>
      <c r="G320" s="1371"/>
      <c r="H320" s="1370"/>
      <c r="I320" s="1370"/>
      <c r="J320" s="1370"/>
      <c r="K320" s="1370"/>
      <c r="L320" s="1370"/>
      <c r="M320" s="1370"/>
      <c r="N320" s="1370"/>
      <c r="O320" s="1131"/>
      <c r="P320" s="875"/>
      <c r="Q320" s="1370"/>
      <c r="R320" s="1370"/>
      <c r="S320" s="1370"/>
      <c r="T320" s="1370"/>
      <c r="U320" s="1370"/>
      <c r="V320" s="1370"/>
      <c r="W320" s="1370"/>
      <c r="X320" s="1371"/>
      <c r="Y320" s="1370"/>
      <c r="Z320" s="1372"/>
      <c r="AA320" s="1370"/>
      <c r="AB320" s="1370"/>
      <c r="AC320" s="1370"/>
      <c r="AD320" s="1370"/>
      <c r="AE320" s="1370"/>
      <c r="AF320" s="1131"/>
      <c r="AG320" s="875"/>
      <c r="AH320" s="1370"/>
      <c r="AI320" s="1370"/>
    </row>
    <row r="321">
      <c r="A321" s="1370"/>
      <c r="B321" s="1370"/>
      <c r="C321" s="1370"/>
      <c r="D321" s="1370"/>
      <c r="E321" s="1370"/>
      <c r="F321" s="1370"/>
      <c r="G321" s="1371"/>
      <c r="H321" s="1370"/>
      <c r="I321" s="1370"/>
      <c r="J321" s="1370"/>
      <c r="K321" s="1370"/>
      <c r="L321" s="1370"/>
      <c r="M321" s="1370"/>
      <c r="N321" s="1370"/>
      <c r="O321" s="1131"/>
      <c r="P321" s="875"/>
      <c r="Q321" s="1370"/>
      <c r="R321" s="1370"/>
      <c r="S321" s="1370"/>
      <c r="T321" s="1370"/>
      <c r="U321" s="1370"/>
      <c r="V321" s="1370"/>
      <c r="W321" s="1370"/>
      <c r="X321" s="1371"/>
      <c r="Y321" s="1370"/>
      <c r="Z321" s="1372"/>
      <c r="AA321" s="1370"/>
      <c r="AB321" s="1370"/>
      <c r="AC321" s="1370"/>
      <c r="AD321" s="1370"/>
      <c r="AE321" s="1370"/>
      <c r="AF321" s="1131"/>
      <c r="AG321" s="875"/>
      <c r="AH321" s="1370"/>
      <c r="AI321" s="1370"/>
    </row>
    <row r="322">
      <c r="A322" s="1370"/>
      <c r="B322" s="1370"/>
      <c r="C322" s="1370"/>
      <c r="D322" s="1370"/>
      <c r="E322" s="1370"/>
      <c r="F322" s="1370"/>
      <c r="G322" s="1371"/>
      <c r="H322" s="1370"/>
      <c r="I322" s="1370"/>
      <c r="J322" s="1370"/>
      <c r="K322" s="1370"/>
      <c r="L322" s="1370"/>
      <c r="M322" s="1370"/>
      <c r="N322" s="1370"/>
      <c r="O322" s="1131"/>
      <c r="P322" s="875"/>
      <c r="Q322" s="1370"/>
      <c r="R322" s="1370"/>
      <c r="S322" s="1370"/>
      <c r="T322" s="1370"/>
      <c r="U322" s="1370"/>
      <c r="V322" s="1370"/>
      <c r="W322" s="1370"/>
      <c r="X322" s="1371"/>
      <c r="Y322" s="1370"/>
      <c r="Z322" s="1372"/>
      <c r="AA322" s="1370"/>
      <c r="AB322" s="1370"/>
      <c r="AC322" s="1370"/>
      <c r="AD322" s="1370"/>
      <c r="AE322" s="1370"/>
      <c r="AF322" s="1131"/>
      <c r="AG322" s="875"/>
      <c r="AH322" s="1370"/>
      <c r="AI322" s="1370"/>
    </row>
    <row r="323">
      <c r="A323" s="1370"/>
      <c r="B323" s="1370"/>
      <c r="C323" s="1370"/>
      <c r="D323" s="1370"/>
      <c r="E323" s="1370"/>
      <c r="F323" s="1370"/>
      <c r="G323" s="1371"/>
      <c r="H323" s="1370"/>
      <c r="I323" s="1370"/>
      <c r="J323" s="1370"/>
      <c r="K323" s="1370"/>
      <c r="L323" s="1370"/>
      <c r="M323" s="1370"/>
      <c r="N323" s="1370"/>
      <c r="O323" s="1131"/>
      <c r="P323" s="875"/>
      <c r="Q323" s="1370"/>
      <c r="R323" s="1370"/>
      <c r="S323" s="1370"/>
      <c r="T323" s="1370"/>
      <c r="U323" s="1370"/>
      <c r="V323" s="1370"/>
      <c r="W323" s="1370"/>
      <c r="X323" s="1371"/>
      <c r="Y323" s="1370"/>
      <c r="Z323" s="1372"/>
      <c r="AA323" s="1370"/>
      <c r="AB323" s="1370"/>
      <c r="AC323" s="1370"/>
      <c r="AD323" s="1370"/>
      <c r="AE323" s="1370"/>
      <c r="AF323" s="1131"/>
      <c r="AG323" s="875"/>
      <c r="AH323" s="1370"/>
      <c r="AI323" s="1370"/>
    </row>
    <row r="324">
      <c r="A324" s="1370"/>
      <c r="B324" s="1370"/>
      <c r="C324" s="1370"/>
      <c r="D324" s="1370"/>
      <c r="E324" s="1370"/>
      <c r="F324" s="1370"/>
      <c r="G324" s="1371"/>
      <c r="H324" s="1370"/>
      <c r="I324" s="1370"/>
      <c r="J324" s="1370"/>
      <c r="K324" s="1370"/>
      <c r="L324" s="1370"/>
      <c r="M324" s="1370"/>
      <c r="N324" s="1370"/>
      <c r="O324" s="1131"/>
      <c r="P324" s="875"/>
      <c r="Q324" s="1370"/>
      <c r="R324" s="1370"/>
      <c r="S324" s="1370"/>
      <c r="T324" s="1370"/>
      <c r="U324" s="1370"/>
      <c r="V324" s="1370"/>
      <c r="W324" s="1370"/>
      <c r="X324" s="1371"/>
      <c r="Y324" s="1370"/>
      <c r="Z324" s="1372"/>
      <c r="AA324" s="1370"/>
      <c r="AB324" s="1370"/>
      <c r="AC324" s="1370"/>
      <c r="AD324" s="1370"/>
      <c r="AE324" s="1370"/>
      <c r="AF324" s="1131"/>
      <c r="AG324" s="875"/>
      <c r="AH324" s="1370"/>
      <c r="AI324" s="1370"/>
    </row>
    <row r="325">
      <c r="A325" s="1370"/>
      <c r="B325" s="1370"/>
      <c r="C325" s="1370"/>
      <c r="D325" s="1370"/>
      <c r="E325" s="1370"/>
      <c r="F325" s="1370"/>
      <c r="G325" s="1371"/>
      <c r="H325" s="1370"/>
      <c r="I325" s="1370"/>
      <c r="J325" s="1370"/>
      <c r="K325" s="1370"/>
      <c r="L325" s="1370"/>
      <c r="M325" s="1370"/>
      <c r="N325" s="1370"/>
      <c r="O325" s="1131"/>
      <c r="P325" s="875"/>
      <c r="Q325" s="1370"/>
      <c r="R325" s="1370"/>
      <c r="S325" s="1370"/>
      <c r="T325" s="1370"/>
      <c r="U325" s="1370"/>
      <c r="V325" s="1370"/>
      <c r="W325" s="1370"/>
      <c r="X325" s="1371"/>
      <c r="Y325" s="1370"/>
      <c r="Z325" s="1372"/>
      <c r="AA325" s="1370"/>
      <c r="AB325" s="1370"/>
      <c r="AC325" s="1370"/>
      <c r="AD325" s="1370"/>
      <c r="AE325" s="1370"/>
      <c r="AF325" s="1131"/>
      <c r="AG325" s="875"/>
      <c r="AH325" s="1370"/>
      <c r="AI325" s="1370"/>
    </row>
    <row r="326">
      <c r="A326" s="1370"/>
      <c r="B326" s="1370"/>
      <c r="C326" s="1370"/>
      <c r="D326" s="1370"/>
      <c r="E326" s="1370"/>
      <c r="F326" s="1370"/>
      <c r="G326" s="1371"/>
      <c r="H326" s="1370"/>
      <c r="I326" s="1370"/>
      <c r="J326" s="1370"/>
      <c r="K326" s="1370"/>
      <c r="L326" s="1370"/>
      <c r="M326" s="1370"/>
      <c r="N326" s="1370"/>
      <c r="O326" s="1131"/>
      <c r="P326" s="875"/>
      <c r="Q326" s="1370"/>
      <c r="R326" s="1370"/>
      <c r="S326" s="1370"/>
      <c r="T326" s="1370"/>
      <c r="U326" s="1370"/>
      <c r="V326" s="1370"/>
      <c r="W326" s="1370"/>
      <c r="X326" s="1371"/>
      <c r="Y326" s="1370"/>
      <c r="Z326" s="1372"/>
      <c r="AA326" s="1370"/>
      <c r="AB326" s="1370"/>
      <c r="AC326" s="1370"/>
      <c r="AD326" s="1370"/>
      <c r="AE326" s="1370"/>
      <c r="AF326" s="1131"/>
      <c r="AG326" s="875"/>
      <c r="AH326" s="1370"/>
      <c r="AI326" s="1370"/>
    </row>
    <row r="327">
      <c r="A327" s="1370"/>
      <c r="B327" s="1370"/>
      <c r="C327" s="1370"/>
      <c r="D327" s="1370"/>
      <c r="E327" s="1370"/>
      <c r="F327" s="1370"/>
      <c r="G327" s="1371"/>
      <c r="H327" s="1370"/>
      <c r="I327" s="1370"/>
      <c r="J327" s="1370"/>
      <c r="K327" s="1370"/>
      <c r="L327" s="1370"/>
      <c r="M327" s="1370"/>
      <c r="N327" s="1370"/>
      <c r="O327" s="1131"/>
      <c r="P327" s="875"/>
      <c r="Q327" s="1370"/>
      <c r="R327" s="1370"/>
      <c r="S327" s="1370"/>
      <c r="T327" s="1370"/>
      <c r="U327" s="1370"/>
      <c r="V327" s="1370"/>
      <c r="W327" s="1370"/>
      <c r="X327" s="1371"/>
      <c r="Y327" s="1370"/>
      <c r="Z327" s="1372"/>
      <c r="AA327" s="1370"/>
      <c r="AB327" s="1370"/>
      <c r="AC327" s="1370"/>
      <c r="AD327" s="1370"/>
      <c r="AE327" s="1370"/>
      <c r="AF327" s="1131"/>
      <c r="AG327" s="875"/>
      <c r="AH327" s="1370"/>
      <c r="AI327" s="1370"/>
    </row>
    <row r="328">
      <c r="A328" s="1370"/>
      <c r="B328" s="1370"/>
      <c r="C328" s="1370"/>
      <c r="D328" s="1370"/>
      <c r="E328" s="1370"/>
      <c r="F328" s="1370"/>
      <c r="G328" s="1371"/>
      <c r="H328" s="1370"/>
      <c r="I328" s="1370"/>
      <c r="J328" s="1370"/>
      <c r="K328" s="1370"/>
      <c r="L328" s="1370"/>
      <c r="M328" s="1370"/>
      <c r="N328" s="1370"/>
      <c r="O328" s="1131"/>
      <c r="P328" s="875"/>
      <c r="Q328" s="1370"/>
      <c r="R328" s="1370"/>
      <c r="S328" s="1370"/>
      <c r="T328" s="1370"/>
      <c r="U328" s="1370"/>
      <c r="V328" s="1370"/>
      <c r="W328" s="1370"/>
      <c r="X328" s="1371"/>
      <c r="Y328" s="1370"/>
      <c r="Z328" s="1372"/>
      <c r="AA328" s="1370"/>
      <c r="AB328" s="1370"/>
      <c r="AC328" s="1370"/>
      <c r="AD328" s="1370"/>
      <c r="AE328" s="1370"/>
      <c r="AF328" s="1131"/>
      <c r="AG328" s="875"/>
      <c r="AH328" s="1370"/>
      <c r="AI328" s="1370"/>
    </row>
    <row r="329">
      <c r="A329" s="1370"/>
      <c r="B329" s="1370"/>
      <c r="C329" s="1370"/>
      <c r="D329" s="1370"/>
      <c r="E329" s="1370"/>
      <c r="F329" s="1370"/>
      <c r="G329" s="1371"/>
      <c r="H329" s="1370"/>
      <c r="I329" s="1370"/>
      <c r="J329" s="1370"/>
      <c r="K329" s="1370"/>
      <c r="L329" s="1370"/>
      <c r="M329" s="1370"/>
      <c r="N329" s="1370"/>
      <c r="O329" s="1131"/>
      <c r="P329" s="875"/>
      <c r="Q329" s="1370"/>
      <c r="R329" s="1370"/>
      <c r="S329" s="1370"/>
      <c r="T329" s="1370"/>
      <c r="U329" s="1370"/>
      <c r="V329" s="1370"/>
      <c r="W329" s="1370"/>
      <c r="X329" s="1371"/>
      <c r="Y329" s="1370"/>
      <c r="Z329" s="1372"/>
      <c r="AA329" s="1370"/>
      <c r="AB329" s="1370"/>
      <c r="AC329" s="1370"/>
      <c r="AD329" s="1370"/>
      <c r="AE329" s="1370"/>
      <c r="AF329" s="1131"/>
      <c r="AG329" s="875"/>
      <c r="AH329" s="1370"/>
      <c r="AI329" s="1370"/>
    </row>
    <row r="330">
      <c r="A330" s="1370"/>
      <c r="B330" s="1370"/>
      <c r="C330" s="1370"/>
      <c r="D330" s="1370"/>
      <c r="E330" s="1370"/>
      <c r="F330" s="1370"/>
      <c r="G330" s="1371"/>
      <c r="H330" s="1370"/>
      <c r="I330" s="1370"/>
      <c r="J330" s="1370"/>
      <c r="K330" s="1370"/>
      <c r="L330" s="1370"/>
      <c r="M330" s="1370"/>
      <c r="N330" s="1370"/>
      <c r="O330" s="1131"/>
      <c r="P330" s="875"/>
      <c r="Q330" s="1370"/>
      <c r="R330" s="1370"/>
      <c r="S330" s="1370"/>
      <c r="T330" s="1370"/>
      <c r="U330" s="1370"/>
      <c r="V330" s="1370"/>
      <c r="W330" s="1370"/>
      <c r="X330" s="1371"/>
      <c r="Y330" s="1370"/>
      <c r="Z330" s="1372"/>
      <c r="AA330" s="1370"/>
      <c r="AB330" s="1370"/>
      <c r="AC330" s="1370"/>
      <c r="AD330" s="1370"/>
      <c r="AE330" s="1370"/>
      <c r="AF330" s="1131"/>
      <c r="AG330" s="875"/>
      <c r="AH330" s="1370"/>
      <c r="AI330" s="1370"/>
    </row>
    <row r="331">
      <c r="A331" s="1370"/>
      <c r="B331" s="1370"/>
      <c r="C331" s="1370"/>
      <c r="D331" s="1370"/>
      <c r="E331" s="1370"/>
      <c r="F331" s="1370"/>
      <c r="G331" s="1371"/>
      <c r="H331" s="1370"/>
      <c r="I331" s="1370"/>
      <c r="J331" s="1370"/>
      <c r="K331" s="1370"/>
      <c r="L331" s="1370"/>
      <c r="M331" s="1370"/>
      <c r="N331" s="1370"/>
      <c r="O331" s="1131"/>
      <c r="P331" s="875"/>
      <c r="Q331" s="1370"/>
      <c r="R331" s="1370"/>
      <c r="S331" s="1370"/>
      <c r="T331" s="1370"/>
      <c r="U331" s="1370"/>
      <c r="V331" s="1370"/>
      <c r="W331" s="1370"/>
      <c r="X331" s="1371"/>
      <c r="Y331" s="1370"/>
      <c r="Z331" s="1372"/>
      <c r="AA331" s="1370"/>
      <c r="AB331" s="1370"/>
      <c r="AC331" s="1370"/>
      <c r="AD331" s="1370"/>
      <c r="AE331" s="1370"/>
      <c r="AF331" s="1131"/>
      <c r="AG331" s="875"/>
      <c r="AH331" s="1370"/>
      <c r="AI331" s="1370"/>
    </row>
    <row r="332">
      <c r="A332" s="1370"/>
      <c r="B332" s="1370"/>
      <c r="C332" s="1370"/>
      <c r="D332" s="1370"/>
      <c r="E332" s="1370"/>
      <c r="F332" s="1370"/>
      <c r="G332" s="1371"/>
      <c r="H332" s="1370"/>
      <c r="I332" s="1370"/>
      <c r="J332" s="1370"/>
      <c r="K332" s="1370"/>
      <c r="L332" s="1370"/>
      <c r="M332" s="1370"/>
      <c r="N332" s="1370"/>
      <c r="O332" s="1131"/>
      <c r="P332" s="875"/>
      <c r="Q332" s="1370"/>
      <c r="R332" s="1370"/>
      <c r="S332" s="1370"/>
      <c r="T332" s="1370"/>
      <c r="U332" s="1370"/>
      <c r="V332" s="1370"/>
      <c r="W332" s="1370"/>
      <c r="X332" s="1371"/>
      <c r="Y332" s="1370"/>
      <c r="Z332" s="1372"/>
      <c r="AA332" s="1370"/>
      <c r="AB332" s="1370"/>
      <c r="AC332" s="1370"/>
      <c r="AD332" s="1370"/>
      <c r="AE332" s="1370"/>
      <c r="AF332" s="1131"/>
      <c r="AG332" s="875"/>
      <c r="AH332" s="1370"/>
      <c r="AI332" s="1370"/>
    </row>
    <row r="333">
      <c r="A333" s="1370"/>
      <c r="B333" s="1370"/>
      <c r="C333" s="1370"/>
      <c r="D333" s="1370"/>
      <c r="E333" s="1370"/>
      <c r="F333" s="1370"/>
      <c r="G333" s="1371"/>
      <c r="H333" s="1370"/>
      <c r="I333" s="1370"/>
      <c r="J333" s="1370"/>
      <c r="K333" s="1370"/>
      <c r="L333" s="1370"/>
      <c r="M333" s="1370"/>
      <c r="N333" s="1370"/>
      <c r="O333" s="1131"/>
      <c r="P333" s="875"/>
      <c r="Q333" s="1370"/>
      <c r="R333" s="1370"/>
      <c r="S333" s="1370"/>
      <c r="T333" s="1370"/>
      <c r="U333" s="1370"/>
      <c r="V333" s="1370"/>
      <c r="W333" s="1370"/>
      <c r="X333" s="1371"/>
      <c r="Y333" s="1370"/>
      <c r="Z333" s="1372"/>
      <c r="AA333" s="1370"/>
      <c r="AB333" s="1370"/>
      <c r="AC333" s="1370"/>
      <c r="AD333" s="1370"/>
      <c r="AE333" s="1370"/>
      <c r="AF333" s="1131"/>
      <c r="AG333" s="875"/>
      <c r="AH333" s="1370"/>
      <c r="AI333" s="1370"/>
    </row>
    <row r="334">
      <c r="A334" s="1370"/>
      <c r="B334" s="1370"/>
      <c r="C334" s="1370"/>
      <c r="D334" s="1370"/>
      <c r="E334" s="1370"/>
      <c r="F334" s="1370"/>
      <c r="G334" s="1371"/>
      <c r="H334" s="1370"/>
      <c r="I334" s="1370"/>
      <c r="J334" s="1370"/>
      <c r="K334" s="1370"/>
      <c r="L334" s="1370"/>
      <c r="M334" s="1370"/>
      <c r="N334" s="1370"/>
      <c r="O334" s="1131"/>
      <c r="P334" s="875"/>
      <c r="Q334" s="1370"/>
      <c r="R334" s="1370"/>
      <c r="S334" s="1370"/>
      <c r="T334" s="1370"/>
      <c r="U334" s="1370"/>
      <c r="V334" s="1370"/>
      <c r="W334" s="1370"/>
      <c r="X334" s="1371"/>
      <c r="Y334" s="1370"/>
      <c r="Z334" s="1372"/>
      <c r="AA334" s="1370"/>
      <c r="AB334" s="1370"/>
      <c r="AC334" s="1370"/>
      <c r="AD334" s="1370"/>
      <c r="AE334" s="1370"/>
      <c r="AF334" s="1131"/>
      <c r="AG334" s="875"/>
      <c r="AH334" s="1370"/>
      <c r="AI334" s="1370"/>
    </row>
    <row r="335">
      <c r="A335" s="1370"/>
      <c r="B335" s="1370"/>
      <c r="C335" s="1370"/>
      <c r="D335" s="1370"/>
      <c r="E335" s="1370"/>
      <c r="F335" s="1370"/>
      <c r="G335" s="1371"/>
      <c r="H335" s="1370"/>
      <c r="I335" s="1370"/>
      <c r="J335" s="1370"/>
      <c r="K335" s="1370"/>
      <c r="L335" s="1370"/>
      <c r="M335" s="1370"/>
      <c r="N335" s="1370"/>
      <c r="O335" s="1131"/>
      <c r="P335" s="875"/>
      <c r="Q335" s="1370"/>
      <c r="R335" s="1370"/>
      <c r="S335" s="1370"/>
      <c r="T335" s="1370"/>
      <c r="U335" s="1370"/>
      <c r="V335" s="1370"/>
      <c r="W335" s="1370"/>
      <c r="X335" s="1371"/>
      <c r="Y335" s="1370"/>
      <c r="Z335" s="1372"/>
      <c r="AA335" s="1370"/>
      <c r="AB335" s="1370"/>
      <c r="AC335" s="1370"/>
      <c r="AD335" s="1370"/>
      <c r="AE335" s="1370"/>
      <c r="AF335" s="1131"/>
      <c r="AG335" s="875"/>
      <c r="AH335" s="1370"/>
      <c r="AI335" s="1370"/>
    </row>
    <row r="336">
      <c r="A336" s="1370"/>
      <c r="B336" s="1370"/>
      <c r="C336" s="1370"/>
      <c r="D336" s="1370"/>
      <c r="E336" s="1370"/>
      <c r="F336" s="1370"/>
      <c r="G336" s="1371"/>
      <c r="H336" s="1370"/>
      <c r="I336" s="1370"/>
      <c r="J336" s="1370"/>
      <c r="K336" s="1370"/>
      <c r="L336" s="1370"/>
      <c r="M336" s="1370"/>
      <c r="N336" s="1370"/>
      <c r="O336" s="1131"/>
      <c r="P336" s="875"/>
      <c r="Q336" s="1370"/>
      <c r="R336" s="1370"/>
      <c r="S336" s="1370"/>
      <c r="T336" s="1370"/>
      <c r="U336" s="1370"/>
      <c r="V336" s="1370"/>
      <c r="W336" s="1370"/>
      <c r="X336" s="1371"/>
      <c r="Y336" s="1370"/>
      <c r="Z336" s="1372"/>
      <c r="AA336" s="1370"/>
      <c r="AB336" s="1370"/>
      <c r="AC336" s="1370"/>
      <c r="AD336" s="1370"/>
      <c r="AE336" s="1370"/>
      <c r="AF336" s="1131"/>
      <c r="AG336" s="875"/>
      <c r="AH336" s="1370"/>
      <c r="AI336" s="1370"/>
    </row>
    <row r="337">
      <c r="A337" s="1370"/>
      <c r="B337" s="1370"/>
      <c r="C337" s="1370"/>
      <c r="D337" s="1370"/>
      <c r="E337" s="1370"/>
      <c r="F337" s="1370"/>
      <c r="G337" s="1371"/>
      <c r="H337" s="1370"/>
      <c r="I337" s="1370"/>
      <c r="J337" s="1370"/>
      <c r="K337" s="1370"/>
      <c r="L337" s="1370"/>
      <c r="M337" s="1370"/>
      <c r="N337" s="1370"/>
      <c r="O337" s="1131"/>
      <c r="P337" s="875"/>
      <c r="Q337" s="1370"/>
      <c r="R337" s="1370"/>
      <c r="S337" s="1370"/>
      <c r="T337" s="1370"/>
      <c r="U337" s="1370"/>
      <c r="V337" s="1370"/>
      <c r="W337" s="1370"/>
      <c r="X337" s="1371"/>
      <c r="Y337" s="1370"/>
      <c r="Z337" s="1372"/>
      <c r="AA337" s="1370"/>
      <c r="AB337" s="1370"/>
      <c r="AC337" s="1370"/>
      <c r="AD337" s="1370"/>
      <c r="AE337" s="1370"/>
      <c r="AF337" s="1131"/>
      <c r="AG337" s="875"/>
      <c r="AH337" s="1370"/>
      <c r="AI337" s="1370"/>
    </row>
    <row r="338">
      <c r="A338" s="1370"/>
      <c r="B338" s="1370"/>
      <c r="C338" s="1370"/>
      <c r="D338" s="1370"/>
      <c r="E338" s="1370"/>
      <c r="F338" s="1370"/>
      <c r="G338" s="1371"/>
      <c r="H338" s="1370"/>
      <c r="I338" s="1370"/>
      <c r="J338" s="1370"/>
      <c r="K338" s="1370"/>
      <c r="L338" s="1370"/>
      <c r="M338" s="1370"/>
      <c r="N338" s="1370"/>
      <c r="O338" s="1131"/>
      <c r="P338" s="875"/>
      <c r="Q338" s="1370"/>
      <c r="R338" s="1370"/>
      <c r="S338" s="1370"/>
      <c r="T338" s="1370"/>
      <c r="U338" s="1370"/>
      <c r="V338" s="1370"/>
      <c r="W338" s="1370"/>
      <c r="X338" s="1371"/>
      <c r="Y338" s="1370"/>
      <c r="Z338" s="1372"/>
      <c r="AA338" s="1370"/>
      <c r="AB338" s="1370"/>
      <c r="AC338" s="1370"/>
      <c r="AD338" s="1370"/>
      <c r="AE338" s="1370"/>
      <c r="AF338" s="1131"/>
      <c r="AG338" s="875"/>
      <c r="AH338" s="1370"/>
      <c r="AI338" s="1370"/>
    </row>
    <row r="339">
      <c r="A339" s="1370"/>
      <c r="B339" s="1370"/>
      <c r="C339" s="1370"/>
      <c r="D339" s="1370"/>
      <c r="E339" s="1370"/>
      <c r="F339" s="1370"/>
      <c r="G339" s="1371"/>
      <c r="H339" s="1370"/>
      <c r="I339" s="1370"/>
      <c r="J339" s="1370"/>
      <c r="K339" s="1370"/>
      <c r="L339" s="1370"/>
      <c r="M339" s="1370"/>
      <c r="N339" s="1370"/>
      <c r="O339" s="1131"/>
      <c r="P339" s="875"/>
      <c r="Q339" s="1370"/>
      <c r="R339" s="1370"/>
      <c r="S339" s="1370"/>
      <c r="T339" s="1370"/>
      <c r="U339" s="1370"/>
      <c r="V339" s="1370"/>
      <c r="W339" s="1370"/>
      <c r="X339" s="1371"/>
      <c r="Y339" s="1370"/>
      <c r="Z339" s="1372"/>
      <c r="AA339" s="1370"/>
      <c r="AB339" s="1370"/>
      <c r="AC339" s="1370"/>
      <c r="AD339" s="1370"/>
      <c r="AE339" s="1370"/>
      <c r="AF339" s="1131"/>
      <c r="AG339" s="875"/>
      <c r="AH339" s="1370"/>
      <c r="AI339" s="1370"/>
    </row>
    <row r="340">
      <c r="A340" s="1370"/>
      <c r="B340" s="1370"/>
      <c r="C340" s="1370"/>
      <c r="D340" s="1370"/>
      <c r="E340" s="1370"/>
      <c r="F340" s="1370"/>
      <c r="G340" s="1371"/>
      <c r="H340" s="1370"/>
      <c r="I340" s="1370"/>
      <c r="J340" s="1370"/>
      <c r="K340" s="1370"/>
      <c r="L340" s="1370"/>
      <c r="M340" s="1370"/>
      <c r="N340" s="1370"/>
      <c r="O340" s="1131"/>
      <c r="P340" s="875"/>
      <c r="Q340" s="1370"/>
      <c r="R340" s="1370"/>
      <c r="S340" s="1370"/>
      <c r="T340" s="1370"/>
      <c r="U340" s="1370"/>
      <c r="V340" s="1370"/>
      <c r="W340" s="1370"/>
      <c r="X340" s="1371"/>
      <c r="Y340" s="1370"/>
      <c r="Z340" s="1372"/>
      <c r="AA340" s="1370"/>
      <c r="AB340" s="1370"/>
      <c r="AC340" s="1370"/>
      <c r="AD340" s="1370"/>
      <c r="AE340" s="1370"/>
      <c r="AF340" s="1131"/>
      <c r="AG340" s="875"/>
      <c r="AH340" s="1370"/>
      <c r="AI340" s="1370"/>
    </row>
    <row r="341">
      <c r="A341" s="1370"/>
      <c r="B341" s="1370"/>
      <c r="C341" s="1370"/>
      <c r="D341" s="1370"/>
      <c r="E341" s="1370"/>
      <c r="F341" s="1370"/>
      <c r="G341" s="1371"/>
      <c r="H341" s="1370"/>
      <c r="I341" s="1370"/>
      <c r="J341" s="1370"/>
      <c r="K341" s="1370"/>
      <c r="L341" s="1370"/>
      <c r="M341" s="1370"/>
      <c r="N341" s="1370"/>
      <c r="O341" s="1131"/>
      <c r="P341" s="875"/>
      <c r="Q341" s="1370"/>
      <c r="R341" s="1370"/>
      <c r="S341" s="1370"/>
      <c r="T341" s="1370"/>
      <c r="U341" s="1370"/>
      <c r="V341" s="1370"/>
      <c r="W341" s="1370"/>
      <c r="X341" s="1371"/>
      <c r="Y341" s="1370"/>
      <c r="Z341" s="1372"/>
      <c r="AA341" s="1370"/>
      <c r="AB341" s="1370"/>
      <c r="AC341" s="1370"/>
      <c r="AD341" s="1370"/>
      <c r="AE341" s="1370"/>
      <c r="AF341" s="1131"/>
      <c r="AG341" s="875"/>
      <c r="AH341" s="1370"/>
      <c r="AI341" s="1370"/>
    </row>
    <row r="342">
      <c r="A342" s="1370"/>
      <c r="B342" s="1370"/>
      <c r="C342" s="1370"/>
      <c r="D342" s="1370"/>
      <c r="E342" s="1370"/>
      <c r="F342" s="1370"/>
      <c r="G342" s="1371"/>
      <c r="H342" s="1370"/>
      <c r="I342" s="1370"/>
      <c r="J342" s="1370"/>
      <c r="K342" s="1370"/>
      <c r="L342" s="1370"/>
      <c r="M342" s="1370"/>
      <c r="N342" s="1370"/>
      <c r="O342" s="1131"/>
      <c r="P342" s="875"/>
      <c r="Q342" s="1370"/>
      <c r="R342" s="1370"/>
      <c r="S342" s="1370"/>
      <c r="T342" s="1370"/>
      <c r="U342" s="1370"/>
      <c r="V342" s="1370"/>
      <c r="W342" s="1370"/>
      <c r="X342" s="1371"/>
      <c r="Y342" s="1370"/>
      <c r="Z342" s="1372"/>
      <c r="AA342" s="1370"/>
      <c r="AB342" s="1370"/>
      <c r="AC342" s="1370"/>
      <c r="AD342" s="1370"/>
      <c r="AE342" s="1370"/>
      <c r="AF342" s="1131"/>
      <c r="AG342" s="875"/>
      <c r="AH342" s="1370"/>
      <c r="AI342" s="1370"/>
    </row>
    <row r="343">
      <c r="A343" s="1370"/>
      <c r="B343" s="1370"/>
      <c r="C343" s="1370"/>
      <c r="D343" s="1370"/>
      <c r="E343" s="1370"/>
      <c r="F343" s="1370"/>
      <c r="G343" s="1371"/>
      <c r="H343" s="1370"/>
      <c r="I343" s="1370"/>
      <c r="J343" s="1370"/>
      <c r="K343" s="1370"/>
      <c r="L343" s="1370"/>
      <c r="M343" s="1370"/>
      <c r="N343" s="1370"/>
      <c r="O343" s="1131"/>
      <c r="P343" s="875"/>
      <c r="Q343" s="1370"/>
      <c r="R343" s="1370"/>
      <c r="S343" s="1370"/>
      <c r="T343" s="1370"/>
      <c r="U343" s="1370"/>
      <c r="V343" s="1370"/>
      <c r="W343" s="1370"/>
      <c r="X343" s="1371"/>
      <c r="Y343" s="1370"/>
      <c r="Z343" s="1372"/>
      <c r="AA343" s="1370"/>
      <c r="AB343" s="1370"/>
      <c r="AC343" s="1370"/>
      <c r="AD343" s="1370"/>
      <c r="AE343" s="1370"/>
      <c r="AF343" s="1131"/>
      <c r="AG343" s="875"/>
      <c r="AH343" s="1370"/>
      <c r="AI343" s="1370"/>
    </row>
    <row r="344">
      <c r="A344" s="1370"/>
      <c r="B344" s="1370"/>
      <c r="C344" s="1370"/>
      <c r="D344" s="1370"/>
      <c r="E344" s="1370"/>
      <c r="F344" s="1370"/>
      <c r="G344" s="1371"/>
      <c r="H344" s="1370"/>
      <c r="I344" s="1370"/>
      <c r="J344" s="1370"/>
      <c r="K344" s="1370"/>
      <c r="L344" s="1370"/>
      <c r="M344" s="1370"/>
      <c r="N344" s="1370"/>
      <c r="O344" s="1131"/>
      <c r="P344" s="875"/>
      <c r="Q344" s="1370"/>
      <c r="R344" s="1370"/>
      <c r="S344" s="1370"/>
      <c r="T344" s="1370"/>
      <c r="U344" s="1370"/>
      <c r="V344" s="1370"/>
      <c r="W344" s="1370"/>
      <c r="X344" s="1371"/>
      <c r="Y344" s="1370"/>
      <c r="Z344" s="1372"/>
      <c r="AA344" s="1370"/>
      <c r="AB344" s="1370"/>
      <c r="AC344" s="1370"/>
      <c r="AD344" s="1370"/>
      <c r="AE344" s="1370"/>
      <c r="AF344" s="1131"/>
      <c r="AG344" s="875"/>
      <c r="AH344" s="1370"/>
      <c r="AI344" s="1370"/>
    </row>
    <row r="345">
      <c r="A345" s="1370"/>
      <c r="B345" s="1370"/>
      <c r="C345" s="1370"/>
      <c r="D345" s="1370"/>
      <c r="E345" s="1370"/>
      <c r="F345" s="1370"/>
      <c r="G345" s="1371"/>
      <c r="H345" s="1370"/>
      <c r="I345" s="1370"/>
      <c r="J345" s="1370"/>
      <c r="K345" s="1370"/>
      <c r="L345" s="1370"/>
      <c r="M345" s="1370"/>
      <c r="N345" s="1370"/>
      <c r="O345" s="1131"/>
      <c r="P345" s="875"/>
      <c r="Q345" s="1370"/>
      <c r="R345" s="1370"/>
      <c r="S345" s="1370"/>
      <c r="T345" s="1370"/>
      <c r="U345" s="1370"/>
      <c r="V345" s="1370"/>
      <c r="W345" s="1370"/>
      <c r="X345" s="1371"/>
      <c r="Y345" s="1370"/>
      <c r="Z345" s="1372"/>
      <c r="AA345" s="1370"/>
      <c r="AB345" s="1370"/>
      <c r="AC345" s="1370"/>
      <c r="AD345" s="1370"/>
      <c r="AE345" s="1370"/>
      <c r="AF345" s="1131"/>
      <c r="AG345" s="875"/>
      <c r="AH345" s="1370"/>
      <c r="AI345" s="1370"/>
    </row>
    <row r="346">
      <c r="A346" s="1370"/>
      <c r="B346" s="1370"/>
      <c r="C346" s="1370"/>
      <c r="D346" s="1370"/>
      <c r="E346" s="1370"/>
      <c r="F346" s="1370"/>
      <c r="G346" s="1371"/>
      <c r="H346" s="1370"/>
      <c r="I346" s="1370"/>
      <c r="J346" s="1370"/>
      <c r="K346" s="1370"/>
      <c r="L346" s="1370"/>
      <c r="M346" s="1370"/>
      <c r="N346" s="1370"/>
      <c r="O346" s="1131"/>
      <c r="P346" s="875"/>
      <c r="Q346" s="1370"/>
      <c r="R346" s="1370"/>
      <c r="S346" s="1370"/>
      <c r="T346" s="1370"/>
      <c r="U346" s="1370"/>
      <c r="V346" s="1370"/>
      <c r="W346" s="1370"/>
      <c r="X346" s="1371"/>
      <c r="Y346" s="1370"/>
      <c r="Z346" s="1372"/>
      <c r="AA346" s="1370"/>
      <c r="AB346" s="1370"/>
      <c r="AC346" s="1370"/>
      <c r="AD346" s="1370"/>
      <c r="AE346" s="1370"/>
      <c r="AF346" s="1131"/>
      <c r="AG346" s="875"/>
      <c r="AH346" s="1370"/>
      <c r="AI346" s="1370"/>
    </row>
    <row r="347">
      <c r="A347" s="1370"/>
      <c r="B347" s="1370"/>
      <c r="C347" s="1370"/>
      <c r="D347" s="1370"/>
      <c r="E347" s="1370"/>
      <c r="F347" s="1370"/>
      <c r="G347" s="1371"/>
      <c r="H347" s="1370"/>
      <c r="I347" s="1370"/>
      <c r="J347" s="1370"/>
      <c r="K347" s="1370"/>
      <c r="L347" s="1370"/>
      <c r="M347" s="1370"/>
      <c r="N347" s="1370"/>
      <c r="O347" s="1131"/>
      <c r="P347" s="875"/>
      <c r="Q347" s="1370"/>
      <c r="R347" s="1370"/>
      <c r="S347" s="1370"/>
      <c r="T347" s="1370"/>
      <c r="U347" s="1370"/>
      <c r="V347" s="1370"/>
      <c r="W347" s="1370"/>
      <c r="X347" s="1371"/>
      <c r="Y347" s="1370"/>
      <c r="Z347" s="1372"/>
      <c r="AA347" s="1370"/>
      <c r="AB347" s="1370"/>
      <c r="AC347" s="1370"/>
      <c r="AD347" s="1370"/>
      <c r="AE347" s="1370"/>
      <c r="AF347" s="1131"/>
      <c r="AG347" s="875"/>
      <c r="AH347" s="1370"/>
      <c r="AI347" s="1370"/>
    </row>
    <row r="348">
      <c r="A348" s="1370"/>
      <c r="B348" s="1370"/>
      <c r="C348" s="1370"/>
      <c r="D348" s="1370"/>
      <c r="E348" s="1370"/>
      <c r="F348" s="1370"/>
      <c r="G348" s="1371"/>
      <c r="H348" s="1370"/>
      <c r="I348" s="1370"/>
      <c r="J348" s="1370"/>
      <c r="K348" s="1370"/>
      <c r="L348" s="1370"/>
      <c r="M348" s="1370"/>
      <c r="N348" s="1370"/>
      <c r="O348" s="1131"/>
      <c r="P348" s="875"/>
      <c r="Q348" s="1370"/>
      <c r="R348" s="1370"/>
      <c r="S348" s="1370"/>
      <c r="T348" s="1370"/>
      <c r="U348" s="1370"/>
      <c r="V348" s="1370"/>
      <c r="W348" s="1370"/>
      <c r="X348" s="1371"/>
      <c r="Y348" s="1370"/>
      <c r="Z348" s="1372"/>
      <c r="AA348" s="1370"/>
      <c r="AB348" s="1370"/>
      <c r="AC348" s="1370"/>
      <c r="AD348" s="1370"/>
      <c r="AE348" s="1370"/>
      <c r="AF348" s="1131"/>
      <c r="AG348" s="875"/>
      <c r="AH348" s="1370"/>
      <c r="AI348" s="1370"/>
    </row>
    <row r="349">
      <c r="A349" s="1370"/>
      <c r="B349" s="1370"/>
      <c r="C349" s="1370"/>
      <c r="D349" s="1370"/>
      <c r="E349" s="1370"/>
      <c r="F349" s="1370"/>
      <c r="G349" s="1371"/>
      <c r="H349" s="1370"/>
      <c r="I349" s="1370"/>
      <c r="J349" s="1370"/>
      <c r="K349" s="1370"/>
      <c r="L349" s="1370"/>
      <c r="M349" s="1370"/>
      <c r="N349" s="1370"/>
      <c r="O349" s="1131"/>
      <c r="P349" s="875"/>
      <c r="Q349" s="1370"/>
      <c r="R349" s="1370"/>
      <c r="S349" s="1370"/>
      <c r="T349" s="1370"/>
      <c r="U349" s="1370"/>
      <c r="V349" s="1370"/>
      <c r="W349" s="1370"/>
      <c r="X349" s="1371"/>
      <c r="Y349" s="1370"/>
      <c r="Z349" s="1372"/>
      <c r="AA349" s="1370"/>
      <c r="AB349" s="1370"/>
      <c r="AC349" s="1370"/>
      <c r="AD349" s="1370"/>
      <c r="AE349" s="1370"/>
      <c r="AF349" s="1131"/>
      <c r="AG349" s="875"/>
      <c r="AH349" s="1370"/>
      <c r="AI349" s="1370"/>
    </row>
    <row r="350">
      <c r="A350" s="1370"/>
      <c r="B350" s="1370"/>
      <c r="C350" s="1370"/>
      <c r="D350" s="1370"/>
      <c r="E350" s="1370"/>
      <c r="F350" s="1370"/>
      <c r="G350" s="1371"/>
      <c r="H350" s="1370"/>
      <c r="I350" s="1370"/>
      <c r="J350" s="1370"/>
      <c r="K350" s="1370"/>
      <c r="L350" s="1370"/>
      <c r="M350" s="1370"/>
      <c r="N350" s="1370"/>
      <c r="O350" s="1131"/>
      <c r="P350" s="875"/>
      <c r="Q350" s="1370"/>
      <c r="R350" s="1370"/>
      <c r="S350" s="1370"/>
      <c r="T350" s="1370"/>
      <c r="U350" s="1370"/>
      <c r="V350" s="1370"/>
      <c r="W350" s="1370"/>
      <c r="X350" s="1371"/>
      <c r="Y350" s="1370"/>
      <c r="Z350" s="1372"/>
      <c r="AA350" s="1370"/>
      <c r="AB350" s="1370"/>
      <c r="AC350" s="1370"/>
      <c r="AD350" s="1370"/>
      <c r="AE350" s="1370"/>
      <c r="AF350" s="1131"/>
      <c r="AG350" s="875"/>
      <c r="AH350" s="1370"/>
      <c r="AI350" s="1370"/>
    </row>
    <row r="351">
      <c r="A351" s="1370"/>
      <c r="B351" s="1370"/>
      <c r="C351" s="1370"/>
      <c r="D351" s="1370"/>
      <c r="E351" s="1370"/>
      <c r="F351" s="1370"/>
      <c r="G351" s="1371"/>
      <c r="H351" s="1370"/>
      <c r="I351" s="1370"/>
      <c r="J351" s="1370"/>
      <c r="K351" s="1370"/>
      <c r="L351" s="1370"/>
      <c r="M351" s="1370"/>
      <c r="N351" s="1370"/>
      <c r="O351" s="1131"/>
      <c r="P351" s="875"/>
      <c r="Q351" s="1370"/>
      <c r="R351" s="1370"/>
      <c r="S351" s="1370"/>
      <c r="T351" s="1370"/>
      <c r="U351" s="1370"/>
      <c r="V351" s="1370"/>
      <c r="W351" s="1370"/>
      <c r="X351" s="1371"/>
      <c r="Y351" s="1370"/>
      <c r="Z351" s="1372"/>
      <c r="AA351" s="1370"/>
      <c r="AB351" s="1370"/>
      <c r="AC351" s="1370"/>
      <c r="AD351" s="1370"/>
      <c r="AE351" s="1370"/>
      <c r="AF351" s="1131"/>
      <c r="AG351" s="875"/>
      <c r="AH351" s="1370"/>
      <c r="AI351" s="1370"/>
    </row>
    <row r="352">
      <c r="A352" s="1370"/>
      <c r="B352" s="1370"/>
      <c r="C352" s="1370"/>
      <c r="D352" s="1370"/>
      <c r="E352" s="1370"/>
      <c r="F352" s="1370"/>
      <c r="G352" s="1371"/>
      <c r="H352" s="1370"/>
      <c r="I352" s="1370"/>
      <c r="J352" s="1370"/>
      <c r="K352" s="1370"/>
      <c r="L352" s="1370"/>
      <c r="M352" s="1370"/>
      <c r="N352" s="1370"/>
      <c r="O352" s="1131"/>
      <c r="P352" s="875"/>
      <c r="Q352" s="1370"/>
      <c r="R352" s="1370"/>
      <c r="S352" s="1370"/>
      <c r="T352" s="1370"/>
      <c r="U352" s="1370"/>
      <c r="V352" s="1370"/>
      <c r="W352" s="1370"/>
      <c r="X352" s="1371"/>
      <c r="Y352" s="1370"/>
      <c r="Z352" s="1372"/>
      <c r="AA352" s="1370"/>
      <c r="AB352" s="1370"/>
      <c r="AC352" s="1370"/>
      <c r="AD352" s="1370"/>
      <c r="AE352" s="1370"/>
      <c r="AF352" s="1131"/>
      <c r="AG352" s="875"/>
      <c r="AH352" s="1370"/>
      <c r="AI352" s="1370"/>
    </row>
    <row r="353">
      <c r="A353" s="1370"/>
      <c r="B353" s="1370"/>
      <c r="C353" s="1370"/>
      <c r="D353" s="1370"/>
      <c r="E353" s="1370"/>
      <c r="F353" s="1370"/>
      <c r="G353" s="1371"/>
      <c r="H353" s="1370"/>
      <c r="I353" s="1370"/>
      <c r="J353" s="1370"/>
      <c r="K353" s="1370"/>
      <c r="L353" s="1370"/>
      <c r="M353" s="1370"/>
      <c r="N353" s="1370"/>
      <c r="O353" s="1131"/>
      <c r="P353" s="875"/>
      <c r="Q353" s="1370"/>
      <c r="R353" s="1370"/>
      <c r="S353" s="1370"/>
      <c r="T353" s="1370"/>
      <c r="U353" s="1370"/>
      <c r="V353" s="1370"/>
      <c r="W353" s="1370"/>
      <c r="X353" s="1371"/>
      <c r="Y353" s="1370"/>
      <c r="Z353" s="1372"/>
      <c r="AA353" s="1370"/>
      <c r="AB353" s="1370"/>
      <c r="AC353" s="1370"/>
      <c r="AD353" s="1370"/>
      <c r="AE353" s="1370"/>
      <c r="AF353" s="1131"/>
      <c r="AG353" s="875"/>
      <c r="AH353" s="1370"/>
      <c r="AI353" s="1370"/>
    </row>
    <row r="354">
      <c r="A354" s="1370"/>
      <c r="B354" s="1370"/>
      <c r="C354" s="1370"/>
      <c r="D354" s="1370"/>
      <c r="E354" s="1370"/>
      <c r="F354" s="1370"/>
      <c r="G354" s="1371"/>
      <c r="H354" s="1370"/>
      <c r="I354" s="1370"/>
      <c r="J354" s="1370"/>
      <c r="K354" s="1370"/>
      <c r="L354" s="1370"/>
      <c r="M354" s="1370"/>
      <c r="N354" s="1370"/>
      <c r="O354" s="1131"/>
      <c r="P354" s="875"/>
      <c r="Q354" s="1370"/>
      <c r="R354" s="1370"/>
      <c r="S354" s="1370"/>
      <c r="T354" s="1370"/>
      <c r="U354" s="1370"/>
      <c r="V354" s="1370"/>
      <c r="W354" s="1370"/>
      <c r="X354" s="1371"/>
      <c r="Y354" s="1370"/>
      <c r="Z354" s="1372"/>
      <c r="AA354" s="1370"/>
      <c r="AB354" s="1370"/>
      <c r="AC354" s="1370"/>
      <c r="AD354" s="1370"/>
      <c r="AE354" s="1370"/>
      <c r="AF354" s="1131"/>
      <c r="AG354" s="875"/>
      <c r="AH354" s="1370"/>
      <c r="AI354" s="1370"/>
    </row>
    <row r="355">
      <c r="A355" s="1370"/>
      <c r="B355" s="1370"/>
      <c r="C355" s="1370"/>
      <c r="D355" s="1370"/>
      <c r="E355" s="1370"/>
      <c r="F355" s="1370"/>
      <c r="G355" s="1371"/>
      <c r="H355" s="1370"/>
      <c r="I355" s="1370"/>
      <c r="J355" s="1370"/>
      <c r="K355" s="1370"/>
      <c r="L355" s="1370"/>
      <c r="M355" s="1370"/>
      <c r="N355" s="1370"/>
      <c r="O355" s="1131"/>
      <c r="P355" s="875"/>
      <c r="Q355" s="1370"/>
      <c r="R355" s="1370"/>
      <c r="S355" s="1370"/>
      <c r="T355" s="1370"/>
      <c r="U355" s="1370"/>
      <c r="V355" s="1370"/>
      <c r="W355" s="1370"/>
      <c r="X355" s="1371"/>
      <c r="Y355" s="1370"/>
      <c r="Z355" s="1372"/>
      <c r="AA355" s="1370"/>
      <c r="AB355" s="1370"/>
      <c r="AC355" s="1370"/>
      <c r="AD355" s="1370"/>
      <c r="AE355" s="1370"/>
      <c r="AF355" s="1131"/>
      <c r="AG355" s="875"/>
      <c r="AH355" s="1370"/>
      <c r="AI355" s="1370"/>
    </row>
    <row r="356">
      <c r="A356" s="1370"/>
      <c r="B356" s="1370"/>
      <c r="C356" s="1370"/>
      <c r="D356" s="1370"/>
      <c r="E356" s="1370"/>
      <c r="F356" s="1370"/>
      <c r="G356" s="1371"/>
      <c r="H356" s="1370"/>
      <c r="I356" s="1370"/>
      <c r="J356" s="1370"/>
      <c r="K356" s="1370"/>
      <c r="L356" s="1370"/>
      <c r="M356" s="1370"/>
      <c r="N356" s="1370"/>
      <c r="O356" s="1131"/>
      <c r="P356" s="875"/>
      <c r="Q356" s="1370"/>
      <c r="R356" s="1370"/>
      <c r="S356" s="1370"/>
      <c r="T356" s="1370"/>
      <c r="U356" s="1370"/>
      <c r="V356" s="1370"/>
      <c r="W356" s="1370"/>
      <c r="X356" s="1371"/>
      <c r="Y356" s="1370"/>
      <c r="Z356" s="1372"/>
      <c r="AA356" s="1370"/>
      <c r="AB356" s="1370"/>
      <c r="AC356" s="1370"/>
      <c r="AD356" s="1370"/>
      <c r="AE356" s="1370"/>
      <c r="AF356" s="1131"/>
      <c r="AG356" s="875"/>
      <c r="AH356" s="1370"/>
      <c r="AI356" s="1370"/>
    </row>
    <row r="357">
      <c r="A357" s="1370"/>
      <c r="B357" s="1370"/>
      <c r="C357" s="1370"/>
      <c r="D357" s="1370"/>
      <c r="E357" s="1370"/>
      <c r="F357" s="1370"/>
      <c r="G357" s="1371"/>
      <c r="H357" s="1370"/>
      <c r="I357" s="1370"/>
      <c r="J357" s="1370"/>
      <c r="K357" s="1370"/>
      <c r="L357" s="1370"/>
      <c r="M357" s="1370"/>
      <c r="N357" s="1370"/>
      <c r="O357" s="1131"/>
      <c r="P357" s="875"/>
      <c r="Q357" s="1370"/>
      <c r="R357" s="1370"/>
      <c r="S357" s="1370"/>
      <c r="T357" s="1370"/>
      <c r="U357" s="1370"/>
      <c r="V357" s="1370"/>
      <c r="W357" s="1370"/>
      <c r="X357" s="1371"/>
      <c r="Y357" s="1370"/>
      <c r="Z357" s="1372"/>
      <c r="AA357" s="1370"/>
      <c r="AB357" s="1370"/>
      <c r="AC357" s="1370"/>
      <c r="AD357" s="1370"/>
      <c r="AE357" s="1370"/>
      <c r="AF357" s="1131"/>
      <c r="AG357" s="875"/>
      <c r="AH357" s="1370"/>
      <c r="AI357" s="1370"/>
    </row>
    <row r="358">
      <c r="A358" s="1370"/>
      <c r="B358" s="1370"/>
      <c r="C358" s="1370"/>
      <c r="D358" s="1370"/>
      <c r="E358" s="1370"/>
      <c r="F358" s="1370"/>
      <c r="G358" s="1371"/>
      <c r="H358" s="1370"/>
      <c r="I358" s="1370"/>
      <c r="J358" s="1370"/>
      <c r="K358" s="1370"/>
      <c r="L358" s="1370"/>
      <c r="M358" s="1370"/>
      <c r="N358" s="1370"/>
      <c r="O358" s="1131"/>
      <c r="P358" s="875"/>
      <c r="Q358" s="1370"/>
      <c r="R358" s="1370"/>
      <c r="S358" s="1370"/>
      <c r="T358" s="1370"/>
      <c r="U358" s="1370"/>
      <c r="V358" s="1370"/>
      <c r="W358" s="1370"/>
      <c r="X358" s="1371"/>
      <c r="Y358" s="1370"/>
      <c r="Z358" s="1372"/>
      <c r="AA358" s="1370"/>
      <c r="AB358" s="1370"/>
      <c r="AC358" s="1370"/>
      <c r="AD358" s="1370"/>
      <c r="AE358" s="1370"/>
      <c r="AF358" s="1131"/>
      <c r="AG358" s="875"/>
      <c r="AH358" s="1370"/>
      <c r="AI358" s="1370"/>
    </row>
    <row r="359">
      <c r="A359" s="1370"/>
      <c r="B359" s="1370"/>
      <c r="C359" s="1370"/>
      <c r="D359" s="1370"/>
      <c r="E359" s="1370"/>
      <c r="F359" s="1370"/>
      <c r="G359" s="1371"/>
      <c r="H359" s="1370"/>
      <c r="I359" s="1370"/>
      <c r="J359" s="1370"/>
      <c r="K359" s="1370"/>
      <c r="L359" s="1370"/>
      <c r="M359" s="1370"/>
      <c r="N359" s="1370"/>
      <c r="O359" s="1131"/>
      <c r="P359" s="875"/>
      <c r="Q359" s="1370"/>
      <c r="R359" s="1370"/>
      <c r="S359" s="1370"/>
      <c r="T359" s="1370"/>
      <c r="U359" s="1370"/>
      <c r="V359" s="1370"/>
      <c r="W359" s="1370"/>
      <c r="X359" s="1371"/>
      <c r="Y359" s="1370"/>
      <c r="Z359" s="1372"/>
      <c r="AA359" s="1370"/>
      <c r="AB359" s="1370"/>
      <c r="AC359" s="1370"/>
      <c r="AD359" s="1370"/>
      <c r="AE359" s="1370"/>
      <c r="AF359" s="1131"/>
      <c r="AG359" s="875"/>
      <c r="AH359" s="1370"/>
      <c r="AI359" s="1370"/>
    </row>
    <row r="360">
      <c r="A360" s="1370"/>
      <c r="B360" s="1370"/>
      <c r="C360" s="1370"/>
      <c r="D360" s="1370"/>
      <c r="E360" s="1370"/>
      <c r="F360" s="1370"/>
      <c r="G360" s="1371"/>
      <c r="H360" s="1370"/>
      <c r="I360" s="1370"/>
      <c r="J360" s="1370"/>
      <c r="K360" s="1370"/>
      <c r="L360" s="1370"/>
      <c r="M360" s="1370"/>
      <c r="N360" s="1370"/>
      <c r="O360" s="1131"/>
      <c r="P360" s="875"/>
      <c r="Q360" s="1370"/>
      <c r="R360" s="1370"/>
      <c r="S360" s="1370"/>
      <c r="T360" s="1370"/>
      <c r="U360" s="1370"/>
      <c r="V360" s="1370"/>
      <c r="W360" s="1370"/>
      <c r="X360" s="1371"/>
      <c r="Y360" s="1370"/>
      <c r="Z360" s="1372"/>
      <c r="AA360" s="1370"/>
      <c r="AB360" s="1370"/>
      <c r="AC360" s="1370"/>
      <c r="AD360" s="1370"/>
      <c r="AE360" s="1370"/>
      <c r="AF360" s="1131"/>
      <c r="AG360" s="875"/>
      <c r="AH360" s="1370"/>
      <c r="AI360" s="1370"/>
    </row>
    <row r="361">
      <c r="A361" s="1370"/>
      <c r="B361" s="1370"/>
      <c r="C361" s="1370"/>
      <c r="D361" s="1370"/>
      <c r="E361" s="1370"/>
      <c r="F361" s="1370"/>
      <c r="G361" s="1371"/>
      <c r="H361" s="1370"/>
      <c r="I361" s="1370"/>
      <c r="J361" s="1370"/>
      <c r="K361" s="1370"/>
      <c r="L361" s="1370"/>
      <c r="M361" s="1370"/>
      <c r="N361" s="1370"/>
      <c r="O361" s="1131"/>
      <c r="P361" s="875"/>
      <c r="Q361" s="1370"/>
      <c r="R361" s="1370"/>
      <c r="S361" s="1370"/>
      <c r="T361" s="1370"/>
      <c r="U361" s="1370"/>
      <c r="V361" s="1370"/>
      <c r="W361" s="1370"/>
      <c r="X361" s="1371"/>
      <c r="Y361" s="1370"/>
      <c r="Z361" s="1372"/>
      <c r="AA361" s="1370"/>
      <c r="AB361" s="1370"/>
      <c r="AC361" s="1370"/>
      <c r="AD361" s="1370"/>
      <c r="AE361" s="1370"/>
      <c r="AF361" s="1131"/>
      <c r="AG361" s="875"/>
      <c r="AH361" s="1370"/>
      <c r="AI361" s="1370"/>
    </row>
    <row r="362">
      <c r="A362" s="1370"/>
      <c r="B362" s="1370"/>
      <c r="C362" s="1370"/>
      <c r="D362" s="1370"/>
      <c r="E362" s="1370"/>
      <c r="F362" s="1370"/>
      <c r="G362" s="1371"/>
      <c r="H362" s="1370"/>
      <c r="I362" s="1370"/>
      <c r="J362" s="1370"/>
      <c r="K362" s="1370"/>
      <c r="L362" s="1370"/>
      <c r="M362" s="1370"/>
      <c r="N362" s="1370"/>
      <c r="O362" s="1131"/>
      <c r="P362" s="875"/>
      <c r="Q362" s="1370"/>
      <c r="R362" s="1370"/>
      <c r="S362" s="1370"/>
      <c r="T362" s="1370"/>
      <c r="U362" s="1370"/>
      <c r="V362" s="1370"/>
      <c r="W362" s="1370"/>
      <c r="X362" s="1371"/>
      <c r="Y362" s="1370"/>
      <c r="Z362" s="1372"/>
      <c r="AA362" s="1370"/>
      <c r="AB362" s="1370"/>
      <c r="AC362" s="1370"/>
      <c r="AD362" s="1370"/>
      <c r="AE362" s="1370"/>
      <c r="AF362" s="1131"/>
      <c r="AG362" s="875"/>
      <c r="AH362" s="1370"/>
      <c r="AI362" s="1370"/>
    </row>
    <row r="363">
      <c r="A363" s="1370"/>
      <c r="B363" s="1370"/>
      <c r="C363" s="1370"/>
      <c r="D363" s="1370"/>
      <c r="E363" s="1370"/>
      <c r="F363" s="1370"/>
      <c r="G363" s="1371"/>
      <c r="H363" s="1370"/>
      <c r="I363" s="1370"/>
      <c r="J363" s="1370"/>
      <c r="K363" s="1370"/>
      <c r="L363" s="1370"/>
      <c r="M363" s="1370"/>
      <c r="N363" s="1370"/>
      <c r="O363" s="1131"/>
      <c r="P363" s="875"/>
      <c r="Q363" s="1370"/>
      <c r="R363" s="1370"/>
      <c r="S363" s="1370"/>
      <c r="T363" s="1370"/>
      <c r="U363" s="1370"/>
      <c r="V363" s="1370"/>
      <c r="W363" s="1370"/>
      <c r="X363" s="1371"/>
      <c r="Y363" s="1370"/>
      <c r="Z363" s="1372"/>
      <c r="AA363" s="1370"/>
      <c r="AB363" s="1370"/>
      <c r="AC363" s="1370"/>
      <c r="AD363" s="1370"/>
      <c r="AE363" s="1370"/>
      <c r="AF363" s="1131"/>
      <c r="AG363" s="875"/>
      <c r="AH363" s="1370"/>
      <c r="AI363" s="1370"/>
    </row>
    <row r="364">
      <c r="A364" s="1370"/>
      <c r="B364" s="1370"/>
      <c r="C364" s="1370"/>
      <c r="D364" s="1370"/>
      <c r="E364" s="1370"/>
      <c r="F364" s="1370"/>
      <c r="G364" s="1371"/>
      <c r="H364" s="1370"/>
      <c r="I364" s="1370"/>
      <c r="J364" s="1370"/>
      <c r="K364" s="1370"/>
      <c r="L364" s="1370"/>
      <c r="M364" s="1370"/>
      <c r="N364" s="1370"/>
      <c r="O364" s="1131"/>
      <c r="P364" s="875"/>
      <c r="Q364" s="1370"/>
      <c r="R364" s="1370"/>
      <c r="S364" s="1370"/>
      <c r="T364" s="1370"/>
      <c r="U364" s="1370"/>
      <c r="V364" s="1370"/>
      <c r="W364" s="1370"/>
      <c r="X364" s="1371"/>
      <c r="Y364" s="1370"/>
      <c r="Z364" s="1372"/>
      <c r="AA364" s="1370"/>
      <c r="AB364" s="1370"/>
      <c r="AC364" s="1370"/>
      <c r="AD364" s="1370"/>
      <c r="AE364" s="1370"/>
      <c r="AF364" s="1131"/>
      <c r="AG364" s="875"/>
      <c r="AH364" s="1370"/>
      <c r="AI364" s="1370"/>
    </row>
    <row r="365">
      <c r="A365" s="1370"/>
      <c r="B365" s="1370"/>
      <c r="C365" s="1370"/>
      <c r="D365" s="1370"/>
      <c r="E365" s="1370"/>
      <c r="F365" s="1370"/>
      <c r="G365" s="1371"/>
      <c r="H365" s="1370"/>
      <c r="I365" s="1370"/>
      <c r="J365" s="1370"/>
      <c r="K365" s="1370"/>
      <c r="L365" s="1370"/>
      <c r="M365" s="1370"/>
      <c r="N365" s="1370"/>
      <c r="O365" s="1131"/>
      <c r="P365" s="875"/>
      <c r="Q365" s="1370"/>
      <c r="R365" s="1370"/>
      <c r="S365" s="1370"/>
      <c r="T365" s="1370"/>
      <c r="U365" s="1370"/>
      <c r="V365" s="1370"/>
      <c r="W365" s="1370"/>
      <c r="X365" s="1371"/>
      <c r="Y365" s="1370"/>
      <c r="Z365" s="1372"/>
      <c r="AA365" s="1370"/>
      <c r="AB365" s="1370"/>
      <c r="AC365" s="1370"/>
      <c r="AD365" s="1370"/>
      <c r="AE365" s="1370"/>
      <c r="AF365" s="1131"/>
      <c r="AG365" s="875"/>
      <c r="AH365" s="1370"/>
      <c r="AI365" s="1370"/>
    </row>
    <row r="366">
      <c r="A366" s="1370"/>
      <c r="B366" s="1370"/>
      <c r="C366" s="1370"/>
      <c r="D366" s="1370"/>
      <c r="E366" s="1370"/>
      <c r="F366" s="1370"/>
      <c r="G366" s="1371"/>
      <c r="H366" s="1370"/>
      <c r="I366" s="1370"/>
      <c r="J366" s="1370"/>
      <c r="K366" s="1370"/>
      <c r="L366" s="1370"/>
      <c r="M366" s="1370"/>
      <c r="N366" s="1370"/>
      <c r="O366" s="1131"/>
      <c r="P366" s="875"/>
      <c r="Q366" s="1370"/>
      <c r="R366" s="1370"/>
      <c r="S366" s="1370"/>
      <c r="T366" s="1370"/>
      <c r="U366" s="1370"/>
      <c r="V366" s="1370"/>
      <c r="W366" s="1370"/>
      <c r="X366" s="1371"/>
      <c r="Y366" s="1370"/>
      <c r="Z366" s="1372"/>
      <c r="AA366" s="1370"/>
      <c r="AB366" s="1370"/>
      <c r="AC366" s="1370"/>
      <c r="AD366" s="1370"/>
      <c r="AE366" s="1370"/>
      <c r="AF366" s="1131"/>
      <c r="AG366" s="875"/>
      <c r="AH366" s="1370"/>
      <c r="AI366" s="1370"/>
    </row>
    <row r="367">
      <c r="A367" s="1370"/>
      <c r="B367" s="1370"/>
      <c r="C367" s="1370"/>
      <c r="D367" s="1370"/>
      <c r="E367" s="1370"/>
      <c r="F367" s="1370"/>
      <c r="G367" s="1371"/>
      <c r="H367" s="1370"/>
      <c r="I367" s="1370"/>
      <c r="J367" s="1370"/>
      <c r="K367" s="1370"/>
      <c r="L367" s="1370"/>
      <c r="M367" s="1370"/>
      <c r="N367" s="1370"/>
      <c r="O367" s="1131"/>
      <c r="P367" s="875"/>
      <c r="Q367" s="1370"/>
      <c r="R367" s="1370"/>
      <c r="S367" s="1370"/>
      <c r="T367" s="1370"/>
      <c r="U367" s="1370"/>
      <c r="V367" s="1370"/>
      <c r="W367" s="1370"/>
      <c r="X367" s="1371"/>
      <c r="Y367" s="1370"/>
      <c r="Z367" s="1372"/>
      <c r="AA367" s="1370"/>
      <c r="AB367" s="1370"/>
      <c r="AC367" s="1370"/>
      <c r="AD367" s="1370"/>
      <c r="AE367" s="1370"/>
      <c r="AF367" s="1131"/>
      <c r="AG367" s="875"/>
      <c r="AH367" s="1370"/>
      <c r="AI367" s="1370"/>
    </row>
    <row r="368">
      <c r="A368" s="1370"/>
      <c r="B368" s="1370"/>
      <c r="C368" s="1370"/>
      <c r="D368" s="1370"/>
      <c r="E368" s="1370"/>
      <c r="F368" s="1370"/>
      <c r="G368" s="1371"/>
      <c r="H368" s="1370"/>
      <c r="I368" s="1370"/>
      <c r="J368" s="1370"/>
      <c r="K368" s="1370"/>
      <c r="L368" s="1370"/>
      <c r="M368" s="1370"/>
      <c r="N368" s="1370"/>
      <c r="O368" s="1131"/>
      <c r="P368" s="875"/>
      <c r="Q368" s="1370"/>
      <c r="R368" s="1370"/>
      <c r="S368" s="1370"/>
      <c r="T368" s="1370"/>
      <c r="U368" s="1370"/>
      <c r="V368" s="1370"/>
      <c r="W368" s="1370"/>
      <c r="X368" s="1371"/>
      <c r="Y368" s="1370"/>
      <c r="Z368" s="1372"/>
      <c r="AA368" s="1370"/>
      <c r="AB368" s="1370"/>
      <c r="AC368" s="1370"/>
      <c r="AD368" s="1370"/>
      <c r="AE368" s="1370"/>
      <c r="AF368" s="1131"/>
      <c r="AG368" s="875"/>
      <c r="AH368" s="1370"/>
      <c r="AI368" s="1370"/>
    </row>
    <row r="369">
      <c r="A369" s="1370"/>
      <c r="B369" s="1370"/>
      <c r="C369" s="1370"/>
      <c r="D369" s="1370"/>
      <c r="E369" s="1370"/>
      <c r="F369" s="1370"/>
      <c r="G369" s="1371"/>
      <c r="H369" s="1370"/>
      <c r="I369" s="1370"/>
      <c r="J369" s="1370"/>
      <c r="K369" s="1370"/>
      <c r="L369" s="1370"/>
      <c r="M369" s="1370"/>
      <c r="N369" s="1370"/>
      <c r="O369" s="1131"/>
      <c r="P369" s="875"/>
      <c r="Q369" s="1370"/>
      <c r="R369" s="1370"/>
      <c r="S369" s="1370"/>
      <c r="T369" s="1370"/>
      <c r="U369" s="1370"/>
      <c r="V369" s="1370"/>
      <c r="W369" s="1370"/>
      <c r="X369" s="1371"/>
      <c r="Y369" s="1370"/>
      <c r="Z369" s="1372"/>
      <c r="AA369" s="1370"/>
      <c r="AB369" s="1370"/>
      <c r="AC369" s="1370"/>
      <c r="AD369" s="1370"/>
      <c r="AE369" s="1370"/>
      <c r="AF369" s="1131"/>
      <c r="AG369" s="875"/>
      <c r="AH369" s="1370"/>
      <c r="AI369" s="1370"/>
    </row>
    <row r="370">
      <c r="A370" s="1370"/>
      <c r="B370" s="1370"/>
      <c r="C370" s="1370"/>
      <c r="D370" s="1370"/>
      <c r="E370" s="1370"/>
      <c r="F370" s="1370"/>
      <c r="G370" s="1371"/>
      <c r="H370" s="1370"/>
      <c r="I370" s="1370"/>
      <c r="J370" s="1370"/>
      <c r="K370" s="1370"/>
      <c r="L370" s="1370"/>
      <c r="M370" s="1370"/>
      <c r="N370" s="1370"/>
      <c r="O370" s="1131"/>
      <c r="P370" s="875"/>
      <c r="Q370" s="1370"/>
      <c r="R370" s="1370"/>
      <c r="S370" s="1370"/>
      <c r="T370" s="1370"/>
      <c r="U370" s="1370"/>
      <c r="V370" s="1370"/>
      <c r="W370" s="1370"/>
      <c r="X370" s="1371"/>
      <c r="Y370" s="1370"/>
      <c r="Z370" s="1372"/>
      <c r="AA370" s="1370"/>
      <c r="AB370" s="1370"/>
      <c r="AC370" s="1370"/>
      <c r="AD370" s="1370"/>
      <c r="AE370" s="1370"/>
      <c r="AF370" s="1131"/>
      <c r="AG370" s="875"/>
      <c r="AH370" s="1370"/>
      <c r="AI370" s="1370"/>
    </row>
    <row r="371">
      <c r="A371" s="1370"/>
      <c r="B371" s="1370"/>
      <c r="C371" s="1370"/>
      <c r="D371" s="1370"/>
      <c r="E371" s="1370"/>
      <c r="F371" s="1370"/>
      <c r="G371" s="1371"/>
      <c r="H371" s="1370"/>
      <c r="I371" s="1370"/>
      <c r="J371" s="1370"/>
      <c r="K371" s="1370"/>
      <c r="L371" s="1370"/>
      <c r="M371" s="1370"/>
      <c r="N371" s="1370"/>
      <c r="O371" s="1131"/>
      <c r="P371" s="875"/>
      <c r="Q371" s="1370"/>
      <c r="R371" s="1370"/>
      <c r="S371" s="1370"/>
      <c r="T371" s="1370"/>
      <c r="U371" s="1370"/>
      <c r="V371" s="1370"/>
      <c r="W371" s="1370"/>
      <c r="X371" s="1371"/>
      <c r="Y371" s="1370"/>
      <c r="Z371" s="1372"/>
      <c r="AA371" s="1370"/>
      <c r="AB371" s="1370"/>
      <c r="AC371" s="1370"/>
      <c r="AD371" s="1370"/>
      <c r="AE371" s="1370"/>
      <c r="AF371" s="1131"/>
      <c r="AG371" s="875"/>
      <c r="AH371" s="1370"/>
      <c r="AI371" s="1370"/>
    </row>
    <row r="372">
      <c r="A372" s="1370"/>
      <c r="B372" s="1370"/>
      <c r="C372" s="1370"/>
      <c r="D372" s="1370"/>
      <c r="E372" s="1370"/>
      <c r="F372" s="1370"/>
      <c r="G372" s="1371"/>
      <c r="H372" s="1370"/>
      <c r="I372" s="1370"/>
      <c r="J372" s="1370"/>
      <c r="K372" s="1370"/>
      <c r="L372" s="1370"/>
      <c r="M372" s="1370"/>
      <c r="N372" s="1370"/>
      <c r="O372" s="1131"/>
      <c r="P372" s="875"/>
      <c r="Q372" s="1370"/>
      <c r="R372" s="1370"/>
      <c r="S372" s="1370"/>
      <c r="T372" s="1370"/>
      <c r="U372" s="1370"/>
      <c r="V372" s="1370"/>
      <c r="W372" s="1370"/>
      <c r="X372" s="1371"/>
      <c r="Y372" s="1370"/>
      <c r="Z372" s="1372"/>
      <c r="AA372" s="1370"/>
      <c r="AB372" s="1370"/>
      <c r="AC372" s="1370"/>
      <c r="AD372" s="1370"/>
      <c r="AE372" s="1370"/>
      <c r="AF372" s="1131"/>
      <c r="AG372" s="875"/>
      <c r="AH372" s="1370"/>
      <c r="AI372" s="1370"/>
    </row>
    <row r="373">
      <c r="A373" s="1370"/>
      <c r="B373" s="1370"/>
      <c r="C373" s="1370"/>
      <c r="D373" s="1370"/>
      <c r="E373" s="1370"/>
      <c r="F373" s="1370"/>
      <c r="G373" s="1371"/>
      <c r="H373" s="1370"/>
      <c r="I373" s="1370"/>
      <c r="J373" s="1370"/>
      <c r="K373" s="1370"/>
      <c r="L373" s="1370"/>
      <c r="M373" s="1370"/>
      <c r="N373" s="1370"/>
      <c r="O373" s="1131"/>
      <c r="P373" s="875"/>
      <c r="Q373" s="1370"/>
      <c r="R373" s="1370"/>
      <c r="S373" s="1370"/>
      <c r="T373" s="1370"/>
      <c r="U373" s="1370"/>
      <c r="V373" s="1370"/>
      <c r="W373" s="1370"/>
      <c r="X373" s="1371"/>
      <c r="Y373" s="1370"/>
      <c r="Z373" s="1372"/>
      <c r="AA373" s="1370"/>
      <c r="AB373" s="1370"/>
      <c r="AC373" s="1370"/>
      <c r="AD373" s="1370"/>
      <c r="AE373" s="1370"/>
      <c r="AF373" s="1131"/>
      <c r="AG373" s="875"/>
      <c r="AH373" s="1370"/>
      <c r="AI373" s="1370"/>
    </row>
    <row r="374">
      <c r="A374" s="1370"/>
      <c r="B374" s="1370"/>
      <c r="C374" s="1370"/>
      <c r="D374" s="1370"/>
      <c r="E374" s="1370"/>
      <c r="F374" s="1370"/>
      <c r="G374" s="1371"/>
      <c r="H374" s="1370"/>
      <c r="I374" s="1370"/>
      <c r="J374" s="1370"/>
      <c r="K374" s="1370"/>
      <c r="L374" s="1370"/>
      <c r="M374" s="1370"/>
      <c r="N374" s="1370"/>
      <c r="O374" s="1131"/>
      <c r="P374" s="875"/>
      <c r="Q374" s="1370"/>
      <c r="R374" s="1370"/>
      <c r="S374" s="1370"/>
      <c r="T374" s="1370"/>
      <c r="U374" s="1370"/>
      <c r="V374" s="1370"/>
      <c r="W374" s="1370"/>
      <c r="X374" s="1371"/>
      <c r="Y374" s="1370"/>
      <c r="Z374" s="1372"/>
      <c r="AA374" s="1370"/>
      <c r="AB374" s="1370"/>
      <c r="AC374" s="1370"/>
      <c r="AD374" s="1370"/>
      <c r="AE374" s="1370"/>
      <c r="AF374" s="1131"/>
      <c r="AG374" s="875"/>
      <c r="AH374" s="1370"/>
      <c r="AI374" s="1370"/>
    </row>
    <row r="375">
      <c r="A375" s="1370"/>
      <c r="B375" s="1370"/>
      <c r="C375" s="1370"/>
      <c r="D375" s="1370"/>
      <c r="E375" s="1370"/>
      <c r="F375" s="1370"/>
      <c r="G375" s="1371"/>
      <c r="H375" s="1370"/>
      <c r="I375" s="1370"/>
      <c r="J375" s="1370"/>
      <c r="K375" s="1370"/>
      <c r="L375" s="1370"/>
      <c r="M375" s="1370"/>
      <c r="N375" s="1370"/>
      <c r="O375" s="1131"/>
      <c r="P375" s="875"/>
      <c r="Q375" s="1370"/>
      <c r="R375" s="1370"/>
      <c r="S375" s="1370"/>
      <c r="T375" s="1370"/>
      <c r="U375" s="1370"/>
      <c r="V375" s="1370"/>
      <c r="W375" s="1370"/>
      <c r="X375" s="1371"/>
      <c r="Y375" s="1370"/>
      <c r="Z375" s="1372"/>
      <c r="AA375" s="1370"/>
      <c r="AB375" s="1370"/>
      <c r="AC375" s="1370"/>
      <c r="AD375" s="1370"/>
      <c r="AE375" s="1370"/>
      <c r="AF375" s="1131"/>
      <c r="AG375" s="875"/>
      <c r="AH375" s="1370"/>
      <c r="AI375" s="1370"/>
    </row>
    <row r="376">
      <c r="A376" s="1370"/>
      <c r="B376" s="1370"/>
      <c r="C376" s="1370"/>
      <c r="D376" s="1370"/>
      <c r="E376" s="1370"/>
      <c r="F376" s="1370"/>
      <c r="G376" s="1371"/>
      <c r="H376" s="1370"/>
      <c r="I376" s="1370"/>
      <c r="J376" s="1370"/>
      <c r="K376" s="1370"/>
      <c r="L376" s="1370"/>
      <c r="M376" s="1370"/>
      <c r="N376" s="1370"/>
      <c r="O376" s="1131"/>
      <c r="P376" s="875"/>
      <c r="Q376" s="1370"/>
      <c r="R376" s="1370"/>
      <c r="S376" s="1370"/>
      <c r="T376" s="1370"/>
      <c r="U376" s="1370"/>
      <c r="V376" s="1370"/>
      <c r="W376" s="1370"/>
      <c r="X376" s="1371"/>
      <c r="Y376" s="1370"/>
      <c r="Z376" s="1372"/>
      <c r="AA376" s="1370"/>
      <c r="AB376" s="1370"/>
      <c r="AC376" s="1370"/>
      <c r="AD376" s="1370"/>
      <c r="AE376" s="1370"/>
      <c r="AF376" s="1131"/>
      <c r="AG376" s="875"/>
      <c r="AH376" s="1370"/>
      <c r="AI376" s="1370"/>
    </row>
    <row r="377">
      <c r="A377" s="1370"/>
      <c r="B377" s="1370"/>
      <c r="C377" s="1370"/>
      <c r="D377" s="1370"/>
      <c r="E377" s="1370"/>
      <c r="F377" s="1370"/>
      <c r="G377" s="1371"/>
      <c r="H377" s="1370"/>
      <c r="I377" s="1370"/>
      <c r="J377" s="1370"/>
      <c r="K377" s="1370"/>
      <c r="L377" s="1370"/>
      <c r="M377" s="1370"/>
      <c r="N377" s="1370"/>
      <c r="O377" s="1131"/>
      <c r="P377" s="875"/>
      <c r="Q377" s="1370"/>
      <c r="R377" s="1370"/>
      <c r="S377" s="1370"/>
      <c r="T377" s="1370"/>
      <c r="U377" s="1370"/>
      <c r="V377" s="1370"/>
      <c r="W377" s="1370"/>
      <c r="X377" s="1371"/>
      <c r="Y377" s="1370"/>
      <c r="Z377" s="1372"/>
      <c r="AA377" s="1370"/>
      <c r="AB377" s="1370"/>
      <c r="AC377" s="1370"/>
      <c r="AD377" s="1370"/>
      <c r="AE377" s="1370"/>
      <c r="AF377" s="1131"/>
      <c r="AG377" s="875"/>
      <c r="AH377" s="1370"/>
      <c r="AI377" s="1370"/>
    </row>
    <row r="378">
      <c r="A378" s="1370"/>
      <c r="B378" s="1370"/>
      <c r="C378" s="1370"/>
      <c r="D378" s="1370"/>
      <c r="E378" s="1370"/>
      <c r="F378" s="1370"/>
      <c r="G378" s="1371"/>
      <c r="H378" s="1370"/>
      <c r="I378" s="1370"/>
      <c r="J378" s="1370"/>
      <c r="K378" s="1370"/>
      <c r="L378" s="1370"/>
      <c r="M378" s="1370"/>
      <c r="N378" s="1370"/>
      <c r="O378" s="1131"/>
      <c r="P378" s="875"/>
      <c r="Q378" s="1370"/>
      <c r="R378" s="1370"/>
      <c r="S378" s="1370"/>
      <c r="T378" s="1370"/>
      <c r="U378" s="1370"/>
      <c r="V378" s="1370"/>
      <c r="W378" s="1370"/>
      <c r="X378" s="1371"/>
      <c r="Y378" s="1370"/>
      <c r="Z378" s="1372"/>
      <c r="AA378" s="1370"/>
      <c r="AB378" s="1370"/>
      <c r="AC378" s="1370"/>
      <c r="AD378" s="1370"/>
      <c r="AE378" s="1370"/>
      <c r="AF378" s="1131"/>
      <c r="AG378" s="875"/>
      <c r="AH378" s="1370"/>
      <c r="AI378" s="1370"/>
    </row>
    <row r="379">
      <c r="A379" s="1370"/>
      <c r="B379" s="1370"/>
      <c r="C379" s="1370"/>
      <c r="D379" s="1370"/>
      <c r="E379" s="1370"/>
      <c r="F379" s="1370"/>
      <c r="G379" s="1371"/>
      <c r="H379" s="1370"/>
      <c r="I379" s="1370"/>
      <c r="J379" s="1370"/>
      <c r="K379" s="1370"/>
      <c r="L379" s="1370"/>
      <c r="M379" s="1370"/>
      <c r="N379" s="1370"/>
      <c r="O379" s="1131"/>
      <c r="P379" s="875"/>
      <c r="Q379" s="1370"/>
      <c r="R379" s="1370"/>
      <c r="S379" s="1370"/>
      <c r="T379" s="1370"/>
      <c r="U379" s="1370"/>
      <c r="V379" s="1370"/>
      <c r="W379" s="1370"/>
      <c r="X379" s="1371"/>
      <c r="Y379" s="1370"/>
      <c r="Z379" s="1372"/>
      <c r="AA379" s="1370"/>
      <c r="AB379" s="1370"/>
      <c r="AC379" s="1370"/>
      <c r="AD379" s="1370"/>
      <c r="AE379" s="1370"/>
      <c r="AF379" s="1131"/>
      <c r="AG379" s="875"/>
      <c r="AH379" s="1370"/>
      <c r="AI379" s="1370"/>
    </row>
    <row r="380">
      <c r="A380" s="1370"/>
      <c r="B380" s="1370"/>
      <c r="C380" s="1370"/>
      <c r="D380" s="1370"/>
      <c r="E380" s="1370"/>
      <c r="F380" s="1370"/>
      <c r="G380" s="1371"/>
      <c r="H380" s="1370"/>
      <c r="I380" s="1370"/>
      <c r="J380" s="1370"/>
      <c r="K380" s="1370"/>
      <c r="L380" s="1370"/>
      <c r="M380" s="1370"/>
      <c r="N380" s="1370"/>
      <c r="O380" s="1131"/>
      <c r="P380" s="875"/>
      <c r="Q380" s="1370"/>
      <c r="R380" s="1370"/>
      <c r="S380" s="1370"/>
      <c r="T380" s="1370"/>
      <c r="U380" s="1370"/>
      <c r="V380" s="1370"/>
      <c r="W380" s="1370"/>
      <c r="X380" s="1371"/>
      <c r="Y380" s="1370"/>
      <c r="Z380" s="1372"/>
      <c r="AA380" s="1370"/>
      <c r="AB380" s="1370"/>
      <c r="AC380" s="1370"/>
      <c r="AD380" s="1370"/>
      <c r="AE380" s="1370"/>
      <c r="AF380" s="1131"/>
      <c r="AG380" s="875"/>
      <c r="AH380" s="1370"/>
      <c r="AI380" s="1370"/>
    </row>
    <row r="381">
      <c r="A381" s="1370"/>
      <c r="B381" s="1370"/>
      <c r="C381" s="1370"/>
      <c r="D381" s="1370"/>
      <c r="E381" s="1370"/>
      <c r="F381" s="1370"/>
      <c r="G381" s="1371"/>
      <c r="H381" s="1370"/>
      <c r="I381" s="1370"/>
      <c r="J381" s="1370"/>
      <c r="K381" s="1370"/>
      <c r="L381" s="1370"/>
      <c r="M381" s="1370"/>
      <c r="N381" s="1370"/>
      <c r="O381" s="1131"/>
      <c r="P381" s="875"/>
      <c r="Q381" s="1370"/>
      <c r="R381" s="1370"/>
      <c r="S381" s="1370"/>
      <c r="T381" s="1370"/>
      <c r="U381" s="1370"/>
      <c r="V381" s="1370"/>
      <c r="W381" s="1370"/>
      <c r="X381" s="1371"/>
      <c r="Y381" s="1370"/>
      <c r="Z381" s="1372"/>
      <c r="AA381" s="1370"/>
      <c r="AB381" s="1370"/>
      <c r="AC381" s="1370"/>
      <c r="AD381" s="1370"/>
      <c r="AE381" s="1370"/>
      <c r="AF381" s="1131"/>
      <c r="AG381" s="875"/>
      <c r="AH381" s="1370"/>
      <c r="AI381" s="1370"/>
    </row>
    <row r="382">
      <c r="A382" s="1370"/>
      <c r="B382" s="1370"/>
      <c r="C382" s="1370"/>
      <c r="D382" s="1370"/>
      <c r="E382" s="1370"/>
      <c r="F382" s="1370"/>
      <c r="G382" s="1371"/>
      <c r="H382" s="1370"/>
      <c r="I382" s="1370"/>
      <c r="J382" s="1370"/>
      <c r="K382" s="1370"/>
      <c r="L382" s="1370"/>
      <c r="M382" s="1370"/>
      <c r="N382" s="1370"/>
      <c r="O382" s="1131"/>
      <c r="P382" s="875"/>
      <c r="Q382" s="1370"/>
      <c r="R382" s="1370"/>
      <c r="S382" s="1370"/>
      <c r="T382" s="1370"/>
      <c r="U382" s="1370"/>
      <c r="V382" s="1370"/>
      <c r="W382" s="1370"/>
      <c r="X382" s="1371"/>
      <c r="Y382" s="1370"/>
      <c r="Z382" s="1372"/>
      <c r="AA382" s="1370"/>
      <c r="AB382" s="1370"/>
      <c r="AC382" s="1370"/>
      <c r="AD382" s="1370"/>
      <c r="AE382" s="1370"/>
      <c r="AF382" s="1131"/>
      <c r="AG382" s="875"/>
      <c r="AH382" s="1370"/>
      <c r="AI382" s="1370"/>
    </row>
    <row r="383">
      <c r="A383" s="1370"/>
      <c r="B383" s="1370"/>
      <c r="C383" s="1370"/>
      <c r="D383" s="1370"/>
      <c r="E383" s="1370"/>
      <c r="F383" s="1370"/>
      <c r="G383" s="1371"/>
      <c r="H383" s="1370"/>
      <c r="I383" s="1370"/>
      <c r="J383" s="1370"/>
      <c r="K383" s="1370"/>
      <c r="L383" s="1370"/>
      <c r="M383" s="1370"/>
      <c r="N383" s="1370"/>
      <c r="O383" s="1131"/>
      <c r="P383" s="875"/>
      <c r="Q383" s="1370"/>
      <c r="R383" s="1370"/>
      <c r="S383" s="1370"/>
      <c r="T383" s="1370"/>
      <c r="U383" s="1370"/>
      <c r="V383" s="1370"/>
      <c r="W383" s="1370"/>
      <c r="X383" s="1371"/>
      <c r="Y383" s="1370"/>
      <c r="Z383" s="1372"/>
      <c r="AA383" s="1370"/>
      <c r="AB383" s="1370"/>
      <c r="AC383" s="1370"/>
      <c r="AD383" s="1370"/>
      <c r="AE383" s="1370"/>
      <c r="AF383" s="1131"/>
      <c r="AG383" s="875"/>
      <c r="AH383" s="1370"/>
      <c r="AI383" s="1370"/>
    </row>
    <row r="384">
      <c r="A384" s="1370"/>
      <c r="B384" s="1370"/>
      <c r="C384" s="1370"/>
      <c r="D384" s="1370"/>
      <c r="E384" s="1370"/>
      <c r="F384" s="1370"/>
      <c r="G384" s="1371"/>
      <c r="H384" s="1370"/>
      <c r="I384" s="1370"/>
      <c r="J384" s="1370"/>
      <c r="K384" s="1370"/>
      <c r="L384" s="1370"/>
      <c r="M384" s="1370"/>
      <c r="N384" s="1370"/>
      <c r="O384" s="1131"/>
      <c r="P384" s="875"/>
      <c r="Q384" s="1370"/>
      <c r="R384" s="1370"/>
      <c r="S384" s="1370"/>
      <c r="T384" s="1370"/>
      <c r="U384" s="1370"/>
      <c r="V384" s="1370"/>
      <c r="W384" s="1370"/>
      <c r="X384" s="1371"/>
      <c r="Y384" s="1370"/>
      <c r="Z384" s="1372"/>
      <c r="AA384" s="1370"/>
      <c r="AB384" s="1370"/>
      <c r="AC384" s="1370"/>
      <c r="AD384" s="1370"/>
      <c r="AE384" s="1370"/>
      <c r="AF384" s="1131"/>
      <c r="AG384" s="875"/>
      <c r="AH384" s="1370"/>
      <c r="AI384" s="1370"/>
    </row>
    <row r="385">
      <c r="A385" s="1370"/>
      <c r="B385" s="1370"/>
      <c r="C385" s="1370"/>
      <c r="D385" s="1370"/>
      <c r="E385" s="1370"/>
      <c r="F385" s="1370"/>
      <c r="G385" s="1371"/>
      <c r="H385" s="1370"/>
      <c r="I385" s="1370"/>
      <c r="J385" s="1370"/>
      <c r="K385" s="1370"/>
      <c r="L385" s="1370"/>
      <c r="M385" s="1370"/>
      <c r="N385" s="1370"/>
      <c r="O385" s="1131"/>
      <c r="P385" s="875"/>
      <c r="Q385" s="1370"/>
      <c r="R385" s="1370"/>
      <c r="S385" s="1370"/>
      <c r="T385" s="1370"/>
      <c r="U385" s="1370"/>
      <c r="V385" s="1370"/>
      <c r="W385" s="1370"/>
      <c r="X385" s="1371"/>
      <c r="Y385" s="1370"/>
      <c r="Z385" s="1372"/>
      <c r="AA385" s="1370"/>
      <c r="AB385" s="1370"/>
      <c r="AC385" s="1370"/>
      <c r="AD385" s="1370"/>
      <c r="AE385" s="1370"/>
      <c r="AF385" s="1131"/>
      <c r="AG385" s="875"/>
      <c r="AH385" s="1370"/>
      <c r="AI385" s="1370"/>
    </row>
    <row r="386">
      <c r="A386" s="1370"/>
      <c r="B386" s="1370"/>
      <c r="C386" s="1370"/>
      <c r="D386" s="1370"/>
      <c r="E386" s="1370"/>
      <c r="F386" s="1370"/>
      <c r="G386" s="1371"/>
      <c r="H386" s="1370"/>
      <c r="I386" s="1370"/>
      <c r="J386" s="1370"/>
      <c r="K386" s="1370"/>
      <c r="L386" s="1370"/>
      <c r="M386" s="1370"/>
      <c r="N386" s="1370"/>
      <c r="O386" s="1131"/>
      <c r="P386" s="875"/>
      <c r="Q386" s="1370"/>
      <c r="R386" s="1370"/>
      <c r="S386" s="1370"/>
      <c r="T386" s="1370"/>
      <c r="U386" s="1370"/>
      <c r="V386" s="1370"/>
      <c r="W386" s="1370"/>
      <c r="X386" s="1371"/>
      <c r="Y386" s="1370"/>
      <c r="Z386" s="1372"/>
      <c r="AA386" s="1370"/>
      <c r="AB386" s="1370"/>
      <c r="AC386" s="1370"/>
      <c r="AD386" s="1370"/>
      <c r="AE386" s="1370"/>
      <c r="AF386" s="1131"/>
      <c r="AG386" s="875"/>
      <c r="AH386" s="1370"/>
      <c r="AI386" s="1370"/>
    </row>
    <row r="387">
      <c r="A387" s="1370"/>
      <c r="B387" s="1370"/>
      <c r="C387" s="1370"/>
      <c r="D387" s="1370"/>
      <c r="E387" s="1370"/>
      <c r="F387" s="1370"/>
      <c r="G387" s="1371"/>
      <c r="H387" s="1370"/>
      <c r="I387" s="1370"/>
      <c r="J387" s="1370"/>
      <c r="K387" s="1370"/>
      <c r="L387" s="1370"/>
      <c r="M387" s="1370"/>
      <c r="N387" s="1370"/>
      <c r="O387" s="1131"/>
      <c r="P387" s="875"/>
      <c r="Q387" s="1370"/>
      <c r="R387" s="1370"/>
      <c r="S387" s="1370"/>
      <c r="T387" s="1370"/>
      <c r="U387" s="1370"/>
      <c r="V387" s="1370"/>
      <c r="W387" s="1370"/>
      <c r="X387" s="1371"/>
      <c r="Y387" s="1370"/>
      <c r="Z387" s="1372"/>
      <c r="AA387" s="1370"/>
      <c r="AB387" s="1370"/>
      <c r="AC387" s="1370"/>
      <c r="AD387" s="1370"/>
      <c r="AE387" s="1370"/>
      <c r="AF387" s="1131"/>
      <c r="AG387" s="875"/>
      <c r="AH387" s="1370"/>
      <c r="AI387" s="1370"/>
    </row>
    <row r="388">
      <c r="A388" s="1370"/>
      <c r="B388" s="1370"/>
      <c r="C388" s="1370"/>
      <c r="D388" s="1370"/>
      <c r="E388" s="1370"/>
      <c r="F388" s="1370"/>
      <c r="G388" s="1371"/>
      <c r="H388" s="1370"/>
      <c r="I388" s="1370"/>
      <c r="J388" s="1370"/>
      <c r="K388" s="1370"/>
      <c r="L388" s="1370"/>
      <c r="M388" s="1370"/>
      <c r="N388" s="1370"/>
      <c r="O388" s="1131"/>
      <c r="P388" s="875"/>
      <c r="Q388" s="1370"/>
      <c r="R388" s="1370"/>
      <c r="S388" s="1370"/>
      <c r="T388" s="1370"/>
      <c r="U388" s="1370"/>
      <c r="V388" s="1370"/>
      <c r="W388" s="1370"/>
      <c r="X388" s="1371"/>
      <c r="Y388" s="1370"/>
      <c r="Z388" s="1372"/>
      <c r="AA388" s="1370"/>
      <c r="AB388" s="1370"/>
      <c r="AC388" s="1370"/>
      <c r="AD388" s="1370"/>
      <c r="AE388" s="1370"/>
      <c r="AF388" s="1131"/>
      <c r="AG388" s="875"/>
      <c r="AH388" s="1370"/>
      <c r="AI388" s="1370"/>
    </row>
    <row r="389">
      <c r="A389" s="1370"/>
      <c r="B389" s="1370"/>
      <c r="C389" s="1370"/>
      <c r="D389" s="1370"/>
      <c r="E389" s="1370"/>
      <c r="F389" s="1370"/>
      <c r="G389" s="1371"/>
      <c r="H389" s="1370"/>
      <c r="I389" s="1370"/>
      <c r="J389" s="1370"/>
      <c r="K389" s="1370"/>
      <c r="L389" s="1370"/>
      <c r="M389" s="1370"/>
      <c r="N389" s="1370"/>
      <c r="O389" s="1131"/>
      <c r="P389" s="875"/>
      <c r="Q389" s="1370"/>
      <c r="R389" s="1370"/>
      <c r="S389" s="1370"/>
      <c r="T389" s="1370"/>
      <c r="U389" s="1370"/>
      <c r="V389" s="1370"/>
      <c r="W389" s="1370"/>
      <c r="X389" s="1371"/>
      <c r="Y389" s="1370"/>
      <c r="Z389" s="1372"/>
      <c r="AA389" s="1370"/>
      <c r="AB389" s="1370"/>
      <c r="AC389" s="1370"/>
      <c r="AD389" s="1370"/>
      <c r="AE389" s="1370"/>
      <c r="AF389" s="1131"/>
      <c r="AG389" s="875"/>
      <c r="AH389" s="1370"/>
      <c r="AI389" s="1370"/>
    </row>
    <row r="390">
      <c r="A390" s="1370"/>
      <c r="B390" s="1370"/>
      <c r="C390" s="1370"/>
      <c r="D390" s="1370"/>
      <c r="E390" s="1370"/>
      <c r="F390" s="1370"/>
      <c r="G390" s="1371"/>
      <c r="H390" s="1370"/>
      <c r="I390" s="1370"/>
      <c r="J390" s="1370"/>
      <c r="K390" s="1370"/>
      <c r="L390" s="1370"/>
      <c r="M390" s="1370"/>
      <c r="N390" s="1370"/>
      <c r="O390" s="1131"/>
      <c r="P390" s="875"/>
      <c r="Q390" s="1370"/>
      <c r="R390" s="1370"/>
      <c r="S390" s="1370"/>
      <c r="T390" s="1370"/>
      <c r="U390" s="1370"/>
      <c r="V390" s="1370"/>
      <c r="W390" s="1370"/>
      <c r="X390" s="1371"/>
      <c r="Y390" s="1370"/>
      <c r="Z390" s="1372"/>
      <c r="AA390" s="1370"/>
      <c r="AB390" s="1370"/>
      <c r="AC390" s="1370"/>
      <c r="AD390" s="1370"/>
      <c r="AE390" s="1370"/>
      <c r="AF390" s="1131"/>
      <c r="AG390" s="875"/>
      <c r="AH390" s="1370"/>
      <c r="AI390" s="1370"/>
    </row>
    <row r="391">
      <c r="A391" s="1370"/>
      <c r="B391" s="1370"/>
      <c r="C391" s="1370"/>
      <c r="D391" s="1370"/>
      <c r="E391" s="1370"/>
      <c r="F391" s="1370"/>
      <c r="G391" s="1371"/>
      <c r="H391" s="1370"/>
      <c r="I391" s="1370"/>
      <c r="J391" s="1370"/>
      <c r="K391" s="1370"/>
      <c r="L391" s="1370"/>
      <c r="M391" s="1370"/>
      <c r="N391" s="1370"/>
      <c r="O391" s="1131"/>
      <c r="P391" s="875"/>
      <c r="Q391" s="1370"/>
      <c r="R391" s="1370"/>
      <c r="S391" s="1370"/>
      <c r="T391" s="1370"/>
      <c r="U391" s="1370"/>
      <c r="V391" s="1370"/>
      <c r="W391" s="1370"/>
      <c r="X391" s="1371"/>
      <c r="Y391" s="1370"/>
      <c r="Z391" s="1372"/>
      <c r="AA391" s="1370"/>
      <c r="AB391" s="1370"/>
      <c r="AC391" s="1370"/>
      <c r="AD391" s="1370"/>
      <c r="AE391" s="1370"/>
      <c r="AF391" s="1131"/>
      <c r="AG391" s="875"/>
      <c r="AH391" s="1370"/>
      <c r="AI391" s="1370"/>
    </row>
    <row r="392">
      <c r="A392" s="1370"/>
      <c r="B392" s="1370"/>
      <c r="C392" s="1370"/>
      <c r="D392" s="1370"/>
      <c r="E392" s="1370"/>
      <c r="F392" s="1370"/>
      <c r="G392" s="1371"/>
      <c r="H392" s="1370"/>
      <c r="I392" s="1370"/>
      <c r="J392" s="1370"/>
      <c r="K392" s="1370"/>
      <c r="L392" s="1370"/>
      <c r="M392" s="1370"/>
      <c r="N392" s="1370"/>
      <c r="O392" s="1131"/>
      <c r="P392" s="875"/>
      <c r="Q392" s="1370"/>
      <c r="R392" s="1370"/>
      <c r="S392" s="1370"/>
      <c r="T392" s="1370"/>
      <c r="U392" s="1370"/>
      <c r="V392" s="1370"/>
      <c r="W392" s="1370"/>
      <c r="X392" s="1371"/>
      <c r="Y392" s="1370"/>
      <c r="Z392" s="1372"/>
      <c r="AA392" s="1370"/>
      <c r="AB392" s="1370"/>
      <c r="AC392" s="1370"/>
      <c r="AD392" s="1370"/>
      <c r="AE392" s="1370"/>
      <c r="AF392" s="1131"/>
      <c r="AG392" s="875"/>
      <c r="AH392" s="1370"/>
      <c r="AI392" s="1370"/>
    </row>
    <row r="393">
      <c r="A393" s="1370"/>
      <c r="B393" s="1370"/>
      <c r="C393" s="1370"/>
      <c r="D393" s="1370"/>
      <c r="E393" s="1370"/>
      <c r="F393" s="1370"/>
      <c r="G393" s="1371"/>
      <c r="H393" s="1370"/>
      <c r="I393" s="1370"/>
      <c r="J393" s="1370"/>
      <c r="K393" s="1370"/>
      <c r="L393" s="1370"/>
      <c r="M393" s="1370"/>
      <c r="N393" s="1370"/>
      <c r="O393" s="1131"/>
      <c r="P393" s="875"/>
      <c r="Q393" s="1370"/>
      <c r="R393" s="1370"/>
      <c r="S393" s="1370"/>
      <c r="T393" s="1370"/>
      <c r="U393" s="1370"/>
      <c r="V393" s="1370"/>
      <c r="W393" s="1370"/>
      <c r="X393" s="1371"/>
      <c r="Y393" s="1370"/>
      <c r="Z393" s="1372"/>
      <c r="AA393" s="1370"/>
      <c r="AB393" s="1370"/>
      <c r="AC393" s="1370"/>
      <c r="AD393" s="1370"/>
      <c r="AE393" s="1370"/>
      <c r="AF393" s="1131"/>
      <c r="AG393" s="875"/>
      <c r="AH393" s="1370"/>
      <c r="AI393" s="1370"/>
    </row>
    <row r="394">
      <c r="A394" s="1370"/>
      <c r="B394" s="1370"/>
      <c r="C394" s="1370"/>
      <c r="D394" s="1370"/>
      <c r="E394" s="1370"/>
      <c r="F394" s="1370"/>
      <c r="G394" s="1371"/>
      <c r="H394" s="1370"/>
      <c r="I394" s="1370"/>
      <c r="J394" s="1370"/>
      <c r="K394" s="1370"/>
      <c r="L394" s="1370"/>
      <c r="M394" s="1370"/>
      <c r="N394" s="1370"/>
      <c r="O394" s="1131"/>
      <c r="P394" s="875"/>
      <c r="Q394" s="1370"/>
      <c r="R394" s="1370"/>
      <c r="S394" s="1370"/>
      <c r="T394" s="1370"/>
      <c r="U394" s="1370"/>
      <c r="V394" s="1370"/>
      <c r="W394" s="1370"/>
      <c r="X394" s="1371"/>
      <c r="Y394" s="1370"/>
      <c r="Z394" s="1372"/>
      <c r="AA394" s="1370"/>
      <c r="AB394" s="1370"/>
      <c r="AC394" s="1370"/>
      <c r="AD394" s="1370"/>
      <c r="AE394" s="1370"/>
      <c r="AF394" s="1131"/>
      <c r="AG394" s="875"/>
      <c r="AH394" s="1370"/>
      <c r="AI394" s="1370"/>
    </row>
    <row r="395">
      <c r="A395" s="1370"/>
      <c r="B395" s="1370"/>
      <c r="C395" s="1370"/>
      <c r="D395" s="1370"/>
      <c r="E395" s="1370"/>
      <c r="F395" s="1370"/>
      <c r="G395" s="1371"/>
      <c r="H395" s="1370"/>
      <c r="I395" s="1370"/>
      <c r="J395" s="1370"/>
      <c r="K395" s="1370"/>
      <c r="L395" s="1370"/>
      <c r="M395" s="1370"/>
      <c r="N395" s="1370"/>
      <c r="O395" s="1131"/>
      <c r="P395" s="875"/>
      <c r="Q395" s="1370"/>
      <c r="R395" s="1370"/>
      <c r="S395" s="1370"/>
      <c r="T395" s="1370"/>
      <c r="U395" s="1370"/>
      <c r="V395" s="1370"/>
      <c r="W395" s="1370"/>
      <c r="X395" s="1371"/>
      <c r="Y395" s="1370"/>
      <c r="Z395" s="1372"/>
      <c r="AA395" s="1370"/>
      <c r="AB395" s="1370"/>
      <c r="AC395" s="1370"/>
      <c r="AD395" s="1370"/>
      <c r="AE395" s="1370"/>
      <c r="AF395" s="1131"/>
      <c r="AG395" s="875"/>
      <c r="AH395" s="1370"/>
      <c r="AI395" s="1370"/>
    </row>
    <row r="396">
      <c r="A396" s="1370"/>
      <c r="B396" s="1370"/>
      <c r="C396" s="1370"/>
      <c r="D396" s="1370"/>
      <c r="E396" s="1370"/>
      <c r="F396" s="1370"/>
      <c r="G396" s="1371"/>
      <c r="H396" s="1370"/>
      <c r="I396" s="1370"/>
      <c r="J396" s="1370"/>
      <c r="K396" s="1370"/>
      <c r="L396" s="1370"/>
      <c r="M396" s="1370"/>
      <c r="N396" s="1370"/>
      <c r="O396" s="1131"/>
      <c r="P396" s="875"/>
      <c r="Q396" s="1370"/>
      <c r="R396" s="1370"/>
      <c r="S396" s="1370"/>
      <c r="T396" s="1370"/>
      <c r="U396" s="1370"/>
      <c r="V396" s="1370"/>
      <c r="W396" s="1370"/>
      <c r="X396" s="1371"/>
      <c r="Y396" s="1370"/>
      <c r="Z396" s="1372"/>
      <c r="AA396" s="1370"/>
      <c r="AB396" s="1370"/>
      <c r="AC396" s="1370"/>
      <c r="AD396" s="1370"/>
      <c r="AE396" s="1370"/>
      <c r="AF396" s="1131"/>
      <c r="AG396" s="875"/>
      <c r="AH396" s="1370"/>
      <c r="AI396" s="1370"/>
    </row>
    <row r="397">
      <c r="A397" s="1370"/>
      <c r="B397" s="1370"/>
      <c r="C397" s="1370"/>
      <c r="D397" s="1370"/>
      <c r="E397" s="1370"/>
      <c r="F397" s="1370"/>
      <c r="G397" s="1371"/>
      <c r="H397" s="1370"/>
      <c r="I397" s="1370"/>
      <c r="J397" s="1370"/>
      <c r="K397" s="1370"/>
      <c r="L397" s="1370"/>
      <c r="M397" s="1370"/>
      <c r="N397" s="1370"/>
      <c r="O397" s="1131"/>
      <c r="P397" s="875"/>
      <c r="Q397" s="1370"/>
      <c r="R397" s="1370"/>
      <c r="S397" s="1370"/>
      <c r="T397" s="1370"/>
      <c r="U397" s="1370"/>
      <c r="V397" s="1370"/>
      <c r="W397" s="1370"/>
      <c r="X397" s="1371"/>
      <c r="Y397" s="1370"/>
      <c r="Z397" s="1372"/>
      <c r="AA397" s="1370"/>
      <c r="AB397" s="1370"/>
      <c r="AC397" s="1370"/>
      <c r="AD397" s="1370"/>
      <c r="AE397" s="1370"/>
      <c r="AF397" s="1131"/>
      <c r="AG397" s="875"/>
      <c r="AH397" s="1370"/>
      <c r="AI397" s="1370"/>
    </row>
    <row r="398">
      <c r="A398" s="1370"/>
      <c r="B398" s="1370"/>
      <c r="C398" s="1370"/>
      <c r="D398" s="1370"/>
      <c r="E398" s="1370"/>
      <c r="F398" s="1370"/>
      <c r="G398" s="1371"/>
      <c r="H398" s="1370"/>
      <c r="I398" s="1370"/>
      <c r="J398" s="1370"/>
      <c r="K398" s="1370"/>
      <c r="L398" s="1370"/>
      <c r="M398" s="1370"/>
      <c r="N398" s="1370"/>
      <c r="O398" s="1131"/>
      <c r="P398" s="875"/>
      <c r="Q398" s="1370"/>
      <c r="R398" s="1370"/>
      <c r="S398" s="1370"/>
      <c r="T398" s="1370"/>
      <c r="U398" s="1370"/>
      <c r="V398" s="1370"/>
      <c r="W398" s="1370"/>
      <c r="X398" s="1371"/>
      <c r="Y398" s="1370"/>
      <c r="Z398" s="1372"/>
      <c r="AA398" s="1370"/>
      <c r="AB398" s="1370"/>
      <c r="AC398" s="1370"/>
      <c r="AD398" s="1370"/>
      <c r="AE398" s="1370"/>
      <c r="AF398" s="1131"/>
      <c r="AG398" s="875"/>
      <c r="AH398" s="1370"/>
      <c r="AI398" s="1370"/>
    </row>
    <row r="399">
      <c r="A399" s="1370"/>
      <c r="B399" s="1370"/>
      <c r="C399" s="1370"/>
      <c r="D399" s="1370"/>
      <c r="E399" s="1370"/>
      <c r="F399" s="1370"/>
      <c r="G399" s="1371"/>
      <c r="H399" s="1370"/>
      <c r="I399" s="1370"/>
      <c r="J399" s="1370"/>
      <c r="K399" s="1370"/>
      <c r="L399" s="1370"/>
      <c r="M399" s="1370"/>
      <c r="N399" s="1370"/>
      <c r="O399" s="1131"/>
      <c r="P399" s="875"/>
      <c r="Q399" s="1370"/>
      <c r="R399" s="1370"/>
      <c r="S399" s="1370"/>
      <c r="T399" s="1370"/>
      <c r="U399" s="1370"/>
      <c r="V399" s="1370"/>
      <c r="W399" s="1370"/>
      <c r="X399" s="1371"/>
      <c r="Y399" s="1370"/>
      <c r="Z399" s="1372"/>
      <c r="AA399" s="1370"/>
      <c r="AB399" s="1370"/>
      <c r="AC399" s="1370"/>
      <c r="AD399" s="1370"/>
      <c r="AE399" s="1370"/>
      <c r="AF399" s="1131"/>
      <c r="AG399" s="875"/>
      <c r="AH399" s="1370"/>
      <c r="AI399" s="1370"/>
    </row>
    <row r="400">
      <c r="A400" s="1370"/>
      <c r="B400" s="1370"/>
      <c r="C400" s="1370"/>
      <c r="D400" s="1370"/>
      <c r="E400" s="1370"/>
      <c r="F400" s="1370"/>
      <c r="G400" s="1371"/>
      <c r="H400" s="1370"/>
      <c r="I400" s="1370"/>
      <c r="J400" s="1370"/>
      <c r="K400" s="1370"/>
      <c r="L400" s="1370"/>
      <c r="M400" s="1370"/>
      <c r="N400" s="1370"/>
      <c r="O400" s="1131"/>
      <c r="P400" s="875"/>
      <c r="Q400" s="1370"/>
      <c r="R400" s="1370"/>
      <c r="S400" s="1370"/>
      <c r="T400" s="1370"/>
      <c r="U400" s="1370"/>
      <c r="V400" s="1370"/>
      <c r="W400" s="1370"/>
      <c r="X400" s="1371"/>
      <c r="Y400" s="1370"/>
      <c r="Z400" s="1372"/>
      <c r="AA400" s="1370"/>
      <c r="AB400" s="1370"/>
      <c r="AC400" s="1370"/>
      <c r="AD400" s="1370"/>
      <c r="AE400" s="1370"/>
      <c r="AF400" s="1131"/>
      <c r="AG400" s="875"/>
      <c r="AH400" s="1370"/>
      <c r="AI400" s="1370"/>
    </row>
    <row r="401">
      <c r="A401" s="1370"/>
      <c r="B401" s="1370"/>
      <c r="C401" s="1370"/>
      <c r="D401" s="1370"/>
      <c r="E401" s="1370"/>
      <c r="F401" s="1370"/>
      <c r="G401" s="1371"/>
      <c r="H401" s="1370"/>
      <c r="I401" s="1370"/>
      <c r="J401" s="1370"/>
      <c r="K401" s="1370"/>
      <c r="L401" s="1370"/>
      <c r="M401" s="1370"/>
      <c r="N401" s="1370"/>
      <c r="O401" s="1131"/>
      <c r="P401" s="875"/>
      <c r="Q401" s="1370"/>
      <c r="R401" s="1370"/>
      <c r="S401" s="1370"/>
      <c r="T401" s="1370"/>
      <c r="U401" s="1370"/>
      <c r="V401" s="1370"/>
      <c r="W401" s="1370"/>
      <c r="X401" s="1371"/>
      <c r="Y401" s="1370"/>
      <c r="Z401" s="1372"/>
      <c r="AA401" s="1370"/>
      <c r="AB401" s="1370"/>
      <c r="AC401" s="1370"/>
      <c r="AD401" s="1370"/>
      <c r="AE401" s="1370"/>
      <c r="AF401" s="1131"/>
      <c r="AG401" s="875"/>
      <c r="AH401" s="1370"/>
      <c r="AI401" s="1370"/>
    </row>
    <row r="402">
      <c r="A402" s="1370"/>
      <c r="B402" s="1370"/>
      <c r="C402" s="1370"/>
      <c r="D402" s="1370"/>
      <c r="E402" s="1370"/>
      <c r="F402" s="1370"/>
      <c r="G402" s="1371"/>
      <c r="H402" s="1370"/>
      <c r="I402" s="1370"/>
      <c r="J402" s="1370"/>
      <c r="K402" s="1370"/>
      <c r="L402" s="1370"/>
      <c r="M402" s="1370"/>
      <c r="N402" s="1370"/>
      <c r="O402" s="1131"/>
      <c r="P402" s="875"/>
      <c r="Q402" s="1370"/>
      <c r="R402" s="1370"/>
      <c r="S402" s="1370"/>
      <c r="T402" s="1370"/>
      <c r="U402" s="1370"/>
      <c r="V402" s="1370"/>
      <c r="W402" s="1370"/>
      <c r="X402" s="1371"/>
      <c r="Y402" s="1370"/>
      <c r="Z402" s="1372"/>
      <c r="AA402" s="1370"/>
      <c r="AB402" s="1370"/>
      <c r="AC402" s="1370"/>
      <c r="AD402" s="1370"/>
      <c r="AE402" s="1370"/>
      <c r="AF402" s="1131"/>
      <c r="AG402" s="875"/>
      <c r="AH402" s="1370"/>
      <c r="AI402" s="1370"/>
    </row>
    <row r="403">
      <c r="A403" s="1370"/>
      <c r="B403" s="1370"/>
      <c r="C403" s="1370"/>
      <c r="D403" s="1370"/>
      <c r="E403" s="1370"/>
      <c r="F403" s="1370"/>
      <c r="G403" s="1371"/>
      <c r="H403" s="1370"/>
      <c r="I403" s="1370"/>
      <c r="J403" s="1370"/>
      <c r="K403" s="1370"/>
      <c r="L403" s="1370"/>
      <c r="M403" s="1370"/>
      <c r="N403" s="1370"/>
      <c r="O403" s="1131"/>
      <c r="P403" s="875"/>
      <c r="Q403" s="1370"/>
      <c r="R403" s="1370"/>
      <c r="S403" s="1370"/>
      <c r="T403" s="1370"/>
      <c r="U403" s="1370"/>
      <c r="V403" s="1370"/>
      <c r="W403" s="1370"/>
      <c r="X403" s="1371"/>
      <c r="Y403" s="1370"/>
      <c r="Z403" s="1372"/>
      <c r="AA403" s="1370"/>
      <c r="AB403" s="1370"/>
      <c r="AC403" s="1370"/>
      <c r="AD403" s="1370"/>
      <c r="AE403" s="1370"/>
      <c r="AF403" s="1131"/>
      <c r="AG403" s="875"/>
      <c r="AH403" s="1370"/>
      <c r="AI403" s="1370"/>
    </row>
    <row r="404">
      <c r="A404" s="1370"/>
      <c r="B404" s="1370"/>
      <c r="C404" s="1370"/>
      <c r="D404" s="1370"/>
      <c r="E404" s="1370"/>
      <c r="F404" s="1370"/>
      <c r="G404" s="1371"/>
      <c r="H404" s="1370"/>
      <c r="I404" s="1370"/>
      <c r="J404" s="1370"/>
      <c r="K404" s="1370"/>
      <c r="L404" s="1370"/>
      <c r="M404" s="1370"/>
      <c r="N404" s="1370"/>
      <c r="O404" s="1131"/>
      <c r="P404" s="875"/>
      <c r="Q404" s="1370"/>
      <c r="R404" s="1370"/>
      <c r="S404" s="1370"/>
      <c r="T404" s="1370"/>
      <c r="U404" s="1370"/>
      <c r="V404" s="1370"/>
      <c r="W404" s="1370"/>
      <c r="X404" s="1371"/>
      <c r="Y404" s="1370"/>
      <c r="Z404" s="1372"/>
      <c r="AA404" s="1370"/>
      <c r="AB404" s="1370"/>
      <c r="AC404" s="1370"/>
      <c r="AD404" s="1370"/>
      <c r="AE404" s="1370"/>
      <c r="AF404" s="1131"/>
      <c r="AG404" s="875"/>
      <c r="AH404" s="1370"/>
      <c r="AI404" s="1370"/>
    </row>
    <row r="405">
      <c r="A405" s="1370"/>
      <c r="B405" s="1370"/>
      <c r="C405" s="1370"/>
      <c r="D405" s="1370"/>
      <c r="E405" s="1370"/>
      <c r="F405" s="1370"/>
      <c r="G405" s="1371"/>
      <c r="H405" s="1370"/>
      <c r="I405" s="1370"/>
      <c r="J405" s="1370"/>
      <c r="K405" s="1370"/>
      <c r="L405" s="1370"/>
      <c r="M405" s="1370"/>
      <c r="N405" s="1370"/>
      <c r="O405" s="1131"/>
      <c r="P405" s="875"/>
      <c r="Q405" s="1370"/>
      <c r="R405" s="1370"/>
      <c r="S405" s="1370"/>
      <c r="T405" s="1370"/>
      <c r="U405" s="1370"/>
      <c r="V405" s="1370"/>
      <c r="W405" s="1370"/>
      <c r="X405" s="1371"/>
      <c r="Y405" s="1370"/>
      <c r="Z405" s="1372"/>
      <c r="AA405" s="1370"/>
      <c r="AB405" s="1370"/>
      <c r="AC405" s="1370"/>
      <c r="AD405" s="1370"/>
      <c r="AE405" s="1370"/>
      <c r="AF405" s="1131"/>
      <c r="AG405" s="875"/>
      <c r="AH405" s="1370"/>
      <c r="AI405" s="1370"/>
    </row>
    <row r="406">
      <c r="A406" s="1370"/>
      <c r="B406" s="1370"/>
      <c r="C406" s="1370"/>
      <c r="D406" s="1370"/>
      <c r="E406" s="1370"/>
      <c r="F406" s="1370"/>
      <c r="G406" s="1371"/>
      <c r="H406" s="1370"/>
      <c r="I406" s="1370"/>
      <c r="J406" s="1370"/>
      <c r="K406" s="1370"/>
      <c r="L406" s="1370"/>
      <c r="M406" s="1370"/>
      <c r="N406" s="1370"/>
      <c r="O406" s="1131"/>
      <c r="P406" s="875"/>
      <c r="Q406" s="1370"/>
      <c r="R406" s="1370"/>
      <c r="S406" s="1370"/>
      <c r="T406" s="1370"/>
      <c r="U406" s="1370"/>
      <c r="V406" s="1370"/>
      <c r="W406" s="1370"/>
      <c r="X406" s="1371"/>
      <c r="Y406" s="1370"/>
      <c r="Z406" s="1372"/>
      <c r="AA406" s="1370"/>
      <c r="AB406" s="1370"/>
      <c r="AC406" s="1370"/>
      <c r="AD406" s="1370"/>
      <c r="AE406" s="1370"/>
      <c r="AF406" s="1131"/>
      <c r="AG406" s="875"/>
      <c r="AH406" s="1370"/>
      <c r="AI406" s="1370"/>
    </row>
    <row r="407">
      <c r="A407" s="1370"/>
      <c r="B407" s="1370"/>
      <c r="C407" s="1370"/>
      <c r="D407" s="1370"/>
      <c r="E407" s="1370"/>
      <c r="F407" s="1370"/>
      <c r="G407" s="1371"/>
      <c r="H407" s="1370"/>
      <c r="I407" s="1370"/>
      <c r="J407" s="1370"/>
      <c r="K407" s="1370"/>
      <c r="L407" s="1370"/>
      <c r="M407" s="1370"/>
      <c r="N407" s="1370"/>
      <c r="O407" s="1131"/>
      <c r="P407" s="875"/>
      <c r="Q407" s="1370"/>
      <c r="R407" s="1370"/>
      <c r="S407" s="1370"/>
      <c r="T407" s="1370"/>
      <c r="U407" s="1370"/>
      <c r="V407" s="1370"/>
      <c r="W407" s="1370"/>
      <c r="X407" s="1371"/>
      <c r="Y407" s="1370"/>
      <c r="Z407" s="1372"/>
      <c r="AA407" s="1370"/>
      <c r="AB407" s="1370"/>
      <c r="AC407" s="1370"/>
      <c r="AD407" s="1370"/>
      <c r="AE407" s="1370"/>
      <c r="AF407" s="1131"/>
      <c r="AG407" s="875"/>
      <c r="AH407" s="1370"/>
      <c r="AI407" s="1370"/>
    </row>
    <row r="408">
      <c r="A408" s="1370"/>
      <c r="B408" s="1370"/>
      <c r="C408" s="1370"/>
      <c r="D408" s="1370"/>
      <c r="E408" s="1370"/>
      <c r="F408" s="1370"/>
      <c r="G408" s="1371"/>
      <c r="H408" s="1370"/>
      <c r="I408" s="1370"/>
      <c r="J408" s="1370"/>
      <c r="K408" s="1370"/>
      <c r="L408" s="1370"/>
      <c r="M408" s="1370"/>
      <c r="N408" s="1370"/>
      <c r="O408" s="1131"/>
      <c r="P408" s="875"/>
      <c r="Q408" s="1370"/>
      <c r="R408" s="1370"/>
      <c r="S408" s="1370"/>
      <c r="T408" s="1370"/>
      <c r="U408" s="1370"/>
      <c r="V408" s="1370"/>
      <c r="W408" s="1370"/>
      <c r="X408" s="1371"/>
      <c r="Y408" s="1370"/>
      <c r="Z408" s="1372"/>
      <c r="AA408" s="1370"/>
      <c r="AB408" s="1370"/>
      <c r="AC408" s="1370"/>
      <c r="AD408" s="1370"/>
      <c r="AE408" s="1370"/>
      <c r="AF408" s="1131"/>
      <c r="AG408" s="875"/>
      <c r="AH408" s="1370"/>
      <c r="AI408" s="1370"/>
    </row>
    <row r="409">
      <c r="A409" s="1370"/>
      <c r="B409" s="1370"/>
      <c r="C409" s="1370"/>
      <c r="D409" s="1370"/>
      <c r="E409" s="1370"/>
      <c r="F409" s="1370"/>
      <c r="G409" s="1371"/>
      <c r="H409" s="1370"/>
      <c r="I409" s="1370"/>
      <c r="J409" s="1370"/>
      <c r="K409" s="1370"/>
      <c r="L409" s="1370"/>
      <c r="M409" s="1370"/>
      <c r="N409" s="1370"/>
      <c r="O409" s="1131"/>
      <c r="P409" s="875"/>
      <c r="Q409" s="1370"/>
      <c r="R409" s="1370"/>
      <c r="S409" s="1370"/>
      <c r="T409" s="1370"/>
      <c r="U409" s="1370"/>
      <c r="V409" s="1370"/>
      <c r="W409" s="1370"/>
      <c r="X409" s="1371"/>
      <c r="Y409" s="1370"/>
      <c r="Z409" s="1372"/>
      <c r="AA409" s="1370"/>
      <c r="AB409" s="1370"/>
      <c r="AC409" s="1370"/>
      <c r="AD409" s="1370"/>
      <c r="AE409" s="1370"/>
      <c r="AF409" s="1131"/>
      <c r="AG409" s="875"/>
      <c r="AH409" s="1370"/>
      <c r="AI409" s="1370"/>
    </row>
    <row r="410">
      <c r="A410" s="1370"/>
      <c r="B410" s="1370"/>
      <c r="C410" s="1370"/>
      <c r="D410" s="1370"/>
      <c r="E410" s="1370"/>
      <c r="F410" s="1370"/>
      <c r="G410" s="1371"/>
      <c r="H410" s="1370"/>
      <c r="I410" s="1370"/>
      <c r="J410" s="1370"/>
      <c r="K410" s="1370"/>
      <c r="L410" s="1370"/>
      <c r="M410" s="1370"/>
      <c r="N410" s="1370"/>
      <c r="O410" s="1131"/>
      <c r="P410" s="875"/>
      <c r="Q410" s="1370"/>
      <c r="R410" s="1370"/>
      <c r="S410" s="1370"/>
      <c r="T410" s="1370"/>
      <c r="U410" s="1370"/>
      <c r="V410" s="1370"/>
      <c r="W410" s="1370"/>
      <c r="X410" s="1371"/>
      <c r="Y410" s="1370"/>
      <c r="Z410" s="1372"/>
      <c r="AA410" s="1370"/>
      <c r="AB410" s="1370"/>
      <c r="AC410" s="1370"/>
      <c r="AD410" s="1370"/>
      <c r="AE410" s="1370"/>
      <c r="AF410" s="1131"/>
      <c r="AG410" s="875"/>
      <c r="AH410" s="1370"/>
      <c r="AI410" s="1370"/>
    </row>
    <row r="411">
      <c r="A411" s="1370"/>
      <c r="B411" s="1370"/>
      <c r="C411" s="1370"/>
      <c r="D411" s="1370"/>
      <c r="E411" s="1370"/>
      <c r="F411" s="1370"/>
      <c r="G411" s="1371"/>
      <c r="H411" s="1370"/>
      <c r="I411" s="1370"/>
      <c r="J411" s="1370"/>
      <c r="K411" s="1370"/>
      <c r="L411" s="1370"/>
      <c r="M411" s="1370"/>
      <c r="N411" s="1370"/>
      <c r="O411" s="1131"/>
      <c r="P411" s="875"/>
      <c r="Q411" s="1370"/>
      <c r="R411" s="1370"/>
      <c r="S411" s="1370"/>
      <c r="T411" s="1370"/>
      <c r="U411" s="1370"/>
      <c r="V411" s="1370"/>
      <c r="W411" s="1370"/>
      <c r="X411" s="1371"/>
      <c r="Y411" s="1370"/>
      <c r="Z411" s="1372"/>
      <c r="AA411" s="1370"/>
      <c r="AB411" s="1370"/>
      <c r="AC411" s="1370"/>
      <c r="AD411" s="1370"/>
      <c r="AE411" s="1370"/>
      <c r="AF411" s="1131"/>
      <c r="AG411" s="875"/>
      <c r="AH411" s="1370"/>
      <c r="AI411" s="1370"/>
    </row>
    <row r="412">
      <c r="A412" s="1370"/>
      <c r="B412" s="1370"/>
      <c r="C412" s="1370"/>
      <c r="D412" s="1370"/>
      <c r="E412" s="1370"/>
      <c r="F412" s="1370"/>
      <c r="G412" s="1371"/>
      <c r="H412" s="1370"/>
      <c r="I412" s="1370"/>
      <c r="J412" s="1370"/>
      <c r="K412" s="1370"/>
      <c r="L412" s="1370"/>
      <c r="M412" s="1370"/>
      <c r="N412" s="1370"/>
      <c r="O412" s="1131"/>
      <c r="P412" s="875"/>
      <c r="Q412" s="1370"/>
      <c r="R412" s="1370"/>
      <c r="S412" s="1370"/>
      <c r="T412" s="1370"/>
      <c r="U412" s="1370"/>
      <c r="V412" s="1370"/>
      <c r="W412" s="1370"/>
      <c r="X412" s="1371"/>
      <c r="Y412" s="1370"/>
      <c r="Z412" s="1372"/>
      <c r="AA412" s="1370"/>
      <c r="AB412" s="1370"/>
      <c r="AC412" s="1370"/>
      <c r="AD412" s="1370"/>
      <c r="AE412" s="1370"/>
      <c r="AF412" s="1131"/>
      <c r="AG412" s="875"/>
      <c r="AH412" s="1370"/>
      <c r="AI412" s="1370"/>
    </row>
    <row r="413">
      <c r="A413" s="1370"/>
      <c r="B413" s="1370"/>
      <c r="C413" s="1370"/>
      <c r="D413" s="1370"/>
      <c r="E413" s="1370"/>
      <c r="F413" s="1370"/>
      <c r="G413" s="1371"/>
      <c r="H413" s="1370"/>
      <c r="I413" s="1370"/>
      <c r="J413" s="1370"/>
      <c r="K413" s="1370"/>
      <c r="L413" s="1370"/>
      <c r="M413" s="1370"/>
      <c r="N413" s="1370"/>
      <c r="O413" s="1131"/>
      <c r="P413" s="875"/>
      <c r="Q413" s="1370"/>
      <c r="R413" s="1370"/>
      <c r="S413" s="1370"/>
      <c r="T413" s="1370"/>
      <c r="U413" s="1370"/>
      <c r="V413" s="1370"/>
      <c r="W413" s="1370"/>
      <c r="X413" s="1371"/>
      <c r="Y413" s="1370"/>
      <c r="Z413" s="1372"/>
      <c r="AA413" s="1370"/>
      <c r="AB413" s="1370"/>
      <c r="AC413" s="1370"/>
      <c r="AD413" s="1370"/>
      <c r="AE413" s="1370"/>
      <c r="AF413" s="1131"/>
      <c r="AG413" s="875"/>
      <c r="AH413" s="1370"/>
      <c r="AI413" s="1370"/>
    </row>
    <row r="414">
      <c r="A414" s="1370"/>
      <c r="B414" s="1370"/>
      <c r="C414" s="1370"/>
      <c r="D414" s="1370"/>
      <c r="E414" s="1370"/>
      <c r="F414" s="1370"/>
      <c r="G414" s="1371"/>
      <c r="H414" s="1370"/>
      <c r="I414" s="1370"/>
      <c r="J414" s="1370"/>
      <c r="K414" s="1370"/>
      <c r="L414" s="1370"/>
      <c r="M414" s="1370"/>
      <c r="N414" s="1370"/>
      <c r="O414" s="1131"/>
      <c r="P414" s="875"/>
      <c r="Q414" s="1370"/>
      <c r="R414" s="1370"/>
      <c r="S414" s="1370"/>
      <c r="T414" s="1370"/>
      <c r="U414" s="1370"/>
      <c r="V414" s="1370"/>
      <c r="W414" s="1370"/>
      <c r="X414" s="1371"/>
      <c r="Y414" s="1370"/>
      <c r="Z414" s="1372"/>
      <c r="AA414" s="1370"/>
      <c r="AB414" s="1370"/>
      <c r="AC414" s="1370"/>
      <c r="AD414" s="1370"/>
      <c r="AE414" s="1370"/>
      <c r="AF414" s="1131"/>
      <c r="AG414" s="875"/>
      <c r="AH414" s="1370"/>
      <c r="AI414" s="1370"/>
    </row>
    <row r="415">
      <c r="A415" s="1370"/>
      <c r="B415" s="1370"/>
      <c r="C415" s="1370"/>
      <c r="D415" s="1370"/>
      <c r="E415" s="1370"/>
      <c r="F415" s="1370"/>
      <c r="G415" s="1371"/>
      <c r="H415" s="1370"/>
      <c r="I415" s="1370"/>
      <c r="J415" s="1370"/>
      <c r="K415" s="1370"/>
      <c r="L415" s="1370"/>
      <c r="M415" s="1370"/>
      <c r="N415" s="1370"/>
      <c r="O415" s="1131"/>
      <c r="P415" s="875"/>
      <c r="Q415" s="1370"/>
      <c r="R415" s="1370"/>
      <c r="S415" s="1370"/>
      <c r="T415" s="1370"/>
      <c r="U415" s="1370"/>
      <c r="V415" s="1370"/>
      <c r="W415" s="1370"/>
      <c r="X415" s="1371"/>
      <c r="Y415" s="1370"/>
      <c r="Z415" s="1372"/>
      <c r="AA415" s="1370"/>
      <c r="AB415" s="1370"/>
      <c r="AC415" s="1370"/>
      <c r="AD415" s="1370"/>
      <c r="AE415" s="1370"/>
      <c r="AF415" s="1131"/>
      <c r="AG415" s="875"/>
      <c r="AH415" s="1370"/>
      <c r="AI415" s="1370"/>
    </row>
    <row r="416">
      <c r="A416" s="1370"/>
      <c r="B416" s="1370"/>
      <c r="C416" s="1370"/>
      <c r="D416" s="1370"/>
      <c r="E416" s="1370"/>
      <c r="F416" s="1370"/>
      <c r="G416" s="1371"/>
      <c r="H416" s="1370"/>
      <c r="I416" s="1370"/>
      <c r="J416" s="1370"/>
      <c r="K416" s="1370"/>
      <c r="L416" s="1370"/>
      <c r="M416" s="1370"/>
      <c r="N416" s="1370"/>
      <c r="O416" s="1131"/>
      <c r="P416" s="875"/>
      <c r="Q416" s="1370"/>
      <c r="R416" s="1370"/>
      <c r="S416" s="1370"/>
      <c r="T416" s="1370"/>
      <c r="U416" s="1370"/>
      <c r="V416" s="1370"/>
      <c r="W416" s="1370"/>
      <c r="X416" s="1371"/>
      <c r="Y416" s="1370"/>
      <c r="Z416" s="1372"/>
      <c r="AA416" s="1370"/>
      <c r="AB416" s="1370"/>
      <c r="AC416" s="1370"/>
      <c r="AD416" s="1370"/>
      <c r="AE416" s="1370"/>
      <c r="AF416" s="1131"/>
      <c r="AG416" s="875"/>
      <c r="AH416" s="1370"/>
      <c r="AI416" s="1370"/>
    </row>
    <row r="417">
      <c r="A417" s="1370"/>
      <c r="B417" s="1370"/>
      <c r="C417" s="1370"/>
      <c r="D417" s="1370"/>
      <c r="E417" s="1370"/>
      <c r="F417" s="1370"/>
      <c r="G417" s="1371"/>
      <c r="H417" s="1370"/>
      <c r="I417" s="1370"/>
      <c r="J417" s="1370"/>
      <c r="K417" s="1370"/>
      <c r="L417" s="1370"/>
      <c r="M417" s="1370"/>
      <c r="N417" s="1370"/>
      <c r="O417" s="1131"/>
      <c r="P417" s="875"/>
      <c r="Q417" s="1370"/>
      <c r="R417" s="1370"/>
      <c r="S417" s="1370"/>
      <c r="T417" s="1370"/>
      <c r="U417" s="1370"/>
      <c r="V417" s="1370"/>
      <c r="W417" s="1370"/>
      <c r="X417" s="1371"/>
      <c r="Y417" s="1370"/>
      <c r="Z417" s="1372"/>
      <c r="AA417" s="1370"/>
      <c r="AB417" s="1370"/>
      <c r="AC417" s="1370"/>
      <c r="AD417" s="1370"/>
      <c r="AE417" s="1370"/>
      <c r="AF417" s="1131"/>
      <c r="AG417" s="875"/>
      <c r="AH417" s="1370"/>
      <c r="AI417" s="1370"/>
    </row>
    <row r="418">
      <c r="A418" s="1370"/>
      <c r="B418" s="1370"/>
      <c r="C418" s="1370"/>
      <c r="D418" s="1370"/>
      <c r="E418" s="1370"/>
      <c r="F418" s="1370"/>
      <c r="G418" s="1371"/>
      <c r="H418" s="1370"/>
      <c r="I418" s="1370"/>
      <c r="J418" s="1370"/>
      <c r="K418" s="1370"/>
      <c r="L418" s="1370"/>
      <c r="M418" s="1370"/>
      <c r="N418" s="1370"/>
      <c r="O418" s="1131"/>
      <c r="P418" s="875"/>
      <c r="Q418" s="1370"/>
      <c r="R418" s="1370"/>
      <c r="S418" s="1370"/>
      <c r="T418" s="1370"/>
      <c r="U418" s="1370"/>
      <c r="V418" s="1370"/>
      <c r="W418" s="1370"/>
      <c r="X418" s="1371"/>
      <c r="Y418" s="1370"/>
      <c r="Z418" s="1372"/>
      <c r="AA418" s="1370"/>
      <c r="AB418" s="1370"/>
      <c r="AC418" s="1370"/>
      <c r="AD418" s="1370"/>
      <c r="AE418" s="1370"/>
      <c r="AF418" s="1131"/>
      <c r="AG418" s="875"/>
      <c r="AH418" s="1370"/>
      <c r="AI418" s="1370"/>
    </row>
    <row r="419">
      <c r="A419" s="1370"/>
      <c r="B419" s="1370"/>
      <c r="C419" s="1370"/>
      <c r="D419" s="1370"/>
      <c r="E419" s="1370"/>
      <c r="F419" s="1370"/>
      <c r="G419" s="1371"/>
      <c r="H419" s="1370"/>
      <c r="I419" s="1370"/>
      <c r="J419" s="1370"/>
      <c r="K419" s="1370"/>
      <c r="L419" s="1370"/>
      <c r="M419" s="1370"/>
      <c r="N419" s="1370"/>
      <c r="O419" s="1131"/>
      <c r="P419" s="875"/>
      <c r="Q419" s="1370"/>
      <c r="R419" s="1370"/>
      <c r="S419" s="1370"/>
      <c r="T419" s="1370"/>
      <c r="U419" s="1370"/>
      <c r="V419" s="1370"/>
      <c r="W419" s="1370"/>
      <c r="X419" s="1371"/>
      <c r="Y419" s="1370"/>
      <c r="Z419" s="1372"/>
      <c r="AA419" s="1370"/>
      <c r="AB419" s="1370"/>
      <c r="AC419" s="1370"/>
      <c r="AD419" s="1370"/>
      <c r="AE419" s="1370"/>
      <c r="AF419" s="1131"/>
      <c r="AG419" s="875"/>
      <c r="AH419" s="1370"/>
      <c r="AI419" s="1370"/>
    </row>
    <row r="420">
      <c r="A420" s="1370"/>
      <c r="B420" s="1370"/>
      <c r="C420" s="1370"/>
      <c r="D420" s="1370"/>
      <c r="E420" s="1370"/>
      <c r="F420" s="1370"/>
      <c r="G420" s="1371"/>
      <c r="H420" s="1370"/>
      <c r="I420" s="1370"/>
      <c r="J420" s="1370"/>
      <c r="K420" s="1370"/>
      <c r="L420" s="1370"/>
      <c r="M420" s="1370"/>
      <c r="N420" s="1370"/>
      <c r="O420" s="1131"/>
      <c r="P420" s="875"/>
      <c r="Q420" s="1370"/>
      <c r="R420" s="1370"/>
      <c r="S420" s="1370"/>
      <c r="T420" s="1370"/>
      <c r="U420" s="1370"/>
      <c r="V420" s="1370"/>
      <c r="W420" s="1370"/>
      <c r="X420" s="1371"/>
      <c r="Y420" s="1370"/>
      <c r="Z420" s="1372"/>
      <c r="AA420" s="1370"/>
      <c r="AB420" s="1370"/>
      <c r="AC420" s="1370"/>
      <c r="AD420" s="1370"/>
      <c r="AE420" s="1370"/>
      <c r="AF420" s="1131"/>
      <c r="AG420" s="875"/>
      <c r="AH420" s="1370"/>
      <c r="AI420" s="1370"/>
    </row>
    <row r="421">
      <c r="A421" s="1370"/>
      <c r="B421" s="1370"/>
      <c r="C421" s="1370"/>
      <c r="D421" s="1370"/>
      <c r="E421" s="1370"/>
      <c r="F421" s="1370"/>
      <c r="G421" s="1371"/>
      <c r="H421" s="1370"/>
      <c r="I421" s="1370"/>
      <c r="J421" s="1370"/>
      <c r="K421" s="1370"/>
      <c r="L421" s="1370"/>
      <c r="M421" s="1370"/>
      <c r="N421" s="1370"/>
      <c r="O421" s="1131"/>
      <c r="P421" s="875"/>
      <c r="Q421" s="1370"/>
      <c r="R421" s="1370"/>
      <c r="S421" s="1370"/>
      <c r="T421" s="1370"/>
      <c r="U421" s="1370"/>
      <c r="V421" s="1370"/>
      <c r="W421" s="1370"/>
      <c r="X421" s="1371"/>
      <c r="Y421" s="1370"/>
      <c r="Z421" s="1372"/>
      <c r="AA421" s="1370"/>
      <c r="AB421" s="1370"/>
      <c r="AC421" s="1370"/>
      <c r="AD421" s="1370"/>
      <c r="AE421" s="1370"/>
      <c r="AF421" s="1131"/>
      <c r="AG421" s="875"/>
      <c r="AH421" s="1370"/>
      <c r="AI421" s="1370"/>
    </row>
    <row r="422">
      <c r="A422" s="1370"/>
      <c r="B422" s="1370"/>
      <c r="C422" s="1370"/>
      <c r="D422" s="1370"/>
      <c r="E422" s="1370"/>
      <c r="F422" s="1370"/>
      <c r="G422" s="1371"/>
      <c r="H422" s="1370"/>
      <c r="I422" s="1370"/>
      <c r="J422" s="1370"/>
      <c r="K422" s="1370"/>
      <c r="L422" s="1370"/>
      <c r="M422" s="1370"/>
      <c r="N422" s="1370"/>
      <c r="O422" s="1131"/>
      <c r="P422" s="875"/>
      <c r="Q422" s="1370"/>
      <c r="R422" s="1370"/>
      <c r="S422" s="1370"/>
      <c r="T422" s="1370"/>
      <c r="U422" s="1370"/>
      <c r="V422" s="1370"/>
      <c r="W422" s="1370"/>
      <c r="X422" s="1371"/>
      <c r="Y422" s="1370"/>
      <c r="Z422" s="1372"/>
      <c r="AA422" s="1370"/>
      <c r="AB422" s="1370"/>
      <c r="AC422" s="1370"/>
      <c r="AD422" s="1370"/>
      <c r="AE422" s="1370"/>
      <c r="AF422" s="1131"/>
      <c r="AG422" s="875"/>
      <c r="AH422" s="1370"/>
      <c r="AI422" s="1370"/>
    </row>
    <row r="423">
      <c r="A423" s="1370"/>
      <c r="B423" s="1370"/>
      <c r="C423" s="1370"/>
      <c r="D423" s="1370"/>
      <c r="E423" s="1370"/>
      <c r="F423" s="1370"/>
      <c r="G423" s="1371"/>
      <c r="H423" s="1370"/>
      <c r="I423" s="1370"/>
      <c r="J423" s="1370"/>
      <c r="K423" s="1370"/>
      <c r="L423" s="1370"/>
      <c r="M423" s="1370"/>
      <c r="N423" s="1370"/>
      <c r="O423" s="1131"/>
      <c r="P423" s="875"/>
      <c r="Q423" s="1370"/>
      <c r="R423" s="1370"/>
      <c r="S423" s="1370"/>
      <c r="T423" s="1370"/>
      <c r="U423" s="1370"/>
      <c r="V423" s="1370"/>
      <c r="W423" s="1370"/>
      <c r="X423" s="1371"/>
      <c r="Y423" s="1370"/>
      <c r="Z423" s="1372"/>
      <c r="AA423" s="1370"/>
      <c r="AB423" s="1370"/>
      <c r="AC423" s="1370"/>
      <c r="AD423" s="1370"/>
      <c r="AE423" s="1370"/>
      <c r="AF423" s="1131"/>
      <c r="AG423" s="875"/>
      <c r="AH423" s="1370"/>
      <c r="AI423" s="1370"/>
    </row>
    <row r="424">
      <c r="A424" s="1370"/>
      <c r="B424" s="1370"/>
      <c r="C424" s="1370"/>
      <c r="D424" s="1370"/>
      <c r="E424" s="1370"/>
      <c r="F424" s="1370"/>
      <c r="G424" s="1371"/>
      <c r="H424" s="1370"/>
      <c r="I424" s="1370"/>
      <c r="J424" s="1370"/>
      <c r="K424" s="1370"/>
      <c r="L424" s="1370"/>
      <c r="M424" s="1370"/>
      <c r="N424" s="1370"/>
      <c r="O424" s="1131"/>
      <c r="P424" s="875"/>
      <c r="Q424" s="1370"/>
      <c r="R424" s="1370"/>
      <c r="S424" s="1370"/>
      <c r="T424" s="1370"/>
      <c r="U424" s="1370"/>
      <c r="V424" s="1370"/>
      <c r="W424" s="1370"/>
      <c r="X424" s="1371"/>
      <c r="Y424" s="1370"/>
      <c r="Z424" s="1372"/>
      <c r="AA424" s="1370"/>
      <c r="AB424" s="1370"/>
      <c r="AC424" s="1370"/>
      <c r="AD424" s="1370"/>
      <c r="AE424" s="1370"/>
      <c r="AF424" s="1131"/>
      <c r="AG424" s="875"/>
      <c r="AH424" s="1370"/>
      <c r="AI424" s="1370"/>
    </row>
    <row r="425">
      <c r="A425" s="1370"/>
      <c r="B425" s="1370"/>
      <c r="C425" s="1370"/>
      <c r="D425" s="1370"/>
      <c r="E425" s="1370"/>
      <c r="F425" s="1370"/>
      <c r="G425" s="1371"/>
      <c r="H425" s="1370"/>
      <c r="I425" s="1370"/>
      <c r="J425" s="1370"/>
      <c r="K425" s="1370"/>
      <c r="L425" s="1370"/>
      <c r="M425" s="1370"/>
      <c r="N425" s="1370"/>
      <c r="O425" s="1131"/>
      <c r="P425" s="875"/>
      <c r="Q425" s="1370"/>
      <c r="R425" s="1370"/>
      <c r="S425" s="1370"/>
      <c r="T425" s="1370"/>
      <c r="U425" s="1370"/>
      <c r="V425" s="1370"/>
      <c r="W425" s="1370"/>
      <c r="X425" s="1371"/>
      <c r="Y425" s="1370"/>
      <c r="Z425" s="1372"/>
      <c r="AA425" s="1370"/>
      <c r="AB425" s="1370"/>
      <c r="AC425" s="1370"/>
      <c r="AD425" s="1370"/>
      <c r="AE425" s="1370"/>
      <c r="AF425" s="1131"/>
      <c r="AG425" s="875"/>
      <c r="AH425" s="1370"/>
      <c r="AI425" s="1370"/>
    </row>
    <row r="426">
      <c r="A426" s="1370"/>
      <c r="B426" s="1370"/>
      <c r="C426" s="1370"/>
      <c r="D426" s="1370"/>
      <c r="E426" s="1370"/>
      <c r="F426" s="1370"/>
      <c r="G426" s="1371"/>
      <c r="H426" s="1370"/>
      <c r="I426" s="1370"/>
      <c r="J426" s="1370"/>
      <c r="K426" s="1370"/>
      <c r="L426" s="1370"/>
      <c r="M426" s="1370"/>
      <c r="N426" s="1370"/>
      <c r="O426" s="1131"/>
      <c r="P426" s="875"/>
      <c r="Q426" s="1370"/>
      <c r="R426" s="1370"/>
      <c r="S426" s="1370"/>
      <c r="T426" s="1370"/>
      <c r="U426" s="1370"/>
      <c r="V426" s="1370"/>
      <c r="W426" s="1370"/>
      <c r="X426" s="1371"/>
      <c r="Y426" s="1370"/>
      <c r="Z426" s="1372"/>
      <c r="AA426" s="1370"/>
      <c r="AB426" s="1370"/>
      <c r="AC426" s="1370"/>
      <c r="AD426" s="1370"/>
      <c r="AE426" s="1370"/>
      <c r="AF426" s="1131"/>
      <c r="AG426" s="875"/>
      <c r="AH426" s="1370"/>
      <c r="AI426" s="1370"/>
    </row>
    <row r="427">
      <c r="A427" s="1370"/>
      <c r="B427" s="1370"/>
      <c r="C427" s="1370"/>
      <c r="D427" s="1370"/>
      <c r="E427" s="1370"/>
      <c r="F427" s="1370"/>
      <c r="G427" s="1371"/>
      <c r="H427" s="1370"/>
      <c r="I427" s="1370"/>
      <c r="J427" s="1370"/>
      <c r="K427" s="1370"/>
      <c r="L427" s="1370"/>
      <c r="M427" s="1370"/>
      <c r="N427" s="1370"/>
      <c r="O427" s="1131"/>
      <c r="P427" s="875"/>
      <c r="Q427" s="1370"/>
      <c r="R427" s="1370"/>
      <c r="S427" s="1370"/>
      <c r="T427" s="1370"/>
      <c r="U427" s="1370"/>
      <c r="V427" s="1370"/>
      <c r="W427" s="1370"/>
      <c r="X427" s="1371"/>
      <c r="Y427" s="1370"/>
      <c r="Z427" s="1372"/>
      <c r="AA427" s="1370"/>
      <c r="AB427" s="1370"/>
      <c r="AC427" s="1370"/>
      <c r="AD427" s="1370"/>
      <c r="AE427" s="1370"/>
      <c r="AF427" s="1131"/>
      <c r="AG427" s="875"/>
      <c r="AH427" s="1370"/>
      <c r="AI427" s="1370"/>
    </row>
    <row r="428">
      <c r="A428" s="1370"/>
      <c r="B428" s="1370"/>
      <c r="C428" s="1370"/>
      <c r="D428" s="1370"/>
      <c r="E428" s="1370"/>
      <c r="F428" s="1370"/>
      <c r="G428" s="1371"/>
      <c r="H428" s="1370"/>
      <c r="I428" s="1370"/>
      <c r="J428" s="1370"/>
      <c r="K428" s="1370"/>
      <c r="L428" s="1370"/>
      <c r="M428" s="1370"/>
      <c r="N428" s="1370"/>
      <c r="O428" s="1131"/>
      <c r="P428" s="875"/>
      <c r="Q428" s="1370"/>
      <c r="R428" s="1370"/>
      <c r="S428" s="1370"/>
      <c r="T428" s="1370"/>
      <c r="U428" s="1370"/>
      <c r="V428" s="1370"/>
      <c r="W428" s="1370"/>
      <c r="X428" s="1371"/>
      <c r="Y428" s="1370"/>
      <c r="Z428" s="1372"/>
      <c r="AA428" s="1370"/>
      <c r="AB428" s="1370"/>
      <c r="AC428" s="1370"/>
      <c r="AD428" s="1370"/>
      <c r="AE428" s="1370"/>
      <c r="AF428" s="1131"/>
      <c r="AG428" s="875"/>
      <c r="AH428" s="1370"/>
      <c r="AI428" s="1370"/>
    </row>
    <row r="429">
      <c r="A429" s="1370"/>
      <c r="B429" s="1370"/>
      <c r="C429" s="1370"/>
      <c r="D429" s="1370"/>
      <c r="E429" s="1370"/>
      <c r="F429" s="1370"/>
      <c r="G429" s="1371"/>
      <c r="H429" s="1370"/>
      <c r="I429" s="1370"/>
      <c r="J429" s="1370"/>
      <c r="K429" s="1370"/>
      <c r="L429" s="1370"/>
      <c r="M429" s="1370"/>
      <c r="N429" s="1370"/>
      <c r="O429" s="1131"/>
      <c r="P429" s="875"/>
      <c r="Q429" s="1370"/>
      <c r="R429" s="1370"/>
      <c r="S429" s="1370"/>
      <c r="T429" s="1370"/>
      <c r="U429" s="1370"/>
      <c r="V429" s="1370"/>
      <c r="W429" s="1370"/>
      <c r="X429" s="1371"/>
      <c r="Y429" s="1370"/>
      <c r="Z429" s="1372"/>
      <c r="AA429" s="1370"/>
      <c r="AB429" s="1370"/>
      <c r="AC429" s="1370"/>
      <c r="AD429" s="1370"/>
      <c r="AE429" s="1370"/>
      <c r="AF429" s="1131"/>
      <c r="AG429" s="875"/>
      <c r="AH429" s="1370"/>
      <c r="AI429" s="1370"/>
    </row>
    <row r="430">
      <c r="A430" s="1370"/>
      <c r="B430" s="1370"/>
      <c r="C430" s="1370"/>
      <c r="D430" s="1370"/>
      <c r="E430" s="1370"/>
      <c r="F430" s="1370"/>
      <c r="G430" s="1371"/>
      <c r="H430" s="1370"/>
      <c r="I430" s="1370"/>
      <c r="J430" s="1370"/>
      <c r="K430" s="1370"/>
      <c r="L430" s="1370"/>
      <c r="M430" s="1370"/>
      <c r="N430" s="1370"/>
      <c r="O430" s="1131"/>
      <c r="P430" s="875"/>
      <c r="Q430" s="1370"/>
      <c r="R430" s="1370"/>
      <c r="S430" s="1370"/>
      <c r="T430" s="1370"/>
      <c r="U430" s="1370"/>
      <c r="V430" s="1370"/>
      <c r="W430" s="1370"/>
      <c r="X430" s="1371"/>
      <c r="Y430" s="1370"/>
      <c r="Z430" s="1372"/>
      <c r="AA430" s="1370"/>
      <c r="AB430" s="1370"/>
      <c r="AC430" s="1370"/>
      <c r="AD430" s="1370"/>
      <c r="AE430" s="1370"/>
      <c r="AF430" s="1131"/>
      <c r="AG430" s="875"/>
      <c r="AH430" s="1370"/>
      <c r="AI430" s="1370"/>
    </row>
    <row r="431">
      <c r="A431" s="1370"/>
      <c r="B431" s="1370"/>
      <c r="C431" s="1370"/>
      <c r="D431" s="1370"/>
      <c r="E431" s="1370"/>
      <c r="F431" s="1370"/>
      <c r="G431" s="1371"/>
      <c r="H431" s="1370"/>
      <c r="I431" s="1370"/>
      <c r="J431" s="1370"/>
      <c r="K431" s="1370"/>
      <c r="L431" s="1370"/>
      <c r="M431" s="1370"/>
      <c r="N431" s="1370"/>
      <c r="O431" s="1131"/>
      <c r="P431" s="875"/>
      <c r="Q431" s="1370"/>
      <c r="R431" s="1370"/>
      <c r="S431" s="1370"/>
      <c r="T431" s="1370"/>
      <c r="U431" s="1370"/>
      <c r="V431" s="1370"/>
      <c r="W431" s="1370"/>
      <c r="X431" s="1371"/>
      <c r="Y431" s="1370"/>
      <c r="Z431" s="1372"/>
      <c r="AA431" s="1370"/>
      <c r="AB431" s="1370"/>
      <c r="AC431" s="1370"/>
      <c r="AD431" s="1370"/>
      <c r="AE431" s="1370"/>
      <c r="AF431" s="1131"/>
      <c r="AG431" s="875"/>
      <c r="AH431" s="1370"/>
      <c r="AI431" s="1370"/>
    </row>
    <row r="432">
      <c r="A432" s="1370"/>
      <c r="B432" s="1370"/>
      <c r="C432" s="1370"/>
      <c r="D432" s="1370"/>
      <c r="E432" s="1370"/>
      <c r="F432" s="1370"/>
      <c r="G432" s="1371"/>
      <c r="H432" s="1370"/>
      <c r="I432" s="1370"/>
      <c r="J432" s="1370"/>
      <c r="K432" s="1370"/>
      <c r="L432" s="1370"/>
      <c r="M432" s="1370"/>
      <c r="N432" s="1370"/>
      <c r="O432" s="1131"/>
      <c r="P432" s="875"/>
      <c r="Q432" s="1370"/>
      <c r="R432" s="1370"/>
      <c r="S432" s="1370"/>
      <c r="T432" s="1370"/>
      <c r="U432" s="1370"/>
      <c r="V432" s="1370"/>
      <c r="W432" s="1370"/>
      <c r="X432" s="1371"/>
      <c r="Y432" s="1370"/>
      <c r="Z432" s="1372"/>
      <c r="AA432" s="1370"/>
      <c r="AB432" s="1370"/>
      <c r="AC432" s="1370"/>
      <c r="AD432" s="1370"/>
      <c r="AE432" s="1370"/>
      <c r="AF432" s="1131"/>
      <c r="AG432" s="875"/>
      <c r="AH432" s="1370"/>
      <c r="AI432" s="1370"/>
    </row>
    <row r="433">
      <c r="A433" s="1370"/>
      <c r="B433" s="1370"/>
      <c r="C433" s="1370"/>
      <c r="D433" s="1370"/>
      <c r="E433" s="1370"/>
      <c r="F433" s="1370"/>
      <c r="G433" s="1371"/>
      <c r="H433" s="1370"/>
      <c r="I433" s="1370"/>
      <c r="J433" s="1370"/>
      <c r="K433" s="1370"/>
      <c r="L433" s="1370"/>
      <c r="M433" s="1370"/>
      <c r="N433" s="1370"/>
      <c r="O433" s="1131"/>
      <c r="P433" s="875"/>
      <c r="Q433" s="1370"/>
      <c r="R433" s="1370"/>
      <c r="S433" s="1370"/>
      <c r="T433" s="1370"/>
      <c r="U433" s="1370"/>
      <c r="V433" s="1370"/>
      <c r="W433" s="1370"/>
      <c r="X433" s="1371"/>
      <c r="Y433" s="1370"/>
      <c r="Z433" s="1372"/>
      <c r="AA433" s="1370"/>
      <c r="AB433" s="1370"/>
      <c r="AC433" s="1370"/>
      <c r="AD433" s="1370"/>
      <c r="AE433" s="1370"/>
      <c r="AF433" s="1131"/>
      <c r="AG433" s="875"/>
      <c r="AH433" s="1370"/>
      <c r="AI433" s="1370"/>
    </row>
    <row r="434">
      <c r="A434" s="1370"/>
      <c r="B434" s="1370"/>
      <c r="C434" s="1370"/>
      <c r="D434" s="1370"/>
      <c r="E434" s="1370"/>
      <c r="F434" s="1370"/>
      <c r="G434" s="1371"/>
      <c r="H434" s="1370"/>
      <c r="I434" s="1370"/>
      <c r="J434" s="1370"/>
      <c r="K434" s="1370"/>
      <c r="L434" s="1370"/>
      <c r="M434" s="1370"/>
      <c r="N434" s="1370"/>
      <c r="O434" s="1131"/>
      <c r="P434" s="875"/>
      <c r="Q434" s="1370"/>
      <c r="R434" s="1370"/>
      <c r="S434" s="1370"/>
      <c r="T434" s="1370"/>
      <c r="U434" s="1370"/>
      <c r="V434" s="1370"/>
      <c r="W434" s="1370"/>
      <c r="X434" s="1371"/>
      <c r="Y434" s="1370"/>
      <c r="Z434" s="1372"/>
      <c r="AA434" s="1370"/>
      <c r="AB434" s="1370"/>
      <c r="AC434" s="1370"/>
      <c r="AD434" s="1370"/>
      <c r="AE434" s="1370"/>
      <c r="AF434" s="1131"/>
      <c r="AG434" s="875"/>
      <c r="AH434" s="1370"/>
      <c r="AI434" s="1370"/>
    </row>
    <row r="435">
      <c r="A435" s="1370"/>
      <c r="B435" s="1370"/>
      <c r="C435" s="1370"/>
      <c r="D435" s="1370"/>
      <c r="E435" s="1370"/>
      <c r="F435" s="1370"/>
      <c r="G435" s="1371"/>
      <c r="H435" s="1370"/>
      <c r="I435" s="1370"/>
      <c r="J435" s="1370"/>
      <c r="K435" s="1370"/>
      <c r="L435" s="1370"/>
      <c r="M435" s="1370"/>
      <c r="N435" s="1370"/>
      <c r="O435" s="1131"/>
      <c r="P435" s="875"/>
      <c r="Q435" s="1370"/>
      <c r="R435" s="1370"/>
      <c r="S435" s="1370"/>
      <c r="T435" s="1370"/>
      <c r="U435" s="1370"/>
      <c r="V435" s="1370"/>
      <c r="W435" s="1370"/>
      <c r="X435" s="1371"/>
      <c r="Y435" s="1370"/>
      <c r="Z435" s="1372"/>
      <c r="AA435" s="1370"/>
      <c r="AB435" s="1370"/>
      <c r="AC435" s="1370"/>
      <c r="AD435" s="1370"/>
      <c r="AE435" s="1370"/>
      <c r="AF435" s="1131"/>
      <c r="AG435" s="875"/>
      <c r="AH435" s="1370"/>
      <c r="AI435" s="1370"/>
    </row>
    <row r="436">
      <c r="A436" s="1370"/>
      <c r="B436" s="1370"/>
      <c r="C436" s="1370"/>
      <c r="D436" s="1370"/>
      <c r="E436" s="1370"/>
      <c r="F436" s="1370"/>
      <c r="G436" s="1371"/>
      <c r="H436" s="1370"/>
      <c r="I436" s="1370"/>
      <c r="J436" s="1370"/>
      <c r="K436" s="1370"/>
      <c r="L436" s="1370"/>
      <c r="M436" s="1370"/>
      <c r="N436" s="1370"/>
      <c r="O436" s="1131"/>
      <c r="P436" s="875"/>
      <c r="Q436" s="1370"/>
      <c r="R436" s="1370"/>
      <c r="S436" s="1370"/>
      <c r="T436" s="1370"/>
      <c r="U436" s="1370"/>
      <c r="V436" s="1370"/>
      <c r="W436" s="1370"/>
      <c r="X436" s="1371"/>
      <c r="Y436" s="1370"/>
      <c r="Z436" s="1372"/>
      <c r="AA436" s="1370"/>
      <c r="AB436" s="1370"/>
      <c r="AC436" s="1370"/>
      <c r="AD436" s="1370"/>
      <c r="AE436" s="1370"/>
      <c r="AF436" s="1131"/>
      <c r="AG436" s="875"/>
      <c r="AH436" s="1370"/>
      <c r="AI436" s="1370"/>
    </row>
    <row r="437">
      <c r="A437" s="1370"/>
      <c r="B437" s="1370"/>
      <c r="C437" s="1370"/>
      <c r="D437" s="1370"/>
      <c r="E437" s="1370"/>
      <c r="F437" s="1370"/>
      <c r="G437" s="1371"/>
      <c r="H437" s="1370"/>
      <c r="I437" s="1370"/>
      <c r="J437" s="1370"/>
      <c r="K437" s="1370"/>
      <c r="L437" s="1370"/>
      <c r="M437" s="1370"/>
      <c r="N437" s="1370"/>
      <c r="O437" s="1131"/>
      <c r="P437" s="875"/>
      <c r="Q437" s="1370"/>
      <c r="R437" s="1370"/>
      <c r="S437" s="1370"/>
      <c r="T437" s="1370"/>
      <c r="U437" s="1370"/>
      <c r="V437" s="1370"/>
      <c r="W437" s="1370"/>
      <c r="X437" s="1371"/>
      <c r="Y437" s="1370"/>
      <c r="Z437" s="1372"/>
      <c r="AA437" s="1370"/>
      <c r="AB437" s="1370"/>
      <c r="AC437" s="1370"/>
      <c r="AD437" s="1370"/>
      <c r="AE437" s="1370"/>
      <c r="AF437" s="1131"/>
      <c r="AG437" s="875"/>
      <c r="AH437" s="1370"/>
      <c r="AI437" s="1370"/>
    </row>
    <row r="438">
      <c r="A438" s="1370"/>
      <c r="B438" s="1370"/>
      <c r="C438" s="1370"/>
      <c r="D438" s="1370"/>
      <c r="E438" s="1370"/>
      <c r="F438" s="1370"/>
      <c r="G438" s="1371"/>
      <c r="H438" s="1370"/>
      <c r="I438" s="1370"/>
      <c r="J438" s="1370"/>
      <c r="K438" s="1370"/>
      <c r="L438" s="1370"/>
      <c r="M438" s="1370"/>
      <c r="N438" s="1370"/>
      <c r="O438" s="1131"/>
      <c r="P438" s="875"/>
      <c r="Q438" s="1370"/>
      <c r="R438" s="1370"/>
      <c r="S438" s="1370"/>
      <c r="T438" s="1370"/>
      <c r="U438" s="1370"/>
      <c r="V438" s="1370"/>
      <c r="W438" s="1370"/>
      <c r="X438" s="1371"/>
      <c r="Y438" s="1370"/>
      <c r="Z438" s="1372"/>
      <c r="AA438" s="1370"/>
      <c r="AB438" s="1370"/>
      <c r="AC438" s="1370"/>
      <c r="AD438" s="1370"/>
      <c r="AE438" s="1370"/>
      <c r="AF438" s="1131"/>
      <c r="AG438" s="875"/>
      <c r="AH438" s="1370"/>
      <c r="AI438" s="1370"/>
    </row>
    <row r="439">
      <c r="A439" s="1370"/>
      <c r="B439" s="1370"/>
      <c r="C439" s="1370"/>
      <c r="D439" s="1370"/>
      <c r="E439" s="1370"/>
      <c r="F439" s="1370"/>
      <c r="G439" s="1371"/>
      <c r="H439" s="1370"/>
      <c r="I439" s="1370"/>
      <c r="J439" s="1370"/>
      <c r="K439" s="1370"/>
      <c r="L439" s="1370"/>
      <c r="M439" s="1370"/>
      <c r="N439" s="1370"/>
      <c r="O439" s="1131"/>
      <c r="P439" s="875"/>
      <c r="Q439" s="1370"/>
      <c r="R439" s="1370"/>
      <c r="S439" s="1370"/>
      <c r="T439" s="1370"/>
      <c r="U439" s="1370"/>
      <c r="V439" s="1370"/>
      <c r="W439" s="1370"/>
      <c r="X439" s="1371"/>
      <c r="Y439" s="1370"/>
      <c r="Z439" s="1372"/>
      <c r="AA439" s="1370"/>
      <c r="AB439" s="1370"/>
      <c r="AC439" s="1370"/>
      <c r="AD439" s="1370"/>
      <c r="AE439" s="1370"/>
      <c r="AF439" s="1131"/>
      <c r="AG439" s="875"/>
      <c r="AH439" s="1370"/>
      <c r="AI439" s="1370"/>
    </row>
    <row r="440">
      <c r="A440" s="1370"/>
      <c r="B440" s="1370"/>
      <c r="C440" s="1370"/>
      <c r="D440" s="1370"/>
      <c r="E440" s="1370"/>
      <c r="F440" s="1370"/>
      <c r="G440" s="1371"/>
      <c r="H440" s="1370"/>
      <c r="I440" s="1370"/>
      <c r="J440" s="1370"/>
      <c r="K440" s="1370"/>
      <c r="L440" s="1370"/>
      <c r="M440" s="1370"/>
      <c r="N440" s="1370"/>
      <c r="O440" s="1131"/>
      <c r="P440" s="875"/>
      <c r="Q440" s="1370"/>
      <c r="R440" s="1370"/>
      <c r="S440" s="1370"/>
      <c r="T440" s="1370"/>
      <c r="U440" s="1370"/>
      <c r="V440" s="1370"/>
      <c r="W440" s="1370"/>
      <c r="X440" s="1371"/>
      <c r="Y440" s="1370"/>
      <c r="Z440" s="1372"/>
      <c r="AA440" s="1370"/>
      <c r="AB440" s="1370"/>
      <c r="AC440" s="1370"/>
      <c r="AD440" s="1370"/>
      <c r="AE440" s="1370"/>
      <c r="AF440" s="1131"/>
      <c r="AG440" s="875"/>
      <c r="AH440" s="1370"/>
      <c r="AI440" s="1370"/>
    </row>
    <row r="441">
      <c r="A441" s="1370"/>
      <c r="B441" s="1370"/>
      <c r="C441" s="1370"/>
      <c r="D441" s="1370"/>
      <c r="E441" s="1370"/>
      <c r="F441" s="1370"/>
      <c r="G441" s="1371"/>
      <c r="H441" s="1370"/>
      <c r="I441" s="1370"/>
      <c r="J441" s="1370"/>
      <c r="K441" s="1370"/>
      <c r="L441" s="1370"/>
      <c r="M441" s="1370"/>
      <c r="N441" s="1370"/>
      <c r="O441" s="1131"/>
      <c r="P441" s="875"/>
      <c r="Q441" s="1370"/>
      <c r="R441" s="1370"/>
      <c r="S441" s="1370"/>
      <c r="T441" s="1370"/>
      <c r="U441" s="1370"/>
      <c r="V441" s="1370"/>
      <c r="W441" s="1370"/>
      <c r="X441" s="1371"/>
      <c r="Y441" s="1370"/>
      <c r="Z441" s="1372"/>
      <c r="AA441" s="1370"/>
      <c r="AB441" s="1370"/>
      <c r="AC441" s="1370"/>
      <c r="AD441" s="1370"/>
      <c r="AE441" s="1370"/>
      <c r="AF441" s="1131"/>
      <c r="AG441" s="875"/>
      <c r="AH441" s="1370"/>
      <c r="AI441" s="1370"/>
    </row>
    <row r="442">
      <c r="A442" s="1370"/>
      <c r="B442" s="1370"/>
      <c r="C442" s="1370"/>
      <c r="D442" s="1370"/>
      <c r="E442" s="1370"/>
      <c r="F442" s="1370"/>
      <c r="G442" s="1371"/>
      <c r="H442" s="1370"/>
      <c r="I442" s="1370"/>
      <c r="J442" s="1370"/>
      <c r="K442" s="1370"/>
      <c r="L442" s="1370"/>
      <c r="M442" s="1370"/>
      <c r="N442" s="1370"/>
      <c r="O442" s="1131"/>
      <c r="P442" s="875"/>
      <c r="Q442" s="1370"/>
      <c r="R442" s="1370"/>
      <c r="S442" s="1370"/>
      <c r="T442" s="1370"/>
      <c r="U442" s="1370"/>
      <c r="V442" s="1370"/>
      <c r="W442" s="1370"/>
      <c r="X442" s="1371"/>
      <c r="Y442" s="1370"/>
      <c r="Z442" s="1372"/>
      <c r="AA442" s="1370"/>
      <c r="AB442" s="1370"/>
      <c r="AC442" s="1370"/>
      <c r="AD442" s="1370"/>
      <c r="AE442" s="1370"/>
      <c r="AF442" s="1131"/>
      <c r="AG442" s="875"/>
      <c r="AH442" s="1370"/>
      <c r="AI442" s="1370"/>
    </row>
    <row r="443">
      <c r="A443" s="1370"/>
      <c r="B443" s="1370"/>
      <c r="C443" s="1370"/>
      <c r="D443" s="1370"/>
      <c r="E443" s="1370"/>
      <c r="F443" s="1370"/>
      <c r="G443" s="1371"/>
      <c r="H443" s="1370"/>
      <c r="I443" s="1370"/>
      <c r="J443" s="1370"/>
      <c r="K443" s="1370"/>
      <c r="L443" s="1370"/>
      <c r="M443" s="1370"/>
      <c r="N443" s="1370"/>
      <c r="O443" s="1131"/>
      <c r="P443" s="875"/>
      <c r="Q443" s="1370"/>
      <c r="R443" s="1370"/>
      <c r="S443" s="1370"/>
      <c r="T443" s="1370"/>
      <c r="U443" s="1370"/>
      <c r="V443" s="1370"/>
      <c r="W443" s="1370"/>
      <c r="X443" s="1371"/>
      <c r="Y443" s="1370"/>
      <c r="Z443" s="1372"/>
      <c r="AA443" s="1370"/>
      <c r="AB443" s="1370"/>
      <c r="AC443" s="1370"/>
      <c r="AD443" s="1370"/>
      <c r="AE443" s="1370"/>
      <c r="AF443" s="1131"/>
      <c r="AG443" s="875"/>
      <c r="AH443" s="1370"/>
      <c r="AI443" s="1370"/>
    </row>
    <row r="444">
      <c r="A444" s="1370"/>
      <c r="B444" s="1370"/>
      <c r="C444" s="1370"/>
      <c r="D444" s="1370"/>
      <c r="E444" s="1370"/>
      <c r="F444" s="1370"/>
      <c r="G444" s="1371"/>
      <c r="H444" s="1370"/>
      <c r="I444" s="1370"/>
      <c r="J444" s="1370"/>
      <c r="K444" s="1370"/>
      <c r="L444" s="1370"/>
      <c r="M444" s="1370"/>
      <c r="N444" s="1370"/>
      <c r="O444" s="1131"/>
      <c r="P444" s="875"/>
      <c r="Q444" s="1370"/>
      <c r="R444" s="1370"/>
      <c r="S444" s="1370"/>
      <c r="T444" s="1370"/>
      <c r="U444" s="1370"/>
      <c r="V444" s="1370"/>
      <c r="W444" s="1370"/>
      <c r="X444" s="1371"/>
      <c r="Y444" s="1370"/>
      <c r="Z444" s="1372"/>
      <c r="AA444" s="1370"/>
      <c r="AB444" s="1370"/>
      <c r="AC444" s="1370"/>
      <c r="AD444" s="1370"/>
      <c r="AE444" s="1370"/>
      <c r="AF444" s="1131"/>
      <c r="AG444" s="875"/>
      <c r="AH444" s="1370"/>
      <c r="AI444" s="1370"/>
    </row>
    <row r="445">
      <c r="A445" s="1370"/>
      <c r="B445" s="1370"/>
      <c r="C445" s="1370"/>
      <c r="D445" s="1370"/>
      <c r="E445" s="1370"/>
      <c r="F445" s="1370"/>
      <c r="G445" s="1371"/>
      <c r="H445" s="1370"/>
      <c r="I445" s="1370"/>
      <c r="J445" s="1370"/>
      <c r="K445" s="1370"/>
      <c r="L445" s="1370"/>
      <c r="M445" s="1370"/>
      <c r="N445" s="1370"/>
      <c r="O445" s="1131"/>
      <c r="P445" s="875"/>
      <c r="Q445" s="1370"/>
      <c r="R445" s="1370"/>
      <c r="S445" s="1370"/>
      <c r="T445" s="1370"/>
      <c r="U445" s="1370"/>
      <c r="V445" s="1370"/>
      <c r="W445" s="1370"/>
      <c r="X445" s="1371"/>
      <c r="Y445" s="1370"/>
      <c r="Z445" s="1372"/>
      <c r="AA445" s="1370"/>
      <c r="AB445" s="1370"/>
      <c r="AC445" s="1370"/>
      <c r="AD445" s="1370"/>
      <c r="AE445" s="1370"/>
      <c r="AF445" s="1131"/>
      <c r="AG445" s="875"/>
      <c r="AH445" s="1370"/>
      <c r="AI445" s="1370"/>
    </row>
    <row r="446">
      <c r="A446" s="1370"/>
      <c r="B446" s="1370"/>
      <c r="C446" s="1370"/>
      <c r="D446" s="1370"/>
      <c r="E446" s="1370"/>
      <c r="F446" s="1370"/>
      <c r="G446" s="1371"/>
      <c r="H446" s="1370"/>
      <c r="I446" s="1370"/>
      <c r="J446" s="1370"/>
      <c r="K446" s="1370"/>
      <c r="L446" s="1370"/>
      <c r="M446" s="1370"/>
      <c r="N446" s="1370"/>
      <c r="O446" s="1131"/>
      <c r="P446" s="875"/>
      <c r="Q446" s="1370"/>
      <c r="R446" s="1370"/>
      <c r="S446" s="1370"/>
      <c r="T446" s="1370"/>
      <c r="U446" s="1370"/>
      <c r="V446" s="1370"/>
      <c r="W446" s="1370"/>
      <c r="X446" s="1371"/>
      <c r="Y446" s="1370"/>
      <c r="Z446" s="1372"/>
      <c r="AA446" s="1370"/>
      <c r="AB446" s="1370"/>
      <c r="AC446" s="1370"/>
      <c r="AD446" s="1370"/>
      <c r="AE446" s="1370"/>
      <c r="AF446" s="1131"/>
      <c r="AG446" s="875"/>
      <c r="AH446" s="1370"/>
      <c r="AI446" s="1370"/>
    </row>
    <row r="447">
      <c r="A447" s="1370"/>
      <c r="B447" s="1370"/>
      <c r="C447" s="1370"/>
      <c r="D447" s="1370"/>
      <c r="E447" s="1370"/>
      <c r="F447" s="1370"/>
      <c r="G447" s="1371"/>
      <c r="H447" s="1370"/>
      <c r="I447" s="1370"/>
      <c r="J447" s="1370"/>
      <c r="K447" s="1370"/>
      <c r="L447" s="1370"/>
      <c r="M447" s="1370"/>
      <c r="N447" s="1370"/>
      <c r="O447" s="1131"/>
      <c r="P447" s="875"/>
      <c r="Q447" s="1370"/>
      <c r="R447" s="1370"/>
      <c r="S447" s="1370"/>
      <c r="T447" s="1370"/>
      <c r="U447" s="1370"/>
      <c r="V447" s="1370"/>
      <c r="W447" s="1370"/>
      <c r="X447" s="1371"/>
      <c r="Y447" s="1370"/>
      <c r="Z447" s="1372"/>
      <c r="AA447" s="1370"/>
      <c r="AB447" s="1370"/>
      <c r="AC447" s="1370"/>
      <c r="AD447" s="1370"/>
      <c r="AE447" s="1370"/>
      <c r="AF447" s="1131"/>
      <c r="AG447" s="875"/>
      <c r="AH447" s="1370"/>
      <c r="AI447" s="1370"/>
    </row>
    <row r="448">
      <c r="A448" s="1370"/>
      <c r="B448" s="1370"/>
      <c r="C448" s="1370"/>
      <c r="D448" s="1370"/>
      <c r="E448" s="1370"/>
      <c r="F448" s="1370"/>
      <c r="G448" s="1371"/>
      <c r="H448" s="1370"/>
      <c r="I448" s="1370"/>
      <c r="J448" s="1370"/>
      <c r="K448" s="1370"/>
      <c r="L448" s="1370"/>
      <c r="M448" s="1370"/>
      <c r="N448" s="1370"/>
      <c r="O448" s="1131"/>
      <c r="P448" s="875"/>
      <c r="Q448" s="1370"/>
      <c r="R448" s="1370"/>
      <c r="S448" s="1370"/>
      <c r="T448" s="1370"/>
      <c r="U448" s="1370"/>
      <c r="V448" s="1370"/>
      <c r="W448" s="1370"/>
      <c r="X448" s="1371"/>
      <c r="Y448" s="1370"/>
      <c r="Z448" s="1372"/>
      <c r="AA448" s="1370"/>
      <c r="AB448" s="1370"/>
      <c r="AC448" s="1370"/>
      <c r="AD448" s="1370"/>
      <c r="AE448" s="1370"/>
      <c r="AF448" s="1131"/>
      <c r="AG448" s="875"/>
      <c r="AH448" s="1370"/>
      <c r="AI448" s="1370"/>
    </row>
    <row r="449">
      <c r="A449" s="1370"/>
      <c r="B449" s="1370"/>
      <c r="C449" s="1370"/>
      <c r="D449" s="1370"/>
      <c r="E449" s="1370"/>
      <c r="F449" s="1370"/>
      <c r="G449" s="1371"/>
      <c r="H449" s="1370"/>
      <c r="I449" s="1370"/>
      <c r="J449" s="1370"/>
      <c r="K449" s="1370"/>
      <c r="L449" s="1370"/>
      <c r="M449" s="1370"/>
      <c r="N449" s="1370"/>
      <c r="O449" s="1131"/>
      <c r="P449" s="875"/>
      <c r="Q449" s="1370"/>
      <c r="R449" s="1370"/>
      <c r="S449" s="1370"/>
      <c r="T449" s="1370"/>
      <c r="U449" s="1370"/>
      <c r="V449" s="1370"/>
      <c r="W449" s="1370"/>
      <c r="X449" s="1371"/>
      <c r="Y449" s="1370"/>
      <c r="Z449" s="1372"/>
      <c r="AA449" s="1370"/>
      <c r="AB449" s="1370"/>
      <c r="AC449" s="1370"/>
      <c r="AD449" s="1370"/>
      <c r="AE449" s="1370"/>
      <c r="AF449" s="1131"/>
      <c r="AG449" s="875"/>
      <c r="AH449" s="1370"/>
      <c r="AI449" s="1370"/>
    </row>
    <row r="450">
      <c r="A450" s="1370"/>
      <c r="B450" s="1370"/>
      <c r="C450" s="1370"/>
      <c r="D450" s="1370"/>
      <c r="E450" s="1370"/>
      <c r="F450" s="1370"/>
      <c r="G450" s="1371"/>
      <c r="H450" s="1370"/>
      <c r="I450" s="1370"/>
      <c r="J450" s="1370"/>
      <c r="K450" s="1370"/>
      <c r="L450" s="1370"/>
      <c r="M450" s="1370"/>
      <c r="N450" s="1370"/>
      <c r="O450" s="1131"/>
      <c r="P450" s="875"/>
      <c r="Q450" s="1370"/>
      <c r="R450" s="1370"/>
      <c r="S450" s="1370"/>
      <c r="T450" s="1370"/>
      <c r="U450" s="1370"/>
      <c r="V450" s="1370"/>
      <c r="W450" s="1370"/>
      <c r="X450" s="1371"/>
      <c r="Y450" s="1370"/>
      <c r="Z450" s="1372"/>
      <c r="AA450" s="1370"/>
      <c r="AB450" s="1370"/>
      <c r="AC450" s="1370"/>
      <c r="AD450" s="1370"/>
      <c r="AE450" s="1370"/>
      <c r="AF450" s="1131"/>
      <c r="AG450" s="875"/>
      <c r="AH450" s="1370"/>
      <c r="AI450" s="1370"/>
    </row>
    <row r="451">
      <c r="A451" s="1370"/>
      <c r="B451" s="1370"/>
      <c r="C451" s="1370"/>
      <c r="D451" s="1370"/>
      <c r="E451" s="1370"/>
      <c r="F451" s="1370"/>
      <c r="G451" s="1371"/>
      <c r="H451" s="1370"/>
      <c r="I451" s="1370"/>
      <c r="J451" s="1370"/>
      <c r="K451" s="1370"/>
      <c r="L451" s="1370"/>
      <c r="M451" s="1370"/>
      <c r="N451" s="1370"/>
      <c r="O451" s="1131"/>
      <c r="P451" s="875"/>
      <c r="Q451" s="1370"/>
      <c r="R451" s="1370"/>
      <c r="S451" s="1370"/>
      <c r="T451" s="1370"/>
      <c r="U451" s="1370"/>
      <c r="V451" s="1370"/>
      <c r="W451" s="1370"/>
      <c r="X451" s="1371"/>
      <c r="Y451" s="1370"/>
      <c r="Z451" s="1372"/>
      <c r="AA451" s="1370"/>
      <c r="AB451" s="1370"/>
      <c r="AC451" s="1370"/>
      <c r="AD451" s="1370"/>
      <c r="AE451" s="1370"/>
      <c r="AF451" s="1131"/>
      <c r="AG451" s="875"/>
      <c r="AH451" s="1370"/>
      <c r="AI451" s="1370"/>
    </row>
    <row r="452">
      <c r="A452" s="1370"/>
      <c r="B452" s="1370"/>
      <c r="C452" s="1370"/>
      <c r="D452" s="1370"/>
      <c r="E452" s="1370"/>
      <c r="F452" s="1370"/>
      <c r="G452" s="1371"/>
      <c r="H452" s="1370"/>
      <c r="I452" s="1370"/>
      <c r="J452" s="1370"/>
      <c r="K452" s="1370"/>
      <c r="L452" s="1370"/>
      <c r="M452" s="1370"/>
      <c r="N452" s="1370"/>
      <c r="O452" s="1131"/>
      <c r="P452" s="875"/>
      <c r="Q452" s="1370"/>
      <c r="R452" s="1370"/>
      <c r="S452" s="1370"/>
      <c r="T452" s="1370"/>
      <c r="U452" s="1370"/>
      <c r="V452" s="1370"/>
      <c r="W452" s="1370"/>
      <c r="X452" s="1371"/>
      <c r="Y452" s="1370"/>
      <c r="Z452" s="1372"/>
      <c r="AA452" s="1370"/>
      <c r="AB452" s="1370"/>
      <c r="AC452" s="1370"/>
      <c r="AD452" s="1370"/>
      <c r="AE452" s="1370"/>
      <c r="AF452" s="1131"/>
      <c r="AG452" s="875"/>
      <c r="AH452" s="1370"/>
      <c r="AI452" s="1370"/>
    </row>
    <row r="453">
      <c r="A453" s="1370"/>
      <c r="B453" s="1370"/>
      <c r="C453" s="1370"/>
      <c r="D453" s="1370"/>
      <c r="E453" s="1370"/>
      <c r="F453" s="1370"/>
      <c r="G453" s="1371"/>
      <c r="H453" s="1370"/>
      <c r="I453" s="1370"/>
      <c r="J453" s="1370"/>
      <c r="K453" s="1370"/>
      <c r="L453" s="1370"/>
      <c r="M453" s="1370"/>
      <c r="N453" s="1370"/>
      <c r="O453" s="1131"/>
      <c r="P453" s="875"/>
      <c r="Q453" s="1370"/>
      <c r="R453" s="1370"/>
      <c r="S453" s="1370"/>
      <c r="T453" s="1370"/>
      <c r="U453" s="1370"/>
      <c r="V453" s="1370"/>
      <c r="W453" s="1370"/>
      <c r="X453" s="1371"/>
      <c r="Y453" s="1370"/>
      <c r="Z453" s="1372"/>
      <c r="AA453" s="1370"/>
      <c r="AB453" s="1370"/>
      <c r="AC453" s="1370"/>
      <c r="AD453" s="1370"/>
      <c r="AE453" s="1370"/>
      <c r="AF453" s="1131"/>
      <c r="AG453" s="875"/>
      <c r="AH453" s="1370"/>
      <c r="AI453" s="1370"/>
    </row>
    <row r="454">
      <c r="A454" s="1370"/>
      <c r="B454" s="1370"/>
      <c r="C454" s="1370"/>
      <c r="D454" s="1370"/>
      <c r="E454" s="1370"/>
      <c r="F454" s="1370"/>
      <c r="G454" s="1371"/>
      <c r="H454" s="1370"/>
      <c r="I454" s="1370"/>
      <c r="J454" s="1370"/>
      <c r="K454" s="1370"/>
      <c r="L454" s="1370"/>
      <c r="M454" s="1370"/>
      <c r="N454" s="1370"/>
      <c r="O454" s="1131"/>
      <c r="P454" s="875"/>
      <c r="Q454" s="1370"/>
      <c r="R454" s="1370"/>
      <c r="S454" s="1370"/>
      <c r="T454" s="1370"/>
      <c r="U454" s="1370"/>
      <c r="V454" s="1370"/>
      <c r="W454" s="1370"/>
      <c r="X454" s="1371"/>
      <c r="Y454" s="1370"/>
      <c r="Z454" s="1372"/>
      <c r="AA454" s="1370"/>
      <c r="AB454" s="1370"/>
      <c r="AC454" s="1370"/>
      <c r="AD454" s="1370"/>
      <c r="AE454" s="1370"/>
      <c r="AF454" s="1131"/>
      <c r="AG454" s="875"/>
      <c r="AH454" s="1370"/>
      <c r="AI454" s="1370"/>
    </row>
    <row r="455">
      <c r="A455" s="1370"/>
      <c r="B455" s="1370"/>
      <c r="C455" s="1370"/>
      <c r="D455" s="1370"/>
      <c r="E455" s="1370"/>
      <c r="F455" s="1370"/>
      <c r="G455" s="1371"/>
      <c r="H455" s="1370"/>
      <c r="I455" s="1370"/>
      <c r="J455" s="1370"/>
      <c r="K455" s="1370"/>
      <c r="L455" s="1370"/>
      <c r="M455" s="1370"/>
      <c r="N455" s="1370"/>
      <c r="O455" s="1131"/>
      <c r="P455" s="875"/>
      <c r="Q455" s="1370"/>
      <c r="R455" s="1370"/>
      <c r="S455" s="1370"/>
      <c r="T455" s="1370"/>
      <c r="U455" s="1370"/>
      <c r="V455" s="1370"/>
      <c r="W455" s="1370"/>
      <c r="X455" s="1371"/>
      <c r="Y455" s="1370"/>
      <c r="Z455" s="1372"/>
      <c r="AA455" s="1370"/>
      <c r="AB455" s="1370"/>
      <c r="AC455" s="1370"/>
      <c r="AD455" s="1370"/>
      <c r="AE455" s="1370"/>
      <c r="AF455" s="1131"/>
      <c r="AG455" s="875"/>
      <c r="AH455" s="1370"/>
      <c r="AI455" s="1370"/>
    </row>
    <row r="456">
      <c r="A456" s="1370"/>
      <c r="B456" s="1370"/>
      <c r="C456" s="1370"/>
      <c r="D456" s="1370"/>
      <c r="E456" s="1370"/>
      <c r="F456" s="1370"/>
      <c r="G456" s="1371"/>
      <c r="H456" s="1370"/>
      <c r="I456" s="1370"/>
      <c r="J456" s="1370"/>
      <c r="K456" s="1370"/>
      <c r="L456" s="1370"/>
      <c r="M456" s="1370"/>
      <c r="N456" s="1370"/>
      <c r="O456" s="1131"/>
      <c r="P456" s="875"/>
      <c r="Q456" s="1370"/>
      <c r="R456" s="1370"/>
      <c r="S456" s="1370"/>
      <c r="T456" s="1370"/>
      <c r="U456" s="1370"/>
      <c r="V456" s="1370"/>
      <c r="W456" s="1370"/>
      <c r="X456" s="1371"/>
      <c r="Y456" s="1370"/>
      <c r="Z456" s="1372"/>
      <c r="AA456" s="1370"/>
      <c r="AB456" s="1370"/>
      <c r="AC456" s="1370"/>
      <c r="AD456" s="1370"/>
      <c r="AE456" s="1370"/>
      <c r="AF456" s="1131"/>
      <c r="AG456" s="875"/>
      <c r="AH456" s="1370"/>
      <c r="AI456" s="1370"/>
    </row>
    <row r="457">
      <c r="A457" s="1370"/>
      <c r="B457" s="1370"/>
      <c r="C457" s="1370"/>
      <c r="D457" s="1370"/>
      <c r="E457" s="1370"/>
      <c r="F457" s="1370"/>
      <c r="G457" s="1371"/>
      <c r="H457" s="1370"/>
      <c r="I457" s="1370"/>
      <c r="J457" s="1370"/>
      <c r="K457" s="1370"/>
      <c r="L457" s="1370"/>
      <c r="M457" s="1370"/>
      <c r="N457" s="1370"/>
      <c r="O457" s="1131"/>
      <c r="P457" s="875"/>
      <c r="Q457" s="1370"/>
      <c r="R457" s="1370"/>
      <c r="S457" s="1370"/>
      <c r="T457" s="1370"/>
      <c r="U457" s="1370"/>
      <c r="V457" s="1370"/>
      <c r="W457" s="1370"/>
      <c r="X457" s="1371"/>
      <c r="Y457" s="1370"/>
      <c r="Z457" s="1372"/>
      <c r="AA457" s="1370"/>
      <c r="AB457" s="1370"/>
      <c r="AC457" s="1370"/>
      <c r="AD457" s="1370"/>
      <c r="AE457" s="1370"/>
      <c r="AF457" s="1131"/>
      <c r="AG457" s="875"/>
      <c r="AH457" s="1370"/>
      <c r="AI457" s="1370"/>
    </row>
    <row r="458">
      <c r="A458" s="1370"/>
      <c r="B458" s="1370"/>
      <c r="C458" s="1370"/>
      <c r="D458" s="1370"/>
      <c r="E458" s="1370"/>
      <c r="F458" s="1370"/>
      <c r="G458" s="1371"/>
      <c r="H458" s="1370"/>
      <c r="I458" s="1370"/>
      <c r="J458" s="1370"/>
      <c r="K458" s="1370"/>
      <c r="L458" s="1370"/>
      <c r="M458" s="1370"/>
      <c r="N458" s="1370"/>
      <c r="O458" s="1131"/>
      <c r="P458" s="875"/>
      <c r="Q458" s="1370"/>
      <c r="R458" s="1370"/>
      <c r="S458" s="1370"/>
      <c r="T458" s="1370"/>
      <c r="U458" s="1370"/>
      <c r="V458" s="1370"/>
      <c r="W458" s="1370"/>
      <c r="X458" s="1371"/>
      <c r="Y458" s="1370"/>
      <c r="Z458" s="1372"/>
      <c r="AA458" s="1370"/>
      <c r="AB458" s="1370"/>
      <c r="AC458" s="1370"/>
      <c r="AD458" s="1370"/>
      <c r="AE458" s="1370"/>
      <c r="AF458" s="1131"/>
      <c r="AG458" s="875"/>
      <c r="AH458" s="1370"/>
      <c r="AI458" s="1370"/>
    </row>
    <row r="459">
      <c r="A459" s="1370"/>
      <c r="B459" s="1370"/>
      <c r="C459" s="1370"/>
      <c r="D459" s="1370"/>
      <c r="E459" s="1370"/>
      <c r="F459" s="1370"/>
      <c r="G459" s="1371"/>
      <c r="H459" s="1370"/>
      <c r="I459" s="1370"/>
      <c r="J459" s="1370"/>
      <c r="K459" s="1370"/>
      <c r="L459" s="1370"/>
      <c r="M459" s="1370"/>
      <c r="N459" s="1370"/>
      <c r="O459" s="1131"/>
      <c r="P459" s="875"/>
      <c r="Q459" s="1370"/>
      <c r="R459" s="1370"/>
      <c r="S459" s="1370"/>
      <c r="T459" s="1370"/>
      <c r="U459" s="1370"/>
      <c r="V459" s="1370"/>
      <c r="W459" s="1370"/>
      <c r="X459" s="1371"/>
      <c r="Y459" s="1370"/>
      <c r="Z459" s="1372"/>
      <c r="AA459" s="1370"/>
      <c r="AB459" s="1370"/>
      <c r="AC459" s="1370"/>
      <c r="AD459" s="1370"/>
      <c r="AE459" s="1370"/>
      <c r="AF459" s="1131"/>
      <c r="AG459" s="875"/>
      <c r="AH459" s="1370"/>
      <c r="AI459" s="1370"/>
    </row>
    <row r="460">
      <c r="A460" s="1370"/>
      <c r="B460" s="1370"/>
      <c r="C460" s="1370"/>
      <c r="D460" s="1370"/>
      <c r="E460" s="1370"/>
      <c r="F460" s="1370"/>
      <c r="G460" s="1371"/>
      <c r="H460" s="1370"/>
      <c r="I460" s="1370"/>
      <c r="J460" s="1370"/>
      <c r="K460" s="1370"/>
      <c r="L460" s="1370"/>
      <c r="M460" s="1370"/>
      <c r="N460" s="1370"/>
      <c r="O460" s="1131"/>
      <c r="P460" s="875"/>
      <c r="Q460" s="1370"/>
      <c r="R460" s="1370"/>
      <c r="S460" s="1370"/>
      <c r="T460" s="1370"/>
      <c r="U460" s="1370"/>
      <c r="V460" s="1370"/>
      <c r="W460" s="1370"/>
      <c r="X460" s="1371"/>
      <c r="Y460" s="1370"/>
      <c r="Z460" s="1372"/>
      <c r="AA460" s="1370"/>
      <c r="AB460" s="1370"/>
      <c r="AC460" s="1370"/>
      <c r="AD460" s="1370"/>
      <c r="AE460" s="1370"/>
      <c r="AF460" s="1131"/>
      <c r="AG460" s="875"/>
      <c r="AH460" s="1370"/>
      <c r="AI460" s="1370"/>
    </row>
    <row r="461">
      <c r="A461" s="1370"/>
      <c r="B461" s="1370"/>
      <c r="C461" s="1370"/>
      <c r="D461" s="1370"/>
      <c r="E461" s="1370"/>
      <c r="F461" s="1370"/>
      <c r="G461" s="1371"/>
      <c r="H461" s="1370"/>
      <c r="I461" s="1370"/>
      <c r="J461" s="1370"/>
      <c r="K461" s="1370"/>
      <c r="L461" s="1370"/>
      <c r="M461" s="1370"/>
      <c r="N461" s="1370"/>
      <c r="O461" s="1131"/>
      <c r="P461" s="875"/>
      <c r="Q461" s="1370"/>
      <c r="R461" s="1370"/>
      <c r="S461" s="1370"/>
      <c r="T461" s="1370"/>
      <c r="U461" s="1370"/>
      <c r="V461" s="1370"/>
      <c r="W461" s="1370"/>
      <c r="X461" s="1371"/>
      <c r="Y461" s="1370"/>
      <c r="Z461" s="1372"/>
      <c r="AA461" s="1370"/>
      <c r="AB461" s="1370"/>
      <c r="AC461" s="1370"/>
      <c r="AD461" s="1370"/>
      <c r="AE461" s="1370"/>
      <c r="AF461" s="1131"/>
      <c r="AG461" s="875"/>
      <c r="AH461" s="1370"/>
      <c r="AI461" s="1370"/>
    </row>
    <row r="462">
      <c r="A462" s="1370"/>
      <c r="B462" s="1370"/>
      <c r="C462" s="1370"/>
      <c r="D462" s="1370"/>
      <c r="E462" s="1370"/>
      <c r="F462" s="1370"/>
      <c r="G462" s="1371"/>
      <c r="H462" s="1370"/>
      <c r="I462" s="1370"/>
      <c r="J462" s="1370"/>
      <c r="K462" s="1370"/>
      <c r="L462" s="1370"/>
      <c r="M462" s="1370"/>
      <c r="N462" s="1370"/>
      <c r="O462" s="1131"/>
      <c r="P462" s="875"/>
      <c r="Q462" s="1370"/>
      <c r="R462" s="1370"/>
      <c r="S462" s="1370"/>
      <c r="T462" s="1370"/>
      <c r="U462" s="1370"/>
      <c r="V462" s="1370"/>
      <c r="W462" s="1370"/>
      <c r="X462" s="1371"/>
      <c r="Y462" s="1370"/>
      <c r="Z462" s="1372"/>
      <c r="AA462" s="1370"/>
      <c r="AB462" s="1370"/>
      <c r="AC462" s="1370"/>
      <c r="AD462" s="1370"/>
      <c r="AE462" s="1370"/>
      <c r="AF462" s="1131"/>
      <c r="AG462" s="875"/>
      <c r="AH462" s="1370"/>
      <c r="AI462" s="1370"/>
    </row>
    <row r="463">
      <c r="A463" s="1370"/>
      <c r="B463" s="1370"/>
      <c r="C463" s="1370"/>
      <c r="D463" s="1370"/>
      <c r="E463" s="1370"/>
      <c r="F463" s="1370"/>
      <c r="G463" s="1371"/>
      <c r="H463" s="1370"/>
      <c r="I463" s="1370"/>
      <c r="J463" s="1370"/>
      <c r="K463" s="1370"/>
      <c r="L463" s="1370"/>
      <c r="M463" s="1370"/>
      <c r="N463" s="1370"/>
      <c r="O463" s="1131"/>
      <c r="P463" s="875"/>
      <c r="Q463" s="1370"/>
      <c r="R463" s="1370"/>
      <c r="S463" s="1370"/>
      <c r="T463" s="1370"/>
      <c r="U463" s="1370"/>
      <c r="V463" s="1370"/>
      <c r="W463" s="1370"/>
      <c r="X463" s="1371"/>
      <c r="Y463" s="1370"/>
      <c r="Z463" s="1372"/>
      <c r="AA463" s="1370"/>
      <c r="AB463" s="1370"/>
      <c r="AC463" s="1370"/>
      <c r="AD463" s="1370"/>
      <c r="AE463" s="1370"/>
      <c r="AF463" s="1131"/>
      <c r="AG463" s="875"/>
      <c r="AH463" s="1370"/>
      <c r="AI463" s="1370"/>
    </row>
    <row r="464">
      <c r="A464" s="1370"/>
      <c r="B464" s="1370"/>
      <c r="C464" s="1370"/>
      <c r="D464" s="1370"/>
      <c r="E464" s="1370"/>
      <c r="F464" s="1370"/>
      <c r="G464" s="1371"/>
      <c r="H464" s="1370"/>
      <c r="I464" s="1370"/>
      <c r="J464" s="1370"/>
      <c r="K464" s="1370"/>
      <c r="L464" s="1370"/>
      <c r="M464" s="1370"/>
      <c r="N464" s="1370"/>
      <c r="O464" s="1131"/>
      <c r="P464" s="875"/>
      <c r="Q464" s="1370"/>
      <c r="R464" s="1370"/>
      <c r="S464" s="1370"/>
      <c r="T464" s="1370"/>
      <c r="U464" s="1370"/>
      <c r="V464" s="1370"/>
      <c r="W464" s="1370"/>
      <c r="X464" s="1371"/>
      <c r="Y464" s="1370"/>
      <c r="Z464" s="1372"/>
      <c r="AA464" s="1370"/>
      <c r="AB464" s="1370"/>
      <c r="AC464" s="1370"/>
      <c r="AD464" s="1370"/>
      <c r="AE464" s="1370"/>
      <c r="AF464" s="1131"/>
      <c r="AG464" s="875"/>
      <c r="AH464" s="1370"/>
      <c r="AI464" s="1370"/>
    </row>
    <row r="465">
      <c r="A465" s="1370"/>
      <c r="B465" s="1370"/>
      <c r="C465" s="1370"/>
      <c r="D465" s="1370"/>
      <c r="E465" s="1370"/>
      <c r="F465" s="1370"/>
      <c r="G465" s="1371"/>
      <c r="H465" s="1370"/>
      <c r="I465" s="1370"/>
      <c r="J465" s="1370"/>
      <c r="K465" s="1370"/>
      <c r="L465" s="1370"/>
      <c r="M465" s="1370"/>
      <c r="N465" s="1370"/>
      <c r="O465" s="1131"/>
      <c r="P465" s="875"/>
      <c r="Q465" s="1370"/>
      <c r="R465" s="1370"/>
      <c r="S465" s="1370"/>
      <c r="T465" s="1370"/>
      <c r="U465" s="1370"/>
      <c r="V465" s="1370"/>
      <c r="W465" s="1370"/>
      <c r="X465" s="1371"/>
      <c r="Y465" s="1370"/>
      <c r="Z465" s="1372"/>
      <c r="AA465" s="1370"/>
      <c r="AB465" s="1370"/>
      <c r="AC465" s="1370"/>
      <c r="AD465" s="1370"/>
      <c r="AE465" s="1370"/>
      <c r="AF465" s="1131"/>
      <c r="AG465" s="875"/>
      <c r="AH465" s="1370"/>
      <c r="AI465" s="1370"/>
    </row>
    <row r="466">
      <c r="A466" s="1370"/>
      <c r="B466" s="1370"/>
      <c r="C466" s="1370"/>
      <c r="D466" s="1370"/>
      <c r="E466" s="1370"/>
      <c r="F466" s="1370"/>
      <c r="G466" s="1371"/>
      <c r="H466" s="1370"/>
      <c r="I466" s="1370"/>
      <c r="J466" s="1370"/>
      <c r="K466" s="1370"/>
      <c r="L466" s="1370"/>
      <c r="M466" s="1370"/>
      <c r="N466" s="1370"/>
      <c r="O466" s="1131"/>
      <c r="P466" s="875"/>
      <c r="Q466" s="1370"/>
      <c r="R466" s="1370"/>
      <c r="S466" s="1370"/>
      <c r="T466" s="1370"/>
      <c r="U466" s="1370"/>
      <c r="V466" s="1370"/>
      <c r="W466" s="1370"/>
      <c r="X466" s="1371"/>
      <c r="Y466" s="1370"/>
      <c r="Z466" s="1372"/>
      <c r="AA466" s="1370"/>
      <c r="AB466" s="1370"/>
      <c r="AC466" s="1370"/>
      <c r="AD466" s="1370"/>
      <c r="AE466" s="1370"/>
      <c r="AF466" s="1131"/>
      <c r="AG466" s="875"/>
      <c r="AH466" s="1370"/>
      <c r="AI466" s="1370"/>
    </row>
    <row r="467">
      <c r="A467" s="1370"/>
      <c r="B467" s="1370"/>
      <c r="C467" s="1370"/>
      <c r="D467" s="1370"/>
      <c r="E467" s="1370"/>
      <c r="F467" s="1370"/>
      <c r="G467" s="1371"/>
      <c r="H467" s="1370"/>
      <c r="I467" s="1370"/>
      <c r="J467" s="1370"/>
      <c r="K467" s="1370"/>
      <c r="L467" s="1370"/>
      <c r="M467" s="1370"/>
      <c r="N467" s="1370"/>
      <c r="O467" s="1131"/>
      <c r="P467" s="875"/>
      <c r="Q467" s="1370"/>
      <c r="R467" s="1370"/>
      <c r="S467" s="1370"/>
      <c r="T467" s="1370"/>
      <c r="U467" s="1370"/>
      <c r="V467" s="1370"/>
      <c r="W467" s="1370"/>
      <c r="X467" s="1371"/>
      <c r="Y467" s="1370"/>
      <c r="Z467" s="1372"/>
      <c r="AA467" s="1370"/>
      <c r="AB467" s="1370"/>
      <c r="AC467" s="1370"/>
      <c r="AD467" s="1370"/>
      <c r="AE467" s="1370"/>
      <c r="AF467" s="1131"/>
      <c r="AG467" s="875"/>
      <c r="AH467" s="1370"/>
      <c r="AI467" s="1370"/>
    </row>
    <row r="468">
      <c r="A468" s="1370"/>
      <c r="B468" s="1370"/>
      <c r="C468" s="1370"/>
      <c r="D468" s="1370"/>
      <c r="E468" s="1370"/>
      <c r="F468" s="1370"/>
      <c r="G468" s="1371"/>
      <c r="H468" s="1370"/>
      <c r="I468" s="1370"/>
      <c r="J468" s="1370"/>
      <c r="K468" s="1370"/>
      <c r="L468" s="1370"/>
      <c r="M468" s="1370"/>
      <c r="N468" s="1370"/>
      <c r="O468" s="1131"/>
      <c r="P468" s="875"/>
      <c r="Q468" s="1370"/>
      <c r="R468" s="1370"/>
      <c r="S468" s="1370"/>
      <c r="T468" s="1370"/>
      <c r="U468" s="1370"/>
      <c r="V468" s="1370"/>
      <c r="W468" s="1370"/>
      <c r="X468" s="1371"/>
      <c r="Y468" s="1370"/>
      <c r="Z468" s="1372"/>
      <c r="AA468" s="1370"/>
      <c r="AB468" s="1370"/>
      <c r="AC468" s="1370"/>
      <c r="AD468" s="1370"/>
      <c r="AE468" s="1370"/>
      <c r="AF468" s="1131"/>
      <c r="AG468" s="875"/>
      <c r="AH468" s="1370"/>
      <c r="AI468" s="1370"/>
    </row>
    <row r="469">
      <c r="A469" s="1370"/>
      <c r="B469" s="1370"/>
      <c r="C469" s="1370"/>
      <c r="D469" s="1370"/>
      <c r="E469" s="1370"/>
      <c r="F469" s="1370"/>
      <c r="G469" s="1371"/>
      <c r="H469" s="1370"/>
      <c r="I469" s="1370"/>
      <c r="J469" s="1370"/>
      <c r="K469" s="1370"/>
      <c r="L469" s="1370"/>
      <c r="M469" s="1370"/>
      <c r="N469" s="1370"/>
      <c r="O469" s="1131"/>
      <c r="P469" s="875"/>
      <c r="Q469" s="1370"/>
      <c r="R469" s="1370"/>
      <c r="S469" s="1370"/>
      <c r="T469" s="1370"/>
      <c r="U469" s="1370"/>
      <c r="V469" s="1370"/>
      <c r="W469" s="1370"/>
      <c r="X469" s="1371"/>
      <c r="Y469" s="1370"/>
      <c r="Z469" s="1372"/>
      <c r="AA469" s="1370"/>
      <c r="AB469" s="1370"/>
      <c r="AC469" s="1370"/>
      <c r="AD469" s="1370"/>
      <c r="AE469" s="1370"/>
      <c r="AF469" s="1131"/>
      <c r="AG469" s="875"/>
      <c r="AH469" s="1370"/>
      <c r="AI469" s="1370"/>
    </row>
    <row r="470">
      <c r="A470" s="1370"/>
      <c r="B470" s="1370"/>
      <c r="C470" s="1370"/>
      <c r="D470" s="1370"/>
      <c r="E470" s="1370"/>
      <c r="F470" s="1370"/>
      <c r="G470" s="1371"/>
      <c r="H470" s="1370"/>
      <c r="I470" s="1370"/>
      <c r="J470" s="1370"/>
      <c r="K470" s="1370"/>
      <c r="L470" s="1370"/>
      <c r="M470" s="1370"/>
      <c r="N470" s="1370"/>
      <c r="O470" s="1131"/>
      <c r="P470" s="875"/>
      <c r="Q470" s="1370"/>
      <c r="R470" s="1370"/>
      <c r="S470" s="1370"/>
      <c r="T470" s="1370"/>
      <c r="U470" s="1370"/>
      <c r="V470" s="1370"/>
      <c r="W470" s="1370"/>
      <c r="X470" s="1371"/>
      <c r="Y470" s="1370"/>
      <c r="Z470" s="1372"/>
      <c r="AA470" s="1370"/>
      <c r="AB470" s="1370"/>
      <c r="AC470" s="1370"/>
      <c r="AD470" s="1370"/>
      <c r="AE470" s="1370"/>
      <c r="AF470" s="1131"/>
      <c r="AG470" s="875"/>
      <c r="AH470" s="1370"/>
      <c r="AI470" s="1370"/>
    </row>
    <row r="471">
      <c r="A471" s="1370"/>
      <c r="B471" s="1370"/>
      <c r="C471" s="1370"/>
      <c r="D471" s="1370"/>
      <c r="E471" s="1370"/>
      <c r="F471" s="1370"/>
      <c r="G471" s="1371"/>
      <c r="H471" s="1370"/>
      <c r="I471" s="1370"/>
      <c r="J471" s="1370"/>
      <c r="K471" s="1370"/>
      <c r="L471" s="1370"/>
      <c r="M471" s="1370"/>
      <c r="N471" s="1370"/>
      <c r="O471" s="1131"/>
      <c r="P471" s="875"/>
      <c r="Q471" s="1370"/>
      <c r="R471" s="1370"/>
      <c r="S471" s="1370"/>
      <c r="T471" s="1370"/>
      <c r="U471" s="1370"/>
      <c r="V471" s="1370"/>
      <c r="W471" s="1370"/>
      <c r="X471" s="1371"/>
      <c r="Y471" s="1370"/>
      <c r="Z471" s="1372"/>
      <c r="AA471" s="1370"/>
      <c r="AB471" s="1370"/>
      <c r="AC471" s="1370"/>
      <c r="AD471" s="1370"/>
      <c r="AE471" s="1370"/>
      <c r="AF471" s="1131"/>
      <c r="AG471" s="875"/>
      <c r="AH471" s="1370"/>
      <c r="AI471" s="1370"/>
    </row>
    <row r="472">
      <c r="A472" s="1370"/>
      <c r="B472" s="1370"/>
      <c r="C472" s="1370"/>
      <c r="D472" s="1370"/>
      <c r="E472" s="1370"/>
      <c r="F472" s="1370"/>
      <c r="G472" s="1371"/>
      <c r="H472" s="1370"/>
      <c r="I472" s="1370"/>
      <c r="J472" s="1370"/>
      <c r="K472" s="1370"/>
      <c r="L472" s="1370"/>
      <c r="M472" s="1370"/>
      <c r="N472" s="1370"/>
      <c r="O472" s="1131"/>
      <c r="P472" s="875"/>
      <c r="Q472" s="1370"/>
      <c r="R472" s="1370"/>
      <c r="S472" s="1370"/>
      <c r="T472" s="1370"/>
      <c r="U472" s="1370"/>
      <c r="V472" s="1370"/>
      <c r="W472" s="1370"/>
      <c r="X472" s="1371"/>
      <c r="Y472" s="1370"/>
      <c r="Z472" s="1372"/>
      <c r="AA472" s="1370"/>
      <c r="AB472" s="1370"/>
      <c r="AC472" s="1370"/>
      <c r="AD472" s="1370"/>
      <c r="AE472" s="1370"/>
      <c r="AF472" s="1131"/>
      <c r="AG472" s="875"/>
      <c r="AH472" s="1370"/>
      <c r="AI472" s="1370"/>
    </row>
    <row r="473">
      <c r="A473" s="1370"/>
      <c r="B473" s="1370"/>
      <c r="C473" s="1370"/>
      <c r="D473" s="1370"/>
      <c r="E473" s="1370"/>
      <c r="F473" s="1370"/>
      <c r="G473" s="1371"/>
      <c r="H473" s="1370"/>
      <c r="I473" s="1370"/>
      <c r="J473" s="1370"/>
      <c r="K473" s="1370"/>
      <c r="L473" s="1370"/>
      <c r="M473" s="1370"/>
      <c r="N473" s="1370"/>
      <c r="O473" s="1131"/>
      <c r="P473" s="875"/>
      <c r="Q473" s="1370"/>
      <c r="R473" s="1370"/>
      <c r="S473" s="1370"/>
      <c r="T473" s="1370"/>
      <c r="U473" s="1370"/>
      <c r="V473" s="1370"/>
      <c r="W473" s="1370"/>
      <c r="X473" s="1371"/>
      <c r="Y473" s="1370"/>
      <c r="Z473" s="1372"/>
      <c r="AA473" s="1370"/>
      <c r="AB473" s="1370"/>
      <c r="AC473" s="1370"/>
      <c r="AD473" s="1370"/>
      <c r="AE473" s="1370"/>
      <c r="AF473" s="1131"/>
      <c r="AG473" s="875"/>
      <c r="AH473" s="1370"/>
      <c r="AI473" s="1370"/>
    </row>
    <row r="474">
      <c r="A474" s="1370"/>
      <c r="B474" s="1370"/>
      <c r="C474" s="1370"/>
      <c r="D474" s="1370"/>
      <c r="E474" s="1370"/>
      <c r="F474" s="1370"/>
      <c r="G474" s="1371"/>
      <c r="H474" s="1370"/>
      <c r="I474" s="1370"/>
      <c r="J474" s="1370"/>
      <c r="K474" s="1370"/>
      <c r="L474" s="1370"/>
      <c r="M474" s="1370"/>
      <c r="N474" s="1370"/>
      <c r="O474" s="1131"/>
      <c r="P474" s="875"/>
      <c r="Q474" s="1370"/>
      <c r="R474" s="1370"/>
      <c r="S474" s="1370"/>
      <c r="T474" s="1370"/>
      <c r="U474" s="1370"/>
      <c r="V474" s="1370"/>
      <c r="W474" s="1370"/>
      <c r="X474" s="1371"/>
      <c r="Y474" s="1370"/>
      <c r="Z474" s="1372"/>
      <c r="AA474" s="1370"/>
      <c r="AB474" s="1370"/>
      <c r="AC474" s="1370"/>
      <c r="AD474" s="1370"/>
      <c r="AE474" s="1370"/>
      <c r="AF474" s="1131"/>
      <c r="AG474" s="875"/>
      <c r="AH474" s="1370"/>
      <c r="AI474" s="1370"/>
    </row>
    <row r="475">
      <c r="A475" s="1370"/>
      <c r="B475" s="1370"/>
      <c r="C475" s="1370"/>
      <c r="D475" s="1370"/>
      <c r="E475" s="1370"/>
      <c r="F475" s="1370"/>
      <c r="G475" s="1371"/>
      <c r="H475" s="1370"/>
      <c r="I475" s="1370"/>
      <c r="J475" s="1370"/>
      <c r="K475" s="1370"/>
      <c r="L475" s="1370"/>
      <c r="M475" s="1370"/>
      <c r="N475" s="1370"/>
      <c r="O475" s="1131"/>
      <c r="P475" s="875"/>
      <c r="Q475" s="1370"/>
      <c r="R475" s="1370"/>
      <c r="S475" s="1370"/>
      <c r="T475" s="1370"/>
      <c r="U475" s="1370"/>
      <c r="V475" s="1370"/>
      <c r="W475" s="1370"/>
      <c r="X475" s="1371"/>
      <c r="Y475" s="1370"/>
      <c r="Z475" s="1372"/>
      <c r="AA475" s="1370"/>
      <c r="AB475" s="1370"/>
      <c r="AC475" s="1370"/>
      <c r="AD475" s="1370"/>
      <c r="AE475" s="1370"/>
      <c r="AF475" s="1131"/>
      <c r="AG475" s="875"/>
      <c r="AH475" s="1370"/>
      <c r="AI475" s="1370"/>
    </row>
    <row r="476">
      <c r="A476" s="1370"/>
      <c r="B476" s="1370"/>
      <c r="C476" s="1370"/>
      <c r="D476" s="1370"/>
      <c r="E476" s="1370"/>
      <c r="F476" s="1370"/>
      <c r="G476" s="1371"/>
      <c r="H476" s="1370"/>
      <c r="I476" s="1370"/>
      <c r="J476" s="1370"/>
      <c r="K476" s="1370"/>
      <c r="L476" s="1370"/>
      <c r="M476" s="1370"/>
      <c r="N476" s="1370"/>
      <c r="O476" s="1131"/>
      <c r="P476" s="875"/>
      <c r="Q476" s="1370"/>
      <c r="R476" s="1370"/>
      <c r="S476" s="1370"/>
      <c r="T476" s="1370"/>
      <c r="U476" s="1370"/>
      <c r="V476" s="1370"/>
      <c r="W476" s="1370"/>
      <c r="X476" s="1371"/>
      <c r="Y476" s="1370"/>
      <c r="Z476" s="1372"/>
      <c r="AA476" s="1370"/>
      <c r="AB476" s="1370"/>
      <c r="AC476" s="1370"/>
      <c r="AD476" s="1370"/>
      <c r="AE476" s="1370"/>
      <c r="AF476" s="1131"/>
      <c r="AG476" s="875"/>
      <c r="AH476" s="1370"/>
      <c r="AI476" s="1370"/>
    </row>
    <row r="477">
      <c r="A477" s="1370"/>
      <c r="B477" s="1370"/>
      <c r="C477" s="1370"/>
      <c r="D477" s="1370"/>
      <c r="E477" s="1370"/>
      <c r="F477" s="1370"/>
      <c r="G477" s="1371"/>
      <c r="H477" s="1370"/>
      <c r="I477" s="1370"/>
      <c r="J477" s="1370"/>
      <c r="K477" s="1370"/>
      <c r="L477" s="1370"/>
      <c r="M477" s="1370"/>
      <c r="N477" s="1370"/>
      <c r="O477" s="1131"/>
      <c r="P477" s="875"/>
      <c r="Q477" s="1370"/>
      <c r="R477" s="1370"/>
      <c r="S477" s="1370"/>
      <c r="T477" s="1370"/>
      <c r="U477" s="1370"/>
      <c r="V477" s="1370"/>
      <c r="W477" s="1370"/>
      <c r="X477" s="1371"/>
      <c r="Y477" s="1370"/>
      <c r="Z477" s="1372"/>
      <c r="AA477" s="1370"/>
      <c r="AB477" s="1370"/>
      <c r="AC477" s="1370"/>
      <c r="AD477" s="1370"/>
      <c r="AE477" s="1370"/>
      <c r="AF477" s="1131"/>
      <c r="AG477" s="875"/>
      <c r="AH477" s="1370"/>
      <c r="AI477" s="1370"/>
    </row>
    <row r="478">
      <c r="A478" s="1370"/>
      <c r="B478" s="1370"/>
      <c r="C478" s="1370"/>
      <c r="D478" s="1370"/>
      <c r="E478" s="1370"/>
      <c r="F478" s="1370"/>
      <c r="G478" s="1371"/>
      <c r="H478" s="1370"/>
      <c r="I478" s="1370"/>
      <c r="J478" s="1370"/>
      <c r="K478" s="1370"/>
      <c r="L478" s="1370"/>
      <c r="M478" s="1370"/>
      <c r="N478" s="1370"/>
      <c r="O478" s="1131"/>
      <c r="P478" s="875"/>
      <c r="Q478" s="1370"/>
      <c r="R478" s="1370"/>
      <c r="S478" s="1370"/>
      <c r="T478" s="1370"/>
      <c r="U478" s="1370"/>
      <c r="V478" s="1370"/>
      <c r="W478" s="1370"/>
      <c r="X478" s="1371"/>
      <c r="Y478" s="1370"/>
      <c r="Z478" s="1372"/>
      <c r="AA478" s="1370"/>
      <c r="AB478" s="1370"/>
      <c r="AC478" s="1370"/>
      <c r="AD478" s="1370"/>
      <c r="AE478" s="1370"/>
      <c r="AF478" s="1131"/>
      <c r="AG478" s="875"/>
      <c r="AH478" s="1370"/>
      <c r="AI478" s="1370"/>
    </row>
    <row r="479">
      <c r="A479" s="1370"/>
      <c r="B479" s="1370"/>
      <c r="C479" s="1370"/>
      <c r="D479" s="1370"/>
      <c r="E479" s="1370"/>
      <c r="F479" s="1370"/>
      <c r="G479" s="1371"/>
      <c r="H479" s="1370"/>
      <c r="I479" s="1370"/>
      <c r="J479" s="1370"/>
      <c r="K479" s="1370"/>
      <c r="L479" s="1370"/>
      <c r="M479" s="1370"/>
      <c r="N479" s="1370"/>
      <c r="O479" s="1131"/>
      <c r="P479" s="875"/>
      <c r="Q479" s="1370"/>
      <c r="R479" s="1370"/>
      <c r="S479" s="1370"/>
      <c r="T479" s="1370"/>
      <c r="U479" s="1370"/>
      <c r="V479" s="1370"/>
      <c r="W479" s="1370"/>
      <c r="X479" s="1371"/>
      <c r="Y479" s="1370"/>
      <c r="Z479" s="1372"/>
      <c r="AA479" s="1370"/>
      <c r="AB479" s="1370"/>
      <c r="AC479" s="1370"/>
      <c r="AD479" s="1370"/>
      <c r="AE479" s="1370"/>
      <c r="AF479" s="1131"/>
      <c r="AG479" s="875"/>
      <c r="AH479" s="1370"/>
      <c r="AI479" s="1370"/>
    </row>
    <row r="480">
      <c r="A480" s="1370"/>
      <c r="B480" s="1370"/>
      <c r="C480" s="1370"/>
      <c r="D480" s="1370"/>
      <c r="E480" s="1370"/>
      <c r="F480" s="1370"/>
      <c r="G480" s="1371"/>
      <c r="H480" s="1370"/>
      <c r="I480" s="1370"/>
      <c r="J480" s="1370"/>
      <c r="K480" s="1370"/>
      <c r="L480" s="1370"/>
      <c r="M480" s="1370"/>
      <c r="N480" s="1370"/>
      <c r="O480" s="1131"/>
      <c r="P480" s="875"/>
      <c r="Q480" s="1370"/>
      <c r="R480" s="1370"/>
      <c r="S480" s="1370"/>
      <c r="T480" s="1370"/>
      <c r="U480" s="1370"/>
      <c r="V480" s="1370"/>
      <c r="W480" s="1370"/>
      <c r="X480" s="1371"/>
      <c r="Y480" s="1370"/>
      <c r="Z480" s="1372"/>
      <c r="AA480" s="1370"/>
      <c r="AB480" s="1370"/>
      <c r="AC480" s="1370"/>
      <c r="AD480" s="1370"/>
      <c r="AE480" s="1370"/>
      <c r="AF480" s="1131"/>
      <c r="AG480" s="875"/>
      <c r="AH480" s="1370"/>
      <c r="AI480" s="1370"/>
    </row>
    <row r="481">
      <c r="A481" s="1370"/>
      <c r="B481" s="1370"/>
      <c r="C481" s="1370"/>
      <c r="D481" s="1370"/>
      <c r="E481" s="1370"/>
      <c r="F481" s="1370"/>
      <c r="G481" s="1371"/>
      <c r="H481" s="1370"/>
      <c r="I481" s="1370"/>
      <c r="J481" s="1370"/>
      <c r="K481" s="1370"/>
      <c r="L481" s="1370"/>
      <c r="M481" s="1370"/>
      <c r="N481" s="1370"/>
      <c r="O481" s="1131"/>
      <c r="P481" s="875"/>
      <c r="Q481" s="1370"/>
      <c r="R481" s="1370"/>
      <c r="S481" s="1370"/>
      <c r="T481" s="1370"/>
      <c r="U481" s="1370"/>
      <c r="V481" s="1370"/>
      <c r="W481" s="1370"/>
      <c r="X481" s="1371"/>
      <c r="Y481" s="1370"/>
      <c r="Z481" s="1372"/>
      <c r="AA481" s="1370"/>
      <c r="AB481" s="1370"/>
      <c r="AC481" s="1370"/>
      <c r="AD481" s="1370"/>
      <c r="AE481" s="1370"/>
      <c r="AF481" s="1131"/>
      <c r="AG481" s="875"/>
      <c r="AH481" s="1370"/>
      <c r="AI481" s="1370"/>
    </row>
    <row r="482">
      <c r="A482" s="1370"/>
      <c r="B482" s="1370"/>
      <c r="C482" s="1370"/>
      <c r="D482" s="1370"/>
      <c r="E482" s="1370"/>
      <c r="F482" s="1370"/>
      <c r="G482" s="1371"/>
      <c r="H482" s="1370"/>
      <c r="I482" s="1370"/>
      <c r="J482" s="1370"/>
      <c r="K482" s="1370"/>
      <c r="L482" s="1370"/>
      <c r="M482" s="1370"/>
      <c r="N482" s="1370"/>
      <c r="O482" s="1131"/>
      <c r="P482" s="875"/>
      <c r="Q482" s="1370"/>
      <c r="R482" s="1370"/>
      <c r="S482" s="1370"/>
      <c r="T482" s="1370"/>
      <c r="U482" s="1370"/>
      <c r="V482" s="1370"/>
      <c r="W482" s="1370"/>
      <c r="X482" s="1371"/>
      <c r="Y482" s="1370"/>
      <c r="Z482" s="1372"/>
      <c r="AA482" s="1370"/>
      <c r="AB482" s="1370"/>
      <c r="AC482" s="1370"/>
      <c r="AD482" s="1370"/>
      <c r="AE482" s="1370"/>
      <c r="AF482" s="1131"/>
      <c r="AG482" s="875"/>
      <c r="AH482" s="1370"/>
      <c r="AI482" s="1370"/>
    </row>
    <row r="483">
      <c r="A483" s="1370"/>
      <c r="B483" s="1370"/>
      <c r="C483" s="1370"/>
      <c r="D483" s="1370"/>
      <c r="E483" s="1370"/>
      <c r="F483" s="1370"/>
      <c r="G483" s="1371"/>
      <c r="H483" s="1370"/>
      <c r="I483" s="1370"/>
      <c r="J483" s="1370"/>
      <c r="K483" s="1370"/>
      <c r="L483" s="1370"/>
      <c r="M483" s="1370"/>
      <c r="N483" s="1370"/>
      <c r="O483" s="1131"/>
      <c r="P483" s="875"/>
      <c r="Q483" s="1370"/>
      <c r="R483" s="1370"/>
      <c r="S483" s="1370"/>
      <c r="T483" s="1370"/>
      <c r="U483" s="1370"/>
      <c r="V483" s="1370"/>
      <c r="W483" s="1370"/>
      <c r="X483" s="1371"/>
      <c r="Y483" s="1370"/>
      <c r="Z483" s="1372"/>
      <c r="AA483" s="1370"/>
      <c r="AB483" s="1370"/>
      <c r="AC483" s="1370"/>
      <c r="AD483" s="1370"/>
      <c r="AE483" s="1370"/>
      <c r="AF483" s="1131"/>
      <c r="AG483" s="875"/>
      <c r="AH483" s="1370"/>
      <c r="AI483" s="1370"/>
    </row>
    <row r="484">
      <c r="A484" s="1370"/>
      <c r="B484" s="1370"/>
      <c r="C484" s="1370"/>
      <c r="D484" s="1370"/>
      <c r="E484" s="1370"/>
      <c r="F484" s="1370"/>
      <c r="G484" s="1371"/>
      <c r="H484" s="1370"/>
      <c r="I484" s="1370"/>
      <c r="J484" s="1370"/>
      <c r="K484" s="1370"/>
      <c r="L484" s="1370"/>
      <c r="M484" s="1370"/>
      <c r="N484" s="1370"/>
      <c r="O484" s="1131"/>
      <c r="P484" s="875"/>
      <c r="Q484" s="1370"/>
      <c r="R484" s="1370"/>
      <c r="S484" s="1370"/>
      <c r="T484" s="1370"/>
      <c r="U484" s="1370"/>
      <c r="V484" s="1370"/>
      <c r="W484" s="1370"/>
      <c r="X484" s="1371"/>
      <c r="Y484" s="1370"/>
      <c r="Z484" s="1372"/>
      <c r="AA484" s="1370"/>
      <c r="AB484" s="1370"/>
      <c r="AC484" s="1370"/>
      <c r="AD484" s="1370"/>
      <c r="AE484" s="1370"/>
      <c r="AF484" s="1131"/>
      <c r="AG484" s="875"/>
      <c r="AH484" s="1370"/>
      <c r="AI484" s="1370"/>
    </row>
    <row r="485">
      <c r="A485" s="1370"/>
      <c r="B485" s="1370"/>
      <c r="C485" s="1370"/>
      <c r="D485" s="1370"/>
      <c r="E485" s="1370"/>
      <c r="F485" s="1370"/>
      <c r="G485" s="1371"/>
      <c r="H485" s="1370"/>
      <c r="I485" s="1370"/>
      <c r="J485" s="1370"/>
      <c r="K485" s="1370"/>
      <c r="L485" s="1370"/>
      <c r="M485" s="1370"/>
      <c r="N485" s="1370"/>
      <c r="O485" s="1131"/>
      <c r="P485" s="875"/>
      <c r="Q485" s="1370"/>
      <c r="R485" s="1370"/>
      <c r="S485" s="1370"/>
      <c r="T485" s="1370"/>
      <c r="U485" s="1370"/>
      <c r="V485" s="1370"/>
      <c r="W485" s="1370"/>
      <c r="X485" s="1371"/>
      <c r="Y485" s="1370"/>
      <c r="Z485" s="1372"/>
      <c r="AA485" s="1370"/>
      <c r="AB485" s="1370"/>
      <c r="AC485" s="1370"/>
      <c r="AD485" s="1370"/>
      <c r="AE485" s="1370"/>
      <c r="AF485" s="1131"/>
      <c r="AG485" s="875"/>
      <c r="AH485" s="1370"/>
      <c r="AI485" s="1370"/>
    </row>
    <row r="486">
      <c r="A486" s="1370"/>
      <c r="B486" s="1370"/>
      <c r="C486" s="1370"/>
      <c r="D486" s="1370"/>
      <c r="E486" s="1370"/>
      <c r="F486" s="1370"/>
      <c r="G486" s="1371"/>
      <c r="H486" s="1370"/>
      <c r="I486" s="1370"/>
      <c r="J486" s="1370"/>
      <c r="K486" s="1370"/>
      <c r="L486" s="1370"/>
      <c r="M486" s="1370"/>
      <c r="N486" s="1370"/>
      <c r="O486" s="1131"/>
      <c r="P486" s="875"/>
      <c r="Q486" s="1370"/>
      <c r="R486" s="1370"/>
      <c r="S486" s="1370"/>
      <c r="T486" s="1370"/>
      <c r="U486" s="1370"/>
      <c r="V486" s="1370"/>
      <c r="W486" s="1370"/>
      <c r="X486" s="1371"/>
      <c r="Y486" s="1370"/>
      <c r="Z486" s="1372"/>
      <c r="AA486" s="1370"/>
      <c r="AB486" s="1370"/>
      <c r="AC486" s="1370"/>
      <c r="AD486" s="1370"/>
      <c r="AE486" s="1370"/>
      <c r="AF486" s="1131"/>
      <c r="AG486" s="875"/>
      <c r="AH486" s="1370"/>
      <c r="AI486" s="1370"/>
    </row>
    <row r="487">
      <c r="A487" s="1370"/>
      <c r="B487" s="1370"/>
      <c r="C487" s="1370"/>
      <c r="D487" s="1370"/>
      <c r="E487" s="1370"/>
      <c r="F487" s="1370"/>
      <c r="G487" s="1371"/>
      <c r="H487" s="1370"/>
      <c r="I487" s="1370"/>
      <c r="J487" s="1370"/>
      <c r="K487" s="1370"/>
      <c r="L487" s="1370"/>
      <c r="M487" s="1370"/>
      <c r="N487" s="1370"/>
      <c r="O487" s="1131"/>
      <c r="P487" s="875"/>
      <c r="Q487" s="1370"/>
      <c r="R487" s="1370"/>
      <c r="S487" s="1370"/>
      <c r="T487" s="1370"/>
      <c r="U487" s="1370"/>
      <c r="V487" s="1370"/>
      <c r="W487" s="1370"/>
      <c r="X487" s="1371"/>
      <c r="Y487" s="1370"/>
      <c r="Z487" s="1372"/>
      <c r="AA487" s="1370"/>
      <c r="AB487" s="1370"/>
      <c r="AC487" s="1370"/>
      <c r="AD487" s="1370"/>
      <c r="AE487" s="1370"/>
      <c r="AF487" s="1131"/>
      <c r="AG487" s="875"/>
      <c r="AH487" s="1370"/>
      <c r="AI487" s="1370"/>
    </row>
    <row r="488">
      <c r="A488" s="1370"/>
      <c r="B488" s="1370"/>
      <c r="C488" s="1370"/>
      <c r="D488" s="1370"/>
      <c r="E488" s="1370"/>
      <c r="F488" s="1370"/>
      <c r="G488" s="1371"/>
      <c r="H488" s="1370"/>
      <c r="I488" s="1370"/>
      <c r="J488" s="1370"/>
      <c r="K488" s="1370"/>
      <c r="L488" s="1370"/>
      <c r="M488" s="1370"/>
      <c r="N488" s="1370"/>
      <c r="O488" s="1131"/>
      <c r="P488" s="875"/>
      <c r="Q488" s="1370"/>
      <c r="R488" s="1370"/>
      <c r="S488" s="1370"/>
      <c r="T488" s="1370"/>
      <c r="U488" s="1370"/>
      <c r="V488" s="1370"/>
      <c r="W488" s="1370"/>
      <c r="X488" s="1371"/>
      <c r="Y488" s="1370"/>
      <c r="Z488" s="1372"/>
      <c r="AA488" s="1370"/>
      <c r="AB488" s="1370"/>
      <c r="AC488" s="1370"/>
      <c r="AD488" s="1370"/>
      <c r="AE488" s="1370"/>
      <c r="AF488" s="1131"/>
      <c r="AG488" s="875"/>
      <c r="AH488" s="1370"/>
      <c r="AI488" s="1370"/>
    </row>
    <row r="489">
      <c r="A489" s="1370"/>
      <c r="B489" s="1370"/>
      <c r="C489" s="1370"/>
      <c r="D489" s="1370"/>
      <c r="E489" s="1370"/>
      <c r="F489" s="1370"/>
      <c r="G489" s="1371"/>
      <c r="H489" s="1370"/>
      <c r="I489" s="1370"/>
      <c r="J489" s="1370"/>
      <c r="K489" s="1370"/>
      <c r="L489" s="1370"/>
      <c r="M489" s="1370"/>
      <c r="N489" s="1370"/>
      <c r="O489" s="1131"/>
      <c r="P489" s="875"/>
      <c r="Q489" s="1370"/>
      <c r="R489" s="1370"/>
      <c r="S489" s="1370"/>
      <c r="T489" s="1370"/>
      <c r="U489" s="1370"/>
      <c r="V489" s="1370"/>
      <c r="W489" s="1370"/>
      <c r="X489" s="1371"/>
      <c r="Y489" s="1370"/>
      <c r="Z489" s="1372"/>
      <c r="AA489" s="1370"/>
      <c r="AB489" s="1370"/>
      <c r="AC489" s="1370"/>
      <c r="AD489" s="1370"/>
      <c r="AE489" s="1370"/>
      <c r="AF489" s="1131"/>
      <c r="AG489" s="875"/>
      <c r="AH489" s="1370"/>
      <c r="AI489" s="1370"/>
    </row>
    <row r="490">
      <c r="A490" s="1370"/>
      <c r="B490" s="1370"/>
      <c r="C490" s="1370"/>
      <c r="D490" s="1370"/>
      <c r="E490" s="1370"/>
      <c r="F490" s="1370"/>
      <c r="G490" s="1371"/>
      <c r="H490" s="1370"/>
      <c r="I490" s="1370"/>
      <c r="J490" s="1370"/>
      <c r="K490" s="1370"/>
      <c r="L490" s="1370"/>
      <c r="M490" s="1370"/>
      <c r="N490" s="1370"/>
      <c r="O490" s="1131"/>
      <c r="P490" s="875"/>
      <c r="Q490" s="1370"/>
      <c r="R490" s="1370"/>
      <c r="S490" s="1370"/>
      <c r="T490" s="1370"/>
      <c r="U490" s="1370"/>
      <c r="V490" s="1370"/>
      <c r="W490" s="1370"/>
      <c r="X490" s="1371"/>
      <c r="Y490" s="1370"/>
      <c r="Z490" s="1372"/>
      <c r="AA490" s="1370"/>
      <c r="AB490" s="1370"/>
      <c r="AC490" s="1370"/>
      <c r="AD490" s="1370"/>
      <c r="AE490" s="1370"/>
      <c r="AF490" s="1131"/>
      <c r="AG490" s="875"/>
      <c r="AH490" s="1370"/>
      <c r="AI490" s="1370"/>
    </row>
    <row r="491">
      <c r="A491" s="1370"/>
      <c r="B491" s="1370"/>
      <c r="C491" s="1370"/>
      <c r="D491" s="1370"/>
      <c r="E491" s="1370"/>
      <c r="F491" s="1370"/>
      <c r="G491" s="1371"/>
      <c r="H491" s="1370"/>
      <c r="I491" s="1370"/>
      <c r="J491" s="1370"/>
      <c r="K491" s="1370"/>
      <c r="L491" s="1370"/>
      <c r="M491" s="1370"/>
      <c r="N491" s="1370"/>
      <c r="O491" s="1131"/>
      <c r="P491" s="875"/>
      <c r="Q491" s="1370"/>
      <c r="R491" s="1370"/>
      <c r="S491" s="1370"/>
      <c r="T491" s="1370"/>
      <c r="U491" s="1370"/>
      <c r="V491" s="1370"/>
      <c r="W491" s="1370"/>
      <c r="X491" s="1371"/>
      <c r="Y491" s="1370"/>
      <c r="Z491" s="1372"/>
      <c r="AA491" s="1370"/>
      <c r="AB491" s="1370"/>
      <c r="AC491" s="1370"/>
      <c r="AD491" s="1370"/>
      <c r="AE491" s="1370"/>
      <c r="AF491" s="1131"/>
      <c r="AG491" s="875"/>
      <c r="AH491" s="1370"/>
      <c r="AI491" s="1370"/>
    </row>
    <row r="492">
      <c r="A492" s="1370"/>
      <c r="B492" s="1370"/>
      <c r="C492" s="1370"/>
      <c r="D492" s="1370"/>
      <c r="E492" s="1370"/>
      <c r="F492" s="1370"/>
      <c r="G492" s="1371"/>
      <c r="H492" s="1370"/>
      <c r="I492" s="1370"/>
      <c r="J492" s="1370"/>
      <c r="K492" s="1370"/>
      <c r="L492" s="1370"/>
      <c r="M492" s="1370"/>
      <c r="N492" s="1370"/>
      <c r="O492" s="1131"/>
      <c r="P492" s="875"/>
      <c r="Q492" s="1370"/>
      <c r="R492" s="1370"/>
      <c r="S492" s="1370"/>
      <c r="T492" s="1370"/>
      <c r="U492" s="1370"/>
      <c r="V492" s="1370"/>
      <c r="W492" s="1370"/>
      <c r="X492" s="1371"/>
      <c r="Y492" s="1370"/>
      <c r="Z492" s="1372"/>
      <c r="AA492" s="1370"/>
      <c r="AB492" s="1370"/>
      <c r="AC492" s="1370"/>
      <c r="AD492" s="1370"/>
      <c r="AE492" s="1370"/>
      <c r="AF492" s="1131"/>
      <c r="AG492" s="875"/>
      <c r="AH492" s="1370"/>
      <c r="AI492" s="1370"/>
    </row>
    <row r="493">
      <c r="A493" s="1370"/>
      <c r="B493" s="1370"/>
      <c r="C493" s="1370"/>
      <c r="D493" s="1370"/>
      <c r="E493" s="1370"/>
      <c r="F493" s="1370"/>
      <c r="G493" s="1371"/>
      <c r="H493" s="1370"/>
      <c r="I493" s="1370"/>
      <c r="J493" s="1370"/>
      <c r="K493" s="1370"/>
      <c r="L493" s="1370"/>
      <c r="M493" s="1370"/>
      <c r="N493" s="1370"/>
      <c r="O493" s="1131"/>
      <c r="P493" s="875"/>
      <c r="Q493" s="1370"/>
      <c r="R493" s="1370"/>
      <c r="S493" s="1370"/>
      <c r="T493" s="1370"/>
      <c r="U493" s="1370"/>
      <c r="V493" s="1370"/>
      <c r="W493" s="1370"/>
      <c r="X493" s="1371"/>
      <c r="Y493" s="1370"/>
      <c r="Z493" s="1372"/>
      <c r="AA493" s="1370"/>
      <c r="AB493" s="1370"/>
      <c r="AC493" s="1370"/>
      <c r="AD493" s="1370"/>
      <c r="AE493" s="1370"/>
      <c r="AF493" s="1131"/>
      <c r="AG493" s="875"/>
      <c r="AH493" s="1370"/>
      <c r="AI493" s="1370"/>
    </row>
    <row r="494">
      <c r="A494" s="1370"/>
      <c r="B494" s="1370"/>
      <c r="C494" s="1370"/>
      <c r="D494" s="1370"/>
      <c r="E494" s="1370"/>
      <c r="F494" s="1370"/>
      <c r="G494" s="1371"/>
      <c r="H494" s="1370"/>
      <c r="I494" s="1370"/>
      <c r="J494" s="1370"/>
      <c r="K494" s="1370"/>
      <c r="L494" s="1370"/>
      <c r="M494" s="1370"/>
      <c r="N494" s="1370"/>
      <c r="O494" s="1131"/>
      <c r="P494" s="875"/>
      <c r="Q494" s="1370"/>
      <c r="R494" s="1370"/>
      <c r="S494" s="1370"/>
      <c r="T494" s="1370"/>
      <c r="U494" s="1370"/>
      <c r="V494" s="1370"/>
      <c r="W494" s="1370"/>
      <c r="X494" s="1371"/>
      <c r="Y494" s="1370"/>
      <c r="Z494" s="1372"/>
      <c r="AA494" s="1370"/>
      <c r="AB494" s="1370"/>
      <c r="AC494" s="1370"/>
      <c r="AD494" s="1370"/>
      <c r="AE494" s="1370"/>
      <c r="AF494" s="1131"/>
      <c r="AG494" s="875"/>
      <c r="AH494" s="1370"/>
      <c r="AI494" s="1370"/>
    </row>
    <row r="495">
      <c r="A495" s="1370"/>
      <c r="B495" s="1370"/>
      <c r="C495" s="1370"/>
      <c r="D495" s="1370"/>
      <c r="E495" s="1370"/>
      <c r="F495" s="1370"/>
      <c r="G495" s="1371"/>
      <c r="H495" s="1370"/>
      <c r="I495" s="1370"/>
      <c r="J495" s="1370"/>
      <c r="K495" s="1370"/>
      <c r="L495" s="1370"/>
      <c r="M495" s="1370"/>
      <c r="N495" s="1370"/>
      <c r="O495" s="1131"/>
      <c r="P495" s="875"/>
      <c r="Q495" s="1370"/>
      <c r="R495" s="1370"/>
      <c r="S495" s="1370"/>
      <c r="T495" s="1370"/>
      <c r="U495" s="1370"/>
      <c r="V495" s="1370"/>
      <c r="W495" s="1370"/>
      <c r="X495" s="1371"/>
      <c r="Y495" s="1370"/>
      <c r="Z495" s="1372"/>
      <c r="AA495" s="1370"/>
      <c r="AB495" s="1370"/>
      <c r="AC495" s="1370"/>
      <c r="AD495" s="1370"/>
      <c r="AE495" s="1370"/>
      <c r="AF495" s="1131"/>
      <c r="AG495" s="875"/>
      <c r="AH495" s="1370"/>
      <c r="AI495" s="1370"/>
    </row>
    <row r="496">
      <c r="A496" s="1370"/>
      <c r="B496" s="1370"/>
      <c r="C496" s="1370"/>
      <c r="D496" s="1370"/>
      <c r="E496" s="1370"/>
      <c r="F496" s="1370"/>
      <c r="G496" s="1371"/>
      <c r="H496" s="1370"/>
      <c r="I496" s="1370"/>
      <c r="J496" s="1370"/>
      <c r="K496" s="1370"/>
      <c r="L496" s="1370"/>
      <c r="M496" s="1370"/>
      <c r="N496" s="1370"/>
      <c r="O496" s="1131"/>
      <c r="P496" s="875"/>
      <c r="Q496" s="1370"/>
      <c r="R496" s="1370"/>
      <c r="S496" s="1370"/>
      <c r="T496" s="1370"/>
      <c r="U496" s="1370"/>
      <c r="V496" s="1370"/>
      <c r="W496" s="1370"/>
      <c r="X496" s="1371"/>
      <c r="Y496" s="1370"/>
      <c r="Z496" s="1372"/>
      <c r="AA496" s="1370"/>
      <c r="AB496" s="1370"/>
      <c r="AC496" s="1370"/>
      <c r="AD496" s="1370"/>
      <c r="AE496" s="1370"/>
      <c r="AF496" s="1131"/>
      <c r="AG496" s="875"/>
      <c r="AH496" s="1370"/>
      <c r="AI496" s="1370"/>
    </row>
    <row r="497">
      <c r="A497" s="1370"/>
      <c r="B497" s="1370"/>
      <c r="C497" s="1370"/>
      <c r="D497" s="1370"/>
      <c r="E497" s="1370"/>
      <c r="F497" s="1370"/>
      <c r="G497" s="1371"/>
      <c r="H497" s="1370"/>
      <c r="I497" s="1370"/>
      <c r="J497" s="1370"/>
      <c r="K497" s="1370"/>
      <c r="L497" s="1370"/>
      <c r="M497" s="1370"/>
      <c r="N497" s="1370"/>
      <c r="O497" s="1131"/>
      <c r="P497" s="875"/>
      <c r="Q497" s="1370"/>
      <c r="R497" s="1370"/>
      <c r="S497" s="1370"/>
      <c r="T497" s="1370"/>
      <c r="U497" s="1370"/>
      <c r="V497" s="1370"/>
      <c r="W497" s="1370"/>
      <c r="X497" s="1371"/>
      <c r="Y497" s="1370"/>
      <c r="Z497" s="1372"/>
      <c r="AA497" s="1370"/>
      <c r="AB497" s="1370"/>
      <c r="AC497" s="1370"/>
      <c r="AD497" s="1370"/>
      <c r="AE497" s="1370"/>
      <c r="AF497" s="1131"/>
      <c r="AG497" s="875"/>
      <c r="AH497" s="1370"/>
      <c r="AI497" s="1370"/>
    </row>
    <row r="498">
      <c r="A498" s="1370"/>
      <c r="B498" s="1370"/>
      <c r="C498" s="1370"/>
      <c r="D498" s="1370"/>
      <c r="E498" s="1370"/>
      <c r="F498" s="1370"/>
      <c r="G498" s="1371"/>
      <c r="H498" s="1370"/>
      <c r="I498" s="1370"/>
      <c r="J498" s="1370"/>
      <c r="K498" s="1370"/>
      <c r="L498" s="1370"/>
      <c r="M498" s="1370"/>
      <c r="N498" s="1370"/>
      <c r="O498" s="1131"/>
      <c r="P498" s="875"/>
      <c r="Q498" s="1370"/>
      <c r="R498" s="1370"/>
      <c r="S498" s="1370"/>
      <c r="T498" s="1370"/>
      <c r="U498" s="1370"/>
      <c r="V498" s="1370"/>
      <c r="W498" s="1370"/>
      <c r="X498" s="1371"/>
      <c r="Y498" s="1370"/>
      <c r="Z498" s="1372"/>
      <c r="AA498" s="1370"/>
      <c r="AB498" s="1370"/>
      <c r="AC498" s="1370"/>
      <c r="AD498" s="1370"/>
      <c r="AE498" s="1370"/>
      <c r="AF498" s="1131"/>
      <c r="AG498" s="875"/>
      <c r="AH498" s="1370"/>
      <c r="AI498" s="1370"/>
    </row>
    <row r="499">
      <c r="A499" s="1370"/>
      <c r="B499" s="1370"/>
      <c r="C499" s="1370"/>
      <c r="D499" s="1370"/>
      <c r="E499" s="1370"/>
      <c r="F499" s="1370"/>
      <c r="G499" s="1371"/>
      <c r="H499" s="1370"/>
      <c r="I499" s="1370"/>
      <c r="J499" s="1370"/>
      <c r="K499" s="1370"/>
      <c r="L499" s="1370"/>
      <c r="M499" s="1370"/>
      <c r="N499" s="1370"/>
      <c r="O499" s="1131"/>
      <c r="P499" s="875"/>
      <c r="Q499" s="1370"/>
      <c r="R499" s="1370"/>
      <c r="S499" s="1370"/>
      <c r="T499" s="1370"/>
      <c r="U499" s="1370"/>
      <c r="V499" s="1370"/>
      <c r="W499" s="1370"/>
      <c r="X499" s="1371"/>
      <c r="Y499" s="1370"/>
      <c r="Z499" s="1372"/>
      <c r="AA499" s="1370"/>
      <c r="AB499" s="1370"/>
      <c r="AC499" s="1370"/>
      <c r="AD499" s="1370"/>
      <c r="AE499" s="1370"/>
      <c r="AF499" s="1131"/>
      <c r="AG499" s="875"/>
      <c r="AH499" s="1370"/>
      <c r="AI499" s="1370"/>
    </row>
    <row r="500">
      <c r="A500" s="1370"/>
      <c r="B500" s="1370"/>
      <c r="C500" s="1370"/>
      <c r="D500" s="1370"/>
      <c r="E500" s="1370"/>
      <c r="F500" s="1370"/>
      <c r="G500" s="1371"/>
      <c r="H500" s="1370"/>
      <c r="I500" s="1370"/>
      <c r="J500" s="1370"/>
      <c r="K500" s="1370"/>
      <c r="L500" s="1370"/>
      <c r="M500" s="1370"/>
      <c r="N500" s="1370"/>
      <c r="O500" s="1131"/>
      <c r="P500" s="875"/>
      <c r="Q500" s="1370"/>
      <c r="R500" s="1370"/>
      <c r="S500" s="1370"/>
      <c r="T500" s="1370"/>
      <c r="U500" s="1370"/>
      <c r="V500" s="1370"/>
      <c r="W500" s="1370"/>
      <c r="X500" s="1371"/>
      <c r="Y500" s="1370"/>
      <c r="Z500" s="1372"/>
      <c r="AA500" s="1370"/>
      <c r="AB500" s="1370"/>
      <c r="AC500" s="1370"/>
      <c r="AD500" s="1370"/>
      <c r="AE500" s="1370"/>
      <c r="AF500" s="1131"/>
      <c r="AG500" s="875"/>
      <c r="AH500" s="1370"/>
      <c r="AI500" s="1370"/>
    </row>
    <row r="501">
      <c r="A501" s="1370"/>
      <c r="B501" s="1370"/>
      <c r="C501" s="1370"/>
      <c r="D501" s="1370"/>
      <c r="E501" s="1370"/>
      <c r="F501" s="1370"/>
      <c r="G501" s="1371"/>
      <c r="H501" s="1370"/>
      <c r="I501" s="1370"/>
      <c r="J501" s="1370"/>
      <c r="K501" s="1370"/>
      <c r="L501" s="1370"/>
      <c r="M501" s="1370"/>
      <c r="N501" s="1370"/>
      <c r="O501" s="1131"/>
      <c r="P501" s="875"/>
      <c r="Q501" s="1370"/>
      <c r="R501" s="1370"/>
      <c r="S501" s="1370"/>
      <c r="T501" s="1370"/>
      <c r="U501" s="1370"/>
      <c r="V501" s="1370"/>
      <c r="W501" s="1370"/>
      <c r="X501" s="1371"/>
      <c r="Y501" s="1370"/>
      <c r="Z501" s="1372"/>
      <c r="AA501" s="1370"/>
      <c r="AB501" s="1370"/>
      <c r="AC501" s="1370"/>
      <c r="AD501" s="1370"/>
      <c r="AE501" s="1370"/>
      <c r="AF501" s="1131"/>
      <c r="AG501" s="875"/>
      <c r="AH501" s="1370"/>
      <c r="AI501" s="1370"/>
    </row>
    <row r="502">
      <c r="A502" s="1370"/>
      <c r="B502" s="1370"/>
      <c r="C502" s="1370"/>
      <c r="D502" s="1370"/>
      <c r="E502" s="1370"/>
      <c r="F502" s="1370"/>
      <c r="G502" s="1371"/>
      <c r="H502" s="1370"/>
      <c r="I502" s="1370"/>
      <c r="J502" s="1370"/>
      <c r="K502" s="1370"/>
      <c r="L502" s="1370"/>
      <c r="M502" s="1370"/>
      <c r="N502" s="1370"/>
      <c r="O502" s="1131"/>
      <c r="P502" s="875"/>
      <c r="Q502" s="1370"/>
      <c r="R502" s="1370"/>
      <c r="S502" s="1370"/>
      <c r="T502" s="1370"/>
      <c r="U502" s="1370"/>
      <c r="V502" s="1370"/>
      <c r="W502" s="1370"/>
      <c r="X502" s="1371"/>
      <c r="Y502" s="1370"/>
      <c r="Z502" s="1372"/>
      <c r="AA502" s="1370"/>
      <c r="AB502" s="1370"/>
      <c r="AC502" s="1370"/>
      <c r="AD502" s="1370"/>
      <c r="AE502" s="1370"/>
      <c r="AF502" s="1131"/>
      <c r="AG502" s="875"/>
      <c r="AH502" s="1370"/>
      <c r="AI502" s="1370"/>
    </row>
    <row r="503">
      <c r="A503" s="1370"/>
      <c r="B503" s="1370"/>
      <c r="C503" s="1370"/>
      <c r="D503" s="1370"/>
      <c r="E503" s="1370"/>
      <c r="F503" s="1370"/>
      <c r="G503" s="1371"/>
      <c r="H503" s="1370"/>
      <c r="I503" s="1370"/>
      <c r="J503" s="1370"/>
      <c r="K503" s="1370"/>
      <c r="L503" s="1370"/>
      <c r="M503" s="1370"/>
      <c r="N503" s="1370"/>
      <c r="O503" s="1131"/>
      <c r="P503" s="875"/>
      <c r="Q503" s="1370"/>
      <c r="R503" s="1370"/>
      <c r="S503" s="1370"/>
      <c r="T503" s="1370"/>
      <c r="U503" s="1370"/>
      <c r="V503" s="1370"/>
      <c r="W503" s="1370"/>
      <c r="X503" s="1371"/>
      <c r="Y503" s="1370"/>
      <c r="Z503" s="1372"/>
      <c r="AA503" s="1370"/>
      <c r="AB503" s="1370"/>
      <c r="AC503" s="1370"/>
      <c r="AD503" s="1370"/>
      <c r="AE503" s="1370"/>
      <c r="AF503" s="1131"/>
      <c r="AG503" s="875"/>
      <c r="AH503" s="1370"/>
      <c r="AI503" s="1370"/>
    </row>
    <row r="504">
      <c r="A504" s="1370"/>
      <c r="B504" s="1370"/>
      <c r="C504" s="1370"/>
      <c r="D504" s="1370"/>
      <c r="E504" s="1370"/>
      <c r="F504" s="1370"/>
      <c r="G504" s="1371"/>
      <c r="H504" s="1370"/>
      <c r="I504" s="1370"/>
      <c r="J504" s="1370"/>
      <c r="K504" s="1370"/>
      <c r="L504" s="1370"/>
      <c r="M504" s="1370"/>
      <c r="N504" s="1370"/>
      <c r="O504" s="1131"/>
      <c r="P504" s="875"/>
      <c r="Q504" s="1370"/>
      <c r="R504" s="1370"/>
      <c r="S504" s="1370"/>
      <c r="T504" s="1370"/>
      <c r="U504" s="1370"/>
      <c r="V504" s="1370"/>
      <c r="W504" s="1370"/>
      <c r="X504" s="1371"/>
      <c r="Y504" s="1370"/>
      <c r="Z504" s="1372"/>
      <c r="AA504" s="1370"/>
      <c r="AB504" s="1370"/>
      <c r="AC504" s="1370"/>
      <c r="AD504" s="1370"/>
      <c r="AE504" s="1370"/>
      <c r="AF504" s="1131"/>
      <c r="AG504" s="875"/>
      <c r="AH504" s="1370"/>
      <c r="AI504" s="1370"/>
    </row>
    <row r="505">
      <c r="A505" s="1370"/>
      <c r="B505" s="1370"/>
      <c r="C505" s="1370"/>
      <c r="D505" s="1370"/>
      <c r="E505" s="1370"/>
      <c r="F505" s="1370"/>
      <c r="G505" s="1371"/>
      <c r="H505" s="1370"/>
      <c r="I505" s="1370"/>
      <c r="J505" s="1370"/>
      <c r="K505" s="1370"/>
      <c r="L505" s="1370"/>
      <c r="M505" s="1370"/>
      <c r="N505" s="1370"/>
      <c r="O505" s="1131"/>
      <c r="P505" s="875"/>
      <c r="Q505" s="1370"/>
      <c r="R505" s="1370"/>
      <c r="S505" s="1370"/>
      <c r="T505" s="1370"/>
      <c r="U505" s="1370"/>
      <c r="V505" s="1370"/>
      <c r="W505" s="1370"/>
      <c r="X505" s="1371"/>
      <c r="Y505" s="1370"/>
      <c r="Z505" s="1372"/>
      <c r="AA505" s="1370"/>
      <c r="AB505" s="1370"/>
      <c r="AC505" s="1370"/>
      <c r="AD505" s="1370"/>
      <c r="AE505" s="1370"/>
      <c r="AF505" s="1131"/>
      <c r="AG505" s="875"/>
      <c r="AH505" s="1370"/>
      <c r="AI505" s="1370"/>
    </row>
    <row r="506">
      <c r="A506" s="1370"/>
      <c r="B506" s="1370"/>
      <c r="C506" s="1370"/>
      <c r="D506" s="1370"/>
      <c r="E506" s="1370"/>
      <c r="F506" s="1370"/>
      <c r="G506" s="1371"/>
      <c r="H506" s="1370"/>
      <c r="I506" s="1370"/>
      <c r="J506" s="1370"/>
      <c r="K506" s="1370"/>
      <c r="L506" s="1370"/>
      <c r="M506" s="1370"/>
      <c r="N506" s="1370"/>
      <c r="O506" s="1131"/>
      <c r="P506" s="875"/>
      <c r="Q506" s="1370"/>
      <c r="R506" s="1370"/>
      <c r="S506" s="1370"/>
      <c r="T506" s="1370"/>
      <c r="U506" s="1370"/>
      <c r="V506" s="1370"/>
      <c r="W506" s="1370"/>
      <c r="X506" s="1371"/>
      <c r="Y506" s="1370"/>
      <c r="Z506" s="1372"/>
      <c r="AA506" s="1370"/>
      <c r="AB506" s="1370"/>
      <c r="AC506" s="1370"/>
      <c r="AD506" s="1370"/>
      <c r="AE506" s="1370"/>
      <c r="AF506" s="1131"/>
      <c r="AG506" s="875"/>
      <c r="AH506" s="1370"/>
      <c r="AI506" s="1370"/>
    </row>
    <row r="507">
      <c r="A507" s="1370"/>
      <c r="B507" s="1370"/>
      <c r="C507" s="1370"/>
      <c r="D507" s="1370"/>
      <c r="E507" s="1370"/>
      <c r="F507" s="1370"/>
      <c r="G507" s="1371"/>
      <c r="H507" s="1370"/>
      <c r="I507" s="1370"/>
      <c r="J507" s="1370"/>
      <c r="K507" s="1370"/>
      <c r="L507" s="1370"/>
      <c r="M507" s="1370"/>
      <c r="N507" s="1370"/>
      <c r="O507" s="1131"/>
      <c r="P507" s="875"/>
      <c r="Q507" s="1370"/>
      <c r="R507" s="1370"/>
      <c r="S507" s="1370"/>
      <c r="T507" s="1370"/>
      <c r="U507" s="1370"/>
      <c r="V507" s="1370"/>
      <c r="W507" s="1370"/>
      <c r="X507" s="1371"/>
      <c r="Y507" s="1370"/>
      <c r="Z507" s="1372"/>
      <c r="AA507" s="1370"/>
      <c r="AB507" s="1370"/>
      <c r="AC507" s="1370"/>
      <c r="AD507" s="1370"/>
      <c r="AE507" s="1370"/>
      <c r="AF507" s="1131"/>
      <c r="AG507" s="875"/>
      <c r="AH507" s="1370"/>
      <c r="AI507" s="1370"/>
    </row>
    <row r="508">
      <c r="A508" s="1370"/>
      <c r="B508" s="1370"/>
      <c r="C508" s="1370"/>
      <c r="D508" s="1370"/>
      <c r="E508" s="1370"/>
      <c r="F508" s="1370"/>
      <c r="G508" s="1371"/>
      <c r="H508" s="1370"/>
      <c r="I508" s="1370"/>
      <c r="J508" s="1370"/>
      <c r="K508" s="1370"/>
      <c r="L508" s="1370"/>
      <c r="M508" s="1370"/>
      <c r="N508" s="1370"/>
      <c r="O508" s="1131"/>
      <c r="P508" s="875"/>
      <c r="Q508" s="1370"/>
      <c r="R508" s="1370"/>
      <c r="S508" s="1370"/>
      <c r="T508" s="1370"/>
      <c r="U508" s="1370"/>
      <c r="V508" s="1370"/>
      <c r="W508" s="1370"/>
      <c r="X508" s="1371"/>
      <c r="Y508" s="1370"/>
      <c r="Z508" s="1372"/>
      <c r="AA508" s="1370"/>
      <c r="AB508" s="1370"/>
      <c r="AC508" s="1370"/>
      <c r="AD508" s="1370"/>
      <c r="AE508" s="1370"/>
      <c r="AF508" s="1131"/>
      <c r="AG508" s="875"/>
      <c r="AH508" s="1370"/>
      <c r="AI508" s="1370"/>
    </row>
    <row r="509">
      <c r="A509" s="1370"/>
      <c r="B509" s="1370"/>
      <c r="C509" s="1370"/>
      <c r="D509" s="1370"/>
      <c r="E509" s="1370"/>
      <c r="F509" s="1370"/>
      <c r="G509" s="1371"/>
      <c r="H509" s="1370"/>
      <c r="I509" s="1370"/>
      <c r="J509" s="1370"/>
      <c r="K509" s="1370"/>
      <c r="L509" s="1370"/>
      <c r="M509" s="1370"/>
      <c r="N509" s="1370"/>
      <c r="O509" s="1131"/>
      <c r="P509" s="875"/>
      <c r="Q509" s="1370"/>
      <c r="R509" s="1370"/>
      <c r="S509" s="1370"/>
      <c r="T509" s="1370"/>
      <c r="U509" s="1370"/>
      <c r="V509" s="1370"/>
      <c r="W509" s="1370"/>
      <c r="X509" s="1371"/>
      <c r="Y509" s="1370"/>
      <c r="Z509" s="1372"/>
      <c r="AA509" s="1370"/>
      <c r="AB509" s="1370"/>
      <c r="AC509" s="1370"/>
      <c r="AD509" s="1370"/>
      <c r="AE509" s="1370"/>
      <c r="AF509" s="1131"/>
      <c r="AG509" s="875"/>
      <c r="AH509" s="1370"/>
      <c r="AI509" s="1370"/>
    </row>
    <row r="510">
      <c r="A510" s="1370"/>
      <c r="B510" s="1370"/>
      <c r="C510" s="1370"/>
      <c r="D510" s="1370"/>
      <c r="E510" s="1370"/>
      <c r="F510" s="1370"/>
      <c r="G510" s="1371"/>
      <c r="H510" s="1370"/>
      <c r="I510" s="1370"/>
      <c r="J510" s="1370"/>
      <c r="K510" s="1370"/>
      <c r="L510" s="1370"/>
      <c r="M510" s="1370"/>
      <c r="N510" s="1370"/>
      <c r="O510" s="1131"/>
      <c r="P510" s="875"/>
      <c r="Q510" s="1370"/>
      <c r="R510" s="1370"/>
      <c r="S510" s="1370"/>
      <c r="T510" s="1370"/>
      <c r="U510" s="1370"/>
      <c r="V510" s="1370"/>
      <c r="W510" s="1370"/>
      <c r="X510" s="1371"/>
      <c r="Y510" s="1370"/>
      <c r="Z510" s="1372"/>
      <c r="AA510" s="1370"/>
      <c r="AB510" s="1370"/>
      <c r="AC510" s="1370"/>
      <c r="AD510" s="1370"/>
      <c r="AE510" s="1370"/>
      <c r="AF510" s="1131"/>
      <c r="AG510" s="875"/>
      <c r="AH510" s="1370"/>
      <c r="AI510" s="1370"/>
    </row>
    <row r="511">
      <c r="A511" s="1370"/>
      <c r="B511" s="1370"/>
      <c r="C511" s="1370"/>
      <c r="D511" s="1370"/>
      <c r="E511" s="1370"/>
      <c r="F511" s="1370"/>
      <c r="G511" s="1371"/>
      <c r="H511" s="1370"/>
      <c r="I511" s="1370"/>
      <c r="J511" s="1370"/>
      <c r="K511" s="1370"/>
      <c r="L511" s="1370"/>
      <c r="M511" s="1370"/>
      <c r="N511" s="1370"/>
      <c r="O511" s="1131"/>
      <c r="P511" s="875"/>
      <c r="Q511" s="1370"/>
      <c r="R511" s="1370"/>
      <c r="S511" s="1370"/>
      <c r="T511" s="1370"/>
      <c r="U511" s="1370"/>
      <c r="V511" s="1370"/>
      <c r="W511" s="1370"/>
      <c r="X511" s="1371"/>
      <c r="Y511" s="1370"/>
      <c r="Z511" s="1372"/>
      <c r="AA511" s="1370"/>
      <c r="AB511" s="1370"/>
      <c r="AC511" s="1370"/>
      <c r="AD511" s="1370"/>
      <c r="AE511" s="1370"/>
      <c r="AF511" s="1131"/>
      <c r="AG511" s="875"/>
      <c r="AH511" s="1370"/>
      <c r="AI511" s="1370"/>
    </row>
    <row r="512">
      <c r="A512" s="1370"/>
      <c r="B512" s="1370"/>
      <c r="C512" s="1370"/>
      <c r="D512" s="1370"/>
      <c r="E512" s="1370"/>
      <c r="F512" s="1370"/>
      <c r="G512" s="1371"/>
      <c r="H512" s="1370"/>
      <c r="I512" s="1370"/>
      <c r="J512" s="1370"/>
      <c r="K512" s="1370"/>
      <c r="L512" s="1370"/>
      <c r="M512" s="1370"/>
      <c r="N512" s="1370"/>
      <c r="O512" s="1131"/>
      <c r="P512" s="875"/>
      <c r="Q512" s="1370"/>
      <c r="R512" s="1370"/>
      <c r="S512" s="1370"/>
      <c r="T512" s="1370"/>
      <c r="U512" s="1370"/>
      <c r="V512" s="1370"/>
      <c r="W512" s="1370"/>
      <c r="X512" s="1371"/>
      <c r="Y512" s="1370"/>
      <c r="Z512" s="1372"/>
      <c r="AA512" s="1370"/>
      <c r="AB512" s="1370"/>
      <c r="AC512" s="1370"/>
      <c r="AD512" s="1370"/>
      <c r="AE512" s="1370"/>
      <c r="AF512" s="1131"/>
      <c r="AG512" s="875"/>
      <c r="AH512" s="1370"/>
      <c r="AI512" s="1370"/>
    </row>
    <row r="513">
      <c r="A513" s="1370"/>
      <c r="B513" s="1370"/>
      <c r="C513" s="1370"/>
      <c r="D513" s="1370"/>
      <c r="E513" s="1370"/>
      <c r="F513" s="1370"/>
      <c r="G513" s="1371"/>
      <c r="H513" s="1370"/>
      <c r="I513" s="1370"/>
      <c r="J513" s="1370"/>
      <c r="K513" s="1370"/>
      <c r="L513" s="1370"/>
      <c r="M513" s="1370"/>
      <c r="N513" s="1370"/>
      <c r="O513" s="1131"/>
      <c r="P513" s="875"/>
      <c r="Q513" s="1370"/>
      <c r="R513" s="1370"/>
      <c r="S513" s="1370"/>
      <c r="T513" s="1370"/>
      <c r="U513" s="1370"/>
      <c r="V513" s="1370"/>
      <c r="W513" s="1370"/>
      <c r="X513" s="1371"/>
      <c r="Y513" s="1370"/>
      <c r="Z513" s="1372"/>
      <c r="AA513" s="1370"/>
      <c r="AB513" s="1370"/>
      <c r="AC513" s="1370"/>
      <c r="AD513" s="1370"/>
      <c r="AE513" s="1370"/>
      <c r="AF513" s="1131"/>
      <c r="AG513" s="875"/>
      <c r="AH513" s="1370"/>
      <c r="AI513" s="1370"/>
    </row>
    <row r="514">
      <c r="A514" s="1370"/>
      <c r="B514" s="1370"/>
      <c r="C514" s="1370"/>
      <c r="D514" s="1370"/>
      <c r="E514" s="1370"/>
      <c r="F514" s="1370"/>
      <c r="G514" s="1371"/>
      <c r="H514" s="1370"/>
      <c r="I514" s="1370"/>
      <c r="J514" s="1370"/>
      <c r="K514" s="1370"/>
      <c r="L514" s="1370"/>
      <c r="M514" s="1370"/>
      <c r="N514" s="1370"/>
      <c r="O514" s="1131"/>
      <c r="P514" s="875"/>
      <c r="Q514" s="1370"/>
      <c r="R514" s="1370"/>
      <c r="S514" s="1370"/>
      <c r="T514" s="1370"/>
      <c r="U514" s="1370"/>
      <c r="V514" s="1370"/>
      <c r="W514" s="1370"/>
      <c r="X514" s="1371"/>
      <c r="Y514" s="1370"/>
      <c r="Z514" s="1372"/>
      <c r="AA514" s="1370"/>
      <c r="AB514" s="1370"/>
      <c r="AC514" s="1370"/>
      <c r="AD514" s="1370"/>
      <c r="AE514" s="1370"/>
      <c r="AF514" s="1131"/>
      <c r="AG514" s="875"/>
      <c r="AH514" s="1370"/>
      <c r="AI514" s="1370"/>
    </row>
    <row r="515">
      <c r="A515" s="1370"/>
      <c r="B515" s="1370"/>
      <c r="C515" s="1370"/>
      <c r="D515" s="1370"/>
      <c r="E515" s="1370"/>
      <c r="F515" s="1370"/>
      <c r="G515" s="1371"/>
      <c r="H515" s="1370"/>
      <c r="I515" s="1370"/>
      <c r="J515" s="1370"/>
      <c r="K515" s="1370"/>
      <c r="L515" s="1370"/>
      <c r="M515" s="1370"/>
      <c r="N515" s="1370"/>
      <c r="O515" s="1131"/>
      <c r="P515" s="875"/>
      <c r="Q515" s="1370"/>
      <c r="R515" s="1370"/>
      <c r="S515" s="1370"/>
      <c r="T515" s="1370"/>
      <c r="U515" s="1370"/>
      <c r="V515" s="1370"/>
      <c r="W515" s="1370"/>
      <c r="X515" s="1371"/>
      <c r="Y515" s="1370"/>
      <c r="Z515" s="1372"/>
      <c r="AA515" s="1370"/>
      <c r="AB515" s="1370"/>
      <c r="AC515" s="1370"/>
      <c r="AD515" s="1370"/>
      <c r="AE515" s="1370"/>
      <c r="AF515" s="1131"/>
      <c r="AG515" s="875"/>
      <c r="AH515" s="1370"/>
      <c r="AI515" s="1370"/>
    </row>
    <row r="516">
      <c r="A516" s="1370"/>
      <c r="B516" s="1370"/>
      <c r="C516" s="1370"/>
      <c r="D516" s="1370"/>
      <c r="E516" s="1370"/>
      <c r="F516" s="1370"/>
      <c r="G516" s="1371"/>
      <c r="H516" s="1370"/>
      <c r="I516" s="1370"/>
      <c r="J516" s="1370"/>
      <c r="K516" s="1370"/>
      <c r="L516" s="1370"/>
      <c r="M516" s="1370"/>
      <c r="N516" s="1370"/>
      <c r="O516" s="1131"/>
      <c r="P516" s="875"/>
      <c r="Q516" s="1370"/>
      <c r="R516" s="1370"/>
      <c r="S516" s="1370"/>
      <c r="T516" s="1370"/>
      <c r="U516" s="1370"/>
      <c r="V516" s="1370"/>
      <c r="W516" s="1370"/>
      <c r="X516" s="1371"/>
      <c r="Y516" s="1370"/>
      <c r="Z516" s="1372"/>
      <c r="AA516" s="1370"/>
      <c r="AB516" s="1370"/>
      <c r="AC516" s="1370"/>
      <c r="AD516" s="1370"/>
      <c r="AE516" s="1370"/>
      <c r="AF516" s="1131"/>
      <c r="AG516" s="875"/>
      <c r="AH516" s="1370"/>
      <c r="AI516" s="1370"/>
    </row>
    <row r="517">
      <c r="A517" s="1370"/>
      <c r="B517" s="1370"/>
      <c r="C517" s="1370"/>
      <c r="D517" s="1370"/>
      <c r="E517" s="1370"/>
      <c r="F517" s="1370"/>
      <c r="G517" s="1371"/>
      <c r="H517" s="1370"/>
      <c r="I517" s="1370"/>
      <c r="J517" s="1370"/>
      <c r="K517" s="1370"/>
      <c r="L517" s="1370"/>
      <c r="M517" s="1370"/>
      <c r="N517" s="1370"/>
      <c r="O517" s="1131"/>
      <c r="P517" s="875"/>
      <c r="Q517" s="1370"/>
      <c r="R517" s="1370"/>
      <c r="S517" s="1370"/>
      <c r="T517" s="1370"/>
      <c r="U517" s="1370"/>
      <c r="V517" s="1370"/>
      <c r="W517" s="1370"/>
      <c r="X517" s="1371"/>
      <c r="Y517" s="1370"/>
      <c r="Z517" s="1372"/>
      <c r="AA517" s="1370"/>
      <c r="AB517" s="1370"/>
      <c r="AC517" s="1370"/>
      <c r="AD517" s="1370"/>
      <c r="AE517" s="1370"/>
      <c r="AF517" s="1131"/>
      <c r="AG517" s="875"/>
      <c r="AH517" s="1370"/>
      <c r="AI517" s="1370"/>
    </row>
    <row r="518">
      <c r="A518" s="1370"/>
      <c r="B518" s="1370"/>
      <c r="C518" s="1370"/>
      <c r="D518" s="1370"/>
      <c r="E518" s="1370"/>
      <c r="F518" s="1370"/>
      <c r="G518" s="1371"/>
      <c r="H518" s="1370"/>
      <c r="I518" s="1370"/>
      <c r="J518" s="1370"/>
      <c r="K518" s="1370"/>
      <c r="L518" s="1370"/>
      <c r="M518" s="1370"/>
      <c r="N518" s="1370"/>
      <c r="O518" s="1131"/>
      <c r="P518" s="875"/>
      <c r="Q518" s="1370"/>
      <c r="R518" s="1370"/>
      <c r="S518" s="1370"/>
      <c r="T518" s="1370"/>
      <c r="U518" s="1370"/>
      <c r="V518" s="1370"/>
      <c r="W518" s="1370"/>
      <c r="X518" s="1371"/>
      <c r="Y518" s="1370"/>
      <c r="Z518" s="1372"/>
      <c r="AA518" s="1370"/>
      <c r="AB518" s="1370"/>
      <c r="AC518" s="1370"/>
      <c r="AD518" s="1370"/>
      <c r="AE518" s="1370"/>
      <c r="AF518" s="1131"/>
      <c r="AG518" s="875"/>
      <c r="AH518" s="1370"/>
      <c r="AI518" s="1370"/>
    </row>
    <row r="519">
      <c r="A519" s="1370"/>
      <c r="B519" s="1370"/>
      <c r="C519" s="1370"/>
      <c r="D519" s="1370"/>
      <c r="E519" s="1370"/>
      <c r="F519" s="1370"/>
      <c r="G519" s="1371"/>
      <c r="H519" s="1370"/>
      <c r="I519" s="1370"/>
      <c r="J519" s="1370"/>
      <c r="K519" s="1370"/>
      <c r="L519" s="1370"/>
      <c r="M519" s="1370"/>
      <c r="N519" s="1370"/>
      <c r="O519" s="1131"/>
      <c r="P519" s="875"/>
      <c r="Q519" s="1370"/>
      <c r="R519" s="1370"/>
      <c r="S519" s="1370"/>
      <c r="T519" s="1370"/>
      <c r="U519" s="1370"/>
      <c r="V519" s="1370"/>
      <c r="W519" s="1370"/>
      <c r="X519" s="1371"/>
      <c r="Y519" s="1370"/>
      <c r="Z519" s="1372"/>
      <c r="AA519" s="1370"/>
      <c r="AB519" s="1370"/>
      <c r="AC519" s="1370"/>
      <c r="AD519" s="1370"/>
      <c r="AE519" s="1370"/>
      <c r="AF519" s="1131"/>
      <c r="AG519" s="875"/>
      <c r="AH519" s="1370"/>
      <c r="AI519" s="1370"/>
    </row>
    <row r="520">
      <c r="A520" s="1370"/>
      <c r="B520" s="1370"/>
      <c r="C520" s="1370"/>
      <c r="D520" s="1370"/>
      <c r="E520" s="1370"/>
      <c r="F520" s="1370"/>
      <c r="G520" s="1371"/>
      <c r="H520" s="1370"/>
      <c r="I520" s="1370"/>
      <c r="J520" s="1370"/>
      <c r="K520" s="1370"/>
      <c r="L520" s="1370"/>
      <c r="M520" s="1370"/>
      <c r="N520" s="1370"/>
      <c r="O520" s="1131"/>
      <c r="P520" s="875"/>
      <c r="Q520" s="1370"/>
      <c r="R520" s="1370"/>
      <c r="S520" s="1370"/>
      <c r="T520" s="1370"/>
      <c r="U520" s="1370"/>
      <c r="V520" s="1370"/>
      <c r="W520" s="1370"/>
      <c r="X520" s="1371"/>
      <c r="Y520" s="1370"/>
      <c r="Z520" s="1372"/>
      <c r="AA520" s="1370"/>
      <c r="AB520" s="1370"/>
      <c r="AC520" s="1370"/>
      <c r="AD520" s="1370"/>
      <c r="AE520" s="1370"/>
      <c r="AF520" s="1131"/>
      <c r="AG520" s="875"/>
      <c r="AH520" s="1370"/>
      <c r="AI520" s="1370"/>
    </row>
    <row r="521">
      <c r="A521" s="1370"/>
      <c r="B521" s="1370"/>
      <c r="C521" s="1370"/>
      <c r="D521" s="1370"/>
      <c r="E521" s="1370"/>
      <c r="F521" s="1370"/>
      <c r="G521" s="1371"/>
      <c r="H521" s="1370"/>
      <c r="I521" s="1370"/>
      <c r="J521" s="1370"/>
      <c r="K521" s="1370"/>
      <c r="L521" s="1370"/>
      <c r="M521" s="1370"/>
      <c r="N521" s="1370"/>
      <c r="O521" s="1131"/>
      <c r="P521" s="875"/>
      <c r="Q521" s="1370"/>
      <c r="R521" s="1370"/>
      <c r="S521" s="1370"/>
      <c r="T521" s="1370"/>
      <c r="U521" s="1370"/>
      <c r="V521" s="1370"/>
      <c r="W521" s="1370"/>
      <c r="X521" s="1371"/>
      <c r="Y521" s="1370"/>
      <c r="Z521" s="1372"/>
      <c r="AA521" s="1370"/>
      <c r="AB521" s="1370"/>
      <c r="AC521" s="1370"/>
      <c r="AD521" s="1370"/>
      <c r="AE521" s="1370"/>
      <c r="AF521" s="1131"/>
      <c r="AG521" s="875"/>
      <c r="AH521" s="1370"/>
      <c r="AI521" s="1370"/>
    </row>
    <row r="522">
      <c r="A522" s="1370"/>
      <c r="B522" s="1370"/>
      <c r="C522" s="1370"/>
      <c r="D522" s="1370"/>
      <c r="E522" s="1370"/>
      <c r="F522" s="1370"/>
      <c r="G522" s="1371"/>
      <c r="H522" s="1370"/>
      <c r="I522" s="1370"/>
      <c r="J522" s="1370"/>
      <c r="K522" s="1370"/>
      <c r="L522" s="1370"/>
      <c r="M522" s="1370"/>
      <c r="N522" s="1370"/>
      <c r="O522" s="1131"/>
      <c r="P522" s="875"/>
      <c r="Q522" s="1370"/>
      <c r="R522" s="1370"/>
      <c r="S522" s="1370"/>
      <c r="T522" s="1370"/>
      <c r="U522" s="1370"/>
      <c r="V522" s="1370"/>
      <c r="W522" s="1370"/>
      <c r="X522" s="1371"/>
      <c r="Y522" s="1370"/>
      <c r="Z522" s="1372"/>
      <c r="AA522" s="1370"/>
      <c r="AB522" s="1370"/>
      <c r="AC522" s="1370"/>
      <c r="AD522" s="1370"/>
      <c r="AE522" s="1370"/>
      <c r="AF522" s="1131"/>
      <c r="AG522" s="875"/>
      <c r="AH522" s="1370"/>
      <c r="AI522" s="1370"/>
    </row>
    <row r="523">
      <c r="A523" s="1370"/>
      <c r="B523" s="1370"/>
      <c r="C523" s="1370"/>
      <c r="D523" s="1370"/>
      <c r="E523" s="1370"/>
      <c r="F523" s="1370"/>
      <c r="G523" s="1371"/>
      <c r="H523" s="1370"/>
      <c r="I523" s="1370"/>
      <c r="J523" s="1370"/>
      <c r="K523" s="1370"/>
      <c r="L523" s="1370"/>
      <c r="M523" s="1370"/>
      <c r="N523" s="1370"/>
      <c r="O523" s="1131"/>
      <c r="P523" s="875"/>
      <c r="Q523" s="1370"/>
      <c r="R523" s="1370"/>
      <c r="S523" s="1370"/>
      <c r="T523" s="1370"/>
      <c r="U523" s="1370"/>
      <c r="V523" s="1370"/>
      <c r="W523" s="1370"/>
      <c r="X523" s="1371"/>
      <c r="Y523" s="1370"/>
      <c r="Z523" s="1372"/>
      <c r="AA523" s="1370"/>
      <c r="AB523" s="1370"/>
      <c r="AC523" s="1370"/>
      <c r="AD523" s="1370"/>
      <c r="AE523" s="1370"/>
      <c r="AF523" s="1131"/>
      <c r="AG523" s="875"/>
      <c r="AH523" s="1370"/>
      <c r="AI523" s="1370"/>
    </row>
    <row r="524">
      <c r="A524" s="1370"/>
      <c r="B524" s="1370"/>
      <c r="C524" s="1370"/>
      <c r="D524" s="1370"/>
      <c r="E524" s="1370"/>
      <c r="F524" s="1370"/>
      <c r="G524" s="1371"/>
      <c r="H524" s="1370"/>
      <c r="I524" s="1370"/>
      <c r="J524" s="1370"/>
      <c r="K524" s="1370"/>
      <c r="L524" s="1370"/>
      <c r="M524" s="1370"/>
      <c r="N524" s="1370"/>
      <c r="O524" s="1131"/>
      <c r="P524" s="875"/>
      <c r="Q524" s="1370"/>
      <c r="R524" s="1370"/>
      <c r="S524" s="1370"/>
      <c r="T524" s="1370"/>
      <c r="U524" s="1370"/>
      <c r="V524" s="1370"/>
      <c r="W524" s="1370"/>
      <c r="X524" s="1371"/>
      <c r="Y524" s="1370"/>
      <c r="Z524" s="1372"/>
      <c r="AA524" s="1370"/>
      <c r="AB524" s="1370"/>
      <c r="AC524" s="1370"/>
      <c r="AD524" s="1370"/>
      <c r="AE524" s="1370"/>
      <c r="AF524" s="1131"/>
      <c r="AG524" s="875"/>
      <c r="AH524" s="1370"/>
      <c r="AI524" s="1370"/>
    </row>
    <row r="525">
      <c r="A525" s="1370"/>
      <c r="B525" s="1370"/>
      <c r="C525" s="1370"/>
      <c r="D525" s="1370"/>
      <c r="E525" s="1370"/>
      <c r="F525" s="1370"/>
      <c r="G525" s="1371"/>
      <c r="H525" s="1370"/>
      <c r="I525" s="1370"/>
      <c r="J525" s="1370"/>
      <c r="K525" s="1370"/>
      <c r="L525" s="1370"/>
      <c r="M525" s="1370"/>
      <c r="N525" s="1370"/>
      <c r="O525" s="1131"/>
      <c r="P525" s="875"/>
      <c r="Q525" s="1370"/>
      <c r="R525" s="1370"/>
      <c r="S525" s="1370"/>
      <c r="T525" s="1370"/>
      <c r="U525" s="1370"/>
      <c r="V525" s="1370"/>
      <c r="W525" s="1370"/>
      <c r="X525" s="1371"/>
      <c r="Y525" s="1370"/>
      <c r="Z525" s="1372"/>
      <c r="AA525" s="1370"/>
      <c r="AB525" s="1370"/>
      <c r="AC525" s="1370"/>
      <c r="AD525" s="1370"/>
      <c r="AE525" s="1370"/>
      <c r="AF525" s="1131"/>
      <c r="AG525" s="875"/>
      <c r="AH525" s="1370"/>
      <c r="AI525" s="1370"/>
    </row>
    <row r="526">
      <c r="A526" s="1370"/>
      <c r="B526" s="1370"/>
      <c r="C526" s="1370"/>
      <c r="D526" s="1370"/>
      <c r="E526" s="1370"/>
      <c r="F526" s="1370"/>
      <c r="G526" s="1371"/>
      <c r="H526" s="1370"/>
      <c r="I526" s="1370"/>
      <c r="J526" s="1370"/>
      <c r="K526" s="1370"/>
      <c r="L526" s="1370"/>
      <c r="M526" s="1370"/>
      <c r="N526" s="1370"/>
      <c r="O526" s="1131"/>
      <c r="P526" s="875"/>
      <c r="Q526" s="1370"/>
      <c r="R526" s="1370"/>
      <c r="S526" s="1370"/>
      <c r="T526" s="1370"/>
      <c r="U526" s="1370"/>
      <c r="V526" s="1370"/>
      <c r="W526" s="1370"/>
      <c r="X526" s="1371"/>
      <c r="Y526" s="1370"/>
      <c r="Z526" s="1372"/>
      <c r="AA526" s="1370"/>
      <c r="AB526" s="1370"/>
      <c r="AC526" s="1370"/>
      <c r="AD526" s="1370"/>
      <c r="AE526" s="1370"/>
      <c r="AF526" s="1131"/>
      <c r="AG526" s="875"/>
      <c r="AH526" s="1370"/>
      <c r="AI526" s="1370"/>
    </row>
    <row r="527">
      <c r="A527" s="1370"/>
      <c r="B527" s="1370"/>
      <c r="C527" s="1370"/>
      <c r="D527" s="1370"/>
      <c r="E527" s="1370"/>
      <c r="F527" s="1370"/>
      <c r="G527" s="1371"/>
      <c r="H527" s="1370"/>
      <c r="I527" s="1370"/>
      <c r="J527" s="1370"/>
      <c r="K527" s="1370"/>
      <c r="L527" s="1370"/>
      <c r="M527" s="1370"/>
      <c r="N527" s="1370"/>
      <c r="O527" s="1131"/>
      <c r="P527" s="875"/>
      <c r="Q527" s="1370"/>
      <c r="R527" s="1370"/>
      <c r="S527" s="1370"/>
      <c r="T527" s="1370"/>
      <c r="U527" s="1370"/>
      <c r="V527" s="1370"/>
      <c r="W527" s="1370"/>
      <c r="X527" s="1371"/>
      <c r="Y527" s="1370"/>
      <c r="Z527" s="1372"/>
      <c r="AA527" s="1370"/>
      <c r="AB527" s="1370"/>
      <c r="AC527" s="1370"/>
      <c r="AD527" s="1370"/>
      <c r="AE527" s="1370"/>
      <c r="AF527" s="1131"/>
      <c r="AG527" s="875"/>
      <c r="AH527" s="1370"/>
      <c r="AI527" s="1370"/>
    </row>
    <row r="528">
      <c r="A528" s="1370"/>
      <c r="B528" s="1370"/>
      <c r="C528" s="1370"/>
      <c r="D528" s="1370"/>
      <c r="E528" s="1370"/>
      <c r="F528" s="1370"/>
      <c r="G528" s="1371"/>
      <c r="H528" s="1370"/>
      <c r="I528" s="1370"/>
      <c r="J528" s="1370"/>
      <c r="K528" s="1370"/>
      <c r="L528" s="1370"/>
      <c r="M528" s="1370"/>
      <c r="N528" s="1370"/>
      <c r="O528" s="1131"/>
      <c r="P528" s="875"/>
      <c r="Q528" s="1370"/>
      <c r="R528" s="1370"/>
      <c r="S528" s="1370"/>
      <c r="T528" s="1370"/>
      <c r="U528" s="1370"/>
      <c r="V528" s="1370"/>
      <c r="W528" s="1370"/>
      <c r="X528" s="1371"/>
      <c r="Y528" s="1370"/>
      <c r="Z528" s="1372"/>
      <c r="AA528" s="1370"/>
      <c r="AB528" s="1370"/>
      <c r="AC528" s="1370"/>
      <c r="AD528" s="1370"/>
      <c r="AE528" s="1370"/>
      <c r="AF528" s="1131"/>
      <c r="AG528" s="875"/>
      <c r="AH528" s="1370"/>
      <c r="AI528" s="1370"/>
    </row>
    <row r="529">
      <c r="A529" s="1370"/>
      <c r="B529" s="1370"/>
      <c r="C529" s="1370"/>
      <c r="D529" s="1370"/>
      <c r="E529" s="1370"/>
      <c r="F529" s="1370"/>
      <c r="G529" s="1371"/>
      <c r="H529" s="1370"/>
      <c r="I529" s="1370"/>
      <c r="J529" s="1370"/>
      <c r="K529" s="1370"/>
      <c r="L529" s="1370"/>
      <c r="M529" s="1370"/>
      <c r="N529" s="1370"/>
      <c r="O529" s="1131"/>
      <c r="P529" s="875"/>
      <c r="Q529" s="1370"/>
      <c r="R529" s="1370"/>
      <c r="S529" s="1370"/>
      <c r="T529" s="1370"/>
      <c r="U529" s="1370"/>
      <c r="V529" s="1370"/>
      <c r="W529" s="1370"/>
      <c r="X529" s="1371"/>
      <c r="Y529" s="1370"/>
      <c r="Z529" s="1372"/>
      <c r="AA529" s="1370"/>
      <c r="AB529" s="1370"/>
      <c r="AC529" s="1370"/>
      <c r="AD529" s="1370"/>
      <c r="AE529" s="1370"/>
      <c r="AF529" s="1131"/>
      <c r="AG529" s="875"/>
      <c r="AH529" s="1370"/>
      <c r="AI529" s="1370"/>
    </row>
    <row r="530">
      <c r="A530" s="1370"/>
      <c r="B530" s="1370"/>
      <c r="C530" s="1370"/>
      <c r="D530" s="1370"/>
      <c r="E530" s="1370"/>
      <c r="F530" s="1370"/>
      <c r="G530" s="1371"/>
      <c r="H530" s="1370"/>
      <c r="I530" s="1370"/>
      <c r="J530" s="1370"/>
      <c r="K530" s="1370"/>
      <c r="L530" s="1370"/>
      <c r="M530" s="1370"/>
      <c r="N530" s="1370"/>
      <c r="O530" s="1131"/>
      <c r="P530" s="875"/>
      <c r="Q530" s="1370"/>
      <c r="R530" s="1370"/>
      <c r="S530" s="1370"/>
      <c r="T530" s="1370"/>
      <c r="U530" s="1370"/>
      <c r="V530" s="1370"/>
      <c r="W530" s="1370"/>
      <c r="X530" s="1371"/>
      <c r="Y530" s="1370"/>
      <c r="Z530" s="1372"/>
      <c r="AA530" s="1370"/>
      <c r="AB530" s="1370"/>
      <c r="AC530" s="1370"/>
      <c r="AD530" s="1370"/>
      <c r="AE530" s="1370"/>
      <c r="AF530" s="1131"/>
      <c r="AG530" s="875"/>
      <c r="AH530" s="1370"/>
      <c r="AI530" s="1370"/>
    </row>
    <row r="531">
      <c r="A531" s="1370"/>
      <c r="B531" s="1370"/>
      <c r="C531" s="1370"/>
      <c r="D531" s="1370"/>
      <c r="E531" s="1370"/>
      <c r="F531" s="1370"/>
      <c r="G531" s="1371"/>
      <c r="H531" s="1370"/>
      <c r="I531" s="1370"/>
      <c r="J531" s="1370"/>
      <c r="K531" s="1370"/>
      <c r="L531" s="1370"/>
      <c r="M531" s="1370"/>
      <c r="N531" s="1370"/>
      <c r="O531" s="1131"/>
      <c r="P531" s="875"/>
      <c r="Q531" s="1370"/>
      <c r="R531" s="1370"/>
      <c r="S531" s="1370"/>
      <c r="T531" s="1370"/>
      <c r="U531" s="1370"/>
      <c r="V531" s="1370"/>
      <c r="W531" s="1370"/>
      <c r="X531" s="1371"/>
      <c r="Y531" s="1370"/>
      <c r="Z531" s="1372"/>
      <c r="AA531" s="1370"/>
      <c r="AB531" s="1370"/>
      <c r="AC531" s="1370"/>
      <c r="AD531" s="1370"/>
      <c r="AE531" s="1370"/>
      <c r="AF531" s="1131"/>
      <c r="AG531" s="875"/>
      <c r="AH531" s="1370"/>
      <c r="AI531" s="1370"/>
    </row>
    <row r="532">
      <c r="A532" s="1370"/>
      <c r="B532" s="1370"/>
      <c r="C532" s="1370"/>
      <c r="D532" s="1370"/>
      <c r="E532" s="1370"/>
      <c r="F532" s="1370"/>
      <c r="G532" s="1371"/>
      <c r="H532" s="1370"/>
      <c r="I532" s="1370"/>
      <c r="J532" s="1370"/>
      <c r="K532" s="1370"/>
      <c r="L532" s="1370"/>
      <c r="M532" s="1370"/>
      <c r="N532" s="1370"/>
      <c r="O532" s="1131"/>
      <c r="P532" s="875"/>
      <c r="Q532" s="1370"/>
      <c r="R532" s="1370"/>
      <c r="S532" s="1370"/>
      <c r="T532" s="1370"/>
      <c r="U532" s="1370"/>
      <c r="V532" s="1370"/>
      <c r="W532" s="1370"/>
      <c r="X532" s="1371"/>
      <c r="Y532" s="1370"/>
      <c r="Z532" s="1372"/>
      <c r="AA532" s="1370"/>
      <c r="AB532" s="1370"/>
      <c r="AC532" s="1370"/>
      <c r="AD532" s="1370"/>
      <c r="AE532" s="1370"/>
      <c r="AF532" s="1131"/>
      <c r="AG532" s="875"/>
      <c r="AH532" s="1370"/>
      <c r="AI532" s="1370"/>
    </row>
    <row r="533">
      <c r="A533" s="1370"/>
      <c r="B533" s="1370"/>
      <c r="C533" s="1370"/>
      <c r="D533" s="1370"/>
      <c r="E533" s="1370"/>
      <c r="F533" s="1370"/>
      <c r="G533" s="1371"/>
      <c r="H533" s="1370"/>
      <c r="I533" s="1370"/>
      <c r="J533" s="1370"/>
      <c r="K533" s="1370"/>
      <c r="L533" s="1370"/>
      <c r="M533" s="1370"/>
      <c r="N533" s="1370"/>
      <c r="O533" s="1131"/>
      <c r="P533" s="875"/>
      <c r="Q533" s="1370"/>
      <c r="R533" s="1370"/>
      <c r="S533" s="1370"/>
      <c r="T533" s="1370"/>
      <c r="U533" s="1370"/>
      <c r="V533" s="1370"/>
      <c r="W533" s="1370"/>
      <c r="X533" s="1371"/>
      <c r="Y533" s="1370"/>
      <c r="Z533" s="1372"/>
      <c r="AA533" s="1370"/>
      <c r="AB533" s="1370"/>
      <c r="AC533" s="1370"/>
      <c r="AD533" s="1370"/>
      <c r="AE533" s="1370"/>
      <c r="AF533" s="1131"/>
      <c r="AG533" s="875"/>
      <c r="AH533" s="1370"/>
      <c r="AI533" s="1370"/>
    </row>
    <row r="534">
      <c r="A534" s="1370"/>
      <c r="B534" s="1370"/>
      <c r="C534" s="1370"/>
      <c r="D534" s="1370"/>
      <c r="E534" s="1370"/>
      <c r="F534" s="1370"/>
      <c r="G534" s="1371"/>
      <c r="H534" s="1370"/>
      <c r="I534" s="1370"/>
      <c r="J534" s="1370"/>
      <c r="K534" s="1370"/>
      <c r="L534" s="1370"/>
      <c r="M534" s="1370"/>
      <c r="N534" s="1370"/>
      <c r="O534" s="1131"/>
      <c r="P534" s="875"/>
      <c r="Q534" s="1370"/>
      <c r="R534" s="1370"/>
      <c r="S534" s="1370"/>
      <c r="T534" s="1370"/>
      <c r="U534" s="1370"/>
      <c r="V534" s="1370"/>
      <c r="W534" s="1370"/>
      <c r="X534" s="1371"/>
      <c r="Y534" s="1370"/>
      <c r="Z534" s="1372"/>
      <c r="AA534" s="1370"/>
      <c r="AB534" s="1370"/>
      <c r="AC534" s="1370"/>
      <c r="AD534" s="1370"/>
      <c r="AE534" s="1370"/>
      <c r="AF534" s="1131"/>
      <c r="AG534" s="875"/>
      <c r="AH534" s="1370"/>
      <c r="AI534" s="1370"/>
    </row>
    <row r="535">
      <c r="A535" s="1370"/>
      <c r="B535" s="1370"/>
      <c r="C535" s="1370"/>
      <c r="D535" s="1370"/>
      <c r="E535" s="1370"/>
      <c r="F535" s="1370"/>
      <c r="G535" s="1371"/>
      <c r="H535" s="1370"/>
      <c r="I535" s="1370"/>
      <c r="J535" s="1370"/>
      <c r="K535" s="1370"/>
      <c r="L535" s="1370"/>
      <c r="M535" s="1370"/>
      <c r="N535" s="1370"/>
      <c r="O535" s="1131"/>
      <c r="P535" s="875"/>
      <c r="Q535" s="1370"/>
      <c r="R535" s="1370"/>
      <c r="S535" s="1370"/>
      <c r="T535" s="1370"/>
      <c r="U535" s="1370"/>
      <c r="V535" s="1370"/>
      <c r="W535" s="1370"/>
      <c r="X535" s="1371"/>
      <c r="Y535" s="1370"/>
      <c r="Z535" s="1372"/>
      <c r="AA535" s="1370"/>
      <c r="AB535" s="1370"/>
      <c r="AC535" s="1370"/>
      <c r="AD535" s="1370"/>
      <c r="AE535" s="1370"/>
      <c r="AF535" s="1131"/>
      <c r="AG535" s="875"/>
      <c r="AH535" s="1370"/>
      <c r="AI535" s="1370"/>
    </row>
    <row r="536">
      <c r="A536" s="1370"/>
      <c r="B536" s="1370"/>
      <c r="C536" s="1370"/>
      <c r="D536" s="1370"/>
      <c r="E536" s="1370"/>
      <c r="F536" s="1370"/>
      <c r="G536" s="1371"/>
      <c r="H536" s="1370"/>
      <c r="I536" s="1370"/>
      <c r="J536" s="1370"/>
      <c r="K536" s="1370"/>
      <c r="L536" s="1370"/>
      <c r="M536" s="1370"/>
      <c r="N536" s="1370"/>
      <c r="O536" s="1131"/>
      <c r="P536" s="875"/>
      <c r="Q536" s="1370"/>
      <c r="R536" s="1370"/>
      <c r="S536" s="1370"/>
      <c r="T536" s="1370"/>
      <c r="U536" s="1370"/>
      <c r="V536" s="1370"/>
      <c r="W536" s="1370"/>
      <c r="X536" s="1371"/>
      <c r="Y536" s="1370"/>
      <c r="Z536" s="1372"/>
      <c r="AA536" s="1370"/>
      <c r="AB536" s="1370"/>
      <c r="AC536" s="1370"/>
      <c r="AD536" s="1370"/>
      <c r="AE536" s="1370"/>
      <c r="AF536" s="1131"/>
      <c r="AG536" s="875"/>
      <c r="AH536" s="1370"/>
      <c r="AI536" s="1370"/>
    </row>
    <row r="537">
      <c r="A537" s="1370"/>
      <c r="B537" s="1370"/>
      <c r="C537" s="1370"/>
      <c r="D537" s="1370"/>
      <c r="E537" s="1370"/>
      <c r="F537" s="1370"/>
      <c r="G537" s="1371"/>
      <c r="H537" s="1370"/>
      <c r="I537" s="1370"/>
      <c r="J537" s="1370"/>
      <c r="K537" s="1370"/>
      <c r="L537" s="1370"/>
      <c r="M537" s="1370"/>
      <c r="N537" s="1370"/>
      <c r="O537" s="1131"/>
      <c r="P537" s="875"/>
      <c r="Q537" s="1370"/>
      <c r="R537" s="1370"/>
      <c r="S537" s="1370"/>
      <c r="T537" s="1370"/>
      <c r="U537" s="1370"/>
      <c r="V537" s="1370"/>
      <c r="W537" s="1370"/>
      <c r="X537" s="1371"/>
      <c r="Y537" s="1370"/>
      <c r="Z537" s="1372"/>
      <c r="AA537" s="1370"/>
      <c r="AB537" s="1370"/>
      <c r="AC537" s="1370"/>
      <c r="AD537" s="1370"/>
      <c r="AE537" s="1370"/>
      <c r="AF537" s="1131"/>
      <c r="AG537" s="875"/>
      <c r="AH537" s="1370"/>
      <c r="AI537" s="1370"/>
    </row>
    <row r="538">
      <c r="A538" s="1370"/>
      <c r="B538" s="1370"/>
      <c r="C538" s="1370"/>
      <c r="D538" s="1370"/>
      <c r="E538" s="1370"/>
      <c r="F538" s="1370"/>
      <c r="G538" s="1371"/>
      <c r="H538" s="1370"/>
      <c r="I538" s="1370"/>
      <c r="J538" s="1370"/>
      <c r="K538" s="1370"/>
      <c r="L538" s="1370"/>
      <c r="M538" s="1370"/>
      <c r="N538" s="1370"/>
      <c r="O538" s="1131"/>
      <c r="P538" s="875"/>
      <c r="Q538" s="1370"/>
      <c r="R538" s="1370"/>
      <c r="S538" s="1370"/>
      <c r="T538" s="1370"/>
      <c r="U538" s="1370"/>
      <c r="V538" s="1370"/>
      <c r="W538" s="1370"/>
      <c r="X538" s="1371"/>
      <c r="Y538" s="1370"/>
      <c r="Z538" s="1372"/>
      <c r="AA538" s="1370"/>
      <c r="AB538" s="1370"/>
      <c r="AC538" s="1370"/>
      <c r="AD538" s="1370"/>
      <c r="AE538" s="1370"/>
      <c r="AF538" s="1131"/>
      <c r="AG538" s="875"/>
      <c r="AH538" s="1370"/>
      <c r="AI538" s="1370"/>
    </row>
    <row r="539">
      <c r="A539" s="1370"/>
      <c r="B539" s="1370"/>
      <c r="C539" s="1370"/>
      <c r="D539" s="1370"/>
      <c r="E539" s="1370"/>
      <c r="F539" s="1370"/>
      <c r="G539" s="1371"/>
      <c r="H539" s="1370"/>
      <c r="I539" s="1370"/>
      <c r="J539" s="1370"/>
      <c r="K539" s="1370"/>
      <c r="L539" s="1370"/>
      <c r="M539" s="1370"/>
      <c r="N539" s="1370"/>
      <c r="O539" s="1131"/>
      <c r="P539" s="875"/>
      <c r="Q539" s="1370"/>
      <c r="R539" s="1370"/>
      <c r="S539" s="1370"/>
      <c r="T539" s="1370"/>
      <c r="U539" s="1370"/>
      <c r="V539" s="1370"/>
      <c r="W539" s="1370"/>
      <c r="X539" s="1371"/>
      <c r="Y539" s="1370"/>
      <c r="Z539" s="1372"/>
      <c r="AA539" s="1370"/>
      <c r="AB539" s="1370"/>
      <c r="AC539" s="1370"/>
      <c r="AD539" s="1370"/>
      <c r="AE539" s="1370"/>
      <c r="AF539" s="1131"/>
      <c r="AG539" s="875"/>
      <c r="AH539" s="1370"/>
      <c r="AI539" s="1370"/>
    </row>
    <row r="540">
      <c r="A540" s="1370"/>
      <c r="B540" s="1370"/>
      <c r="C540" s="1370"/>
      <c r="D540" s="1370"/>
      <c r="E540" s="1370"/>
      <c r="F540" s="1370"/>
      <c r="G540" s="1371"/>
      <c r="H540" s="1370"/>
      <c r="I540" s="1370"/>
      <c r="J540" s="1370"/>
      <c r="K540" s="1370"/>
      <c r="L540" s="1370"/>
      <c r="M540" s="1370"/>
      <c r="N540" s="1370"/>
      <c r="O540" s="1131"/>
      <c r="P540" s="875"/>
      <c r="Q540" s="1370"/>
      <c r="R540" s="1370"/>
      <c r="S540" s="1370"/>
      <c r="T540" s="1370"/>
      <c r="U540" s="1370"/>
      <c r="V540" s="1370"/>
      <c r="W540" s="1370"/>
      <c r="X540" s="1371"/>
      <c r="Y540" s="1370"/>
      <c r="Z540" s="1372"/>
      <c r="AA540" s="1370"/>
      <c r="AB540" s="1370"/>
      <c r="AC540" s="1370"/>
      <c r="AD540" s="1370"/>
      <c r="AE540" s="1370"/>
      <c r="AF540" s="1131"/>
      <c r="AG540" s="875"/>
      <c r="AH540" s="1370"/>
      <c r="AI540" s="1370"/>
    </row>
    <row r="541">
      <c r="A541" s="1370"/>
      <c r="B541" s="1370"/>
      <c r="C541" s="1370"/>
      <c r="D541" s="1370"/>
      <c r="E541" s="1370"/>
      <c r="F541" s="1370"/>
      <c r="G541" s="1371"/>
      <c r="H541" s="1370"/>
      <c r="I541" s="1370"/>
      <c r="J541" s="1370"/>
      <c r="K541" s="1370"/>
      <c r="L541" s="1370"/>
      <c r="M541" s="1370"/>
      <c r="N541" s="1370"/>
      <c r="O541" s="1131"/>
      <c r="P541" s="875"/>
      <c r="Q541" s="1370"/>
      <c r="R541" s="1370"/>
      <c r="S541" s="1370"/>
      <c r="T541" s="1370"/>
      <c r="U541" s="1370"/>
      <c r="V541" s="1370"/>
      <c r="W541" s="1370"/>
      <c r="X541" s="1371"/>
      <c r="Y541" s="1370"/>
      <c r="Z541" s="1372"/>
      <c r="AA541" s="1370"/>
      <c r="AB541" s="1370"/>
      <c r="AC541" s="1370"/>
      <c r="AD541" s="1370"/>
      <c r="AE541" s="1370"/>
      <c r="AF541" s="1131"/>
      <c r="AG541" s="875"/>
      <c r="AH541" s="1370"/>
      <c r="AI541" s="1370"/>
    </row>
    <row r="542">
      <c r="A542" s="1370"/>
      <c r="B542" s="1370"/>
      <c r="C542" s="1370"/>
      <c r="D542" s="1370"/>
      <c r="E542" s="1370"/>
      <c r="F542" s="1370"/>
      <c r="G542" s="1371"/>
      <c r="H542" s="1370"/>
      <c r="I542" s="1370"/>
      <c r="J542" s="1370"/>
      <c r="K542" s="1370"/>
      <c r="L542" s="1370"/>
      <c r="M542" s="1370"/>
      <c r="N542" s="1370"/>
      <c r="O542" s="1131"/>
      <c r="P542" s="875"/>
      <c r="Q542" s="1370"/>
      <c r="R542" s="1370"/>
      <c r="S542" s="1370"/>
      <c r="T542" s="1370"/>
      <c r="U542" s="1370"/>
      <c r="V542" s="1370"/>
      <c r="W542" s="1370"/>
      <c r="X542" s="1371"/>
      <c r="Y542" s="1370"/>
      <c r="Z542" s="1372"/>
      <c r="AA542" s="1370"/>
      <c r="AB542" s="1370"/>
      <c r="AC542" s="1370"/>
      <c r="AD542" s="1370"/>
      <c r="AE542" s="1370"/>
      <c r="AF542" s="1131"/>
      <c r="AG542" s="875"/>
      <c r="AH542" s="1370"/>
      <c r="AI542" s="1370"/>
    </row>
    <row r="543">
      <c r="A543" s="1370"/>
      <c r="B543" s="1370"/>
      <c r="C543" s="1370"/>
      <c r="D543" s="1370"/>
      <c r="E543" s="1370"/>
      <c r="F543" s="1370"/>
      <c r="G543" s="1371"/>
      <c r="H543" s="1370"/>
      <c r="I543" s="1370"/>
      <c r="J543" s="1370"/>
      <c r="K543" s="1370"/>
      <c r="L543" s="1370"/>
      <c r="M543" s="1370"/>
      <c r="N543" s="1370"/>
      <c r="O543" s="1131"/>
      <c r="P543" s="875"/>
      <c r="Q543" s="1370"/>
      <c r="R543" s="1370"/>
      <c r="S543" s="1370"/>
      <c r="T543" s="1370"/>
      <c r="U543" s="1370"/>
      <c r="V543" s="1370"/>
      <c r="W543" s="1370"/>
      <c r="X543" s="1371"/>
      <c r="Y543" s="1370"/>
      <c r="Z543" s="1372"/>
      <c r="AA543" s="1370"/>
      <c r="AB543" s="1370"/>
      <c r="AC543" s="1370"/>
      <c r="AD543" s="1370"/>
      <c r="AE543" s="1370"/>
      <c r="AF543" s="1131"/>
      <c r="AG543" s="875"/>
      <c r="AH543" s="1370"/>
      <c r="AI543" s="1370"/>
    </row>
    <row r="544">
      <c r="A544" s="1370"/>
      <c r="B544" s="1370"/>
      <c r="C544" s="1370"/>
      <c r="D544" s="1370"/>
      <c r="E544" s="1370"/>
      <c r="F544" s="1370"/>
      <c r="G544" s="1371"/>
      <c r="H544" s="1370"/>
      <c r="I544" s="1370"/>
      <c r="J544" s="1370"/>
      <c r="K544" s="1370"/>
      <c r="L544" s="1370"/>
      <c r="M544" s="1370"/>
      <c r="N544" s="1370"/>
      <c r="O544" s="1131"/>
      <c r="P544" s="875"/>
      <c r="Q544" s="1370"/>
      <c r="R544" s="1370"/>
      <c r="S544" s="1370"/>
      <c r="T544" s="1370"/>
      <c r="U544" s="1370"/>
      <c r="V544" s="1370"/>
      <c r="W544" s="1370"/>
      <c r="X544" s="1371"/>
      <c r="Y544" s="1370"/>
      <c r="Z544" s="1372"/>
      <c r="AA544" s="1370"/>
      <c r="AB544" s="1370"/>
      <c r="AC544" s="1370"/>
      <c r="AD544" s="1370"/>
      <c r="AE544" s="1370"/>
      <c r="AF544" s="1131"/>
      <c r="AG544" s="875"/>
      <c r="AH544" s="1370"/>
      <c r="AI544" s="1370"/>
    </row>
    <row r="545">
      <c r="A545" s="1370"/>
      <c r="B545" s="1370"/>
      <c r="C545" s="1370"/>
      <c r="D545" s="1370"/>
      <c r="E545" s="1370"/>
      <c r="F545" s="1370"/>
      <c r="G545" s="1371"/>
      <c r="H545" s="1370"/>
      <c r="I545" s="1370"/>
      <c r="J545" s="1370"/>
      <c r="K545" s="1370"/>
      <c r="L545" s="1370"/>
      <c r="M545" s="1370"/>
      <c r="N545" s="1370"/>
      <c r="O545" s="1131"/>
      <c r="P545" s="875"/>
      <c r="Q545" s="1370"/>
      <c r="R545" s="1370"/>
      <c r="S545" s="1370"/>
      <c r="T545" s="1370"/>
      <c r="U545" s="1370"/>
      <c r="V545" s="1370"/>
      <c r="W545" s="1370"/>
      <c r="X545" s="1371"/>
      <c r="Y545" s="1370"/>
      <c r="Z545" s="1372"/>
      <c r="AA545" s="1370"/>
      <c r="AB545" s="1370"/>
      <c r="AC545" s="1370"/>
      <c r="AD545" s="1370"/>
      <c r="AE545" s="1370"/>
      <c r="AF545" s="1131"/>
      <c r="AG545" s="875"/>
      <c r="AH545" s="1370"/>
      <c r="AI545" s="1370"/>
    </row>
    <row r="546">
      <c r="A546" s="1370"/>
      <c r="B546" s="1370"/>
      <c r="C546" s="1370"/>
      <c r="D546" s="1370"/>
      <c r="E546" s="1370"/>
      <c r="F546" s="1370"/>
      <c r="G546" s="1371"/>
      <c r="H546" s="1370"/>
      <c r="I546" s="1370"/>
      <c r="J546" s="1370"/>
      <c r="K546" s="1370"/>
      <c r="L546" s="1370"/>
      <c r="M546" s="1370"/>
      <c r="N546" s="1370"/>
      <c r="O546" s="1131"/>
      <c r="P546" s="875"/>
      <c r="Q546" s="1370"/>
      <c r="R546" s="1370"/>
      <c r="S546" s="1370"/>
      <c r="T546" s="1370"/>
      <c r="U546" s="1370"/>
      <c r="V546" s="1370"/>
      <c r="W546" s="1370"/>
      <c r="X546" s="1371"/>
      <c r="Y546" s="1370"/>
      <c r="Z546" s="1372"/>
      <c r="AA546" s="1370"/>
      <c r="AB546" s="1370"/>
      <c r="AC546" s="1370"/>
      <c r="AD546" s="1370"/>
      <c r="AE546" s="1370"/>
      <c r="AF546" s="1131"/>
      <c r="AG546" s="875"/>
      <c r="AH546" s="1370"/>
      <c r="AI546" s="1370"/>
    </row>
    <row r="547">
      <c r="A547" s="1370"/>
      <c r="B547" s="1370"/>
      <c r="C547" s="1370"/>
      <c r="D547" s="1370"/>
      <c r="E547" s="1370"/>
      <c r="F547" s="1370"/>
      <c r="G547" s="1371"/>
      <c r="H547" s="1370"/>
      <c r="I547" s="1370"/>
      <c r="J547" s="1370"/>
      <c r="K547" s="1370"/>
      <c r="L547" s="1370"/>
      <c r="M547" s="1370"/>
      <c r="N547" s="1370"/>
      <c r="O547" s="1131"/>
      <c r="P547" s="875"/>
      <c r="Q547" s="1370"/>
      <c r="R547" s="1370"/>
      <c r="S547" s="1370"/>
      <c r="T547" s="1370"/>
      <c r="U547" s="1370"/>
      <c r="V547" s="1370"/>
      <c r="W547" s="1370"/>
      <c r="X547" s="1371"/>
      <c r="Y547" s="1370"/>
      <c r="Z547" s="1372"/>
      <c r="AA547" s="1370"/>
      <c r="AB547" s="1370"/>
      <c r="AC547" s="1370"/>
      <c r="AD547" s="1370"/>
      <c r="AE547" s="1370"/>
      <c r="AF547" s="1131"/>
      <c r="AG547" s="875"/>
      <c r="AH547" s="1370"/>
      <c r="AI547" s="1370"/>
    </row>
    <row r="548">
      <c r="A548" s="1370"/>
      <c r="B548" s="1370"/>
      <c r="C548" s="1370"/>
      <c r="D548" s="1370"/>
      <c r="E548" s="1370"/>
      <c r="F548" s="1370"/>
      <c r="G548" s="1371"/>
      <c r="H548" s="1370"/>
      <c r="I548" s="1370"/>
      <c r="J548" s="1370"/>
      <c r="K548" s="1370"/>
      <c r="L548" s="1370"/>
      <c r="M548" s="1370"/>
      <c r="N548" s="1370"/>
      <c r="O548" s="1131"/>
      <c r="P548" s="875"/>
      <c r="Q548" s="1370"/>
      <c r="R548" s="1370"/>
      <c r="S548" s="1370"/>
      <c r="T548" s="1370"/>
      <c r="U548" s="1370"/>
      <c r="V548" s="1370"/>
      <c r="W548" s="1370"/>
      <c r="X548" s="1371"/>
      <c r="Y548" s="1370"/>
      <c r="Z548" s="1372"/>
      <c r="AA548" s="1370"/>
      <c r="AB548" s="1370"/>
      <c r="AC548" s="1370"/>
      <c r="AD548" s="1370"/>
      <c r="AE548" s="1370"/>
      <c r="AF548" s="1131"/>
      <c r="AG548" s="875"/>
      <c r="AH548" s="1370"/>
      <c r="AI548" s="1370"/>
    </row>
    <row r="549">
      <c r="A549" s="1370"/>
      <c r="B549" s="1370"/>
      <c r="C549" s="1370"/>
      <c r="D549" s="1370"/>
      <c r="E549" s="1370"/>
      <c r="F549" s="1370"/>
      <c r="G549" s="1371"/>
      <c r="H549" s="1370"/>
      <c r="I549" s="1370"/>
      <c r="J549" s="1370"/>
      <c r="K549" s="1370"/>
      <c r="L549" s="1370"/>
      <c r="M549" s="1370"/>
      <c r="N549" s="1370"/>
      <c r="O549" s="1131"/>
      <c r="P549" s="875"/>
      <c r="Q549" s="1370"/>
      <c r="R549" s="1370"/>
      <c r="S549" s="1370"/>
      <c r="T549" s="1370"/>
      <c r="U549" s="1370"/>
      <c r="V549" s="1370"/>
      <c r="W549" s="1370"/>
      <c r="X549" s="1371"/>
      <c r="Y549" s="1370"/>
      <c r="Z549" s="1372"/>
      <c r="AA549" s="1370"/>
      <c r="AB549" s="1370"/>
      <c r="AC549" s="1370"/>
      <c r="AD549" s="1370"/>
      <c r="AE549" s="1370"/>
      <c r="AF549" s="1131"/>
      <c r="AG549" s="875"/>
      <c r="AH549" s="1370"/>
      <c r="AI549" s="1370"/>
    </row>
    <row r="550">
      <c r="A550" s="1370"/>
      <c r="B550" s="1370"/>
      <c r="C550" s="1370"/>
      <c r="D550" s="1370"/>
      <c r="E550" s="1370"/>
      <c r="F550" s="1370"/>
      <c r="G550" s="1371"/>
      <c r="H550" s="1370"/>
      <c r="I550" s="1370"/>
      <c r="J550" s="1370"/>
      <c r="K550" s="1370"/>
      <c r="L550" s="1370"/>
      <c r="M550" s="1370"/>
      <c r="N550" s="1370"/>
      <c r="O550" s="1131"/>
      <c r="P550" s="875"/>
      <c r="Q550" s="1370"/>
      <c r="R550" s="1370"/>
      <c r="S550" s="1370"/>
      <c r="T550" s="1370"/>
      <c r="U550" s="1370"/>
      <c r="V550" s="1370"/>
      <c r="W550" s="1370"/>
      <c r="X550" s="1371"/>
      <c r="Y550" s="1370"/>
      <c r="Z550" s="1372"/>
      <c r="AA550" s="1370"/>
      <c r="AB550" s="1370"/>
      <c r="AC550" s="1370"/>
      <c r="AD550" s="1370"/>
      <c r="AE550" s="1370"/>
      <c r="AF550" s="1131"/>
      <c r="AG550" s="875"/>
      <c r="AH550" s="1370"/>
      <c r="AI550" s="1370"/>
    </row>
    <row r="551">
      <c r="A551" s="1370"/>
      <c r="B551" s="1370"/>
      <c r="C551" s="1370"/>
      <c r="D551" s="1370"/>
      <c r="E551" s="1370"/>
      <c r="F551" s="1370"/>
      <c r="G551" s="1371"/>
      <c r="H551" s="1370"/>
      <c r="I551" s="1370"/>
      <c r="J551" s="1370"/>
      <c r="K551" s="1370"/>
      <c r="L551" s="1370"/>
      <c r="M551" s="1370"/>
      <c r="N551" s="1370"/>
      <c r="O551" s="1131"/>
      <c r="P551" s="875"/>
      <c r="Q551" s="1370"/>
      <c r="R551" s="1370"/>
      <c r="S551" s="1370"/>
      <c r="T551" s="1370"/>
      <c r="U551" s="1370"/>
      <c r="V551" s="1370"/>
      <c r="W551" s="1370"/>
      <c r="X551" s="1371"/>
      <c r="Y551" s="1370"/>
      <c r="Z551" s="1372"/>
      <c r="AA551" s="1370"/>
      <c r="AB551" s="1370"/>
      <c r="AC551" s="1370"/>
      <c r="AD551" s="1370"/>
      <c r="AE551" s="1370"/>
      <c r="AF551" s="1131"/>
      <c r="AG551" s="875"/>
      <c r="AH551" s="1370"/>
      <c r="AI551" s="1370"/>
    </row>
    <row r="552">
      <c r="A552" s="1370"/>
      <c r="B552" s="1370"/>
      <c r="C552" s="1370"/>
      <c r="D552" s="1370"/>
      <c r="E552" s="1370"/>
      <c r="F552" s="1370"/>
      <c r="G552" s="1371"/>
      <c r="H552" s="1370"/>
      <c r="I552" s="1370"/>
      <c r="J552" s="1370"/>
      <c r="K552" s="1370"/>
      <c r="L552" s="1370"/>
      <c r="M552" s="1370"/>
      <c r="N552" s="1370"/>
      <c r="O552" s="1131"/>
      <c r="P552" s="875"/>
      <c r="Q552" s="1370"/>
      <c r="R552" s="1370"/>
      <c r="S552" s="1370"/>
      <c r="T552" s="1370"/>
      <c r="U552" s="1370"/>
      <c r="V552" s="1370"/>
      <c r="W552" s="1370"/>
      <c r="X552" s="1371"/>
      <c r="Y552" s="1370"/>
      <c r="Z552" s="1372"/>
      <c r="AA552" s="1370"/>
      <c r="AB552" s="1370"/>
      <c r="AC552" s="1370"/>
      <c r="AD552" s="1370"/>
      <c r="AE552" s="1370"/>
      <c r="AF552" s="1131"/>
      <c r="AG552" s="875"/>
      <c r="AH552" s="1370"/>
      <c r="AI552" s="1370"/>
    </row>
    <row r="553">
      <c r="A553" s="1370"/>
      <c r="B553" s="1370"/>
      <c r="C553" s="1370"/>
      <c r="D553" s="1370"/>
      <c r="E553" s="1370"/>
      <c r="F553" s="1370"/>
      <c r="G553" s="1371"/>
      <c r="H553" s="1370"/>
      <c r="I553" s="1370"/>
      <c r="J553" s="1370"/>
      <c r="K553" s="1370"/>
      <c r="L553" s="1370"/>
      <c r="M553" s="1370"/>
      <c r="N553" s="1370"/>
      <c r="O553" s="1131"/>
      <c r="P553" s="875"/>
      <c r="Q553" s="1370"/>
      <c r="R553" s="1370"/>
      <c r="S553" s="1370"/>
      <c r="T553" s="1370"/>
      <c r="U553" s="1370"/>
      <c r="V553" s="1370"/>
      <c r="W553" s="1370"/>
      <c r="X553" s="1371"/>
      <c r="Y553" s="1370"/>
      <c r="Z553" s="1372"/>
      <c r="AA553" s="1370"/>
      <c r="AB553" s="1370"/>
      <c r="AC553" s="1370"/>
      <c r="AD553" s="1370"/>
      <c r="AE553" s="1370"/>
      <c r="AF553" s="1131"/>
      <c r="AG553" s="875"/>
      <c r="AH553" s="1370"/>
      <c r="AI553" s="1370"/>
    </row>
    <row r="554">
      <c r="A554" s="1370"/>
      <c r="B554" s="1370"/>
      <c r="C554" s="1370"/>
      <c r="D554" s="1370"/>
      <c r="E554" s="1370"/>
      <c r="F554" s="1370"/>
      <c r="G554" s="1371"/>
      <c r="H554" s="1370"/>
      <c r="I554" s="1370"/>
      <c r="J554" s="1370"/>
      <c r="K554" s="1370"/>
      <c r="L554" s="1370"/>
      <c r="M554" s="1370"/>
      <c r="N554" s="1370"/>
      <c r="O554" s="1131"/>
      <c r="P554" s="875"/>
      <c r="Q554" s="1370"/>
      <c r="R554" s="1370"/>
      <c r="S554" s="1370"/>
      <c r="T554" s="1370"/>
      <c r="U554" s="1370"/>
      <c r="V554" s="1370"/>
      <c r="W554" s="1370"/>
      <c r="X554" s="1371"/>
      <c r="Y554" s="1370"/>
      <c r="Z554" s="1372"/>
      <c r="AA554" s="1370"/>
      <c r="AB554" s="1370"/>
      <c r="AC554" s="1370"/>
      <c r="AD554" s="1370"/>
      <c r="AE554" s="1370"/>
      <c r="AF554" s="1131"/>
      <c r="AG554" s="875"/>
      <c r="AH554" s="1370"/>
      <c r="AI554" s="1370"/>
    </row>
    <row r="555">
      <c r="A555" s="1370"/>
      <c r="B555" s="1370"/>
      <c r="C555" s="1370"/>
      <c r="D555" s="1370"/>
      <c r="E555" s="1370"/>
      <c r="F555" s="1370"/>
      <c r="G555" s="1371"/>
      <c r="H555" s="1370"/>
      <c r="I555" s="1370"/>
      <c r="J555" s="1370"/>
      <c r="K555" s="1370"/>
      <c r="L555" s="1370"/>
      <c r="M555" s="1370"/>
      <c r="N555" s="1370"/>
      <c r="O555" s="1131"/>
      <c r="P555" s="875"/>
      <c r="Q555" s="1370"/>
      <c r="R555" s="1370"/>
      <c r="S555" s="1370"/>
      <c r="T555" s="1370"/>
      <c r="U555" s="1370"/>
      <c r="V555" s="1370"/>
      <c r="W555" s="1370"/>
      <c r="X555" s="1371"/>
      <c r="Y555" s="1370"/>
      <c r="Z555" s="1372"/>
      <c r="AA555" s="1370"/>
      <c r="AB555" s="1370"/>
      <c r="AC555" s="1370"/>
      <c r="AD555" s="1370"/>
      <c r="AE555" s="1370"/>
      <c r="AF555" s="1131"/>
      <c r="AG555" s="875"/>
      <c r="AH555" s="1370"/>
      <c r="AI555" s="1370"/>
    </row>
    <row r="556">
      <c r="A556" s="1370"/>
      <c r="B556" s="1370"/>
      <c r="C556" s="1370"/>
      <c r="D556" s="1370"/>
      <c r="E556" s="1370"/>
      <c r="F556" s="1370"/>
      <c r="G556" s="1371"/>
      <c r="H556" s="1370"/>
      <c r="I556" s="1370"/>
      <c r="J556" s="1370"/>
      <c r="K556" s="1370"/>
      <c r="L556" s="1370"/>
      <c r="M556" s="1370"/>
      <c r="N556" s="1370"/>
      <c r="O556" s="1131"/>
      <c r="P556" s="875"/>
      <c r="Q556" s="1370"/>
      <c r="R556" s="1370"/>
      <c r="S556" s="1370"/>
      <c r="T556" s="1370"/>
      <c r="U556" s="1370"/>
      <c r="V556" s="1370"/>
      <c r="W556" s="1370"/>
      <c r="X556" s="1371"/>
      <c r="Y556" s="1370"/>
      <c r="Z556" s="1372"/>
      <c r="AA556" s="1370"/>
      <c r="AB556" s="1370"/>
      <c r="AC556" s="1370"/>
      <c r="AD556" s="1370"/>
      <c r="AE556" s="1370"/>
      <c r="AF556" s="1131"/>
      <c r="AG556" s="875"/>
      <c r="AH556" s="1370"/>
      <c r="AI556" s="1370"/>
    </row>
    <row r="557">
      <c r="A557" s="1370"/>
      <c r="B557" s="1370"/>
      <c r="C557" s="1370"/>
      <c r="D557" s="1370"/>
      <c r="E557" s="1370"/>
      <c r="F557" s="1370"/>
      <c r="G557" s="1371"/>
      <c r="H557" s="1370"/>
      <c r="I557" s="1370"/>
      <c r="J557" s="1370"/>
      <c r="K557" s="1370"/>
      <c r="L557" s="1370"/>
      <c r="M557" s="1370"/>
      <c r="N557" s="1370"/>
      <c r="O557" s="1131"/>
      <c r="P557" s="875"/>
      <c r="Q557" s="1370"/>
      <c r="R557" s="1370"/>
      <c r="S557" s="1370"/>
      <c r="T557" s="1370"/>
      <c r="U557" s="1370"/>
      <c r="V557" s="1370"/>
      <c r="W557" s="1370"/>
      <c r="X557" s="1371"/>
      <c r="Y557" s="1370"/>
      <c r="Z557" s="1372"/>
      <c r="AA557" s="1370"/>
      <c r="AB557" s="1370"/>
      <c r="AC557" s="1370"/>
      <c r="AD557" s="1370"/>
      <c r="AE557" s="1370"/>
      <c r="AF557" s="1131"/>
      <c r="AG557" s="875"/>
      <c r="AH557" s="1370"/>
      <c r="AI557" s="1370"/>
    </row>
    <row r="558">
      <c r="A558" s="1370"/>
      <c r="B558" s="1370"/>
      <c r="C558" s="1370"/>
      <c r="D558" s="1370"/>
      <c r="E558" s="1370"/>
      <c r="F558" s="1370"/>
      <c r="G558" s="1371"/>
      <c r="H558" s="1370"/>
      <c r="I558" s="1370"/>
      <c r="J558" s="1370"/>
      <c r="K558" s="1370"/>
      <c r="L558" s="1370"/>
      <c r="M558" s="1370"/>
      <c r="N558" s="1370"/>
      <c r="O558" s="1131"/>
      <c r="P558" s="875"/>
      <c r="Q558" s="1370"/>
      <c r="R558" s="1370"/>
      <c r="S558" s="1370"/>
      <c r="T558" s="1370"/>
      <c r="U558" s="1370"/>
      <c r="V558" s="1370"/>
      <c r="W558" s="1370"/>
      <c r="X558" s="1371"/>
      <c r="Y558" s="1370"/>
      <c r="Z558" s="1372"/>
      <c r="AA558" s="1370"/>
      <c r="AB558" s="1370"/>
      <c r="AC558" s="1370"/>
      <c r="AD558" s="1370"/>
      <c r="AE558" s="1370"/>
      <c r="AF558" s="1131"/>
      <c r="AG558" s="875"/>
      <c r="AH558" s="1370"/>
      <c r="AI558" s="1370"/>
    </row>
    <row r="559">
      <c r="A559" s="1370"/>
      <c r="B559" s="1370"/>
      <c r="C559" s="1370"/>
      <c r="D559" s="1370"/>
      <c r="E559" s="1370"/>
      <c r="F559" s="1370"/>
      <c r="G559" s="1371"/>
      <c r="H559" s="1370"/>
      <c r="I559" s="1370"/>
      <c r="J559" s="1370"/>
      <c r="K559" s="1370"/>
      <c r="L559" s="1370"/>
      <c r="M559" s="1370"/>
      <c r="N559" s="1370"/>
      <c r="O559" s="1131"/>
      <c r="P559" s="875"/>
      <c r="Q559" s="1370"/>
      <c r="R559" s="1370"/>
      <c r="S559" s="1370"/>
      <c r="T559" s="1370"/>
      <c r="U559" s="1370"/>
      <c r="V559" s="1370"/>
      <c r="W559" s="1370"/>
      <c r="X559" s="1371"/>
      <c r="Y559" s="1370"/>
      <c r="Z559" s="1372"/>
      <c r="AA559" s="1370"/>
      <c r="AB559" s="1370"/>
      <c r="AC559" s="1370"/>
      <c r="AD559" s="1370"/>
      <c r="AE559" s="1370"/>
      <c r="AF559" s="1131"/>
      <c r="AG559" s="875"/>
      <c r="AH559" s="1370"/>
      <c r="AI559" s="1370"/>
    </row>
    <row r="560">
      <c r="A560" s="1370"/>
      <c r="B560" s="1370"/>
      <c r="C560" s="1370"/>
      <c r="D560" s="1370"/>
      <c r="E560" s="1370"/>
      <c r="F560" s="1370"/>
      <c r="G560" s="1371"/>
      <c r="H560" s="1370"/>
      <c r="I560" s="1370"/>
      <c r="J560" s="1370"/>
      <c r="K560" s="1370"/>
      <c r="L560" s="1370"/>
      <c r="M560" s="1370"/>
      <c r="N560" s="1370"/>
      <c r="O560" s="1131"/>
      <c r="P560" s="875"/>
      <c r="Q560" s="1370"/>
      <c r="R560" s="1370"/>
      <c r="S560" s="1370"/>
      <c r="T560" s="1370"/>
      <c r="U560" s="1370"/>
      <c r="V560" s="1370"/>
      <c r="W560" s="1370"/>
      <c r="X560" s="1371"/>
      <c r="Y560" s="1370"/>
      <c r="Z560" s="1372"/>
      <c r="AA560" s="1370"/>
      <c r="AB560" s="1370"/>
      <c r="AC560" s="1370"/>
      <c r="AD560" s="1370"/>
      <c r="AE560" s="1370"/>
      <c r="AF560" s="1131"/>
      <c r="AG560" s="875"/>
      <c r="AH560" s="1370"/>
      <c r="AI560" s="1370"/>
    </row>
    <row r="561">
      <c r="A561" s="1370"/>
      <c r="B561" s="1370"/>
      <c r="C561" s="1370"/>
      <c r="D561" s="1370"/>
      <c r="E561" s="1370"/>
      <c r="F561" s="1370"/>
      <c r="G561" s="1371"/>
      <c r="H561" s="1370"/>
      <c r="I561" s="1370"/>
      <c r="J561" s="1370"/>
      <c r="K561" s="1370"/>
      <c r="L561" s="1370"/>
      <c r="M561" s="1370"/>
      <c r="N561" s="1370"/>
      <c r="O561" s="1131"/>
      <c r="P561" s="875"/>
      <c r="Q561" s="1370"/>
      <c r="R561" s="1370"/>
      <c r="S561" s="1370"/>
      <c r="T561" s="1370"/>
      <c r="U561" s="1370"/>
      <c r="V561" s="1370"/>
      <c r="W561" s="1370"/>
      <c r="X561" s="1371"/>
      <c r="Y561" s="1370"/>
      <c r="Z561" s="1372"/>
      <c r="AA561" s="1370"/>
      <c r="AB561" s="1370"/>
      <c r="AC561" s="1370"/>
      <c r="AD561" s="1370"/>
      <c r="AE561" s="1370"/>
      <c r="AF561" s="1131"/>
      <c r="AG561" s="875"/>
      <c r="AH561" s="1370"/>
      <c r="AI561" s="1370"/>
    </row>
    <row r="562">
      <c r="A562" s="1370"/>
      <c r="B562" s="1370"/>
      <c r="C562" s="1370"/>
      <c r="D562" s="1370"/>
      <c r="E562" s="1370"/>
      <c r="F562" s="1370"/>
      <c r="G562" s="1371"/>
      <c r="H562" s="1370"/>
      <c r="I562" s="1370"/>
      <c r="J562" s="1370"/>
      <c r="K562" s="1370"/>
      <c r="L562" s="1370"/>
      <c r="M562" s="1370"/>
      <c r="N562" s="1370"/>
      <c r="O562" s="1131"/>
      <c r="P562" s="875"/>
      <c r="Q562" s="1370"/>
      <c r="R562" s="1370"/>
      <c r="S562" s="1370"/>
      <c r="T562" s="1370"/>
      <c r="U562" s="1370"/>
      <c r="V562" s="1370"/>
      <c r="W562" s="1370"/>
      <c r="X562" s="1371"/>
      <c r="Y562" s="1370"/>
      <c r="Z562" s="1372"/>
      <c r="AA562" s="1370"/>
      <c r="AB562" s="1370"/>
      <c r="AC562" s="1370"/>
      <c r="AD562" s="1370"/>
      <c r="AE562" s="1370"/>
      <c r="AF562" s="1131"/>
      <c r="AG562" s="875"/>
      <c r="AH562" s="1370"/>
      <c r="AI562" s="1370"/>
    </row>
    <row r="563">
      <c r="A563" s="1370"/>
      <c r="B563" s="1370"/>
      <c r="C563" s="1370"/>
      <c r="D563" s="1370"/>
      <c r="E563" s="1370"/>
      <c r="F563" s="1370"/>
      <c r="G563" s="1371"/>
      <c r="H563" s="1370"/>
      <c r="I563" s="1370"/>
      <c r="J563" s="1370"/>
      <c r="K563" s="1370"/>
      <c r="L563" s="1370"/>
      <c r="M563" s="1370"/>
      <c r="N563" s="1370"/>
      <c r="O563" s="1131"/>
      <c r="P563" s="875"/>
      <c r="Q563" s="1370"/>
      <c r="R563" s="1370"/>
      <c r="S563" s="1370"/>
      <c r="T563" s="1370"/>
      <c r="U563" s="1370"/>
      <c r="V563" s="1370"/>
      <c r="W563" s="1370"/>
      <c r="X563" s="1371"/>
      <c r="Y563" s="1370"/>
      <c r="Z563" s="1372"/>
      <c r="AA563" s="1370"/>
      <c r="AB563" s="1370"/>
      <c r="AC563" s="1370"/>
      <c r="AD563" s="1370"/>
      <c r="AE563" s="1370"/>
      <c r="AF563" s="1131"/>
      <c r="AG563" s="875"/>
      <c r="AH563" s="1370"/>
      <c r="AI563" s="1370"/>
    </row>
    <row r="564">
      <c r="A564" s="1370"/>
      <c r="B564" s="1370"/>
      <c r="C564" s="1370"/>
      <c r="D564" s="1370"/>
      <c r="E564" s="1370"/>
      <c r="F564" s="1370"/>
      <c r="G564" s="1371"/>
      <c r="H564" s="1370"/>
      <c r="I564" s="1370"/>
      <c r="J564" s="1370"/>
      <c r="K564" s="1370"/>
      <c r="L564" s="1370"/>
      <c r="M564" s="1370"/>
      <c r="N564" s="1370"/>
      <c r="O564" s="1131"/>
      <c r="P564" s="875"/>
      <c r="Q564" s="1370"/>
      <c r="R564" s="1370"/>
      <c r="S564" s="1370"/>
      <c r="T564" s="1370"/>
      <c r="U564" s="1370"/>
      <c r="V564" s="1370"/>
      <c r="W564" s="1370"/>
      <c r="X564" s="1371"/>
      <c r="Y564" s="1370"/>
      <c r="Z564" s="1372"/>
      <c r="AA564" s="1370"/>
      <c r="AB564" s="1370"/>
      <c r="AC564" s="1370"/>
      <c r="AD564" s="1370"/>
      <c r="AE564" s="1370"/>
      <c r="AF564" s="1131"/>
      <c r="AG564" s="875"/>
      <c r="AH564" s="1370"/>
      <c r="AI564" s="1370"/>
    </row>
    <row r="565">
      <c r="A565" s="1370"/>
      <c r="B565" s="1370"/>
      <c r="C565" s="1370"/>
      <c r="D565" s="1370"/>
      <c r="E565" s="1370"/>
      <c r="F565" s="1370"/>
      <c r="G565" s="1371"/>
      <c r="H565" s="1370"/>
      <c r="I565" s="1370"/>
      <c r="J565" s="1370"/>
      <c r="K565" s="1370"/>
      <c r="L565" s="1370"/>
      <c r="M565" s="1370"/>
      <c r="N565" s="1370"/>
      <c r="O565" s="1131"/>
      <c r="P565" s="875"/>
      <c r="Q565" s="1370"/>
      <c r="R565" s="1370"/>
      <c r="S565" s="1370"/>
      <c r="T565" s="1370"/>
      <c r="U565" s="1370"/>
      <c r="V565" s="1370"/>
      <c r="W565" s="1370"/>
      <c r="X565" s="1371"/>
      <c r="Y565" s="1370"/>
      <c r="Z565" s="1372"/>
      <c r="AA565" s="1370"/>
      <c r="AB565" s="1370"/>
      <c r="AC565" s="1370"/>
      <c r="AD565" s="1370"/>
      <c r="AE565" s="1370"/>
      <c r="AF565" s="1131"/>
      <c r="AG565" s="875"/>
      <c r="AH565" s="1370"/>
      <c r="AI565" s="1370"/>
    </row>
    <row r="566">
      <c r="A566" s="1370"/>
      <c r="B566" s="1370"/>
      <c r="C566" s="1370"/>
      <c r="D566" s="1370"/>
      <c r="E566" s="1370"/>
      <c r="F566" s="1370"/>
      <c r="G566" s="1371"/>
      <c r="H566" s="1370"/>
      <c r="I566" s="1370"/>
      <c r="J566" s="1370"/>
      <c r="K566" s="1370"/>
      <c r="L566" s="1370"/>
      <c r="M566" s="1370"/>
      <c r="N566" s="1370"/>
      <c r="O566" s="1131"/>
      <c r="P566" s="875"/>
      <c r="Q566" s="1370"/>
      <c r="R566" s="1370"/>
      <c r="S566" s="1370"/>
      <c r="T566" s="1370"/>
      <c r="U566" s="1370"/>
      <c r="V566" s="1370"/>
      <c r="W566" s="1370"/>
      <c r="X566" s="1371"/>
      <c r="Y566" s="1370"/>
      <c r="Z566" s="1372"/>
      <c r="AA566" s="1370"/>
      <c r="AB566" s="1370"/>
      <c r="AC566" s="1370"/>
      <c r="AD566" s="1370"/>
      <c r="AE566" s="1370"/>
      <c r="AF566" s="1131"/>
      <c r="AG566" s="875"/>
      <c r="AH566" s="1370"/>
      <c r="AI566" s="1370"/>
    </row>
    <row r="567">
      <c r="A567" s="1370"/>
      <c r="B567" s="1370"/>
      <c r="C567" s="1370"/>
      <c r="D567" s="1370"/>
      <c r="E567" s="1370"/>
      <c r="F567" s="1370"/>
      <c r="G567" s="1371"/>
      <c r="H567" s="1370"/>
      <c r="I567" s="1370"/>
      <c r="J567" s="1370"/>
      <c r="K567" s="1370"/>
      <c r="L567" s="1370"/>
      <c r="M567" s="1370"/>
      <c r="N567" s="1370"/>
      <c r="O567" s="1131"/>
      <c r="P567" s="875"/>
      <c r="Q567" s="1370"/>
      <c r="R567" s="1370"/>
      <c r="S567" s="1370"/>
      <c r="T567" s="1370"/>
      <c r="U567" s="1370"/>
      <c r="V567" s="1370"/>
      <c r="W567" s="1370"/>
      <c r="X567" s="1371"/>
      <c r="Y567" s="1370"/>
      <c r="Z567" s="1372"/>
      <c r="AA567" s="1370"/>
      <c r="AB567" s="1370"/>
      <c r="AC567" s="1370"/>
      <c r="AD567" s="1370"/>
      <c r="AE567" s="1370"/>
      <c r="AF567" s="1131"/>
      <c r="AG567" s="875"/>
      <c r="AH567" s="1370"/>
      <c r="AI567" s="1370"/>
    </row>
    <row r="568">
      <c r="A568" s="1370"/>
      <c r="B568" s="1370"/>
      <c r="C568" s="1370"/>
      <c r="D568" s="1370"/>
      <c r="E568" s="1370"/>
      <c r="F568" s="1370"/>
      <c r="G568" s="1371"/>
      <c r="H568" s="1370"/>
      <c r="I568" s="1370"/>
      <c r="J568" s="1370"/>
      <c r="K568" s="1370"/>
      <c r="L568" s="1370"/>
      <c r="M568" s="1370"/>
      <c r="N568" s="1370"/>
      <c r="O568" s="1131"/>
      <c r="P568" s="875"/>
      <c r="Q568" s="1370"/>
      <c r="R568" s="1370"/>
      <c r="S568" s="1370"/>
      <c r="T568" s="1370"/>
      <c r="U568" s="1370"/>
      <c r="V568" s="1370"/>
      <c r="W568" s="1370"/>
      <c r="X568" s="1371"/>
      <c r="Y568" s="1370"/>
      <c r="Z568" s="1372"/>
      <c r="AA568" s="1370"/>
      <c r="AB568" s="1370"/>
      <c r="AC568" s="1370"/>
      <c r="AD568" s="1370"/>
      <c r="AE568" s="1370"/>
      <c r="AF568" s="1131"/>
      <c r="AG568" s="875"/>
      <c r="AH568" s="1370"/>
      <c r="AI568" s="1370"/>
    </row>
    <row r="569">
      <c r="A569" s="1370"/>
      <c r="B569" s="1370"/>
      <c r="C569" s="1370"/>
      <c r="D569" s="1370"/>
      <c r="E569" s="1370"/>
      <c r="F569" s="1370"/>
      <c r="G569" s="1371"/>
      <c r="H569" s="1370"/>
      <c r="I569" s="1370"/>
      <c r="J569" s="1370"/>
      <c r="K569" s="1370"/>
      <c r="L569" s="1370"/>
      <c r="M569" s="1370"/>
      <c r="N569" s="1370"/>
      <c r="O569" s="1131"/>
      <c r="P569" s="875"/>
      <c r="Q569" s="1370"/>
      <c r="R569" s="1370"/>
      <c r="S569" s="1370"/>
      <c r="T569" s="1370"/>
      <c r="U569" s="1370"/>
      <c r="V569" s="1370"/>
      <c r="W569" s="1370"/>
      <c r="X569" s="1371"/>
      <c r="Y569" s="1370"/>
      <c r="Z569" s="1372"/>
      <c r="AA569" s="1370"/>
      <c r="AB569" s="1370"/>
      <c r="AC569" s="1370"/>
      <c r="AD569" s="1370"/>
      <c r="AE569" s="1370"/>
      <c r="AF569" s="1131"/>
      <c r="AG569" s="875"/>
      <c r="AH569" s="1370"/>
      <c r="AI569" s="1370"/>
    </row>
    <row r="570">
      <c r="A570" s="1370"/>
      <c r="B570" s="1370"/>
      <c r="C570" s="1370"/>
      <c r="D570" s="1370"/>
      <c r="E570" s="1370"/>
      <c r="F570" s="1370"/>
      <c r="G570" s="1371"/>
      <c r="H570" s="1370"/>
      <c r="I570" s="1370"/>
      <c r="J570" s="1370"/>
      <c r="K570" s="1370"/>
      <c r="L570" s="1370"/>
      <c r="M570" s="1370"/>
      <c r="N570" s="1370"/>
      <c r="O570" s="1131"/>
      <c r="P570" s="875"/>
      <c r="Q570" s="1370"/>
      <c r="R570" s="1370"/>
      <c r="S570" s="1370"/>
      <c r="T570" s="1370"/>
      <c r="U570" s="1370"/>
      <c r="V570" s="1370"/>
      <c r="W570" s="1370"/>
      <c r="X570" s="1371"/>
      <c r="Y570" s="1370"/>
      <c r="Z570" s="1372"/>
      <c r="AA570" s="1370"/>
      <c r="AB570" s="1370"/>
      <c r="AC570" s="1370"/>
      <c r="AD570" s="1370"/>
      <c r="AE570" s="1370"/>
      <c r="AF570" s="1131"/>
      <c r="AG570" s="875"/>
      <c r="AH570" s="1370"/>
      <c r="AI570" s="1370"/>
    </row>
    <row r="571">
      <c r="A571" s="1370"/>
      <c r="B571" s="1370"/>
      <c r="C571" s="1370"/>
      <c r="D571" s="1370"/>
      <c r="E571" s="1370"/>
      <c r="F571" s="1370"/>
      <c r="G571" s="1371"/>
      <c r="H571" s="1370"/>
      <c r="I571" s="1370"/>
      <c r="J571" s="1370"/>
      <c r="K571" s="1370"/>
      <c r="L571" s="1370"/>
      <c r="M571" s="1370"/>
      <c r="N571" s="1370"/>
      <c r="O571" s="1131"/>
      <c r="P571" s="875"/>
      <c r="Q571" s="1370"/>
      <c r="R571" s="1370"/>
      <c r="S571" s="1370"/>
      <c r="T571" s="1370"/>
      <c r="U571" s="1370"/>
      <c r="V571" s="1370"/>
      <c r="W571" s="1370"/>
      <c r="X571" s="1371"/>
      <c r="Y571" s="1370"/>
      <c r="Z571" s="1372"/>
      <c r="AA571" s="1370"/>
      <c r="AB571" s="1370"/>
      <c r="AC571" s="1370"/>
      <c r="AD571" s="1370"/>
      <c r="AE571" s="1370"/>
      <c r="AF571" s="1131"/>
      <c r="AG571" s="875"/>
      <c r="AH571" s="1370"/>
      <c r="AI571" s="1370"/>
    </row>
    <row r="572">
      <c r="A572" s="1370"/>
      <c r="B572" s="1370"/>
      <c r="C572" s="1370"/>
      <c r="D572" s="1370"/>
      <c r="E572" s="1370"/>
      <c r="F572" s="1370"/>
      <c r="G572" s="1371"/>
      <c r="H572" s="1370"/>
      <c r="I572" s="1370"/>
      <c r="J572" s="1370"/>
      <c r="K572" s="1370"/>
      <c r="L572" s="1370"/>
      <c r="M572" s="1370"/>
      <c r="N572" s="1370"/>
      <c r="O572" s="1131"/>
      <c r="P572" s="875"/>
      <c r="Q572" s="1370"/>
      <c r="R572" s="1370"/>
      <c r="S572" s="1370"/>
      <c r="T572" s="1370"/>
      <c r="U572" s="1370"/>
      <c r="V572" s="1370"/>
      <c r="W572" s="1370"/>
      <c r="X572" s="1371"/>
      <c r="Y572" s="1370"/>
      <c r="Z572" s="1372"/>
      <c r="AA572" s="1370"/>
      <c r="AB572" s="1370"/>
      <c r="AC572" s="1370"/>
      <c r="AD572" s="1370"/>
      <c r="AE572" s="1370"/>
      <c r="AF572" s="1131"/>
      <c r="AG572" s="875"/>
      <c r="AH572" s="1370"/>
      <c r="AI572" s="1370"/>
    </row>
    <row r="573">
      <c r="A573" s="1370"/>
      <c r="B573" s="1370"/>
      <c r="C573" s="1370"/>
      <c r="D573" s="1370"/>
      <c r="E573" s="1370"/>
      <c r="F573" s="1370"/>
      <c r="G573" s="1371"/>
      <c r="H573" s="1370"/>
      <c r="I573" s="1370"/>
      <c r="J573" s="1370"/>
      <c r="K573" s="1370"/>
      <c r="L573" s="1370"/>
      <c r="M573" s="1370"/>
      <c r="N573" s="1370"/>
      <c r="O573" s="1131"/>
      <c r="P573" s="875"/>
      <c r="Q573" s="1370"/>
      <c r="R573" s="1370"/>
      <c r="S573" s="1370"/>
      <c r="T573" s="1370"/>
      <c r="U573" s="1370"/>
      <c r="V573" s="1370"/>
      <c r="W573" s="1370"/>
      <c r="X573" s="1371"/>
      <c r="Y573" s="1370"/>
      <c r="Z573" s="1372"/>
      <c r="AA573" s="1370"/>
      <c r="AB573" s="1370"/>
      <c r="AC573" s="1370"/>
      <c r="AD573" s="1370"/>
      <c r="AE573" s="1370"/>
      <c r="AF573" s="1131"/>
      <c r="AG573" s="875"/>
      <c r="AH573" s="1370"/>
      <c r="AI573" s="1370"/>
    </row>
    <row r="574">
      <c r="A574" s="1370"/>
      <c r="B574" s="1370"/>
      <c r="C574" s="1370"/>
      <c r="D574" s="1370"/>
      <c r="E574" s="1370"/>
      <c r="F574" s="1370"/>
      <c r="G574" s="1371"/>
      <c r="H574" s="1370"/>
      <c r="I574" s="1370"/>
      <c r="J574" s="1370"/>
      <c r="K574" s="1370"/>
      <c r="L574" s="1370"/>
      <c r="M574" s="1370"/>
      <c r="N574" s="1370"/>
      <c r="O574" s="1131"/>
      <c r="P574" s="875"/>
      <c r="Q574" s="1370"/>
      <c r="R574" s="1370"/>
      <c r="S574" s="1370"/>
      <c r="T574" s="1370"/>
      <c r="U574" s="1370"/>
      <c r="V574" s="1370"/>
      <c r="W574" s="1370"/>
      <c r="X574" s="1371"/>
      <c r="Y574" s="1370"/>
      <c r="Z574" s="1372"/>
      <c r="AA574" s="1370"/>
      <c r="AB574" s="1370"/>
      <c r="AC574" s="1370"/>
      <c r="AD574" s="1370"/>
      <c r="AE574" s="1370"/>
      <c r="AF574" s="1131"/>
      <c r="AG574" s="875"/>
      <c r="AH574" s="1370"/>
      <c r="AI574" s="1370"/>
    </row>
    <row r="575">
      <c r="A575" s="1370"/>
      <c r="B575" s="1370"/>
      <c r="C575" s="1370"/>
      <c r="D575" s="1370"/>
      <c r="E575" s="1370"/>
      <c r="F575" s="1370"/>
      <c r="G575" s="1371"/>
      <c r="H575" s="1370"/>
      <c r="I575" s="1370"/>
      <c r="J575" s="1370"/>
      <c r="K575" s="1370"/>
      <c r="L575" s="1370"/>
      <c r="M575" s="1370"/>
      <c r="N575" s="1370"/>
      <c r="O575" s="1131"/>
      <c r="P575" s="875"/>
      <c r="Q575" s="1370"/>
      <c r="R575" s="1370"/>
      <c r="S575" s="1370"/>
      <c r="T575" s="1370"/>
      <c r="U575" s="1370"/>
      <c r="V575" s="1370"/>
      <c r="W575" s="1370"/>
      <c r="X575" s="1371"/>
      <c r="Y575" s="1370"/>
      <c r="Z575" s="1372"/>
      <c r="AA575" s="1370"/>
      <c r="AB575" s="1370"/>
      <c r="AC575" s="1370"/>
      <c r="AD575" s="1370"/>
      <c r="AE575" s="1370"/>
      <c r="AF575" s="1131"/>
      <c r="AG575" s="875"/>
      <c r="AH575" s="1370"/>
      <c r="AI575" s="1370"/>
    </row>
    <row r="576">
      <c r="A576" s="1370"/>
      <c r="B576" s="1370"/>
      <c r="C576" s="1370"/>
      <c r="D576" s="1370"/>
      <c r="E576" s="1370"/>
      <c r="F576" s="1370"/>
      <c r="G576" s="1371"/>
      <c r="H576" s="1370"/>
      <c r="I576" s="1370"/>
      <c r="J576" s="1370"/>
      <c r="K576" s="1370"/>
      <c r="L576" s="1370"/>
      <c r="M576" s="1370"/>
      <c r="N576" s="1370"/>
      <c r="O576" s="1131"/>
      <c r="P576" s="875"/>
      <c r="Q576" s="1370"/>
      <c r="R576" s="1370"/>
      <c r="S576" s="1370"/>
      <c r="T576" s="1370"/>
      <c r="U576" s="1370"/>
      <c r="V576" s="1370"/>
      <c r="W576" s="1370"/>
      <c r="X576" s="1371"/>
      <c r="Y576" s="1370"/>
      <c r="Z576" s="1372"/>
      <c r="AA576" s="1370"/>
      <c r="AB576" s="1370"/>
      <c r="AC576" s="1370"/>
      <c r="AD576" s="1370"/>
      <c r="AE576" s="1370"/>
      <c r="AF576" s="1131"/>
      <c r="AG576" s="875"/>
      <c r="AH576" s="1370"/>
      <c r="AI576" s="1370"/>
    </row>
    <row r="577">
      <c r="A577" s="1370"/>
      <c r="B577" s="1370"/>
      <c r="C577" s="1370"/>
      <c r="D577" s="1370"/>
      <c r="E577" s="1370"/>
      <c r="F577" s="1370"/>
      <c r="G577" s="1371"/>
      <c r="H577" s="1370"/>
      <c r="I577" s="1370"/>
      <c r="J577" s="1370"/>
      <c r="K577" s="1370"/>
      <c r="L577" s="1370"/>
      <c r="M577" s="1370"/>
      <c r="N577" s="1370"/>
      <c r="O577" s="1131"/>
      <c r="P577" s="875"/>
      <c r="Q577" s="1370"/>
      <c r="R577" s="1370"/>
      <c r="S577" s="1370"/>
      <c r="T577" s="1370"/>
      <c r="U577" s="1370"/>
      <c r="V577" s="1370"/>
      <c r="W577" s="1370"/>
      <c r="X577" s="1371"/>
      <c r="Y577" s="1370"/>
      <c r="Z577" s="1372"/>
      <c r="AA577" s="1370"/>
      <c r="AB577" s="1370"/>
      <c r="AC577" s="1370"/>
      <c r="AD577" s="1370"/>
      <c r="AE577" s="1370"/>
      <c r="AF577" s="1131"/>
      <c r="AG577" s="875"/>
      <c r="AH577" s="1370"/>
      <c r="AI577" s="1370"/>
    </row>
    <row r="578">
      <c r="A578" s="1370"/>
      <c r="B578" s="1370"/>
      <c r="C578" s="1370"/>
      <c r="D578" s="1370"/>
      <c r="E578" s="1370"/>
      <c r="F578" s="1370"/>
      <c r="G578" s="1371"/>
      <c r="H578" s="1370"/>
      <c r="I578" s="1370"/>
      <c r="J578" s="1370"/>
      <c r="K578" s="1370"/>
      <c r="L578" s="1370"/>
      <c r="M578" s="1370"/>
      <c r="N578" s="1370"/>
      <c r="O578" s="1131"/>
      <c r="P578" s="875"/>
      <c r="Q578" s="1370"/>
      <c r="R578" s="1370"/>
      <c r="S578" s="1370"/>
      <c r="T578" s="1370"/>
      <c r="U578" s="1370"/>
      <c r="V578" s="1370"/>
      <c r="W578" s="1370"/>
      <c r="X578" s="1371"/>
      <c r="Y578" s="1370"/>
      <c r="Z578" s="1372"/>
      <c r="AA578" s="1370"/>
      <c r="AB578" s="1370"/>
      <c r="AC578" s="1370"/>
      <c r="AD578" s="1370"/>
      <c r="AE578" s="1370"/>
      <c r="AF578" s="1131"/>
      <c r="AG578" s="875"/>
      <c r="AH578" s="1370"/>
      <c r="AI578" s="1370"/>
    </row>
    <row r="579">
      <c r="A579" s="1370"/>
      <c r="B579" s="1370"/>
      <c r="C579" s="1370"/>
      <c r="D579" s="1370"/>
      <c r="E579" s="1370"/>
      <c r="F579" s="1370"/>
      <c r="G579" s="1371"/>
      <c r="H579" s="1370"/>
      <c r="I579" s="1370"/>
      <c r="J579" s="1370"/>
      <c r="K579" s="1370"/>
      <c r="L579" s="1370"/>
      <c r="M579" s="1370"/>
      <c r="N579" s="1370"/>
      <c r="O579" s="1131"/>
      <c r="P579" s="875"/>
      <c r="Q579" s="1370"/>
      <c r="R579" s="1370"/>
      <c r="S579" s="1370"/>
      <c r="T579" s="1370"/>
      <c r="U579" s="1370"/>
      <c r="V579" s="1370"/>
      <c r="W579" s="1370"/>
      <c r="X579" s="1371"/>
      <c r="Y579" s="1370"/>
      <c r="Z579" s="1372"/>
      <c r="AA579" s="1370"/>
      <c r="AB579" s="1370"/>
      <c r="AC579" s="1370"/>
      <c r="AD579" s="1370"/>
      <c r="AE579" s="1370"/>
      <c r="AF579" s="1131"/>
      <c r="AG579" s="875"/>
      <c r="AH579" s="1370"/>
      <c r="AI579" s="1370"/>
    </row>
    <row r="580">
      <c r="A580" s="1370"/>
      <c r="B580" s="1370"/>
      <c r="C580" s="1370"/>
      <c r="D580" s="1370"/>
      <c r="E580" s="1370"/>
      <c r="F580" s="1370"/>
      <c r="G580" s="1371"/>
      <c r="H580" s="1370"/>
      <c r="I580" s="1370"/>
      <c r="J580" s="1370"/>
      <c r="K580" s="1370"/>
      <c r="L580" s="1370"/>
      <c r="M580" s="1370"/>
      <c r="N580" s="1370"/>
      <c r="O580" s="1131"/>
      <c r="P580" s="875"/>
      <c r="Q580" s="1370"/>
      <c r="R580" s="1370"/>
      <c r="S580" s="1370"/>
      <c r="T580" s="1370"/>
      <c r="U580" s="1370"/>
      <c r="V580" s="1370"/>
      <c r="W580" s="1370"/>
      <c r="X580" s="1371"/>
      <c r="Y580" s="1370"/>
      <c r="Z580" s="1372"/>
      <c r="AA580" s="1370"/>
      <c r="AB580" s="1370"/>
      <c r="AC580" s="1370"/>
      <c r="AD580" s="1370"/>
      <c r="AE580" s="1370"/>
      <c r="AF580" s="1131"/>
      <c r="AG580" s="875"/>
      <c r="AH580" s="1370"/>
      <c r="AI580" s="1370"/>
    </row>
    <row r="581">
      <c r="A581" s="1370"/>
      <c r="B581" s="1370"/>
      <c r="C581" s="1370"/>
      <c r="D581" s="1370"/>
      <c r="E581" s="1370"/>
      <c r="F581" s="1370"/>
      <c r="G581" s="1371"/>
      <c r="H581" s="1370"/>
      <c r="I581" s="1370"/>
      <c r="J581" s="1370"/>
      <c r="K581" s="1370"/>
      <c r="L581" s="1370"/>
      <c r="M581" s="1370"/>
      <c r="N581" s="1370"/>
      <c r="O581" s="1131"/>
      <c r="P581" s="875"/>
      <c r="Q581" s="1370"/>
      <c r="R581" s="1370"/>
      <c r="S581" s="1370"/>
      <c r="T581" s="1370"/>
      <c r="U581" s="1370"/>
      <c r="V581" s="1370"/>
      <c r="W581" s="1370"/>
      <c r="X581" s="1371"/>
      <c r="Y581" s="1370"/>
      <c r="Z581" s="1372"/>
      <c r="AA581" s="1370"/>
      <c r="AB581" s="1370"/>
      <c r="AC581" s="1370"/>
      <c r="AD581" s="1370"/>
      <c r="AE581" s="1370"/>
      <c r="AF581" s="1131"/>
      <c r="AG581" s="875"/>
      <c r="AH581" s="1370"/>
      <c r="AI581" s="1370"/>
    </row>
    <row r="582">
      <c r="A582" s="1370"/>
      <c r="B582" s="1370"/>
      <c r="C582" s="1370"/>
      <c r="D582" s="1370"/>
      <c r="E582" s="1370"/>
      <c r="F582" s="1370"/>
      <c r="G582" s="1371"/>
      <c r="H582" s="1370"/>
      <c r="I582" s="1370"/>
      <c r="J582" s="1370"/>
      <c r="K582" s="1370"/>
      <c r="L582" s="1370"/>
      <c r="M582" s="1370"/>
      <c r="N582" s="1370"/>
      <c r="O582" s="1131"/>
      <c r="P582" s="875"/>
      <c r="Q582" s="1370"/>
      <c r="R582" s="1370"/>
      <c r="S582" s="1370"/>
      <c r="T582" s="1370"/>
      <c r="U582" s="1370"/>
      <c r="V582" s="1370"/>
      <c r="W582" s="1370"/>
      <c r="X582" s="1371"/>
      <c r="Y582" s="1370"/>
      <c r="Z582" s="1372"/>
      <c r="AA582" s="1370"/>
      <c r="AB582" s="1370"/>
      <c r="AC582" s="1370"/>
      <c r="AD582" s="1370"/>
      <c r="AE582" s="1370"/>
      <c r="AF582" s="1131"/>
      <c r="AG582" s="875"/>
      <c r="AH582" s="1370"/>
      <c r="AI582" s="1370"/>
    </row>
    <row r="583">
      <c r="A583" s="1370"/>
      <c r="B583" s="1370"/>
      <c r="C583" s="1370"/>
      <c r="D583" s="1370"/>
      <c r="E583" s="1370"/>
      <c r="F583" s="1370"/>
      <c r="G583" s="1371"/>
      <c r="H583" s="1370"/>
      <c r="I583" s="1370"/>
      <c r="J583" s="1370"/>
      <c r="K583" s="1370"/>
      <c r="L583" s="1370"/>
      <c r="M583" s="1370"/>
      <c r="N583" s="1370"/>
      <c r="O583" s="1131"/>
      <c r="P583" s="875"/>
      <c r="Q583" s="1370"/>
      <c r="R583" s="1370"/>
      <c r="S583" s="1370"/>
      <c r="T583" s="1370"/>
      <c r="U583" s="1370"/>
      <c r="V583" s="1370"/>
      <c r="W583" s="1370"/>
      <c r="X583" s="1371"/>
      <c r="Y583" s="1370"/>
      <c r="Z583" s="1372"/>
      <c r="AA583" s="1370"/>
      <c r="AB583" s="1370"/>
      <c r="AC583" s="1370"/>
      <c r="AD583" s="1370"/>
      <c r="AE583" s="1370"/>
      <c r="AF583" s="1131"/>
      <c r="AG583" s="875"/>
      <c r="AH583" s="1370"/>
      <c r="AI583" s="1370"/>
    </row>
    <row r="584">
      <c r="A584" s="1370"/>
      <c r="B584" s="1370"/>
      <c r="C584" s="1370"/>
      <c r="D584" s="1370"/>
      <c r="E584" s="1370"/>
      <c r="F584" s="1370"/>
      <c r="G584" s="1371"/>
      <c r="H584" s="1370"/>
      <c r="I584" s="1370"/>
      <c r="J584" s="1370"/>
      <c r="K584" s="1370"/>
      <c r="L584" s="1370"/>
      <c r="M584" s="1370"/>
      <c r="N584" s="1370"/>
      <c r="O584" s="1131"/>
      <c r="P584" s="875"/>
      <c r="Q584" s="1370"/>
      <c r="R584" s="1370"/>
      <c r="S584" s="1370"/>
      <c r="T584" s="1370"/>
      <c r="U584" s="1370"/>
      <c r="V584" s="1370"/>
      <c r="W584" s="1370"/>
      <c r="X584" s="1371"/>
      <c r="Y584" s="1370"/>
      <c r="Z584" s="1372"/>
      <c r="AA584" s="1370"/>
      <c r="AB584" s="1370"/>
      <c r="AC584" s="1370"/>
      <c r="AD584" s="1370"/>
      <c r="AE584" s="1370"/>
      <c r="AF584" s="1131"/>
      <c r="AG584" s="875"/>
      <c r="AH584" s="1370"/>
      <c r="AI584" s="1370"/>
    </row>
    <row r="585">
      <c r="A585" s="1370"/>
      <c r="B585" s="1370"/>
      <c r="C585" s="1370"/>
      <c r="D585" s="1370"/>
      <c r="E585" s="1370"/>
      <c r="F585" s="1370"/>
      <c r="G585" s="1371"/>
      <c r="H585" s="1370"/>
      <c r="I585" s="1370"/>
      <c r="J585" s="1370"/>
      <c r="K585" s="1370"/>
      <c r="L585" s="1370"/>
      <c r="M585" s="1370"/>
      <c r="N585" s="1370"/>
      <c r="O585" s="1131"/>
      <c r="P585" s="875"/>
      <c r="Q585" s="1370"/>
      <c r="R585" s="1370"/>
      <c r="S585" s="1370"/>
      <c r="T585" s="1370"/>
      <c r="U585" s="1370"/>
      <c r="V585" s="1370"/>
      <c r="W585" s="1370"/>
      <c r="X585" s="1371"/>
      <c r="Y585" s="1370"/>
      <c r="Z585" s="1372"/>
      <c r="AA585" s="1370"/>
      <c r="AB585" s="1370"/>
      <c r="AC585" s="1370"/>
      <c r="AD585" s="1370"/>
      <c r="AE585" s="1370"/>
      <c r="AF585" s="1131"/>
      <c r="AG585" s="875"/>
      <c r="AH585" s="1370"/>
      <c r="AI585" s="1370"/>
    </row>
    <row r="586">
      <c r="A586" s="1370"/>
      <c r="B586" s="1370"/>
      <c r="C586" s="1370"/>
      <c r="D586" s="1370"/>
      <c r="E586" s="1370"/>
      <c r="F586" s="1370"/>
      <c r="G586" s="1371"/>
      <c r="H586" s="1370"/>
      <c r="I586" s="1370"/>
      <c r="J586" s="1370"/>
      <c r="K586" s="1370"/>
      <c r="L586" s="1370"/>
      <c r="M586" s="1370"/>
      <c r="N586" s="1370"/>
      <c r="O586" s="1131"/>
      <c r="P586" s="875"/>
      <c r="Q586" s="1370"/>
      <c r="R586" s="1370"/>
      <c r="S586" s="1370"/>
      <c r="T586" s="1370"/>
      <c r="U586" s="1370"/>
      <c r="V586" s="1370"/>
      <c r="W586" s="1370"/>
      <c r="X586" s="1371"/>
      <c r="Y586" s="1370"/>
      <c r="Z586" s="1372"/>
      <c r="AA586" s="1370"/>
      <c r="AB586" s="1370"/>
      <c r="AC586" s="1370"/>
      <c r="AD586" s="1370"/>
      <c r="AE586" s="1370"/>
      <c r="AF586" s="1131"/>
      <c r="AG586" s="875"/>
      <c r="AH586" s="1370"/>
      <c r="AI586" s="1370"/>
    </row>
    <row r="587">
      <c r="A587" s="1370"/>
      <c r="B587" s="1370"/>
      <c r="C587" s="1370"/>
      <c r="D587" s="1370"/>
      <c r="E587" s="1370"/>
      <c r="F587" s="1370"/>
      <c r="G587" s="1371"/>
      <c r="H587" s="1370"/>
      <c r="I587" s="1370"/>
      <c r="J587" s="1370"/>
      <c r="K587" s="1370"/>
      <c r="L587" s="1370"/>
      <c r="M587" s="1370"/>
      <c r="N587" s="1370"/>
      <c r="O587" s="1131"/>
      <c r="P587" s="875"/>
      <c r="Q587" s="1370"/>
      <c r="R587" s="1370"/>
      <c r="S587" s="1370"/>
      <c r="T587" s="1370"/>
      <c r="U587" s="1370"/>
      <c r="V587" s="1370"/>
      <c r="W587" s="1370"/>
      <c r="X587" s="1371"/>
      <c r="Y587" s="1370"/>
      <c r="Z587" s="1372"/>
      <c r="AA587" s="1370"/>
      <c r="AB587" s="1370"/>
      <c r="AC587" s="1370"/>
      <c r="AD587" s="1370"/>
      <c r="AE587" s="1370"/>
      <c r="AF587" s="1131"/>
      <c r="AG587" s="875"/>
      <c r="AH587" s="1370"/>
      <c r="AI587" s="1370"/>
    </row>
    <row r="588">
      <c r="A588" s="1370"/>
      <c r="B588" s="1370"/>
      <c r="C588" s="1370"/>
      <c r="D588" s="1370"/>
      <c r="E588" s="1370"/>
      <c r="F588" s="1370"/>
      <c r="G588" s="1371"/>
      <c r="H588" s="1370"/>
      <c r="I588" s="1370"/>
      <c r="J588" s="1370"/>
      <c r="K588" s="1370"/>
      <c r="L588" s="1370"/>
      <c r="M588" s="1370"/>
      <c r="N588" s="1370"/>
      <c r="O588" s="1131"/>
      <c r="P588" s="875"/>
      <c r="Q588" s="1370"/>
      <c r="R588" s="1370"/>
      <c r="S588" s="1370"/>
      <c r="T588" s="1370"/>
      <c r="U588" s="1370"/>
      <c r="V588" s="1370"/>
      <c r="W588" s="1370"/>
      <c r="X588" s="1371"/>
      <c r="Y588" s="1370"/>
      <c r="Z588" s="1372"/>
      <c r="AA588" s="1370"/>
      <c r="AB588" s="1370"/>
      <c r="AC588" s="1370"/>
      <c r="AD588" s="1370"/>
      <c r="AE588" s="1370"/>
      <c r="AF588" s="1131"/>
      <c r="AG588" s="875"/>
      <c r="AH588" s="1370"/>
      <c r="AI588" s="1370"/>
    </row>
    <row r="589">
      <c r="A589" s="1370"/>
      <c r="B589" s="1370"/>
      <c r="C589" s="1370"/>
      <c r="D589" s="1370"/>
      <c r="E589" s="1370"/>
      <c r="F589" s="1370"/>
      <c r="G589" s="1371"/>
      <c r="H589" s="1370"/>
      <c r="I589" s="1370"/>
      <c r="J589" s="1370"/>
      <c r="K589" s="1370"/>
      <c r="L589" s="1370"/>
      <c r="M589" s="1370"/>
      <c r="N589" s="1370"/>
      <c r="O589" s="1131"/>
      <c r="P589" s="875"/>
      <c r="Q589" s="1370"/>
      <c r="R589" s="1370"/>
      <c r="S589" s="1370"/>
      <c r="T589" s="1370"/>
      <c r="U589" s="1370"/>
      <c r="V589" s="1370"/>
      <c r="W589" s="1370"/>
      <c r="X589" s="1371"/>
      <c r="Y589" s="1370"/>
      <c r="Z589" s="1372"/>
      <c r="AA589" s="1370"/>
      <c r="AB589" s="1370"/>
      <c r="AC589" s="1370"/>
      <c r="AD589" s="1370"/>
      <c r="AE589" s="1370"/>
      <c r="AF589" s="1131"/>
      <c r="AG589" s="875"/>
      <c r="AH589" s="1370"/>
      <c r="AI589" s="1370"/>
    </row>
    <row r="590">
      <c r="A590" s="1370"/>
      <c r="B590" s="1370"/>
      <c r="C590" s="1370"/>
      <c r="D590" s="1370"/>
      <c r="E590" s="1370"/>
      <c r="F590" s="1370"/>
      <c r="G590" s="1371"/>
      <c r="H590" s="1370"/>
      <c r="I590" s="1370"/>
      <c r="J590" s="1370"/>
      <c r="K590" s="1370"/>
      <c r="L590" s="1370"/>
      <c r="M590" s="1370"/>
      <c r="N590" s="1370"/>
      <c r="O590" s="1131"/>
      <c r="P590" s="875"/>
      <c r="Q590" s="1370"/>
      <c r="R590" s="1370"/>
      <c r="S590" s="1370"/>
      <c r="T590" s="1370"/>
      <c r="U590" s="1370"/>
      <c r="V590" s="1370"/>
      <c r="W590" s="1370"/>
      <c r="X590" s="1371"/>
      <c r="Y590" s="1370"/>
      <c r="Z590" s="1372"/>
      <c r="AA590" s="1370"/>
      <c r="AB590" s="1370"/>
      <c r="AC590" s="1370"/>
      <c r="AD590" s="1370"/>
      <c r="AE590" s="1370"/>
      <c r="AF590" s="1131"/>
      <c r="AG590" s="875"/>
      <c r="AH590" s="1370"/>
      <c r="AI590" s="1370"/>
    </row>
    <row r="591">
      <c r="A591" s="1370"/>
      <c r="B591" s="1370"/>
      <c r="C591" s="1370"/>
      <c r="D591" s="1370"/>
      <c r="E591" s="1370"/>
      <c r="F591" s="1370"/>
      <c r="G591" s="1371"/>
      <c r="H591" s="1370"/>
      <c r="I591" s="1370"/>
      <c r="J591" s="1370"/>
      <c r="K591" s="1370"/>
      <c r="L591" s="1370"/>
      <c r="M591" s="1370"/>
      <c r="N591" s="1370"/>
      <c r="O591" s="1131"/>
      <c r="P591" s="875"/>
      <c r="Q591" s="1370"/>
      <c r="R591" s="1370"/>
      <c r="S591" s="1370"/>
      <c r="T591" s="1370"/>
      <c r="U591" s="1370"/>
      <c r="V591" s="1370"/>
      <c r="W591" s="1370"/>
      <c r="X591" s="1371"/>
      <c r="Y591" s="1370"/>
      <c r="Z591" s="1372"/>
      <c r="AA591" s="1370"/>
      <c r="AB591" s="1370"/>
      <c r="AC591" s="1370"/>
      <c r="AD591" s="1370"/>
      <c r="AE591" s="1370"/>
      <c r="AF591" s="1131"/>
      <c r="AG591" s="875"/>
      <c r="AH591" s="1370"/>
      <c r="AI591" s="1370"/>
    </row>
    <row r="592">
      <c r="A592" s="1370"/>
      <c r="B592" s="1370"/>
      <c r="C592" s="1370"/>
      <c r="D592" s="1370"/>
      <c r="E592" s="1370"/>
      <c r="F592" s="1370"/>
      <c r="G592" s="1371"/>
      <c r="H592" s="1370"/>
      <c r="I592" s="1370"/>
      <c r="J592" s="1370"/>
      <c r="K592" s="1370"/>
      <c r="L592" s="1370"/>
      <c r="M592" s="1370"/>
      <c r="N592" s="1370"/>
      <c r="O592" s="1131"/>
      <c r="P592" s="875"/>
      <c r="Q592" s="1370"/>
      <c r="R592" s="1370"/>
      <c r="S592" s="1370"/>
      <c r="T592" s="1370"/>
      <c r="U592" s="1370"/>
      <c r="V592" s="1370"/>
      <c r="W592" s="1370"/>
      <c r="X592" s="1371"/>
      <c r="Y592" s="1370"/>
      <c r="Z592" s="1372"/>
      <c r="AA592" s="1370"/>
      <c r="AB592" s="1370"/>
      <c r="AC592" s="1370"/>
      <c r="AD592" s="1370"/>
      <c r="AE592" s="1370"/>
      <c r="AF592" s="1131"/>
      <c r="AG592" s="875"/>
      <c r="AH592" s="1370"/>
      <c r="AI592" s="1370"/>
    </row>
    <row r="593">
      <c r="A593" s="1370"/>
      <c r="B593" s="1370"/>
      <c r="C593" s="1370"/>
      <c r="D593" s="1370"/>
      <c r="E593" s="1370"/>
      <c r="F593" s="1370"/>
      <c r="G593" s="1371"/>
      <c r="H593" s="1370"/>
      <c r="I593" s="1370"/>
      <c r="J593" s="1370"/>
      <c r="K593" s="1370"/>
      <c r="L593" s="1370"/>
      <c r="M593" s="1370"/>
      <c r="N593" s="1370"/>
      <c r="O593" s="1131"/>
      <c r="P593" s="875"/>
      <c r="Q593" s="1370"/>
      <c r="R593" s="1370"/>
      <c r="S593" s="1370"/>
      <c r="T593" s="1370"/>
      <c r="U593" s="1370"/>
      <c r="V593" s="1370"/>
      <c r="W593" s="1370"/>
      <c r="X593" s="1371"/>
      <c r="Y593" s="1370"/>
      <c r="Z593" s="1372"/>
      <c r="AA593" s="1370"/>
      <c r="AB593" s="1370"/>
      <c r="AC593" s="1370"/>
      <c r="AD593" s="1370"/>
      <c r="AE593" s="1370"/>
      <c r="AF593" s="1131"/>
      <c r="AG593" s="875"/>
      <c r="AH593" s="1370"/>
      <c r="AI593" s="1370"/>
    </row>
    <row r="594">
      <c r="A594" s="1370"/>
      <c r="B594" s="1370"/>
      <c r="C594" s="1370"/>
      <c r="D594" s="1370"/>
      <c r="E594" s="1370"/>
      <c r="F594" s="1370"/>
      <c r="G594" s="1371"/>
      <c r="H594" s="1370"/>
      <c r="I594" s="1370"/>
      <c r="J594" s="1370"/>
      <c r="K594" s="1370"/>
      <c r="L594" s="1370"/>
      <c r="M594" s="1370"/>
      <c r="N594" s="1370"/>
      <c r="O594" s="1131"/>
      <c r="P594" s="875"/>
      <c r="Q594" s="1370"/>
      <c r="R594" s="1370"/>
      <c r="S594" s="1370"/>
      <c r="T594" s="1370"/>
      <c r="U594" s="1370"/>
      <c r="V594" s="1370"/>
      <c r="W594" s="1370"/>
      <c r="X594" s="1371"/>
      <c r="Y594" s="1370"/>
      <c r="Z594" s="1372"/>
      <c r="AA594" s="1370"/>
      <c r="AB594" s="1370"/>
      <c r="AC594" s="1370"/>
      <c r="AD594" s="1370"/>
      <c r="AE594" s="1370"/>
      <c r="AF594" s="1131"/>
      <c r="AG594" s="875"/>
      <c r="AH594" s="1370"/>
      <c r="AI594" s="1370"/>
    </row>
    <row r="595">
      <c r="A595" s="1370"/>
      <c r="B595" s="1370"/>
      <c r="C595" s="1370"/>
      <c r="D595" s="1370"/>
      <c r="E595" s="1370"/>
      <c r="F595" s="1370"/>
      <c r="G595" s="1371"/>
      <c r="H595" s="1370"/>
      <c r="I595" s="1370"/>
      <c r="J595" s="1370"/>
      <c r="K595" s="1370"/>
      <c r="L595" s="1370"/>
      <c r="M595" s="1370"/>
      <c r="N595" s="1370"/>
      <c r="O595" s="1131"/>
      <c r="P595" s="875"/>
      <c r="Q595" s="1370"/>
      <c r="R595" s="1370"/>
      <c r="S595" s="1370"/>
      <c r="T595" s="1370"/>
      <c r="U595" s="1370"/>
      <c r="V595" s="1370"/>
      <c r="W595" s="1370"/>
      <c r="X595" s="1371"/>
      <c r="Y595" s="1370"/>
      <c r="Z595" s="1372"/>
      <c r="AA595" s="1370"/>
      <c r="AB595" s="1370"/>
      <c r="AC595" s="1370"/>
      <c r="AD595" s="1370"/>
      <c r="AE595" s="1370"/>
      <c r="AF595" s="1131"/>
      <c r="AG595" s="875"/>
      <c r="AH595" s="1370"/>
      <c r="AI595" s="1370"/>
    </row>
    <row r="596">
      <c r="A596" s="1370"/>
      <c r="B596" s="1370"/>
      <c r="C596" s="1370"/>
      <c r="D596" s="1370"/>
      <c r="E596" s="1370"/>
      <c r="F596" s="1370"/>
      <c r="G596" s="1371"/>
      <c r="H596" s="1370"/>
      <c r="I596" s="1370"/>
      <c r="J596" s="1370"/>
      <c r="K596" s="1370"/>
      <c r="L596" s="1370"/>
      <c r="M596" s="1370"/>
      <c r="N596" s="1370"/>
      <c r="O596" s="1131"/>
      <c r="P596" s="875"/>
      <c r="Q596" s="1370"/>
      <c r="R596" s="1370"/>
      <c r="S596" s="1370"/>
      <c r="T596" s="1370"/>
      <c r="U596" s="1370"/>
      <c r="V596" s="1370"/>
      <c r="W596" s="1370"/>
      <c r="X596" s="1371"/>
      <c r="Y596" s="1370"/>
      <c r="Z596" s="1372"/>
      <c r="AA596" s="1370"/>
      <c r="AB596" s="1370"/>
      <c r="AC596" s="1370"/>
      <c r="AD596" s="1370"/>
      <c r="AE596" s="1370"/>
      <c r="AF596" s="1131"/>
      <c r="AG596" s="875"/>
      <c r="AH596" s="1370"/>
      <c r="AI596" s="1370"/>
    </row>
    <row r="597">
      <c r="A597" s="1370"/>
      <c r="B597" s="1370"/>
      <c r="C597" s="1370"/>
      <c r="D597" s="1370"/>
      <c r="E597" s="1370"/>
      <c r="F597" s="1370"/>
      <c r="G597" s="1371"/>
      <c r="H597" s="1370"/>
      <c r="I597" s="1370"/>
      <c r="J597" s="1370"/>
      <c r="K597" s="1370"/>
      <c r="L597" s="1370"/>
      <c r="M597" s="1370"/>
      <c r="N597" s="1370"/>
      <c r="O597" s="1131"/>
      <c r="P597" s="875"/>
      <c r="Q597" s="1370"/>
      <c r="R597" s="1370"/>
      <c r="S597" s="1370"/>
      <c r="T597" s="1370"/>
      <c r="U597" s="1370"/>
      <c r="V597" s="1370"/>
      <c r="W597" s="1370"/>
      <c r="X597" s="1371"/>
      <c r="Y597" s="1370"/>
      <c r="Z597" s="1372"/>
      <c r="AA597" s="1370"/>
      <c r="AB597" s="1370"/>
      <c r="AC597" s="1370"/>
      <c r="AD597" s="1370"/>
      <c r="AE597" s="1370"/>
      <c r="AF597" s="1131"/>
      <c r="AG597" s="875"/>
      <c r="AH597" s="1370"/>
      <c r="AI597" s="1370"/>
    </row>
    <row r="598">
      <c r="A598" s="1370"/>
      <c r="B598" s="1370"/>
      <c r="C598" s="1370"/>
      <c r="D598" s="1370"/>
      <c r="E598" s="1370"/>
      <c r="F598" s="1370"/>
      <c r="G598" s="1371"/>
      <c r="H598" s="1370"/>
      <c r="I598" s="1370"/>
      <c r="J598" s="1370"/>
      <c r="K598" s="1370"/>
      <c r="L598" s="1370"/>
      <c r="M598" s="1370"/>
      <c r="N598" s="1370"/>
      <c r="O598" s="1131"/>
      <c r="P598" s="875"/>
      <c r="Q598" s="1370"/>
      <c r="R598" s="1370"/>
      <c r="S598" s="1370"/>
      <c r="T598" s="1370"/>
      <c r="U598" s="1370"/>
      <c r="V598" s="1370"/>
      <c r="W598" s="1370"/>
      <c r="X598" s="1371"/>
      <c r="Y598" s="1370"/>
      <c r="Z598" s="1372"/>
      <c r="AA598" s="1370"/>
      <c r="AB598" s="1370"/>
      <c r="AC598" s="1370"/>
      <c r="AD598" s="1370"/>
      <c r="AE598" s="1370"/>
      <c r="AF598" s="1131"/>
      <c r="AG598" s="875"/>
      <c r="AH598" s="1370"/>
      <c r="AI598" s="1370"/>
    </row>
    <row r="599">
      <c r="A599" s="1370"/>
      <c r="B599" s="1370"/>
      <c r="C599" s="1370"/>
      <c r="D599" s="1370"/>
      <c r="E599" s="1370"/>
      <c r="F599" s="1370"/>
      <c r="G599" s="1371"/>
      <c r="H599" s="1370"/>
      <c r="I599" s="1370"/>
      <c r="J599" s="1370"/>
      <c r="K599" s="1370"/>
      <c r="L599" s="1370"/>
      <c r="M599" s="1370"/>
      <c r="N599" s="1370"/>
      <c r="O599" s="1131"/>
      <c r="P599" s="875"/>
      <c r="Q599" s="1370"/>
      <c r="R599" s="1370"/>
      <c r="S599" s="1370"/>
      <c r="T599" s="1370"/>
      <c r="U599" s="1370"/>
      <c r="V599" s="1370"/>
      <c r="W599" s="1370"/>
      <c r="X599" s="1371"/>
      <c r="Y599" s="1370"/>
      <c r="Z599" s="1372"/>
      <c r="AA599" s="1370"/>
      <c r="AB599" s="1370"/>
      <c r="AC599" s="1370"/>
      <c r="AD599" s="1370"/>
      <c r="AE599" s="1370"/>
      <c r="AF599" s="1131"/>
      <c r="AG599" s="875"/>
      <c r="AH599" s="1370"/>
      <c r="AI599" s="1370"/>
    </row>
    <row r="600">
      <c r="A600" s="1370"/>
      <c r="B600" s="1370"/>
      <c r="C600" s="1370"/>
      <c r="D600" s="1370"/>
      <c r="E600" s="1370"/>
      <c r="F600" s="1370"/>
      <c r="G600" s="1371"/>
      <c r="H600" s="1370"/>
      <c r="I600" s="1370"/>
      <c r="J600" s="1370"/>
      <c r="K600" s="1370"/>
      <c r="L600" s="1370"/>
      <c r="M600" s="1370"/>
      <c r="N600" s="1370"/>
      <c r="O600" s="1131"/>
      <c r="P600" s="875"/>
      <c r="Q600" s="1370"/>
      <c r="R600" s="1370"/>
      <c r="S600" s="1370"/>
      <c r="T600" s="1370"/>
      <c r="U600" s="1370"/>
      <c r="V600" s="1370"/>
      <c r="W600" s="1370"/>
      <c r="X600" s="1371"/>
      <c r="Y600" s="1370"/>
      <c r="Z600" s="1372"/>
      <c r="AA600" s="1370"/>
      <c r="AB600" s="1370"/>
      <c r="AC600" s="1370"/>
      <c r="AD600" s="1370"/>
      <c r="AE600" s="1370"/>
      <c r="AF600" s="1131"/>
      <c r="AG600" s="875"/>
      <c r="AH600" s="1370"/>
      <c r="AI600" s="1370"/>
    </row>
    <row r="601">
      <c r="A601" s="1370"/>
      <c r="B601" s="1370"/>
      <c r="C601" s="1370"/>
      <c r="D601" s="1370"/>
      <c r="E601" s="1370"/>
      <c r="F601" s="1370"/>
      <c r="G601" s="1371"/>
      <c r="H601" s="1370"/>
      <c r="I601" s="1370"/>
      <c r="J601" s="1370"/>
      <c r="K601" s="1370"/>
      <c r="L601" s="1370"/>
      <c r="M601" s="1370"/>
      <c r="N601" s="1370"/>
      <c r="O601" s="1131"/>
      <c r="P601" s="875"/>
      <c r="Q601" s="1370"/>
      <c r="R601" s="1370"/>
      <c r="S601" s="1370"/>
      <c r="T601" s="1370"/>
      <c r="U601" s="1370"/>
      <c r="V601" s="1370"/>
      <c r="W601" s="1370"/>
      <c r="X601" s="1371"/>
      <c r="Y601" s="1370"/>
      <c r="Z601" s="1372"/>
      <c r="AA601" s="1370"/>
      <c r="AB601" s="1370"/>
      <c r="AC601" s="1370"/>
      <c r="AD601" s="1370"/>
      <c r="AE601" s="1370"/>
      <c r="AF601" s="1131"/>
      <c r="AG601" s="875"/>
      <c r="AH601" s="1370"/>
      <c r="AI601" s="1370"/>
    </row>
    <row r="602">
      <c r="A602" s="1370"/>
      <c r="B602" s="1370"/>
      <c r="C602" s="1370"/>
      <c r="D602" s="1370"/>
      <c r="E602" s="1370"/>
      <c r="F602" s="1370"/>
      <c r="G602" s="1371"/>
      <c r="H602" s="1370"/>
      <c r="I602" s="1370"/>
      <c r="J602" s="1370"/>
      <c r="K602" s="1370"/>
      <c r="L602" s="1370"/>
      <c r="M602" s="1370"/>
      <c r="N602" s="1370"/>
      <c r="O602" s="1131"/>
      <c r="P602" s="875"/>
      <c r="Q602" s="1370"/>
      <c r="R602" s="1370"/>
      <c r="S602" s="1370"/>
      <c r="T602" s="1370"/>
      <c r="U602" s="1370"/>
      <c r="V602" s="1370"/>
      <c r="W602" s="1370"/>
      <c r="X602" s="1371"/>
      <c r="Y602" s="1370"/>
      <c r="Z602" s="1372"/>
      <c r="AA602" s="1370"/>
      <c r="AB602" s="1370"/>
      <c r="AC602" s="1370"/>
      <c r="AD602" s="1370"/>
      <c r="AE602" s="1370"/>
      <c r="AF602" s="1131"/>
      <c r="AG602" s="875"/>
      <c r="AH602" s="1370"/>
      <c r="AI602" s="1370"/>
    </row>
    <row r="603">
      <c r="A603" s="1370"/>
      <c r="B603" s="1370"/>
      <c r="C603" s="1370"/>
      <c r="D603" s="1370"/>
      <c r="E603" s="1370"/>
      <c r="F603" s="1370"/>
      <c r="G603" s="1371"/>
      <c r="H603" s="1370"/>
      <c r="I603" s="1370"/>
      <c r="J603" s="1370"/>
      <c r="K603" s="1370"/>
      <c r="L603" s="1370"/>
      <c r="M603" s="1370"/>
      <c r="N603" s="1370"/>
      <c r="O603" s="1131"/>
      <c r="P603" s="875"/>
      <c r="Q603" s="1370"/>
      <c r="R603" s="1370"/>
      <c r="S603" s="1370"/>
      <c r="T603" s="1370"/>
      <c r="U603" s="1370"/>
      <c r="V603" s="1370"/>
      <c r="W603" s="1370"/>
      <c r="X603" s="1371"/>
      <c r="Y603" s="1370"/>
      <c r="Z603" s="1372"/>
      <c r="AA603" s="1370"/>
      <c r="AB603" s="1370"/>
      <c r="AC603" s="1370"/>
      <c r="AD603" s="1370"/>
      <c r="AE603" s="1370"/>
      <c r="AF603" s="1131"/>
      <c r="AG603" s="875"/>
      <c r="AH603" s="1370"/>
      <c r="AI603" s="1370"/>
    </row>
    <row r="604">
      <c r="A604" s="1370"/>
      <c r="B604" s="1370"/>
      <c r="C604" s="1370"/>
      <c r="D604" s="1370"/>
      <c r="E604" s="1370"/>
      <c r="F604" s="1370"/>
      <c r="G604" s="1371"/>
      <c r="H604" s="1370"/>
      <c r="I604" s="1370"/>
      <c r="J604" s="1370"/>
      <c r="K604" s="1370"/>
      <c r="L604" s="1370"/>
      <c r="M604" s="1370"/>
      <c r="N604" s="1370"/>
      <c r="O604" s="1131"/>
      <c r="P604" s="875"/>
      <c r="Q604" s="1370"/>
      <c r="R604" s="1370"/>
      <c r="S604" s="1370"/>
      <c r="T604" s="1370"/>
      <c r="U604" s="1370"/>
      <c r="V604" s="1370"/>
      <c r="W604" s="1370"/>
      <c r="X604" s="1371"/>
      <c r="Y604" s="1370"/>
      <c r="Z604" s="1372"/>
      <c r="AA604" s="1370"/>
      <c r="AB604" s="1370"/>
      <c r="AC604" s="1370"/>
      <c r="AD604" s="1370"/>
      <c r="AE604" s="1370"/>
      <c r="AF604" s="1131"/>
      <c r="AG604" s="875"/>
      <c r="AH604" s="1370"/>
      <c r="AI604" s="1370"/>
    </row>
    <row r="605">
      <c r="A605" s="1370"/>
      <c r="B605" s="1370"/>
      <c r="C605" s="1370"/>
      <c r="D605" s="1370"/>
      <c r="E605" s="1370"/>
      <c r="F605" s="1370"/>
      <c r="G605" s="1371"/>
      <c r="H605" s="1370"/>
      <c r="I605" s="1370"/>
      <c r="J605" s="1370"/>
      <c r="K605" s="1370"/>
      <c r="L605" s="1370"/>
      <c r="M605" s="1370"/>
      <c r="N605" s="1370"/>
      <c r="O605" s="1131"/>
      <c r="P605" s="875"/>
      <c r="Q605" s="1370"/>
      <c r="R605" s="1370"/>
      <c r="S605" s="1370"/>
      <c r="T605" s="1370"/>
      <c r="U605" s="1370"/>
      <c r="V605" s="1370"/>
      <c r="W605" s="1370"/>
      <c r="X605" s="1371"/>
      <c r="Y605" s="1370"/>
      <c r="Z605" s="1372"/>
      <c r="AA605" s="1370"/>
      <c r="AB605" s="1370"/>
      <c r="AC605" s="1370"/>
      <c r="AD605" s="1370"/>
      <c r="AE605" s="1370"/>
      <c r="AF605" s="1131"/>
      <c r="AG605" s="875"/>
      <c r="AH605" s="1370"/>
      <c r="AI605" s="1370"/>
    </row>
    <row r="606">
      <c r="A606" s="1370"/>
      <c r="B606" s="1370"/>
      <c r="C606" s="1370"/>
      <c r="D606" s="1370"/>
      <c r="E606" s="1370"/>
      <c r="F606" s="1370"/>
      <c r="G606" s="1371"/>
      <c r="H606" s="1370"/>
      <c r="I606" s="1370"/>
      <c r="J606" s="1370"/>
      <c r="K606" s="1370"/>
      <c r="L606" s="1370"/>
      <c r="M606" s="1370"/>
      <c r="N606" s="1370"/>
      <c r="O606" s="1131"/>
      <c r="P606" s="875"/>
      <c r="Q606" s="1370"/>
      <c r="R606" s="1370"/>
      <c r="S606" s="1370"/>
      <c r="T606" s="1370"/>
      <c r="U606" s="1370"/>
      <c r="V606" s="1370"/>
      <c r="W606" s="1370"/>
      <c r="X606" s="1371"/>
      <c r="Y606" s="1370"/>
      <c r="Z606" s="1372"/>
      <c r="AA606" s="1370"/>
      <c r="AB606" s="1370"/>
      <c r="AC606" s="1370"/>
      <c r="AD606" s="1370"/>
      <c r="AE606" s="1370"/>
      <c r="AF606" s="1131"/>
      <c r="AG606" s="875"/>
      <c r="AH606" s="1370"/>
      <c r="AI606" s="1370"/>
    </row>
    <row r="607">
      <c r="A607" s="1370"/>
      <c r="B607" s="1370"/>
      <c r="C607" s="1370"/>
      <c r="D607" s="1370"/>
      <c r="E607" s="1370"/>
      <c r="F607" s="1370"/>
      <c r="G607" s="1371"/>
      <c r="H607" s="1370"/>
      <c r="I607" s="1370"/>
      <c r="J607" s="1370"/>
      <c r="K607" s="1370"/>
      <c r="L607" s="1370"/>
      <c r="M607" s="1370"/>
      <c r="N607" s="1370"/>
      <c r="O607" s="1131"/>
      <c r="P607" s="875"/>
      <c r="Q607" s="1370"/>
      <c r="R607" s="1370"/>
      <c r="S607" s="1370"/>
      <c r="T607" s="1370"/>
      <c r="U607" s="1370"/>
      <c r="V607" s="1370"/>
      <c r="W607" s="1370"/>
      <c r="X607" s="1371"/>
      <c r="Y607" s="1370"/>
      <c r="Z607" s="1372"/>
      <c r="AA607" s="1370"/>
      <c r="AB607" s="1370"/>
      <c r="AC607" s="1370"/>
      <c r="AD607" s="1370"/>
      <c r="AE607" s="1370"/>
      <c r="AF607" s="1131"/>
      <c r="AG607" s="875"/>
      <c r="AH607" s="1370"/>
      <c r="AI607" s="1370"/>
    </row>
    <row r="608">
      <c r="A608" s="1370"/>
      <c r="B608" s="1370"/>
      <c r="C608" s="1370"/>
      <c r="D608" s="1370"/>
      <c r="E608" s="1370"/>
      <c r="F608" s="1370"/>
      <c r="G608" s="1371"/>
      <c r="H608" s="1370"/>
      <c r="I608" s="1370"/>
      <c r="J608" s="1370"/>
      <c r="K608" s="1370"/>
      <c r="L608" s="1370"/>
      <c r="M608" s="1370"/>
      <c r="N608" s="1370"/>
      <c r="O608" s="1131"/>
      <c r="P608" s="875"/>
      <c r="Q608" s="1370"/>
      <c r="R608" s="1370"/>
      <c r="S608" s="1370"/>
      <c r="T608" s="1370"/>
      <c r="U608" s="1370"/>
      <c r="V608" s="1370"/>
      <c r="W608" s="1370"/>
      <c r="X608" s="1371"/>
      <c r="Y608" s="1370"/>
      <c r="Z608" s="1372"/>
      <c r="AA608" s="1370"/>
      <c r="AB608" s="1370"/>
      <c r="AC608" s="1370"/>
      <c r="AD608" s="1370"/>
      <c r="AE608" s="1370"/>
      <c r="AF608" s="1131"/>
      <c r="AG608" s="875"/>
      <c r="AH608" s="1370"/>
      <c r="AI608" s="1370"/>
    </row>
    <row r="609">
      <c r="A609" s="1370"/>
      <c r="B609" s="1370"/>
      <c r="C609" s="1370"/>
      <c r="D609" s="1370"/>
      <c r="E609" s="1370"/>
      <c r="F609" s="1370"/>
      <c r="G609" s="1371"/>
      <c r="H609" s="1370"/>
      <c r="I609" s="1370"/>
      <c r="J609" s="1370"/>
      <c r="K609" s="1370"/>
      <c r="L609" s="1370"/>
      <c r="M609" s="1370"/>
      <c r="N609" s="1370"/>
      <c r="O609" s="1131"/>
      <c r="P609" s="875"/>
      <c r="Q609" s="1370"/>
      <c r="R609" s="1370"/>
      <c r="S609" s="1370"/>
      <c r="T609" s="1370"/>
      <c r="U609" s="1370"/>
      <c r="V609" s="1370"/>
      <c r="W609" s="1370"/>
      <c r="X609" s="1371"/>
      <c r="Y609" s="1370"/>
      <c r="Z609" s="1372"/>
      <c r="AA609" s="1370"/>
      <c r="AB609" s="1370"/>
      <c r="AC609" s="1370"/>
      <c r="AD609" s="1370"/>
      <c r="AE609" s="1370"/>
      <c r="AF609" s="1131"/>
      <c r="AG609" s="875"/>
      <c r="AH609" s="1370"/>
      <c r="AI609" s="1370"/>
    </row>
    <row r="610">
      <c r="A610" s="1370"/>
      <c r="B610" s="1370"/>
      <c r="C610" s="1370"/>
      <c r="D610" s="1370"/>
      <c r="E610" s="1370"/>
      <c r="F610" s="1370"/>
      <c r="G610" s="1371"/>
      <c r="H610" s="1370"/>
      <c r="I610" s="1370"/>
      <c r="J610" s="1370"/>
      <c r="K610" s="1370"/>
      <c r="L610" s="1370"/>
      <c r="M610" s="1370"/>
      <c r="N610" s="1370"/>
      <c r="O610" s="1131"/>
      <c r="P610" s="875"/>
      <c r="Q610" s="1370"/>
      <c r="R610" s="1370"/>
      <c r="S610" s="1370"/>
      <c r="T610" s="1370"/>
      <c r="U610" s="1370"/>
      <c r="V610" s="1370"/>
      <c r="W610" s="1370"/>
      <c r="X610" s="1371"/>
      <c r="Y610" s="1370"/>
      <c r="Z610" s="1372"/>
      <c r="AA610" s="1370"/>
      <c r="AB610" s="1370"/>
      <c r="AC610" s="1370"/>
      <c r="AD610" s="1370"/>
      <c r="AE610" s="1370"/>
      <c r="AF610" s="1131"/>
      <c r="AG610" s="875"/>
      <c r="AH610" s="1370"/>
      <c r="AI610" s="1370"/>
    </row>
    <row r="611">
      <c r="A611" s="1370"/>
      <c r="B611" s="1370"/>
      <c r="C611" s="1370"/>
      <c r="D611" s="1370"/>
      <c r="E611" s="1370"/>
      <c r="F611" s="1370"/>
      <c r="G611" s="1371"/>
      <c r="H611" s="1370"/>
      <c r="I611" s="1370"/>
      <c r="J611" s="1370"/>
      <c r="K611" s="1370"/>
      <c r="L611" s="1370"/>
      <c r="M611" s="1370"/>
      <c r="N611" s="1370"/>
      <c r="O611" s="1131"/>
      <c r="P611" s="875"/>
      <c r="Q611" s="1370"/>
      <c r="R611" s="1370"/>
      <c r="S611" s="1370"/>
      <c r="T611" s="1370"/>
      <c r="U611" s="1370"/>
      <c r="V611" s="1370"/>
      <c r="W611" s="1370"/>
      <c r="X611" s="1371"/>
      <c r="Y611" s="1370"/>
      <c r="Z611" s="1372"/>
      <c r="AA611" s="1370"/>
      <c r="AB611" s="1370"/>
      <c r="AC611" s="1370"/>
      <c r="AD611" s="1370"/>
      <c r="AE611" s="1370"/>
      <c r="AF611" s="1131"/>
      <c r="AG611" s="875"/>
      <c r="AH611" s="1370"/>
      <c r="AI611" s="1370"/>
    </row>
    <row r="612">
      <c r="A612" s="1370"/>
      <c r="B612" s="1370"/>
      <c r="C612" s="1370"/>
      <c r="D612" s="1370"/>
      <c r="E612" s="1370"/>
      <c r="F612" s="1370"/>
      <c r="G612" s="1371"/>
      <c r="H612" s="1370"/>
      <c r="I612" s="1370"/>
      <c r="J612" s="1370"/>
      <c r="K612" s="1370"/>
      <c r="L612" s="1370"/>
      <c r="M612" s="1370"/>
      <c r="N612" s="1370"/>
      <c r="O612" s="1131"/>
      <c r="P612" s="875"/>
      <c r="Q612" s="1370"/>
      <c r="R612" s="1370"/>
      <c r="S612" s="1370"/>
      <c r="T612" s="1370"/>
      <c r="U612" s="1370"/>
      <c r="V612" s="1370"/>
      <c r="W612" s="1370"/>
      <c r="X612" s="1371"/>
      <c r="Y612" s="1370"/>
      <c r="Z612" s="1372"/>
      <c r="AA612" s="1370"/>
      <c r="AB612" s="1370"/>
      <c r="AC612" s="1370"/>
      <c r="AD612" s="1370"/>
      <c r="AE612" s="1370"/>
      <c r="AF612" s="1131"/>
      <c r="AG612" s="875"/>
      <c r="AH612" s="1370"/>
      <c r="AI612" s="1370"/>
    </row>
    <row r="613">
      <c r="A613" s="1370"/>
      <c r="B613" s="1370"/>
      <c r="C613" s="1370"/>
      <c r="D613" s="1370"/>
      <c r="E613" s="1370"/>
      <c r="F613" s="1370"/>
      <c r="G613" s="1371"/>
      <c r="H613" s="1370"/>
      <c r="I613" s="1370"/>
      <c r="J613" s="1370"/>
      <c r="K613" s="1370"/>
      <c r="L613" s="1370"/>
      <c r="M613" s="1370"/>
      <c r="N613" s="1370"/>
      <c r="O613" s="1131"/>
      <c r="P613" s="875"/>
      <c r="Q613" s="1370"/>
      <c r="R613" s="1370"/>
      <c r="S613" s="1370"/>
      <c r="T613" s="1370"/>
      <c r="U613" s="1370"/>
      <c r="V613" s="1370"/>
      <c r="W613" s="1370"/>
      <c r="X613" s="1371"/>
      <c r="Y613" s="1370"/>
      <c r="Z613" s="1372"/>
      <c r="AA613" s="1370"/>
      <c r="AB613" s="1370"/>
      <c r="AC613" s="1370"/>
      <c r="AD613" s="1370"/>
      <c r="AE613" s="1370"/>
      <c r="AF613" s="1131"/>
      <c r="AG613" s="875"/>
      <c r="AH613" s="1370"/>
      <c r="AI613" s="1370"/>
    </row>
    <row r="614">
      <c r="A614" s="1370"/>
      <c r="B614" s="1370"/>
      <c r="C614" s="1370"/>
      <c r="D614" s="1370"/>
      <c r="E614" s="1370"/>
      <c r="F614" s="1370"/>
      <c r="G614" s="1371"/>
      <c r="H614" s="1370"/>
      <c r="I614" s="1370"/>
      <c r="J614" s="1370"/>
      <c r="K614" s="1370"/>
      <c r="L614" s="1370"/>
      <c r="M614" s="1370"/>
      <c r="N614" s="1370"/>
      <c r="O614" s="1131"/>
      <c r="P614" s="875"/>
      <c r="Q614" s="1370"/>
      <c r="R614" s="1370"/>
      <c r="S614" s="1370"/>
      <c r="T614" s="1370"/>
      <c r="U614" s="1370"/>
      <c r="V614" s="1370"/>
      <c r="W614" s="1370"/>
      <c r="X614" s="1371"/>
      <c r="Y614" s="1370"/>
      <c r="Z614" s="1372"/>
      <c r="AA614" s="1370"/>
      <c r="AB614" s="1370"/>
      <c r="AC614" s="1370"/>
      <c r="AD614" s="1370"/>
      <c r="AE614" s="1370"/>
      <c r="AF614" s="1131"/>
      <c r="AG614" s="875"/>
      <c r="AH614" s="1370"/>
      <c r="AI614" s="1370"/>
    </row>
    <row r="615">
      <c r="A615" s="1370"/>
      <c r="B615" s="1370"/>
      <c r="C615" s="1370"/>
      <c r="D615" s="1370"/>
      <c r="E615" s="1370"/>
      <c r="F615" s="1370"/>
      <c r="G615" s="1371"/>
      <c r="H615" s="1370"/>
      <c r="I615" s="1370"/>
      <c r="J615" s="1370"/>
      <c r="K615" s="1370"/>
      <c r="L615" s="1370"/>
      <c r="M615" s="1370"/>
      <c r="N615" s="1370"/>
      <c r="O615" s="1131"/>
      <c r="P615" s="875"/>
      <c r="Q615" s="1370"/>
      <c r="R615" s="1370"/>
      <c r="S615" s="1370"/>
      <c r="T615" s="1370"/>
      <c r="U615" s="1370"/>
      <c r="V615" s="1370"/>
      <c r="W615" s="1370"/>
      <c r="X615" s="1371"/>
      <c r="Y615" s="1370"/>
      <c r="Z615" s="1372"/>
      <c r="AA615" s="1370"/>
      <c r="AB615" s="1370"/>
      <c r="AC615" s="1370"/>
      <c r="AD615" s="1370"/>
      <c r="AE615" s="1370"/>
      <c r="AF615" s="1131"/>
      <c r="AG615" s="875"/>
      <c r="AH615" s="1370"/>
      <c r="AI615" s="1370"/>
    </row>
    <row r="616">
      <c r="A616" s="1370"/>
      <c r="B616" s="1370"/>
      <c r="C616" s="1370"/>
      <c r="D616" s="1370"/>
      <c r="E616" s="1370"/>
      <c r="F616" s="1370"/>
      <c r="G616" s="1371"/>
      <c r="H616" s="1370"/>
      <c r="I616" s="1370"/>
      <c r="J616" s="1370"/>
      <c r="K616" s="1370"/>
      <c r="L616" s="1370"/>
      <c r="M616" s="1370"/>
      <c r="N616" s="1370"/>
      <c r="O616" s="1131"/>
      <c r="P616" s="875"/>
      <c r="Q616" s="1370"/>
      <c r="R616" s="1370"/>
      <c r="S616" s="1370"/>
      <c r="T616" s="1370"/>
      <c r="U616" s="1370"/>
      <c r="V616" s="1370"/>
      <c r="W616" s="1370"/>
      <c r="X616" s="1371"/>
      <c r="Y616" s="1370"/>
      <c r="Z616" s="1372"/>
      <c r="AA616" s="1370"/>
      <c r="AB616" s="1370"/>
      <c r="AC616" s="1370"/>
      <c r="AD616" s="1370"/>
      <c r="AE616" s="1370"/>
      <c r="AF616" s="1131"/>
      <c r="AG616" s="875"/>
      <c r="AH616" s="1370"/>
      <c r="AI616" s="1370"/>
    </row>
    <row r="617">
      <c r="A617" s="1370"/>
      <c r="B617" s="1370"/>
      <c r="C617" s="1370"/>
      <c r="D617" s="1370"/>
      <c r="E617" s="1370"/>
      <c r="F617" s="1370"/>
      <c r="G617" s="1371"/>
      <c r="H617" s="1370"/>
      <c r="I617" s="1370"/>
      <c r="J617" s="1370"/>
      <c r="K617" s="1370"/>
      <c r="L617" s="1370"/>
      <c r="M617" s="1370"/>
      <c r="N617" s="1370"/>
      <c r="O617" s="1131"/>
      <c r="P617" s="875"/>
      <c r="Q617" s="1370"/>
      <c r="R617" s="1370"/>
      <c r="S617" s="1370"/>
      <c r="T617" s="1370"/>
      <c r="U617" s="1370"/>
      <c r="V617" s="1370"/>
      <c r="W617" s="1370"/>
      <c r="X617" s="1371"/>
      <c r="Y617" s="1370"/>
      <c r="Z617" s="1372"/>
      <c r="AA617" s="1370"/>
      <c r="AB617" s="1370"/>
      <c r="AC617" s="1370"/>
      <c r="AD617" s="1370"/>
      <c r="AE617" s="1370"/>
      <c r="AF617" s="1131"/>
      <c r="AG617" s="875"/>
      <c r="AH617" s="1370"/>
      <c r="AI617" s="1370"/>
    </row>
    <row r="618">
      <c r="A618" s="1370"/>
      <c r="B618" s="1370"/>
      <c r="C618" s="1370"/>
      <c r="D618" s="1370"/>
      <c r="E618" s="1370"/>
      <c r="F618" s="1370"/>
      <c r="G618" s="1371"/>
      <c r="H618" s="1370"/>
      <c r="I618" s="1370"/>
      <c r="J618" s="1370"/>
      <c r="K618" s="1370"/>
      <c r="L618" s="1370"/>
      <c r="M618" s="1370"/>
      <c r="N618" s="1370"/>
      <c r="O618" s="1131"/>
      <c r="P618" s="875"/>
      <c r="Q618" s="1370"/>
      <c r="R618" s="1370"/>
      <c r="S618" s="1370"/>
      <c r="T618" s="1370"/>
      <c r="U618" s="1370"/>
      <c r="V618" s="1370"/>
      <c r="W618" s="1370"/>
      <c r="X618" s="1371"/>
      <c r="Y618" s="1370"/>
      <c r="Z618" s="1372"/>
      <c r="AA618" s="1370"/>
      <c r="AB618" s="1370"/>
      <c r="AC618" s="1370"/>
      <c r="AD618" s="1370"/>
      <c r="AE618" s="1370"/>
      <c r="AF618" s="1131"/>
      <c r="AG618" s="875"/>
      <c r="AH618" s="1370"/>
      <c r="AI618" s="1370"/>
    </row>
    <row r="619">
      <c r="A619" s="1370"/>
      <c r="B619" s="1370"/>
      <c r="C619" s="1370"/>
      <c r="D619" s="1370"/>
      <c r="E619" s="1370"/>
      <c r="F619" s="1370"/>
      <c r="G619" s="1371"/>
      <c r="H619" s="1370"/>
      <c r="I619" s="1370"/>
      <c r="J619" s="1370"/>
      <c r="K619" s="1370"/>
      <c r="L619" s="1370"/>
      <c r="M619" s="1370"/>
      <c r="N619" s="1370"/>
      <c r="O619" s="1131"/>
      <c r="P619" s="875"/>
      <c r="Q619" s="1370"/>
      <c r="R619" s="1370"/>
      <c r="S619" s="1370"/>
      <c r="T619" s="1370"/>
      <c r="U619" s="1370"/>
      <c r="V619" s="1370"/>
      <c r="W619" s="1370"/>
      <c r="X619" s="1371"/>
      <c r="Y619" s="1370"/>
      <c r="Z619" s="1372"/>
      <c r="AA619" s="1370"/>
      <c r="AB619" s="1370"/>
      <c r="AC619" s="1370"/>
      <c r="AD619" s="1370"/>
      <c r="AE619" s="1370"/>
      <c r="AF619" s="1131"/>
      <c r="AG619" s="875"/>
      <c r="AH619" s="1370"/>
      <c r="AI619" s="1370"/>
    </row>
    <row r="620">
      <c r="A620" s="1370"/>
      <c r="B620" s="1370"/>
      <c r="C620" s="1370"/>
      <c r="D620" s="1370"/>
      <c r="E620" s="1370"/>
      <c r="F620" s="1370"/>
      <c r="G620" s="1371"/>
      <c r="H620" s="1370"/>
      <c r="I620" s="1370"/>
      <c r="J620" s="1370"/>
      <c r="K620" s="1370"/>
      <c r="L620" s="1370"/>
      <c r="M620" s="1370"/>
      <c r="N620" s="1370"/>
      <c r="O620" s="1131"/>
      <c r="P620" s="875"/>
      <c r="Q620" s="1370"/>
      <c r="R620" s="1370"/>
      <c r="S620" s="1370"/>
      <c r="T620" s="1370"/>
      <c r="U620" s="1370"/>
      <c r="V620" s="1370"/>
      <c r="W620" s="1370"/>
      <c r="X620" s="1371"/>
      <c r="Y620" s="1370"/>
      <c r="Z620" s="1372"/>
      <c r="AA620" s="1370"/>
      <c r="AB620" s="1370"/>
      <c r="AC620" s="1370"/>
      <c r="AD620" s="1370"/>
      <c r="AE620" s="1370"/>
      <c r="AF620" s="1131"/>
      <c r="AG620" s="875"/>
      <c r="AH620" s="1370"/>
      <c r="AI620" s="1370"/>
    </row>
    <row r="621">
      <c r="A621" s="1370"/>
      <c r="B621" s="1370"/>
      <c r="C621" s="1370"/>
      <c r="D621" s="1370"/>
      <c r="E621" s="1370"/>
      <c r="F621" s="1370"/>
      <c r="G621" s="1371"/>
      <c r="H621" s="1370"/>
      <c r="I621" s="1370"/>
      <c r="J621" s="1370"/>
      <c r="K621" s="1370"/>
      <c r="L621" s="1370"/>
      <c r="M621" s="1370"/>
      <c r="N621" s="1370"/>
      <c r="O621" s="1131"/>
      <c r="P621" s="875"/>
      <c r="Q621" s="1370"/>
      <c r="R621" s="1370"/>
      <c r="S621" s="1370"/>
      <c r="T621" s="1370"/>
      <c r="U621" s="1370"/>
      <c r="V621" s="1370"/>
      <c r="W621" s="1370"/>
      <c r="X621" s="1371"/>
      <c r="Y621" s="1370"/>
      <c r="Z621" s="1372"/>
      <c r="AA621" s="1370"/>
      <c r="AB621" s="1370"/>
      <c r="AC621" s="1370"/>
      <c r="AD621" s="1370"/>
      <c r="AE621" s="1370"/>
      <c r="AF621" s="1131"/>
      <c r="AG621" s="875"/>
      <c r="AH621" s="1370"/>
      <c r="AI621" s="1370"/>
    </row>
    <row r="622">
      <c r="A622" s="1370"/>
      <c r="B622" s="1370"/>
      <c r="C622" s="1370"/>
      <c r="D622" s="1370"/>
      <c r="E622" s="1370"/>
      <c r="F622" s="1370"/>
      <c r="G622" s="1371"/>
      <c r="H622" s="1370"/>
      <c r="I622" s="1370"/>
      <c r="J622" s="1370"/>
      <c r="K622" s="1370"/>
      <c r="L622" s="1370"/>
      <c r="M622" s="1370"/>
      <c r="N622" s="1370"/>
      <c r="O622" s="1131"/>
      <c r="P622" s="875"/>
      <c r="Q622" s="1370"/>
      <c r="R622" s="1370"/>
      <c r="S622" s="1370"/>
      <c r="T622" s="1370"/>
      <c r="U622" s="1370"/>
      <c r="V622" s="1370"/>
      <c r="W622" s="1370"/>
      <c r="X622" s="1371"/>
      <c r="Y622" s="1370"/>
      <c r="Z622" s="1372"/>
      <c r="AA622" s="1370"/>
      <c r="AB622" s="1370"/>
      <c r="AC622" s="1370"/>
      <c r="AD622" s="1370"/>
      <c r="AE622" s="1370"/>
      <c r="AF622" s="1131"/>
      <c r="AG622" s="875"/>
      <c r="AH622" s="1370"/>
      <c r="AI622" s="1370"/>
    </row>
    <row r="623">
      <c r="A623" s="1370"/>
      <c r="B623" s="1370"/>
      <c r="C623" s="1370"/>
      <c r="D623" s="1370"/>
      <c r="E623" s="1370"/>
      <c r="F623" s="1370"/>
      <c r="G623" s="1371"/>
      <c r="H623" s="1370"/>
      <c r="I623" s="1370"/>
      <c r="J623" s="1370"/>
      <c r="K623" s="1370"/>
      <c r="L623" s="1370"/>
      <c r="M623" s="1370"/>
      <c r="N623" s="1370"/>
      <c r="O623" s="1131"/>
      <c r="P623" s="875"/>
      <c r="Q623" s="1370"/>
      <c r="R623" s="1370"/>
      <c r="S623" s="1370"/>
      <c r="T623" s="1370"/>
      <c r="U623" s="1370"/>
      <c r="V623" s="1370"/>
      <c r="W623" s="1370"/>
      <c r="X623" s="1371"/>
      <c r="Y623" s="1370"/>
      <c r="Z623" s="1372"/>
      <c r="AA623" s="1370"/>
      <c r="AB623" s="1370"/>
      <c r="AC623" s="1370"/>
      <c r="AD623" s="1370"/>
      <c r="AE623" s="1370"/>
      <c r="AF623" s="1131"/>
      <c r="AG623" s="875"/>
      <c r="AH623" s="1370"/>
      <c r="AI623" s="1370"/>
    </row>
    <row r="624">
      <c r="A624" s="1370"/>
      <c r="B624" s="1370"/>
      <c r="C624" s="1370"/>
      <c r="D624" s="1370"/>
      <c r="E624" s="1370"/>
      <c r="F624" s="1370"/>
      <c r="G624" s="1371"/>
      <c r="H624" s="1370"/>
      <c r="I624" s="1370"/>
      <c r="J624" s="1370"/>
      <c r="K624" s="1370"/>
      <c r="L624" s="1370"/>
      <c r="M624" s="1370"/>
      <c r="N624" s="1370"/>
      <c r="O624" s="1131"/>
      <c r="P624" s="875"/>
      <c r="Q624" s="1370"/>
      <c r="R624" s="1370"/>
      <c r="S624" s="1370"/>
      <c r="T624" s="1370"/>
      <c r="U624" s="1370"/>
      <c r="V624" s="1370"/>
      <c r="W624" s="1370"/>
      <c r="X624" s="1371"/>
      <c r="Y624" s="1370"/>
      <c r="Z624" s="1372"/>
      <c r="AA624" s="1370"/>
      <c r="AB624" s="1370"/>
      <c r="AC624" s="1370"/>
      <c r="AD624" s="1370"/>
      <c r="AE624" s="1370"/>
      <c r="AF624" s="1131"/>
      <c r="AG624" s="875"/>
      <c r="AH624" s="1370"/>
      <c r="AI624" s="1370"/>
    </row>
    <row r="625">
      <c r="A625" s="1370"/>
      <c r="B625" s="1370"/>
      <c r="C625" s="1370"/>
      <c r="D625" s="1370"/>
      <c r="E625" s="1370"/>
      <c r="F625" s="1370"/>
      <c r="G625" s="1371"/>
      <c r="H625" s="1370"/>
      <c r="I625" s="1370"/>
      <c r="J625" s="1370"/>
      <c r="K625" s="1370"/>
      <c r="L625" s="1370"/>
      <c r="M625" s="1370"/>
      <c r="N625" s="1370"/>
      <c r="O625" s="1131"/>
      <c r="P625" s="875"/>
      <c r="Q625" s="1370"/>
      <c r="R625" s="1370"/>
      <c r="S625" s="1370"/>
      <c r="T625" s="1370"/>
      <c r="U625" s="1370"/>
      <c r="V625" s="1370"/>
      <c r="W625" s="1370"/>
      <c r="X625" s="1371"/>
      <c r="Y625" s="1370"/>
      <c r="Z625" s="1372"/>
      <c r="AA625" s="1370"/>
      <c r="AB625" s="1370"/>
      <c r="AC625" s="1370"/>
      <c r="AD625" s="1370"/>
      <c r="AE625" s="1370"/>
      <c r="AF625" s="1131"/>
      <c r="AG625" s="875"/>
      <c r="AH625" s="1370"/>
      <c r="AI625" s="1370"/>
    </row>
    <row r="626">
      <c r="A626" s="1370"/>
      <c r="B626" s="1370"/>
      <c r="C626" s="1370"/>
      <c r="D626" s="1370"/>
      <c r="E626" s="1370"/>
      <c r="F626" s="1370"/>
      <c r="G626" s="1371"/>
      <c r="H626" s="1370"/>
      <c r="I626" s="1370"/>
      <c r="J626" s="1370"/>
      <c r="K626" s="1370"/>
      <c r="L626" s="1370"/>
      <c r="M626" s="1370"/>
      <c r="N626" s="1370"/>
      <c r="O626" s="1131"/>
      <c r="P626" s="875"/>
      <c r="Q626" s="1370"/>
      <c r="R626" s="1370"/>
      <c r="S626" s="1370"/>
      <c r="T626" s="1370"/>
      <c r="U626" s="1370"/>
      <c r="V626" s="1370"/>
      <c r="W626" s="1370"/>
      <c r="X626" s="1371"/>
      <c r="Y626" s="1370"/>
      <c r="Z626" s="1372"/>
      <c r="AA626" s="1370"/>
      <c r="AB626" s="1370"/>
      <c r="AC626" s="1370"/>
      <c r="AD626" s="1370"/>
      <c r="AE626" s="1370"/>
      <c r="AF626" s="1131"/>
      <c r="AG626" s="875"/>
      <c r="AH626" s="1370"/>
      <c r="AI626" s="1370"/>
    </row>
    <row r="627">
      <c r="A627" s="1370"/>
      <c r="B627" s="1370"/>
      <c r="C627" s="1370"/>
      <c r="D627" s="1370"/>
      <c r="E627" s="1370"/>
      <c r="F627" s="1370"/>
      <c r="G627" s="1371"/>
      <c r="H627" s="1370"/>
      <c r="I627" s="1370"/>
      <c r="J627" s="1370"/>
      <c r="K627" s="1370"/>
      <c r="L627" s="1370"/>
      <c r="M627" s="1370"/>
      <c r="N627" s="1370"/>
      <c r="O627" s="1131"/>
      <c r="P627" s="875"/>
      <c r="Q627" s="1370"/>
      <c r="R627" s="1370"/>
      <c r="S627" s="1370"/>
      <c r="T627" s="1370"/>
      <c r="U627" s="1370"/>
      <c r="V627" s="1370"/>
      <c r="W627" s="1370"/>
      <c r="X627" s="1371"/>
      <c r="Y627" s="1370"/>
      <c r="Z627" s="1372"/>
      <c r="AA627" s="1370"/>
      <c r="AB627" s="1370"/>
      <c r="AC627" s="1370"/>
      <c r="AD627" s="1370"/>
      <c r="AE627" s="1370"/>
      <c r="AF627" s="1131"/>
      <c r="AG627" s="875"/>
      <c r="AH627" s="1370"/>
      <c r="AI627" s="1370"/>
    </row>
    <row r="628">
      <c r="A628" s="1370"/>
      <c r="B628" s="1370"/>
      <c r="C628" s="1370"/>
      <c r="D628" s="1370"/>
      <c r="E628" s="1370"/>
      <c r="F628" s="1370"/>
      <c r="G628" s="1371"/>
      <c r="H628" s="1370"/>
      <c r="I628" s="1370"/>
      <c r="J628" s="1370"/>
      <c r="K628" s="1370"/>
      <c r="L628" s="1370"/>
      <c r="M628" s="1370"/>
      <c r="N628" s="1370"/>
      <c r="O628" s="1131"/>
      <c r="P628" s="875"/>
      <c r="Q628" s="1370"/>
      <c r="R628" s="1370"/>
      <c r="S628" s="1370"/>
      <c r="T628" s="1370"/>
      <c r="U628" s="1370"/>
      <c r="V628" s="1370"/>
      <c r="W628" s="1370"/>
      <c r="X628" s="1371"/>
      <c r="Y628" s="1370"/>
      <c r="Z628" s="1372"/>
      <c r="AA628" s="1370"/>
      <c r="AB628" s="1370"/>
      <c r="AC628" s="1370"/>
      <c r="AD628" s="1370"/>
      <c r="AE628" s="1370"/>
      <c r="AF628" s="1131"/>
      <c r="AG628" s="875"/>
      <c r="AH628" s="1370"/>
      <c r="AI628" s="1370"/>
    </row>
    <row r="629">
      <c r="A629" s="1370"/>
      <c r="B629" s="1370"/>
      <c r="C629" s="1370"/>
      <c r="D629" s="1370"/>
      <c r="E629" s="1370"/>
      <c r="F629" s="1370"/>
      <c r="G629" s="1371"/>
      <c r="H629" s="1370"/>
      <c r="I629" s="1370"/>
      <c r="J629" s="1370"/>
      <c r="K629" s="1370"/>
      <c r="L629" s="1370"/>
      <c r="M629" s="1370"/>
      <c r="N629" s="1370"/>
      <c r="O629" s="1131"/>
      <c r="P629" s="875"/>
      <c r="Q629" s="1370"/>
      <c r="R629" s="1370"/>
      <c r="S629" s="1370"/>
      <c r="T629" s="1370"/>
      <c r="U629" s="1370"/>
      <c r="V629" s="1370"/>
      <c r="W629" s="1370"/>
      <c r="X629" s="1371"/>
      <c r="Y629" s="1370"/>
      <c r="Z629" s="1372"/>
      <c r="AA629" s="1370"/>
      <c r="AB629" s="1370"/>
      <c r="AC629" s="1370"/>
      <c r="AD629" s="1370"/>
      <c r="AE629" s="1370"/>
      <c r="AF629" s="1131"/>
      <c r="AG629" s="875"/>
      <c r="AH629" s="1370"/>
      <c r="AI629" s="1370"/>
    </row>
    <row r="630">
      <c r="A630" s="1370"/>
      <c r="B630" s="1370"/>
      <c r="C630" s="1370"/>
      <c r="D630" s="1370"/>
      <c r="E630" s="1370"/>
      <c r="F630" s="1370"/>
      <c r="G630" s="1371"/>
      <c r="H630" s="1370"/>
      <c r="I630" s="1370"/>
      <c r="J630" s="1370"/>
      <c r="K630" s="1370"/>
      <c r="L630" s="1370"/>
      <c r="M630" s="1370"/>
      <c r="N630" s="1370"/>
      <c r="O630" s="1131"/>
      <c r="P630" s="875"/>
      <c r="Q630" s="1370"/>
      <c r="R630" s="1370"/>
      <c r="S630" s="1370"/>
      <c r="T630" s="1370"/>
      <c r="U630" s="1370"/>
      <c r="V630" s="1370"/>
      <c r="W630" s="1370"/>
      <c r="X630" s="1371"/>
      <c r="Y630" s="1370"/>
      <c r="Z630" s="1372"/>
      <c r="AA630" s="1370"/>
      <c r="AB630" s="1370"/>
      <c r="AC630" s="1370"/>
      <c r="AD630" s="1370"/>
      <c r="AE630" s="1370"/>
      <c r="AF630" s="1131"/>
      <c r="AG630" s="875"/>
      <c r="AH630" s="1370"/>
      <c r="AI630" s="1370"/>
    </row>
    <row r="631">
      <c r="A631" s="1370"/>
      <c r="B631" s="1370"/>
      <c r="C631" s="1370"/>
      <c r="D631" s="1370"/>
      <c r="E631" s="1370"/>
      <c r="F631" s="1370"/>
      <c r="G631" s="1371"/>
      <c r="H631" s="1370"/>
      <c r="I631" s="1370"/>
      <c r="J631" s="1370"/>
      <c r="K631" s="1370"/>
      <c r="L631" s="1370"/>
      <c r="M631" s="1370"/>
      <c r="N631" s="1370"/>
      <c r="O631" s="1131"/>
      <c r="P631" s="875"/>
      <c r="Q631" s="1370"/>
      <c r="R631" s="1370"/>
      <c r="S631" s="1370"/>
      <c r="T631" s="1370"/>
      <c r="U631" s="1370"/>
      <c r="V631" s="1370"/>
      <c r="W631" s="1370"/>
      <c r="X631" s="1371"/>
      <c r="Y631" s="1370"/>
      <c r="Z631" s="1372"/>
      <c r="AA631" s="1370"/>
      <c r="AB631" s="1370"/>
      <c r="AC631" s="1370"/>
      <c r="AD631" s="1370"/>
      <c r="AE631" s="1370"/>
      <c r="AF631" s="1131"/>
      <c r="AG631" s="875"/>
      <c r="AH631" s="1370"/>
      <c r="AI631" s="1370"/>
    </row>
    <row r="632">
      <c r="A632" s="1370"/>
      <c r="B632" s="1370"/>
      <c r="C632" s="1370"/>
      <c r="D632" s="1370"/>
      <c r="E632" s="1370"/>
      <c r="F632" s="1370"/>
      <c r="G632" s="1371"/>
      <c r="H632" s="1370"/>
      <c r="I632" s="1370"/>
      <c r="J632" s="1370"/>
      <c r="K632" s="1370"/>
      <c r="L632" s="1370"/>
      <c r="M632" s="1370"/>
      <c r="N632" s="1370"/>
      <c r="O632" s="1131"/>
      <c r="P632" s="875"/>
      <c r="Q632" s="1370"/>
      <c r="R632" s="1370"/>
      <c r="S632" s="1370"/>
      <c r="T632" s="1370"/>
      <c r="U632" s="1370"/>
      <c r="V632" s="1370"/>
      <c r="W632" s="1370"/>
      <c r="X632" s="1371"/>
      <c r="Y632" s="1370"/>
      <c r="Z632" s="1372"/>
      <c r="AA632" s="1370"/>
      <c r="AB632" s="1370"/>
      <c r="AC632" s="1370"/>
      <c r="AD632" s="1370"/>
      <c r="AE632" s="1370"/>
      <c r="AF632" s="1131"/>
      <c r="AG632" s="875"/>
      <c r="AH632" s="1370"/>
      <c r="AI632" s="1370"/>
    </row>
    <row r="633">
      <c r="A633" s="1370"/>
      <c r="B633" s="1370"/>
      <c r="C633" s="1370"/>
      <c r="D633" s="1370"/>
      <c r="E633" s="1370"/>
      <c r="F633" s="1370"/>
      <c r="G633" s="1371"/>
      <c r="H633" s="1370"/>
      <c r="I633" s="1370"/>
      <c r="J633" s="1370"/>
      <c r="K633" s="1370"/>
      <c r="L633" s="1370"/>
      <c r="M633" s="1370"/>
      <c r="N633" s="1370"/>
      <c r="O633" s="1131"/>
      <c r="P633" s="875"/>
      <c r="Q633" s="1370"/>
      <c r="R633" s="1370"/>
      <c r="S633" s="1370"/>
      <c r="T633" s="1370"/>
      <c r="U633" s="1370"/>
      <c r="V633" s="1370"/>
      <c r="W633" s="1370"/>
      <c r="X633" s="1371"/>
      <c r="Y633" s="1370"/>
      <c r="Z633" s="1372"/>
      <c r="AA633" s="1370"/>
      <c r="AB633" s="1370"/>
      <c r="AC633" s="1370"/>
      <c r="AD633" s="1370"/>
      <c r="AE633" s="1370"/>
      <c r="AF633" s="1131"/>
      <c r="AG633" s="875"/>
      <c r="AH633" s="1370"/>
      <c r="AI633" s="1370"/>
    </row>
    <row r="634">
      <c r="A634" s="1370"/>
      <c r="B634" s="1370"/>
      <c r="C634" s="1370"/>
      <c r="D634" s="1370"/>
      <c r="E634" s="1370"/>
      <c r="F634" s="1370"/>
      <c r="G634" s="1371"/>
      <c r="H634" s="1370"/>
      <c r="I634" s="1370"/>
      <c r="J634" s="1370"/>
      <c r="K634" s="1370"/>
      <c r="L634" s="1370"/>
      <c r="M634" s="1370"/>
      <c r="N634" s="1370"/>
      <c r="O634" s="1131"/>
      <c r="P634" s="875"/>
      <c r="Q634" s="1370"/>
      <c r="R634" s="1370"/>
      <c r="S634" s="1370"/>
      <c r="T634" s="1370"/>
      <c r="U634" s="1370"/>
      <c r="V634" s="1370"/>
      <c r="W634" s="1370"/>
      <c r="X634" s="1371"/>
      <c r="Y634" s="1370"/>
      <c r="Z634" s="1372"/>
      <c r="AA634" s="1370"/>
      <c r="AB634" s="1370"/>
      <c r="AC634" s="1370"/>
      <c r="AD634" s="1370"/>
      <c r="AE634" s="1370"/>
      <c r="AF634" s="1131"/>
      <c r="AG634" s="875"/>
      <c r="AH634" s="1370"/>
      <c r="AI634" s="1370"/>
    </row>
    <row r="635">
      <c r="A635" s="1370"/>
      <c r="B635" s="1370"/>
      <c r="C635" s="1370"/>
      <c r="D635" s="1370"/>
      <c r="E635" s="1370"/>
      <c r="F635" s="1370"/>
      <c r="G635" s="1371"/>
      <c r="H635" s="1370"/>
      <c r="I635" s="1370"/>
      <c r="J635" s="1370"/>
      <c r="K635" s="1370"/>
      <c r="L635" s="1370"/>
      <c r="M635" s="1370"/>
      <c r="N635" s="1370"/>
      <c r="O635" s="1131"/>
      <c r="P635" s="875"/>
      <c r="Q635" s="1370"/>
      <c r="R635" s="1370"/>
      <c r="S635" s="1370"/>
      <c r="T635" s="1370"/>
      <c r="U635" s="1370"/>
      <c r="V635" s="1370"/>
      <c r="W635" s="1370"/>
      <c r="X635" s="1371"/>
      <c r="Y635" s="1370"/>
      <c r="Z635" s="1372"/>
      <c r="AA635" s="1370"/>
      <c r="AB635" s="1370"/>
      <c r="AC635" s="1370"/>
      <c r="AD635" s="1370"/>
      <c r="AE635" s="1370"/>
      <c r="AF635" s="1131"/>
      <c r="AG635" s="875"/>
      <c r="AH635" s="1370"/>
      <c r="AI635" s="1370"/>
    </row>
    <row r="636">
      <c r="A636" s="1370"/>
      <c r="B636" s="1370"/>
      <c r="C636" s="1370"/>
      <c r="D636" s="1370"/>
      <c r="E636" s="1370"/>
      <c r="F636" s="1370"/>
      <c r="G636" s="1371"/>
      <c r="H636" s="1370"/>
      <c r="I636" s="1370"/>
      <c r="J636" s="1370"/>
      <c r="K636" s="1370"/>
      <c r="L636" s="1370"/>
      <c r="M636" s="1370"/>
      <c r="N636" s="1370"/>
      <c r="O636" s="1131"/>
      <c r="P636" s="875"/>
      <c r="Q636" s="1370"/>
      <c r="R636" s="1370"/>
      <c r="S636" s="1370"/>
      <c r="T636" s="1370"/>
      <c r="U636" s="1370"/>
      <c r="V636" s="1370"/>
      <c r="W636" s="1370"/>
      <c r="X636" s="1371"/>
      <c r="Y636" s="1370"/>
      <c r="Z636" s="1372"/>
      <c r="AA636" s="1370"/>
      <c r="AB636" s="1370"/>
      <c r="AC636" s="1370"/>
      <c r="AD636" s="1370"/>
      <c r="AE636" s="1370"/>
      <c r="AF636" s="1131"/>
      <c r="AG636" s="875"/>
      <c r="AH636" s="1370"/>
      <c r="AI636" s="1370"/>
    </row>
    <row r="637">
      <c r="A637" s="1370"/>
      <c r="B637" s="1370"/>
      <c r="C637" s="1370"/>
      <c r="D637" s="1370"/>
      <c r="E637" s="1370"/>
      <c r="F637" s="1370"/>
      <c r="G637" s="1371"/>
      <c r="H637" s="1370"/>
      <c r="I637" s="1370"/>
      <c r="J637" s="1370"/>
      <c r="K637" s="1370"/>
      <c r="L637" s="1370"/>
      <c r="M637" s="1370"/>
      <c r="N637" s="1370"/>
      <c r="O637" s="1131"/>
      <c r="P637" s="875"/>
      <c r="Q637" s="1370"/>
      <c r="R637" s="1370"/>
      <c r="S637" s="1370"/>
      <c r="T637" s="1370"/>
      <c r="U637" s="1370"/>
      <c r="V637" s="1370"/>
      <c r="W637" s="1370"/>
      <c r="X637" s="1371"/>
      <c r="Y637" s="1370"/>
      <c r="Z637" s="1372"/>
      <c r="AA637" s="1370"/>
      <c r="AB637" s="1370"/>
      <c r="AC637" s="1370"/>
      <c r="AD637" s="1370"/>
      <c r="AE637" s="1370"/>
      <c r="AF637" s="1131"/>
      <c r="AG637" s="875"/>
      <c r="AH637" s="1370"/>
      <c r="AI637" s="1370"/>
    </row>
    <row r="638">
      <c r="A638" s="1370"/>
      <c r="B638" s="1370"/>
      <c r="C638" s="1370"/>
      <c r="D638" s="1370"/>
      <c r="E638" s="1370"/>
      <c r="F638" s="1370"/>
      <c r="G638" s="1371"/>
      <c r="H638" s="1370"/>
      <c r="I638" s="1370"/>
      <c r="J638" s="1370"/>
      <c r="K638" s="1370"/>
      <c r="L638" s="1370"/>
      <c r="M638" s="1370"/>
      <c r="N638" s="1370"/>
      <c r="O638" s="1131"/>
      <c r="P638" s="875"/>
      <c r="Q638" s="1370"/>
      <c r="R638" s="1370"/>
      <c r="S638" s="1370"/>
      <c r="T638" s="1370"/>
      <c r="U638" s="1370"/>
      <c r="V638" s="1370"/>
      <c r="W638" s="1370"/>
      <c r="X638" s="1371"/>
      <c r="Y638" s="1370"/>
      <c r="Z638" s="1372"/>
      <c r="AA638" s="1370"/>
      <c r="AB638" s="1370"/>
      <c r="AC638" s="1370"/>
      <c r="AD638" s="1370"/>
      <c r="AE638" s="1370"/>
      <c r="AF638" s="1131"/>
      <c r="AG638" s="875"/>
      <c r="AH638" s="1370"/>
      <c r="AI638" s="1370"/>
    </row>
    <row r="639">
      <c r="A639" s="1370"/>
      <c r="B639" s="1370"/>
      <c r="C639" s="1370"/>
      <c r="D639" s="1370"/>
      <c r="E639" s="1370"/>
      <c r="F639" s="1370"/>
      <c r="G639" s="1371"/>
      <c r="H639" s="1370"/>
      <c r="I639" s="1370"/>
      <c r="J639" s="1370"/>
      <c r="K639" s="1370"/>
      <c r="L639" s="1370"/>
      <c r="M639" s="1370"/>
      <c r="N639" s="1370"/>
      <c r="O639" s="1131"/>
      <c r="P639" s="875"/>
      <c r="Q639" s="1370"/>
      <c r="R639" s="1370"/>
      <c r="S639" s="1370"/>
      <c r="T639" s="1370"/>
      <c r="U639" s="1370"/>
      <c r="V639" s="1370"/>
      <c r="W639" s="1370"/>
      <c r="X639" s="1371"/>
      <c r="Y639" s="1370"/>
      <c r="Z639" s="1372"/>
      <c r="AA639" s="1370"/>
      <c r="AB639" s="1370"/>
      <c r="AC639" s="1370"/>
      <c r="AD639" s="1370"/>
      <c r="AE639" s="1370"/>
      <c r="AF639" s="1131"/>
      <c r="AG639" s="875"/>
      <c r="AH639" s="1370"/>
      <c r="AI639" s="1370"/>
    </row>
    <row r="640">
      <c r="A640" s="1370"/>
      <c r="B640" s="1370"/>
      <c r="C640" s="1370"/>
      <c r="D640" s="1370"/>
      <c r="E640" s="1370"/>
      <c r="F640" s="1370"/>
      <c r="G640" s="1371"/>
      <c r="H640" s="1370"/>
      <c r="I640" s="1370"/>
      <c r="J640" s="1370"/>
      <c r="K640" s="1370"/>
      <c r="L640" s="1370"/>
      <c r="M640" s="1370"/>
      <c r="N640" s="1370"/>
      <c r="O640" s="1131"/>
      <c r="P640" s="875"/>
      <c r="Q640" s="1370"/>
      <c r="R640" s="1370"/>
      <c r="S640" s="1370"/>
      <c r="T640" s="1370"/>
      <c r="U640" s="1370"/>
      <c r="V640" s="1370"/>
      <c r="W640" s="1370"/>
      <c r="X640" s="1371"/>
      <c r="Y640" s="1370"/>
      <c r="Z640" s="1372"/>
      <c r="AA640" s="1370"/>
      <c r="AB640" s="1370"/>
      <c r="AC640" s="1370"/>
      <c r="AD640" s="1370"/>
      <c r="AE640" s="1370"/>
      <c r="AF640" s="1131"/>
      <c r="AG640" s="875"/>
      <c r="AH640" s="1370"/>
      <c r="AI640" s="1370"/>
    </row>
    <row r="641">
      <c r="A641" s="1370"/>
      <c r="B641" s="1370"/>
      <c r="C641" s="1370"/>
      <c r="D641" s="1370"/>
      <c r="E641" s="1370"/>
      <c r="F641" s="1370"/>
      <c r="G641" s="1371"/>
      <c r="H641" s="1370"/>
      <c r="I641" s="1370"/>
      <c r="J641" s="1370"/>
      <c r="K641" s="1370"/>
      <c r="L641" s="1370"/>
      <c r="M641" s="1370"/>
      <c r="N641" s="1370"/>
      <c r="O641" s="1131"/>
      <c r="P641" s="875"/>
      <c r="Q641" s="1370"/>
      <c r="R641" s="1370"/>
      <c r="S641" s="1370"/>
      <c r="T641" s="1370"/>
      <c r="U641" s="1370"/>
      <c r="V641" s="1370"/>
      <c r="W641" s="1370"/>
      <c r="X641" s="1371"/>
      <c r="Y641" s="1370"/>
      <c r="Z641" s="1372"/>
      <c r="AA641" s="1370"/>
      <c r="AB641" s="1370"/>
      <c r="AC641" s="1370"/>
      <c r="AD641" s="1370"/>
      <c r="AE641" s="1370"/>
      <c r="AF641" s="1131"/>
      <c r="AG641" s="875"/>
      <c r="AH641" s="1370"/>
      <c r="AI641" s="1370"/>
    </row>
    <row r="642">
      <c r="A642" s="1370"/>
      <c r="B642" s="1370"/>
      <c r="C642" s="1370"/>
      <c r="D642" s="1370"/>
      <c r="E642" s="1370"/>
      <c r="F642" s="1370"/>
      <c r="G642" s="1371"/>
      <c r="H642" s="1370"/>
      <c r="I642" s="1370"/>
      <c r="J642" s="1370"/>
      <c r="K642" s="1370"/>
      <c r="L642" s="1370"/>
      <c r="M642" s="1370"/>
      <c r="N642" s="1370"/>
      <c r="O642" s="1131"/>
      <c r="P642" s="875"/>
      <c r="Q642" s="1370"/>
      <c r="R642" s="1370"/>
      <c r="S642" s="1370"/>
      <c r="T642" s="1370"/>
      <c r="U642" s="1370"/>
      <c r="V642" s="1370"/>
      <c r="W642" s="1370"/>
      <c r="X642" s="1371"/>
      <c r="Y642" s="1370"/>
      <c r="Z642" s="1372"/>
      <c r="AA642" s="1370"/>
      <c r="AB642" s="1370"/>
      <c r="AC642" s="1370"/>
      <c r="AD642" s="1370"/>
      <c r="AE642" s="1370"/>
      <c r="AF642" s="1131"/>
      <c r="AG642" s="875"/>
      <c r="AH642" s="1370"/>
      <c r="AI642" s="1370"/>
    </row>
    <row r="643">
      <c r="A643" s="1370"/>
      <c r="B643" s="1370"/>
      <c r="C643" s="1370"/>
      <c r="D643" s="1370"/>
      <c r="E643" s="1370"/>
      <c r="F643" s="1370"/>
      <c r="G643" s="1371"/>
      <c r="H643" s="1370"/>
      <c r="I643" s="1370"/>
      <c r="J643" s="1370"/>
      <c r="K643" s="1370"/>
      <c r="L643" s="1370"/>
      <c r="M643" s="1370"/>
      <c r="N643" s="1370"/>
      <c r="O643" s="1131"/>
      <c r="P643" s="875"/>
      <c r="Q643" s="1370"/>
      <c r="R643" s="1370"/>
      <c r="S643" s="1370"/>
      <c r="T643" s="1370"/>
      <c r="U643" s="1370"/>
      <c r="V643" s="1370"/>
      <c r="W643" s="1370"/>
      <c r="X643" s="1371"/>
      <c r="Y643" s="1370"/>
      <c r="Z643" s="1372"/>
      <c r="AA643" s="1370"/>
      <c r="AB643" s="1370"/>
      <c r="AC643" s="1370"/>
      <c r="AD643" s="1370"/>
      <c r="AE643" s="1370"/>
      <c r="AF643" s="1131"/>
      <c r="AG643" s="875"/>
      <c r="AH643" s="1370"/>
      <c r="AI643" s="1370"/>
    </row>
    <row r="644">
      <c r="A644" s="1370"/>
      <c r="B644" s="1370"/>
      <c r="C644" s="1370"/>
      <c r="D644" s="1370"/>
      <c r="E644" s="1370"/>
      <c r="F644" s="1370"/>
      <c r="G644" s="1371"/>
      <c r="H644" s="1370"/>
      <c r="I644" s="1370"/>
      <c r="J644" s="1370"/>
      <c r="K644" s="1370"/>
      <c r="L644" s="1370"/>
      <c r="M644" s="1370"/>
      <c r="N644" s="1370"/>
      <c r="O644" s="1131"/>
      <c r="P644" s="875"/>
      <c r="Q644" s="1370"/>
      <c r="R644" s="1370"/>
      <c r="S644" s="1370"/>
      <c r="T644" s="1370"/>
      <c r="U644" s="1370"/>
      <c r="V644" s="1370"/>
      <c r="W644" s="1370"/>
      <c r="X644" s="1371"/>
      <c r="Y644" s="1370"/>
      <c r="Z644" s="1372"/>
      <c r="AA644" s="1370"/>
      <c r="AB644" s="1370"/>
      <c r="AC644" s="1370"/>
      <c r="AD644" s="1370"/>
      <c r="AE644" s="1370"/>
      <c r="AF644" s="1131"/>
      <c r="AG644" s="875"/>
      <c r="AH644" s="1370"/>
      <c r="AI644" s="1370"/>
    </row>
    <row r="645">
      <c r="A645" s="1370"/>
      <c r="B645" s="1370"/>
      <c r="C645" s="1370"/>
      <c r="D645" s="1370"/>
      <c r="E645" s="1370"/>
      <c r="F645" s="1370"/>
      <c r="G645" s="1371"/>
      <c r="H645" s="1370"/>
      <c r="I645" s="1370"/>
      <c r="J645" s="1370"/>
      <c r="K645" s="1370"/>
      <c r="L645" s="1370"/>
      <c r="M645" s="1370"/>
      <c r="N645" s="1370"/>
      <c r="O645" s="1131"/>
      <c r="P645" s="875"/>
      <c r="Q645" s="1370"/>
      <c r="R645" s="1370"/>
      <c r="S645" s="1370"/>
      <c r="T645" s="1370"/>
      <c r="U645" s="1370"/>
      <c r="V645" s="1370"/>
      <c r="W645" s="1370"/>
      <c r="X645" s="1371"/>
      <c r="Y645" s="1370"/>
      <c r="Z645" s="1372"/>
      <c r="AA645" s="1370"/>
      <c r="AB645" s="1370"/>
      <c r="AC645" s="1370"/>
      <c r="AD645" s="1370"/>
      <c r="AE645" s="1370"/>
      <c r="AF645" s="1131"/>
      <c r="AG645" s="875"/>
      <c r="AH645" s="1370"/>
      <c r="AI645" s="1370"/>
    </row>
    <row r="646">
      <c r="A646" s="1370"/>
      <c r="B646" s="1370"/>
      <c r="C646" s="1370"/>
      <c r="D646" s="1370"/>
      <c r="E646" s="1370"/>
      <c r="F646" s="1370"/>
      <c r="G646" s="1371"/>
      <c r="H646" s="1370"/>
      <c r="I646" s="1370"/>
      <c r="J646" s="1370"/>
      <c r="K646" s="1370"/>
      <c r="L646" s="1370"/>
      <c r="M646" s="1370"/>
      <c r="N646" s="1370"/>
      <c r="O646" s="1131"/>
      <c r="P646" s="875"/>
      <c r="Q646" s="1370"/>
      <c r="R646" s="1370"/>
      <c r="S646" s="1370"/>
      <c r="T646" s="1370"/>
      <c r="U646" s="1370"/>
      <c r="V646" s="1370"/>
      <c r="W646" s="1370"/>
      <c r="X646" s="1371"/>
      <c r="Y646" s="1370"/>
      <c r="Z646" s="1372"/>
      <c r="AA646" s="1370"/>
      <c r="AB646" s="1370"/>
      <c r="AC646" s="1370"/>
      <c r="AD646" s="1370"/>
      <c r="AE646" s="1370"/>
      <c r="AF646" s="1131"/>
      <c r="AG646" s="875"/>
      <c r="AH646" s="1370"/>
      <c r="AI646" s="1370"/>
    </row>
    <row r="647">
      <c r="A647" s="1370"/>
      <c r="B647" s="1370"/>
      <c r="C647" s="1370"/>
      <c r="D647" s="1370"/>
      <c r="E647" s="1370"/>
      <c r="F647" s="1370"/>
      <c r="G647" s="1371"/>
      <c r="H647" s="1370"/>
      <c r="I647" s="1370"/>
      <c r="J647" s="1370"/>
      <c r="K647" s="1370"/>
      <c r="L647" s="1370"/>
      <c r="M647" s="1370"/>
      <c r="N647" s="1370"/>
      <c r="O647" s="1131"/>
      <c r="P647" s="875"/>
      <c r="Q647" s="1370"/>
      <c r="R647" s="1370"/>
      <c r="S647" s="1370"/>
      <c r="T647" s="1370"/>
      <c r="U647" s="1370"/>
      <c r="V647" s="1370"/>
      <c r="W647" s="1370"/>
      <c r="X647" s="1371"/>
      <c r="Y647" s="1370"/>
      <c r="Z647" s="1372"/>
      <c r="AA647" s="1370"/>
      <c r="AB647" s="1370"/>
      <c r="AC647" s="1370"/>
      <c r="AD647" s="1370"/>
      <c r="AE647" s="1370"/>
      <c r="AF647" s="1131"/>
      <c r="AG647" s="875"/>
      <c r="AH647" s="1370"/>
      <c r="AI647" s="1370"/>
    </row>
    <row r="648">
      <c r="A648" s="1370"/>
      <c r="B648" s="1370"/>
      <c r="C648" s="1370"/>
      <c r="D648" s="1370"/>
      <c r="E648" s="1370"/>
      <c r="F648" s="1370"/>
      <c r="G648" s="1371"/>
      <c r="H648" s="1370"/>
      <c r="I648" s="1370"/>
      <c r="J648" s="1370"/>
      <c r="K648" s="1370"/>
      <c r="L648" s="1370"/>
      <c r="M648" s="1370"/>
      <c r="N648" s="1370"/>
      <c r="O648" s="1131"/>
      <c r="P648" s="875"/>
      <c r="Q648" s="1370"/>
      <c r="R648" s="1370"/>
      <c r="S648" s="1370"/>
      <c r="T648" s="1370"/>
      <c r="U648" s="1370"/>
      <c r="V648" s="1370"/>
      <c r="W648" s="1370"/>
      <c r="X648" s="1371"/>
      <c r="Y648" s="1370"/>
      <c r="Z648" s="1372"/>
      <c r="AA648" s="1370"/>
      <c r="AB648" s="1370"/>
      <c r="AC648" s="1370"/>
      <c r="AD648" s="1370"/>
      <c r="AE648" s="1370"/>
      <c r="AF648" s="1131"/>
      <c r="AG648" s="875"/>
      <c r="AH648" s="1370"/>
      <c r="AI648" s="1370"/>
    </row>
    <row r="649">
      <c r="A649" s="1370"/>
      <c r="B649" s="1370"/>
      <c r="C649" s="1370"/>
      <c r="D649" s="1370"/>
      <c r="E649" s="1370"/>
      <c r="F649" s="1370"/>
      <c r="G649" s="1371"/>
      <c r="H649" s="1370"/>
      <c r="I649" s="1370"/>
      <c r="J649" s="1370"/>
      <c r="K649" s="1370"/>
      <c r="L649" s="1370"/>
      <c r="M649" s="1370"/>
      <c r="N649" s="1370"/>
      <c r="O649" s="1131"/>
      <c r="P649" s="875"/>
      <c r="Q649" s="1370"/>
      <c r="R649" s="1370"/>
      <c r="S649" s="1370"/>
      <c r="T649" s="1370"/>
      <c r="U649" s="1370"/>
      <c r="V649" s="1370"/>
      <c r="W649" s="1370"/>
      <c r="X649" s="1371"/>
      <c r="Y649" s="1370"/>
      <c r="Z649" s="1372"/>
      <c r="AA649" s="1370"/>
      <c r="AB649" s="1370"/>
      <c r="AC649" s="1370"/>
      <c r="AD649" s="1370"/>
      <c r="AE649" s="1370"/>
      <c r="AF649" s="1131"/>
      <c r="AG649" s="875"/>
      <c r="AH649" s="1370"/>
      <c r="AI649" s="1370"/>
    </row>
    <row r="650">
      <c r="A650" s="1370"/>
      <c r="B650" s="1370"/>
      <c r="C650" s="1370"/>
      <c r="D650" s="1370"/>
      <c r="E650" s="1370"/>
      <c r="F650" s="1370"/>
      <c r="G650" s="1371"/>
      <c r="H650" s="1370"/>
      <c r="I650" s="1370"/>
      <c r="J650" s="1370"/>
      <c r="K650" s="1370"/>
      <c r="L650" s="1370"/>
      <c r="M650" s="1370"/>
      <c r="N650" s="1370"/>
      <c r="O650" s="1131"/>
      <c r="P650" s="875"/>
      <c r="Q650" s="1370"/>
      <c r="R650" s="1370"/>
      <c r="S650" s="1370"/>
      <c r="T650" s="1370"/>
      <c r="U650" s="1370"/>
      <c r="V650" s="1370"/>
      <c r="W650" s="1370"/>
      <c r="X650" s="1371"/>
      <c r="Y650" s="1370"/>
      <c r="Z650" s="1372"/>
      <c r="AA650" s="1370"/>
      <c r="AB650" s="1370"/>
      <c r="AC650" s="1370"/>
      <c r="AD650" s="1370"/>
      <c r="AE650" s="1370"/>
      <c r="AF650" s="1131"/>
      <c r="AG650" s="875"/>
      <c r="AH650" s="1370"/>
      <c r="AI650" s="1370"/>
    </row>
    <row r="651">
      <c r="A651" s="1370"/>
      <c r="B651" s="1370"/>
      <c r="C651" s="1370"/>
      <c r="D651" s="1370"/>
      <c r="E651" s="1370"/>
      <c r="F651" s="1370"/>
      <c r="G651" s="1371"/>
      <c r="H651" s="1370"/>
      <c r="I651" s="1370"/>
      <c r="J651" s="1370"/>
      <c r="K651" s="1370"/>
      <c r="L651" s="1370"/>
      <c r="M651" s="1370"/>
      <c r="N651" s="1370"/>
      <c r="O651" s="1131"/>
      <c r="P651" s="875"/>
      <c r="Q651" s="1370"/>
      <c r="R651" s="1370"/>
      <c r="S651" s="1370"/>
      <c r="T651" s="1370"/>
      <c r="U651" s="1370"/>
      <c r="V651" s="1370"/>
      <c r="W651" s="1370"/>
      <c r="X651" s="1371"/>
      <c r="Y651" s="1370"/>
      <c r="Z651" s="1372"/>
      <c r="AA651" s="1370"/>
      <c r="AB651" s="1370"/>
      <c r="AC651" s="1370"/>
      <c r="AD651" s="1370"/>
      <c r="AE651" s="1370"/>
      <c r="AF651" s="1131"/>
      <c r="AG651" s="875"/>
      <c r="AH651" s="1370"/>
      <c r="AI651" s="1370"/>
    </row>
    <row r="652">
      <c r="A652" s="1370"/>
      <c r="B652" s="1370"/>
      <c r="C652" s="1370"/>
      <c r="D652" s="1370"/>
      <c r="E652" s="1370"/>
      <c r="F652" s="1370"/>
      <c r="G652" s="1371"/>
      <c r="H652" s="1370"/>
      <c r="I652" s="1370"/>
      <c r="J652" s="1370"/>
      <c r="K652" s="1370"/>
      <c r="L652" s="1370"/>
      <c r="M652" s="1370"/>
      <c r="N652" s="1370"/>
      <c r="O652" s="1131"/>
      <c r="P652" s="875"/>
      <c r="Q652" s="1370"/>
      <c r="R652" s="1370"/>
      <c r="S652" s="1370"/>
      <c r="T652" s="1370"/>
      <c r="U652" s="1370"/>
      <c r="V652" s="1370"/>
      <c r="W652" s="1370"/>
      <c r="X652" s="1371"/>
      <c r="Y652" s="1370"/>
      <c r="Z652" s="1372"/>
      <c r="AA652" s="1370"/>
      <c r="AB652" s="1370"/>
      <c r="AC652" s="1370"/>
      <c r="AD652" s="1370"/>
      <c r="AE652" s="1370"/>
      <c r="AF652" s="1131"/>
      <c r="AG652" s="875"/>
      <c r="AH652" s="1370"/>
      <c r="AI652" s="1370"/>
    </row>
    <row r="653">
      <c r="A653" s="1370"/>
      <c r="B653" s="1370"/>
      <c r="C653" s="1370"/>
      <c r="D653" s="1370"/>
      <c r="E653" s="1370"/>
      <c r="F653" s="1370"/>
      <c r="G653" s="1371"/>
      <c r="H653" s="1370"/>
      <c r="I653" s="1370"/>
      <c r="J653" s="1370"/>
      <c r="K653" s="1370"/>
      <c r="L653" s="1370"/>
      <c r="M653" s="1370"/>
      <c r="N653" s="1370"/>
      <c r="O653" s="1131"/>
      <c r="P653" s="875"/>
      <c r="Q653" s="1370"/>
      <c r="R653" s="1370"/>
      <c r="S653" s="1370"/>
      <c r="T653" s="1370"/>
      <c r="U653" s="1370"/>
      <c r="V653" s="1370"/>
      <c r="W653" s="1370"/>
      <c r="X653" s="1371"/>
      <c r="Y653" s="1370"/>
      <c r="Z653" s="1372"/>
      <c r="AA653" s="1370"/>
      <c r="AB653" s="1370"/>
      <c r="AC653" s="1370"/>
      <c r="AD653" s="1370"/>
      <c r="AE653" s="1370"/>
      <c r="AF653" s="1131"/>
      <c r="AG653" s="875"/>
      <c r="AH653" s="1370"/>
      <c r="AI653" s="1370"/>
    </row>
    <row r="654">
      <c r="A654" s="1370"/>
      <c r="B654" s="1370"/>
      <c r="C654" s="1370"/>
      <c r="D654" s="1370"/>
      <c r="E654" s="1370"/>
      <c r="F654" s="1370"/>
      <c r="G654" s="1371"/>
      <c r="H654" s="1370"/>
      <c r="I654" s="1370"/>
      <c r="J654" s="1370"/>
      <c r="K654" s="1370"/>
      <c r="L654" s="1370"/>
      <c r="M654" s="1370"/>
      <c r="N654" s="1370"/>
      <c r="O654" s="1131"/>
      <c r="P654" s="875"/>
      <c r="Q654" s="1370"/>
      <c r="R654" s="1370"/>
      <c r="S654" s="1370"/>
      <c r="T654" s="1370"/>
      <c r="U654" s="1370"/>
      <c r="V654" s="1370"/>
      <c r="W654" s="1370"/>
      <c r="X654" s="1371"/>
      <c r="Y654" s="1370"/>
      <c r="Z654" s="1372"/>
      <c r="AA654" s="1370"/>
      <c r="AB654" s="1370"/>
      <c r="AC654" s="1370"/>
      <c r="AD654" s="1370"/>
      <c r="AE654" s="1370"/>
      <c r="AF654" s="1131"/>
      <c r="AG654" s="875"/>
      <c r="AH654" s="1370"/>
      <c r="AI654" s="1370"/>
    </row>
    <row r="655">
      <c r="A655" s="1370"/>
      <c r="B655" s="1370"/>
      <c r="C655" s="1370"/>
      <c r="D655" s="1370"/>
      <c r="E655" s="1370"/>
      <c r="F655" s="1370"/>
      <c r="G655" s="1371"/>
      <c r="H655" s="1370"/>
      <c r="I655" s="1370"/>
      <c r="J655" s="1370"/>
      <c r="K655" s="1370"/>
      <c r="L655" s="1370"/>
      <c r="M655" s="1370"/>
      <c r="N655" s="1370"/>
      <c r="O655" s="1131"/>
      <c r="P655" s="875"/>
      <c r="Q655" s="1370"/>
      <c r="R655" s="1370"/>
      <c r="S655" s="1370"/>
      <c r="T655" s="1370"/>
      <c r="U655" s="1370"/>
      <c r="V655" s="1370"/>
      <c r="W655" s="1370"/>
      <c r="X655" s="1371"/>
      <c r="Y655" s="1370"/>
      <c r="Z655" s="1372"/>
      <c r="AA655" s="1370"/>
      <c r="AB655" s="1370"/>
      <c r="AC655" s="1370"/>
      <c r="AD655" s="1370"/>
      <c r="AE655" s="1370"/>
      <c r="AF655" s="1131"/>
      <c r="AG655" s="875"/>
      <c r="AH655" s="1370"/>
      <c r="AI655" s="1370"/>
    </row>
    <row r="656">
      <c r="A656" s="1370"/>
      <c r="B656" s="1370"/>
      <c r="C656" s="1370"/>
      <c r="D656" s="1370"/>
      <c r="E656" s="1370"/>
      <c r="F656" s="1370"/>
      <c r="G656" s="1371"/>
      <c r="H656" s="1370"/>
      <c r="I656" s="1370"/>
      <c r="J656" s="1370"/>
      <c r="K656" s="1370"/>
      <c r="L656" s="1370"/>
      <c r="M656" s="1370"/>
      <c r="N656" s="1370"/>
      <c r="O656" s="1131"/>
      <c r="P656" s="875"/>
      <c r="Q656" s="1370"/>
      <c r="R656" s="1370"/>
      <c r="S656" s="1370"/>
      <c r="T656" s="1370"/>
      <c r="U656" s="1370"/>
      <c r="V656" s="1370"/>
      <c r="W656" s="1370"/>
      <c r="X656" s="1371"/>
      <c r="Y656" s="1370"/>
      <c r="Z656" s="1372"/>
      <c r="AA656" s="1370"/>
      <c r="AB656" s="1370"/>
      <c r="AC656" s="1370"/>
      <c r="AD656" s="1370"/>
      <c r="AE656" s="1370"/>
      <c r="AF656" s="1131"/>
      <c r="AG656" s="875"/>
      <c r="AH656" s="1370"/>
      <c r="AI656" s="1370"/>
    </row>
    <row r="657">
      <c r="A657" s="1370"/>
      <c r="B657" s="1370"/>
      <c r="C657" s="1370"/>
      <c r="D657" s="1370"/>
      <c r="E657" s="1370"/>
      <c r="F657" s="1370"/>
      <c r="G657" s="1371"/>
      <c r="H657" s="1370"/>
      <c r="I657" s="1370"/>
      <c r="J657" s="1370"/>
      <c r="K657" s="1370"/>
      <c r="L657" s="1370"/>
      <c r="M657" s="1370"/>
      <c r="N657" s="1370"/>
      <c r="O657" s="1131"/>
      <c r="P657" s="875"/>
      <c r="Q657" s="1370"/>
      <c r="R657" s="1370"/>
      <c r="S657" s="1370"/>
      <c r="T657" s="1370"/>
      <c r="U657" s="1370"/>
      <c r="V657" s="1370"/>
      <c r="W657" s="1370"/>
      <c r="X657" s="1371"/>
      <c r="Y657" s="1370"/>
      <c r="Z657" s="1372"/>
      <c r="AA657" s="1370"/>
      <c r="AB657" s="1370"/>
      <c r="AC657" s="1370"/>
      <c r="AD657" s="1370"/>
      <c r="AE657" s="1370"/>
      <c r="AF657" s="1131"/>
      <c r="AG657" s="875"/>
      <c r="AH657" s="1370"/>
      <c r="AI657" s="1370"/>
    </row>
    <row r="658">
      <c r="A658" s="1370"/>
      <c r="B658" s="1370"/>
      <c r="C658" s="1370"/>
      <c r="D658" s="1370"/>
      <c r="E658" s="1370"/>
      <c r="F658" s="1370"/>
      <c r="G658" s="1371"/>
      <c r="H658" s="1370"/>
      <c r="I658" s="1370"/>
      <c r="J658" s="1370"/>
      <c r="K658" s="1370"/>
      <c r="L658" s="1370"/>
      <c r="M658" s="1370"/>
      <c r="N658" s="1370"/>
      <c r="O658" s="1131"/>
      <c r="P658" s="875"/>
      <c r="Q658" s="1370"/>
      <c r="R658" s="1370"/>
      <c r="S658" s="1370"/>
      <c r="T658" s="1370"/>
      <c r="U658" s="1370"/>
      <c r="V658" s="1370"/>
      <c r="W658" s="1370"/>
      <c r="X658" s="1371"/>
      <c r="Y658" s="1370"/>
      <c r="Z658" s="1372"/>
      <c r="AA658" s="1370"/>
      <c r="AB658" s="1370"/>
      <c r="AC658" s="1370"/>
      <c r="AD658" s="1370"/>
      <c r="AE658" s="1370"/>
      <c r="AF658" s="1131"/>
      <c r="AG658" s="875"/>
      <c r="AH658" s="1370"/>
      <c r="AI658" s="1370"/>
    </row>
    <row r="659">
      <c r="A659" s="1370"/>
      <c r="B659" s="1370"/>
      <c r="C659" s="1370"/>
      <c r="D659" s="1370"/>
      <c r="E659" s="1370"/>
      <c r="F659" s="1370"/>
      <c r="G659" s="1371"/>
      <c r="H659" s="1370"/>
      <c r="I659" s="1370"/>
      <c r="J659" s="1370"/>
      <c r="K659" s="1370"/>
      <c r="L659" s="1370"/>
      <c r="M659" s="1370"/>
      <c r="N659" s="1370"/>
      <c r="O659" s="1131"/>
      <c r="P659" s="875"/>
      <c r="Q659" s="1370"/>
      <c r="R659" s="1370"/>
      <c r="S659" s="1370"/>
      <c r="T659" s="1370"/>
      <c r="U659" s="1370"/>
      <c r="V659" s="1370"/>
      <c r="W659" s="1370"/>
      <c r="X659" s="1371"/>
      <c r="Y659" s="1370"/>
      <c r="Z659" s="1372"/>
      <c r="AA659" s="1370"/>
      <c r="AB659" s="1370"/>
      <c r="AC659" s="1370"/>
      <c r="AD659" s="1370"/>
      <c r="AE659" s="1370"/>
      <c r="AF659" s="1131"/>
      <c r="AG659" s="875"/>
      <c r="AH659" s="1370"/>
      <c r="AI659" s="1370"/>
    </row>
    <row r="660">
      <c r="A660" s="1370"/>
      <c r="B660" s="1370"/>
      <c r="C660" s="1370"/>
      <c r="D660" s="1370"/>
      <c r="E660" s="1370"/>
      <c r="F660" s="1370"/>
      <c r="G660" s="1371"/>
      <c r="H660" s="1370"/>
      <c r="I660" s="1370"/>
      <c r="J660" s="1370"/>
      <c r="K660" s="1370"/>
      <c r="L660" s="1370"/>
      <c r="M660" s="1370"/>
      <c r="N660" s="1370"/>
      <c r="O660" s="1131"/>
      <c r="P660" s="875"/>
      <c r="Q660" s="1370"/>
      <c r="R660" s="1370"/>
      <c r="S660" s="1370"/>
      <c r="T660" s="1370"/>
      <c r="U660" s="1370"/>
      <c r="V660" s="1370"/>
      <c r="W660" s="1370"/>
      <c r="X660" s="1371"/>
      <c r="Y660" s="1370"/>
      <c r="Z660" s="1372"/>
      <c r="AA660" s="1370"/>
      <c r="AB660" s="1370"/>
      <c r="AC660" s="1370"/>
      <c r="AD660" s="1370"/>
      <c r="AE660" s="1370"/>
      <c r="AF660" s="1131"/>
      <c r="AG660" s="875"/>
      <c r="AH660" s="1370"/>
      <c r="AI660" s="1370"/>
    </row>
    <row r="661">
      <c r="A661" s="1370"/>
      <c r="B661" s="1370"/>
      <c r="C661" s="1370"/>
      <c r="D661" s="1370"/>
      <c r="E661" s="1370"/>
      <c r="F661" s="1370"/>
      <c r="G661" s="1371"/>
      <c r="H661" s="1370"/>
      <c r="I661" s="1370"/>
      <c r="J661" s="1370"/>
      <c r="K661" s="1370"/>
      <c r="L661" s="1370"/>
      <c r="M661" s="1370"/>
      <c r="N661" s="1370"/>
      <c r="O661" s="1131"/>
      <c r="P661" s="875"/>
      <c r="Q661" s="1370"/>
      <c r="R661" s="1370"/>
      <c r="S661" s="1370"/>
      <c r="T661" s="1370"/>
      <c r="U661" s="1370"/>
      <c r="V661" s="1370"/>
      <c r="W661" s="1370"/>
      <c r="X661" s="1371"/>
      <c r="Y661" s="1370"/>
      <c r="Z661" s="1372"/>
      <c r="AA661" s="1370"/>
      <c r="AB661" s="1370"/>
      <c r="AC661" s="1370"/>
      <c r="AD661" s="1370"/>
      <c r="AE661" s="1370"/>
      <c r="AF661" s="1131"/>
      <c r="AG661" s="875"/>
      <c r="AH661" s="1370"/>
      <c r="AI661" s="1370"/>
    </row>
    <row r="662">
      <c r="A662" s="1370"/>
      <c r="B662" s="1370"/>
      <c r="C662" s="1370"/>
      <c r="D662" s="1370"/>
      <c r="E662" s="1370"/>
      <c r="F662" s="1370"/>
      <c r="G662" s="1371"/>
      <c r="H662" s="1370"/>
      <c r="I662" s="1370"/>
      <c r="J662" s="1370"/>
      <c r="K662" s="1370"/>
      <c r="L662" s="1370"/>
      <c r="M662" s="1370"/>
      <c r="N662" s="1370"/>
      <c r="O662" s="1131"/>
      <c r="P662" s="875"/>
      <c r="Q662" s="1370"/>
      <c r="R662" s="1370"/>
      <c r="S662" s="1370"/>
      <c r="T662" s="1370"/>
      <c r="U662" s="1370"/>
      <c r="V662" s="1370"/>
      <c r="W662" s="1370"/>
      <c r="X662" s="1371"/>
      <c r="Y662" s="1370"/>
      <c r="Z662" s="1372"/>
      <c r="AA662" s="1370"/>
      <c r="AB662" s="1370"/>
      <c r="AC662" s="1370"/>
      <c r="AD662" s="1370"/>
      <c r="AE662" s="1370"/>
      <c r="AF662" s="1131"/>
      <c r="AG662" s="875"/>
      <c r="AH662" s="1370"/>
      <c r="AI662" s="1370"/>
    </row>
    <row r="663">
      <c r="A663" s="1370"/>
      <c r="B663" s="1370"/>
      <c r="C663" s="1370"/>
      <c r="D663" s="1370"/>
      <c r="E663" s="1370"/>
      <c r="F663" s="1370"/>
      <c r="G663" s="1371"/>
      <c r="H663" s="1370"/>
      <c r="I663" s="1370"/>
      <c r="J663" s="1370"/>
      <c r="K663" s="1370"/>
      <c r="L663" s="1370"/>
      <c r="M663" s="1370"/>
      <c r="N663" s="1370"/>
      <c r="O663" s="1131"/>
      <c r="P663" s="875"/>
      <c r="Q663" s="1370"/>
      <c r="R663" s="1370"/>
      <c r="S663" s="1370"/>
      <c r="T663" s="1370"/>
      <c r="U663" s="1370"/>
      <c r="V663" s="1370"/>
      <c r="W663" s="1370"/>
      <c r="X663" s="1371"/>
      <c r="Y663" s="1370"/>
      <c r="Z663" s="1372"/>
      <c r="AA663" s="1370"/>
      <c r="AB663" s="1370"/>
      <c r="AC663" s="1370"/>
      <c r="AD663" s="1370"/>
      <c r="AE663" s="1370"/>
      <c r="AF663" s="1131"/>
      <c r="AG663" s="875"/>
      <c r="AH663" s="1370"/>
      <c r="AI663" s="1370"/>
    </row>
    <row r="664">
      <c r="A664" s="1370"/>
      <c r="B664" s="1370"/>
      <c r="C664" s="1370"/>
      <c r="D664" s="1370"/>
      <c r="E664" s="1370"/>
      <c r="F664" s="1370"/>
      <c r="G664" s="1371"/>
      <c r="H664" s="1370"/>
      <c r="I664" s="1370"/>
      <c r="J664" s="1370"/>
      <c r="K664" s="1370"/>
      <c r="L664" s="1370"/>
      <c r="M664" s="1370"/>
      <c r="N664" s="1370"/>
      <c r="O664" s="1131"/>
      <c r="P664" s="875"/>
      <c r="Q664" s="1370"/>
      <c r="R664" s="1370"/>
      <c r="S664" s="1370"/>
      <c r="T664" s="1370"/>
      <c r="U664" s="1370"/>
      <c r="V664" s="1370"/>
      <c r="W664" s="1370"/>
      <c r="X664" s="1371"/>
      <c r="Y664" s="1370"/>
      <c r="Z664" s="1372"/>
      <c r="AA664" s="1370"/>
      <c r="AB664" s="1370"/>
      <c r="AC664" s="1370"/>
      <c r="AD664" s="1370"/>
      <c r="AE664" s="1370"/>
      <c r="AF664" s="1131"/>
      <c r="AG664" s="875"/>
      <c r="AH664" s="1370"/>
      <c r="AI664" s="1370"/>
    </row>
    <row r="665">
      <c r="A665" s="1370"/>
      <c r="B665" s="1370"/>
      <c r="C665" s="1370"/>
      <c r="D665" s="1370"/>
      <c r="E665" s="1370"/>
      <c r="F665" s="1370"/>
      <c r="G665" s="1371"/>
      <c r="H665" s="1370"/>
      <c r="I665" s="1370"/>
      <c r="J665" s="1370"/>
      <c r="K665" s="1370"/>
      <c r="L665" s="1370"/>
      <c r="M665" s="1370"/>
      <c r="N665" s="1370"/>
      <c r="O665" s="1131"/>
      <c r="P665" s="875"/>
      <c r="Q665" s="1370"/>
      <c r="R665" s="1370"/>
      <c r="S665" s="1370"/>
      <c r="T665" s="1370"/>
      <c r="U665" s="1370"/>
      <c r="V665" s="1370"/>
      <c r="W665" s="1370"/>
      <c r="X665" s="1371"/>
      <c r="Y665" s="1370"/>
      <c r="Z665" s="1372"/>
      <c r="AA665" s="1370"/>
      <c r="AB665" s="1370"/>
      <c r="AC665" s="1370"/>
      <c r="AD665" s="1370"/>
      <c r="AE665" s="1370"/>
      <c r="AF665" s="1131"/>
      <c r="AG665" s="875"/>
      <c r="AH665" s="1370"/>
      <c r="AI665" s="1370"/>
    </row>
    <row r="666">
      <c r="A666" s="1370"/>
      <c r="B666" s="1370"/>
      <c r="C666" s="1370"/>
      <c r="D666" s="1370"/>
      <c r="E666" s="1370"/>
      <c r="F666" s="1370"/>
      <c r="G666" s="1371"/>
      <c r="H666" s="1370"/>
      <c r="I666" s="1370"/>
      <c r="J666" s="1370"/>
      <c r="K666" s="1370"/>
      <c r="L666" s="1370"/>
      <c r="M666" s="1370"/>
      <c r="N666" s="1370"/>
      <c r="O666" s="1131"/>
      <c r="P666" s="875"/>
      <c r="Q666" s="1370"/>
      <c r="R666" s="1370"/>
      <c r="S666" s="1370"/>
      <c r="T666" s="1370"/>
      <c r="U666" s="1370"/>
      <c r="V666" s="1370"/>
      <c r="W666" s="1370"/>
      <c r="X666" s="1371"/>
      <c r="Y666" s="1370"/>
      <c r="Z666" s="1372"/>
      <c r="AA666" s="1370"/>
      <c r="AB666" s="1370"/>
      <c r="AC666" s="1370"/>
      <c r="AD666" s="1370"/>
      <c r="AE666" s="1370"/>
      <c r="AF666" s="1131"/>
      <c r="AG666" s="875"/>
      <c r="AH666" s="1370"/>
      <c r="AI666" s="1370"/>
    </row>
    <row r="667">
      <c r="A667" s="1370"/>
      <c r="B667" s="1370"/>
      <c r="C667" s="1370"/>
      <c r="D667" s="1370"/>
      <c r="E667" s="1370"/>
      <c r="F667" s="1370"/>
      <c r="G667" s="1371"/>
      <c r="H667" s="1370"/>
      <c r="I667" s="1370"/>
      <c r="J667" s="1370"/>
      <c r="K667" s="1370"/>
      <c r="L667" s="1370"/>
      <c r="M667" s="1370"/>
      <c r="N667" s="1370"/>
      <c r="O667" s="1131"/>
      <c r="P667" s="875"/>
      <c r="Q667" s="1370"/>
      <c r="R667" s="1370"/>
      <c r="S667" s="1370"/>
      <c r="T667" s="1370"/>
      <c r="U667" s="1370"/>
      <c r="V667" s="1370"/>
      <c r="W667" s="1370"/>
      <c r="X667" s="1371"/>
      <c r="Y667" s="1370"/>
      <c r="Z667" s="1372"/>
      <c r="AA667" s="1370"/>
      <c r="AB667" s="1370"/>
      <c r="AC667" s="1370"/>
      <c r="AD667" s="1370"/>
      <c r="AE667" s="1370"/>
      <c r="AF667" s="1131"/>
      <c r="AG667" s="875"/>
      <c r="AH667" s="1370"/>
      <c r="AI667" s="1370"/>
    </row>
    <row r="668">
      <c r="A668" s="1370"/>
      <c r="B668" s="1370"/>
      <c r="C668" s="1370"/>
      <c r="D668" s="1370"/>
      <c r="E668" s="1370"/>
      <c r="F668" s="1370"/>
      <c r="G668" s="1371"/>
      <c r="H668" s="1370"/>
      <c r="I668" s="1370"/>
      <c r="J668" s="1370"/>
      <c r="K668" s="1370"/>
      <c r="L668" s="1370"/>
      <c r="M668" s="1370"/>
      <c r="N668" s="1370"/>
      <c r="O668" s="1131"/>
      <c r="P668" s="875"/>
      <c r="Q668" s="1370"/>
      <c r="R668" s="1370"/>
      <c r="S668" s="1370"/>
      <c r="T668" s="1370"/>
      <c r="U668" s="1370"/>
      <c r="V668" s="1370"/>
      <c r="W668" s="1370"/>
      <c r="X668" s="1371"/>
      <c r="Y668" s="1370"/>
      <c r="Z668" s="1372"/>
      <c r="AA668" s="1370"/>
      <c r="AB668" s="1370"/>
      <c r="AC668" s="1370"/>
      <c r="AD668" s="1370"/>
      <c r="AE668" s="1370"/>
      <c r="AF668" s="1131"/>
      <c r="AG668" s="875"/>
      <c r="AH668" s="1370"/>
      <c r="AI668" s="1370"/>
    </row>
    <row r="669">
      <c r="A669" s="1370"/>
      <c r="B669" s="1370"/>
      <c r="C669" s="1370"/>
      <c r="D669" s="1370"/>
      <c r="E669" s="1370"/>
      <c r="F669" s="1370"/>
      <c r="G669" s="1371"/>
      <c r="H669" s="1370"/>
      <c r="I669" s="1370"/>
      <c r="J669" s="1370"/>
      <c r="K669" s="1370"/>
      <c r="L669" s="1370"/>
      <c r="M669" s="1370"/>
      <c r="N669" s="1370"/>
      <c r="O669" s="1131"/>
      <c r="P669" s="875"/>
      <c r="Q669" s="1370"/>
      <c r="R669" s="1370"/>
      <c r="S669" s="1370"/>
      <c r="T669" s="1370"/>
      <c r="U669" s="1370"/>
      <c r="V669" s="1370"/>
      <c r="W669" s="1370"/>
      <c r="X669" s="1371"/>
      <c r="Y669" s="1370"/>
      <c r="Z669" s="1372"/>
      <c r="AA669" s="1370"/>
      <c r="AB669" s="1370"/>
      <c r="AC669" s="1370"/>
      <c r="AD669" s="1370"/>
      <c r="AE669" s="1370"/>
      <c r="AF669" s="1131"/>
      <c r="AG669" s="875"/>
      <c r="AH669" s="1370"/>
      <c r="AI669" s="1370"/>
    </row>
    <row r="670">
      <c r="A670" s="1370"/>
      <c r="B670" s="1370"/>
      <c r="C670" s="1370"/>
      <c r="D670" s="1370"/>
      <c r="E670" s="1370"/>
      <c r="F670" s="1370"/>
      <c r="G670" s="1371"/>
      <c r="H670" s="1370"/>
      <c r="I670" s="1370"/>
      <c r="J670" s="1370"/>
      <c r="K670" s="1370"/>
      <c r="L670" s="1370"/>
      <c r="M670" s="1370"/>
      <c r="N670" s="1370"/>
      <c r="O670" s="1131"/>
      <c r="P670" s="875"/>
      <c r="Q670" s="1370"/>
      <c r="R670" s="1370"/>
      <c r="S670" s="1370"/>
      <c r="T670" s="1370"/>
      <c r="U670" s="1370"/>
      <c r="V670" s="1370"/>
      <c r="W670" s="1370"/>
      <c r="X670" s="1371"/>
      <c r="Y670" s="1370"/>
      <c r="Z670" s="1372"/>
      <c r="AA670" s="1370"/>
      <c r="AB670" s="1370"/>
      <c r="AC670" s="1370"/>
      <c r="AD670" s="1370"/>
      <c r="AE670" s="1370"/>
      <c r="AF670" s="1131"/>
      <c r="AG670" s="875"/>
      <c r="AH670" s="1370"/>
      <c r="AI670" s="1370"/>
    </row>
    <row r="671">
      <c r="A671" s="1370"/>
      <c r="B671" s="1370"/>
      <c r="C671" s="1370"/>
      <c r="D671" s="1370"/>
      <c r="E671" s="1370"/>
      <c r="F671" s="1370"/>
      <c r="G671" s="1371"/>
      <c r="H671" s="1370"/>
      <c r="I671" s="1370"/>
      <c r="J671" s="1370"/>
      <c r="K671" s="1370"/>
      <c r="L671" s="1370"/>
      <c r="M671" s="1370"/>
      <c r="N671" s="1370"/>
      <c r="O671" s="1131"/>
      <c r="P671" s="875"/>
      <c r="Q671" s="1370"/>
      <c r="R671" s="1370"/>
      <c r="S671" s="1370"/>
      <c r="T671" s="1370"/>
      <c r="U671" s="1370"/>
      <c r="V671" s="1370"/>
      <c r="W671" s="1370"/>
      <c r="X671" s="1371"/>
      <c r="Y671" s="1370"/>
      <c r="Z671" s="1372"/>
      <c r="AA671" s="1370"/>
      <c r="AB671" s="1370"/>
      <c r="AC671" s="1370"/>
      <c r="AD671" s="1370"/>
      <c r="AE671" s="1370"/>
      <c r="AF671" s="1131"/>
      <c r="AG671" s="875"/>
      <c r="AH671" s="1370"/>
      <c r="AI671" s="1370"/>
    </row>
    <row r="672">
      <c r="A672" s="1370"/>
      <c r="B672" s="1370"/>
      <c r="C672" s="1370"/>
      <c r="D672" s="1370"/>
      <c r="E672" s="1370"/>
      <c r="F672" s="1370"/>
      <c r="G672" s="1371"/>
      <c r="H672" s="1370"/>
      <c r="I672" s="1370"/>
      <c r="J672" s="1370"/>
      <c r="K672" s="1370"/>
      <c r="L672" s="1370"/>
      <c r="M672" s="1370"/>
      <c r="N672" s="1370"/>
      <c r="O672" s="1131"/>
      <c r="P672" s="875"/>
      <c r="Q672" s="1370"/>
      <c r="R672" s="1370"/>
      <c r="S672" s="1370"/>
      <c r="T672" s="1370"/>
      <c r="U672" s="1370"/>
      <c r="V672" s="1370"/>
      <c r="W672" s="1370"/>
      <c r="X672" s="1371"/>
      <c r="Y672" s="1370"/>
      <c r="Z672" s="1372"/>
      <c r="AA672" s="1370"/>
      <c r="AB672" s="1370"/>
      <c r="AC672" s="1370"/>
      <c r="AD672" s="1370"/>
      <c r="AE672" s="1370"/>
      <c r="AF672" s="1131"/>
      <c r="AG672" s="875"/>
      <c r="AH672" s="1370"/>
      <c r="AI672" s="1370"/>
    </row>
    <row r="673">
      <c r="A673" s="1370"/>
      <c r="B673" s="1370"/>
      <c r="C673" s="1370"/>
      <c r="D673" s="1370"/>
      <c r="E673" s="1370"/>
      <c r="F673" s="1370"/>
      <c r="G673" s="1371"/>
      <c r="H673" s="1370"/>
      <c r="I673" s="1370"/>
      <c r="J673" s="1370"/>
      <c r="K673" s="1370"/>
      <c r="L673" s="1370"/>
      <c r="M673" s="1370"/>
      <c r="N673" s="1370"/>
      <c r="O673" s="1131"/>
      <c r="P673" s="875"/>
      <c r="Q673" s="1370"/>
      <c r="R673" s="1370"/>
      <c r="S673" s="1370"/>
      <c r="T673" s="1370"/>
      <c r="U673" s="1370"/>
      <c r="V673" s="1370"/>
      <c r="W673" s="1370"/>
      <c r="X673" s="1371"/>
      <c r="Y673" s="1370"/>
      <c r="Z673" s="1372"/>
      <c r="AA673" s="1370"/>
      <c r="AB673" s="1370"/>
      <c r="AC673" s="1370"/>
      <c r="AD673" s="1370"/>
      <c r="AE673" s="1370"/>
      <c r="AF673" s="1131"/>
      <c r="AG673" s="875"/>
      <c r="AH673" s="1370"/>
      <c r="AI673" s="1370"/>
    </row>
    <row r="674">
      <c r="A674" s="1370"/>
      <c r="B674" s="1370"/>
      <c r="C674" s="1370"/>
      <c r="D674" s="1370"/>
      <c r="E674" s="1370"/>
      <c r="F674" s="1370"/>
      <c r="G674" s="1371"/>
      <c r="H674" s="1370"/>
      <c r="I674" s="1370"/>
      <c r="J674" s="1370"/>
      <c r="K674" s="1370"/>
      <c r="L674" s="1370"/>
      <c r="M674" s="1370"/>
      <c r="N674" s="1370"/>
      <c r="O674" s="1131"/>
      <c r="P674" s="875"/>
      <c r="Q674" s="1370"/>
      <c r="R674" s="1370"/>
      <c r="S674" s="1370"/>
      <c r="T674" s="1370"/>
      <c r="U674" s="1370"/>
      <c r="V674" s="1370"/>
      <c r="W674" s="1370"/>
      <c r="X674" s="1371"/>
      <c r="Y674" s="1370"/>
      <c r="Z674" s="1372"/>
      <c r="AA674" s="1370"/>
      <c r="AB674" s="1370"/>
      <c r="AC674" s="1370"/>
      <c r="AD674" s="1370"/>
      <c r="AE674" s="1370"/>
      <c r="AF674" s="1131"/>
      <c r="AG674" s="875"/>
      <c r="AH674" s="1370"/>
      <c r="AI674" s="1370"/>
    </row>
    <row r="675">
      <c r="A675" s="1370"/>
      <c r="B675" s="1370"/>
      <c r="C675" s="1370"/>
      <c r="D675" s="1370"/>
      <c r="E675" s="1370"/>
      <c r="F675" s="1370"/>
      <c r="G675" s="1371"/>
      <c r="H675" s="1370"/>
      <c r="I675" s="1370"/>
      <c r="J675" s="1370"/>
      <c r="K675" s="1370"/>
      <c r="L675" s="1370"/>
      <c r="M675" s="1370"/>
      <c r="N675" s="1370"/>
      <c r="O675" s="1131"/>
      <c r="P675" s="875"/>
      <c r="Q675" s="1370"/>
      <c r="R675" s="1370"/>
      <c r="S675" s="1370"/>
      <c r="T675" s="1370"/>
      <c r="U675" s="1370"/>
      <c r="V675" s="1370"/>
      <c r="W675" s="1370"/>
      <c r="X675" s="1371"/>
      <c r="Y675" s="1370"/>
      <c r="Z675" s="1372"/>
      <c r="AA675" s="1370"/>
      <c r="AB675" s="1370"/>
      <c r="AC675" s="1370"/>
      <c r="AD675" s="1370"/>
      <c r="AE675" s="1370"/>
      <c r="AF675" s="1131"/>
      <c r="AG675" s="875"/>
      <c r="AH675" s="1370"/>
      <c r="AI675" s="1370"/>
    </row>
    <row r="676">
      <c r="A676" s="1370"/>
      <c r="B676" s="1370"/>
      <c r="C676" s="1370"/>
      <c r="D676" s="1370"/>
      <c r="E676" s="1370"/>
      <c r="F676" s="1370"/>
      <c r="G676" s="1371"/>
      <c r="H676" s="1370"/>
      <c r="I676" s="1370"/>
      <c r="J676" s="1370"/>
      <c r="K676" s="1370"/>
      <c r="L676" s="1370"/>
      <c r="M676" s="1370"/>
      <c r="N676" s="1370"/>
      <c r="O676" s="1131"/>
      <c r="P676" s="875"/>
      <c r="Q676" s="1370"/>
      <c r="R676" s="1370"/>
      <c r="S676" s="1370"/>
      <c r="T676" s="1370"/>
      <c r="U676" s="1370"/>
      <c r="V676" s="1370"/>
      <c r="W676" s="1370"/>
      <c r="X676" s="1371"/>
      <c r="Y676" s="1370"/>
      <c r="Z676" s="1372"/>
      <c r="AA676" s="1370"/>
      <c r="AB676" s="1370"/>
      <c r="AC676" s="1370"/>
      <c r="AD676" s="1370"/>
      <c r="AE676" s="1370"/>
      <c r="AF676" s="1131"/>
      <c r="AG676" s="875"/>
      <c r="AH676" s="1370"/>
      <c r="AI676" s="1370"/>
    </row>
    <row r="677">
      <c r="A677" s="1370"/>
      <c r="B677" s="1370"/>
      <c r="C677" s="1370"/>
      <c r="D677" s="1370"/>
      <c r="E677" s="1370"/>
      <c r="F677" s="1370"/>
      <c r="G677" s="1371"/>
      <c r="H677" s="1370"/>
      <c r="I677" s="1370"/>
      <c r="J677" s="1370"/>
      <c r="K677" s="1370"/>
      <c r="L677" s="1370"/>
      <c r="M677" s="1370"/>
      <c r="N677" s="1370"/>
      <c r="O677" s="1131"/>
      <c r="P677" s="875"/>
      <c r="Q677" s="1370"/>
      <c r="R677" s="1370"/>
      <c r="S677" s="1370"/>
      <c r="T677" s="1370"/>
      <c r="U677" s="1370"/>
      <c r="V677" s="1370"/>
      <c r="W677" s="1370"/>
      <c r="X677" s="1371"/>
      <c r="Y677" s="1370"/>
      <c r="Z677" s="1372"/>
      <c r="AA677" s="1370"/>
      <c r="AB677" s="1370"/>
      <c r="AC677" s="1370"/>
      <c r="AD677" s="1370"/>
      <c r="AE677" s="1370"/>
      <c r="AF677" s="1131"/>
      <c r="AG677" s="875"/>
      <c r="AH677" s="1370"/>
      <c r="AI677" s="1370"/>
    </row>
    <row r="678">
      <c r="A678" s="1370"/>
      <c r="B678" s="1370"/>
      <c r="C678" s="1370"/>
      <c r="D678" s="1370"/>
      <c r="E678" s="1370"/>
      <c r="F678" s="1370"/>
      <c r="G678" s="1371"/>
      <c r="H678" s="1370"/>
      <c r="I678" s="1370"/>
      <c r="J678" s="1370"/>
      <c r="K678" s="1370"/>
      <c r="L678" s="1370"/>
      <c r="M678" s="1370"/>
      <c r="N678" s="1370"/>
      <c r="O678" s="1131"/>
      <c r="P678" s="875"/>
      <c r="Q678" s="1370"/>
      <c r="R678" s="1370"/>
      <c r="S678" s="1370"/>
      <c r="T678" s="1370"/>
      <c r="U678" s="1370"/>
      <c r="V678" s="1370"/>
      <c r="W678" s="1370"/>
      <c r="X678" s="1371"/>
      <c r="Y678" s="1370"/>
      <c r="Z678" s="1372"/>
      <c r="AA678" s="1370"/>
      <c r="AB678" s="1370"/>
      <c r="AC678" s="1370"/>
      <c r="AD678" s="1370"/>
      <c r="AE678" s="1370"/>
      <c r="AF678" s="1131"/>
      <c r="AG678" s="875"/>
      <c r="AH678" s="1370"/>
      <c r="AI678" s="1370"/>
    </row>
    <row r="679">
      <c r="A679" s="1370"/>
      <c r="B679" s="1370"/>
      <c r="C679" s="1370"/>
      <c r="D679" s="1370"/>
      <c r="E679" s="1370"/>
      <c r="F679" s="1370"/>
      <c r="G679" s="1371"/>
      <c r="H679" s="1370"/>
      <c r="I679" s="1370"/>
      <c r="J679" s="1370"/>
      <c r="K679" s="1370"/>
      <c r="L679" s="1370"/>
      <c r="M679" s="1370"/>
      <c r="N679" s="1370"/>
      <c r="O679" s="1131"/>
      <c r="P679" s="875"/>
      <c r="Q679" s="1370"/>
      <c r="R679" s="1370"/>
      <c r="S679" s="1370"/>
      <c r="T679" s="1370"/>
      <c r="U679" s="1370"/>
      <c r="V679" s="1370"/>
      <c r="W679" s="1370"/>
      <c r="X679" s="1371"/>
      <c r="Y679" s="1370"/>
      <c r="Z679" s="1372"/>
      <c r="AA679" s="1370"/>
      <c r="AB679" s="1370"/>
      <c r="AC679" s="1370"/>
      <c r="AD679" s="1370"/>
      <c r="AE679" s="1370"/>
      <c r="AF679" s="1131"/>
      <c r="AG679" s="875"/>
      <c r="AH679" s="1370"/>
      <c r="AI679" s="1370"/>
    </row>
    <row r="680">
      <c r="A680" s="1370"/>
      <c r="B680" s="1370"/>
      <c r="C680" s="1370"/>
      <c r="D680" s="1370"/>
      <c r="E680" s="1370"/>
      <c r="F680" s="1370"/>
      <c r="G680" s="1371"/>
      <c r="H680" s="1370"/>
      <c r="I680" s="1370"/>
      <c r="J680" s="1370"/>
      <c r="K680" s="1370"/>
      <c r="L680" s="1370"/>
      <c r="M680" s="1370"/>
      <c r="N680" s="1370"/>
      <c r="O680" s="1131"/>
      <c r="P680" s="875"/>
      <c r="Q680" s="1370"/>
      <c r="R680" s="1370"/>
      <c r="S680" s="1370"/>
      <c r="T680" s="1370"/>
      <c r="U680" s="1370"/>
      <c r="V680" s="1370"/>
      <c r="W680" s="1370"/>
      <c r="X680" s="1371"/>
      <c r="Y680" s="1370"/>
      <c r="Z680" s="1372"/>
      <c r="AA680" s="1370"/>
      <c r="AB680" s="1370"/>
      <c r="AC680" s="1370"/>
      <c r="AD680" s="1370"/>
      <c r="AE680" s="1370"/>
      <c r="AF680" s="1131"/>
      <c r="AG680" s="875"/>
      <c r="AH680" s="1370"/>
      <c r="AI680" s="1370"/>
    </row>
    <row r="681">
      <c r="A681" s="1370"/>
      <c r="B681" s="1370"/>
      <c r="C681" s="1370"/>
      <c r="D681" s="1370"/>
      <c r="E681" s="1370"/>
      <c r="F681" s="1370"/>
      <c r="G681" s="1371"/>
      <c r="H681" s="1370"/>
      <c r="I681" s="1370"/>
      <c r="J681" s="1370"/>
      <c r="K681" s="1370"/>
      <c r="L681" s="1370"/>
      <c r="M681" s="1370"/>
      <c r="N681" s="1370"/>
      <c r="O681" s="1131"/>
      <c r="P681" s="875"/>
      <c r="Q681" s="1370"/>
      <c r="R681" s="1370"/>
      <c r="S681" s="1370"/>
      <c r="T681" s="1370"/>
      <c r="U681" s="1370"/>
      <c r="V681" s="1370"/>
      <c r="W681" s="1370"/>
      <c r="X681" s="1371"/>
      <c r="Y681" s="1370"/>
      <c r="Z681" s="1372"/>
      <c r="AA681" s="1370"/>
      <c r="AB681" s="1370"/>
      <c r="AC681" s="1370"/>
      <c r="AD681" s="1370"/>
      <c r="AE681" s="1370"/>
      <c r="AF681" s="1131"/>
      <c r="AG681" s="875"/>
      <c r="AH681" s="1370"/>
      <c r="AI681" s="1370"/>
    </row>
    <row r="682">
      <c r="A682" s="1370"/>
      <c r="B682" s="1370"/>
      <c r="C682" s="1370"/>
      <c r="D682" s="1370"/>
      <c r="E682" s="1370"/>
      <c r="F682" s="1370"/>
      <c r="G682" s="1371"/>
      <c r="H682" s="1370"/>
      <c r="I682" s="1370"/>
      <c r="J682" s="1370"/>
      <c r="K682" s="1370"/>
      <c r="L682" s="1370"/>
      <c r="M682" s="1370"/>
      <c r="N682" s="1370"/>
      <c r="O682" s="1131"/>
      <c r="P682" s="875"/>
      <c r="Q682" s="1370"/>
      <c r="R682" s="1370"/>
      <c r="S682" s="1370"/>
      <c r="T682" s="1370"/>
      <c r="U682" s="1370"/>
      <c r="V682" s="1370"/>
      <c r="W682" s="1370"/>
      <c r="X682" s="1371"/>
      <c r="Y682" s="1370"/>
      <c r="Z682" s="1372"/>
      <c r="AA682" s="1370"/>
      <c r="AB682" s="1370"/>
      <c r="AC682" s="1370"/>
      <c r="AD682" s="1370"/>
      <c r="AE682" s="1370"/>
      <c r="AF682" s="1131"/>
      <c r="AG682" s="875"/>
      <c r="AH682" s="1370"/>
      <c r="AI682" s="1370"/>
    </row>
    <row r="683">
      <c r="A683" s="1370"/>
      <c r="B683" s="1370"/>
      <c r="C683" s="1370"/>
      <c r="D683" s="1370"/>
      <c r="E683" s="1370"/>
      <c r="F683" s="1370"/>
      <c r="G683" s="1371"/>
      <c r="H683" s="1370"/>
      <c r="I683" s="1370"/>
      <c r="J683" s="1370"/>
      <c r="K683" s="1370"/>
      <c r="L683" s="1370"/>
      <c r="M683" s="1370"/>
      <c r="N683" s="1370"/>
      <c r="O683" s="1131"/>
      <c r="P683" s="875"/>
      <c r="Q683" s="1370"/>
      <c r="R683" s="1370"/>
      <c r="S683" s="1370"/>
      <c r="T683" s="1370"/>
      <c r="U683" s="1370"/>
      <c r="V683" s="1370"/>
      <c r="W683" s="1370"/>
      <c r="X683" s="1371"/>
      <c r="Y683" s="1370"/>
      <c r="Z683" s="1372"/>
      <c r="AA683" s="1370"/>
      <c r="AB683" s="1370"/>
      <c r="AC683" s="1370"/>
      <c r="AD683" s="1370"/>
      <c r="AE683" s="1370"/>
      <c r="AF683" s="1131"/>
      <c r="AG683" s="875"/>
      <c r="AH683" s="1370"/>
      <c r="AI683" s="1370"/>
    </row>
    <row r="684">
      <c r="A684" s="1370"/>
      <c r="B684" s="1370"/>
      <c r="C684" s="1370"/>
      <c r="D684" s="1370"/>
      <c r="E684" s="1370"/>
      <c r="F684" s="1370"/>
      <c r="G684" s="1371"/>
      <c r="H684" s="1370"/>
      <c r="I684" s="1370"/>
      <c r="J684" s="1370"/>
      <c r="K684" s="1370"/>
      <c r="L684" s="1370"/>
      <c r="M684" s="1370"/>
      <c r="N684" s="1370"/>
      <c r="O684" s="1131"/>
      <c r="P684" s="875"/>
      <c r="Q684" s="1370"/>
      <c r="R684" s="1370"/>
      <c r="S684" s="1370"/>
      <c r="T684" s="1370"/>
      <c r="U684" s="1370"/>
      <c r="V684" s="1370"/>
      <c r="W684" s="1370"/>
      <c r="X684" s="1371"/>
      <c r="Y684" s="1370"/>
      <c r="Z684" s="1372"/>
      <c r="AA684" s="1370"/>
      <c r="AB684" s="1370"/>
      <c r="AC684" s="1370"/>
      <c r="AD684" s="1370"/>
      <c r="AE684" s="1370"/>
      <c r="AF684" s="1131"/>
      <c r="AG684" s="875"/>
      <c r="AH684" s="1370"/>
      <c r="AI684" s="1370"/>
    </row>
    <row r="685">
      <c r="A685" s="1370"/>
      <c r="B685" s="1370"/>
      <c r="C685" s="1370"/>
      <c r="D685" s="1370"/>
      <c r="E685" s="1370"/>
      <c r="F685" s="1370"/>
      <c r="G685" s="1371"/>
      <c r="H685" s="1370"/>
      <c r="I685" s="1370"/>
      <c r="J685" s="1370"/>
      <c r="K685" s="1370"/>
      <c r="L685" s="1370"/>
      <c r="M685" s="1370"/>
      <c r="N685" s="1370"/>
      <c r="O685" s="1131"/>
      <c r="P685" s="875"/>
      <c r="Q685" s="1370"/>
      <c r="R685" s="1370"/>
      <c r="S685" s="1370"/>
      <c r="T685" s="1370"/>
      <c r="U685" s="1370"/>
      <c r="V685" s="1370"/>
      <c r="W685" s="1370"/>
      <c r="X685" s="1371"/>
      <c r="Y685" s="1370"/>
      <c r="Z685" s="1372"/>
      <c r="AA685" s="1370"/>
      <c r="AB685" s="1370"/>
      <c r="AC685" s="1370"/>
      <c r="AD685" s="1370"/>
      <c r="AE685" s="1370"/>
      <c r="AF685" s="1131"/>
      <c r="AG685" s="875"/>
      <c r="AH685" s="1370"/>
      <c r="AI685" s="1370"/>
    </row>
    <row r="686">
      <c r="A686" s="1370"/>
      <c r="B686" s="1370"/>
      <c r="C686" s="1370"/>
      <c r="D686" s="1370"/>
      <c r="E686" s="1370"/>
      <c r="F686" s="1370"/>
      <c r="G686" s="1371"/>
      <c r="H686" s="1370"/>
      <c r="I686" s="1370"/>
      <c r="J686" s="1370"/>
      <c r="K686" s="1370"/>
      <c r="L686" s="1370"/>
      <c r="M686" s="1370"/>
      <c r="N686" s="1370"/>
      <c r="O686" s="1131"/>
      <c r="P686" s="875"/>
      <c r="Q686" s="1370"/>
      <c r="R686" s="1370"/>
      <c r="S686" s="1370"/>
      <c r="T686" s="1370"/>
      <c r="U686" s="1370"/>
      <c r="V686" s="1370"/>
      <c r="W686" s="1370"/>
      <c r="X686" s="1371"/>
      <c r="Y686" s="1370"/>
      <c r="Z686" s="1372"/>
      <c r="AA686" s="1370"/>
      <c r="AB686" s="1370"/>
      <c r="AC686" s="1370"/>
      <c r="AD686" s="1370"/>
      <c r="AE686" s="1370"/>
      <c r="AF686" s="1131"/>
      <c r="AG686" s="875"/>
      <c r="AH686" s="1370"/>
      <c r="AI686" s="1370"/>
    </row>
    <row r="687">
      <c r="A687" s="1370"/>
      <c r="B687" s="1370"/>
      <c r="C687" s="1370"/>
      <c r="D687" s="1370"/>
      <c r="E687" s="1370"/>
      <c r="F687" s="1370"/>
      <c r="G687" s="1371"/>
      <c r="H687" s="1370"/>
      <c r="I687" s="1370"/>
      <c r="J687" s="1370"/>
      <c r="K687" s="1370"/>
      <c r="L687" s="1370"/>
      <c r="M687" s="1370"/>
      <c r="N687" s="1370"/>
      <c r="O687" s="1131"/>
      <c r="P687" s="875"/>
      <c r="Q687" s="1370"/>
      <c r="R687" s="1370"/>
      <c r="S687" s="1370"/>
      <c r="T687" s="1370"/>
      <c r="U687" s="1370"/>
      <c r="V687" s="1370"/>
      <c r="W687" s="1370"/>
      <c r="X687" s="1371"/>
      <c r="Y687" s="1370"/>
      <c r="Z687" s="1372"/>
      <c r="AA687" s="1370"/>
      <c r="AB687" s="1370"/>
      <c r="AC687" s="1370"/>
      <c r="AD687" s="1370"/>
      <c r="AE687" s="1370"/>
      <c r="AF687" s="1131"/>
      <c r="AG687" s="875"/>
      <c r="AH687" s="1370"/>
      <c r="AI687" s="1370"/>
    </row>
    <row r="688">
      <c r="A688" s="1370"/>
      <c r="B688" s="1370"/>
      <c r="C688" s="1370"/>
      <c r="D688" s="1370"/>
      <c r="E688" s="1370"/>
      <c r="F688" s="1370"/>
      <c r="G688" s="1371"/>
      <c r="H688" s="1370"/>
      <c r="I688" s="1370"/>
      <c r="J688" s="1370"/>
      <c r="K688" s="1370"/>
      <c r="L688" s="1370"/>
      <c r="M688" s="1370"/>
      <c r="N688" s="1370"/>
      <c r="O688" s="1131"/>
      <c r="P688" s="875"/>
      <c r="Q688" s="1370"/>
      <c r="R688" s="1370"/>
      <c r="S688" s="1370"/>
      <c r="T688" s="1370"/>
      <c r="U688" s="1370"/>
      <c r="V688" s="1370"/>
      <c r="W688" s="1370"/>
      <c r="X688" s="1371"/>
      <c r="Y688" s="1370"/>
      <c r="Z688" s="1372"/>
      <c r="AA688" s="1370"/>
      <c r="AB688" s="1370"/>
      <c r="AC688" s="1370"/>
      <c r="AD688" s="1370"/>
      <c r="AE688" s="1370"/>
      <c r="AF688" s="1131"/>
      <c r="AG688" s="875"/>
      <c r="AH688" s="1370"/>
      <c r="AI688" s="1370"/>
    </row>
    <row r="689">
      <c r="A689" s="1370"/>
      <c r="B689" s="1370"/>
      <c r="C689" s="1370"/>
      <c r="D689" s="1370"/>
      <c r="E689" s="1370"/>
      <c r="F689" s="1370"/>
      <c r="G689" s="1371"/>
      <c r="H689" s="1370"/>
      <c r="I689" s="1370"/>
      <c r="J689" s="1370"/>
      <c r="K689" s="1370"/>
      <c r="L689" s="1370"/>
      <c r="M689" s="1370"/>
      <c r="N689" s="1370"/>
      <c r="O689" s="1131"/>
      <c r="P689" s="875"/>
      <c r="Q689" s="1370"/>
      <c r="R689" s="1370"/>
      <c r="S689" s="1370"/>
      <c r="T689" s="1370"/>
      <c r="U689" s="1370"/>
      <c r="V689" s="1370"/>
      <c r="W689" s="1370"/>
      <c r="X689" s="1371"/>
      <c r="Y689" s="1370"/>
      <c r="Z689" s="1372"/>
      <c r="AA689" s="1370"/>
      <c r="AB689" s="1370"/>
      <c r="AC689" s="1370"/>
      <c r="AD689" s="1370"/>
      <c r="AE689" s="1370"/>
      <c r="AF689" s="1131"/>
      <c r="AG689" s="875"/>
      <c r="AH689" s="1370"/>
      <c r="AI689" s="1370"/>
    </row>
    <row r="690">
      <c r="A690" s="1370"/>
      <c r="B690" s="1370"/>
      <c r="C690" s="1370"/>
      <c r="D690" s="1370"/>
      <c r="E690" s="1370"/>
      <c r="F690" s="1370"/>
      <c r="G690" s="1371"/>
      <c r="H690" s="1370"/>
      <c r="I690" s="1370"/>
      <c r="J690" s="1370"/>
      <c r="K690" s="1370"/>
      <c r="L690" s="1370"/>
      <c r="M690" s="1370"/>
      <c r="N690" s="1370"/>
      <c r="O690" s="1131"/>
      <c r="P690" s="875"/>
      <c r="Q690" s="1370"/>
      <c r="R690" s="1370"/>
      <c r="S690" s="1370"/>
      <c r="T690" s="1370"/>
      <c r="U690" s="1370"/>
      <c r="V690" s="1370"/>
      <c r="W690" s="1370"/>
      <c r="X690" s="1371"/>
      <c r="Y690" s="1370"/>
      <c r="Z690" s="1372"/>
      <c r="AA690" s="1370"/>
      <c r="AB690" s="1370"/>
      <c r="AC690" s="1370"/>
      <c r="AD690" s="1370"/>
      <c r="AE690" s="1370"/>
      <c r="AF690" s="1131"/>
      <c r="AG690" s="875"/>
      <c r="AH690" s="1370"/>
      <c r="AI690" s="1370"/>
    </row>
    <row r="691">
      <c r="A691" s="1370"/>
      <c r="B691" s="1370"/>
      <c r="C691" s="1370"/>
      <c r="D691" s="1370"/>
      <c r="E691" s="1370"/>
      <c r="F691" s="1370"/>
      <c r="G691" s="1371"/>
      <c r="H691" s="1370"/>
      <c r="I691" s="1370"/>
      <c r="J691" s="1370"/>
      <c r="K691" s="1370"/>
      <c r="L691" s="1370"/>
      <c r="M691" s="1370"/>
      <c r="N691" s="1370"/>
      <c r="O691" s="1131"/>
      <c r="P691" s="875"/>
      <c r="Q691" s="1370"/>
      <c r="R691" s="1370"/>
      <c r="S691" s="1370"/>
      <c r="T691" s="1370"/>
      <c r="U691" s="1370"/>
      <c r="V691" s="1370"/>
      <c r="W691" s="1370"/>
      <c r="X691" s="1371"/>
      <c r="Y691" s="1370"/>
      <c r="Z691" s="1372"/>
      <c r="AA691" s="1370"/>
      <c r="AB691" s="1370"/>
      <c r="AC691" s="1370"/>
      <c r="AD691" s="1370"/>
      <c r="AE691" s="1370"/>
      <c r="AF691" s="1131"/>
      <c r="AG691" s="875"/>
      <c r="AH691" s="1370"/>
      <c r="AI691" s="1370"/>
    </row>
    <row r="692">
      <c r="A692" s="1370"/>
      <c r="B692" s="1370"/>
      <c r="C692" s="1370"/>
      <c r="D692" s="1370"/>
      <c r="E692" s="1370"/>
      <c r="F692" s="1370"/>
      <c r="G692" s="1371"/>
      <c r="H692" s="1370"/>
      <c r="I692" s="1370"/>
      <c r="J692" s="1370"/>
      <c r="K692" s="1370"/>
      <c r="L692" s="1370"/>
      <c r="M692" s="1370"/>
      <c r="N692" s="1370"/>
      <c r="O692" s="1131"/>
      <c r="P692" s="875"/>
      <c r="Q692" s="1370"/>
      <c r="R692" s="1370"/>
      <c r="S692" s="1370"/>
      <c r="T692" s="1370"/>
      <c r="U692" s="1370"/>
      <c r="V692" s="1370"/>
      <c r="W692" s="1370"/>
      <c r="X692" s="1371"/>
      <c r="Y692" s="1370"/>
      <c r="Z692" s="1372"/>
      <c r="AA692" s="1370"/>
      <c r="AB692" s="1370"/>
      <c r="AC692" s="1370"/>
      <c r="AD692" s="1370"/>
      <c r="AE692" s="1370"/>
      <c r="AF692" s="1131"/>
      <c r="AG692" s="875"/>
      <c r="AH692" s="1370"/>
      <c r="AI692" s="1370"/>
    </row>
    <row r="693">
      <c r="A693" s="1370"/>
      <c r="B693" s="1370"/>
      <c r="C693" s="1370"/>
      <c r="D693" s="1370"/>
      <c r="E693" s="1370"/>
      <c r="F693" s="1370"/>
      <c r="G693" s="1371"/>
      <c r="H693" s="1370"/>
      <c r="I693" s="1370"/>
      <c r="J693" s="1370"/>
      <c r="K693" s="1370"/>
      <c r="L693" s="1370"/>
      <c r="M693" s="1370"/>
      <c r="N693" s="1370"/>
      <c r="O693" s="1131"/>
      <c r="P693" s="875"/>
      <c r="Q693" s="1370"/>
      <c r="R693" s="1370"/>
      <c r="S693" s="1370"/>
      <c r="T693" s="1370"/>
      <c r="U693" s="1370"/>
      <c r="V693" s="1370"/>
      <c r="W693" s="1370"/>
      <c r="X693" s="1371"/>
      <c r="Y693" s="1370"/>
      <c r="Z693" s="1372"/>
      <c r="AA693" s="1370"/>
      <c r="AB693" s="1370"/>
      <c r="AC693" s="1370"/>
      <c r="AD693" s="1370"/>
      <c r="AE693" s="1370"/>
      <c r="AF693" s="1131"/>
      <c r="AG693" s="875"/>
      <c r="AH693" s="1370"/>
      <c r="AI693" s="1370"/>
    </row>
    <row r="694">
      <c r="A694" s="1370"/>
      <c r="B694" s="1370"/>
      <c r="C694" s="1370"/>
      <c r="D694" s="1370"/>
      <c r="E694" s="1370"/>
      <c r="F694" s="1370"/>
      <c r="G694" s="1371"/>
      <c r="H694" s="1370"/>
      <c r="I694" s="1370"/>
      <c r="J694" s="1370"/>
      <c r="K694" s="1370"/>
      <c r="L694" s="1370"/>
      <c r="M694" s="1370"/>
      <c r="N694" s="1370"/>
      <c r="O694" s="1131"/>
      <c r="P694" s="875"/>
      <c r="Q694" s="1370"/>
      <c r="R694" s="1370"/>
      <c r="S694" s="1370"/>
      <c r="T694" s="1370"/>
      <c r="U694" s="1370"/>
      <c r="V694" s="1370"/>
      <c r="W694" s="1370"/>
      <c r="X694" s="1371"/>
      <c r="Y694" s="1370"/>
      <c r="Z694" s="1372"/>
      <c r="AA694" s="1370"/>
      <c r="AB694" s="1370"/>
      <c r="AC694" s="1370"/>
      <c r="AD694" s="1370"/>
      <c r="AE694" s="1370"/>
      <c r="AF694" s="1131"/>
      <c r="AG694" s="875"/>
      <c r="AH694" s="1370"/>
      <c r="AI694" s="1370"/>
    </row>
    <row r="695">
      <c r="A695" s="1370"/>
      <c r="B695" s="1370"/>
      <c r="C695" s="1370"/>
      <c r="D695" s="1370"/>
      <c r="E695" s="1370"/>
      <c r="F695" s="1370"/>
      <c r="G695" s="1371"/>
      <c r="H695" s="1370"/>
      <c r="I695" s="1370"/>
      <c r="J695" s="1370"/>
      <c r="K695" s="1370"/>
      <c r="L695" s="1370"/>
      <c r="M695" s="1370"/>
      <c r="N695" s="1370"/>
      <c r="O695" s="1131"/>
      <c r="P695" s="875"/>
      <c r="Q695" s="1370"/>
      <c r="R695" s="1370"/>
      <c r="S695" s="1370"/>
      <c r="T695" s="1370"/>
      <c r="U695" s="1370"/>
      <c r="V695" s="1370"/>
      <c r="W695" s="1370"/>
      <c r="X695" s="1371"/>
      <c r="Y695" s="1370"/>
      <c r="Z695" s="1372"/>
      <c r="AA695" s="1370"/>
      <c r="AB695" s="1370"/>
      <c r="AC695" s="1370"/>
      <c r="AD695" s="1370"/>
      <c r="AE695" s="1370"/>
      <c r="AF695" s="1131"/>
      <c r="AG695" s="875"/>
      <c r="AH695" s="1370"/>
      <c r="AI695" s="1370"/>
    </row>
    <row r="696">
      <c r="A696" s="1370"/>
      <c r="B696" s="1370"/>
      <c r="C696" s="1370"/>
      <c r="D696" s="1370"/>
      <c r="E696" s="1370"/>
      <c r="F696" s="1370"/>
      <c r="G696" s="1371"/>
      <c r="H696" s="1370"/>
      <c r="I696" s="1370"/>
      <c r="J696" s="1370"/>
      <c r="K696" s="1370"/>
      <c r="L696" s="1370"/>
      <c r="M696" s="1370"/>
      <c r="N696" s="1370"/>
      <c r="O696" s="1131"/>
      <c r="P696" s="875"/>
      <c r="Q696" s="1370"/>
      <c r="R696" s="1370"/>
      <c r="S696" s="1370"/>
      <c r="T696" s="1370"/>
      <c r="U696" s="1370"/>
      <c r="V696" s="1370"/>
      <c r="W696" s="1370"/>
      <c r="X696" s="1371"/>
      <c r="Y696" s="1370"/>
      <c r="Z696" s="1372"/>
      <c r="AA696" s="1370"/>
      <c r="AB696" s="1370"/>
      <c r="AC696" s="1370"/>
      <c r="AD696" s="1370"/>
      <c r="AE696" s="1370"/>
      <c r="AF696" s="1131"/>
      <c r="AG696" s="875"/>
      <c r="AH696" s="1370"/>
      <c r="AI696" s="1370"/>
    </row>
    <row r="697">
      <c r="A697" s="1370"/>
      <c r="B697" s="1370"/>
      <c r="C697" s="1370"/>
      <c r="D697" s="1370"/>
      <c r="E697" s="1370"/>
      <c r="F697" s="1370"/>
      <c r="G697" s="1371"/>
      <c r="H697" s="1370"/>
      <c r="I697" s="1370"/>
      <c r="J697" s="1370"/>
      <c r="K697" s="1370"/>
      <c r="L697" s="1370"/>
      <c r="M697" s="1370"/>
      <c r="N697" s="1370"/>
      <c r="O697" s="1131"/>
      <c r="P697" s="875"/>
      <c r="Q697" s="1370"/>
      <c r="R697" s="1370"/>
      <c r="S697" s="1370"/>
      <c r="T697" s="1370"/>
      <c r="U697" s="1370"/>
      <c r="V697" s="1370"/>
      <c r="W697" s="1370"/>
      <c r="X697" s="1371"/>
      <c r="Y697" s="1370"/>
      <c r="Z697" s="1372"/>
      <c r="AA697" s="1370"/>
      <c r="AB697" s="1370"/>
      <c r="AC697" s="1370"/>
      <c r="AD697" s="1370"/>
      <c r="AE697" s="1370"/>
      <c r="AF697" s="1131"/>
      <c r="AG697" s="875"/>
      <c r="AH697" s="1370"/>
      <c r="AI697" s="1370"/>
    </row>
    <row r="698">
      <c r="A698" s="1370"/>
      <c r="B698" s="1370"/>
      <c r="C698" s="1370"/>
      <c r="D698" s="1370"/>
      <c r="E698" s="1370"/>
      <c r="F698" s="1370"/>
      <c r="G698" s="1371"/>
      <c r="H698" s="1370"/>
      <c r="I698" s="1370"/>
      <c r="J698" s="1370"/>
      <c r="K698" s="1370"/>
      <c r="L698" s="1370"/>
      <c r="M698" s="1370"/>
      <c r="N698" s="1370"/>
      <c r="O698" s="1131"/>
      <c r="P698" s="875"/>
      <c r="Q698" s="1370"/>
      <c r="R698" s="1370"/>
      <c r="S698" s="1370"/>
      <c r="T698" s="1370"/>
      <c r="U698" s="1370"/>
      <c r="V698" s="1370"/>
      <c r="W698" s="1370"/>
      <c r="X698" s="1371"/>
      <c r="Y698" s="1370"/>
      <c r="Z698" s="1372"/>
      <c r="AA698" s="1370"/>
      <c r="AB698" s="1370"/>
      <c r="AC698" s="1370"/>
      <c r="AD698" s="1370"/>
      <c r="AE698" s="1370"/>
      <c r="AF698" s="1131"/>
      <c r="AG698" s="875"/>
      <c r="AH698" s="1370"/>
      <c r="AI698" s="1370"/>
    </row>
    <row r="699">
      <c r="A699" s="1370"/>
      <c r="B699" s="1370"/>
      <c r="C699" s="1370"/>
      <c r="D699" s="1370"/>
      <c r="E699" s="1370"/>
      <c r="F699" s="1370"/>
      <c r="G699" s="1371"/>
      <c r="H699" s="1370"/>
      <c r="I699" s="1370"/>
      <c r="J699" s="1370"/>
      <c r="K699" s="1370"/>
      <c r="L699" s="1370"/>
      <c r="M699" s="1370"/>
      <c r="N699" s="1370"/>
      <c r="O699" s="1131"/>
      <c r="P699" s="875"/>
      <c r="Q699" s="1370"/>
      <c r="R699" s="1370"/>
      <c r="S699" s="1370"/>
      <c r="T699" s="1370"/>
      <c r="U699" s="1370"/>
      <c r="V699" s="1370"/>
      <c r="W699" s="1370"/>
      <c r="X699" s="1371"/>
      <c r="Y699" s="1370"/>
      <c r="Z699" s="1372"/>
      <c r="AA699" s="1370"/>
      <c r="AB699" s="1370"/>
      <c r="AC699" s="1370"/>
      <c r="AD699" s="1370"/>
      <c r="AE699" s="1370"/>
      <c r="AF699" s="1131"/>
      <c r="AG699" s="875"/>
      <c r="AH699" s="1370"/>
      <c r="AI699" s="1370"/>
    </row>
    <row r="700">
      <c r="A700" s="1370"/>
      <c r="B700" s="1370"/>
      <c r="C700" s="1370"/>
      <c r="D700" s="1370"/>
      <c r="E700" s="1370"/>
      <c r="F700" s="1370"/>
      <c r="G700" s="1371"/>
      <c r="H700" s="1370"/>
      <c r="I700" s="1370"/>
      <c r="J700" s="1370"/>
      <c r="K700" s="1370"/>
      <c r="L700" s="1370"/>
      <c r="M700" s="1370"/>
      <c r="N700" s="1370"/>
      <c r="O700" s="1131"/>
      <c r="P700" s="875"/>
      <c r="Q700" s="1370"/>
      <c r="R700" s="1370"/>
      <c r="S700" s="1370"/>
      <c r="T700" s="1370"/>
      <c r="U700" s="1370"/>
      <c r="V700" s="1370"/>
      <c r="W700" s="1370"/>
      <c r="X700" s="1371"/>
      <c r="Y700" s="1370"/>
      <c r="Z700" s="1372"/>
      <c r="AA700" s="1370"/>
      <c r="AB700" s="1370"/>
      <c r="AC700" s="1370"/>
      <c r="AD700" s="1370"/>
      <c r="AE700" s="1370"/>
      <c r="AF700" s="1131"/>
      <c r="AG700" s="875"/>
      <c r="AH700" s="1370"/>
      <c r="AI700" s="1370"/>
    </row>
    <row r="701">
      <c r="A701" s="1370"/>
      <c r="B701" s="1370"/>
      <c r="C701" s="1370"/>
      <c r="D701" s="1370"/>
      <c r="E701" s="1370"/>
      <c r="F701" s="1370"/>
      <c r="G701" s="1371"/>
      <c r="H701" s="1370"/>
      <c r="I701" s="1370"/>
      <c r="J701" s="1370"/>
      <c r="K701" s="1370"/>
      <c r="L701" s="1370"/>
      <c r="M701" s="1370"/>
      <c r="N701" s="1370"/>
      <c r="O701" s="1131"/>
      <c r="P701" s="875"/>
      <c r="Q701" s="1370"/>
      <c r="R701" s="1370"/>
      <c r="S701" s="1370"/>
      <c r="T701" s="1370"/>
      <c r="U701" s="1370"/>
      <c r="V701" s="1370"/>
      <c r="W701" s="1370"/>
      <c r="X701" s="1371"/>
      <c r="Y701" s="1370"/>
      <c r="Z701" s="1372"/>
      <c r="AA701" s="1370"/>
      <c r="AB701" s="1370"/>
      <c r="AC701" s="1370"/>
      <c r="AD701" s="1370"/>
      <c r="AE701" s="1370"/>
      <c r="AF701" s="1131"/>
      <c r="AG701" s="875"/>
      <c r="AH701" s="1370"/>
      <c r="AI701" s="1370"/>
    </row>
    <row r="702">
      <c r="A702" s="1370"/>
      <c r="B702" s="1370"/>
      <c r="C702" s="1370"/>
      <c r="D702" s="1370"/>
      <c r="E702" s="1370"/>
      <c r="F702" s="1370"/>
      <c r="G702" s="1371"/>
      <c r="H702" s="1370"/>
      <c r="I702" s="1370"/>
      <c r="J702" s="1370"/>
      <c r="K702" s="1370"/>
      <c r="L702" s="1370"/>
      <c r="M702" s="1370"/>
      <c r="N702" s="1370"/>
      <c r="O702" s="1131"/>
      <c r="P702" s="875"/>
      <c r="Q702" s="1370"/>
      <c r="R702" s="1370"/>
      <c r="S702" s="1370"/>
      <c r="T702" s="1370"/>
      <c r="U702" s="1370"/>
      <c r="V702" s="1370"/>
      <c r="W702" s="1370"/>
      <c r="X702" s="1371"/>
      <c r="Y702" s="1370"/>
      <c r="Z702" s="1372"/>
      <c r="AA702" s="1370"/>
      <c r="AB702" s="1370"/>
      <c r="AC702" s="1370"/>
      <c r="AD702" s="1370"/>
      <c r="AE702" s="1370"/>
      <c r="AF702" s="1131"/>
      <c r="AG702" s="875"/>
      <c r="AH702" s="1370"/>
      <c r="AI702" s="1370"/>
    </row>
    <row r="703">
      <c r="A703" s="1370"/>
      <c r="B703" s="1370"/>
      <c r="C703" s="1370"/>
      <c r="D703" s="1370"/>
      <c r="E703" s="1370"/>
      <c r="F703" s="1370"/>
      <c r="G703" s="1371"/>
      <c r="H703" s="1370"/>
      <c r="I703" s="1370"/>
      <c r="J703" s="1370"/>
      <c r="K703" s="1370"/>
      <c r="L703" s="1370"/>
      <c r="M703" s="1370"/>
      <c r="N703" s="1370"/>
      <c r="O703" s="1131"/>
      <c r="P703" s="875"/>
      <c r="Q703" s="1370"/>
      <c r="R703" s="1370"/>
      <c r="S703" s="1370"/>
      <c r="T703" s="1370"/>
      <c r="U703" s="1370"/>
      <c r="V703" s="1370"/>
      <c r="W703" s="1370"/>
      <c r="X703" s="1371"/>
      <c r="Y703" s="1370"/>
      <c r="Z703" s="1372"/>
      <c r="AA703" s="1370"/>
      <c r="AB703" s="1370"/>
      <c r="AC703" s="1370"/>
      <c r="AD703" s="1370"/>
      <c r="AE703" s="1370"/>
      <c r="AF703" s="1131"/>
      <c r="AG703" s="875"/>
      <c r="AH703" s="1370"/>
      <c r="AI703" s="1370"/>
    </row>
    <row r="704">
      <c r="A704" s="1370"/>
      <c r="B704" s="1370"/>
      <c r="C704" s="1370"/>
      <c r="D704" s="1370"/>
      <c r="E704" s="1370"/>
      <c r="F704" s="1370"/>
      <c r="G704" s="1371"/>
      <c r="H704" s="1370"/>
      <c r="I704" s="1370"/>
      <c r="J704" s="1370"/>
      <c r="K704" s="1370"/>
      <c r="L704" s="1370"/>
      <c r="M704" s="1370"/>
      <c r="N704" s="1370"/>
      <c r="O704" s="1131"/>
      <c r="P704" s="875"/>
      <c r="Q704" s="1370"/>
      <c r="R704" s="1370"/>
      <c r="S704" s="1370"/>
      <c r="T704" s="1370"/>
      <c r="U704" s="1370"/>
      <c r="V704" s="1370"/>
      <c r="W704" s="1370"/>
      <c r="X704" s="1371"/>
      <c r="Y704" s="1370"/>
      <c r="Z704" s="1372"/>
      <c r="AA704" s="1370"/>
      <c r="AB704" s="1370"/>
      <c r="AC704" s="1370"/>
      <c r="AD704" s="1370"/>
      <c r="AE704" s="1370"/>
      <c r="AF704" s="1131"/>
      <c r="AG704" s="875"/>
      <c r="AH704" s="1370"/>
      <c r="AI704" s="1370"/>
    </row>
    <row r="705">
      <c r="A705" s="1370"/>
      <c r="B705" s="1370"/>
      <c r="C705" s="1370"/>
      <c r="D705" s="1370"/>
      <c r="E705" s="1370"/>
      <c r="F705" s="1370"/>
      <c r="G705" s="1371"/>
      <c r="H705" s="1370"/>
      <c r="I705" s="1370"/>
      <c r="J705" s="1370"/>
      <c r="K705" s="1370"/>
      <c r="L705" s="1370"/>
      <c r="M705" s="1370"/>
      <c r="N705" s="1370"/>
      <c r="O705" s="1131"/>
      <c r="P705" s="875"/>
      <c r="Q705" s="1370"/>
      <c r="R705" s="1370"/>
      <c r="S705" s="1370"/>
      <c r="T705" s="1370"/>
      <c r="U705" s="1370"/>
      <c r="V705" s="1370"/>
      <c r="W705" s="1370"/>
      <c r="X705" s="1371"/>
      <c r="Y705" s="1370"/>
      <c r="Z705" s="1372"/>
      <c r="AA705" s="1370"/>
      <c r="AB705" s="1370"/>
      <c r="AC705" s="1370"/>
      <c r="AD705" s="1370"/>
      <c r="AE705" s="1370"/>
      <c r="AF705" s="1131"/>
      <c r="AG705" s="875"/>
      <c r="AH705" s="1370"/>
      <c r="AI705" s="1370"/>
    </row>
    <row r="706">
      <c r="A706" s="1370"/>
      <c r="B706" s="1370"/>
      <c r="C706" s="1370"/>
      <c r="D706" s="1370"/>
      <c r="E706" s="1370"/>
      <c r="F706" s="1370"/>
      <c r="G706" s="1371"/>
      <c r="H706" s="1370"/>
      <c r="I706" s="1370"/>
      <c r="J706" s="1370"/>
      <c r="K706" s="1370"/>
      <c r="L706" s="1370"/>
      <c r="M706" s="1370"/>
      <c r="N706" s="1370"/>
      <c r="O706" s="1131"/>
      <c r="P706" s="875"/>
      <c r="Q706" s="1370"/>
      <c r="R706" s="1370"/>
      <c r="S706" s="1370"/>
      <c r="T706" s="1370"/>
      <c r="U706" s="1370"/>
      <c r="V706" s="1370"/>
      <c r="W706" s="1370"/>
      <c r="X706" s="1371"/>
      <c r="Y706" s="1370"/>
      <c r="Z706" s="1372"/>
      <c r="AA706" s="1370"/>
      <c r="AB706" s="1370"/>
      <c r="AC706" s="1370"/>
      <c r="AD706" s="1370"/>
      <c r="AE706" s="1370"/>
      <c r="AF706" s="1131"/>
      <c r="AG706" s="875"/>
      <c r="AH706" s="1370"/>
      <c r="AI706" s="1370"/>
    </row>
    <row r="707">
      <c r="A707" s="1370"/>
      <c r="B707" s="1370"/>
      <c r="C707" s="1370"/>
      <c r="D707" s="1370"/>
      <c r="E707" s="1370"/>
      <c r="F707" s="1370"/>
      <c r="G707" s="1371"/>
      <c r="H707" s="1370"/>
      <c r="I707" s="1370"/>
      <c r="J707" s="1370"/>
      <c r="K707" s="1370"/>
      <c r="L707" s="1370"/>
      <c r="M707" s="1370"/>
      <c r="N707" s="1370"/>
      <c r="O707" s="1131"/>
      <c r="P707" s="875"/>
      <c r="Q707" s="1370"/>
      <c r="R707" s="1370"/>
      <c r="S707" s="1370"/>
      <c r="T707" s="1370"/>
      <c r="U707" s="1370"/>
      <c r="V707" s="1370"/>
      <c r="W707" s="1370"/>
      <c r="X707" s="1371"/>
      <c r="Y707" s="1370"/>
      <c r="Z707" s="1372"/>
      <c r="AA707" s="1370"/>
      <c r="AB707" s="1370"/>
      <c r="AC707" s="1370"/>
      <c r="AD707" s="1370"/>
      <c r="AE707" s="1370"/>
      <c r="AF707" s="1131"/>
      <c r="AG707" s="875"/>
      <c r="AH707" s="1370"/>
      <c r="AI707" s="1370"/>
    </row>
    <row r="708">
      <c r="A708" s="1370"/>
      <c r="B708" s="1370"/>
      <c r="C708" s="1370"/>
      <c r="D708" s="1370"/>
      <c r="E708" s="1370"/>
      <c r="F708" s="1370"/>
      <c r="G708" s="1371"/>
      <c r="H708" s="1370"/>
      <c r="I708" s="1370"/>
      <c r="J708" s="1370"/>
      <c r="K708" s="1370"/>
      <c r="L708" s="1370"/>
      <c r="M708" s="1370"/>
      <c r="N708" s="1370"/>
      <c r="O708" s="1131"/>
      <c r="P708" s="875"/>
      <c r="Q708" s="1370"/>
      <c r="R708" s="1370"/>
      <c r="S708" s="1370"/>
      <c r="T708" s="1370"/>
      <c r="U708" s="1370"/>
      <c r="V708" s="1370"/>
      <c r="W708" s="1370"/>
      <c r="X708" s="1371"/>
      <c r="Y708" s="1370"/>
      <c r="Z708" s="1372"/>
      <c r="AA708" s="1370"/>
      <c r="AB708" s="1370"/>
      <c r="AC708" s="1370"/>
      <c r="AD708" s="1370"/>
      <c r="AE708" s="1370"/>
      <c r="AF708" s="1131"/>
      <c r="AG708" s="875"/>
      <c r="AH708" s="1370"/>
      <c r="AI708" s="1370"/>
    </row>
    <row r="709">
      <c r="A709" s="1370"/>
      <c r="B709" s="1370"/>
      <c r="C709" s="1370"/>
      <c r="D709" s="1370"/>
      <c r="E709" s="1370"/>
      <c r="F709" s="1370"/>
      <c r="G709" s="1371"/>
      <c r="H709" s="1370"/>
      <c r="I709" s="1370"/>
      <c r="J709" s="1370"/>
      <c r="K709" s="1370"/>
      <c r="L709" s="1370"/>
      <c r="M709" s="1370"/>
      <c r="N709" s="1370"/>
      <c r="O709" s="1131"/>
      <c r="P709" s="875"/>
      <c r="Q709" s="1370"/>
      <c r="R709" s="1370"/>
      <c r="S709" s="1370"/>
      <c r="T709" s="1370"/>
      <c r="U709" s="1370"/>
      <c r="V709" s="1370"/>
      <c r="W709" s="1370"/>
      <c r="X709" s="1371"/>
      <c r="Y709" s="1370"/>
      <c r="Z709" s="1372"/>
      <c r="AA709" s="1370"/>
      <c r="AB709" s="1370"/>
      <c r="AC709" s="1370"/>
      <c r="AD709" s="1370"/>
      <c r="AE709" s="1370"/>
      <c r="AF709" s="1131"/>
      <c r="AG709" s="875"/>
      <c r="AH709" s="1370"/>
      <c r="AI709" s="1370"/>
    </row>
    <row r="710">
      <c r="A710" s="1370"/>
      <c r="B710" s="1370"/>
      <c r="C710" s="1370"/>
      <c r="D710" s="1370"/>
      <c r="E710" s="1370"/>
      <c r="F710" s="1370"/>
      <c r="G710" s="1371"/>
      <c r="H710" s="1370"/>
      <c r="I710" s="1370"/>
      <c r="J710" s="1370"/>
      <c r="K710" s="1370"/>
      <c r="L710" s="1370"/>
      <c r="M710" s="1370"/>
      <c r="N710" s="1370"/>
      <c r="O710" s="1131"/>
      <c r="P710" s="875"/>
      <c r="Q710" s="1370"/>
      <c r="R710" s="1370"/>
      <c r="S710" s="1370"/>
      <c r="T710" s="1370"/>
      <c r="U710" s="1370"/>
      <c r="V710" s="1370"/>
      <c r="W710" s="1370"/>
      <c r="X710" s="1371"/>
      <c r="Y710" s="1370"/>
      <c r="Z710" s="1372"/>
      <c r="AA710" s="1370"/>
      <c r="AB710" s="1370"/>
      <c r="AC710" s="1370"/>
      <c r="AD710" s="1370"/>
      <c r="AE710" s="1370"/>
      <c r="AF710" s="1131"/>
      <c r="AG710" s="875"/>
      <c r="AH710" s="1370"/>
      <c r="AI710" s="1370"/>
    </row>
    <row r="711">
      <c r="A711" s="1370"/>
      <c r="B711" s="1370"/>
      <c r="C711" s="1370"/>
      <c r="D711" s="1370"/>
      <c r="E711" s="1370"/>
      <c r="F711" s="1370"/>
      <c r="G711" s="1371"/>
      <c r="H711" s="1370"/>
      <c r="I711" s="1370"/>
      <c r="J711" s="1370"/>
      <c r="K711" s="1370"/>
      <c r="L711" s="1370"/>
      <c r="M711" s="1370"/>
      <c r="N711" s="1370"/>
      <c r="O711" s="1131"/>
      <c r="P711" s="875"/>
      <c r="Q711" s="1370"/>
      <c r="R711" s="1370"/>
      <c r="S711" s="1370"/>
      <c r="T711" s="1370"/>
      <c r="U711" s="1370"/>
      <c r="V711" s="1370"/>
      <c r="W711" s="1370"/>
      <c r="X711" s="1371"/>
      <c r="Y711" s="1370"/>
      <c r="Z711" s="1372"/>
      <c r="AA711" s="1370"/>
      <c r="AB711" s="1370"/>
      <c r="AC711" s="1370"/>
      <c r="AD711" s="1370"/>
      <c r="AE711" s="1370"/>
      <c r="AF711" s="1131"/>
      <c r="AG711" s="875"/>
      <c r="AH711" s="1370"/>
      <c r="AI711" s="1370"/>
    </row>
    <row r="712">
      <c r="A712" s="1370"/>
      <c r="B712" s="1370"/>
      <c r="C712" s="1370"/>
      <c r="D712" s="1370"/>
      <c r="E712" s="1370"/>
      <c r="F712" s="1370"/>
      <c r="G712" s="1371"/>
      <c r="H712" s="1370"/>
      <c r="I712" s="1370"/>
      <c r="J712" s="1370"/>
      <c r="K712" s="1370"/>
      <c r="L712" s="1370"/>
      <c r="M712" s="1370"/>
      <c r="N712" s="1370"/>
      <c r="O712" s="1131"/>
      <c r="P712" s="875"/>
      <c r="Q712" s="1370"/>
      <c r="R712" s="1370"/>
      <c r="S712" s="1370"/>
      <c r="T712" s="1370"/>
      <c r="U712" s="1370"/>
      <c r="V712" s="1370"/>
      <c r="W712" s="1370"/>
      <c r="X712" s="1371"/>
      <c r="Y712" s="1370"/>
      <c r="Z712" s="1372"/>
      <c r="AA712" s="1370"/>
      <c r="AB712" s="1370"/>
      <c r="AC712" s="1370"/>
      <c r="AD712" s="1370"/>
      <c r="AE712" s="1370"/>
      <c r="AF712" s="1131"/>
      <c r="AG712" s="875"/>
      <c r="AH712" s="1370"/>
      <c r="AI712" s="1370"/>
    </row>
    <row r="713">
      <c r="A713" s="1370"/>
      <c r="B713" s="1370"/>
      <c r="C713" s="1370"/>
      <c r="D713" s="1370"/>
      <c r="E713" s="1370"/>
      <c r="F713" s="1370"/>
      <c r="G713" s="1371"/>
      <c r="H713" s="1370"/>
      <c r="I713" s="1370"/>
      <c r="J713" s="1370"/>
      <c r="K713" s="1370"/>
      <c r="L713" s="1370"/>
      <c r="M713" s="1370"/>
      <c r="N713" s="1370"/>
      <c r="O713" s="1131"/>
      <c r="P713" s="875"/>
      <c r="Q713" s="1370"/>
      <c r="R713" s="1370"/>
      <c r="S713" s="1370"/>
      <c r="T713" s="1370"/>
      <c r="U713" s="1370"/>
      <c r="V713" s="1370"/>
      <c r="W713" s="1370"/>
      <c r="X713" s="1371"/>
      <c r="Y713" s="1370"/>
      <c r="Z713" s="1372"/>
      <c r="AA713" s="1370"/>
      <c r="AB713" s="1370"/>
      <c r="AC713" s="1370"/>
      <c r="AD713" s="1370"/>
      <c r="AE713" s="1370"/>
      <c r="AF713" s="1131"/>
      <c r="AG713" s="875"/>
      <c r="AH713" s="1370"/>
      <c r="AI713" s="1370"/>
    </row>
    <row r="714">
      <c r="A714" s="1370"/>
      <c r="B714" s="1370"/>
      <c r="C714" s="1370"/>
      <c r="D714" s="1370"/>
      <c r="E714" s="1370"/>
      <c r="F714" s="1370"/>
      <c r="G714" s="1371"/>
      <c r="H714" s="1370"/>
      <c r="I714" s="1370"/>
      <c r="J714" s="1370"/>
      <c r="K714" s="1370"/>
      <c r="L714" s="1370"/>
      <c r="M714" s="1370"/>
      <c r="N714" s="1370"/>
      <c r="O714" s="1131"/>
      <c r="P714" s="875"/>
      <c r="Q714" s="1370"/>
      <c r="R714" s="1370"/>
      <c r="S714" s="1370"/>
      <c r="T714" s="1370"/>
      <c r="U714" s="1370"/>
      <c r="V714" s="1370"/>
      <c r="W714" s="1370"/>
      <c r="X714" s="1371"/>
      <c r="Y714" s="1370"/>
      <c r="Z714" s="1372"/>
      <c r="AA714" s="1370"/>
      <c r="AB714" s="1370"/>
      <c r="AC714" s="1370"/>
      <c r="AD714" s="1370"/>
      <c r="AE714" s="1370"/>
      <c r="AF714" s="1131"/>
      <c r="AG714" s="875"/>
      <c r="AH714" s="1370"/>
      <c r="AI714" s="1370"/>
    </row>
    <row r="715">
      <c r="A715" s="1370"/>
      <c r="B715" s="1370"/>
      <c r="C715" s="1370"/>
      <c r="D715" s="1370"/>
      <c r="E715" s="1370"/>
      <c r="F715" s="1370"/>
      <c r="G715" s="1371"/>
      <c r="H715" s="1370"/>
      <c r="I715" s="1370"/>
      <c r="J715" s="1370"/>
      <c r="K715" s="1370"/>
      <c r="L715" s="1370"/>
      <c r="M715" s="1370"/>
      <c r="N715" s="1370"/>
      <c r="O715" s="1131"/>
      <c r="P715" s="875"/>
      <c r="Q715" s="1370"/>
      <c r="R715" s="1370"/>
      <c r="S715" s="1370"/>
      <c r="T715" s="1370"/>
      <c r="U715" s="1370"/>
      <c r="V715" s="1370"/>
      <c r="W715" s="1370"/>
      <c r="X715" s="1371"/>
      <c r="Y715" s="1370"/>
      <c r="Z715" s="1372"/>
      <c r="AA715" s="1370"/>
      <c r="AB715" s="1370"/>
      <c r="AC715" s="1370"/>
      <c r="AD715" s="1370"/>
      <c r="AE715" s="1370"/>
      <c r="AF715" s="1131"/>
      <c r="AG715" s="875"/>
      <c r="AH715" s="1370"/>
      <c r="AI715" s="1370"/>
    </row>
    <row r="716">
      <c r="A716" s="1370"/>
      <c r="B716" s="1370"/>
      <c r="C716" s="1370"/>
      <c r="D716" s="1370"/>
      <c r="E716" s="1370"/>
      <c r="F716" s="1370"/>
      <c r="G716" s="1371"/>
      <c r="H716" s="1370"/>
      <c r="I716" s="1370"/>
      <c r="J716" s="1370"/>
      <c r="K716" s="1370"/>
      <c r="L716" s="1370"/>
      <c r="M716" s="1370"/>
      <c r="N716" s="1370"/>
      <c r="O716" s="1131"/>
      <c r="P716" s="875"/>
      <c r="Q716" s="1370"/>
      <c r="R716" s="1370"/>
      <c r="S716" s="1370"/>
      <c r="T716" s="1370"/>
      <c r="U716" s="1370"/>
      <c r="V716" s="1370"/>
      <c r="W716" s="1370"/>
      <c r="X716" s="1371"/>
      <c r="Y716" s="1370"/>
      <c r="Z716" s="1372"/>
      <c r="AA716" s="1370"/>
      <c r="AB716" s="1370"/>
      <c r="AC716" s="1370"/>
      <c r="AD716" s="1370"/>
      <c r="AE716" s="1370"/>
      <c r="AF716" s="1131"/>
      <c r="AG716" s="875"/>
      <c r="AH716" s="1370"/>
      <c r="AI716" s="1370"/>
    </row>
    <row r="717">
      <c r="A717" s="1370"/>
      <c r="B717" s="1370"/>
      <c r="C717" s="1370"/>
      <c r="D717" s="1370"/>
      <c r="E717" s="1370"/>
      <c r="F717" s="1370"/>
      <c r="G717" s="1371"/>
      <c r="H717" s="1370"/>
      <c r="I717" s="1370"/>
      <c r="J717" s="1370"/>
      <c r="K717" s="1370"/>
      <c r="L717" s="1370"/>
      <c r="M717" s="1370"/>
      <c r="N717" s="1370"/>
      <c r="O717" s="1131"/>
      <c r="P717" s="875"/>
      <c r="Q717" s="1370"/>
      <c r="R717" s="1370"/>
      <c r="S717" s="1370"/>
      <c r="T717" s="1370"/>
      <c r="U717" s="1370"/>
      <c r="V717" s="1370"/>
      <c r="W717" s="1370"/>
      <c r="X717" s="1371"/>
      <c r="Y717" s="1370"/>
      <c r="Z717" s="1372"/>
      <c r="AA717" s="1370"/>
      <c r="AB717" s="1370"/>
      <c r="AC717" s="1370"/>
      <c r="AD717" s="1370"/>
      <c r="AE717" s="1370"/>
      <c r="AF717" s="1131"/>
      <c r="AG717" s="875"/>
      <c r="AH717" s="1370"/>
      <c r="AI717" s="1370"/>
    </row>
    <row r="718">
      <c r="A718" s="1370"/>
      <c r="B718" s="1370"/>
      <c r="C718" s="1370"/>
      <c r="D718" s="1370"/>
      <c r="E718" s="1370"/>
      <c r="F718" s="1370"/>
      <c r="G718" s="1371"/>
      <c r="H718" s="1370"/>
      <c r="I718" s="1370"/>
      <c r="J718" s="1370"/>
      <c r="K718" s="1370"/>
      <c r="L718" s="1370"/>
      <c r="M718" s="1370"/>
      <c r="N718" s="1370"/>
      <c r="O718" s="1131"/>
      <c r="P718" s="875"/>
      <c r="Q718" s="1370"/>
      <c r="R718" s="1370"/>
      <c r="S718" s="1370"/>
      <c r="T718" s="1370"/>
      <c r="U718" s="1370"/>
      <c r="V718" s="1370"/>
      <c r="W718" s="1370"/>
      <c r="X718" s="1371"/>
      <c r="Y718" s="1370"/>
      <c r="Z718" s="1372"/>
      <c r="AA718" s="1370"/>
      <c r="AB718" s="1370"/>
      <c r="AC718" s="1370"/>
      <c r="AD718" s="1370"/>
      <c r="AE718" s="1370"/>
      <c r="AF718" s="1131"/>
      <c r="AG718" s="875"/>
      <c r="AH718" s="1370"/>
      <c r="AI718" s="1370"/>
    </row>
    <row r="719">
      <c r="A719" s="1370"/>
      <c r="B719" s="1370"/>
      <c r="C719" s="1370"/>
      <c r="D719" s="1370"/>
      <c r="E719" s="1370"/>
      <c r="F719" s="1370"/>
      <c r="G719" s="1371"/>
      <c r="H719" s="1370"/>
      <c r="I719" s="1370"/>
      <c r="J719" s="1370"/>
      <c r="K719" s="1370"/>
      <c r="L719" s="1370"/>
      <c r="M719" s="1370"/>
      <c r="N719" s="1370"/>
      <c r="O719" s="1131"/>
      <c r="P719" s="875"/>
      <c r="Q719" s="1370"/>
      <c r="R719" s="1370"/>
      <c r="S719" s="1370"/>
      <c r="T719" s="1370"/>
      <c r="U719" s="1370"/>
      <c r="V719" s="1370"/>
      <c r="W719" s="1370"/>
      <c r="X719" s="1371"/>
      <c r="Y719" s="1370"/>
      <c r="Z719" s="1372"/>
      <c r="AA719" s="1370"/>
      <c r="AB719" s="1370"/>
      <c r="AC719" s="1370"/>
      <c r="AD719" s="1370"/>
      <c r="AE719" s="1370"/>
      <c r="AF719" s="1131"/>
      <c r="AG719" s="875"/>
      <c r="AH719" s="1370"/>
      <c r="AI719" s="1370"/>
    </row>
    <row r="720">
      <c r="A720" s="1370"/>
      <c r="B720" s="1370"/>
      <c r="C720" s="1370"/>
      <c r="D720" s="1370"/>
      <c r="E720" s="1370"/>
      <c r="F720" s="1370"/>
      <c r="G720" s="1371"/>
      <c r="H720" s="1370"/>
      <c r="I720" s="1370"/>
      <c r="J720" s="1370"/>
      <c r="K720" s="1370"/>
      <c r="L720" s="1370"/>
      <c r="M720" s="1370"/>
      <c r="N720" s="1370"/>
      <c r="O720" s="1131"/>
      <c r="P720" s="875"/>
      <c r="Q720" s="1370"/>
      <c r="R720" s="1370"/>
      <c r="S720" s="1370"/>
      <c r="T720" s="1370"/>
      <c r="U720" s="1370"/>
      <c r="V720" s="1370"/>
      <c r="W720" s="1370"/>
      <c r="X720" s="1371"/>
      <c r="Y720" s="1370"/>
      <c r="Z720" s="1372"/>
      <c r="AA720" s="1370"/>
      <c r="AB720" s="1370"/>
      <c r="AC720" s="1370"/>
      <c r="AD720" s="1370"/>
      <c r="AE720" s="1370"/>
      <c r="AF720" s="1131"/>
      <c r="AG720" s="875"/>
      <c r="AH720" s="1370"/>
      <c r="AI720" s="1370"/>
    </row>
    <row r="721">
      <c r="A721" s="1370"/>
      <c r="B721" s="1370"/>
      <c r="C721" s="1370"/>
      <c r="D721" s="1370"/>
      <c r="E721" s="1370"/>
      <c r="F721" s="1370"/>
      <c r="G721" s="1371"/>
      <c r="H721" s="1370"/>
      <c r="I721" s="1370"/>
      <c r="J721" s="1370"/>
      <c r="K721" s="1370"/>
      <c r="L721" s="1370"/>
      <c r="M721" s="1370"/>
      <c r="N721" s="1370"/>
      <c r="O721" s="1131"/>
      <c r="P721" s="875"/>
      <c r="Q721" s="1370"/>
      <c r="R721" s="1370"/>
      <c r="S721" s="1370"/>
      <c r="T721" s="1370"/>
      <c r="U721" s="1370"/>
      <c r="V721" s="1370"/>
      <c r="W721" s="1370"/>
      <c r="X721" s="1371"/>
      <c r="Y721" s="1370"/>
      <c r="Z721" s="1372"/>
      <c r="AA721" s="1370"/>
      <c r="AB721" s="1370"/>
      <c r="AC721" s="1370"/>
      <c r="AD721" s="1370"/>
      <c r="AE721" s="1370"/>
      <c r="AF721" s="1131"/>
      <c r="AG721" s="875"/>
      <c r="AH721" s="1370"/>
      <c r="AI721" s="1370"/>
    </row>
    <row r="722">
      <c r="A722" s="1370"/>
      <c r="B722" s="1370"/>
      <c r="C722" s="1370"/>
      <c r="D722" s="1370"/>
      <c r="E722" s="1370"/>
      <c r="F722" s="1370"/>
      <c r="G722" s="1371"/>
      <c r="H722" s="1370"/>
      <c r="I722" s="1370"/>
      <c r="J722" s="1370"/>
      <c r="K722" s="1370"/>
      <c r="L722" s="1370"/>
      <c r="M722" s="1370"/>
      <c r="N722" s="1370"/>
      <c r="O722" s="1131"/>
      <c r="P722" s="875"/>
      <c r="Q722" s="1370"/>
      <c r="R722" s="1370"/>
      <c r="S722" s="1370"/>
      <c r="T722" s="1370"/>
      <c r="U722" s="1370"/>
      <c r="V722" s="1370"/>
      <c r="W722" s="1370"/>
      <c r="X722" s="1371"/>
      <c r="Y722" s="1370"/>
      <c r="Z722" s="1372"/>
      <c r="AA722" s="1370"/>
      <c r="AB722" s="1370"/>
      <c r="AC722" s="1370"/>
      <c r="AD722" s="1370"/>
      <c r="AE722" s="1370"/>
      <c r="AF722" s="1131"/>
      <c r="AG722" s="875"/>
      <c r="AH722" s="1370"/>
      <c r="AI722" s="1370"/>
    </row>
    <row r="723">
      <c r="A723" s="1370"/>
      <c r="B723" s="1370"/>
      <c r="C723" s="1370"/>
      <c r="D723" s="1370"/>
      <c r="E723" s="1370"/>
      <c r="F723" s="1370"/>
      <c r="G723" s="1371"/>
      <c r="H723" s="1370"/>
      <c r="I723" s="1370"/>
      <c r="J723" s="1370"/>
      <c r="K723" s="1370"/>
      <c r="L723" s="1370"/>
      <c r="M723" s="1370"/>
      <c r="N723" s="1370"/>
      <c r="O723" s="1131"/>
      <c r="P723" s="875"/>
      <c r="Q723" s="1370"/>
      <c r="R723" s="1370"/>
      <c r="S723" s="1370"/>
      <c r="T723" s="1370"/>
      <c r="U723" s="1370"/>
      <c r="V723" s="1370"/>
      <c r="W723" s="1370"/>
      <c r="X723" s="1371"/>
      <c r="Y723" s="1370"/>
      <c r="Z723" s="1372"/>
      <c r="AA723" s="1370"/>
      <c r="AB723" s="1370"/>
      <c r="AC723" s="1370"/>
      <c r="AD723" s="1370"/>
      <c r="AE723" s="1370"/>
      <c r="AF723" s="1131"/>
      <c r="AG723" s="875"/>
      <c r="AH723" s="1370"/>
      <c r="AI723" s="1370"/>
    </row>
    <row r="724">
      <c r="A724" s="1370"/>
      <c r="B724" s="1370"/>
      <c r="C724" s="1370"/>
      <c r="D724" s="1370"/>
      <c r="E724" s="1370"/>
      <c r="F724" s="1370"/>
      <c r="G724" s="1371"/>
      <c r="H724" s="1370"/>
      <c r="I724" s="1370"/>
      <c r="J724" s="1370"/>
      <c r="K724" s="1370"/>
      <c r="L724" s="1370"/>
      <c r="M724" s="1370"/>
      <c r="N724" s="1370"/>
      <c r="O724" s="1131"/>
      <c r="P724" s="875"/>
      <c r="Q724" s="1370"/>
      <c r="R724" s="1370"/>
      <c r="S724" s="1370"/>
      <c r="T724" s="1370"/>
      <c r="U724" s="1370"/>
      <c r="V724" s="1370"/>
      <c r="W724" s="1370"/>
      <c r="X724" s="1371"/>
      <c r="Y724" s="1370"/>
      <c r="Z724" s="1372"/>
      <c r="AA724" s="1370"/>
      <c r="AB724" s="1370"/>
      <c r="AC724" s="1370"/>
      <c r="AD724" s="1370"/>
      <c r="AE724" s="1370"/>
      <c r="AF724" s="1131"/>
      <c r="AG724" s="875"/>
      <c r="AH724" s="1370"/>
      <c r="AI724" s="1370"/>
    </row>
    <row r="725">
      <c r="A725" s="1370"/>
      <c r="B725" s="1370"/>
      <c r="C725" s="1370"/>
      <c r="D725" s="1370"/>
      <c r="E725" s="1370"/>
      <c r="F725" s="1370"/>
      <c r="G725" s="1371"/>
      <c r="H725" s="1370"/>
      <c r="I725" s="1370"/>
      <c r="J725" s="1370"/>
      <c r="K725" s="1370"/>
      <c r="L725" s="1370"/>
      <c r="M725" s="1370"/>
      <c r="N725" s="1370"/>
      <c r="O725" s="1131"/>
      <c r="P725" s="875"/>
      <c r="Q725" s="1370"/>
      <c r="R725" s="1370"/>
      <c r="S725" s="1370"/>
      <c r="T725" s="1370"/>
      <c r="U725" s="1370"/>
      <c r="V725" s="1370"/>
      <c r="W725" s="1370"/>
      <c r="X725" s="1371"/>
      <c r="Y725" s="1370"/>
      <c r="Z725" s="1372"/>
      <c r="AA725" s="1370"/>
      <c r="AB725" s="1370"/>
      <c r="AC725" s="1370"/>
      <c r="AD725" s="1370"/>
      <c r="AE725" s="1370"/>
      <c r="AF725" s="1131"/>
      <c r="AG725" s="875"/>
      <c r="AH725" s="1370"/>
      <c r="AI725" s="1370"/>
    </row>
    <row r="726">
      <c r="A726" s="1370"/>
      <c r="B726" s="1370"/>
      <c r="C726" s="1370"/>
      <c r="D726" s="1370"/>
      <c r="E726" s="1370"/>
      <c r="F726" s="1370"/>
      <c r="G726" s="1371"/>
      <c r="H726" s="1370"/>
      <c r="I726" s="1370"/>
      <c r="J726" s="1370"/>
      <c r="K726" s="1370"/>
      <c r="L726" s="1370"/>
      <c r="M726" s="1370"/>
      <c r="N726" s="1370"/>
      <c r="O726" s="1131"/>
      <c r="P726" s="875"/>
      <c r="Q726" s="1370"/>
      <c r="R726" s="1370"/>
      <c r="S726" s="1370"/>
      <c r="T726" s="1370"/>
      <c r="U726" s="1370"/>
      <c r="V726" s="1370"/>
      <c r="W726" s="1370"/>
      <c r="X726" s="1371"/>
      <c r="Y726" s="1370"/>
      <c r="Z726" s="1372"/>
      <c r="AA726" s="1370"/>
      <c r="AB726" s="1370"/>
      <c r="AC726" s="1370"/>
      <c r="AD726" s="1370"/>
      <c r="AE726" s="1370"/>
      <c r="AF726" s="1131"/>
      <c r="AG726" s="875"/>
      <c r="AH726" s="1370"/>
      <c r="AI726" s="1370"/>
    </row>
    <row r="727">
      <c r="A727" s="1370"/>
      <c r="B727" s="1370"/>
      <c r="C727" s="1370"/>
      <c r="D727" s="1370"/>
      <c r="E727" s="1370"/>
      <c r="F727" s="1370"/>
      <c r="G727" s="1371"/>
      <c r="H727" s="1370"/>
      <c r="I727" s="1370"/>
      <c r="J727" s="1370"/>
      <c r="K727" s="1370"/>
      <c r="L727" s="1370"/>
      <c r="M727" s="1370"/>
      <c r="N727" s="1370"/>
      <c r="O727" s="1131"/>
      <c r="P727" s="875"/>
      <c r="Q727" s="1370"/>
      <c r="R727" s="1370"/>
      <c r="S727" s="1370"/>
      <c r="T727" s="1370"/>
      <c r="U727" s="1370"/>
      <c r="V727" s="1370"/>
      <c r="W727" s="1370"/>
      <c r="X727" s="1371"/>
      <c r="Y727" s="1370"/>
      <c r="Z727" s="1372"/>
      <c r="AA727" s="1370"/>
      <c r="AB727" s="1370"/>
      <c r="AC727" s="1370"/>
      <c r="AD727" s="1370"/>
      <c r="AE727" s="1370"/>
      <c r="AF727" s="1131"/>
      <c r="AG727" s="875"/>
      <c r="AH727" s="1370"/>
      <c r="AI727" s="1370"/>
    </row>
    <row r="728">
      <c r="A728" s="1370"/>
      <c r="B728" s="1370"/>
      <c r="C728" s="1370"/>
      <c r="D728" s="1370"/>
      <c r="E728" s="1370"/>
      <c r="F728" s="1370"/>
      <c r="G728" s="1371"/>
      <c r="H728" s="1370"/>
      <c r="I728" s="1370"/>
      <c r="J728" s="1370"/>
      <c r="K728" s="1370"/>
      <c r="L728" s="1370"/>
      <c r="M728" s="1370"/>
      <c r="N728" s="1370"/>
      <c r="O728" s="1131"/>
      <c r="P728" s="875"/>
      <c r="Q728" s="1370"/>
      <c r="R728" s="1370"/>
      <c r="S728" s="1370"/>
      <c r="T728" s="1370"/>
      <c r="U728" s="1370"/>
      <c r="V728" s="1370"/>
      <c r="W728" s="1370"/>
      <c r="X728" s="1371"/>
      <c r="Y728" s="1370"/>
      <c r="Z728" s="1372"/>
      <c r="AA728" s="1370"/>
      <c r="AB728" s="1370"/>
      <c r="AC728" s="1370"/>
      <c r="AD728" s="1370"/>
      <c r="AE728" s="1370"/>
      <c r="AF728" s="1131"/>
      <c r="AG728" s="875"/>
      <c r="AH728" s="1370"/>
      <c r="AI728" s="1370"/>
    </row>
    <row r="729">
      <c r="A729" s="1370"/>
      <c r="B729" s="1370"/>
      <c r="C729" s="1370"/>
      <c r="D729" s="1370"/>
      <c r="E729" s="1370"/>
      <c r="F729" s="1370"/>
      <c r="G729" s="1371"/>
      <c r="H729" s="1370"/>
      <c r="I729" s="1370"/>
      <c r="J729" s="1370"/>
      <c r="K729" s="1370"/>
      <c r="L729" s="1370"/>
      <c r="M729" s="1370"/>
      <c r="N729" s="1370"/>
      <c r="O729" s="1131"/>
      <c r="P729" s="875"/>
      <c r="Q729" s="1370"/>
      <c r="R729" s="1370"/>
      <c r="S729" s="1370"/>
      <c r="T729" s="1370"/>
      <c r="U729" s="1370"/>
      <c r="V729" s="1370"/>
      <c r="W729" s="1370"/>
      <c r="X729" s="1371"/>
      <c r="Y729" s="1370"/>
      <c r="Z729" s="1372"/>
      <c r="AA729" s="1370"/>
      <c r="AB729" s="1370"/>
      <c r="AC729" s="1370"/>
      <c r="AD729" s="1370"/>
      <c r="AE729" s="1370"/>
      <c r="AF729" s="1131"/>
      <c r="AG729" s="875"/>
      <c r="AH729" s="1370"/>
      <c r="AI729" s="1370"/>
    </row>
    <row r="730">
      <c r="A730" s="1370"/>
      <c r="B730" s="1370"/>
      <c r="C730" s="1370"/>
      <c r="D730" s="1370"/>
      <c r="E730" s="1370"/>
      <c r="F730" s="1370"/>
      <c r="G730" s="1371"/>
      <c r="H730" s="1370"/>
      <c r="I730" s="1370"/>
      <c r="J730" s="1370"/>
      <c r="K730" s="1370"/>
      <c r="L730" s="1370"/>
      <c r="M730" s="1370"/>
      <c r="N730" s="1370"/>
      <c r="O730" s="1131"/>
      <c r="P730" s="875"/>
      <c r="Q730" s="1370"/>
      <c r="R730" s="1370"/>
      <c r="S730" s="1370"/>
      <c r="T730" s="1370"/>
      <c r="U730" s="1370"/>
      <c r="V730" s="1370"/>
      <c r="W730" s="1370"/>
      <c r="X730" s="1371"/>
      <c r="Y730" s="1370"/>
      <c r="Z730" s="1372"/>
      <c r="AA730" s="1370"/>
      <c r="AB730" s="1370"/>
      <c r="AC730" s="1370"/>
      <c r="AD730" s="1370"/>
      <c r="AE730" s="1370"/>
      <c r="AF730" s="1131"/>
      <c r="AG730" s="875"/>
      <c r="AH730" s="1370"/>
      <c r="AI730" s="1370"/>
    </row>
    <row r="731">
      <c r="A731" s="1370"/>
      <c r="B731" s="1370"/>
      <c r="C731" s="1370"/>
      <c r="D731" s="1370"/>
      <c r="E731" s="1370"/>
      <c r="F731" s="1370"/>
      <c r="G731" s="1371"/>
      <c r="H731" s="1370"/>
      <c r="I731" s="1370"/>
      <c r="J731" s="1370"/>
      <c r="K731" s="1370"/>
      <c r="L731" s="1370"/>
      <c r="M731" s="1370"/>
      <c r="N731" s="1370"/>
      <c r="O731" s="1131"/>
      <c r="P731" s="875"/>
      <c r="Q731" s="1370"/>
      <c r="R731" s="1370"/>
      <c r="S731" s="1370"/>
      <c r="T731" s="1370"/>
      <c r="U731" s="1370"/>
      <c r="V731" s="1370"/>
      <c r="W731" s="1370"/>
      <c r="X731" s="1371"/>
      <c r="Y731" s="1370"/>
      <c r="Z731" s="1372"/>
      <c r="AA731" s="1370"/>
      <c r="AB731" s="1370"/>
      <c r="AC731" s="1370"/>
      <c r="AD731" s="1370"/>
      <c r="AE731" s="1370"/>
      <c r="AF731" s="1131"/>
      <c r="AG731" s="875"/>
      <c r="AH731" s="1370"/>
      <c r="AI731" s="1370"/>
    </row>
    <row r="732">
      <c r="A732" s="1370"/>
      <c r="B732" s="1370"/>
      <c r="C732" s="1370"/>
      <c r="D732" s="1370"/>
      <c r="E732" s="1370"/>
      <c r="F732" s="1370"/>
      <c r="G732" s="1371"/>
      <c r="H732" s="1370"/>
      <c r="I732" s="1370"/>
      <c r="J732" s="1370"/>
      <c r="K732" s="1370"/>
      <c r="L732" s="1370"/>
      <c r="M732" s="1370"/>
      <c r="N732" s="1370"/>
      <c r="O732" s="1131"/>
      <c r="P732" s="875"/>
      <c r="Q732" s="1370"/>
      <c r="R732" s="1370"/>
      <c r="S732" s="1370"/>
      <c r="T732" s="1370"/>
      <c r="U732" s="1370"/>
      <c r="V732" s="1370"/>
      <c r="W732" s="1370"/>
      <c r="X732" s="1371"/>
      <c r="Y732" s="1370"/>
      <c r="Z732" s="1372"/>
      <c r="AA732" s="1370"/>
      <c r="AB732" s="1370"/>
      <c r="AC732" s="1370"/>
      <c r="AD732" s="1370"/>
      <c r="AE732" s="1370"/>
      <c r="AF732" s="1131"/>
      <c r="AG732" s="875"/>
      <c r="AH732" s="1370"/>
      <c r="AI732" s="1370"/>
    </row>
    <row r="733">
      <c r="A733" s="1370"/>
      <c r="B733" s="1370"/>
      <c r="C733" s="1370"/>
      <c r="D733" s="1370"/>
      <c r="E733" s="1370"/>
      <c r="F733" s="1370"/>
      <c r="G733" s="1371"/>
      <c r="H733" s="1370"/>
      <c r="I733" s="1370"/>
      <c r="J733" s="1370"/>
      <c r="K733" s="1370"/>
      <c r="L733" s="1370"/>
      <c r="M733" s="1370"/>
      <c r="N733" s="1370"/>
      <c r="O733" s="1131"/>
      <c r="P733" s="875"/>
      <c r="Q733" s="1370"/>
      <c r="R733" s="1370"/>
      <c r="S733" s="1370"/>
      <c r="T733" s="1370"/>
      <c r="U733" s="1370"/>
      <c r="V733" s="1370"/>
      <c r="W733" s="1370"/>
      <c r="X733" s="1371"/>
      <c r="Y733" s="1370"/>
      <c r="Z733" s="1372"/>
      <c r="AA733" s="1370"/>
      <c r="AB733" s="1370"/>
      <c r="AC733" s="1370"/>
      <c r="AD733" s="1370"/>
      <c r="AE733" s="1370"/>
      <c r="AF733" s="1131"/>
      <c r="AG733" s="875"/>
      <c r="AH733" s="1370"/>
      <c r="AI733" s="1370"/>
    </row>
    <row r="734">
      <c r="A734" s="1370"/>
      <c r="B734" s="1370"/>
      <c r="C734" s="1370"/>
      <c r="D734" s="1370"/>
      <c r="E734" s="1370"/>
      <c r="F734" s="1370"/>
      <c r="G734" s="1371"/>
      <c r="H734" s="1370"/>
      <c r="I734" s="1370"/>
      <c r="J734" s="1370"/>
      <c r="K734" s="1370"/>
      <c r="L734" s="1370"/>
      <c r="M734" s="1370"/>
      <c r="N734" s="1370"/>
      <c r="O734" s="1131"/>
      <c r="P734" s="875"/>
      <c r="Q734" s="1370"/>
      <c r="R734" s="1370"/>
      <c r="S734" s="1370"/>
      <c r="T734" s="1370"/>
      <c r="U734" s="1370"/>
      <c r="V734" s="1370"/>
      <c r="W734" s="1370"/>
      <c r="X734" s="1371"/>
      <c r="Y734" s="1370"/>
      <c r="Z734" s="1372"/>
      <c r="AA734" s="1370"/>
      <c r="AB734" s="1370"/>
      <c r="AC734" s="1370"/>
      <c r="AD734" s="1370"/>
      <c r="AE734" s="1370"/>
      <c r="AF734" s="1131"/>
      <c r="AG734" s="875"/>
      <c r="AH734" s="1370"/>
      <c r="AI734" s="1370"/>
    </row>
    <row r="735">
      <c r="A735" s="1370"/>
      <c r="B735" s="1370"/>
      <c r="C735" s="1370"/>
      <c r="D735" s="1370"/>
      <c r="E735" s="1370"/>
      <c r="F735" s="1370"/>
      <c r="G735" s="1371"/>
      <c r="H735" s="1370"/>
      <c r="I735" s="1370"/>
      <c r="J735" s="1370"/>
      <c r="K735" s="1370"/>
      <c r="L735" s="1370"/>
      <c r="M735" s="1370"/>
      <c r="N735" s="1370"/>
      <c r="O735" s="1131"/>
      <c r="P735" s="875"/>
      <c r="Q735" s="1370"/>
      <c r="R735" s="1370"/>
      <c r="S735" s="1370"/>
      <c r="T735" s="1370"/>
      <c r="U735" s="1370"/>
      <c r="V735" s="1370"/>
      <c r="W735" s="1370"/>
      <c r="X735" s="1371"/>
      <c r="Y735" s="1370"/>
      <c r="Z735" s="1372"/>
      <c r="AA735" s="1370"/>
      <c r="AB735" s="1370"/>
      <c r="AC735" s="1370"/>
      <c r="AD735" s="1370"/>
      <c r="AE735" s="1370"/>
      <c r="AF735" s="1131"/>
      <c r="AG735" s="875"/>
      <c r="AH735" s="1370"/>
      <c r="AI735" s="1370"/>
    </row>
    <row r="736">
      <c r="A736" s="1370"/>
      <c r="B736" s="1370"/>
      <c r="C736" s="1370"/>
      <c r="D736" s="1370"/>
      <c r="E736" s="1370"/>
      <c r="F736" s="1370"/>
      <c r="G736" s="1371"/>
      <c r="H736" s="1370"/>
      <c r="I736" s="1370"/>
      <c r="J736" s="1370"/>
      <c r="K736" s="1370"/>
      <c r="L736" s="1370"/>
      <c r="M736" s="1370"/>
      <c r="N736" s="1370"/>
      <c r="O736" s="1131"/>
      <c r="P736" s="875"/>
      <c r="Q736" s="1370"/>
      <c r="R736" s="1370"/>
      <c r="S736" s="1370"/>
      <c r="T736" s="1370"/>
      <c r="U736" s="1370"/>
      <c r="V736" s="1370"/>
      <c r="W736" s="1370"/>
      <c r="X736" s="1371"/>
      <c r="Y736" s="1370"/>
      <c r="Z736" s="1372"/>
      <c r="AA736" s="1370"/>
      <c r="AB736" s="1370"/>
      <c r="AC736" s="1370"/>
      <c r="AD736" s="1370"/>
      <c r="AE736" s="1370"/>
      <c r="AF736" s="1131"/>
      <c r="AG736" s="875"/>
      <c r="AH736" s="1370"/>
      <c r="AI736" s="1370"/>
    </row>
    <row r="737">
      <c r="A737" s="1370"/>
      <c r="B737" s="1370"/>
      <c r="C737" s="1370"/>
      <c r="D737" s="1370"/>
      <c r="E737" s="1370"/>
      <c r="F737" s="1370"/>
      <c r="G737" s="1371"/>
      <c r="H737" s="1370"/>
      <c r="I737" s="1370"/>
      <c r="J737" s="1370"/>
      <c r="K737" s="1370"/>
      <c r="L737" s="1370"/>
      <c r="M737" s="1370"/>
      <c r="N737" s="1370"/>
      <c r="O737" s="1131"/>
      <c r="P737" s="875"/>
      <c r="Q737" s="1370"/>
      <c r="R737" s="1370"/>
      <c r="S737" s="1370"/>
      <c r="T737" s="1370"/>
      <c r="U737" s="1370"/>
      <c r="V737" s="1370"/>
      <c r="W737" s="1370"/>
      <c r="X737" s="1371"/>
      <c r="Y737" s="1370"/>
      <c r="Z737" s="1372"/>
      <c r="AA737" s="1370"/>
      <c r="AB737" s="1370"/>
      <c r="AC737" s="1370"/>
      <c r="AD737" s="1370"/>
      <c r="AE737" s="1370"/>
      <c r="AF737" s="1131"/>
      <c r="AG737" s="875"/>
      <c r="AH737" s="1370"/>
      <c r="AI737" s="1370"/>
    </row>
    <row r="738">
      <c r="A738" s="1370"/>
      <c r="B738" s="1370"/>
      <c r="C738" s="1370"/>
      <c r="D738" s="1370"/>
      <c r="E738" s="1370"/>
      <c r="F738" s="1370"/>
      <c r="G738" s="1371"/>
      <c r="H738" s="1370"/>
      <c r="I738" s="1370"/>
      <c r="J738" s="1370"/>
      <c r="K738" s="1370"/>
      <c r="L738" s="1370"/>
      <c r="M738" s="1370"/>
      <c r="N738" s="1370"/>
      <c r="O738" s="1131"/>
      <c r="P738" s="875"/>
      <c r="Q738" s="1370"/>
      <c r="R738" s="1370"/>
      <c r="S738" s="1370"/>
      <c r="T738" s="1370"/>
      <c r="U738" s="1370"/>
      <c r="V738" s="1370"/>
      <c r="W738" s="1370"/>
      <c r="X738" s="1371"/>
      <c r="Y738" s="1370"/>
      <c r="Z738" s="1372"/>
      <c r="AA738" s="1370"/>
      <c r="AB738" s="1370"/>
      <c r="AC738" s="1370"/>
      <c r="AD738" s="1370"/>
      <c r="AE738" s="1370"/>
      <c r="AF738" s="1131"/>
      <c r="AG738" s="875"/>
      <c r="AH738" s="1370"/>
      <c r="AI738" s="1370"/>
    </row>
    <row r="739">
      <c r="A739" s="1370"/>
      <c r="B739" s="1370"/>
      <c r="C739" s="1370"/>
      <c r="D739" s="1370"/>
      <c r="E739" s="1370"/>
      <c r="F739" s="1370"/>
      <c r="G739" s="1371"/>
      <c r="H739" s="1370"/>
      <c r="I739" s="1370"/>
      <c r="J739" s="1370"/>
      <c r="K739" s="1370"/>
      <c r="L739" s="1370"/>
      <c r="M739" s="1370"/>
      <c r="N739" s="1370"/>
      <c r="O739" s="1131"/>
      <c r="P739" s="875"/>
      <c r="Q739" s="1370"/>
      <c r="R739" s="1370"/>
      <c r="S739" s="1370"/>
      <c r="T739" s="1370"/>
      <c r="U739" s="1370"/>
      <c r="V739" s="1370"/>
      <c r="W739" s="1370"/>
      <c r="X739" s="1371"/>
      <c r="Y739" s="1370"/>
      <c r="Z739" s="1372"/>
      <c r="AA739" s="1370"/>
      <c r="AB739" s="1370"/>
      <c r="AC739" s="1370"/>
      <c r="AD739" s="1370"/>
      <c r="AE739" s="1370"/>
      <c r="AF739" s="1131"/>
      <c r="AG739" s="875"/>
      <c r="AH739" s="1370"/>
      <c r="AI739" s="1370"/>
    </row>
    <row r="740">
      <c r="A740" s="1370"/>
      <c r="B740" s="1370"/>
      <c r="C740" s="1370"/>
      <c r="D740" s="1370"/>
      <c r="E740" s="1370"/>
      <c r="F740" s="1370"/>
      <c r="G740" s="1371"/>
      <c r="H740" s="1370"/>
      <c r="I740" s="1370"/>
      <c r="J740" s="1370"/>
      <c r="K740" s="1370"/>
      <c r="L740" s="1370"/>
      <c r="M740" s="1370"/>
      <c r="N740" s="1370"/>
      <c r="O740" s="1131"/>
      <c r="P740" s="875"/>
      <c r="Q740" s="1370"/>
      <c r="R740" s="1370"/>
      <c r="S740" s="1370"/>
      <c r="T740" s="1370"/>
      <c r="U740" s="1370"/>
      <c r="V740" s="1370"/>
      <c r="W740" s="1370"/>
      <c r="X740" s="1371"/>
      <c r="Y740" s="1370"/>
      <c r="Z740" s="1372"/>
      <c r="AA740" s="1370"/>
      <c r="AB740" s="1370"/>
      <c r="AC740" s="1370"/>
      <c r="AD740" s="1370"/>
      <c r="AE740" s="1370"/>
      <c r="AF740" s="1131"/>
      <c r="AG740" s="875"/>
      <c r="AH740" s="1370"/>
      <c r="AI740" s="1370"/>
    </row>
    <row r="741">
      <c r="A741" s="1370"/>
      <c r="B741" s="1370"/>
      <c r="C741" s="1370"/>
      <c r="D741" s="1370"/>
      <c r="E741" s="1370"/>
      <c r="F741" s="1370"/>
      <c r="G741" s="1371"/>
      <c r="H741" s="1370"/>
      <c r="I741" s="1370"/>
      <c r="J741" s="1370"/>
      <c r="K741" s="1370"/>
      <c r="L741" s="1370"/>
      <c r="M741" s="1370"/>
      <c r="N741" s="1370"/>
      <c r="O741" s="1131"/>
      <c r="P741" s="875"/>
      <c r="Q741" s="1370"/>
      <c r="R741" s="1370"/>
      <c r="S741" s="1370"/>
      <c r="T741" s="1370"/>
      <c r="U741" s="1370"/>
      <c r="V741" s="1370"/>
      <c r="W741" s="1370"/>
      <c r="X741" s="1371"/>
      <c r="Y741" s="1370"/>
      <c r="Z741" s="1372"/>
      <c r="AA741" s="1370"/>
      <c r="AB741" s="1370"/>
      <c r="AC741" s="1370"/>
      <c r="AD741" s="1370"/>
      <c r="AE741" s="1370"/>
      <c r="AF741" s="1131"/>
      <c r="AG741" s="875"/>
      <c r="AH741" s="1370"/>
      <c r="AI741" s="1370"/>
    </row>
    <row r="742">
      <c r="A742" s="1370"/>
      <c r="B742" s="1370"/>
      <c r="C742" s="1370"/>
      <c r="D742" s="1370"/>
      <c r="E742" s="1370"/>
      <c r="F742" s="1370"/>
      <c r="G742" s="1371"/>
      <c r="H742" s="1370"/>
      <c r="I742" s="1370"/>
      <c r="J742" s="1370"/>
      <c r="K742" s="1370"/>
      <c r="L742" s="1370"/>
      <c r="M742" s="1370"/>
      <c r="N742" s="1370"/>
      <c r="O742" s="1131"/>
      <c r="P742" s="875"/>
      <c r="Q742" s="1370"/>
      <c r="R742" s="1370"/>
      <c r="S742" s="1370"/>
      <c r="T742" s="1370"/>
      <c r="U742" s="1370"/>
      <c r="V742" s="1370"/>
      <c r="W742" s="1370"/>
      <c r="X742" s="1371"/>
      <c r="Y742" s="1370"/>
      <c r="Z742" s="1372"/>
      <c r="AA742" s="1370"/>
      <c r="AB742" s="1370"/>
      <c r="AC742" s="1370"/>
      <c r="AD742" s="1370"/>
      <c r="AE742" s="1370"/>
      <c r="AF742" s="1131"/>
      <c r="AG742" s="875"/>
      <c r="AH742" s="1370"/>
      <c r="AI742" s="1370"/>
    </row>
    <row r="743">
      <c r="A743" s="1370"/>
      <c r="B743" s="1370"/>
      <c r="C743" s="1370"/>
      <c r="D743" s="1370"/>
      <c r="E743" s="1370"/>
      <c r="F743" s="1370"/>
      <c r="G743" s="1371"/>
      <c r="H743" s="1370"/>
      <c r="I743" s="1370"/>
      <c r="J743" s="1370"/>
      <c r="K743" s="1370"/>
      <c r="L743" s="1370"/>
      <c r="M743" s="1370"/>
      <c r="N743" s="1370"/>
      <c r="O743" s="1131"/>
      <c r="P743" s="875"/>
      <c r="Q743" s="1370"/>
      <c r="R743" s="1370"/>
      <c r="S743" s="1370"/>
      <c r="T743" s="1370"/>
      <c r="U743" s="1370"/>
      <c r="V743" s="1370"/>
      <c r="W743" s="1370"/>
      <c r="X743" s="1371"/>
      <c r="Y743" s="1370"/>
      <c r="Z743" s="1372"/>
      <c r="AA743" s="1370"/>
      <c r="AB743" s="1370"/>
      <c r="AC743" s="1370"/>
      <c r="AD743" s="1370"/>
      <c r="AE743" s="1370"/>
      <c r="AF743" s="1131"/>
      <c r="AG743" s="875"/>
      <c r="AH743" s="1370"/>
      <c r="AI743" s="1370"/>
    </row>
    <row r="744">
      <c r="A744" s="1370"/>
      <c r="B744" s="1370"/>
      <c r="C744" s="1370"/>
      <c r="D744" s="1370"/>
      <c r="E744" s="1370"/>
      <c r="F744" s="1370"/>
      <c r="G744" s="1371"/>
      <c r="H744" s="1370"/>
      <c r="I744" s="1370"/>
      <c r="J744" s="1370"/>
      <c r="K744" s="1370"/>
      <c r="L744" s="1370"/>
      <c r="M744" s="1370"/>
      <c r="N744" s="1370"/>
      <c r="O744" s="1131"/>
      <c r="P744" s="875"/>
      <c r="Q744" s="1370"/>
      <c r="R744" s="1370"/>
      <c r="S744" s="1370"/>
      <c r="T744" s="1370"/>
      <c r="U744" s="1370"/>
      <c r="V744" s="1370"/>
      <c r="W744" s="1370"/>
      <c r="X744" s="1371"/>
      <c r="Y744" s="1370"/>
      <c r="Z744" s="1372"/>
      <c r="AA744" s="1370"/>
      <c r="AB744" s="1370"/>
      <c r="AC744" s="1370"/>
      <c r="AD744" s="1370"/>
      <c r="AE744" s="1370"/>
      <c r="AF744" s="1131"/>
      <c r="AG744" s="875"/>
      <c r="AH744" s="1370"/>
      <c r="AI744" s="1370"/>
    </row>
    <row r="745">
      <c r="A745" s="1370"/>
      <c r="B745" s="1370"/>
      <c r="C745" s="1370"/>
      <c r="D745" s="1370"/>
      <c r="E745" s="1370"/>
      <c r="F745" s="1370"/>
      <c r="G745" s="1371"/>
      <c r="H745" s="1370"/>
      <c r="I745" s="1370"/>
      <c r="J745" s="1370"/>
      <c r="K745" s="1370"/>
      <c r="L745" s="1370"/>
      <c r="M745" s="1370"/>
      <c r="N745" s="1370"/>
      <c r="O745" s="1131"/>
      <c r="P745" s="875"/>
      <c r="Q745" s="1370"/>
      <c r="R745" s="1370"/>
      <c r="S745" s="1370"/>
      <c r="T745" s="1370"/>
      <c r="U745" s="1370"/>
      <c r="V745" s="1370"/>
      <c r="W745" s="1370"/>
      <c r="X745" s="1371"/>
      <c r="Y745" s="1370"/>
      <c r="Z745" s="1372"/>
      <c r="AA745" s="1370"/>
      <c r="AB745" s="1370"/>
      <c r="AC745" s="1370"/>
      <c r="AD745" s="1370"/>
      <c r="AE745" s="1370"/>
      <c r="AF745" s="1131"/>
      <c r="AG745" s="875"/>
      <c r="AH745" s="1370"/>
      <c r="AI745" s="1370"/>
    </row>
    <row r="746">
      <c r="A746" s="1370"/>
      <c r="B746" s="1370"/>
      <c r="C746" s="1370"/>
      <c r="D746" s="1370"/>
      <c r="E746" s="1370"/>
      <c r="F746" s="1370"/>
      <c r="G746" s="1371"/>
      <c r="H746" s="1370"/>
      <c r="I746" s="1370"/>
      <c r="J746" s="1370"/>
      <c r="K746" s="1370"/>
      <c r="L746" s="1370"/>
      <c r="M746" s="1370"/>
      <c r="N746" s="1370"/>
      <c r="O746" s="1131"/>
      <c r="P746" s="875"/>
      <c r="Q746" s="1370"/>
      <c r="R746" s="1370"/>
      <c r="S746" s="1370"/>
      <c r="T746" s="1370"/>
      <c r="U746" s="1370"/>
      <c r="V746" s="1370"/>
      <c r="W746" s="1370"/>
      <c r="X746" s="1371"/>
      <c r="Y746" s="1370"/>
      <c r="Z746" s="1372"/>
      <c r="AA746" s="1370"/>
      <c r="AB746" s="1370"/>
      <c r="AC746" s="1370"/>
      <c r="AD746" s="1370"/>
      <c r="AE746" s="1370"/>
      <c r="AF746" s="1131"/>
      <c r="AG746" s="875"/>
      <c r="AH746" s="1370"/>
      <c r="AI746" s="1370"/>
    </row>
    <row r="747">
      <c r="A747" s="1370"/>
      <c r="B747" s="1370"/>
      <c r="C747" s="1370"/>
      <c r="D747" s="1370"/>
      <c r="E747" s="1370"/>
      <c r="F747" s="1370"/>
      <c r="G747" s="1371"/>
      <c r="H747" s="1370"/>
      <c r="I747" s="1370"/>
      <c r="J747" s="1370"/>
      <c r="K747" s="1370"/>
      <c r="L747" s="1370"/>
      <c r="M747" s="1370"/>
      <c r="N747" s="1370"/>
      <c r="O747" s="1131"/>
      <c r="P747" s="875"/>
      <c r="Q747" s="1370"/>
      <c r="R747" s="1370"/>
      <c r="S747" s="1370"/>
      <c r="T747" s="1370"/>
      <c r="U747" s="1370"/>
      <c r="V747" s="1370"/>
      <c r="W747" s="1370"/>
      <c r="X747" s="1371"/>
      <c r="Y747" s="1370"/>
      <c r="Z747" s="1372"/>
      <c r="AA747" s="1370"/>
      <c r="AB747" s="1370"/>
      <c r="AC747" s="1370"/>
      <c r="AD747" s="1370"/>
      <c r="AE747" s="1370"/>
      <c r="AF747" s="1131"/>
      <c r="AG747" s="875"/>
      <c r="AH747" s="1370"/>
      <c r="AI747" s="1370"/>
    </row>
    <row r="748">
      <c r="A748" s="1370"/>
      <c r="B748" s="1370"/>
      <c r="C748" s="1370"/>
      <c r="D748" s="1370"/>
      <c r="E748" s="1370"/>
      <c r="F748" s="1370"/>
      <c r="G748" s="1371"/>
      <c r="H748" s="1370"/>
      <c r="I748" s="1370"/>
      <c r="J748" s="1370"/>
      <c r="K748" s="1370"/>
      <c r="L748" s="1370"/>
      <c r="M748" s="1370"/>
      <c r="N748" s="1370"/>
      <c r="O748" s="1131"/>
      <c r="P748" s="875"/>
      <c r="Q748" s="1370"/>
      <c r="R748" s="1370"/>
      <c r="S748" s="1370"/>
      <c r="T748" s="1370"/>
      <c r="U748" s="1370"/>
      <c r="V748" s="1370"/>
      <c r="W748" s="1370"/>
      <c r="X748" s="1371"/>
      <c r="Y748" s="1370"/>
      <c r="Z748" s="1372"/>
      <c r="AA748" s="1370"/>
      <c r="AB748" s="1370"/>
      <c r="AC748" s="1370"/>
      <c r="AD748" s="1370"/>
      <c r="AE748" s="1370"/>
      <c r="AF748" s="1131"/>
      <c r="AG748" s="875"/>
      <c r="AH748" s="1370"/>
      <c r="AI748" s="1370"/>
    </row>
    <row r="749">
      <c r="A749" s="1370"/>
      <c r="B749" s="1370"/>
      <c r="C749" s="1370"/>
      <c r="D749" s="1370"/>
      <c r="E749" s="1370"/>
      <c r="F749" s="1370"/>
      <c r="G749" s="1371"/>
      <c r="H749" s="1370"/>
      <c r="I749" s="1370"/>
      <c r="J749" s="1370"/>
      <c r="K749" s="1370"/>
      <c r="L749" s="1370"/>
      <c r="M749" s="1370"/>
      <c r="N749" s="1370"/>
      <c r="O749" s="1131"/>
      <c r="P749" s="875"/>
      <c r="Q749" s="1370"/>
      <c r="R749" s="1370"/>
      <c r="S749" s="1370"/>
      <c r="T749" s="1370"/>
      <c r="U749" s="1370"/>
      <c r="V749" s="1370"/>
      <c r="W749" s="1370"/>
      <c r="X749" s="1371"/>
      <c r="Y749" s="1370"/>
      <c r="Z749" s="1372"/>
      <c r="AA749" s="1370"/>
      <c r="AB749" s="1370"/>
      <c r="AC749" s="1370"/>
      <c r="AD749" s="1370"/>
      <c r="AE749" s="1370"/>
      <c r="AF749" s="1131"/>
      <c r="AG749" s="875"/>
      <c r="AH749" s="1370"/>
      <c r="AI749" s="1370"/>
    </row>
    <row r="750">
      <c r="A750" s="1370"/>
      <c r="B750" s="1370"/>
      <c r="C750" s="1370"/>
      <c r="D750" s="1370"/>
      <c r="E750" s="1370"/>
      <c r="F750" s="1370"/>
      <c r="G750" s="1371"/>
      <c r="H750" s="1370"/>
      <c r="I750" s="1370"/>
      <c r="J750" s="1370"/>
      <c r="K750" s="1370"/>
      <c r="L750" s="1370"/>
      <c r="M750" s="1370"/>
      <c r="N750" s="1370"/>
      <c r="O750" s="1131"/>
      <c r="P750" s="875"/>
      <c r="Q750" s="1370"/>
      <c r="R750" s="1370"/>
      <c r="S750" s="1370"/>
      <c r="T750" s="1370"/>
      <c r="U750" s="1370"/>
      <c r="V750" s="1370"/>
      <c r="W750" s="1370"/>
      <c r="X750" s="1371"/>
      <c r="Y750" s="1370"/>
      <c r="Z750" s="1372"/>
      <c r="AA750" s="1370"/>
      <c r="AB750" s="1370"/>
      <c r="AC750" s="1370"/>
      <c r="AD750" s="1370"/>
      <c r="AE750" s="1370"/>
      <c r="AF750" s="1131"/>
      <c r="AG750" s="875"/>
      <c r="AH750" s="1370"/>
      <c r="AI750" s="1370"/>
    </row>
    <row r="751">
      <c r="A751" s="1370"/>
      <c r="B751" s="1370"/>
      <c r="C751" s="1370"/>
      <c r="D751" s="1370"/>
      <c r="E751" s="1370"/>
      <c r="F751" s="1370"/>
      <c r="G751" s="1371"/>
      <c r="H751" s="1370"/>
      <c r="I751" s="1370"/>
      <c r="J751" s="1370"/>
      <c r="K751" s="1370"/>
      <c r="L751" s="1370"/>
      <c r="M751" s="1370"/>
      <c r="N751" s="1370"/>
      <c r="O751" s="1131"/>
      <c r="P751" s="875"/>
      <c r="Q751" s="1370"/>
      <c r="R751" s="1370"/>
      <c r="S751" s="1370"/>
      <c r="T751" s="1370"/>
      <c r="U751" s="1370"/>
      <c r="V751" s="1370"/>
      <c r="W751" s="1370"/>
      <c r="X751" s="1371"/>
      <c r="Y751" s="1370"/>
      <c r="Z751" s="1372"/>
      <c r="AA751" s="1370"/>
      <c r="AB751" s="1370"/>
      <c r="AC751" s="1370"/>
      <c r="AD751" s="1370"/>
      <c r="AE751" s="1370"/>
      <c r="AF751" s="1131"/>
      <c r="AG751" s="875"/>
      <c r="AH751" s="1370"/>
      <c r="AI751" s="1370"/>
    </row>
    <row r="752">
      <c r="A752" s="1370"/>
      <c r="B752" s="1370"/>
      <c r="C752" s="1370"/>
      <c r="D752" s="1370"/>
      <c r="E752" s="1370"/>
      <c r="F752" s="1370"/>
      <c r="G752" s="1371"/>
      <c r="H752" s="1370"/>
      <c r="I752" s="1370"/>
      <c r="J752" s="1370"/>
      <c r="K752" s="1370"/>
      <c r="L752" s="1370"/>
      <c r="M752" s="1370"/>
      <c r="N752" s="1370"/>
      <c r="O752" s="1131"/>
      <c r="P752" s="875"/>
      <c r="Q752" s="1370"/>
      <c r="R752" s="1370"/>
      <c r="S752" s="1370"/>
      <c r="T752" s="1370"/>
      <c r="U752" s="1370"/>
      <c r="V752" s="1370"/>
      <c r="W752" s="1370"/>
      <c r="X752" s="1371"/>
      <c r="Y752" s="1370"/>
      <c r="Z752" s="1372"/>
      <c r="AA752" s="1370"/>
      <c r="AB752" s="1370"/>
      <c r="AC752" s="1370"/>
      <c r="AD752" s="1370"/>
      <c r="AE752" s="1370"/>
      <c r="AF752" s="1131"/>
      <c r="AG752" s="875"/>
      <c r="AH752" s="1370"/>
      <c r="AI752" s="1370"/>
    </row>
    <row r="753">
      <c r="A753" s="1370"/>
      <c r="B753" s="1370"/>
      <c r="C753" s="1370"/>
      <c r="D753" s="1370"/>
      <c r="E753" s="1370"/>
      <c r="F753" s="1370"/>
      <c r="G753" s="1371"/>
      <c r="H753" s="1370"/>
      <c r="I753" s="1370"/>
      <c r="J753" s="1370"/>
      <c r="K753" s="1370"/>
      <c r="L753" s="1370"/>
      <c r="M753" s="1370"/>
      <c r="N753" s="1370"/>
      <c r="O753" s="1131"/>
      <c r="P753" s="875"/>
      <c r="Q753" s="1370"/>
      <c r="R753" s="1370"/>
      <c r="S753" s="1370"/>
      <c r="T753" s="1370"/>
      <c r="U753" s="1370"/>
      <c r="V753" s="1370"/>
      <c r="W753" s="1370"/>
      <c r="X753" s="1371"/>
      <c r="Y753" s="1370"/>
      <c r="Z753" s="1372"/>
      <c r="AA753" s="1370"/>
      <c r="AB753" s="1370"/>
      <c r="AC753" s="1370"/>
      <c r="AD753" s="1370"/>
      <c r="AE753" s="1370"/>
      <c r="AF753" s="1131"/>
      <c r="AG753" s="875"/>
      <c r="AH753" s="1370"/>
      <c r="AI753" s="1370"/>
    </row>
    <row r="754">
      <c r="A754" s="1370"/>
      <c r="B754" s="1370"/>
      <c r="C754" s="1370"/>
      <c r="D754" s="1370"/>
      <c r="E754" s="1370"/>
      <c r="F754" s="1370"/>
      <c r="G754" s="1371"/>
      <c r="H754" s="1370"/>
      <c r="I754" s="1370"/>
      <c r="J754" s="1370"/>
      <c r="K754" s="1370"/>
      <c r="L754" s="1370"/>
      <c r="M754" s="1370"/>
      <c r="N754" s="1370"/>
      <c r="O754" s="1131"/>
      <c r="P754" s="875"/>
      <c r="Q754" s="1370"/>
      <c r="R754" s="1370"/>
      <c r="S754" s="1370"/>
      <c r="T754" s="1370"/>
      <c r="U754" s="1370"/>
      <c r="V754" s="1370"/>
      <c r="W754" s="1370"/>
      <c r="X754" s="1371"/>
      <c r="Y754" s="1370"/>
      <c r="Z754" s="1372"/>
      <c r="AA754" s="1370"/>
      <c r="AB754" s="1370"/>
      <c r="AC754" s="1370"/>
      <c r="AD754" s="1370"/>
      <c r="AE754" s="1370"/>
      <c r="AF754" s="1131"/>
      <c r="AG754" s="875"/>
      <c r="AH754" s="1370"/>
      <c r="AI754" s="1370"/>
    </row>
    <row r="755">
      <c r="A755" s="1370"/>
      <c r="B755" s="1370"/>
      <c r="C755" s="1370"/>
      <c r="D755" s="1370"/>
      <c r="E755" s="1370"/>
      <c r="F755" s="1370"/>
      <c r="G755" s="1371"/>
      <c r="H755" s="1370"/>
      <c r="I755" s="1370"/>
      <c r="J755" s="1370"/>
      <c r="K755" s="1370"/>
      <c r="L755" s="1370"/>
      <c r="M755" s="1370"/>
      <c r="N755" s="1370"/>
      <c r="O755" s="1131"/>
      <c r="P755" s="875"/>
      <c r="Q755" s="1370"/>
      <c r="R755" s="1370"/>
      <c r="S755" s="1370"/>
      <c r="T755" s="1370"/>
      <c r="U755" s="1370"/>
      <c r="V755" s="1370"/>
      <c r="W755" s="1370"/>
      <c r="X755" s="1371"/>
      <c r="Y755" s="1370"/>
      <c r="Z755" s="1372"/>
      <c r="AA755" s="1370"/>
      <c r="AB755" s="1370"/>
      <c r="AC755" s="1370"/>
      <c r="AD755" s="1370"/>
      <c r="AE755" s="1370"/>
      <c r="AF755" s="1131"/>
      <c r="AG755" s="875"/>
      <c r="AH755" s="1370"/>
      <c r="AI755" s="1370"/>
    </row>
    <row r="756">
      <c r="A756" s="1370"/>
      <c r="B756" s="1370"/>
      <c r="C756" s="1370"/>
      <c r="D756" s="1370"/>
      <c r="E756" s="1370"/>
      <c r="F756" s="1370"/>
      <c r="G756" s="1371"/>
      <c r="H756" s="1370"/>
      <c r="I756" s="1370"/>
      <c r="J756" s="1370"/>
      <c r="K756" s="1370"/>
      <c r="L756" s="1370"/>
      <c r="M756" s="1370"/>
      <c r="N756" s="1370"/>
      <c r="O756" s="1131"/>
      <c r="P756" s="875"/>
      <c r="Q756" s="1370"/>
      <c r="R756" s="1370"/>
      <c r="S756" s="1370"/>
      <c r="T756" s="1370"/>
      <c r="U756" s="1370"/>
      <c r="V756" s="1370"/>
      <c r="W756" s="1370"/>
      <c r="X756" s="1371"/>
      <c r="Y756" s="1370"/>
      <c r="Z756" s="1372"/>
      <c r="AA756" s="1370"/>
      <c r="AB756" s="1370"/>
      <c r="AC756" s="1370"/>
      <c r="AD756" s="1370"/>
      <c r="AE756" s="1370"/>
      <c r="AF756" s="1131"/>
      <c r="AG756" s="875"/>
      <c r="AH756" s="1370"/>
      <c r="AI756" s="1370"/>
    </row>
    <row r="757">
      <c r="A757" s="1370"/>
      <c r="B757" s="1370"/>
      <c r="C757" s="1370"/>
      <c r="D757" s="1370"/>
      <c r="E757" s="1370"/>
      <c r="F757" s="1370"/>
      <c r="G757" s="1371"/>
      <c r="H757" s="1370"/>
      <c r="I757" s="1370"/>
      <c r="J757" s="1370"/>
      <c r="K757" s="1370"/>
      <c r="L757" s="1370"/>
      <c r="M757" s="1370"/>
      <c r="N757" s="1370"/>
      <c r="O757" s="1131"/>
      <c r="P757" s="875"/>
      <c r="Q757" s="1370"/>
      <c r="R757" s="1370"/>
      <c r="S757" s="1370"/>
      <c r="T757" s="1370"/>
      <c r="U757" s="1370"/>
      <c r="V757" s="1370"/>
      <c r="W757" s="1370"/>
      <c r="X757" s="1371"/>
      <c r="Y757" s="1370"/>
      <c r="Z757" s="1372"/>
      <c r="AA757" s="1370"/>
      <c r="AB757" s="1370"/>
      <c r="AC757" s="1370"/>
      <c r="AD757" s="1370"/>
      <c r="AE757" s="1370"/>
      <c r="AF757" s="1131"/>
      <c r="AG757" s="875"/>
      <c r="AH757" s="1370"/>
      <c r="AI757" s="1370"/>
    </row>
    <row r="758">
      <c r="A758" s="1370"/>
      <c r="B758" s="1370"/>
      <c r="C758" s="1370"/>
      <c r="D758" s="1370"/>
      <c r="E758" s="1370"/>
      <c r="F758" s="1370"/>
      <c r="G758" s="1371"/>
      <c r="H758" s="1370"/>
      <c r="I758" s="1370"/>
      <c r="J758" s="1370"/>
      <c r="K758" s="1370"/>
      <c r="L758" s="1370"/>
      <c r="M758" s="1370"/>
      <c r="N758" s="1370"/>
      <c r="O758" s="1131"/>
      <c r="P758" s="875"/>
      <c r="Q758" s="1370"/>
      <c r="R758" s="1370"/>
      <c r="S758" s="1370"/>
      <c r="T758" s="1370"/>
      <c r="U758" s="1370"/>
      <c r="V758" s="1370"/>
      <c r="W758" s="1370"/>
      <c r="X758" s="1371"/>
      <c r="Y758" s="1370"/>
      <c r="Z758" s="1372"/>
      <c r="AA758" s="1370"/>
      <c r="AB758" s="1370"/>
      <c r="AC758" s="1370"/>
      <c r="AD758" s="1370"/>
      <c r="AE758" s="1370"/>
      <c r="AF758" s="1131"/>
      <c r="AG758" s="875"/>
      <c r="AH758" s="1370"/>
      <c r="AI758" s="1370"/>
    </row>
    <row r="759">
      <c r="A759" s="1370"/>
      <c r="B759" s="1370"/>
      <c r="C759" s="1370"/>
      <c r="D759" s="1370"/>
      <c r="E759" s="1370"/>
      <c r="F759" s="1370"/>
      <c r="G759" s="1371"/>
      <c r="H759" s="1370"/>
      <c r="I759" s="1370"/>
      <c r="J759" s="1370"/>
      <c r="K759" s="1370"/>
      <c r="L759" s="1370"/>
      <c r="M759" s="1370"/>
      <c r="N759" s="1370"/>
      <c r="O759" s="1131"/>
      <c r="P759" s="875"/>
      <c r="Q759" s="1370"/>
      <c r="R759" s="1370"/>
      <c r="S759" s="1370"/>
      <c r="T759" s="1370"/>
      <c r="U759" s="1370"/>
      <c r="V759" s="1370"/>
      <c r="W759" s="1370"/>
      <c r="X759" s="1371"/>
      <c r="Y759" s="1370"/>
      <c r="Z759" s="1372"/>
      <c r="AA759" s="1370"/>
      <c r="AB759" s="1370"/>
      <c r="AC759" s="1370"/>
      <c r="AD759" s="1370"/>
      <c r="AE759" s="1370"/>
      <c r="AF759" s="1131"/>
      <c r="AG759" s="875"/>
      <c r="AH759" s="1370"/>
      <c r="AI759" s="1370"/>
    </row>
    <row r="760">
      <c r="A760" s="1370"/>
      <c r="B760" s="1370"/>
      <c r="C760" s="1370"/>
      <c r="D760" s="1370"/>
      <c r="E760" s="1370"/>
      <c r="F760" s="1370"/>
      <c r="G760" s="1371"/>
      <c r="H760" s="1370"/>
      <c r="I760" s="1370"/>
      <c r="J760" s="1370"/>
      <c r="K760" s="1370"/>
      <c r="L760" s="1370"/>
      <c r="M760" s="1370"/>
      <c r="N760" s="1370"/>
      <c r="O760" s="1131"/>
      <c r="P760" s="875"/>
      <c r="Q760" s="1370"/>
      <c r="R760" s="1370"/>
      <c r="S760" s="1370"/>
      <c r="T760" s="1370"/>
      <c r="U760" s="1370"/>
      <c r="V760" s="1370"/>
      <c r="W760" s="1370"/>
      <c r="X760" s="1371"/>
      <c r="Y760" s="1370"/>
      <c r="Z760" s="1372"/>
      <c r="AA760" s="1370"/>
      <c r="AB760" s="1370"/>
      <c r="AC760" s="1370"/>
      <c r="AD760" s="1370"/>
      <c r="AE760" s="1370"/>
      <c r="AF760" s="1131"/>
      <c r="AG760" s="875"/>
      <c r="AH760" s="1370"/>
      <c r="AI760" s="1370"/>
    </row>
    <row r="761">
      <c r="A761" s="1370"/>
      <c r="B761" s="1370"/>
      <c r="C761" s="1370"/>
      <c r="D761" s="1370"/>
      <c r="E761" s="1370"/>
      <c r="F761" s="1370"/>
      <c r="G761" s="1371"/>
      <c r="H761" s="1370"/>
      <c r="I761" s="1370"/>
      <c r="J761" s="1370"/>
      <c r="K761" s="1370"/>
      <c r="L761" s="1370"/>
      <c r="M761" s="1370"/>
      <c r="N761" s="1370"/>
      <c r="O761" s="1131"/>
      <c r="P761" s="875"/>
      <c r="Q761" s="1370"/>
      <c r="R761" s="1370"/>
      <c r="S761" s="1370"/>
      <c r="T761" s="1370"/>
      <c r="U761" s="1370"/>
      <c r="V761" s="1370"/>
      <c r="W761" s="1370"/>
      <c r="X761" s="1371"/>
      <c r="Y761" s="1370"/>
      <c r="Z761" s="1372"/>
      <c r="AA761" s="1370"/>
      <c r="AB761" s="1370"/>
      <c r="AC761" s="1370"/>
      <c r="AD761" s="1370"/>
      <c r="AE761" s="1370"/>
      <c r="AF761" s="1131"/>
      <c r="AG761" s="875"/>
      <c r="AH761" s="1370"/>
      <c r="AI761" s="1370"/>
    </row>
    <row r="762">
      <c r="A762" s="1370"/>
      <c r="B762" s="1370"/>
      <c r="C762" s="1370"/>
      <c r="D762" s="1370"/>
      <c r="E762" s="1370"/>
      <c r="F762" s="1370"/>
      <c r="G762" s="1371"/>
      <c r="H762" s="1370"/>
      <c r="I762" s="1370"/>
      <c r="J762" s="1370"/>
      <c r="K762" s="1370"/>
      <c r="L762" s="1370"/>
      <c r="M762" s="1370"/>
      <c r="N762" s="1370"/>
      <c r="O762" s="1131"/>
      <c r="P762" s="875"/>
      <c r="Q762" s="1370"/>
      <c r="R762" s="1370"/>
      <c r="S762" s="1370"/>
      <c r="T762" s="1370"/>
      <c r="U762" s="1370"/>
      <c r="V762" s="1370"/>
      <c r="W762" s="1370"/>
      <c r="X762" s="1371"/>
      <c r="Y762" s="1370"/>
      <c r="Z762" s="1372"/>
      <c r="AA762" s="1370"/>
      <c r="AB762" s="1370"/>
      <c r="AC762" s="1370"/>
      <c r="AD762" s="1370"/>
      <c r="AE762" s="1370"/>
      <c r="AF762" s="1131"/>
      <c r="AG762" s="875"/>
      <c r="AH762" s="1370"/>
      <c r="AI762" s="1370"/>
    </row>
    <row r="763">
      <c r="A763" s="1370"/>
      <c r="B763" s="1370"/>
      <c r="C763" s="1370"/>
      <c r="D763" s="1370"/>
      <c r="E763" s="1370"/>
      <c r="F763" s="1370"/>
      <c r="G763" s="1371"/>
      <c r="H763" s="1370"/>
      <c r="I763" s="1370"/>
      <c r="J763" s="1370"/>
      <c r="K763" s="1370"/>
      <c r="L763" s="1370"/>
      <c r="M763" s="1370"/>
      <c r="N763" s="1370"/>
      <c r="O763" s="1131"/>
      <c r="P763" s="875"/>
      <c r="Q763" s="1370"/>
      <c r="R763" s="1370"/>
      <c r="S763" s="1370"/>
      <c r="T763" s="1370"/>
      <c r="U763" s="1370"/>
      <c r="V763" s="1370"/>
      <c r="W763" s="1370"/>
      <c r="X763" s="1371"/>
      <c r="Y763" s="1370"/>
      <c r="Z763" s="1372"/>
      <c r="AA763" s="1370"/>
      <c r="AB763" s="1370"/>
      <c r="AC763" s="1370"/>
      <c r="AD763" s="1370"/>
      <c r="AE763" s="1370"/>
      <c r="AF763" s="1131"/>
      <c r="AG763" s="875"/>
      <c r="AH763" s="1370"/>
      <c r="AI763" s="1370"/>
    </row>
    <row r="764">
      <c r="A764" s="1370"/>
      <c r="B764" s="1370"/>
      <c r="C764" s="1370"/>
      <c r="D764" s="1370"/>
      <c r="E764" s="1370"/>
      <c r="F764" s="1370"/>
      <c r="G764" s="1371"/>
      <c r="H764" s="1370"/>
      <c r="I764" s="1370"/>
      <c r="J764" s="1370"/>
      <c r="K764" s="1370"/>
      <c r="L764" s="1370"/>
      <c r="M764" s="1370"/>
      <c r="N764" s="1370"/>
      <c r="O764" s="1131"/>
      <c r="P764" s="875"/>
      <c r="Q764" s="1370"/>
      <c r="R764" s="1370"/>
      <c r="S764" s="1370"/>
      <c r="T764" s="1370"/>
      <c r="U764" s="1370"/>
      <c r="V764" s="1370"/>
      <c r="W764" s="1370"/>
      <c r="X764" s="1371"/>
      <c r="Y764" s="1370"/>
      <c r="Z764" s="1372"/>
      <c r="AA764" s="1370"/>
      <c r="AB764" s="1370"/>
      <c r="AC764" s="1370"/>
      <c r="AD764" s="1370"/>
      <c r="AE764" s="1370"/>
      <c r="AF764" s="1131"/>
      <c r="AG764" s="875"/>
      <c r="AH764" s="1370"/>
      <c r="AI764" s="1370"/>
    </row>
    <row r="765">
      <c r="A765" s="1370"/>
      <c r="B765" s="1370"/>
      <c r="C765" s="1370"/>
      <c r="D765" s="1370"/>
      <c r="E765" s="1370"/>
      <c r="F765" s="1370"/>
      <c r="G765" s="1371"/>
      <c r="H765" s="1370"/>
      <c r="I765" s="1370"/>
      <c r="J765" s="1370"/>
      <c r="K765" s="1370"/>
      <c r="L765" s="1370"/>
      <c r="M765" s="1370"/>
      <c r="N765" s="1370"/>
      <c r="O765" s="1131"/>
      <c r="P765" s="875"/>
      <c r="Q765" s="1370"/>
      <c r="R765" s="1370"/>
      <c r="S765" s="1370"/>
      <c r="T765" s="1370"/>
      <c r="U765" s="1370"/>
      <c r="V765" s="1370"/>
      <c r="W765" s="1370"/>
      <c r="X765" s="1371"/>
      <c r="Y765" s="1370"/>
      <c r="Z765" s="1372"/>
      <c r="AA765" s="1370"/>
      <c r="AB765" s="1370"/>
      <c r="AC765" s="1370"/>
      <c r="AD765" s="1370"/>
      <c r="AE765" s="1370"/>
      <c r="AF765" s="1131"/>
      <c r="AG765" s="875"/>
      <c r="AH765" s="1370"/>
      <c r="AI765" s="1370"/>
    </row>
    <row r="766">
      <c r="A766" s="1370"/>
      <c r="B766" s="1370"/>
      <c r="C766" s="1370"/>
      <c r="D766" s="1370"/>
      <c r="E766" s="1370"/>
      <c r="F766" s="1370"/>
      <c r="G766" s="1371"/>
      <c r="H766" s="1370"/>
      <c r="I766" s="1370"/>
      <c r="J766" s="1370"/>
      <c r="K766" s="1370"/>
      <c r="L766" s="1370"/>
      <c r="M766" s="1370"/>
      <c r="N766" s="1370"/>
      <c r="O766" s="1131"/>
      <c r="P766" s="875"/>
      <c r="Q766" s="1370"/>
      <c r="R766" s="1370"/>
      <c r="S766" s="1370"/>
      <c r="T766" s="1370"/>
      <c r="U766" s="1370"/>
      <c r="V766" s="1370"/>
      <c r="W766" s="1370"/>
      <c r="X766" s="1371"/>
      <c r="Y766" s="1370"/>
      <c r="Z766" s="1372"/>
      <c r="AA766" s="1370"/>
      <c r="AB766" s="1370"/>
      <c r="AC766" s="1370"/>
      <c r="AD766" s="1370"/>
      <c r="AE766" s="1370"/>
      <c r="AF766" s="1131"/>
      <c r="AG766" s="875"/>
      <c r="AH766" s="1370"/>
      <c r="AI766" s="1370"/>
    </row>
    <row r="767">
      <c r="A767" s="1370"/>
      <c r="B767" s="1370"/>
      <c r="C767" s="1370"/>
      <c r="D767" s="1370"/>
      <c r="E767" s="1370"/>
      <c r="F767" s="1370"/>
      <c r="G767" s="1371"/>
      <c r="H767" s="1370"/>
      <c r="I767" s="1370"/>
      <c r="J767" s="1370"/>
      <c r="K767" s="1370"/>
      <c r="L767" s="1370"/>
      <c r="M767" s="1370"/>
      <c r="N767" s="1370"/>
      <c r="O767" s="1131"/>
      <c r="P767" s="875"/>
      <c r="Q767" s="1370"/>
      <c r="R767" s="1370"/>
      <c r="S767" s="1370"/>
      <c r="T767" s="1370"/>
      <c r="U767" s="1370"/>
      <c r="V767" s="1370"/>
      <c r="W767" s="1370"/>
      <c r="X767" s="1371"/>
      <c r="Y767" s="1370"/>
      <c r="Z767" s="1372"/>
      <c r="AA767" s="1370"/>
      <c r="AB767" s="1370"/>
      <c r="AC767" s="1370"/>
      <c r="AD767" s="1370"/>
      <c r="AE767" s="1370"/>
      <c r="AF767" s="1131"/>
      <c r="AG767" s="875"/>
      <c r="AH767" s="1370"/>
      <c r="AI767" s="1370"/>
    </row>
    <row r="768">
      <c r="A768" s="1370"/>
      <c r="B768" s="1370"/>
      <c r="C768" s="1370"/>
      <c r="D768" s="1370"/>
      <c r="E768" s="1370"/>
      <c r="F768" s="1370"/>
      <c r="G768" s="1371"/>
      <c r="H768" s="1370"/>
      <c r="I768" s="1370"/>
      <c r="J768" s="1370"/>
      <c r="K768" s="1370"/>
      <c r="L768" s="1370"/>
      <c r="M768" s="1370"/>
      <c r="N768" s="1370"/>
      <c r="O768" s="1131"/>
      <c r="P768" s="875"/>
      <c r="Q768" s="1370"/>
      <c r="R768" s="1370"/>
      <c r="S768" s="1370"/>
      <c r="T768" s="1370"/>
      <c r="U768" s="1370"/>
      <c r="V768" s="1370"/>
      <c r="W768" s="1370"/>
      <c r="X768" s="1371"/>
      <c r="Y768" s="1370"/>
      <c r="Z768" s="1372"/>
      <c r="AA768" s="1370"/>
      <c r="AB768" s="1370"/>
      <c r="AC768" s="1370"/>
      <c r="AD768" s="1370"/>
      <c r="AE768" s="1370"/>
      <c r="AF768" s="1131"/>
      <c r="AG768" s="875"/>
      <c r="AH768" s="1370"/>
      <c r="AI768" s="1370"/>
    </row>
    <row r="769">
      <c r="A769" s="1370"/>
      <c r="B769" s="1370"/>
      <c r="C769" s="1370"/>
      <c r="D769" s="1370"/>
      <c r="E769" s="1370"/>
      <c r="F769" s="1370"/>
      <c r="G769" s="1371"/>
      <c r="H769" s="1370"/>
      <c r="I769" s="1370"/>
      <c r="J769" s="1370"/>
      <c r="K769" s="1370"/>
      <c r="L769" s="1370"/>
      <c r="M769" s="1370"/>
      <c r="N769" s="1370"/>
      <c r="O769" s="1131"/>
      <c r="P769" s="875"/>
      <c r="Q769" s="1370"/>
      <c r="R769" s="1370"/>
      <c r="S769" s="1370"/>
      <c r="T769" s="1370"/>
      <c r="U769" s="1370"/>
      <c r="V769" s="1370"/>
      <c r="W769" s="1370"/>
      <c r="X769" s="1371"/>
      <c r="Y769" s="1370"/>
      <c r="Z769" s="1372"/>
      <c r="AA769" s="1370"/>
      <c r="AB769" s="1370"/>
      <c r="AC769" s="1370"/>
      <c r="AD769" s="1370"/>
      <c r="AE769" s="1370"/>
      <c r="AF769" s="1131"/>
      <c r="AG769" s="875"/>
      <c r="AH769" s="1370"/>
      <c r="AI769" s="1370"/>
    </row>
    <row r="770">
      <c r="A770" s="1370"/>
      <c r="B770" s="1370"/>
      <c r="C770" s="1370"/>
      <c r="D770" s="1370"/>
      <c r="E770" s="1370"/>
      <c r="F770" s="1370"/>
      <c r="G770" s="1371"/>
      <c r="H770" s="1370"/>
      <c r="I770" s="1370"/>
      <c r="J770" s="1370"/>
      <c r="K770" s="1370"/>
      <c r="L770" s="1370"/>
      <c r="M770" s="1370"/>
      <c r="N770" s="1370"/>
      <c r="O770" s="1131"/>
      <c r="P770" s="875"/>
      <c r="Q770" s="1370"/>
      <c r="R770" s="1370"/>
      <c r="S770" s="1370"/>
      <c r="T770" s="1370"/>
      <c r="U770" s="1370"/>
      <c r="V770" s="1370"/>
      <c r="W770" s="1370"/>
      <c r="X770" s="1371"/>
      <c r="Y770" s="1370"/>
      <c r="Z770" s="1372"/>
      <c r="AA770" s="1370"/>
      <c r="AB770" s="1370"/>
      <c r="AC770" s="1370"/>
      <c r="AD770" s="1370"/>
      <c r="AE770" s="1370"/>
      <c r="AF770" s="1131"/>
      <c r="AG770" s="875"/>
      <c r="AH770" s="1370"/>
      <c r="AI770" s="1370"/>
    </row>
    <row r="771">
      <c r="A771" s="1370"/>
      <c r="B771" s="1370"/>
      <c r="C771" s="1370"/>
      <c r="D771" s="1370"/>
      <c r="E771" s="1370"/>
      <c r="F771" s="1370"/>
      <c r="G771" s="1371"/>
      <c r="H771" s="1370"/>
      <c r="I771" s="1370"/>
      <c r="J771" s="1370"/>
      <c r="K771" s="1370"/>
      <c r="L771" s="1370"/>
      <c r="M771" s="1370"/>
      <c r="N771" s="1370"/>
      <c r="O771" s="1131"/>
      <c r="P771" s="875"/>
      <c r="Q771" s="1370"/>
      <c r="R771" s="1370"/>
      <c r="S771" s="1370"/>
      <c r="T771" s="1370"/>
      <c r="U771" s="1370"/>
      <c r="V771" s="1370"/>
      <c r="W771" s="1370"/>
      <c r="X771" s="1371"/>
      <c r="Y771" s="1370"/>
      <c r="Z771" s="1372"/>
      <c r="AA771" s="1370"/>
      <c r="AB771" s="1370"/>
      <c r="AC771" s="1370"/>
      <c r="AD771" s="1370"/>
      <c r="AE771" s="1370"/>
      <c r="AF771" s="1131"/>
      <c r="AG771" s="875"/>
      <c r="AH771" s="1370"/>
      <c r="AI771" s="1370"/>
    </row>
    <row r="772">
      <c r="A772" s="1370"/>
      <c r="B772" s="1370"/>
      <c r="C772" s="1370"/>
      <c r="D772" s="1370"/>
      <c r="E772" s="1370"/>
      <c r="F772" s="1370"/>
      <c r="G772" s="1371"/>
      <c r="H772" s="1370"/>
      <c r="I772" s="1370"/>
      <c r="J772" s="1370"/>
      <c r="K772" s="1370"/>
      <c r="L772" s="1370"/>
      <c r="M772" s="1370"/>
      <c r="N772" s="1370"/>
      <c r="O772" s="1131"/>
      <c r="P772" s="875"/>
      <c r="Q772" s="1370"/>
      <c r="R772" s="1370"/>
      <c r="S772" s="1370"/>
      <c r="T772" s="1370"/>
      <c r="U772" s="1370"/>
      <c r="V772" s="1370"/>
      <c r="W772" s="1370"/>
      <c r="X772" s="1371"/>
      <c r="Y772" s="1370"/>
      <c r="Z772" s="1372"/>
      <c r="AA772" s="1370"/>
      <c r="AB772" s="1370"/>
      <c r="AC772" s="1370"/>
      <c r="AD772" s="1370"/>
      <c r="AE772" s="1370"/>
      <c r="AF772" s="1131"/>
      <c r="AG772" s="875"/>
      <c r="AH772" s="1370"/>
      <c r="AI772" s="1370"/>
    </row>
    <row r="773">
      <c r="A773" s="1370"/>
      <c r="B773" s="1370"/>
      <c r="C773" s="1370"/>
      <c r="D773" s="1370"/>
      <c r="E773" s="1370"/>
      <c r="F773" s="1370"/>
      <c r="G773" s="1371"/>
      <c r="H773" s="1370"/>
      <c r="I773" s="1370"/>
      <c r="J773" s="1370"/>
      <c r="K773" s="1370"/>
      <c r="L773" s="1370"/>
      <c r="M773" s="1370"/>
      <c r="N773" s="1370"/>
      <c r="O773" s="1131"/>
      <c r="P773" s="875"/>
      <c r="Q773" s="1370"/>
      <c r="R773" s="1370"/>
      <c r="S773" s="1370"/>
      <c r="T773" s="1370"/>
      <c r="U773" s="1370"/>
      <c r="V773" s="1370"/>
      <c r="W773" s="1370"/>
      <c r="X773" s="1371"/>
      <c r="Y773" s="1370"/>
      <c r="Z773" s="1372"/>
      <c r="AA773" s="1370"/>
      <c r="AB773" s="1370"/>
      <c r="AC773" s="1370"/>
      <c r="AD773" s="1370"/>
      <c r="AE773" s="1370"/>
      <c r="AF773" s="1131"/>
      <c r="AG773" s="875"/>
      <c r="AH773" s="1370"/>
      <c r="AI773" s="1370"/>
    </row>
    <row r="774">
      <c r="A774" s="1370"/>
      <c r="B774" s="1370"/>
      <c r="C774" s="1370"/>
      <c r="D774" s="1370"/>
      <c r="E774" s="1370"/>
      <c r="F774" s="1370"/>
      <c r="G774" s="1371"/>
      <c r="H774" s="1370"/>
      <c r="I774" s="1370"/>
      <c r="J774" s="1370"/>
      <c r="K774" s="1370"/>
      <c r="L774" s="1370"/>
      <c r="M774" s="1370"/>
      <c r="N774" s="1370"/>
      <c r="O774" s="1131"/>
      <c r="P774" s="875"/>
      <c r="Q774" s="1370"/>
      <c r="R774" s="1370"/>
      <c r="S774" s="1370"/>
      <c r="T774" s="1370"/>
      <c r="U774" s="1370"/>
      <c r="V774" s="1370"/>
      <c r="W774" s="1370"/>
      <c r="X774" s="1371"/>
      <c r="Y774" s="1370"/>
      <c r="Z774" s="1372"/>
      <c r="AA774" s="1370"/>
      <c r="AB774" s="1370"/>
      <c r="AC774" s="1370"/>
      <c r="AD774" s="1370"/>
      <c r="AE774" s="1370"/>
      <c r="AF774" s="1131"/>
      <c r="AG774" s="875"/>
      <c r="AH774" s="1370"/>
      <c r="AI774" s="1370"/>
    </row>
    <row r="775">
      <c r="A775" s="1370"/>
      <c r="B775" s="1370"/>
      <c r="C775" s="1370"/>
      <c r="D775" s="1370"/>
      <c r="E775" s="1370"/>
      <c r="F775" s="1370"/>
      <c r="G775" s="1371"/>
      <c r="H775" s="1370"/>
      <c r="I775" s="1370"/>
      <c r="J775" s="1370"/>
      <c r="K775" s="1370"/>
      <c r="L775" s="1370"/>
      <c r="M775" s="1370"/>
      <c r="N775" s="1370"/>
      <c r="O775" s="1131"/>
      <c r="P775" s="875"/>
      <c r="Q775" s="1370"/>
      <c r="R775" s="1370"/>
      <c r="S775" s="1370"/>
      <c r="T775" s="1370"/>
      <c r="U775" s="1370"/>
      <c r="V775" s="1370"/>
      <c r="W775" s="1370"/>
      <c r="X775" s="1371"/>
      <c r="Y775" s="1370"/>
      <c r="Z775" s="1372"/>
      <c r="AA775" s="1370"/>
      <c r="AB775" s="1370"/>
      <c r="AC775" s="1370"/>
      <c r="AD775" s="1370"/>
      <c r="AE775" s="1370"/>
      <c r="AF775" s="1131"/>
      <c r="AG775" s="875"/>
      <c r="AH775" s="1370"/>
      <c r="AI775" s="1370"/>
    </row>
    <row r="776">
      <c r="A776" s="1370"/>
      <c r="B776" s="1370"/>
      <c r="C776" s="1370"/>
      <c r="D776" s="1370"/>
      <c r="E776" s="1370"/>
      <c r="F776" s="1370"/>
      <c r="G776" s="1371"/>
      <c r="H776" s="1370"/>
      <c r="I776" s="1370"/>
      <c r="J776" s="1370"/>
      <c r="K776" s="1370"/>
      <c r="L776" s="1370"/>
      <c r="M776" s="1370"/>
      <c r="N776" s="1370"/>
      <c r="O776" s="1131"/>
      <c r="P776" s="875"/>
      <c r="Q776" s="1370"/>
      <c r="R776" s="1370"/>
      <c r="S776" s="1370"/>
      <c r="T776" s="1370"/>
      <c r="U776" s="1370"/>
      <c r="V776" s="1370"/>
      <c r="W776" s="1370"/>
      <c r="X776" s="1371"/>
      <c r="Y776" s="1370"/>
      <c r="Z776" s="1372"/>
      <c r="AA776" s="1370"/>
      <c r="AB776" s="1370"/>
      <c r="AC776" s="1370"/>
      <c r="AD776" s="1370"/>
      <c r="AE776" s="1370"/>
      <c r="AF776" s="1131"/>
      <c r="AG776" s="875"/>
      <c r="AH776" s="1370"/>
      <c r="AI776" s="1370"/>
    </row>
    <row r="777">
      <c r="A777" s="1370"/>
      <c r="B777" s="1370"/>
      <c r="C777" s="1370"/>
      <c r="D777" s="1370"/>
      <c r="E777" s="1370"/>
      <c r="F777" s="1370"/>
      <c r="G777" s="1371"/>
      <c r="H777" s="1370"/>
      <c r="I777" s="1370"/>
      <c r="J777" s="1370"/>
      <c r="K777" s="1370"/>
      <c r="L777" s="1370"/>
      <c r="M777" s="1370"/>
      <c r="N777" s="1370"/>
      <c r="O777" s="1131"/>
      <c r="P777" s="875"/>
      <c r="Q777" s="1370"/>
      <c r="R777" s="1370"/>
      <c r="S777" s="1370"/>
      <c r="T777" s="1370"/>
      <c r="U777" s="1370"/>
      <c r="V777" s="1370"/>
      <c r="W777" s="1370"/>
      <c r="X777" s="1371"/>
      <c r="Y777" s="1370"/>
      <c r="Z777" s="1372"/>
      <c r="AA777" s="1370"/>
      <c r="AB777" s="1370"/>
      <c r="AC777" s="1370"/>
      <c r="AD777" s="1370"/>
      <c r="AE777" s="1370"/>
      <c r="AF777" s="1131"/>
      <c r="AG777" s="875"/>
      <c r="AH777" s="1370"/>
      <c r="AI777" s="1370"/>
    </row>
    <row r="778">
      <c r="A778" s="1370"/>
      <c r="B778" s="1370"/>
      <c r="C778" s="1370"/>
      <c r="D778" s="1370"/>
      <c r="E778" s="1370"/>
      <c r="F778" s="1370"/>
      <c r="G778" s="1371"/>
      <c r="H778" s="1370"/>
      <c r="I778" s="1370"/>
      <c r="J778" s="1370"/>
      <c r="K778" s="1370"/>
      <c r="L778" s="1370"/>
      <c r="M778" s="1370"/>
      <c r="N778" s="1370"/>
      <c r="O778" s="1131"/>
      <c r="P778" s="875"/>
      <c r="Q778" s="1370"/>
      <c r="R778" s="1370"/>
      <c r="S778" s="1370"/>
      <c r="T778" s="1370"/>
      <c r="U778" s="1370"/>
      <c r="V778" s="1370"/>
      <c r="W778" s="1370"/>
      <c r="X778" s="1371"/>
      <c r="Y778" s="1370"/>
      <c r="Z778" s="1372"/>
      <c r="AA778" s="1370"/>
      <c r="AB778" s="1370"/>
      <c r="AC778" s="1370"/>
      <c r="AD778" s="1370"/>
      <c r="AE778" s="1370"/>
      <c r="AF778" s="1131"/>
      <c r="AG778" s="875"/>
      <c r="AH778" s="1370"/>
      <c r="AI778" s="1370"/>
    </row>
    <row r="779">
      <c r="A779" s="1370"/>
      <c r="B779" s="1370"/>
      <c r="C779" s="1370"/>
      <c r="D779" s="1370"/>
      <c r="E779" s="1370"/>
      <c r="F779" s="1370"/>
      <c r="G779" s="1371"/>
      <c r="H779" s="1370"/>
      <c r="I779" s="1370"/>
      <c r="J779" s="1370"/>
      <c r="K779" s="1370"/>
      <c r="L779" s="1370"/>
      <c r="M779" s="1370"/>
      <c r="N779" s="1370"/>
      <c r="O779" s="1131"/>
      <c r="P779" s="875"/>
      <c r="Q779" s="1370"/>
      <c r="R779" s="1370"/>
      <c r="S779" s="1370"/>
      <c r="T779" s="1370"/>
      <c r="U779" s="1370"/>
      <c r="V779" s="1370"/>
      <c r="W779" s="1370"/>
      <c r="X779" s="1371"/>
      <c r="Y779" s="1370"/>
      <c r="Z779" s="1372"/>
      <c r="AA779" s="1370"/>
      <c r="AB779" s="1370"/>
      <c r="AC779" s="1370"/>
      <c r="AD779" s="1370"/>
      <c r="AE779" s="1370"/>
      <c r="AF779" s="1131"/>
      <c r="AG779" s="875"/>
      <c r="AH779" s="1370"/>
      <c r="AI779" s="1370"/>
    </row>
    <row r="780">
      <c r="A780" s="1370"/>
      <c r="B780" s="1370"/>
      <c r="C780" s="1370"/>
      <c r="D780" s="1370"/>
      <c r="E780" s="1370"/>
      <c r="F780" s="1370"/>
      <c r="G780" s="1371"/>
      <c r="H780" s="1370"/>
      <c r="I780" s="1370"/>
      <c r="J780" s="1370"/>
      <c r="K780" s="1370"/>
      <c r="L780" s="1370"/>
      <c r="M780" s="1370"/>
      <c r="N780" s="1370"/>
      <c r="O780" s="1131"/>
      <c r="P780" s="875"/>
      <c r="Q780" s="1370"/>
      <c r="R780" s="1370"/>
      <c r="S780" s="1370"/>
      <c r="T780" s="1370"/>
      <c r="U780" s="1370"/>
      <c r="V780" s="1370"/>
      <c r="W780" s="1370"/>
      <c r="X780" s="1371"/>
      <c r="Y780" s="1370"/>
      <c r="Z780" s="1372"/>
      <c r="AA780" s="1370"/>
      <c r="AB780" s="1370"/>
      <c r="AC780" s="1370"/>
      <c r="AD780" s="1370"/>
      <c r="AE780" s="1370"/>
      <c r="AF780" s="1131"/>
      <c r="AG780" s="875"/>
      <c r="AH780" s="1370"/>
      <c r="AI780" s="1370"/>
    </row>
    <row r="781">
      <c r="A781" s="1370"/>
      <c r="B781" s="1370"/>
      <c r="C781" s="1370"/>
      <c r="D781" s="1370"/>
      <c r="E781" s="1370"/>
      <c r="F781" s="1370"/>
      <c r="G781" s="1371"/>
      <c r="H781" s="1370"/>
      <c r="I781" s="1370"/>
      <c r="J781" s="1370"/>
      <c r="K781" s="1370"/>
      <c r="L781" s="1370"/>
      <c r="M781" s="1370"/>
      <c r="N781" s="1370"/>
      <c r="O781" s="1131"/>
      <c r="P781" s="875"/>
      <c r="Q781" s="1370"/>
      <c r="R781" s="1370"/>
      <c r="S781" s="1370"/>
      <c r="T781" s="1370"/>
      <c r="U781" s="1370"/>
      <c r="V781" s="1370"/>
      <c r="W781" s="1370"/>
      <c r="X781" s="1371"/>
      <c r="Y781" s="1370"/>
      <c r="Z781" s="1372"/>
      <c r="AA781" s="1370"/>
      <c r="AB781" s="1370"/>
      <c r="AC781" s="1370"/>
      <c r="AD781" s="1370"/>
      <c r="AE781" s="1370"/>
      <c r="AF781" s="1131"/>
      <c r="AG781" s="875"/>
      <c r="AH781" s="1370"/>
      <c r="AI781" s="1370"/>
    </row>
    <row r="782">
      <c r="A782" s="1370"/>
      <c r="B782" s="1370"/>
      <c r="C782" s="1370"/>
      <c r="D782" s="1370"/>
      <c r="E782" s="1370"/>
      <c r="F782" s="1370"/>
      <c r="G782" s="1371"/>
      <c r="H782" s="1370"/>
      <c r="I782" s="1370"/>
      <c r="J782" s="1370"/>
      <c r="K782" s="1370"/>
      <c r="L782" s="1370"/>
      <c r="M782" s="1370"/>
      <c r="N782" s="1370"/>
      <c r="O782" s="1131"/>
      <c r="P782" s="875"/>
      <c r="Q782" s="1370"/>
      <c r="R782" s="1370"/>
      <c r="S782" s="1370"/>
      <c r="T782" s="1370"/>
      <c r="U782" s="1370"/>
      <c r="V782" s="1370"/>
      <c r="W782" s="1370"/>
      <c r="X782" s="1371"/>
      <c r="Y782" s="1370"/>
      <c r="Z782" s="1372"/>
      <c r="AA782" s="1370"/>
      <c r="AB782" s="1370"/>
      <c r="AC782" s="1370"/>
      <c r="AD782" s="1370"/>
      <c r="AE782" s="1370"/>
      <c r="AF782" s="1131"/>
      <c r="AG782" s="875"/>
      <c r="AH782" s="1370"/>
      <c r="AI782" s="1370"/>
    </row>
    <row r="783">
      <c r="A783" s="1370"/>
      <c r="B783" s="1370"/>
      <c r="C783" s="1370"/>
      <c r="D783" s="1370"/>
      <c r="E783" s="1370"/>
      <c r="F783" s="1370"/>
      <c r="G783" s="1371"/>
      <c r="H783" s="1370"/>
      <c r="I783" s="1370"/>
      <c r="J783" s="1370"/>
      <c r="K783" s="1370"/>
      <c r="L783" s="1370"/>
      <c r="M783" s="1370"/>
      <c r="N783" s="1370"/>
      <c r="O783" s="1131"/>
      <c r="P783" s="875"/>
      <c r="Q783" s="1370"/>
      <c r="R783" s="1370"/>
      <c r="S783" s="1370"/>
      <c r="T783" s="1370"/>
      <c r="U783" s="1370"/>
      <c r="V783" s="1370"/>
      <c r="W783" s="1370"/>
      <c r="X783" s="1371"/>
      <c r="Y783" s="1370"/>
      <c r="Z783" s="1372"/>
      <c r="AA783" s="1370"/>
      <c r="AB783" s="1370"/>
      <c r="AC783" s="1370"/>
      <c r="AD783" s="1370"/>
      <c r="AE783" s="1370"/>
      <c r="AF783" s="1131"/>
      <c r="AG783" s="875"/>
      <c r="AH783" s="1370"/>
      <c r="AI783" s="1370"/>
    </row>
    <row r="784">
      <c r="A784" s="1370"/>
      <c r="B784" s="1370"/>
      <c r="C784" s="1370"/>
      <c r="D784" s="1370"/>
      <c r="E784" s="1370"/>
      <c r="F784" s="1370"/>
      <c r="G784" s="1371"/>
      <c r="H784" s="1370"/>
      <c r="I784" s="1370"/>
      <c r="J784" s="1370"/>
      <c r="K784" s="1370"/>
      <c r="L784" s="1370"/>
      <c r="M784" s="1370"/>
      <c r="N784" s="1370"/>
      <c r="O784" s="1131"/>
      <c r="P784" s="875"/>
      <c r="Q784" s="1370"/>
      <c r="R784" s="1370"/>
      <c r="S784" s="1370"/>
      <c r="T784" s="1370"/>
      <c r="U784" s="1370"/>
      <c r="V784" s="1370"/>
      <c r="W784" s="1370"/>
      <c r="X784" s="1371"/>
      <c r="Y784" s="1370"/>
      <c r="Z784" s="1372"/>
      <c r="AA784" s="1370"/>
      <c r="AB784" s="1370"/>
      <c r="AC784" s="1370"/>
      <c r="AD784" s="1370"/>
      <c r="AE784" s="1370"/>
      <c r="AF784" s="1131"/>
      <c r="AG784" s="875"/>
      <c r="AH784" s="1370"/>
      <c r="AI784" s="1370"/>
    </row>
    <row r="785">
      <c r="A785" s="1370"/>
      <c r="B785" s="1370"/>
      <c r="C785" s="1370"/>
      <c r="D785" s="1370"/>
      <c r="E785" s="1370"/>
      <c r="F785" s="1370"/>
      <c r="G785" s="1371"/>
      <c r="H785" s="1370"/>
      <c r="I785" s="1370"/>
      <c r="J785" s="1370"/>
      <c r="K785" s="1370"/>
      <c r="L785" s="1370"/>
      <c r="M785" s="1370"/>
      <c r="N785" s="1370"/>
      <c r="O785" s="1131"/>
      <c r="P785" s="875"/>
      <c r="Q785" s="1370"/>
      <c r="R785" s="1370"/>
      <c r="S785" s="1370"/>
      <c r="T785" s="1370"/>
      <c r="U785" s="1370"/>
      <c r="V785" s="1370"/>
      <c r="W785" s="1370"/>
      <c r="X785" s="1371"/>
      <c r="Y785" s="1370"/>
      <c r="Z785" s="1372"/>
      <c r="AA785" s="1370"/>
      <c r="AB785" s="1370"/>
      <c r="AC785" s="1370"/>
      <c r="AD785" s="1370"/>
      <c r="AE785" s="1370"/>
      <c r="AF785" s="1131"/>
      <c r="AG785" s="875"/>
      <c r="AH785" s="1370"/>
      <c r="AI785" s="1370"/>
    </row>
    <row r="786">
      <c r="A786" s="1370"/>
      <c r="B786" s="1370"/>
      <c r="C786" s="1370"/>
      <c r="D786" s="1370"/>
      <c r="E786" s="1370"/>
      <c r="F786" s="1370"/>
      <c r="G786" s="1371"/>
      <c r="H786" s="1370"/>
      <c r="I786" s="1370"/>
      <c r="J786" s="1370"/>
      <c r="K786" s="1370"/>
      <c r="L786" s="1370"/>
      <c r="M786" s="1370"/>
      <c r="N786" s="1370"/>
      <c r="O786" s="1131"/>
      <c r="P786" s="875"/>
      <c r="Q786" s="1370"/>
      <c r="R786" s="1370"/>
      <c r="S786" s="1370"/>
      <c r="T786" s="1370"/>
      <c r="U786" s="1370"/>
      <c r="V786" s="1370"/>
      <c r="W786" s="1370"/>
      <c r="X786" s="1371"/>
      <c r="Y786" s="1370"/>
      <c r="Z786" s="1372"/>
      <c r="AA786" s="1370"/>
      <c r="AB786" s="1370"/>
      <c r="AC786" s="1370"/>
      <c r="AD786" s="1370"/>
      <c r="AE786" s="1370"/>
      <c r="AF786" s="1131"/>
      <c r="AG786" s="875"/>
      <c r="AH786" s="1370"/>
      <c r="AI786" s="1370"/>
    </row>
    <row r="787">
      <c r="A787" s="1370"/>
      <c r="B787" s="1370"/>
      <c r="C787" s="1370"/>
      <c r="D787" s="1370"/>
      <c r="E787" s="1370"/>
      <c r="F787" s="1370"/>
      <c r="G787" s="1371"/>
      <c r="H787" s="1370"/>
      <c r="I787" s="1370"/>
      <c r="J787" s="1370"/>
      <c r="K787" s="1370"/>
      <c r="L787" s="1370"/>
      <c r="M787" s="1370"/>
      <c r="N787" s="1370"/>
      <c r="O787" s="1131"/>
      <c r="P787" s="875"/>
      <c r="Q787" s="1370"/>
      <c r="R787" s="1370"/>
      <c r="S787" s="1370"/>
      <c r="T787" s="1370"/>
      <c r="U787" s="1370"/>
      <c r="V787" s="1370"/>
      <c r="W787" s="1370"/>
      <c r="X787" s="1371"/>
      <c r="Y787" s="1370"/>
      <c r="Z787" s="1372"/>
      <c r="AA787" s="1370"/>
      <c r="AB787" s="1370"/>
      <c r="AC787" s="1370"/>
      <c r="AD787" s="1370"/>
      <c r="AE787" s="1370"/>
      <c r="AF787" s="1131"/>
      <c r="AG787" s="875"/>
      <c r="AH787" s="1370"/>
      <c r="AI787" s="1370"/>
    </row>
    <row r="788">
      <c r="A788" s="1370"/>
      <c r="B788" s="1370"/>
      <c r="C788" s="1370"/>
      <c r="D788" s="1370"/>
      <c r="E788" s="1370"/>
      <c r="F788" s="1370"/>
      <c r="G788" s="1371"/>
      <c r="H788" s="1370"/>
      <c r="I788" s="1370"/>
      <c r="J788" s="1370"/>
      <c r="K788" s="1370"/>
      <c r="L788" s="1370"/>
      <c r="M788" s="1370"/>
      <c r="N788" s="1370"/>
      <c r="O788" s="1131"/>
      <c r="P788" s="875"/>
      <c r="Q788" s="1370"/>
      <c r="R788" s="1370"/>
      <c r="S788" s="1370"/>
      <c r="T788" s="1370"/>
      <c r="U788" s="1370"/>
      <c r="V788" s="1370"/>
      <c r="W788" s="1370"/>
      <c r="X788" s="1371"/>
      <c r="Y788" s="1370"/>
      <c r="Z788" s="1372"/>
      <c r="AA788" s="1370"/>
      <c r="AB788" s="1370"/>
      <c r="AC788" s="1370"/>
      <c r="AD788" s="1370"/>
      <c r="AE788" s="1370"/>
      <c r="AF788" s="1131"/>
      <c r="AG788" s="875"/>
      <c r="AH788" s="1370"/>
      <c r="AI788" s="1370"/>
    </row>
    <row r="789">
      <c r="A789" s="1370"/>
      <c r="B789" s="1370"/>
      <c r="C789" s="1370"/>
      <c r="D789" s="1370"/>
      <c r="E789" s="1370"/>
      <c r="F789" s="1370"/>
      <c r="G789" s="1371"/>
      <c r="H789" s="1370"/>
      <c r="I789" s="1370"/>
      <c r="J789" s="1370"/>
      <c r="K789" s="1370"/>
      <c r="L789" s="1370"/>
      <c r="M789" s="1370"/>
      <c r="N789" s="1370"/>
      <c r="O789" s="1131"/>
      <c r="P789" s="875"/>
      <c r="Q789" s="1370"/>
      <c r="R789" s="1370"/>
      <c r="S789" s="1370"/>
      <c r="T789" s="1370"/>
      <c r="U789" s="1370"/>
      <c r="V789" s="1370"/>
      <c r="W789" s="1370"/>
      <c r="X789" s="1371"/>
      <c r="Y789" s="1370"/>
      <c r="Z789" s="1372"/>
      <c r="AA789" s="1370"/>
      <c r="AB789" s="1370"/>
      <c r="AC789" s="1370"/>
      <c r="AD789" s="1370"/>
      <c r="AE789" s="1370"/>
      <c r="AF789" s="1131"/>
      <c r="AG789" s="875"/>
      <c r="AH789" s="1370"/>
      <c r="AI789" s="1370"/>
    </row>
    <row r="790">
      <c r="A790" s="1370"/>
      <c r="B790" s="1370"/>
      <c r="C790" s="1370"/>
      <c r="D790" s="1370"/>
      <c r="E790" s="1370"/>
      <c r="F790" s="1370"/>
      <c r="G790" s="1371"/>
      <c r="H790" s="1370"/>
      <c r="I790" s="1370"/>
      <c r="J790" s="1370"/>
      <c r="K790" s="1370"/>
      <c r="L790" s="1370"/>
      <c r="M790" s="1370"/>
      <c r="N790" s="1370"/>
      <c r="O790" s="1131"/>
      <c r="P790" s="875"/>
      <c r="Q790" s="1370"/>
      <c r="R790" s="1370"/>
      <c r="S790" s="1370"/>
      <c r="T790" s="1370"/>
      <c r="U790" s="1370"/>
      <c r="V790" s="1370"/>
      <c r="W790" s="1370"/>
      <c r="X790" s="1371"/>
      <c r="Y790" s="1370"/>
      <c r="Z790" s="1372"/>
      <c r="AA790" s="1370"/>
      <c r="AB790" s="1370"/>
      <c r="AC790" s="1370"/>
      <c r="AD790" s="1370"/>
      <c r="AE790" s="1370"/>
      <c r="AF790" s="1131"/>
      <c r="AG790" s="875"/>
      <c r="AH790" s="1370"/>
      <c r="AI790" s="1370"/>
    </row>
    <row r="791">
      <c r="A791" s="1370"/>
      <c r="B791" s="1370"/>
      <c r="C791" s="1370"/>
      <c r="D791" s="1370"/>
      <c r="E791" s="1370"/>
      <c r="F791" s="1370"/>
      <c r="G791" s="1371"/>
      <c r="H791" s="1370"/>
      <c r="I791" s="1370"/>
      <c r="J791" s="1370"/>
      <c r="K791" s="1370"/>
      <c r="L791" s="1370"/>
      <c r="M791" s="1370"/>
      <c r="N791" s="1370"/>
      <c r="O791" s="1131"/>
      <c r="P791" s="875"/>
      <c r="Q791" s="1370"/>
      <c r="R791" s="1370"/>
      <c r="S791" s="1370"/>
      <c r="T791" s="1370"/>
      <c r="U791" s="1370"/>
      <c r="V791" s="1370"/>
      <c r="W791" s="1370"/>
      <c r="X791" s="1371"/>
      <c r="Y791" s="1370"/>
      <c r="Z791" s="1372"/>
      <c r="AA791" s="1370"/>
      <c r="AB791" s="1370"/>
      <c r="AC791" s="1370"/>
      <c r="AD791" s="1370"/>
      <c r="AE791" s="1370"/>
      <c r="AF791" s="1131"/>
      <c r="AG791" s="875"/>
      <c r="AH791" s="1370"/>
      <c r="AI791" s="1370"/>
    </row>
    <row r="792">
      <c r="A792" s="1370"/>
      <c r="B792" s="1370"/>
      <c r="C792" s="1370"/>
      <c r="D792" s="1370"/>
      <c r="E792" s="1370"/>
      <c r="F792" s="1370"/>
      <c r="G792" s="1371"/>
      <c r="H792" s="1370"/>
      <c r="I792" s="1370"/>
      <c r="J792" s="1370"/>
      <c r="K792" s="1370"/>
      <c r="L792" s="1370"/>
      <c r="M792" s="1370"/>
      <c r="N792" s="1370"/>
      <c r="O792" s="1131"/>
      <c r="P792" s="875"/>
      <c r="Q792" s="1370"/>
      <c r="R792" s="1370"/>
      <c r="S792" s="1370"/>
      <c r="T792" s="1370"/>
      <c r="U792" s="1370"/>
      <c r="V792" s="1370"/>
      <c r="W792" s="1370"/>
      <c r="X792" s="1371"/>
      <c r="Y792" s="1370"/>
      <c r="Z792" s="1372"/>
      <c r="AA792" s="1370"/>
      <c r="AB792" s="1370"/>
      <c r="AC792" s="1370"/>
      <c r="AD792" s="1370"/>
      <c r="AE792" s="1370"/>
      <c r="AF792" s="1131"/>
      <c r="AG792" s="875"/>
      <c r="AH792" s="1370"/>
      <c r="AI792" s="1370"/>
    </row>
    <row r="793">
      <c r="A793" s="1370"/>
      <c r="B793" s="1370"/>
      <c r="C793" s="1370"/>
      <c r="D793" s="1370"/>
      <c r="E793" s="1370"/>
      <c r="F793" s="1370"/>
      <c r="G793" s="1371"/>
      <c r="H793" s="1370"/>
      <c r="I793" s="1370"/>
      <c r="J793" s="1370"/>
      <c r="K793" s="1370"/>
      <c r="L793" s="1370"/>
      <c r="M793" s="1370"/>
      <c r="N793" s="1370"/>
      <c r="O793" s="1131"/>
      <c r="P793" s="875"/>
      <c r="Q793" s="1370"/>
      <c r="R793" s="1370"/>
      <c r="S793" s="1370"/>
      <c r="T793" s="1370"/>
      <c r="U793" s="1370"/>
      <c r="V793" s="1370"/>
      <c r="W793" s="1370"/>
      <c r="X793" s="1371"/>
      <c r="Y793" s="1370"/>
      <c r="Z793" s="1372"/>
      <c r="AA793" s="1370"/>
      <c r="AB793" s="1370"/>
      <c r="AC793" s="1370"/>
      <c r="AD793" s="1370"/>
      <c r="AE793" s="1370"/>
      <c r="AF793" s="1131"/>
      <c r="AG793" s="875"/>
      <c r="AH793" s="1370"/>
      <c r="AI793" s="1370"/>
    </row>
    <row r="794">
      <c r="A794" s="1370"/>
      <c r="B794" s="1370"/>
      <c r="C794" s="1370"/>
      <c r="D794" s="1370"/>
      <c r="E794" s="1370"/>
      <c r="F794" s="1370"/>
      <c r="G794" s="1371"/>
      <c r="H794" s="1370"/>
      <c r="I794" s="1370"/>
      <c r="J794" s="1370"/>
      <c r="K794" s="1370"/>
      <c r="L794" s="1370"/>
      <c r="M794" s="1370"/>
      <c r="N794" s="1370"/>
      <c r="O794" s="1131"/>
      <c r="P794" s="875"/>
      <c r="Q794" s="1370"/>
      <c r="R794" s="1370"/>
      <c r="S794" s="1370"/>
      <c r="T794" s="1370"/>
      <c r="U794" s="1370"/>
      <c r="V794" s="1370"/>
      <c r="W794" s="1370"/>
      <c r="X794" s="1371"/>
      <c r="Y794" s="1370"/>
      <c r="Z794" s="1372"/>
      <c r="AA794" s="1370"/>
      <c r="AB794" s="1370"/>
      <c r="AC794" s="1370"/>
      <c r="AD794" s="1370"/>
      <c r="AE794" s="1370"/>
      <c r="AF794" s="1131"/>
      <c r="AG794" s="875"/>
      <c r="AH794" s="1370"/>
      <c r="AI794" s="1370"/>
    </row>
    <row r="795">
      <c r="A795" s="1370"/>
      <c r="B795" s="1370"/>
      <c r="C795" s="1370"/>
      <c r="D795" s="1370"/>
      <c r="E795" s="1370"/>
      <c r="F795" s="1370"/>
      <c r="G795" s="1371"/>
      <c r="H795" s="1370"/>
      <c r="I795" s="1370"/>
      <c r="J795" s="1370"/>
      <c r="K795" s="1370"/>
      <c r="L795" s="1370"/>
      <c r="M795" s="1370"/>
      <c r="N795" s="1370"/>
      <c r="O795" s="1131"/>
      <c r="P795" s="875"/>
      <c r="Q795" s="1370"/>
      <c r="R795" s="1370"/>
      <c r="S795" s="1370"/>
      <c r="T795" s="1370"/>
      <c r="U795" s="1370"/>
      <c r="V795" s="1370"/>
      <c r="W795" s="1370"/>
      <c r="X795" s="1371"/>
      <c r="Y795" s="1370"/>
      <c r="Z795" s="1372"/>
      <c r="AA795" s="1370"/>
      <c r="AB795" s="1370"/>
      <c r="AC795" s="1370"/>
      <c r="AD795" s="1370"/>
      <c r="AE795" s="1370"/>
      <c r="AF795" s="1131"/>
      <c r="AG795" s="875"/>
      <c r="AH795" s="1370"/>
      <c r="AI795" s="1370"/>
    </row>
    <row r="796">
      <c r="A796" s="1370"/>
      <c r="B796" s="1370"/>
      <c r="C796" s="1370"/>
      <c r="D796" s="1370"/>
      <c r="E796" s="1370"/>
      <c r="F796" s="1370"/>
      <c r="G796" s="1371"/>
      <c r="H796" s="1370"/>
      <c r="I796" s="1370"/>
      <c r="J796" s="1370"/>
      <c r="K796" s="1370"/>
      <c r="L796" s="1370"/>
      <c r="M796" s="1370"/>
      <c r="N796" s="1370"/>
      <c r="O796" s="1131"/>
      <c r="P796" s="875"/>
      <c r="Q796" s="1370"/>
      <c r="R796" s="1370"/>
      <c r="S796" s="1370"/>
      <c r="T796" s="1370"/>
      <c r="U796" s="1370"/>
      <c r="V796" s="1370"/>
      <c r="W796" s="1370"/>
      <c r="X796" s="1371"/>
      <c r="Y796" s="1370"/>
      <c r="Z796" s="1372"/>
      <c r="AA796" s="1370"/>
      <c r="AB796" s="1370"/>
      <c r="AC796" s="1370"/>
      <c r="AD796" s="1370"/>
      <c r="AE796" s="1370"/>
      <c r="AF796" s="1131"/>
      <c r="AG796" s="875"/>
      <c r="AH796" s="1370"/>
      <c r="AI796" s="1370"/>
    </row>
    <row r="797">
      <c r="A797" s="1370"/>
      <c r="B797" s="1370"/>
      <c r="C797" s="1370"/>
      <c r="D797" s="1370"/>
      <c r="E797" s="1370"/>
      <c r="F797" s="1370"/>
      <c r="G797" s="1371"/>
      <c r="H797" s="1370"/>
      <c r="I797" s="1370"/>
      <c r="J797" s="1370"/>
      <c r="K797" s="1370"/>
      <c r="L797" s="1370"/>
      <c r="M797" s="1370"/>
      <c r="N797" s="1370"/>
      <c r="O797" s="1131"/>
      <c r="P797" s="875"/>
      <c r="Q797" s="1370"/>
      <c r="R797" s="1370"/>
      <c r="S797" s="1370"/>
      <c r="T797" s="1370"/>
      <c r="U797" s="1370"/>
      <c r="V797" s="1370"/>
      <c r="W797" s="1370"/>
      <c r="X797" s="1371"/>
      <c r="Y797" s="1370"/>
      <c r="Z797" s="1372"/>
      <c r="AA797" s="1370"/>
      <c r="AB797" s="1370"/>
      <c r="AC797" s="1370"/>
      <c r="AD797" s="1370"/>
      <c r="AE797" s="1370"/>
      <c r="AF797" s="1131"/>
      <c r="AG797" s="875"/>
      <c r="AH797" s="1370"/>
      <c r="AI797" s="1370"/>
    </row>
    <row r="798">
      <c r="A798" s="1370"/>
      <c r="B798" s="1370"/>
      <c r="C798" s="1370"/>
      <c r="D798" s="1370"/>
      <c r="E798" s="1370"/>
      <c r="F798" s="1370"/>
      <c r="G798" s="1371"/>
      <c r="H798" s="1370"/>
      <c r="I798" s="1370"/>
      <c r="J798" s="1370"/>
      <c r="K798" s="1370"/>
      <c r="L798" s="1370"/>
      <c r="M798" s="1370"/>
      <c r="N798" s="1370"/>
      <c r="O798" s="1131"/>
      <c r="P798" s="875"/>
      <c r="Q798" s="1370"/>
      <c r="R798" s="1370"/>
      <c r="S798" s="1370"/>
      <c r="T798" s="1370"/>
      <c r="U798" s="1370"/>
      <c r="V798" s="1370"/>
      <c r="W798" s="1370"/>
      <c r="X798" s="1371"/>
      <c r="Y798" s="1370"/>
      <c r="Z798" s="1372"/>
      <c r="AA798" s="1370"/>
      <c r="AB798" s="1370"/>
      <c r="AC798" s="1370"/>
      <c r="AD798" s="1370"/>
      <c r="AE798" s="1370"/>
      <c r="AF798" s="1131"/>
      <c r="AG798" s="875"/>
      <c r="AH798" s="1370"/>
      <c r="AI798" s="1370"/>
    </row>
    <row r="799">
      <c r="A799" s="1370"/>
      <c r="B799" s="1370"/>
      <c r="C799" s="1370"/>
      <c r="D799" s="1370"/>
      <c r="E799" s="1370"/>
      <c r="F799" s="1370"/>
      <c r="G799" s="1371"/>
      <c r="H799" s="1370"/>
      <c r="I799" s="1370"/>
      <c r="J799" s="1370"/>
      <c r="K799" s="1370"/>
      <c r="L799" s="1370"/>
      <c r="M799" s="1370"/>
      <c r="N799" s="1370"/>
      <c r="O799" s="1131"/>
      <c r="P799" s="875"/>
      <c r="Q799" s="1370"/>
      <c r="R799" s="1370"/>
      <c r="S799" s="1370"/>
      <c r="T799" s="1370"/>
      <c r="U799" s="1370"/>
      <c r="V799" s="1370"/>
      <c r="W799" s="1370"/>
      <c r="X799" s="1371"/>
      <c r="Y799" s="1370"/>
      <c r="Z799" s="1372"/>
      <c r="AA799" s="1370"/>
      <c r="AB799" s="1370"/>
      <c r="AC799" s="1370"/>
      <c r="AD799" s="1370"/>
      <c r="AE799" s="1370"/>
      <c r="AF799" s="1131"/>
      <c r="AG799" s="875"/>
      <c r="AH799" s="1370"/>
      <c r="AI799" s="1370"/>
    </row>
    <row r="800">
      <c r="A800" s="1370"/>
      <c r="B800" s="1370"/>
      <c r="C800" s="1370"/>
      <c r="D800" s="1370"/>
      <c r="E800" s="1370"/>
      <c r="F800" s="1370"/>
      <c r="G800" s="1371"/>
      <c r="H800" s="1370"/>
      <c r="I800" s="1370"/>
      <c r="J800" s="1370"/>
      <c r="K800" s="1370"/>
      <c r="L800" s="1370"/>
      <c r="M800" s="1370"/>
      <c r="N800" s="1370"/>
      <c r="O800" s="1131"/>
      <c r="P800" s="875"/>
      <c r="Q800" s="1370"/>
      <c r="R800" s="1370"/>
      <c r="S800" s="1370"/>
      <c r="T800" s="1370"/>
      <c r="U800" s="1370"/>
      <c r="V800" s="1370"/>
      <c r="W800" s="1370"/>
      <c r="X800" s="1371"/>
      <c r="Y800" s="1370"/>
      <c r="Z800" s="1372"/>
      <c r="AA800" s="1370"/>
      <c r="AB800" s="1370"/>
      <c r="AC800" s="1370"/>
      <c r="AD800" s="1370"/>
      <c r="AE800" s="1370"/>
      <c r="AF800" s="1131"/>
      <c r="AG800" s="875"/>
      <c r="AH800" s="1370"/>
      <c r="AI800" s="1370"/>
    </row>
    <row r="801">
      <c r="A801" s="1370"/>
      <c r="B801" s="1370"/>
      <c r="C801" s="1370"/>
      <c r="D801" s="1370"/>
      <c r="E801" s="1370"/>
      <c r="F801" s="1370"/>
      <c r="G801" s="1371"/>
      <c r="H801" s="1370"/>
      <c r="I801" s="1370"/>
      <c r="J801" s="1370"/>
      <c r="K801" s="1370"/>
      <c r="L801" s="1370"/>
      <c r="M801" s="1370"/>
      <c r="N801" s="1370"/>
      <c r="O801" s="1131"/>
      <c r="P801" s="875"/>
      <c r="Q801" s="1370"/>
      <c r="R801" s="1370"/>
      <c r="S801" s="1370"/>
      <c r="T801" s="1370"/>
      <c r="U801" s="1370"/>
      <c r="V801" s="1370"/>
      <c r="W801" s="1370"/>
      <c r="X801" s="1371"/>
      <c r="Y801" s="1370"/>
      <c r="Z801" s="1372"/>
      <c r="AA801" s="1370"/>
      <c r="AB801" s="1370"/>
      <c r="AC801" s="1370"/>
      <c r="AD801" s="1370"/>
      <c r="AE801" s="1370"/>
      <c r="AF801" s="1131"/>
      <c r="AG801" s="875"/>
      <c r="AH801" s="1370"/>
      <c r="AI801" s="1370"/>
    </row>
    <row r="802">
      <c r="A802" s="1370"/>
      <c r="B802" s="1370"/>
      <c r="C802" s="1370"/>
      <c r="D802" s="1370"/>
      <c r="E802" s="1370"/>
      <c r="F802" s="1370"/>
      <c r="G802" s="1371"/>
      <c r="H802" s="1370"/>
      <c r="I802" s="1370"/>
      <c r="J802" s="1370"/>
      <c r="K802" s="1370"/>
      <c r="L802" s="1370"/>
      <c r="M802" s="1370"/>
      <c r="N802" s="1370"/>
      <c r="O802" s="1131"/>
      <c r="P802" s="875"/>
      <c r="Q802" s="1370"/>
      <c r="R802" s="1370"/>
      <c r="S802" s="1370"/>
      <c r="T802" s="1370"/>
      <c r="U802" s="1370"/>
      <c r="V802" s="1370"/>
      <c r="W802" s="1370"/>
      <c r="X802" s="1371"/>
      <c r="Y802" s="1370"/>
      <c r="Z802" s="1372"/>
      <c r="AA802" s="1370"/>
      <c r="AB802" s="1370"/>
      <c r="AC802" s="1370"/>
      <c r="AD802" s="1370"/>
      <c r="AE802" s="1370"/>
      <c r="AF802" s="1131"/>
      <c r="AG802" s="875"/>
      <c r="AH802" s="1370"/>
      <c r="AI802" s="1370"/>
    </row>
    <row r="803">
      <c r="A803" s="1370"/>
      <c r="B803" s="1370"/>
      <c r="C803" s="1370"/>
      <c r="D803" s="1370"/>
      <c r="E803" s="1370"/>
      <c r="F803" s="1370"/>
      <c r="G803" s="1371"/>
      <c r="H803" s="1370"/>
      <c r="I803" s="1370"/>
      <c r="J803" s="1370"/>
      <c r="K803" s="1370"/>
      <c r="L803" s="1370"/>
      <c r="M803" s="1370"/>
      <c r="N803" s="1370"/>
      <c r="O803" s="1131"/>
      <c r="P803" s="875"/>
      <c r="Q803" s="1370"/>
      <c r="R803" s="1370"/>
      <c r="S803" s="1370"/>
      <c r="T803" s="1370"/>
      <c r="U803" s="1370"/>
      <c r="V803" s="1370"/>
      <c r="W803" s="1370"/>
      <c r="X803" s="1371"/>
      <c r="Y803" s="1370"/>
      <c r="Z803" s="1372"/>
      <c r="AA803" s="1370"/>
      <c r="AB803" s="1370"/>
      <c r="AC803" s="1370"/>
      <c r="AD803" s="1370"/>
      <c r="AE803" s="1370"/>
      <c r="AF803" s="1131"/>
      <c r="AG803" s="875"/>
      <c r="AH803" s="1370"/>
      <c r="AI803" s="1370"/>
    </row>
    <row r="804">
      <c r="A804" s="1370"/>
      <c r="B804" s="1370"/>
      <c r="C804" s="1370"/>
      <c r="D804" s="1370"/>
      <c r="E804" s="1370"/>
      <c r="F804" s="1370"/>
      <c r="G804" s="1371"/>
      <c r="H804" s="1370"/>
      <c r="I804" s="1370"/>
      <c r="J804" s="1370"/>
      <c r="K804" s="1370"/>
      <c r="L804" s="1370"/>
      <c r="M804" s="1370"/>
      <c r="N804" s="1370"/>
      <c r="O804" s="1131"/>
      <c r="P804" s="875"/>
      <c r="Q804" s="1370"/>
      <c r="R804" s="1370"/>
      <c r="S804" s="1370"/>
      <c r="T804" s="1370"/>
      <c r="U804" s="1370"/>
      <c r="V804" s="1370"/>
      <c r="W804" s="1370"/>
      <c r="X804" s="1371"/>
      <c r="Y804" s="1370"/>
      <c r="Z804" s="1372"/>
      <c r="AA804" s="1370"/>
      <c r="AB804" s="1370"/>
      <c r="AC804" s="1370"/>
      <c r="AD804" s="1370"/>
      <c r="AE804" s="1370"/>
      <c r="AF804" s="1131"/>
      <c r="AG804" s="875"/>
      <c r="AH804" s="1370"/>
      <c r="AI804" s="1370"/>
    </row>
    <row r="805">
      <c r="A805" s="1370"/>
      <c r="B805" s="1370"/>
      <c r="C805" s="1370"/>
      <c r="D805" s="1370"/>
      <c r="E805" s="1370"/>
      <c r="F805" s="1370"/>
      <c r="G805" s="1371"/>
      <c r="H805" s="1370"/>
      <c r="I805" s="1370"/>
      <c r="J805" s="1370"/>
      <c r="K805" s="1370"/>
      <c r="L805" s="1370"/>
      <c r="M805" s="1370"/>
      <c r="N805" s="1370"/>
      <c r="O805" s="1131"/>
      <c r="P805" s="875"/>
      <c r="Q805" s="1370"/>
      <c r="R805" s="1370"/>
      <c r="S805" s="1370"/>
      <c r="T805" s="1370"/>
      <c r="U805" s="1370"/>
      <c r="V805" s="1370"/>
      <c r="W805" s="1370"/>
      <c r="X805" s="1371"/>
      <c r="Y805" s="1370"/>
      <c r="Z805" s="1372"/>
      <c r="AA805" s="1370"/>
      <c r="AB805" s="1370"/>
      <c r="AC805" s="1370"/>
      <c r="AD805" s="1370"/>
      <c r="AE805" s="1370"/>
      <c r="AF805" s="1131"/>
      <c r="AG805" s="875"/>
      <c r="AH805" s="1370"/>
      <c r="AI805" s="1370"/>
    </row>
    <row r="806">
      <c r="A806" s="1370"/>
      <c r="B806" s="1370"/>
      <c r="C806" s="1370"/>
      <c r="D806" s="1370"/>
      <c r="E806" s="1370"/>
      <c r="F806" s="1370"/>
      <c r="G806" s="1371"/>
      <c r="H806" s="1370"/>
      <c r="I806" s="1370"/>
      <c r="J806" s="1370"/>
      <c r="K806" s="1370"/>
      <c r="L806" s="1370"/>
      <c r="M806" s="1370"/>
      <c r="N806" s="1370"/>
      <c r="O806" s="1131"/>
      <c r="P806" s="875"/>
      <c r="Q806" s="1370"/>
      <c r="R806" s="1370"/>
      <c r="S806" s="1370"/>
      <c r="T806" s="1370"/>
      <c r="U806" s="1370"/>
      <c r="V806" s="1370"/>
      <c r="W806" s="1370"/>
      <c r="X806" s="1371"/>
      <c r="Y806" s="1370"/>
      <c r="Z806" s="1372"/>
      <c r="AA806" s="1370"/>
      <c r="AB806" s="1370"/>
      <c r="AC806" s="1370"/>
      <c r="AD806" s="1370"/>
      <c r="AE806" s="1370"/>
      <c r="AF806" s="1131"/>
      <c r="AG806" s="875"/>
      <c r="AH806" s="1370"/>
      <c r="AI806" s="1370"/>
    </row>
    <row r="807">
      <c r="A807" s="1370"/>
      <c r="B807" s="1370"/>
      <c r="C807" s="1370"/>
      <c r="D807" s="1370"/>
      <c r="E807" s="1370"/>
      <c r="F807" s="1370"/>
      <c r="G807" s="1371"/>
      <c r="H807" s="1370"/>
      <c r="I807" s="1370"/>
      <c r="J807" s="1370"/>
      <c r="K807" s="1370"/>
      <c r="L807" s="1370"/>
      <c r="M807" s="1370"/>
      <c r="N807" s="1370"/>
      <c r="O807" s="1131"/>
      <c r="P807" s="875"/>
      <c r="Q807" s="1370"/>
      <c r="R807" s="1370"/>
      <c r="S807" s="1370"/>
      <c r="T807" s="1370"/>
      <c r="U807" s="1370"/>
      <c r="V807" s="1370"/>
      <c r="W807" s="1370"/>
      <c r="X807" s="1371"/>
      <c r="Y807" s="1370"/>
      <c r="Z807" s="1372"/>
      <c r="AA807" s="1370"/>
      <c r="AB807" s="1370"/>
      <c r="AC807" s="1370"/>
      <c r="AD807" s="1370"/>
      <c r="AE807" s="1370"/>
      <c r="AF807" s="1131"/>
      <c r="AG807" s="875"/>
      <c r="AH807" s="1370"/>
      <c r="AI807" s="1370"/>
    </row>
    <row r="808">
      <c r="A808" s="1370"/>
      <c r="B808" s="1370"/>
      <c r="C808" s="1370"/>
      <c r="D808" s="1370"/>
      <c r="E808" s="1370"/>
      <c r="F808" s="1370"/>
      <c r="G808" s="1371"/>
      <c r="H808" s="1370"/>
      <c r="I808" s="1370"/>
      <c r="J808" s="1370"/>
      <c r="K808" s="1370"/>
      <c r="L808" s="1370"/>
      <c r="M808" s="1370"/>
      <c r="N808" s="1370"/>
      <c r="O808" s="1131"/>
      <c r="P808" s="875"/>
      <c r="Q808" s="1370"/>
      <c r="R808" s="1370"/>
      <c r="S808" s="1370"/>
      <c r="T808" s="1370"/>
      <c r="U808" s="1370"/>
      <c r="V808" s="1370"/>
      <c r="W808" s="1370"/>
      <c r="X808" s="1371"/>
      <c r="Y808" s="1370"/>
      <c r="Z808" s="1372"/>
      <c r="AA808" s="1370"/>
      <c r="AB808" s="1370"/>
      <c r="AC808" s="1370"/>
      <c r="AD808" s="1370"/>
      <c r="AE808" s="1370"/>
      <c r="AF808" s="1131"/>
      <c r="AG808" s="875"/>
      <c r="AH808" s="1370"/>
      <c r="AI808" s="1370"/>
    </row>
    <row r="809">
      <c r="A809" s="1370"/>
      <c r="B809" s="1370"/>
      <c r="C809" s="1370"/>
      <c r="D809" s="1370"/>
      <c r="E809" s="1370"/>
      <c r="F809" s="1370"/>
      <c r="G809" s="1371"/>
      <c r="H809" s="1370"/>
      <c r="I809" s="1370"/>
      <c r="J809" s="1370"/>
      <c r="K809" s="1370"/>
      <c r="L809" s="1370"/>
      <c r="M809" s="1370"/>
      <c r="N809" s="1370"/>
      <c r="O809" s="1131"/>
      <c r="P809" s="875"/>
      <c r="Q809" s="1370"/>
      <c r="R809" s="1370"/>
      <c r="S809" s="1370"/>
      <c r="T809" s="1370"/>
      <c r="U809" s="1370"/>
      <c r="V809" s="1370"/>
      <c r="W809" s="1370"/>
      <c r="X809" s="1371"/>
      <c r="Y809" s="1370"/>
      <c r="Z809" s="1372"/>
      <c r="AA809" s="1370"/>
      <c r="AB809" s="1370"/>
      <c r="AC809" s="1370"/>
      <c r="AD809" s="1370"/>
      <c r="AE809" s="1370"/>
      <c r="AF809" s="1131"/>
      <c r="AG809" s="875"/>
      <c r="AH809" s="1370"/>
      <c r="AI809" s="1370"/>
    </row>
    <row r="810">
      <c r="A810" s="1370"/>
      <c r="B810" s="1370"/>
      <c r="C810" s="1370"/>
      <c r="D810" s="1370"/>
      <c r="E810" s="1370"/>
      <c r="F810" s="1370"/>
      <c r="G810" s="1371"/>
      <c r="H810" s="1370"/>
      <c r="I810" s="1370"/>
      <c r="J810" s="1370"/>
      <c r="K810" s="1370"/>
      <c r="L810" s="1370"/>
      <c r="M810" s="1370"/>
      <c r="N810" s="1370"/>
      <c r="O810" s="1131"/>
      <c r="P810" s="875"/>
      <c r="Q810" s="1370"/>
      <c r="R810" s="1370"/>
      <c r="S810" s="1370"/>
      <c r="T810" s="1370"/>
      <c r="U810" s="1370"/>
      <c r="V810" s="1370"/>
      <c r="W810" s="1370"/>
      <c r="X810" s="1371"/>
      <c r="Y810" s="1370"/>
      <c r="Z810" s="1372"/>
      <c r="AA810" s="1370"/>
      <c r="AB810" s="1370"/>
      <c r="AC810" s="1370"/>
      <c r="AD810" s="1370"/>
      <c r="AE810" s="1370"/>
      <c r="AF810" s="1131"/>
      <c r="AG810" s="875"/>
      <c r="AH810" s="1370"/>
      <c r="AI810" s="1370"/>
    </row>
    <row r="811">
      <c r="A811" s="1370"/>
      <c r="B811" s="1370"/>
      <c r="C811" s="1370"/>
      <c r="D811" s="1370"/>
      <c r="E811" s="1370"/>
      <c r="F811" s="1370"/>
      <c r="G811" s="1371"/>
      <c r="H811" s="1370"/>
      <c r="I811" s="1370"/>
      <c r="J811" s="1370"/>
      <c r="K811" s="1370"/>
      <c r="L811" s="1370"/>
      <c r="M811" s="1370"/>
      <c r="N811" s="1370"/>
      <c r="O811" s="1131"/>
      <c r="P811" s="875"/>
      <c r="Q811" s="1370"/>
      <c r="R811" s="1370"/>
      <c r="S811" s="1370"/>
      <c r="T811" s="1370"/>
      <c r="U811" s="1370"/>
      <c r="V811" s="1370"/>
      <c r="W811" s="1370"/>
      <c r="X811" s="1371"/>
      <c r="Y811" s="1370"/>
      <c r="Z811" s="1372"/>
      <c r="AA811" s="1370"/>
      <c r="AB811" s="1370"/>
      <c r="AC811" s="1370"/>
      <c r="AD811" s="1370"/>
      <c r="AE811" s="1370"/>
      <c r="AF811" s="1131"/>
      <c r="AG811" s="875"/>
      <c r="AH811" s="1370"/>
      <c r="AI811" s="1370"/>
    </row>
    <row r="812">
      <c r="A812" s="1370"/>
      <c r="B812" s="1370"/>
      <c r="C812" s="1370"/>
      <c r="D812" s="1370"/>
      <c r="E812" s="1370"/>
      <c r="F812" s="1370"/>
      <c r="G812" s="1371"/>
      <c r="H812" s="1370"/>
      <c r="I812" s="1370"/>
      <c r="J812" s="1370"/>
      <c r="K812" s="1370"/>
      <c r="L812" s="1370"/>
      <c r="M812" s="1370"/>
      <c r="N812" s="1370"/>
      <c r="O812" s="1131"/>
      <c r="P812" s="875"/>
      <c r="Q812" s="1370"/>
      <c r="R812" s="1370"/>
      <c r="S812" s="1370"/>
      <c r="T812" s="1370"/>
      <c r="U812" s="1370"/>
      <c r="V812" s="1370"/>
      <c r="W812" s="1370"/>
      <c r="X812" s="1371"/>
      <c r="Y812" s="1370"/>
      <c r="Z812" s="1372"/>
      <c r="AA812" s="1370"/>
      <c r="AB812" s="1370"/>
      <c r="AC812" s="1370"/>
      <c r="AD812" s="1370"/>
      <c r="AE812" s="1370"/>
      <c r="AF812" s="1131"/>
      <c r="AG812" s="875"/>
      <c r="AH812" s="1370"/>
      <c r="AI812" s="1370"/>
    </row>
    <row r="813">
      <c r="A813" s="1370"/>
      <c r="B813" s="1370"/>
      <c r="C813" s="1370"/>
      <c r="D813" s="1370"/>
      <c r="E813" s="1370"/>
      <c r="F813" s="1370"/>
      <c r="G813" s="1371"/>
      <c r="H813" s="1370"/>
      <c r="I813" s="1370"/>
      <c r="J813" s="1370"/>
      <c r="K813" s="1370"/>
      <c r="L813" s="1370"/>
      <c r="M813" s="1370"/>
      <c r="N813" s="1370"/>
      <c r="O813" s="1131"/>
      <c r="P813" s="875"/>
      <c r="Q813" s="1370"/>
      <c r="R813" s="1370"/>
      <c r="S813" s="1370"/>
      <c r="T813" s="1370"/>
      <c r="U813" s="1370"/>
      <c r="V813" s="1370"/>
      <c r="W813" s="1370"/>
      <c r="X813" s="1371"/>
      <c r="Y813" s="1370"/>
      <c r="Z813" s="1372"/>
      <c r="AA813" s="1370"/>
      <c r="AB813" s="1370"/>
      <c r="AC813" s="1370"/>
      <c r="AD813" s="1370"/>
      <c r="AE813" s="1370"/>
      <c r="AF813" s="1131"/>
      <c r="AG813" s="875"/>
      <c r="AH813" s="1370"/>
      <c r="AI813" s="1370"/>
    </row>
    <row r="814">
      <c r="A814" s="1370"/>
      <c r="B814" s="1370"/>
      <c r="C814" s="1370"/>
      <c r="D814" s="1370"/>
      <c r="E814" s="1370"/>
      <c r="F814" s="1370"/>
      <c r="G814" s="1371"/>
      <c r="H814" s="1370"/>
      <c r="I814" s="1370"/>
      <c r="J814" s="1370"/>
      <c r="K814" s="1370"/>
      <c r="L814" s="1370"/>
      <c r="M814" s="1370"/>
      <c r="N814" s="1370"/>
      <c r="O814" s="1131"/>
      <c r="P814" s="875"/>
      <c r="Q814" s="1370"/>
      <c r="R814" s="1370"/>
      <c r="S814" s="1370"/>
      <c r="T814" s="1370"/>
      <c r="U814" s="1370"/>
      <c r="V814" s="1370"/>
      <c r="W814" s="1370"/>
      <c r="X814" s="1371"/>
      <c r="Y814" s="1370"/>
      <c r="Z814" s="1372"/>
      <c r="AA814" s="1370"/>
      <c r="AB814" s="1370"/>
      <c r="AC814" s="1370"/>
      <c r="AD814" s="1370"/>
      <c r="AE814" s="1370"/>
      <c r="AF814" s="1131"/>
      <c r="AG814" s="875"/>
      <c r="AH814" s="1370"/>
      <c r="AI814" s="1370"/>
    </row>
    <row r="815">
      <c r="A815" s="1370"/>
      <c r="B815" s="1370"/>
      <c r="C815" s="1370"/>
      <c r="D815" s="1370"/>
      <c r="E815" s="1370"/>
      <c r="F815" s="1370"/>
      <c r="G815" s="1371"/>
      <c r="H815" s="1370"/>
      <c r="I815" s="1370"/>
      <c r="J815" s="1370"/>
      <c r="K815" s="1370"/>
      <c r="L815" s="1370"/>
      <c r="M815" s="1370"/>
      <c r="N815" s="1370"/>
      <c r="O815" s="1131"/>
      <c r="P815" s="875"/>
      <c r="Q815" s="1370"/>
      <c r="R815" s="1370"/>
      <c r="S815" s="1370"/>
      <c r="T815" s="1370"/>
      <c r="U815" s="1370"/>
      <c r="V815" s="1370"/>
      <c r="W815" s="1370"/>
      <c r="X815" s="1371"/>
      <c r="Y815" s="1370"/>
      <c r="Z815" s="1372"/>
      <c r="AA815" s="1370"/>
      <c r="AB815" s="1370"/>
      <c r="AC815" s="1370"/>
      <c r="AD815" s="1370"/>
      <c r="AE815" s="1370"/>
      <c r="AF815" s="1131"/>
      <c r="AG815" s="875"/>
      <c r="AH815" s="1370"/>
      <c r="AI815" s="1370"/>
    </row>
    <row r="816">
      <c r="A816" s="1370"/>
      <c r="B816" s="1370"/>
      <c r="C816" s="1370"/>
      <c r="D816" s="1370"/>
      <c r="E816" s="1370"/>
      <c r="F816" s="1370"/>
      <c r="G816" s="1371"/>
      <c r="H816" s="1370"/>
      <c r="I816" s="1370"/>
      <c r="J816" s="1370"/>
      <c r="K816" s="1370"/>
      <c r="L816" s="1370"/>
      <c r="M816" s="1370"/>
      <c r="N816" s="1370"/>
      <c r="O816" s="1131"/>
      <c r="P816" s="875"/>
      <c r="Q816" s="1370"/>
      <c r="R816" s="1370"/>
      <c r="S816" s="1370"/>
      <c r="T816" s="1370"/>
      <c r="U816" s="1370"/>
      <c r="V816" s="1370"/>
      <c r="W816" s="1370"/>
      <c r="X816" s="1371"/>
      <c r="Y816" s="1370"/>
      <c r="Z816" s="1372"/>
      <c r="AA816" s="1370"/>
      <c r="AB816" s="1370"/>
      <c r="AC816" s="1370"/>
      <c r="AD816" s="1370"/>
      <c r="AE816" s="1370"/>
      <c r="AF816" s="1131"/>
      <c r="AG816" s="875"/>
      <c r="AH816" s="1370"/>
      <c r="AI816" s="1370"/>
    </row>
    <row r="817">
      <c r="A817" s="1370"/>
      <c r="B817" s="1370"/>
      <c r="C817" s="1370"/>
      <c r="D817" s="1370"/>
      <c r="E817" s="1370"/>
      <c r="F817" s="1370"/>
      <c r="G817" s="1371"/>
      <c r="H817" s="1370"/>
      <c r="I817" s="1370"/>
      <c r="J817" s="1370"/>
      <c r="K817" s="1370"/>
      <c r="L817" s="1370"/>
      <c r="M817" s="1370"/>
      <c r="N817" s="1370"/>
      <c r="O817" s="1131"/>
      <c r="P817" s="875"/>
      <c r="Q817" s="1370"/>
      <c r="R817" s="1370"/>
      <c r="S817" s="1370"/>
      <c r="T817" s="1370"/>
      <c r="U817" s="1370"/>
      <c r="V817" s="1370"/>
      <c r="W817" s="1370"/>
      <c r="X817" s="1371"/>
      <c r="Y817" s="1370"/>
      <c r="Z817" s="1372"/>
      <c r="AA817" s="1370"/>
      <c r="AB817" s="1370"/>
      <c r="AC817" s="1370"/>
      <c r="AD817" s="1370"/>
      <c r="AE817" s="1370"/>
      <c r="AF817" s="1131"/>
      <c r="AG817" s="875"/>
      <c r="AH817" s="1370"/>
      <c r="AI817" s="1370"/>
    </row>
    <row r="818">
      <c r="A818" s="1370"/>
      <c r="B818" s="1370"/>
      <c r="C818" s="1370"/>
      <c r="D818" s="1370"/>
      <c r="E818" s="1370"/>
      <c r="F818" s="1370"/>
      <c r="G818" s="1371"/>
      <c r="H818" s="1370"/>
      <c r="I818" s="1370"/>
      <c r="J818" s="1370"/>
      <c r="K818" s="1370"/>
      <c r="L818" s="1370"/>
      <c r="M818" s="1370"/>
      <c r="N818" s="1370"/>
      <c r="O818" s="1131"/>
      <c r="P818" s="875"/>
      <c r="Q818" s="1370"/>
      <c r="R818" s="1370"/>
      <c r="S818" s="1370"/>
      <c r="T818" s="1370"/>
      <c r="U818" s="1370"/>
      <c r="V818" s="1370"/>
      <c r="W818" s="1370"/>
      <c r="X818" s="1371"/>
      <c r="Y818" s="1370"/>
      <c r="Z818" s="1372"/>
      <c r="AA818" s="1370"/>
      <c r="AB818" s="1370"/>
      <c r="AC818" s="1370"/>
      <c r="AD818" s="1370"/>
      <c r="AE818" s="1370"/>
      <c r="AF818" s="1131"/>
      <c r="AG818" s="875"/>
      <c r="AH818" s="1370"/>
      <c r="AI818" s="1370"/>
    </row>
    <row r="819">
      <c r="A819" s="1370"/>
      <c r="B819" s="1370"/>
      <c r="C819" s="1370"/>
      <c r="D819" s="1370"/>
      <c r="E819" s="1370"/>
      <c r="F819" s="1370"/>
      <c r="G819" s="1371"/>
      <c r="H819" s="1370"/>
      <c r="I819" s="1370"/>
      <c r="J819" s="1370"/>
      <c r="K819" s="1370"/>
      <c r="L819" s="1370"/>
      <c r="M819" s="1370"/>
      <c r="N819" s="1370"/>
      <c r="O819" s="1131"/>
      <c r="P819" s="875"/>
      <c r="Q819" s="1370"/>
      <c r="R819" s="1370"/>
      <c r="S819" s="1370"/>
      <c r="T819" s="1370"/>
      <c r="U819" s="1370"/>
      <c r="V819" s="1370"/>
      <c r="W819" s="1370"/>
      <c r="X819" s="1371"/>
      <c r="Y819" s="1370"/>
      <c r="Z819" s="1372"/>
      <c r="AA819" s="1370"/>
      <c r="AB819" s="1370"/>
      <c r="AC819" s="1370"/>
      <c r="AD819" s="1370"/>
      <c r="AE819" s="1370"/>
      <c r="AF819" s="1131"/>
      <c r="AG819" s="875"/>
      <c r="AH819" s="1370"/>
      <c r="AI819" s="1370"/>
    </row>
    <row r="820">
      <c r="A820" s="1370"/>
      <c r="B820" s="1370"/>
      <c r="C820" s="1370"/>
      <c r="D820" s="1370"/>
      <c r="E820" s="1370"/>
      <c r="F820" s="1370"/>
      <c r="G820" s="1371"/>
      <c r="H820" s="1370"/>
      <c r="I820" s="1370"/>
      <c r="J820" s="1370"/>
      <c r="K820" s="1370"/>
      <c r="L820" s="1370"/>
      <c r="M820" s="1370"/>
      <c r="N820" s="1370"/>
      <c r="O820" s="1131"/>
      <c r="P820" s="875"/>
      <c r="Q820" s="1370"/>
      <c r="R820" s="1370"/>
      <c r="S820" s="1370"/>
      <c r="T820" s="1370"/>
      <c r="U820" s="1370"/>
      <c r="V820" s="1370"/>
      <c r="W820" s="1370"/>
      <c r="X820" s="1371"/>
      <c r="Y820" s="1370"/>
      <c r="Z820" s="1372"/>
      <c r="AA820" s="1370"/>
      <c r="AB820" s="1370"/>
      <c r="AC820" s="1370"/>
      <c r="AD820" s="1370"/>
      <c r="AE820" s="1370"/>
      <c r="AF820" s="1131"/>
      <c r="AG820" s="875"/>
      <c r="AH820" s="1370"/>
      <c r="AI820" s="1370"/>
    </row>
    <row r="821">
      <c r="A821" s="1370"/>
      <c r="B821" s="1370"/>
      <c r="C821" s="1370"/>
      <c r="D821" s="1370"/>
      <c r="E821" s="1370"/>
      <c r="F821" s="1370"/>
      <c r="G821" s="1371"/>
      <c r="H821" s="1370"/>
      <c r="I821" s="1370"/>
      <c r="J821" s="1370"/>
      <c r="K821" s="1370"/>
      <c r="L821" s="1370"/>
      <c r="M821" s="1370"/>
      <c r="N821" s="1370"/>
      <c r="O821" s="1131"/>
      <c r="P821" s="875"/>
      <c r="Q821" s="1370"/>
      <c r="R821" s="1370"/>
      <c r="S821" s="1370"/>
      <c r="T821" s="1370"/>
      <c r="U821" s="1370"/>
      <c r="V821" s="1370"/>
      <c r="W821" s="1370"/>
      <c r="X821" s="1371"/>
      <c r="Y821" s="1370"/>
      <c r="Z821" s="1372"/>
      <c r="AA821" s="1370"/>
      <c r="AB821" s="1370"/>
      <c r="AC821" s="1370"/>
      <c r="AD821" s="1370"/>
      <c r="AE821" s="1370"/>
      <c r="AF821" s="1131"/>
      <c r="AG821" s="875"/>
      <c r="AH821" s="1370"/>
      <c r="AI821" s="1370"/>
    </row>
    <row r="822">
      <c r="A822" s="1370"/>
      <c r="B822" s="1370"/>
      <c r="C822" s="1370"/>
      <c r="D822" s="1370"/>
      <c r="E822" s="1370"/>
      <c r="F822" s="1370"/>
      <c r="G822" s="1371"/>
      <c r="H822" s="1370"/>
      <c r="I822" s="1370"/>
      <c r="J822" s="1370"/>
      <c r="K822" s="1370"/>
      <c r="L822" s="1370"/>
      <c r="M822" s="1370"/>
      <c r="N822" s="1370"/>
      <c r="O822" s="1131"/>
      <c r="P822" s="875"/>
      <c r="Q822" s="1370"/>
      <c r="R822" s="1370"/>
      <c r="S822" s="1370"/>
      <c r="T822" s="1370"/>
      <c r="U822" s="1370"/>
      <c r="V822" s="1370"/>
      <c r="W822" s="1370"/>
      <c r="X822" s="1371"/>
      <c r="Y822" s="1370"/>
      <c r="Z822" s="1372"/>
      <c r="AA822" s="1370"/>
      <c r="AB822" s="1370"/>
      <c r="AC822" s="1370"/>
      <c r="AD822" s="1370"/>
      <c r="AE822" s="1370"/>
      <c r="AF822" s="1131"/>
      <c r="AG822" s="875"/>
      <c r="AH822" s="1370"/>
      <c r="AI822" s="1370"/>
    </row>
    <row r="823">
      <c r="A823" s="1370"/>
      <c r="B823" s="1370"/>
      <c r="C823" s="1370"/>
      <c r="D823" s="1370"/>
      <c r="E823" s="1370"/>
      <c r="F823" s="1370"/>
      <c r="G823" s="1371"/>
      <c r="H823" s="1370"/>
      <c r="I823" s="1370"/>
      <c r="J823" s="1370"/>
      <c r="K823" s="1370"/>
      <c r="L823" s="1370"/>
      <c r="M823" s="1370"/>
      <c r="N823" s="1370"/>
      <c r="O823" s="1131"/>
      <c r="P823" s="875"/>
      <c r="Q823" s="1370"/>
      <c r="R823" s="1370"/>
      <c r="S823" s="1370"/>
      <c r="T823" s="1370"/>
      <c r="U823" s="1370"/>
      <c r="V823" s="1370"/>
      <c r="W823" s="1370"/>
      <c r="X823" s="1371"/>
      <c r="Y823" s="1370"/>
      <c r="Z823" s="1372"/>
      <c r="AA823" s="1370"/>
      <c r="AB823" s="1370"/>
      <c r="AC823" s="1370"/>
      <c r="AD823" s="1370"/>
      <c r="AE823" s="1370"/>
      <c r="AF823" s="1131"/>
      <c r="AG823" s="875"/>
      <c r="AH823" s="1370"/>
      <c r="AI823" s="1370"/>
    </row>
    <row r="824">
      <c r="A824" s="1370"/>
      <c r="B824" s="1370"/>
      <c r="C824" s="1370"/>
      <c r="D824" s="1370"/>
      <c r="E824" s="1370"/>
      <c r="F824" s="1370"/>
      <c r="G824" s="1371"/>
      <c r="H824" s="1370"/>
      <c r="I824" s="1370"/>
      <c r="J824" s="1370"/>
      <c r="K824" s="1370"/>
      <c r="L824" s="1370"/>
      <c r="M824" s="1370"/>
      <c r="N824" s="1370"/>
      <c r="O824" s="1131"/>
      <c r="P824" s="875"/>
      <c r="Q824" s="1370"/>
      <c r="R824" s="1370"/>
      <c r="S824" s="1370"/>
      <c r="T824" s="1370"/>
      <c r="U824" s="1370"/>
      <c r="V824" s="1370"/>
      <c r="W824" s="1370"/>
      <c r="X824" s="1371"/>
      <c r="Y824" s="1370"/>
      <c r="Z824" s="1372"/>
      <c r="AA824" s="1370"/>
      <c r="AB824" s="1370"/>
      <c r="AC824" s="1370"/>
      <c r="AD824" s="1370"/>
      <c r="AE824" s="1370"/>
      <c r="AF824" s="1131"/>
      <c r="AG824" s="875"/>
      <c r="AH824" s="1370"/>
      <c r="AI824" s="1370"/>
    </row>
    <row r="825">
      <c r="A825" s="1370"/>
      <c r="B825" s="1370"/>
      <c r="C825" s="1370"/>
      <c r="D825" s="1370"/>
      <c r="E825" s="1370"/>
      <c r="F825" s="1370"/>
      <c r="G825" s="1371"/>
      <c r="H825" s="1370"/>
      <c r="I825" s="1370"/>
      <c r="J825" s="1370"/>
      <c r="K825" s="1370"/>
      <c r="L825" s="1370"/>
      <c r="M825" s="1370"/>
      <c r="N825" s="1370"/>
      <c r="O825" s="1131"/>
      <c r="P825" s="875"/>
      <c r="Q825" s="1370"/>
      <c r="R825" s="1370"/>
      <c r="S825" s="1370"/>
      <c r="T825" s="1370"/>
      <c r="U825" s="1370"/>
      <c r="V825" s="1370"/>
      <c r="W825" s="1370"/>
      <c r="X825" s="1371"/>
      <c r="Y825" s="1370"/>
      <c r="Z825" s="1372"/>
      <c r="AA825" s="1370"/>
      <c r="AB825" s="1370"/>
      <c r="AC825" s="1370"/>
      <c r="AD825" s="1370"/>
      <c r="AE825" s="1370"/>
      <c r="AF825" s="1131"/>
      <c r="AG825" s="875"/>
      <c r="AH825" s="1370"/>
      <c r="AI825" s="1370"/>
    </row>
    <row r="826">
      <c r="A826" s="1370"/>
      <c r="B826" s="1370"/>
      <c r="C826" s="1370"/>
      <c r="D826" s="1370"/>
      <c r="E826" s="1370"/>
      <c r="F826" s="1370"/>
      <c r="G826" s="1371"/>
      <c r="H826" s="1370"/>
      <c r="I826" s="1370"/>
      <c r="J826" s="1370"/>
      <c r="K826" s="1370"/>
      <c r="L826" s="1370"/>
      <c r="M826" s="1370"/>
      <c r="N826" s="1370"/>
      <c r="O826" s="1131"/>
      <c r="P826" s="875"/>
      <c r="Q826" s="1370"/>
      <c r="R826" s="1370"/>
      <c r="S826" s="1370"/>
      <c r="T826" s="1370"/>
      <c r="U826" s="1370"/>
      <c r="V826" s="1370"/>
      <c r="W826" s="1370"/>
      <c r="X826" s="1371"/>
      <c r="Y826" s="1370"/>
      <c r="Z826" s="1372"/>
      <c r="AA826" s="1370"/>
      <c r="AB826" s="1370"/>
      <c r="AC826" s="1370"/>
      <c r="AD826" s="1370"/>
      <c r="AE826" s="1370"/>
      <c r="AF826" s="1131"/>
      <c r="AG826" s="875"/>
      <c r="AH826" s="1370"/>
      <c r="AI826" s="1370"/>
    </row>
    <row r="827">
      <c r="A827" s="1370"/>
      <c r="B827" s="1370"/>
      <c r="C827" s="1370"/>
      <c r="D827" s="1370"/>
      <c r="E827" s="1370"/>
      <c r="F827" s="1370"/>
      <c r="G827" s="1371"/>
      <c r="H827" s="1370"/>
      <c r="I827" s="1370"/>
      <c r="J827" s="1370"/>
      <c r="K827" s="1370"/>
      <c r="L827" s="1370"/>
      <c r="M827" s="1370"/>
      <c r="N827" s="1370"/>
      <c r="O827" s="1131"/>
      <c r="P827" s="875"/>
      <c r="Q827" s="1370"/>
      <c r="R827" s="1370"/>
      <c r="S827" s="1370"/>
      <c r="T827" s="1370"/>
      <c r="U827" s="1370"/>
      <c r="V827" s="1370"/>
      <c r="W827" s="1370"/>
      <c r="X827" s="1371"/>
      <c r="Y827" s="1370"/>
      <c r="Z827" s="1372"/>
      <c r="AA827" s="1370"/>
      <c r="AB827" s="1370"/>
      <c r="AC827" s="1370"/>
      <c r="AD827" s="1370"/>
      <c r="AE827" s="1370"/>
      <c r="AF827" s="1131"/>
      <c r="AG827" s="875"/>
      <c r="AH827" s="1370"/>
      <c r="AI827" s="1370"/>
    </row>
    <row r="828">
      <c r="A828" s="1370"/>
      <c r="B828" s="1370"/>
      <c r="C828" s="1370"/>
      <c r="D828" s="1370"/>
      <c r="E828" s="1370"/>
      <c r="F828" s="1370"/>
      <c r="G828" s="1371"/>
      <c r="H828" s="1370"/>
      <c r="I828" s="1370"/>
      <c r="J828" s="1370"/>
      <c r="K828" s="1370"/>
      <c r="L828" s="1370"/>
      <c r="M828" s="1370"/>
      <c r="N828" s="1370"/>
      <c r="O828" s="1131"/>
      <c r="P828" s="875"/>
      <c r="Q828" s="1370"/>
      <c r="R828" s="1370"/>
      <c r="S828" s="1370"/>
      <c r="T828" s="1370"/>
      <c r="U828" s="1370"/>
      <c r="V828" s="1370"/>
      <c r="W828" s="1370"/>
      <c r="X828" s="1371"/>
      <c r="Y828" s="1370"/>
      <c r="Z828" s="1372"/>
      <c r="AA828" s="1370"/>
      <c r="AB828" s="1370"/>
      <c r="AC828" s="1370"/>
      <c r="AD828" s="1370"/>
      <c r="AE828" s="1370"/>
      <c r="AF828" s="1131"/>
      <c r="AG828" s="875"/>
      <c r="AH828" s="1370"/>
      <c r="AI828" s="1370"/>
    </row>
    <row r="829">
      <c r="A829" s="1370"/>
      <c r="B829" s="1370"/>
      <c r="C829" s="1370"/>
      <c r="D829" s="1370"/>
      <c r="E829" s="1370"/>
      <c r="F829" s="1370"/>
      <c r="G829" s="1371"/>
      <c r="H829" s="1370"/>
      <c r="I829" s="1370"/>
      <c r="J829" s="1370"/>
      <c r="K829" s="1370"/>
      <c r="L829" s="1370"/>
      <c r="M829" s="1370"/>
      <c r="N829" s="1370"/>
      <c r="O829" s="1131"/>
      <c r="P829" s="875"/>
      <c r="Q829" s="1370"/>
      <c r="R829" s="1370"/>
      <c r="S829" s="1370"/>
      <c r="T829" s="1370"/>
      <c r="U829" s="1370"/>
      <c r="V829" s="1370"/>
      <c r="W829" s="1370"/>
      <c r="X829" s="1371"/>
      <c r="Y829" s="1370"/>
      <c r="Z829" s="1372"/>
      <c r="AA829" s="1370"/>
      <c r="AB829" s="1370"/>
      <c r="AC829" s="1370"/>
      <c r="AD829" s="1370"/>
      <c r="AE829" s="1370"/>
      <c r="AF829" s="1131"/>
      <c r="AG829" s="875"/>
      <c r="AH829" s="1370"/>
      <c r="AI829" s="1370"/>
    </row>
    <row r="830">
      <c r="A830" s="1370"/>
      <c r="B830" s="1370"/>
      <c r="C830" s="1370"/>
      <c r="D830" s="1370"/>
      <c r="E830" s="1370"/>
      <c r="F830" s="1370"/>
      <c r="G830" s="1371"/>
      <c r="H830" s="1370"/>
      <c r="I830" s="1370"/>
      <c r="J830" s="1370"/>
      <c r="K830" s="1370"/>
      <c r="L830" s="1370"/>
      <c r="M830" s="1370"/>
      <c r="N830" s="1370"/>
      <c r="O830" s="1131"/>
      <c r="P830" s="875"/>
      <c r="Q830" s="1370"/>
      <c r="R830" s="1370"/>
      <c r="S830" s="1370"/>
      <c r="T830" s="1370"/>
      <c r="U830" s="1370"/>
      <c r="V830" s="1370"/>
      <c r="W830" s="1370"/>
      <c r="X830" s="1371"/>
      <c r="Y830" s="1370"/>
      <c r="Z830" s="1372"/>
      <c r="AA830" s="1370"/>
      <c r="AB830" s="1370"/>
      <c r="AC830" s="1370"/>
      <c r="AD830" s="1370"/>
      <c r="AE830" s="1370"/>
      <c r="AF830" s="1131"/>
      <c r="AG830" s="875"/>
      <c r="AH830" s="1370"/>
      <c r="AI830" s="1370"/>
    </row>
    <row r="831">
      <c r="A831" s="1370"/>
      <c r="B831" s="1370"/>
      <c r="C831" s="1370"/>
      <c r="D831" s="1370"/>
      <c r="E831" s="1370"/>
      <c r="F831" s="1370"/>
      <c r="G831" s="1371"/>
      <c r="H831" s="1370"/>
      <c r="I831" s="1370"/>
      <c r="J831" s="1370"/>
      <c r="K831" s="1370"/>
      <c r="L831" s="1370"/>
      <c r="M831" s="1370"/>
      <c r="N831" s="1370"/>
      <c r="O831" s="1131"/>
      <c r="P831" s="875"/>
      <c r="Q831" s="1370"/>
      <c r="R831" s="1370"/>
      <c r="S831" s="1370"/>
      <c r="T831" s="1370"/>
      <c r="U831" s="1370"/>
      <c r="V831" s="1370"/>
      <c r="W831" s="1370"/>
      <c r="X831" s="1371"/>
      <c r="Y831" s="1370"/>
      <c r="Z831" s="1372"/>
      <c r="AA831" s="1370"/>
      <c r="AB831" s="1370"/>
      <c r="AC831" s="1370"/>
      <c r="AD831" s="1370"/>
      <c r="AE831" s="1370"/>
      <c r="AF831" s="1131"/>
      <c r="AG831" s="875"/>
      <c r="AH831" s="1370"/>
      <c r="AI831" s="1370"/>
    </row>
    <row r="832">
      <c r="A832" s="1370"/>
      <c r="B832" s="1370"/>
      <c r="C832" s="1370"/>
      <c r="D832" s="1370"/>
      <c r="E832" s="1370"/>
      <c r="F832" s="1370"/>
      <c r="G832" s="1371"/>
      <c r="H832" s="1370"/>
      <c r="I832" s="1370"/>
      <c r="J832" s="1370"/>
      <c r="K832" s="1370"/>
      <c r="L832" s="1370"/>
      <c r="M832" s="1370"/>
      <c r="N832" s="1370"/>
      <c r="O832" s="1131"/>
      <c r="P832" s="875"/>
      <c r="Q832" s="1370"/>
      <c r="R832" s="1370"/>
      <c r="S832" s="1370"/>
      <c r="T832" s="1370"/>
      <c r="U832" s="1370"/>
      <c r="V832" s="1370"/>
      <c r="W832" s="1370"/>
      <c r="X832" s="1371"/>
      <c r="Y832" s="1370"/>
      <c r="Z832" s="1372"/>
      <c r="AA832" s="1370"/>
      <c r="AB832" s="1370"/>
      <c r="AC832" s="1370"/>
      <c r="AD832" s="1370"/>
      <c r="AE832" s="1370"/>
      <c r="AF832" s="1131"/>
      <c r="AG832" s="875"/>
      <c r="AH832" s="1370"/>
      <c r="AI832" s="1370"/>
    </row>
    <row r="833">
      <c r="A833" s="1370"/>
      <c r="B833" s="1370"/>
      <c r="C833" s="1370"/>
      <c r="D833" s="1370"/>
      <c r="E833" s="1370"/>
      <c r="F833" s="1370"/>
      <c r="G833" s="1371"/>
      <c r="H833" s="1370"/>
      <c r="I833" s="1370"/>
      <c r="J833" s="1370"/>
      <c r="K833" s="1370"/>
      <c r="L833" s="1370"/>
      <c r="M833" s="1370"/>
      <c r="N833" s="1370"/>
      <c r="O833" s="1131"/>
      <c r="P833" s="875"/>
      <c r="Q833" s="1370"/>
      <c r="R833" s="1370"/>
      <c r="S833" s="1370"/>
      <c r="T833" s="1370"/>
      <c r="U833" s="1370"/>
      <c r="V833" s="1370"/>
      <c r="W833" s="1370"/>
      <c r="X833" s="1371"/>
      <c r="Y833" s="1370"/>
      <c r="Z833" s="1372"/>
      <c r="AA833" s="1370"/>
      <c r="AB833" s="1370"/>
      <c r="AC833" s="1370"/>
      <c r="AD833" s="1370"/>
      <c r="AE833" s="1370"/>
      <c r="AF833" s="1131"/>
      <c r="AG833" s="875"/>
      <c r="AH833" s="1370"/>
      <c r="AI833" s="1370"/>
    </row>
    <row r="834">
      <c r="A834" s="1370"/>
      <c r="B834" s="1370"/>
      <c r="C834" s="1370"/>
      <c r="D834" s="1370"/>
      <c r="E834" s="1370"/>
      <c r="F834" s="1370"/>
      <c r="G834" s="1371"/>
      <c r="H834" s="1370"/>
      <c r="I834" s="1370"/>
      <c r="J834" s="1370"/>
      <c r="K834" s="1370"/>
      <c r="L834" s="1370"/>
      <c r="M834" s="1370"/>
      <c r="N834" s="1370"/>
      <c r="O834" s="1131"/>
      <c r="P834" s="875"/>
      <c r="Q834" s="1370"/>
      <c r="R834" s="1370"/>
      <c r="S834" s="1370"/>
      <c r="T834" s="1370"/>
      <c r="U834" s="1370"/>
      <c r="V834" s="1370"/>
      <c r="W834" s="1370"/>
      <c r="X834" s="1371"/>
      <c r="Y834" s="1370"/>
      <c r="Z834" s="1372"/>
      <c r="AA834" s="1370"/>
      <c r="AB834" s="1370"/>
      <c r="AC834" s="1370"/>
      <c r="AD834" s="1370"/>
      <c r="AE834" s="1370"/>
      <c r="AF834" s="1131"/>
      <c r="AG834" s="875"/>
      <c r="AH834" s="1370"/>
      <c r="AI834" s="1370"/>
    </row>
    <row r="835">
      <c r="A835" s="1370"/>
      <c r="B835" s="1370"/>
      <c r="C835" s="1370"/>
      <c r="D835" s="1370"/>
      <c r="E835" s="1370"/>
      <c r="F835" s="1370"/>
      <c r="G835" s="1371"/>
      <c r="H835" s="1370"/>
      <c r="I835" s="1370"/>
      <c r="J835" s="1370"/>
      <c r="K835" s="1370"/>
      <c r="L835" s="1370"/>
      <c r="M835" s="1370"/>
      <c r="N835" s="1370"/>
      <c r="O835" s="1131"/>
      <c r="P835" s="875"/>
      <c r="Q835" s="1370"/>
      <c r="R835" s="1370"/>
      <c r="S835" s="1370"/>
      <c r="T835" s="1370"/>
      <c r="U835" s="1370"/>
      <c r="V835" s="1370"/>
      <c r="W835" s="1370"/>
      <c r="X835" s="1371"/>
      <c r="Y835" s="1370"/>
      <c r="Z835" s="1372"/>
      <c r="AA835" s="1370"/>
      <c r="AB835" s="1370"/>
      <c r="AC835" s="1370"/>
      <c r="AD835" s="1370"/>
      <c r="AE835" s="1370"/>
      <c r="AF835" s="1131"/>
      <c r="AG835" s="875"/>
      <c r="AH835" s="1370"/>
      <c r="AI835" s="1370"/>
    </row>
    <row r="836">
      <c r="A836" s="1370"/>
      <c r="B836" s="1370"/>
      <c r="C836" s="1370"/>
      <c r="D836" s="1370"/>
      <c r="E836" s="1370"/>
      <c r="F836" s="1370"/>
      <c r="G836" s="1371"/>
      <c r="H836" s="1370"/>
      <c r="I836" s="1370"/>
      <c r="J836" s="1370"/>
      <c r="K836" s="1370"/>
      <c r="L836" s="1370"/>
      <c r="M836" s="1370"/>
      <c r="N836" s="1370"/>
      <c r="O836" s="1131"/>
      <c r="P836" s="875"/>
      <c r="Q836" s="1370"/>
      <c r="R836" s="1370"/>
      <c r="S836" s="1370"/>
      <c r="T836" s="1370"/>
      <c r="U836" s="1370"/>
      <c r="V836" s="1370"/>
      <c r="W836" s="1370"/>
      <c r="X836" s="1371"/>
      <c r="Y836" s="1370"/>
      <c r="Z836" s="1372"/>
      <c r="AA836" s="1370"/>
      <c r="AB836" s="1370"/>
      <c r="AC836" s="1370"/>
      <c r="AD836" s="1370"/>
      <c r="AE836" s="1370"/>
      <c r="AF836" s="1131"/>
      <c r="AG836" s="875"/>
      <c r="AH836" s="1370"/>
      <c r="AI836" s="1370"/>
    </row>
    <row r="837">
      <c r="A837" s="1370"/>
      <c r="B837" s="1370"/>
      <c r="C837" s="1370"/>
      <c r="D837" s="1370"/>
      <c r="E837" s="1370"/>
      <c r="F837" s="1370"/>
      <c r="G837" s="1371"/>
      <c r="H837" s="1370"/>
      <c r="I837" s="1370"/>
      <c r="J837" s="1370"/>
      <c r="K837" s="1370"/>
      <c r="L837" s="1370"/>
      <c r="M837" s="1370"/>
      <c r="N837" s="1370"/>
      <c r="O837" s="1131"/>
      <c r="P837" s="875"/>
      <c r="Q837" s="1370"/>
      <c r="R837" s="1370"/>
      <c r="S837" s="1370"/>
      <c r="T837" s="1370"/>
      <c r="U837" s="1370"/>
      <c r="V837" s="1370"/>
      <c r="W837" s="1370"/>
      <c r="X837" s="1371"/>
      <c r="Y837" s="1370"/>
      <c r="Z837" s="1372"/>
      <c r="AA837" s="1370"/>
      <c r="AB837" s="1370"/>
      <c r="AC837" s="1370"/>
      <c r="AD837" s="1370"/>
      <c r="AE837" s="1370"/>
      <c r="AF837" s="1131"/>
      <c r="AG837" s="875"/>
      <c r="AH837" s="1370"/>
      <c r="AI837" s="1370"/>
    </row>
    <row r="838">
      <c r="A838" s="1370"/>
      <c r="B838" s="1370"/>
      <c r="C838" s="1370"/>
      <c r="D838" s="1370"/>
      <c r="E838" s="1370"/>
      <c r="F838" s="1370"/>
      <c r="G838" s="1371"/>
      <c r="H838" s="1370"/>
      <c r="I838" s="1370"/>
      <c r="J838" s="1370"/>
      <c r="K838" s="1370"/>
      <c r="L838" s="1370"/>
      <c r="M838" s="1370"/>
      <c r="N838" s="1370"/>
      <c r="O838" s="1131"/>
      <c r="P838" s="875"/>
      <c r="Q838" s="1370"/>
      <c r="R838" s="1370"/>
      <c r="S838" s="1370"/>
      <c r="T838" s="1370"/>
      <c r="U838" s="1370"/>
      <c r="V838" s="1370"/>
      <c r="W838" s="1370"/>
      <c r="X838" s="1371"/>
      <c r="Y838" s="1370"/>
      <c r="Z838" s="1372"/>
      <c r="AA838" s="1370"/>
      <c r="AB838" s="1370"/>
      <c r="AC838" s="1370"/>
      <c r="AD838" s="1370"/>
      <c r="AE838" s="1370"/>
      <c r="AF838" s="1131"/>
      <c r="AG838" s="875"/>
      <c r="AH838" s="1370"/>
      <c r="AI838" s="1370"/>
    </row>
    <row r="839">
      <c r="A839" s="1370"/>
      <c r="B839" s="1370"/>
      <c r="C839" s="1370"/>
      <c r="D839" s="1370"/>
      <c r="E839" s="1370"/>
      <c r="F839" s="1370"/>
      <c r="G839" s="1371"/>
      <c r="H839" s="1370"/>
      <c r="I839" s="1370"/>
      <c r="J839" s="1370"/>
      <c r="K839" s="1370"/>
      <c r="L839" s="1370"/>
      <c r="M839" s="1370"/>
      <c r="N839" s="1370"/>
      <c r="O839" s="1131"/>
      <c r="P839" s="875"/>
      <c r="Q839" s="1370"/>
      <c r="R839" s="1370"/>
      <c r="S839" s="1370"/>
      <c r="T839" s="1370"/>
      <c r="U839" s="1370"/>
      <c r="V839" s="1370"/>
      <c r="W839" s="1370"/>
      <c r="X839" s="1371"/>
      <c r="Y839" s="1370"/>
      <c r="Z839" s="1372"/>
      <c r="AA839" s="1370"/>
      <c r="AB839" s="1370"/>
      <c r="AC839" s="1370"/>
      <c r="AD839" s="1370"/>
      <c r="AE839" s="1370"/>
      <c r="AF839" s="1131"/>
      <c r="AG839" s="875"/>
      <c r="AH839" s="1370"/>
      <c r="AI839" s="1370"/>
    </row>
    <row r="840">
      <c r="A840" s="1370"/>
      <c r="B840" s="1370"/>
      <c r="C840" s="1370"/>
      <c r="D840" s="1370"/>
      <c r="E840" s="1370"/>
      <c r="F840" s="1370"/>
      <c r="G840" s="1371"/>
      <c r="H840" s="1370"/>
      <c r="I840" s="1370"/>
      <c r="J840" s="1370"/>
      <c r="K840" s="1370"/>
      <c r="L840" s="1370"/>
      <c r="M840" s="1370"/>
      <c r="N840" s="1370"/>
      <c r="O840" s="1131"/>
      <c r="P840" s="875"/>
      <c r="Q840" s="1370"/>
      <c r="R840" s="1370"/>
      <c r="S840" s="1370"/>
      <c r="T840" s="1370"/>
      <c r="U840" s="1370"/>
      <c r="V840" s="1370"/>
      <c r="W840" s="1370"/>
      <c r="X840" s="1371"/>
      <c r="Y840" s="1370"/>
      <c r="Z840" s="1372"/>
      <c r="AA840" s="1370"/>
      <c r="AB840" s="1370"/>
      <c r="AC840" s="1370"/>
      <c r="AD840" s="1370"/>
      <c r="AE840" s="1370"/>
      <c r="AF840" s="1131"/>
      <c r="AG840" s="875"/>
      <c r="AH840" s="1370"/>
      <c r="AI840" s="1370"/>
    </row>
    <row r="841">
      <c r="A841" s="1370"/>
      <c r="B841" s="1370"/>
      <c r="C841" s="1370"/>
      <c r="D841" s="1370"/>
      <c r="E841" s="1370"/>
      <c r="F841" s="1370"/>
      <c r="G841" s="1371"/>
      <c r="H841" s="1370"/>
      <c r="I841" s="1370"/>
      <c r="J841" s="1370"/>
      <c r="K841" s="1370"/>
      <c r="L841" s="1370"/>
      <c r="M841" s="1370"/>
      <c r="N841" s="1370"/>
      <c r="O841" s="1131"/>
      <c r="P841" s="875"/>
      <c r="Q841" s="1370"/>
      <c r="R841" s="1370"/>
      <c r="S841" s="1370"/>
      <c r="T841" s="1370"/>
      <c r="U841" s="1370"/>
      <c r="V841" s="1370"/>
      <c r="W841" s="1370"/>
      <c r="X841" s="1371"/>
      <c r="Y841" s="1370"/>
      <c r="Z841" s="1372"/>
      <c r="AA841" s="1370"/>
      <c r="AB841" s="1370"/>
      <c r="AC841" s="1370"/>
      <c r="AD841" s="1370"/>
      <c r="AE841" s="1370"/>
      <c r="AF841" s="1131"/>
      <c r="AG841" s="875"/>
      <c r="AH841" s="1370"/>
      <c r="AI841" s="1370"/>
    </row>
    <row r="842">
      <c r="A842" s="1370"/>
      <c r="B842" s="1370"/>
      <c r="C842" s="1370"/>
      <c r="D842" s="1370"/>
      <c r="E842" s="1370"/>
      <c r="F842" s="1370"/>
      <c r="G842" s="1371"/>
      <c r="H842" s="1370"/>
      <c r="I842" s="1370"/>
      <c r="J842" s="1370"/>
      <c r="K842" s="1370"/>
      <c r="L842" s="1370"/>
      <c r="M842" s="1370"/>
      <c r="N842" s="1370"/>
      <c r="O842" s="1131"/>
      <c r="P842" s="875"/>
      <c r="Q842" s="1370"/>
      <c r="R842" s="1370"/>
      <c r="S842" s="1370"/>
      <c r="T842" s="1370"/>
      <c r="U842" s="1370"/>
      <c r="V842" s="1370"/>
      <c r="W842" s="1370"/>
      <c r="X842" s="1371"/>
      <c r="Y842" s="1370"/>
      <c r="Z842" s="1372"/>
      <c r="AA842" s="1370"/>
      <c r="AB842" s="1370"/>
      <c r="AC842" s="1370"/>
      <c r="AD842" s="1370"/>
      <c r="AE842" s="1370"/>
      <c r="AF842" s="1131"/>
      <c r="AG842" s="875"/>
      <c r="AH842" s="1370"/>
      <c r="AI842" s="1370"/>
    </row>
    <row r="843">
      <c r="A843" s="1370"/>
      <c r="B843" s="1370"/>
      <c r="C843" s="1370"/>
      <c r="D843" s="1370"/>
      <c r="E843" s="1370"/>
      <c r="F843" s="1370"/>
      <c r="G843" s="1371"/>
      <c r="H843" s="1370"/>
      <c r="I843" s="1370"/>
      <c r="J843" s="1370"/>
      <c r="K843" s="1370"/>
      <c r="L843" s="1370"/>
      <c r="M843" s="1370"/>
      <c r="N843" s="1370"/>
      <c r="O843" s="1131"/>
      <c r="P843" s="875"/>
      <c r="Q843" s="1370"/>
      <c r="R843" s="1370"/>
      <c r="S843" s="1370"/>
      <c r="T843" s="1370"/>
      <c r="U843" s="1370"/>
      <c r="V843" s="1370"/>
      <c r="W843" s="1370"/>
      <c r="X843" s="1371"/>
      <c r="Y843" s="1370"/>
      <c r="Z843" s="1372"/>
      <c r="AA843" s="1370"/>
      <c r="AB843" s="1370"/>
      <c r="AC843" s="1370"/>
      <c r="AD843" s="1370"/>
      <c r="AE843" s="1370"/>
      <c r="AF843" s="1131"/>
      <c r="AG843" s="875"/>
      <c r="AH843" s="1370"/>
      <c r="AI843" s="1370"/>
    </row>
    <row r="844">
      <c r="A844" s="1370"/>
      <c r="B844" s="1370"/>
      <c r="C844" s="1370"/>
      <c r="D844" s="1370"/>
      <c r="E844" s="1370"/>
      <c r="F844" s="1370"/>
      <c r="G844" s="1371"/>
      <c r="H844" s="1370"/>
      <c r="I844" s="1370"/>
      <c r="J844" s="1370"/>
      <c r="K844" s="1370"/>
      <c r="L844" s="1370"/>
      <c r="M844" s="1370"/>
      <c r="N844" s="1370"/>
      <c r="O844" s="1131"/>
      <c r="P844" s="875"/>
      <c r="Q844" s="1370"/>
      <c r="R844" s="1370"/>
      <c r="S844" s="1370"/>
      <c r="T844" s="1370"/>
      <c r="U844" s="1370"/>
      <c r="V844" s="1370"/>
      <c r="W844" s="1370"/>
      <c r="X844" s="1371"/>
      <c r="Y844" s="1370"/>
      <c r="Z844" s="1372"/>
      <c r="AA844" s="1370"/>
      <c r="AB844" s="1370"/>
      <c r="AC844" s="1370"/>
      <c r="AD844" s="1370"/>
      <c r="AE844" s="1370"/>
      <c r="AF844" s="1131"/>
      <c r="AG844" s="875"/>
      <c r="AH844" s="1370"/>
      <c r="AI844" s="1370"/>
    </row>
    <row r="845">
      <c r="A845" s="1370"/>
      <c r="B845" s="1370"/>
      <c r="C845" s="1370"/>
      <c r="D845" s="1370"/>
      <c r="E845" s="1370"/>
      <c r="F845" s="1370"/>
      <c r="G845" s="1371"/>
      <c r="H845" s="1370"/>
      <c r="I845" s="1370"/>
      <c r="J845" s="1370"/>
      <c r="K845" s="1370"/>
      <c r="L845" s="1370"/>
      <c r="M845" s="1370"/>
      <c r="N845" s="1370"/>
      <c r="O845" s="1131"/>
      <c r="P845" s="875"/>
      <c r="Q845" s="1370"/>
      <c r="R845" s="1370"/>
      <c r="S845" s="1370"/>
      <c r="T845" s="1370"/>
      <c r="U845" s="1370"/>
      <c r="V845" s="1370"/>
      <c r="W845" s="1370"/>
      <c r="X845" s="1371"/>
      <c r="Y845" s="1370"/>
      <c r="Z845" s="1372"/>
      <c r="AA845" s="1370"/>
      <c r="AB845" s="1370"/>
      <c r="AC845" s="1370"/>
      <c r="AD845" s="1370"/>
      <c r="AE845" s="1370"/>
      <c r="AF845" s="1131"/>
      <c r="AG845" s="875"/>
      <c r="AH845" s="1370"/>
      <c r="AI845" s="1370"/>
    </row>
    <row r="846">
      <c r="A846" s="1370"/>
      <c r="B846" s="1370"/>
      <c r="C846" s="1370"/>
      <c r="D846" s="1370"/>
      <c r="E846" s="1370"/>
      <c r="F846" s="1370"/>
      <c r="G846" s="1371"/>
      <c r="H846" s="1370"/>
      <c r="I846" s="1370"/>
      <c r="J846" s="1370"/>
      <c r="K846" s="1370"/>
      <c r="L846" s="1370"/>
      <c r="M846" s="1370"/>
      <c r="N846" s="1370"/>
      <c r="O846" s="1131"/>
      <c r="P846" s="875"/>
      <c r="Q846" s="1370"/>
      <c r="R846" s="1370"/>
      <c r="S846" s="1370"/>
      <c r="T846" s="1370"/>
      <c r="U846" s="1370"/>
      <c r="V846" s="1370"/>
      <c r="W846" s="1370"/>
      <c r="X846" s="1371"/>
      <c r="Y846" s="1370"/>
      <c r="Z846" s="1372"/>
      <c r="AA846" s="1370"/>
      <c r="AB846" s="1370"/>
      <c r="AC846" s="1370"/>
      <c r="AD846" s="1370"/>
      <c r="AE846" s="1370"/>
      <c r="AF846" s="1131"/>
      <c r="AG846" s="875"/>
      <c r="AH846" s="1370"/>
      <c r="AI846" s="1370"/>
    </row>
    <row r="847">
      <c r="A847" s="1370"/>
      <c r="B847" s="1370"/>
      <c r="C847" s="1370"/>
      <c r="D847" s="1370"/>
      <c r="E847" s="1370"/>
      <c r="F847" s="1370"/>
      <c r="G847" s="1371"/>
      <c r="H847" s="1370"/>
      <c r="I847" s="1370"/>
      <c r="J847" s="1370"/>
      <c r="K847" s="1370"/>
      <c r="L847" s="1370"/>
      <c r="M847" s="1370"/>
      <c r="N847" s="1370"/>
      <c r="O847" s="1131"/>
      <c r="P847" s="875"/>
      <c r="Q847" s="1370"/>
      <c r="R847" s="1370"/>
      <c r="S847" s="1370"/>
      <c r="T847" s="1370"/>
      <c r="U847" s="1370"/>
      <c r="V847" s="1370"/>
      <c r="W847" s="1370"/>
      <c r="X847" s="1371"/>
      <c r="Y847" s="1370"/>
      <c r="Z847" s="1372"/>
      <c r="AA847" s="1370"/>
      <c r="AB847" s="1370"/>
      <c r="AC847" s="1370"/>
      <c r="AD847" s="1370"/>
      <c r="AE847" s="1370"/>
      <c r="AF847" s="1131"/>
      <c r="AG847" s="875"/>
      <c r="AH847" s="1370"/>
      <c r="AI847" s="1370"/>
    </row>
    <row r="848">
      <c r="A848" s="1370"/>
      <c r="B848" s="1370"/>
      <c r="C848" s="1370"/>
      <c r="D848" s="1370"/>
      <c r="E848" s="1370"/>
      <c r="F848" s="1370"/>
      <c r="G848" s="1371"/>
      <c r="H848" s="1370"/>
      <c r="I848" s="1370"/>
      <c r="J848" s="1370"/>
      <c r="K848" s="1370"/>
      <c r="L848" s="1370"/>
      <c r="M848" s="1370"/>
      <c r="N848" s="1370"/>
      <c r="O848" s="1131"/>
      <c r="P848" s="875"/>
      <c r="Q848" s="1370"/>
      <c r="R848" s="1370"/>
      <c r="S848" s="1370"/>
      <c r="T848" s="1370"/>
      <c r="U848" s="1370"/>
      <c r="V848" s="1370"/>
      <c r="W848" s="1370"/>
      <c r="X848" s="1371"/>
      <c r="Y848" s="1370"/>
      <c r="Z848" s="1372"/>
      <c r="AA848" s="1370"/>
      <c r="AB848" s="1370"/>
      <c r="AC848" s="1370"/>
      <c r="AD848" s="1370"/>
      <c r="AE848" s="1370"/>
      <c r="AF848" s="1131"/>
      <c r="AG848" s="875"/>
      <c r="AH848" s="1370"/>
      <c r="AI848" s="1370"/>
    </row>
    <row r="849">
      <c r="A849" s="1370"/>
      <c r="B849" s="1370"/>
      <c r="C849" s="1370"/>
      <c r="D849" s="1370"/>
      <c r="E849" s="1370"/>
      <c r="F849" s="1370"/>
      <c r="G849" s="1371"/>
      <c r="H849" s="1370"/>
      <c r="I849" s="1370"/>
      <c r="J849" s="1370"/>
      <c r="K849" s="1370"/>
      <c r="L849" s="1370"/>
      <c r="M849" s="1370"/>
      <c r="N849" s="1370"/>
      <c r="O849" s="1131"/>
      <c r="P849" s="875"/>
      <c r="Q849" s="1370"/>
      <c r="R849" s="1370"/>
      <c r="S849" s="1370"/>
      <c r="T849" s="1370"/>
      <c r="U849" s="1370"/>
      <c r="V849" s="1370"/>
      <c r="W849" s="1370"/>
      <c r="X849" s="1371"/>
      <c r="Y849" s="1370"/>
      <c r="Z849" s="1372"/>
      <c r="AA849" s="1370"/>
      <c r="AB849" s="1370"/>
      <c r="AC849" s="1370"/>
      <c r="AD849" s="1370"/>
      <c r="AE849" s="1370"/>
      <c r="AF849" s="1131"/>
      <c r="AG849" s="875"/>
      <c r="AH849" s="1370"/>
      <c r="AI849" s="1370"/>
    </row>
    <row r="850">
      <c r="A850" s="1370"/>
      <c r="B850" s="1370"/>
      <c r="C850" s="1370"/>
      <c r="D850" s="1370"/>
      <c r="E850" s="1370"/>
      <c r="F850" s="1370"/>
      <c r="G850" s="1371"/>
      <c r="H850" s="1370"/>
      <c r="I850" s="1370"/>
      <c r="J850" s="1370"/>
      <c r="K850" s="1370"/>
      <c r="L850" s="1370"/>
      <c r="M850" s="1370"/>
      <c r="N850" s="1370"/>
      <c r="O850" s="1131"/>
      <c r="P850" s="875"/>
      <c r="Q850" s="1370"/>
      <c r="R850" s="1370"/>
      <c r="S850" s="1370"/>
      <c r="T850" s="1370"/>
      <c r="U850" s="1370"/>
      <c r="V850" s="1370"/>
      <c r="W850" s="1370"/>
      <c r="X850" s="1371"/>
      <c r="Y850" s="1370"/>
      <c r="Z850" s="1372"/>
      <c r="AA850" s="1370"/>
      <c r="AB850" s="1370"/>
      <c r="AC850" s="1370"/>
      <c r="AD850" s="1370"/>
      <c r="AE850" s="1370"/>
      <c r="AF850" s="1131"/>
      <c r="AG850" s="875"/>
      <c r="AH850" s="1370"/>
      <c r="AI850" s="1370"/>
    </row>
    <row r="851">
      <c r="A851" s="1370"/>
      <c r="B851" s="1370"/>
      <c r="C851" s="1370"/>
      <c r="D851" s="1370"/>
      <c r="E851" s="1370"/>
      <c r="F851" s="1370"/>
      <c r="G851" s="1371"/>
      <c r="H851" s="1370"/>
      <c r="I851" s="1370"/>
      <c r="J851" s="1370"/>
      <c r="K851" s="1370"/>
      <c r="L851" s="1370"/>
      <c r="M851" s="1370"/>
      <c r="N851" s="1370"/>
      <c r="O851" s="1131"/>
      <c r="P851" s="875"/>
      <c r="Q851" s="1370"/>
      <c r="R851" s="1370"/>
      <c r="S851" s="1370"/>
      <c r="T851" s="1370"/>
      <c r="U851" s="1370"/>
      <c r="V851" s="1370"/>
      <c r="W851" s="1370"/>
      <c r="X851" s="1371"/>
      <c r="Y851" s="1370"/>
      <c r="Z851" s="1372"/>
      <c r="AA851" s="1370"/>
      <c r="AB851" s="1370"/>
      <c r="AC851" s="1370"/>
      <c r="AD851" s="1370"/>
      <c r="AE851" s="1370"/>
      <c r="AF851" s="1131"/>
      <c r="AG851" s="875"/>
      <c r="AH851" s="1370"/>
      <c r="AI851" s="1370"/>
    </row>
    <row r="852">
      <c r="A852" s="1370"/>
      <c r="B852" s="1370"/>
      <c r="C852" s="1370"/>
      <c r="D852" s="1370"/>
      <c r="E852" s="1370"/>
      <c r="F852" s="1370"/>
      <c r="G852" s="1371"/>
      <c r="H852" s="1370"/>
      <c r="I852" s="1370"/>
      <c r="J852" s="1370"/>
      <c r="K852" s="1370"/>
      <c r="L852" s="1370"/>
      <c r="M852" s="1370"/>
      <c r="N852" s="1370"/>
      <c r="O852" s="1131"/>
      <c r="P852" s="875"/>
      <c r="Q852" s="1370"/>
      <c r="R852" s="1370"/>
      <c r="S852" s="1370"/>
      <c r="T852" s="1370"/>
      <c r="U852" s="1370"/>
      <c r="V852" s="1370"/>
      <c r="W852" s="1370"/>
      <c r="X852" s="1371"/>
      <c r="Y852" s="1370"/>
      <c r="Z852" s="1372"/>
      <c r="AA852" s="1370"/>
      <c r="AB852" s="1370"/>
      <c r="AC852" s="1370"/>
      <c r="AD852" s="1370"/>
      <c r="AE852" s="1370"/>
      <c r="AF852" s="1131"/>
      <c r="AG852" s="875"/>
      <c r="AH852" s="1370"/>
      <c r="AI852" s="1370"/>
    </row>
    <row r="853">
      <c r="A853" s="1370"/>
      <c r="B853" s="1370"/>
      <c r="C853" s="1370"/>
      <c r="D853" s="1370"/>
      <c r="E853" s="1370"/>
      <c r="F853" s="1370"/>
      <c r="G853" s="1371"/>
      <c r="H853" s="1370"/>
      <c r="I853" s="1370"/>
      <c r="J853" s="1370"/>
      <c r="K853" s="1370"/>
      <c r="L853" s="1370"/>
      <c r="M853" s="1370"/>
      <c r="N853" s="1370"/>
      <c r="O853" s="1131"/>
      <c r="P853" s="875"/>
      <c r="Q853" s="1370"/>
      <c r="R853" s="1370"/>
      <c r="S853" s="1370"/>
      <c r="T853" s="1370"/>
      <c r="U853" s="1370"/>
      <c r="V853" s="1370"/>
      <c r="W853" s="1370"/>
      <c r="X853" s="1371"/>
      <c r="Y853" s="1370"/>
      <c r="Z853" s="1372"/>
      <c r="AA853" s="1370"/>
      <c r="AB853" s="1370"/>
      <c r="AC853" s="1370"/>
      <c r="AD853" s="1370"/>
      <c r="AE853" s="1370"/>
      <c r="AF853" s="1131"/>
      <c r="AG853" s="875"/>
      <c r="AH853" s="1370"/>
      <c r="AI853" s="1370"/>
    </row>
    <row r="854">
      <c r="A854" s="1370"/>
      <c r="B854" s="1370"/>
      <c r="C854" s="1370"/>
      <c r="D854" s="1370"/>
      <c r="E854" s="1370"/>
      <c r="F854" s="1370"/>
      <c r="G854" s="1371"/>
      <c r="H854" s="1370"/>
      <c r="I854" s="1370"/>
      <c r="J854" s="1370"/>
      <c r="K854" s="1370"/>
      <c r="L854" s="1370"/>
      <c r="M854" s="1370"/>
      <c r="N854" s="1370"/>
      <c r="O854" s="1131"/>
      <c r="P854" s="875"/>
      <c r="Q854" s="1370"/>
      <c r="R854" s="1370"/>
      <c r="S854" s="1370"/>
      <c r="T854" s="1370"/>
      <c r="U854" s="1370"/>
      <c r="V854" s="1370"/>
      <c r="W854" s="1370"/>
      <c r="X854" s="1371"/>
      <c r="Y854" s="1370"/>
      <c r="Z854" s="1372"/>
      <c r="AA854" s="1370"/>
      <c r="AB854" s="1370"/>
      <c r="AC854" s="1370"/>
      <c r="AD854" s="1370"/>
      <c r="AE854" s="1370"/>
      <c r="AF854" s="1131"/>
      <c r="AG854" s="875"/>
      <c r="AH854" s="1370"/>
      <c r="AI854" s="1370"/>
    </row>
    <row r="855">
      <c r="A855" s="1370"/>
      <c r="B855" s="1370"/>
      <c r="C855" s="1370"/>
      <c r="D855" s="1370"/>
      <c r="E855" s="1370"/>
      <c r="F855" s="1370"/>
      <c r="G855" s="1371"/>
      <c r="H855" s="1370"/>
      <c r="I855" s="1370"/>
      <c r="J855" s="1370"/>
      <c r="K855" s="1370"/>
      <c r="L855" s="1370"/>
      <c r="M855" s="1370"/>
      <c r="N855" s="1370"/>
      <c r="O855" s="1131"/>
      <c r="P855" s="875"/>
      <c r="Q855" s="1370"/>
      <c r="R855" s="1370"/>
      <c r="S855" s="1370"/>
      <c r="T855" s="1370"/>
      <c r="U855" s="1370"/>
      <c r="V855" s="1370"/>
      <c r="W855" s="1370"/>
      <c r="X855" s="1371"/>
      <c r="Y855" s="1370"/>
      <c r="Z855" s="1372"/>
      <c r="AA855" s="1370"/>
      <c r="AB855" s="1370"/>
      <c r="AC855" s="1370"/>
      <c r="AD855" s="1370"/>
      <c r="AE855" s="1370"/>
      <c r="AF855" s="1131"/>
      <c r="AG855" s="875"/>
      <c r="AH855" s="1370"/>
      <c r="AI855" s="1370"/>
    </row>
    <row r="856">
      <c r="A856" s="1370"/>
      <c r="B856" s="1370"/>
      <c r="C856" s="1370"/>
      <c r="D856" s="1370"/>
      <c r="E856" s="1370"/>
      <c r="F856" s="1370"/>
      <c r="G856" s="1371"/>
      <c r="H856" s="1370"/>
      <c r="I856" s="1370"/>
      <c r="J856" s="1370"/>
      <c r="K856" s="1370"/>
      <c r="L856" s="1370"/>
      <c r="M856" s="1370"/>
      <c r="N856" s="1370"/>
      <c r="O856" s="1131"/>
      <c r="P856" s="875"/>
      <c r="Q856" s="1370"/>
      <c r="R856" s="1370"/>
      <c r="S856" s="1370"/>
      <c r="T856" s="1370"/>
      <c r="U856" s="1370"/>
      <c r="V856" s="1370"/>
      <c r="W856" s="1370"/>
      <c r="X856" s="1371"/>
      <c r="Y856" s="1370"/>
      <c r="Z856" s="1372"/>
      <c r="AA856" s="1370"/>
      <c r="AB856" s="1370"/>
      <c r="AC856" s="1370"/>
      <c r="AD856" s="1370"/>
      <c r="AE856" s="1370"/>
      <c r="AF856" s="1131"/>
      <c r="AG856" s="875"/>
      <c r="AH856" s="1370"/>
      <c r="AI856" s="1370"/>
    </row>
    <row r="857">
      <c r="A857" s="1370"/>
      <c r="B857" s="1370"/>
      <c r="C857" s="1370"/>
      <c r="D857" s="1370"/>
      <c r="E857" s="1370"/>
      <c r="F857" s="1370"/>
      <c r="G857" s="1371"/>
      <c r="H857" s="1370"/>
      <c r="I857" s="1370"/>
      <c r="J857" s="1370"/>
      <c r="K857" s="1370"/>
      <c r="L857" s="1370"/>
      <c r="M857" s="1370"/>
      <c r="N857" s="1370"/>
      <c r="O857" s="1131"/>
      <c r="P857" s="875"/>
      <c r="Q857" s="1370"/>
      <c r="R857" s="1370"/>
      <c r="S857" s="1370"/>
      <c r="T857" s="1370"/>
      <c r="U857" s="1370"/>
      <c r="V857" s="1370"/>
      <c r="W857" s="1370"/>
      <c r="X857" s="1371"/>
      <c r="Y857" s="1370"/>
      <c r="Z857" s="1372"/>
      <c r="AA857" s="1370"/>
      <c r="AB857" s="1370"/>
      <c r="AC857" s="1370"/>
      <c r="AD857" s="1370"/>
      <c r="AE857" s="1370"/>
      <c r="AF857" s="1131"/>
      <c r="AG857" s="875"/>
      <c r="AH857" s="1370"/>
      <c r="AI857" s="1370"/>
    </row>
    <row r="858">
      <c r="A858" s="1370"/>
      <c r="B858" s="1370"/>
      <c r="C858" s="1370"/>
      <c r="D858" s="1370"/>
      <c r="E858" s="1370"/>
      <c r="F858" s="1370"/>
      <c r="G858" s="1371"/>
      <c r="H858" s="1370"/>
      <c r="I858" s="1370"/>
      <c r="J858" s="1370"/>
      <c r="K858" s="1370"/>
      <c r="L858" s="1370"/>
      <c r="M858" s="1370"/>
      <c r="N858" s="1370"/>
      <c r="O858" s="1131"/>
      <c r="P858" s="875"/>
      <c r="Q858" s="1370"/>
      <c r="R858" s="1370"/>
      <c r="S858" s="1370"/>
      <c r="T858" s="1370"/>
      <c r="U858" s="1370"/>
      <c r="V858" s="1370"/>
      <c r="W858" s="1370"/>
      <c r="X858" s="1371"/>
      <c r="Y858" s="1370"/>
      <c r="Z858" s="1372"/>
      <c r="AA858" s="1370"/>
      <c r="AB858" s="1370"/>
      <c r="AC858" s="1370"/>
      <c r="AD858" s="1370"/>
      <c r="AE858" s="1370"/>
      <c r="AF858" s="1131"/>
      <c r="AG858" s="875"/>
      <c r="AH858" s="1370"/>
      <c r="AI858" s="1370"/>
    </row>
    <row r="859">
      <c r="A859" s="1370"/>
      <c r="B859" s="1370"/>
      <c r="C859" s="1370"/>
      <c r="D859" s="1370"/>
      <c r="E859" s="1370"/>
      <c r="F859" s="1370"/>
      <c r="G859" s="1371"/>
      <c r="H859" s="1370"/>
      <c r="I859" s="1370"/>
      <c r="J859" s="1370"/>
      <c r="K859" s="1370"/>
      <c r="L859" s="1370"/>
      <c r="M859" s="1370"/>
      <c r="N859" s="1370"/>
      <c r="O859" s="1131"/>
      <c r="P859" s="875"/>
      <c r="Q859" s="1370"/>
      <c r="R859" s="1370"/>
      <c r="S859" s="1370"/>
      <c r="T859" s="1370"/>
      <c r="U859" s="1370"/>
      <c r="V859" s="1370"/>
      <c r="W859" s="1370"/>
      <c r="X859" s="1371"/>
      <c r="Y859" s="1370"/>
      <c r="Z859" s="1372"/>
      <c r="AA859" s="1370"/>
      <c r="AB859" s="1370"/>
      <c r="AC859" s="1370"/>
      <c r="AD859" s="1370"/>
      <c r="AE859" s="1370"/>
      <c r="AF859" s="1131"/>
      <c r="AG859" s="875"/>
      <c r="AH859" s="1370"/>
      <c r="AI859" s="1370"/>
    </row>
    <row r="860">
      <c r="A860" s="1370"/>
      <c r="B860" s="1370"/>
      <c r="C860" s="1370"/>
      <c r="D860" s="1370"/>
      <c r="E860" s="1370"/>
      <c r="F860" s="1370"/>
      <c r="G860" s="1371"/>
      <c r="H860" s="1370"/>
      <c r="I860" s="1370"/>
      <c r="J860" s="1370"/>
      <c r="K860" s="1370"/>
      <c r="L860" s="1370"/>
      <c r="M860" s="1370"/>
      <c r="N860" s="1370"/>
      <c r="O860" s="1131"/>
      <c r="P860" s="875"/>
      <c r="Q860" s="1370"/>
      <c r="R860" s="1370"/>
      <c r="S860" s="1370"/>
      <c r="T860" s="1370"/>
      <c r="U860" s="1370"/>
      <c r="V860" s="1370"/>
      <c r="W860" s="1370"/>
      <c r="X860" s="1371"/>
      <c r="Y860" s="1370"/>
      <c r="Z860" s="1372"/>
      <c r="AA860" s="1370"/>
      <c r="AB860" s="1370"/>
      <c r="AC860" s="1370"/>
      <c r="AD860" s="1370"/>
      <c r="AE860" s="1370"/>
      <c r="AF860" s="1131"/>
      <c r="AG860" s="875"/>
      <c r="AH860" s="1370"/>
      <c r="AI860" s="1370"/>
    </row>
    <row r="861">
      <c r="A861" s="1370"/>
      <c r="B861" s="1370"/>
      <c r="C861" s="1370"/>
      <c r="D861" s="1370"/>
      <c r="E861" s="1370"/>
      <c r="F861" s="1370"/>
      <c r="G861" s="1371"/>
      <c r="H861" s="1370"/>
      <c r="I861" s="1370"/>
      <c r="J861" s="1370"/>
      <c r="K861" s="1370"/>
      <c r="L861" s="1370"/>
      <c r="M861" s="1370"/>
      <c r="N861" s="1370"/>
      <c r="O861" s="1131"/>
      <c r="P861" s="875"/>
      <c r="Q861" s="1370"/>
      <c r="R861" s="1370"/>
      <c r="S861" s="1370"/>
      <c r="T861" s="1370"/>
      <c r="U861" s="1370"/>
      <c r="V861" s="1370"/>
      <c r="W861" s="1370"/>
      <c r="X861" s="1371"/>
      <c r="Y861" s="1370"/>
      <c r="Z861" s="1372"/>
      <c r="AA861" s="1370"/>
      <c r="AB861" s="1370"/>
      <c r="AC861" s="1370"/>
      <c r="AD861" s="1370"/>
      <c r="AE861" s="1370"/>
      <c r="AF861" s="1131"/>
      <c r="AG861" s="875"/>
      <c r="AH861" s="1370"/>
      <c r="AI861" s="1370"/>
    </row>
    <row r="862">
      <c r="A862" s="1370"/>
      <c r="B862" s="1370"/>
      <c r="C862" s="1370"/>
      <c r="D862" s="1370"/>
      <c r="E862" s="1370"/>
      <c r="F862" s="1370"/>
      <c r="G862" s="1371"/>
      <c r="H862" s="1370"/>
      <c r="I862" s="1370"/>
      <c r="J862" s="1370"/>
      <c r="K862" s="1370"/>
      <c r="L862" s="1370"/>
      <c r="M862" s="1370"/>
      <c r="N862" s="1370"/>
      <c r="O862" s="1131"/>
      <c r="P862" s="875"/>
      <c r="Q862" s="1370"/>
      <c r="R862" s="1370"/>
      <c r="S862" s="1370"/>
      <c r="T862" s="1370"/>
      <c r="U862" s="1370"/>
      <c r="V862" s="1370"/>
      <c r="W862" s="1370"/>
      <c r="X862" s="1371"/>
      <c r="Y862" s="1370"/>
      <c r="Z862" s="1372"/>
      <c r="AA862" s="1370"/>
      <c r="AB862" s="1370"/>
      <c r="AC862" s="1370"/>
      <c r="AD862" s="1370"/>
      <c r="AE862" s="1370"/>
      <c r="AF862" s="1131"/>
      <c r="AG862" s="875"/>
      <c r="AH862" s="1370"/>
      <c r="AI862" s="1370"/>
    </row>
    <row r="863">
      <c r="A863" s="1370"/>
      <c r="B863" s="1370"/>
      <c r="C863" s="1370"/>
      <c r="D863" s="1370"/>
      <c r="E863" s="1370"/>
      <c r="F863" s="1370"/>
      <c r="G863" s="1371"/>
      <c r="H863" s="1370"/>
      <c r="I863" s="1370"/>
      <c r="J863" s="1370"/>
      <c r="K863" s="1370"/>
      <c r="L863" s="1370"/>
      <c r="M863" s="1370"/>
      <c r="N863" s="1370"/>
      <c r="O863" s="1131"/>
      <c r="P863" s="875"/>
      <c r="Q863" s="1370"/>
      <c r="R863" s="1370"/>
      <c r="S863" s="1370"/>
      <c r="T863" s="1370"/>
      <c r="U863" s="1370"/>
      <c r="V863" s="1370"/>
      <c r="W863" s="1370"/>
      <c r="X863" s="1371"/>
      <c r="Y863" s="1370"/>
      <c r="Z863" s="1372"/>
      <c r="AA863" s="1370"/>
      <c r="AB863" s="1370"/>
      <c r="AC863" s="1370"/>
      <c r="AD863" s="1370"/>
      <c r="AE863" s="1370"/>
      <c r="AF863" s="1131"/>
      <c r="AG863" s="875"/>
      <c r="AH863" s="1370"/>
      <c r="AI863" s="1370"/>
    </row>
    <row r="864">
      <c r="A864" s="1370"/>
      <c r="B864" s="1370"/>
      <c r="C864" s="1370"/>
      <c r="D864" s="1370"/>
      <c r="E864" s="1370"/>
      <c r="F864" s="1370"/>
      <c r="G864" s="1371"/>
      <c r="H864" s="1370"/>
      <c r="I864" s="1370"/>
      <c r="J864" s="1370"/>
      <c r="K864" s="1370"/>
      <c r="L864" s="1370"/>
      <c r="M864" s="1370"/>
      <c r="N864" s="1370"/>
      <c r="O864" s="1131"/>
      <c r="P864" s="875"/>
      <c r="Q864" s="1370"/>
      <c r="R864" s="1370"/>
      <c r="S864" s="1370"/>
      <c r="T864" s="1370"/>
      <c r="U864" s="1370"/>
      <c r="V864" s="1370"/>
      <c r="W864" s="1370"/>
      <c r="X864" s="1371"/>
      <c r="Y864" s="1370"/>
      <c r="Z864" s="1372"/>
      <c r="AA864" s="1370"/>
      <c r="AB864" s="1370"/>
      <c r="AC864" s="1370"/>
      <c r="AD864" s="1370"/>
      <c r="AE864" s="1370"/>
      <c r="AF864" s="1131"/>
      <c r="AG864" s="875"/>
      <c r="AH864" s="1370"/>
      <c r="AI864" s="1370"/>
    </row>
    <row r="865">
      <c r="A865" s="1370"/>
      <c r="B865" s="1370"/>
      <c r="C865" s="1370"/>
      <c r="D865" s="1370"/>
      <c r="E865" s="1370"/>
      <c r="F865" s="1370"/>
      <c r="G865" s="1371"/>
      <c r="H865" s="1370"/>
      <c r="I865" s="1370"/>
      <c r="J865" s="1370"/>
      <c r="K865" s="1370"/>
      <c r="L865" s="1370"/>
      <c r="M865" s="1370"/>
      <c r="N865" s="1370"/>
      <c r="O865" s="1131"/>
      <c r="P865" s="875"/>
      <c r="Q865" s="1370"/>
      <c r="R865" s="1370"/>
      <c r="S865" s="1370"/>
      <c r="T865" s="1370"/>
      <c r="U865" s="1370"/>
      <c r="V865" s="1370"/>
      <c r="W865" s="1370"/>
      <c r="X865" s="1371"/>
      <c r="Y865" s="1370"/>
      <c r="Z865" s="1372"/>
      <c r="AA865" s="1370"/>
      <c r="AB865" s="1370"/>
      <c r="AC865" s="1370"/>
      <c r="AD865" s="1370"/>
      <c r="AE865" s="1370"/>
      <c r="AF865" s="1131"/>
      <c r="AG865" s="875"/>
      <c r="AH865" s="1370"/>
      <c r="AI865" s="1370"/>
    </row>
    <row r="866">
      <c r="A866" s="1370"/>
      <c r="B866" s="1370"/>
      <c r="C866" s="1370"/>
      <c r="D866" s="1370"/>
      <c r="E866" s="1370"/>
      <c r="F866" s="1370"/>
      <c r="G866" s="1371"/>
      <c r="H866" s="1370"/>
      <c r="I866" s="1370"/>
      <c r="J866" s="1370"/>
      <c r="K866" s="1370"/>
      <c r="L866" s="1370"/>
      <c r="M866" s="1370"/>
      <c r="N866" s="1370"/>
      <c r="O866" s="1131"/>
      <c r="P866" s="875"/>
      <c r="Q866" s="1370"/>
      <c r="R866" s="1370"/>
      <c r="S866" s="1370"/>
      <c r="T866" s="1370"/>
      <c r="U866" s="1370"/>
      <c r="V866" s="1370"/>
      <c r="W866" s="1370"/>
      <c r="X866" s="1371"/>
      <c r="Y866" s="1370"/>
      <c r="Z866" s="1372"/>
      <c r="AA866" s="1370"/>
      <c r="AB866" s="1370"/>
      <c r="AC866" s="1370"/>
      <c r="AD866" s="1370"/>
      <c r="AE866" s="1370"/>
      <c r="AF866" s="1131"/>
      <c r="AG866" s="875"/>
      <c r="AH866" s="1370"/>
      <c r="AI866" s="1370"/>
    </row>
    <row r="867">
      <c r="A867" s="1370"/>
      <c r="B867" s="1370"/>
      <c r="C867" s="1370"/>
      <c r="D867" s="1370"/>
      <c r="E867" s="1370"/>
      <c r="F867" s="1370"/>
      <c r="G867" s="1371"/>
      <c r="H867" s="1370"/>
      <c r="I867" s="1370"/>
      <c r="J867" s="1370"/>
      <c r="K867" s="1370"/>
      <c r="L867" s="1370"/>
      <c r="M867" s="1370"/>
      <c r="N867" s="1370"/>
      <c r="O867" s="1131"/>
      <c r="P867" s="875"/>
      <c r="Q867" s="1370"/>
      <c r="R867" s="1370"/>
      <c r="S867" s="1370"/>
      <c r="T867" s="1370"/>
      <c r="U867" s="1370"/>
      <c r="V867" s="1370"/>
      <c r="W867" s="1370"/>
      <c r="X867" s="1371"/>
      <c r="Y867" s="1370"/>
      <c r="Z867" s="1372"/>
      <c r="AA867" s="1370"/>
      <c r="AB867" s="1370"/>
      <c r="AC867" s="1370"/>
      <c r="AD867" s="1370"/>
      <c r="AE867" s="1370"/>
      <c r="AF867" s="1131"/>
      <c r="AG867" s="875"/>
      <c r="AH867" s="1370"/>
      <c r="AI867" s="1370"/>
    </row>
    <row r="868">
      <c r="A868" s="1370"/>
      <c r="B868" s="1370"/>
      <c r="C868" s="1370"/>
      <c r="D868" s="1370"/>
      <c r="E868" s="1370"/>
      <c r="F868" s="1370"/>
      <c r="G868" s="1371"/>
      <c r="H868" s="1370"/>
      <c r="I868" s="1370"/>
      <c r="J868" s="1370"/>
      <c r="K868" s="1370"/>
      <c r="L868" s="1370"/>
      <c r="M868" s="1370"/>
      <c r="N868" s="1370"/>
      <c r="O868" s="1131"/>
      <c r="P868" s="875"/>
      <c r="Q868" s="1370"/>
      <c r="R868" s="1370"/>
      <c r="S868" s="1370"/>
      <c r="T868" s="1370"/>
      <c r="U868" s="1370"/>
      <c r="V868" s="1370"/>
      <c r="W868" s="1370"/>
      <c r="X868" s="1371"/>
      <c r="Y868" s="1370"/>
      <c r="Z868" s="1372"/>
      <c r="AA868" s="1370"/>
      <c r="AB868" s="1370"/>
      <c r="AC868" s="1370"/>
      <c r="AD868" s="1370"/>
      <c r="AE868" s="1370"/>
      <c r="AF868" s="1131"/>
      <c r="AG868" s="875"/>
      <c r="AH868" s="1370"/>
      <c r="AI868" s="1370"/>
    </row>
    <row r="869">
      <c r="A869" s="1370"/>
      <c r="B869" s="1370"/>
      <c r="C869" s="1370"/>
      <c r="D869" s="1370"/>
      <c r="E869" s="1370"/>
      <c r="F869" s="1370"/>
      <c r="G869" s="1371"/>
      <c r="H869" s="1370"/>
      <c r="I869" s="1370"/>
      <c r="J869" s="1370"/>
      <c r="K869" s="1370"/>
      <c r="L869" s="1370"/>
      <c r="M869" s="1370"/>
      <c r="N869" s="1370"/>
      <c r="O869" s="1131"/>
      <c r="P869" s="875"/>
      <c r="Q869" s="1370"/>
      <c r="R869" s="1370"/>
      <c r="S869" s="1370"/>
      <c r="T869" s="1370"/>
      <c r="U869" s="1370"/>
      <c r="V869" s="1370"/>
      <c r="W869" s="1370"/>
      <c r="X869" s="1371"/>
      <c r="Y869" s="1370"/>
      <c r="Z869" s="1372"/>
      <c r="AA869" s="1370"/>
      <c r="AB869" s="1370"/>
      <c r="AC869" s="1370"/>
      <c r="AD869" s="1370"/>
      <c r="AE869" s="1370"/>
      <c r="AF869" s="1131"/>
      <c r="AG869" s="875"/>
      <c r="AH869" s="1370"/>
      <c r="AI869" s="1370"/>
    </row>
    <row r="870">
      <c r="A870" s="1370"/>
      <c r="B870" s="1370"/>
      <c r="C870" s="1370"/>
      <c r="D870" s="1370"/>
      <c r="E870" s="1370"/>
      <c r="F870" s="1370"/>
      <c r="G870" s="1371"/>
      <c r="H870" s="1370"/>
      <c r="I870" s="1370"/>
      <c r="J870" s="1370"/>
      <c r="K870" s="1370"/>
      <c r="L870" s="1370"/>
      <c r="M870" s="1370"/>
      <c r="N870" s="1370"/>
      <c r="O870" s="1131"/>
      <c r="P870" s="875"/>
      <c r="Q870" s="1370"/>
      <c r="R870" s="1370"/>
      <c r="S870" s="1370"/>
      <c r="T870" s="1370"/>
      <c r="U870" s="1370"/>
      <c r="V870" s="1370"/>
      <c r="W870" s="1370"/>
      <c r="X870" s="1371"/>
      <c r="Y870" s="1370"/>
      <c r="Z870" s="1372"/>
      <c r="AA870" s="1370"/>
      <c r="AB870" s="1370"/>
      <c r="AC870" s="1370"/>
      <c r="AD870" s="1370"/>
      <c r="AE870" s="1370"/>
      <c r="AF870" s="1131"/>
      <c r="AG870" s="875"/>
      <c r="AH870" s="1370"/>
      <c r="AI870" s="1370"/>
    </row>
    <row r="871">
      <c r="A871" s="1370"/>
      <c r="B871" s="1370"/>
      <c r="C871" s="1370"/>
      <c r="D871" s="1370"/>
      <c r="E871" s="1370"/>
      <c r="F871" s="1370"/>
      <c r="G871" s="1371"/>
      <c r="H871" s="1370"/>
      <c r="I871" s="1370"/>
      <c r="J871" s="1370"/>
      <c r="K871" s="1370"/>
      <c r="L871" s="1370"/>
      <c r="M871" s="1370"/>
      <c r="N871" s="1370"/>
      <c r="O871" s="1131"/>
      <c r="P871" s="875"/>
      <c r="Q871" s="1370"/>
      <c r="R871" s="1370"/>
      <c r="S871" s="1370"/>
      <c r="T871" s="1370"/>
      <c r="U871" s="1370"/>
      <c r="V871" s="1370"/>
      <c r="W871" s="1370"/>
      <c r="X871" s="1371"/>
      <c r="Y871" s="1370"/>
      <c r="Z871" s="1372"/>
      <c r="AA871" s="1370"/>
      <c r="AB871" s="1370"/>
      <c r="AC871" s="1370"/>
      <c r="AD871" s="1370"/>
      <c r="AE871" s="1370"/>
      <c r="AF871" s="1131"/>
      <c r="AG871" s="875"/>
      <c r="AH871" s="1370"/>
      <c r="AI871" s="1370"/>
    </row>
    <row r="872">
      <c r="A872" s="1370"/>
      <c r="B872" s="1370"/>
      <c r="C872" s="1370"/>
      <c r="D872" s="1370"/>
      <c r="E872" s="1370"/>
      <c r="F872" s="1370"/>
      <c r="G872" s="1371"/>
      <c r="H872" s="1370"/>
      <c r="I872" s="1370"/>
      <c r="J872" s="1370"/>
      <c r="K872" s="1370"/>
      <c r="L872" s="1370"/>
      <c r="M872" s="1370"/>
      <c r="N872" s="1370"/>
      <c r="O872" s="1131"/>
      <c r="P872" s="875"/>
      <c r="Q872" s="1370"/>
      <c r="R872" s="1370"/>
      <c r="S872" s="1370"/>
      <c r="T872" s="1370"/>
      <c r="U872" s="1370"/>
      <c r="V872" s="1370"/>
      <c r="W872" s="1370"/>
      <c r="X872" s="1371"/>
      <c r="Y872" s="1370"/>
      <c r="Z872" s="1372"/>
      <c r="AA872" s="1370"/>
      <c r="AB872" s="1370"/>
      <c r="AC872" s="1370"/>
      <c r="AD872" s="1370"/>
      <c r="AE872" s="1370"/>
      <c r="AF872" s="1131"/>
      <c r="AG872" s="875"/>
      <c r="AH872" s="1370"/>
      <c r="AI872" s="1370"/>
    </row>
    <row r="873">
      <c r="A873" s="1370"/>
      <c r="B873" s="1370"/>
      <c r="C873" s="1370"/>
      <c r="D873" s="1370"/>
      <c r="E873" s="1370"/>
      <c r="F873" s="1370"/>
      <c r="G873" s="1371"/>
      <c r="H873" s="1370"/>
      <c r="I873" s="1370"/>
      <c r="J873" s="1370"/>
      <c r="K873" s="1370"/>
      <c r="L873" s="1370"/>
      <c r="M873" s="1370"/>
      <c r="N873" s="1370"/>
      <c r="O873" s="1131"/>
      <c r="P873" s="875"/>
      <c r="Q873" s="1370"/>
      <c r="R873" s="1370"/>
      <c r="S873" s="1370"/>
      <c r="T873" s="1370"/>
      <c r="U873" s="1370"/>
      <c r="V873" s="1370"/>
      <c r="W873" s="1370"/>
      <c r="X873" s="1371"/>
      <c r="Y873" s="1370"/>
      <c r="Z873" s="1372"/>
      <c r="AA873" s="1370"/>
      <c r="AB873" s="1370"/>
      <c r="AC873" s="1370"/>
      <c r="AD873" s="1370"/>
      <c r="AE873" s="1370"/>
      <c r="AF873" s="1131"/>
      <c r="AG873" s="875"/>
      <c r="AH873" s="1370"/>
      <c r="AI873" s="1370"/>
    </row>
    <row r="874">
      <c r="A874" s="1370"/>
      <c r="B874" s="1370"/>
      <c r="C874" s="1370"/>
      <c r="D874" s="1370"/>
      <c r="E874" s="1370"/>
      <c r="F874" s="1370"/>
      <c r="G874" s="1371"/>
      <c r="H874" s="1370"/>
      <c r="I874" s="1370"/>
      <c r="J874" s="1370"/>
      <c r="K874" s="1370"/>
      <c r="L874" s="1370"/>
      <c r="M874" s="1370"/>
      <c r="N874" s="1370"/>
      <c r="O874" s="1131"/>
      <c r="P874" s="875"/>
      <c r="Q874" s="1370"/>
      <c r="R874" s="1370"/>
      <c r="S874" s="1370"/>
      <c r="T874" s="1370"/>
      <c r="U874" s="1370"/>
      <c r="V874" s="1370"/>
      <c r="W874" s="1370"/>
      <c r="X874" s="1371"/>
      <c r="Y874" s="1370"/>
      <c r="Z874" s="1372"/>
      <c r="AA874" s="1370"/>
      <c r="AB874" s="1370"/>
      <c r="AC874" s="1370"/>
      <c r="AD874" s="1370"/>
      <c r="AE874" s="1370"/>
      <c r="AF874" s="1131"/>
      <c r="AG874" s="875"/>
      <c r="AH874" s="1370"/>
      <c r="AI874" s="1370"/>
    </row>
    <row r="875">
      <c r="A875" s="1370"/>
      <c r="B875" s="1370"/>
      <c r="C875" s="1370"/>
      <c r="D875" s="1370"/>
      <c r="E875" s="1370"/>
      <c r="F875" s="1370"/>
      <c r="G875" s="1371"/>
      <c r="H875" s="1370"/>
      <c r="I875" s="1370"/>
      <c r="J875" s="1370"/>
      <c r="K875" s="1370"/>
      <c r="L875" s="1370"/>
      <c r="M875" s="1370"/>
      <c r="N875" s="1370"/>
      <c r="O875" s="1131"/>
      <c r="P875" s="875"/>
      <c r="Q875" s="1370"/>
      <c r="R875" s="1370"/>
      <c r="S875" s="1370"/>
      <c r="T875" s="1370"/>
      <c r="U875" s="1370"/>
      <c r="V875" s="1370"/>
      <c r="W875" s="1370"/>
      <c r="X875" s="1371"/>
      <c r="Y875" s="1370"/>
      <c r="Z875" s="1372"/>
      <c r="AA875" s="1370"/>
      <c r="AB875" s="1370"/>
      <c r="AC875" s="1370"/>
      <c r="AD875" s="1370"/>
      <c r="AE875" s="1370"/>
      <c r="AF875" s="1131"/>
      <c r="AG875" s="875"/>
      <c r="AH875" s="1370"/>
      <c r="AI875" s="1370"/>
    </row>
    <row r="876">
      <c r="A876" s="1370"/>
      <c r="B876" s="1370"/>
      <c r="C876" s="1370"/>
      <c r="D876" s="1370"/>
      <c r="E876" s="1370"/>
      <c r="F876" s="1370"/>
      <c r="G876" s="1371"/>
      <c r="H876" s="1370"/>
      <c r="I876" s="1370"/>
      <c r="J876" s="1370"/>
      <c r="K876" s="1370"/>
      <c r="L876" s="1370"/>
      <c r="M876" s="1370"/>
      <c r="N876" s="1370"/>
      <c r="O876" s="1131"/>
      <c r="P876" s="875"/>
      <c r="Q876" s="1370"/>
      <c r="R876" s="1370"/>
      <c r="S876" s="1370"/>
      <c r="T876" s="1370"/>
      <c r="U876" s="1370"/>
      <c r="V876" s="1370"/>
      <c r="W876" s="1370"/>
      <c r="X876" s="1371"/>
      <c r="Y876" s="1370"/>
      <c r="Z876" s="1372"/>
      <c r="AA876" s="1370"/>
      <c r="AB876" s="1370"/>
      <c r="AC876" s="1370"/>
      <c r="AD876" s="1370"/>
      <c r="AE876" s="1370"/>
      <c r="AF876" s="1131"/>
      <c r="AG876" s="875"/>
      <c r="AH876" s="1370"/>
      <c r="AI876" s="1370"/>
    </row>
    <row r="877">
      <c r="A877" s="1370"/>
      <c r="B877" s="1370"/>
      <c r="C877" s="1370"/>
      <c r="D877" s="1370"/>
      <c r="E877" s="1370"/>
      <c r="F877" s="1370"/>
      <c r="G877" s="1371"/>
      <c r="H877" s="1370"/>
      <c r="I877" s="1370"/>
      <c r="J877" s="1370"/>
      <c r="K877" s="1370"/>
      <c r="L877" s="1370"/>
      <c r="M877" s="1370"/>
      <c r="N877" s="1370"/>
      <c r="O877" s="1131"/>
      <c r="P877" s="875"/>
      <c r="Q877" s="1370"/>
      <c r="R877" s="1370"/>
      <c r="S877" s="1370"/>
      <c r="T877" s="1370"/>
      <c r="U877" s="1370"/>
      <c r="V877" s="1370"/>
      <c r="W877" s="1370"/>
      <c r="X877" s="1371"/>
      <c r="Y877" s="1370"/>
      <c r="Z877" s="1372"/>
      <c r="AA877" s="1370"/>
      <c r="AB877" s="1370"/>
      <c r="AC877" s="1370"/>
      <c r="AD877" s="1370"/>
      <c r="AE877" s="1370"/>
      <c r="AF877" s="1131"/>
      <c r="AG877" s="875"/>
      <c r="AH877" s="1370"/>
      <c r="AI877" s="1370"/>
    </row>
    <row r="878">
      <c r="A878" s="1370"/>
      <c r="B878" s="1370"/>
      <c r="C878" s="1370"/>
      <c r="D878" s="1370"/>
      <c r="E878" s="1370"/>
      <c r="F878" s="1370"/>
      <c r="G878" s="1371"/>
      <c r="H878" s="1370"/>
      <c r="I878" s="1370"/>
      <c r="J878" s="1370"/>
      <c r="K878" s="1370"/>
      <c r="L878" s="1370"/>
      <c r="M878" s="1370"/>
      <c r="N878" s="1370"/>
      <c r="O878" s="1131"/>
      <c r="P878" s="875"/>
      <c r="Q878" s="1370"/>
      <c r="R878" s="1370"/>
      <c r="S878" s="1370"/>
      <c r="T878" s="1370"/>
      <c r="U878" s="1370"/>
      <c r="V878" s="1370"/>
      <c r="W878" s="1370"/>
      <c r="X878" s="1371"/>
      <c r="Y878" s="1370"/>
      <c r="Z878" s="1372"/>
      <c r="AA878" s="1370"/>
      <c r="AB878" s="1370"/>
      <c r="AC878" s="1370"/>
      <c r="AD878" s="1370"/>
      <c r="AE878" s="1370"/>
      <c r="AF878" s="1131"/>
      <c r="AG878" s="875"/>
      <c r="AH878" s="1370"/>
      <c r="AI878" s="1370"/>
    </row>
    <row r="879">
      <c r="A879" s="1370"/>
      <c r="B879" s="1370"/>
      <c r="C879" s="1370"/>
      <c r="D879" s="1370"/>
      <c r="E879" s="1370"/>
      <c r="F879" s="1370"/>
      <c r="G879" s="1371"/>
      <c r="H879" s="1370"/>
      <c r="I879" s="1370"/>
      <c r="J879" s="1370"/>
      <c r="K879" s="1370"/>
      <c r="L879" s="1370"/>
      <c r="M879" s="1370"/>
      <c r="N879" s="1370"/>
      <c r="O879" s="1131"/>
      <c r="P879" s="875"/>
      <c r="Q879" s="1370"/>
      <c r="R879" s="1370"/>
      <c r="S879" s="1370"/>
      <c r="T879" s="1370"/>
      <c r="U879" s="1370"/>
      <c r="V879" s="1370"/>
      <c r="W879" s="1370"/>
      <c r="X879" s="1371"/>
      <c r="Y879" s="1370"/>
      <c r="Z879" s="1372"/>
      <c r="AA879" s="1370"/>
      <c r="AB879" s="1370"/>
      <c r="AC879" s="1370"/>
      <c r="AD879" s="1370"/>
      <c r="AE879" s="1370"/>
      <c r="AF879" s="1131"/>
      <c r="AG879" s="875"/>
      <c r="AH879" s="1370"/>
      <c r="AI879" s="1370"/>
    </row>
    <row r="880">
      <c r="A880" s="1370"/>
      <c r="B880" s="1370"/>
      <c r="C880" s="1370"/>
      <c r="D880" s="1370"/>
      <c r="E880" s="1370"/>
      <c r="F880" s="1370"/>
      <c r="G880" s="1371"/>
      <c r="H880" s="1370"/>
      <c r="I880" s="1370"/>
      <c r="J880" s="1370"/>
      <c r="K880" s="1370"/>
      <c r="L880" s="1370"/>
      <c r="M880" s="1370"/>
      <c r="N880" s="1370"/>
      <c r="O880" s="1131"/>
      <c r="P880" s="875"/>
      <c r="Q880" s="1370"/>
      <c r="R880" s="1370"/>
      <c r="S880" s="1370"/>
      <c r="T880" s="1370"/>
      <c r="U880" s="1370"/>
      <c r="V880" s="1370"/>
      <c r="W880" s="1370"/>
      <c r="X880" s="1371"/>
      <c r="Y880" s="1370"/>
      <c r="Z880" s="1372"/>
      <c r="AA880" s="1370"/>
      <c r="AB880" s="1370"/>
      <c r="AC880" s="1370"/>
      <c r="AD880" s="1370"/>
      <c r="AE880" s="1370"/>
      <c r="AF880" s="1131"/>
      <c r="AG880" s="875"/>
      <c r="AH880" s="1370"/>
      <c r="AI880" s="1370"/>
    </row>
    <row r="881">
      <c r="A881" s="1370"/>
      <c r="B881" s="1370"/>
      <c r="C881" s="1370"/>
      <c r="D881" s="1370"/>
      <c r="E881" s="1370"/>
      <c r="F881" s="1370"/>
      <c r="G881" s="1371"/>
      <c r="H881" s="1370"/>
      <c r="I881" s="1370"/>
      <c r="J881" s="1370"/>
      <c r="K881" s="1370"/>
      <c r="L881" s="1370"/>
      <c r="M881" s="1370"/>
      <c r="N881" s="1370"/>
      <c r="O881" s="1131"/>
      <c r="P881" s="875"/>
      <c r="Q881" s="1370"/>
      <c r="R881" s="1370"/>
      <c r="S881" s="1370"/>
      <c r="T881" s="1370"/>
      <c r="U881" s="1370"/>
      <c r="V881" s="1370"/>
      <c r="W881" s="1370"/>
      <c r="X881" s="1371"/>
      <c r="Y881" s="1370"/>
      <c r="Z881" s="1372"/>
      <c r="AA881" s="1370"/>
      <c r="AB881" s="1370"/>
      <c r="AC881" s="1370"/>
      <c r="AD881" s="1370"/>
      <c r="AE881" s="1370"/>
      <c r="AF881" s="1131"/>
      <c r="AG881" s="875"/>
      <c r="AH881" s="1370"/>
      <c r="AI881" s="1370"/>
    </row>
    <row r="882">
      <c r="A882" s="1370"/>
      <c r="B882" s="1370"/>
      <c r="C882" s="1370"/>
      <c r="D882" s="1370"/>
      <c r="E882" s="1370"/>
      <c r="F882" s="1370"/>
      <c r="G882" s="1371"/>
      <c r="H882" s="1370"/>
      <c r="I882" s="1370"/>
      <c r="J882" s="1370"/>
      <c r="K882" s="1370"/>
      <c r="L882" s="1370"/>
      <c r="M882" s="1370"/>
      <c r="N882" s="1370"/>
      <c r="O882" s="1131"/>
      <c r="P882" s="875"/>
      <c r="Q882" s="1370"/>
      <c r="R882" s="1370"/>
      <c r="S882" s="1370"/>
      <c r="T882" s="1370"/>
      <c r="U882" s="1370"/>
      <c r="V882" s="1370"/>
      <c r="W882" s="1370"/>
      <c r="X882" s="1371"/>
      <c r="Y882" s="1370"/>
      <c r="Z882" s="1372"/>
      <c r="AA882" s="1370"/>
      <c r="AB882" s="1370"/>
      <c r="AC882" s="1370"/>
      <c r="AD882" s="1370"/>
      <c r="AE882" s="1370"/>
      <c r="AF882" s="1131"/>
      <c r="AG882" s="875"/>
      <c r="AH882" s="1370"/>
      <c r="AI882" s="1370"/>
    </row>
    <row r="883">
      <c r="A883" s="1370"/>
      <c r="B883" s="1370"/>
      <c r="C883" s="1370"/>
      <c r="D883" s="1370"/>
      <c r="E883" s="1370"/>
      <c r="F883" s="1370"/>
      <c r="G883" s="1371"/>
      <c r="H883" s="1370"/>
      <c r="I883" s="1370"/>
      <c r="J883" s="1370"/>
      <c r="K883" s="1370"/>
      <c r="L883" s="1370"/>
      <c r="M883" s="1370"/>
      <c r="N883" s="1370"/>
      <c r="O883" s="1131"/>
      <c r="P883" s="875"/>
      <c r="Q883" s="1370"/>
      <c r="R883" s="1370"/>
      <c r="S883" s="1370"/>
      <c r="T883" s="1370"/>
      <c r="U883" s="1370"/>
      <c r="V883" s="1370"/>
      <c r="W883" s="1370"/>
      <c r="X883" s="1371"/>
      <c r="Y883" s="1370"/>
      <c r="Z883" s="1372"/>
      <c r="AA883" s="1370"/>
      <c r="AB883" s="1370"/>
      <c r="AC883" s="1370"/>
      <c r="AD883" s="1370"/>
      <c r="AE883" s="1370"/>
      <c r="AF883" s="1131"/>
      <c r="AG883" s="875"/>
      <c r="AH883" s="1370"/>
      <c r="AI883" s="1370"/>
    </row>
    <row r="884">
      <c r="A884" s="1370"/>
      <c r="B884" s="1370"/>
      <c r="C884" s="1370"/>
      <c r="D884" s="1370"/>
      <c r="E884" s="1370"/>
      <c r="F884" s="1370"/>
      <c r="G884" s="1371"/>
      <c r="H884" s="1370"/>
      <c r="I884" s="1370"/>
      <c r="J884" s="1370"/>
      <c r="K884" s="1370"/>
      <c r="L884" s="1370"/>
      <c r="M884" s="1370"/>
      <c r="N884" s="1370"/>
      <c r="O884" s="1131"/>
      <c r="P884" s="875"/>
      <c r="Q884" s="1370"/>
      <c r="R884" s="1370"/>
      <c r="S884" s="1370"/>
      <c r="T884" s="1370"/>
      <c r="U884" s="1370"/>
      <c r="V884" s="1370"/>
      <c r="W884" s="1370"/>
      <c r="X884" s="1371"/>
      <c r="Y884" s="1370"/>
      <c r="Z884" s="1372"/>
      <c r="AA884" s="1370"/>
      <c r="AB884" s="1370"/>
      <c r="AC884" s="1370"/>
      <c r="AD884" s="1370"/>
      <c r="AE884" s="1370"/>
      <c r="AF884" s="1131"/>
      <c r="AG884" s="875"/>
      <c r="AH884" s="1370"/>
      <c r="AI884" s="1370"/>
    </row>
    <row r="885">
      <c r="A885" s="1370"/>
      <c r="B885" s="1370"/>
      <c r="C885" s="1370"/>
      <c r="D885" s="1370"/>
      <c r="E885" s="1370"/>
      <c r="F885" s="1370"/>
      <c r="G885" s="1371"/>
      <c r="H885" s="1370"/>
      <c r="I885" s="1370"/>
      <c r="J885" s="1370"/>
      <c r="K885" s="1370"/>
      <c r="L885" s="1370"/>
      <c r="M885" s="1370"/>
      <c r="N885" s="1370"/>
      <c r="O885" s="1131"/>
      <c r="P885" s="875"/>
      <c r="Q885" s="1370"/>
      <c r="R885" s="1370"/>
      <c r="S885" s="1370"/>
      <c r="T885" s="1370"/>
      <c r="U885" s="1370"/>
      <c r="V885" s="1370"/>
      <c r="W885" s="1370"/>
      <c r="X885" s="1371"/>
      <c r="Y885" s="1370"/>
      <c r="Z885" s="1372"/>
      <c r="AA885" s="1370"/>
      <c r="AB885" s="1370"/>
      <c r="AC885" s="1370"/>
      <c r="AD885" s="1370"/>
      <c r="AE885" s="1370"/>
      <c r="AF885" s="1131"/>
      <c r="AG885" s="875"/>
      <c r="AH885" s="1370"/>
      <c r="AI885" s="1370"/>
    </row>
    <row r="886">
      <c r="A886" s="1370"/>
      <c r="B886" s="1370"/>
      <c r="C886" s="1370"/>
      <c r="D886" s="1370"/>
      <c r="E886" s="1370"/>
      <c r="F886" s="1370"/>
      <c r="G886" s="1371"/>
      <c r="H886" s="1370"/>
      <c r="I886" s="1370"/>
      <c r="J886" s="1370"/>
      <c r="K886" s="1370"/>
      <c r="L886" s="1370"/>
      <c r="M886" s="1370"/>
      <c r="N886" s="1370"/>
      <c r="O886" s="1131"/>
      <c r="P886" s="875"/>
      <c r="Q886" s="1370"/>
      <c r="R886" s="1370"/>
      <c r="S886" s="1370"/>
      <c r="T886" s="1370"/>
      <c r="U886" s="1370"/>
      <c r="V886" s="1370"/>
      <c r="W886" s="1370"/>
      <c r="X886" s="1371"/>
      <c r="Y886" s="1370"/>
      <c r="Z886" s="1372"/>
      <c r="AA886" s="1370"/>
      <c r="AB886" s="1370"/>
      <c r="AC886" s="1370"/>
      <c r="AD886" s="1370"/>
      <c r="AE886" s="1370"/>
      <c r="AF886" s="1131"/>
      <c r="AG886" s="875"/>
      <c r="AH886" s="1370"/>
      <c r="AI886" s="1370"/>
    </row>
    <row r="887">
      <c r="A887" s="1370"/>
      <c r="B887" s="1370"/>
      <c r="C887" s="1370"/>
      <c r="D887" s="1370"/>
      <c r="E887" s="1370"/>
      <c r="F887" s="1370"/>
      <c r="G887" s="1371"/>
      <c r="H887" s="1370"/>
      <c r="I887" s="1370"/>
      <c r="J887" s="1370"/>
      <c r="K887" s="1370"/>
      <c r="L887" s="1370"/>
      <c r="M887" s="1370"/>
      <c r="N887" s="1370"/>
      <c r="O887" s="1131"/>
      <c r="P887" s="875"/>
      <c r="Q887" s="1370"/>
      <c r="R887" s="1370"/>
      <c r="S887" s="1370"/>
      <c r="T887" s="1370"/>
      <c r="U887" s="1370"/>
      <c r="V887" s="1370"/>
      <c r="W887" s="1370"/>
      <c r="X887" s="1371"/>
      <c r="Y887" s="1370"/>
      <c r="Z887" s="1372"/>
      <c r="AA887" s="1370"/>
      <c r="AB887" s="1370"/>
      <c r="AC887" s="1370"/>
      <c r="AD887" s="1370"/>
      <c r="AE887" s="1370"/>
      <c r="AF887" s="1131"/>
      <c r="AG887" s="875"/>
      <c r="AH887" s="1370"/>
      <c r="AI887" s="1370"/>
    </row>
    <row r="888">
      <c r="A888" s="1370"/>
      <c r="B888" s="1370"/>
      <c r="C888" s="1370"/>
      <c r="D888" s="1370"/>
      <c r="E888" s="1370"/>
      <c r="F888" s="1370"/>
      <c r="G888" s="1371"/>
      <c r="H888" s="1370"/>
      <c r="I888" s="1370"/>
      <c r="J888" s="1370"/>
      <c r="K888" s="1370"/>
      <c r="L888" s="1370"/>
      <c r="M888" s="1370"/>
      <c r="N888" s="1370"/>
      <c r="O888" s="1131"/>
      <c r="P888" s="875"/>
      <c r="Q888" s="1370"/>
      <c r="R888" s="1370"/>
      <c r="S888" s="1370"/>
      <c r="T888" s="1370"/>
      <c r="U888" s="1370"/>
      <c r="V888" s="1370"/>
      <c r="W888" s="1370"/>
      <c r="X888" s="1371"/>
      <c r="Y888" s="1370"/>
      <c r="Z888" s="1372"/>
      <c r="AA888" s="1370"/>
      <c r="AB888" s="1370"/>
      <c r="AC888" s="1370"/>
      <c r="AD888" s="1370"/>
      <c r="AE888" s="1370"/>
      <c r="AF888" s="1131"/>
      <c r="AG888" s="875"/>
      <c r="AH888" s="1370"/>
      <c r="AI888" s="1370"/>
    </row>
    <row r="889">
      <c r="A889" s="1370"/>
      <c r="B889" s="1370"/>
      <c r="C889" s="1370"/>
      <c r="D889" s="1370"/>
      <c r="E889" s="1370"/>
      <c r="F889" s="1370"/>
      <c r="G889" s="1371"/>
      <c r="H889" s="1370"/>
      <c r="I889" s="1370"/>
      <c r="J889" s="1370"/>
      <c r="K889" s="1370"/>
      <c r="L889" s="1370"/>
      <c r="M889" s="1370"/>
      <c r="N889" s="1370"/>
      <c r="O889" s="1131"/>
      <c r="P889" s="875"/>
      <c r="Q889" s="1370"/>
      <c r="R889" s="1370"/>
      <c r="S889" s="1370"/>
      <c r="T889" s="1370"/>
      <c r="U889" s="1370"/>
      <c r="V889" s="1370"/>
      <c r="W889" s="1370"/>
      <c r="X889" s="1371"/>
      <c r="Y889" s="1370"/>
      <c r="Z889" s="1372"/>
      <c r="AA889" s="1370"/>
      <c r="AB889" s="1370"/>
      <c r="AC889" s="1370"/>
      <c r="AD889" s="1370"/>
      <c r="AE889" s="1370"/>
      <c r="AF889" s="1131"/>
      <c r="AG889" s="875"/>
      <c r="AH889" s="1370"/>
      <c r="AI889" s="1370"/>
    </row>
    <row r="890">
      <c r="A890" s="1370"/>
      <c r="B890" s="1370"/>
      <c r="C890" s="1370"/>
      <c r="D890" s="1370"/>
      <c r="E890" s="1370"/>
      <c r="F890" s="1370"/>
      <c r="G890" s="1371"/>
      <c r="H890" s="1370"/>
      <c r="I890" s="1370"/>
      <c r="J890" s="1370"/>
      <c r="K890" s="1370"/>
      <c r="L890" s="1370"/>
      <c r="M890" s="1370"/>
      <c r="N890" s="1370"/>
      <c r="O890" s="1131"/>
      <c r="P890" s="875"/>
      <c r="Q890" s="1370"/>
      <c r="R890" s="1370"/>
      <c r="S890" s="1370"/>
      <c r="T890" s="1370"/>
      <c r="U890" s="1370"/>
      <c r="V890" s="1370"/>
      <c r="W890" s="1370"/>
      <c r="X890" s="1371"/>
      <c r="Y890" s="1370"/>
      <c r="Z890" s="1372"/>
      <c r="AA890" s="1370"/>
      <c r="AB890" s="1370"/>
      <c r="AC890" s="1370"/>
      <c r="AD890" s="1370"/>
      <c r="AE890" s="1370"/>
      <c r="AF890" s="1131"/>
      <c r="AG890" s="875"/>
      <c r="AH890" s="1370"/>
      <c r="AI890" s="1370"/>
    </row>
    <row r="891">
      <c r="A891" s="1370"/>
      <c r="B891" s="1370"/>
      <c r="C891" s="1370"/>
      <c r="D891" s="1370"/>
      <c r="E891" s="1370"/>
      <c r="F891" s="1370"/>
      <c r="G891" s="1371"/>
      <c r="H891" s="1370"/>
      <c r="I891" s="1370"/>
      <c r="J891" s="1370"/>
      <c r="K891" s="1370"/>
      <c r="L891" s="1370"/>
      <c r="M891" s="1370"/>
      <c r="N891" s="1370"/>
      <c r="O891" s="1131"/>
      <c r="P891" s="875"/>
      <c r="Q891" s="1370"/>
      <c r="R891" s="1370"/>
      <c r="S891" s="1370"/>
      <c r="T891" s="1370"/>
      <c r="U891" s="1370"/>
      <c r="V891" s="1370"/>
      <c r="W891" s="1370"/>
      <c r="X891" s="1371"/>
      <c r="Y891" s="1370"/>
      <c r="Z891" s="1372"/>
      <c r="AA891" s="1370"/>
      <c r="AB891" s="1370"/>
      <c r="AC891" s="1370"/>
      <c r="AD891" s="1370"/>
      <c r="AE891" s="1370"/>
      <c r="AF891" s="1131"/>
      <c r="AG891" s="875"/>
      <c r="AH891" s="1370"/>
      <c r="AI891" s="1370"/>
    </row>
    <row r="892">
      <c r="A892" s="1370"/>
      <c r="B892" s="1370"/>
      <c r="C892" s="1370"/>
      <c r="D892" s="1370"/>
      <c r="E892" s="1370"/>
      <c r="F892" s="1370"/>
      <c r="G892" s="1371"/>
      <c r="H892" s="1370"/>
      <c r="I892" s="1370"/>
      <c r="J892" s="1370"/>
      <c r="K892" s="1370"/>
      <c r="L892" s="1370"/>
      <c r="M892" s="1370"/>
      <c r="N892" s="1370"/>
      <c r="O892" s="1131"/>
      <c r="P892" s="875"/>
      <c r="Q892" s="1370"/>
      <c r="R892" s="1370"/>
      <c r="S892" s="1370"/>
      <c r="T892" s="1370"/>
      <c r="U892" s="1370"/>
      <c r="V892" s="1370"/>
      <c r="W892" s="1370"/>
      <c r="X892" s="1371"/>
      <c r="Y892" s="1370"/>
      <c r="Z892" s="1372"/>
      <c r="AA892" s="1370"/>
      <c r="AB892" s="1370"/>
      <c r="AC892" s="1370"/>
      <c r="AD892" s="1370"/>
      <c r="AE892" s="1370"/>
      <c r="AF892" s="1131"/>
      <c r="AG892" s="875"/>
      <c r="AH892" s="1370"/>
      <c r="AI892" s="1370"/>
    </row>
    <row r="893">
      <c r="A893" s="1370"/>
      <c r="B893" s="1370"/>
      <c r="C893" s="1370"/>
      <c r="D893" s="1370"/>
      <c r="E893" s="1370"/>
      <c r="F893" s="1370"/>
      <c r="G893" s="1371"/>
      <c r="H893" s="1370"/>
      <c r="I893" s="1370"/>
      <c r="J893" s="1370"/>
      <c r="K893" s="1370"/>
      <c r="L893" s="1370"/>
      <c r="M893" s="1370"/>
      <c r="N893" s="1370"/>
      <c r="O893" s="1131"/>
      <c r="P893" s="875"/>
      <c r="Q893" s="1370"/>
      <c r="R893" s="1370"/>
      <c r="S893" s="1370"/>
      <c r="T893" s="1370"/>
      <c r="U893" s="1370"/>
      <c r="V893" s="1370"/>
      <c r="W893" s="1370"/>
      <c r="X893" s="1371"/>
      <c r="Y893" s="1370"/>
      <c r="Z893" s="1372"/>
      <c r="AA893" s="1370"/>
      <c r="AB893" s="1370"/>
      <c r="AC893" s="1370"/>
      <c r="AD893" s="1370"/>
      <c r="AE893" s="1370"/>
      <c r="AF893" s="1131"/>
      <c r="AG893" s="875"/>
      <c r="AH893" s="1370"/>
      <c r="AI893" s="1370"/>
    </row>
    <row r="894">
      <c r="A894" s="1370"/>
      <c r="B894" s="1370"/>
      <c r="C894" s="1370"/>
      <c r="D894" s="1370"/>
      <c r="E894" s="1370"/>
      <c r="F894" s="1370"/>
      <c r="G894" s="1371"/>
      <c r="H894" s="1370"/>
      <c r="I894" s="1370"/>
      <c r="J894" s="1370"/>
      <c r="K894" s="1370"/>
      <c r="L894" s="1370"/>
      <c r="M894" s="1370"/>
      <c r="N894" s="1370"/>
      <c r="O894" s="1131"/>
      <c r="P894" s="875"/>
      <c r="Q894" s="1370"/>
      <c r="R894" s="1370"/>
      <c r="S894" s="1370"/>
      <c r="T894" s="1370"/>
      <c r="U894" s="1370"/>
      <c r="V894" s="1370"/>
      <c r="W894" s="1370"/>
      <c r="X894" s="1371"/>
      <c r="Y894" s="1370"/>
      <c r="Z894" s="1372"/>
      <c r="AA894" s="1370"/>
      <c r="AB894" s="1370"/>
      <c r="AC894" s="1370"/>
      <c r="AD894" s="1370"/>
      <c r="AE894" s="1370"/>
      <c r="AF894" s="1131"/>
      <c r="AG894" s="875"/>
      <c r="AH894" s="1370"/>
      <c r="AI894" s="1370"/>
    </row>
    <row r="895">
      <c r="A895" s="1370"/>
      <c r="B895" s="1370"/>
      <c r="C895" s="1370"/>
      <c r="D895" s="1370"/>
      <c r="E895" s="1370"/>
      <c r="F895" s="1370"/>
      <c r="G895" s="1371"/>
      <c r="H895" s="1370"/>
      <c r="I895" s="1370"/>
      <c r="J895" s="1370"/>
      <c r="K895" s="1370"/>
      <c r="L895" s="1370"/>
      <c r="M895" s="1370"/>
      <c r="N895" s="1370"/>
      <c r="O895" s="1131"/>
      <c r="P895" s="875"/>
      <c r="Q895" s="1370"/>
      <c r="R895" s="1370"/>
      <c r="S895" s="1370"/>
      <c r="T895" s="1370"/>
      <c r="U895" s="1370"/>
      <c r="V895" s="1370"/>
      <c r="W895" s="1370"/>
      <c r="X895" s="1371"/>
      <c r="Y895" s="1370"/>
      <c r="Z895" s="1372"/>
      <c r="AA895" s="1370"/>
      <c r="AB895" s="1370"/>
      <c r="AC895" s="1370"/>
      <c r="AD895" s="1370"/>
      <c r="AE895" s="1370"/>
      <c r="AF895" s="1131"/>
      <c r="AG895" s="875"/>
      <c r="AH895" s="1370"/>
      <c r="AI895" s="1370"/>
    </row>
    <row r="896">
      <c r="A896" s="1370"/>
      <c r="B896" s="1370"/>
      <c r="C896" s="1370"/>
      <c r="D896" s="1370"/>
      <c r="E896" s="1370"/>
      <c r="F896" s="1370"/>
      <c r="G896" s="1371"/>
      <c r="H896" s="1370"/>
      <c r="I896" s="1370"/>
      <c r="J896" s="1370"/>
      <c r="K896" s="1370"/>
      <c r="L896" s="1370"/>
      <c r="M896" s="1370"/>
      <c r="N896" s="1370"/>
      <c r="O896" s="1131"/>
      <c r="P896" s="875"/>
      <c r="Q896" s="1370"/>
      <c r="R896" s="1370"/>
      <c r="S896" s="1370"/>
      <c r="T896" s="1370"/>
      <c r="U896" s="1370"/>
      <c r="V896" s="1370"/>
      <c r="W896" s="1370"/>
      <c r="X896" s="1371"/>
      <c r="Y896" s="1370"/>
      <c r="Z896" s="1372"/>
      <c r="AA896" s="1370"/>
      <c r="AB896" s="1370"/>
      <c r="AC896" s="1370"/>
      <c r="AD896" s="1370"/>
      <c r="AE896" s="1370"/>
      <c r="AF896" s="1131"/>
      <c r="AG896" s="875"/>
      <c r="AH896" s="1370"/>
      <c r="AI896" s="1370"/>
    </row>
    <row r="897">
      <c r="A897" s="1370"/>
      <c r="B897" s="1370"/>
      <c r="C897" s="1370"/>
      <c r="D897" s="1370"/>
      <c r="E897" s="1370"/>
      <c r="F897" s="1370"/>
      <c r="G897" s="1371"/>
      <c r="H897" s="1370"/>
      <c r="I897" s="1370"/>
      <c r="J897" s="1370"/>
      <c r="K897" s="1370"/>
      <c r="L897" s="1370"/>
      <c r="M897" s="1370"/>
      <c r="N897" s="1370"/>
      <c r="O897" s="1131"/>
      <c r="P897" s="875"/>
      <c r="Q897" s="1370"/>
      <c r="R897" s="1370"/>
      <c r="S897" s="1370"/>
      <c r="T897" s="1370"/>
      <c r="U897" s="1370"/>
      <c r="V897" s="1370"/>
      <c r="W897" s="1370"/>
      <c r="X897" s="1371"/>
      <c r="Y897" s="1370"/>
      <c r="Z897" s="1372"/>
      <c r="AA897" s="1370"/>
      <c r="AB897" s="1370"/>
      <c r="AC897" s="1370"/>
      <c r="AD897" s="1370"/>
      <c r="AE897" s="1370"/>
      <c r="AF897" s="1131"/>
      <c r="AG897" s="875"/>
      <c r="AH897" s="1370"/>
      <c r="AI897" s="1370"/>
    </row>
    <row r="898">
      <c r="A898" s="1370"/>
      <c r="B898" s="1370"/>
      <c r="C898" s="1370"/>
      <c r="D898" s="1370"/>
      <c r="E898" s="1370"/>
      <c r="F898" s="1370"/>
      <c r="G898" s="1371"/>
      <c r="H898" s="1370"/>
      <c r="I898" s="1370"/>
      <c r="J898" s="1370"/>
      <c r="K898" s="1370"/>
      <c r="L898" s="1370"/>
      <c r="M898" s="1370"/>
      <c r="N898" s="1370"/>
      <c r="O898" s="1131"/>
      <c r="P898" s="875"/>
      <c r="Q898" s="1370"/>
      <c r="R898" s="1370"/>
      <c r="S898" s="1370"/>
      <c r="T898" s="1370"/>
      <c r="U898" s="1370"/>
      <c r="V898" s="1370"/>
      <c r="W898" s="1370"/>
      <c r="X898" s="1371"/>
      <c r="Y898" s="1370"/>
      <c r="Z898" s="1372"/>
      <c r="AA898" s="1370"/>
      <c r="AB898" s="1370"/>
      <c r="AC898" s="1370"/>
      <c r="AD898" s="1370"/>
      <c r="AE898" s="1370"/>
      <c r="AF898" s="1131"/>
      <c r="AG898" s="875"/>
      <c r="AH898" s="1370"/>
      <c r="AI898" s="1370"/>
    </row>
    <row r="899">
      <c r="A899" s="1370"/>
      <c r="B899" s="1370"/>
      <c r="C899" s="1370"/>
      <c r="D899" s="1370"/>
      <c r="E899" s="1370"/>
      <c r="F899" s="1370"/>
      <c r="G899" s="1371"/>
      <c r="H899" s="1370"/>
      <c r="I899" s="1370"/>
      <c r="J899" s="1370"/>
      <c r="K899" s="1370"/>
      <c r="L899" s="1370"/>
      <c r="M899" s="1370"/>
      <c r="N899" s="1370"/>
      <c r="O899" s="1131"/>
      <c r="P899" s="875"/>
      <c r="Q899" s="1370"/>
      <c r="R899" s="1370"/>
      <c r="S899" s="1370"/>
      <c r="T899" s="1370"/>
      <c r="U899" s="1370"/>
      <c r="V899" s="1370"/>
      <c r="W899" s="1370"/>
      <c r="X899" s="1371"/>
      <c r="Y899" s="1370"/>
      <c r="Z899" s="1372"/>
      <c r="AA899" s="1370"/>
      <c r="AB899" s="1370"/>
      <c r="AC899" s="1370"/>
      <c r="AD899" s="1370"/>
      <c r="AE899" s="1370"/>
      <c r="AF899" s="1131"/>
      <c r="AG899" s="875"/>
      <c r="AH899" s="1370"/>
      <c r="AI899" s="1370"/>
    </row>
    <row r="900">
      <c r="A900" s="1370"/>
      <c r="B900" s="1370"/>
      <c r="C900" s="1370"/>
      <c r="D900" s="1370"/>
      <c r="E900" s="1370"/>
      <c r="F900" s="1370"/>
      <c r="G900" s="1371"/>
      <c r="H900" s="1370"/>
      <c r="I900" s="1370"/>
      <c r="J900" s="1370"/>
      <c r="K900" s="1370"/>
      <c r="L900" s="1370"/>
      <c r="M900" s="1370"/>
      <c r="N900" s="1370"/>
      <c r="O900" s="1131"/>
      <c r="P900" s="875"/>
      <c r="Q900" s="1370"/>
      <c r="R900" s="1370"/>
      <c r="S900" s="1370"/>
      <c r="T900" s="1370"/>
      <c r="U900" s="1370"/>
      <c r="V900" s="1370"/>
      <c r="W900" s="1370"/>
      <c r="X900" s="1371"/>
      <c r="Y900" s="1370"/>
      <c r="Z900" s="1372"/>
      <c r="AA900" s="1370"/>
      <c r="AB900" s="1370"/>
      <c r="AC900" s="1370"/>
      <c r="AD900" s="1370"/>
      <c r="AE900" s="1370"/>
      <c r="AF900" s="1131"/>
      <c r="AG900" s="875"/>
      <c r="AH900" s="1370"/>
      <c r="AI900" s="1370"/>
    </row>
    <row r="901">
      <c r="A901" s="1370"/>
      <c r="B901" s="1370"/>
      <c r="C901" s="1370"/>
      <c r="D901" s="1370"/>
      <c r="E901" s="1370"/>
      <c r="F901" s="1370"/>
      <c r="G901" s="1371"/>
      <c r="H901" s="1370"/>
      <c r="I901" s="1370"/>
      <c r="J901" s="1370"/>
      <c r="K901" s="1370"/>
      <c r="L901" s="1370"/>
      <c r="M901" s="1370"/>
      <c r="N901" s="1370"/>
      <c r="O901" s="1131"/>
      <c r="P901" s="875"/>
      <c r="Q901" s="1370"/>
      <c r="R901" s="1370"/>
      <c r="S901" s="1370"/>
      <c r="T901" s="1370"/>
      <c r="U901" s="1370"/>
      <c r="V901" s="1370"/>
      <c r="W901" s="1370"/>
      <c r="X901" s="1371"/>
      <c r="Y901" s="1370"/>
      <c r="Z901" s="1372"/>
      <c r="AA901" s="1370"/>
      <c r="AB901" s="1370"/>
      <c r="AC901" s="1370"/>
      <c r="AD901" s="1370"/>
      <c r="AE901" s="1370"/>
      <c r="AF901" s="1131"/>
      <c r="AG901" s="875"/>
      <c r="AH901" s="1370"/>
      <c r="AI901" s="1370"/>
    </row>
    <row r="902">
      <c r="A902" s="1370"/>
      <c r="B902" s="1370"/>
      <c r="C902" s="1370"/>
      <c r="D902" s="1370"/>
      <c r="E902" s="1370"/>
      <c r="F902" s="1370"/>
      <c r="G902" s="1371"/>
      <c r="H902" s="1370"/>
      <c r="I902" s="1370"/>
      <c r="J902" s="1370"/>
      <c r="K902" s="1370"/>
      <c r="L902" s="1370"/>
      <c r="M902" s="1370"/>
      <c r="N902" s="1370"/>
      <c r="O902" s="1131"/>
      <c r="P902" s="875"/>
      <c r="Q902" s="1370"/>
      <c r="R902" s="1370"/>
      <c r="S902" s="1370"/>
      <c r="T902" s="1370"/>
      <c r="U902" s="1370"/>
      <c r="V902" s="1370"/>
      <c r="W902" s="1370"/>
      <c r="X902" s="1371"/>
      <c r="Y902" s="1370"/>
      <c r="Z902" s="1372"/>
      <c r="AA902" s="1370"/>
      <c r="AB902" s="1370"/>
      <c r="AC902" s="1370"/>
      <c r="AD902" s="1370"/>
      <c r="AE902" s="1370"/>
      <c r="AF902" s="1131"/>
      <c r="AG902" s="875"/>
      <c r="AH902" s="1370"/>
      <c r="AI902" s="1370"/>
    </row>
    <row r="903">
      <c r="A903" s="1370"/>
      <c r="B903" s="1370"/>
      <c r="C903" s="1370"/>
      <c r="D903" s="1370"/>
      <c r="E903" s="1370"/>
      <c r="F903" s="1370"/>
      <c r="G903" s="1371"/>
      <c r="H903" s="1370"/>
      <c r="I903" s="1370"/>
      <c r="J903" s="1370"/>
      <c r="K903" s="1370"/>
      <c r="L903" s="1370"/>
      <c r="M903" s="1370"/>
      <c r="N903" s="1370"/>
      <c r="O903" s="1131"/>
      <c r="P903" s="875"/>
      <c r="Q903" s="1370"/>
      <c r="R903" s="1370"/>
      <c r="S903" s="1370"/>
      <c r="T903" s="1370"/>
      <c r="U903" s="1370"/>
      <c r="V903" s="1370"/>
      <c r="W903" s="1370"/>
      <c r="X903" s="1371"/>
      <c r="Y903" s="1370"/>
      <c r="Z903" s="1372"/>
      <c r="AA903" s="1370"/>
      <c r="AB903" s="1370"/>
      <c r="AC903" s="1370"/>
      <c r="AD903" s="1370"/>
      <c r="AE903" s="1370"/>
      <c r="AF903" s="1131"/>
      <c r="AG903" s="875"/>
      <c r="AH903" s="1370"/>
      <c r="AI903" s="1370"/>
    </row>
    <row r="904">
      <c r="A904" s="1370"/>
      <c r="B904" s="1370"/>
      <c r="C904" s="1370"/>
      <c r="D904" s="1370"/>
      <c r="E904" s="1370"/>
      <c r="F904" s="1370"/>
      <c r="G904" s="1371"/>
      <c r="H904" s="1370"/>
      <c r="I904" s="1370"/>
      <c r="J904" s="1370"/>
      <c r="K904" s="1370"/>
      <c r="L904" s="1370"/>
      <c r="M904" s="1370"/>
      <c r="N904" s="1370"/>
      <c r="O904" s="1131"/>
      <c r="P904" s="875"/>
      <c r="Q904" s="1370"/>
      <c r="R904" s="1370"/>
      <c r="S904" s="1370"/>
      <c r="T904" s="1370"/>
      <c r="U904" s="1370"/>
      <c r="V904" s="1370"/>
      <c r="W904" s="1370"/>
      <c r="X904" s="1371"/>
      <c r="Y904" s="1370"/>
      <c r="Z904" s="1372"/>
      <c r="AA904" s="1370"/>
      <c r="AB904" s="1370"/>
      <c r="AC904" s="1370"/>
      <c r="AD904" s="1370"/>
      <c r="AE904" s="1370"/>
      <c r="AF904" s="1131"/>
      <c r="AG904" s="875"/>
      <c r="AH904" s="1370"/>
      <c r="AI904" s="1370"/>
    </row>
    <row r="905">
      <c r="A905" s="1370"/>
      <c r="B905" s="1370"/>
      <c r="C905" s="1370"/>
      <c r="D905" s="1370"/>
      <c r="E905" s="1370"/>
      <c r="F905" s="1370"/>
      <c r="G905" s="1371"/>
      <c r="H905" s="1370"/>
      <c r="I905" s="1370"/>
      <c r="J905" s="1370"/>
      <c r="K905" s="1370"/>
      <c r="L905" s="1370"/>
      <c r="M905" s="1370"/>
      <c r="N905" s="1370"/>
      <c r="O905" s="1131"/>
      <c r="P905" s="875"/>
      <c r="Q905" s="1370"/>
      <c r="R905" s="1370"/>
      <c r="S905" s="1370"/>
      <c r="T905" s="1370"/>
      <c r="U905" s="1370"/>
      <c r="V905" s="1370"/>
      <c r="W905" s="1370"/>
      <c r="X905" s="1371"/>
      <c r="Y905" s="1370"/>
      <c r="Z905" s="1372"/>
      <c r="AA905" s="1370"/>
      <c r="AB905" s="1370"/>
      <c r="AC905" s="1370"/>
      <c r="AD905" s="1370"/>
      <c r="AE905" s="1370"/>
      <c r="AF905" s="1131"/>
      <c r="AG905" s="875"/>
      <c r="AH905" s="1370"/>
      <c r="AI905" s="1370"/>
    </row>
    <row r="906">
      <c r="A906" s="1370"/>
      <c r="B906" s="1370"/>
      <c r="C906" s="1370"/>
      <c r="D906" s="1370"/>
      <c r="E906" s="1370"/>
      <c r="F906" s="1370"/>
      <c r="G906" s="1371"/>
      <c r="H906" s="1370"/>
      <c r="I906" s="1370"/>
      <c r="J906" s="1370"/>
      <c r="K906" s="1370"/>
      <c r="L906" s="1370"/>
      <c r="M906" s="1370"/>
      <c r="N906" s="1370"/>
      <c r="O906" s="1131"/>
      <c r="P906" s="875"/>
      <c r="Q906" s="1370"/>
      <c r="R906" s="1370"/>
      <c r="S906" s="1370"/>
      <c r="T906" s="1370"/>
      <c r="U906" s="1370"/>
      <c r="V906" s="1370"/>
      <c r="W906" s="1370"/>
      <c r="X906" s="1371"/>
      <c r="Y906" s="1370"/>
      <c r="Z906" s="1372"/>
      <c r="AA906" s="1370"/>
      <c r="AB906" s="1370"/>
      <c r="AC906" s="1370"/>
      <c r="AD906" s="1370"/>
      <c r="AE906" s="1370"/>
      <c r="AF906" s="1131"/>
      <c r="AG906" s="875"/>
      <c r="AH906" s="1370"/>
      <c r="AI906" s="1370"/>
    </row>
    <row r="907">
      <c r="A907" s="1370"/>
      <c r="B907" s="1370"/>
      <c r="C907" s="1370"/>
      <c r="D907" s="1370"/>
      <c r="E907" s="1370"/>
      <c r="F907" s="1370"/>
      <c r="G907" s="1371"/>
      <c r="H907" s="1370"/>
      <c r="I907" s="1370"/>
      <c r="J907" s="1370"/>
      <c r="K907" s="1370"/>
      <c r="L907" s="1370"/>
      <c r="M907" s="1370"/>
      <c r="N907" s="1370"/>
      <c r="O907" s="1131"/>
      <c r="P907" s="875"/>
      <c r="Q907" s="1370"/>
      <c r="R907" s="1370"/>
      <c r="S907" s="1370"/>
      <c r="T907" s="1370"/>
      <c r="U907" s="1370"/>
      <c r="V907" s="1370"/>
      <c r="W907" s="1370"/>
      <c r="X907" s="1371"/>
      <c r="Y907" s="1370"/>
      <c r="Z907" s="1372"/>
      <c r="AA907" s="1370"/>
      <c r="AB907" s="1370"/>
      <c r="AC907" s="1370"/>
      <c r="AD907" s="1370"/>
      <c r="AE907" s="1370"/>
      <c r="AF907" s="1131"/>
      <c r="AG907" s="875"/>
      <c r="AH907" s="1370"/>
      <c r="AI907" s="1370"/>
    </row>
    <row r="908">
      <c r="A908" s="1370"/>
      <c r="B908" s="1370"/>
      <c r="C908" s="1370"/>
      <c r="D908" s="1370"/>
      <c r="E908" s="1370"/>
      <c r="F908" s="1370"/>
      <c r="G908" s="1371"/>
      <c r="H908" s="1370"/>
      <c r="I908" s="1370"/>
      <c r="J908" s="1370"/>
      <c r="K908" s="1370"/>
      <c r="L908" s="1370"/>
      <c r="M908" s="1370"/>
      <c r="N908" s="1370"/>
      <c r="O908" s="1131"/>
      <c r="P908" s="875"/>
      <c r="Q908" s="1370"/>
      <c r="R908" s="1370"/>
      <c r="S908" s="1370"/>
      <c r="T908" s="1370"/>
      <c r="U908" s="1370"/>
      <c r="V908" s="1370"/>
      <c r="W908" s="1370"/>
      <c r="X908" s="1371"/>
      <c r="Y908" s="1370"/>
      <c r="Z908" s="1372"/>
      <c r="AA908" s="1370"/>
      <c r="AB908" s="1370"/>
      <c r="AC908" s="1370"/>
      <c r="AD908" s="1370"/>
      <c r="AE908" s="1370"/>
      <c r="AF908" s="1131"/>
      <c r="AG908" s="875"/>
      <c r="AH908" s="1370"/>
      <c r="AI908" s="1370"/>
    </row>
    <row r="909">
      <c r="A909" s="1370"/>
      <c r="B909" s="1370"/>
      <c r="C909" s="1370"/>
      <c r="D909" s="1370"/>
      <c r="E909" s="1370"/>
      <c r="F909" s="1370"/>
      <c r="G909" s="1371"/>
      <c r="H909" s="1370"/>
      <c r="I909" s="1370"/>
      <c r="J909" s="1370"/>
      <c r="K909" s="1370"/>
      <c r="L909" s="1370"/>
      <c r="M909" s="1370"/>
      <c r="N909" s="1370"/>
      <c r="O909" s="1131"/>
      <c r="P909" s="875"/>
      <c r="Q909" s="1370"/>
      <c r="R909" s="1370"/>
      <c r="S909" s="1370"/>
      <c r="T909" s="1370"/>
      <c r="U909" s="1370"/>
      <c r="V909" s="1370"/>
      <c r="W909" s="1370"/>
      <c r="X909" s="1371"/>
      <c r="Y909" s="1370"/>
      <c r="Z909" s="1372"/>
      <c r="AA909" s="1370"/>
      <c r="AB909" s="1370"/>
      <c r="AC909" s="1370"/>
      <c r="AD909" s="1370"/>
      <c r="AE909" s="1370"/>
      <c r="AF909" s="1131"/>
      <c r="AG909" s="875"/>
      <c r="AH909" s="1370"/>
      <c r="AI909" s="1370"/>
    </row>
    <row r="910">
      <c r="A910" s="1370"/>
      <c r="B910" s="1370"/>
      <c r="C910" s="1370"/>
      <c r="D910" s="1370"/>
      <c r="E910" s="1370"/>
      <c r="F910" s="1370"/>
      <c r="G910" s="1371"/>
      <c r="H910" s="1370"/>
      <c r="I910" s="1370"/>
      <c r="J910" s="1370"/>
      <c r="K910" s="1370"/>
      <c r="L910" s="1370"/>
      <c r="M910" s="1370"/>
      <c r="N910" s="1370"/>
      <c r="O910" s="1131"/>
      <c r="P910" s="875"/>
      <c r="Q910" s="1370"/>
      <c r="R910" s="1370"/>
      <c r="S910" s="1370"/>
      <c r="T910" s="1370"/>
      <c r="U910" s="1370"/>
      <c r="V910" s="1370"/>
      <c r="W910" s="1370"/>
      <c r="X910" s="1371"/>
      <c r="Y910" s="1370"/>
      <c r="Z910" s="1372"/>
      <c r="AA910" s="1370"/>
      <c r="AB910" s="1370"/>
      <c r="AC910" s="1370"/>
      <c r="AD910" s="1370"/>
      <c r="AE910" s="1370"/>
      <c r="AF910" s="1131"/>
      <c r="AG910" s="875"/>
      <c r="AH910" s="1370"/>
      <c r="AI910" s="1370"/>
    </row>
    <row r="911">
      <c r="A911" s="1370"/>
      <c r="B911" s="1370"/>
      <c r="C911" s="1370"/>
      <c r="D911" s="1370"/>
      <c r="E911" s="1370"/>
      <c r="F911" s="1370"/>
      <c r="G911" s="1371"/>
      <c r="H911" s="1370"/>
      <c r="I911" s="1370"/>
      <c r="J911" s="1370"/>
      <c r="K911" s="1370"/>
      <c r="L911" s="1370"/>
      <c r="M911" s="1370"/>
      <c r="N911" s="1370"/>
      <c r="O911" s="1131"/>
      <c r="P911" s="875"/>
      <c r="Q911" s="1370"/>
      <c r="R911" s="1370"/>
      <c r="S911" s="1370"/>
      <c r="T911" s="1370"/>
      <c r="U911" s="1370"/>
      <c r="V911" s="1370"/>
      <c r="W911" s="1370"/>
      <c r="X911" s="1371"/>
      <c r="Y911" s="1370"/>
      <c r="Z911" s="1372"/>
      <c r="AA911" s="1370"/>
      <c r="AB911" s="1370"/>
      <c r="AC911" s="1370"/>
      <c r="AD911" s="1370"/>
      <c r="AE911" s="1370"/>
      <c r="AF911" s="1131"/>
      <c r="AG911" s="875"/>
      <c r="AH911" s="1370"/>
      <c r="AI911" s="1370"/>
    </row>
    <row r="912">
      <c r="A912" s="1370"/>
      <c r="B912" s="1370"/>
      <c r="C912" s="1370"/>
      <c r="D912" s="1370"/>
      <c r="E912" s="1370"/>
      <c r="F912" s="1370"/>
      <c r="G912" s="1371"/>
      <c r="H912" s="1370"/>
      <c r="I912" s="1370"/>
      <c r="J912" s="1370"/>
      <c r="K912" s="1370"/>
      <c r="L912" s="1370"/>
      <c r="M912" s="1370"/>
      <c r="N912" s="1370"/>
      <c r="O912" s="1131"/>
      <c r="P912" s="875"/>
      <c r="Q912" s="1370"/>
      <c r="R912" s="1370"/>
      <c r="S912" s="1370"/>
      <c r="T912" s="1370"/>
      <c r="U912" s="1370"/>
      <c r="V912" s="1370"/>
      <c r="W912" s="1370"/>
      <c r="X912" s="1371"/>
      <c r="Y912" s="1370"/>
      <c r="Z912" s="1372"/>
      <c r="AA912" s="1370"/>
      <c r="AB912" s="1370"/>
      <c r="AC912" s="1370"/>
      <c r="AD912" s="1370"/>
      <c r="AE912" s="1370"/>
      <c r="AF912" s="1131"/>
      <c r="AG912" s="875"/>
      <c r="AH912" s="1370"/>
      <c r="AI912" s="1370"/>
    </row>
    <row r="913">
      <c r="A913" s="1370"/>
      <c r="B913" s="1370"/>
      <c r="C913" s="1370"/>
      <c r="D913" s="1370"/>
      <c r="E913" s="1370"/>
      <c r="F913" s="1370"/>
      <c r="G913" s="1371"/>
      <c r="H913" s="1370"/>
      <c r="I913" s="1370"/>
      <c r="J913" s="1370"/>
      <c r="K913" s="1370"/>
      <c r="L913" s="1370"/>
      <c r="M913" s="1370"/>
      <c r="N913" s="1370"/>
      <c r="O913" s="1131"/>
      <c r="P913" s="875"/>
      <c r="Q913" s="1370"/>
      <c r="R913" s="1370"/>
      <c r="S913" s="1370"/>
      <c r="T913" s="1370"/>
      <c r="U913" s="1370"/>
      <c r="V913" s="1370"/>
      <c r="W913" s="1370"/>
      <c r="X913" s="1371"/>
      <c r="Y913" s="1370"/>
      <c r="Z913" s="1372"/>
      <c r="AA913" s="1370"/>
      <c r="AB913" s="1370"/>
      <c r="AC913" s="1370"/>
      <c r="AD913" s="1370"/>
      <c r="AE913" s="1370"/>
      <c r="AF913" s="1131"/>
      <c r="AG913" s="875"/>
      <c r="AH913" s="1370"/>
      <c r="AI913" s="1370"/>
    </row>
    <row r="914">
      <c r="A914" s="1370"/>
      <c r="B914" s="1370"/>
      <c r="C914" s="1370"/>
      <c r="D914" s="1370"/>
      <c r="E914" s="1370"/>
      <c r="F914" s="1370"/>
      <c r="G914" s="1371"/>
      <c r="H914" s="1370"/>
      <c r="I914" s="1370"/>
      <c r="J914" s="1370"/>
      <c r="K914" s="1370"/>
      <c r="L914" s="1370"/>
      <c r="M914" s="1370"/>
      <c r="N914" s="1370"/>
      <c r="O914" s="1131"/>
      <c r="P914" s="875"/>
      <c r="Q914" s="1370"/>
      <c r="R914" s="1370"/>
      <c r="S914" s="1370"/>
      <c r="T914" s="1370"/>
      <c r="U914" s="1370"/>
      <c r="V914" s="1370"/>
      <c r="W914" s="1370"/>
      <c r="X914" s="1371"/>
      <c r="Y914" s="1370"/>
      <c r="Z914" s="1372"/>
      <c r="AA914" s="1370"/>
      <c r="AB914" s="1370"/>
      <c r="AC914" s="1370"/>
      <c r="AD914" s="1370"/>
      <c r="AE914" s="1370"/>
      <c r="AF914" s="1131"/>
      <c r="AG914" s="875"/>
      <c r="AH914" s="1370"/>
      <c r="AI914" s="1370"/>
    </row>
    <row r="915">
      <c r="A915" s="1370"/>
      <c r="B915" s="1370"/>
      <c r="C915" s="1370"/>
      <c r="D915" s="1370"/>
      <c r="E915" s="1370"/>
      <c r="F915" s="1370"/>
      <c r="G915" s="1371"/>
      <c r="H915" s="1370"/>
      <c r="I915" s="1370"/>
      <c r="J915" s="1370"/>
      <c r="K915" s="1370"/>
      <c r="L915" s="1370"/>
      <c r="M915" s="1370"/>
      <c r="N915" s="1370"/>
      <c r="O915" s="1131"/>
      <c r="P915" s="875"/>
      <c r="Q915" s="1370"/>
      <c r="R915" s="1370"/>
      <c r="S915" s="1370"/>
      <c r="T915" s="1370"/>
      <c r="U915" s="1370"/>
      <c r="V915" s="1370"/>
      <c r="W915" s="1370"/>
      <c r="X915" s="1371"/>
      <c r="Y915" s="1370"/>
      <c r="Z915" s="1372"/>
      <c r="AA915" s="1370"/>
      <c r="AB915" s="1370"/>
      <c r="AC915" s="1370"/>
      <c r="AD915" s="1370"/>
      <c r="AE915" s="1370"/>
      <c r="AF915" s="1131"/>
      <c r="AG915" s="875"/>
      <c r="AH915" s="1370"/>
      <c r="AI915" s="1370"/>
    </row>
    <row r="916">
      <c r="A916" s="1370"/>
      <c r="B916" s="1370"/>
      <c r="C916" s="1370"/>
      <c r="D916" s="1370"/>
      <c r="E916" s="1370"/>
      <c r="F916" s="1370"/>
      <c r="G916" s="1371"/>
      <c r="H916" s="1370"/>
      <c r="I916" s="1370"/>
      <c r="J916" s="1370"/>
      <c r="K916" s="1370"/>
      <c r="L916" s="1370"/>
      <c r="M916" s="1370"/>
      <c r="N916" s="1370"/>
      <c r="O916" s="1131"/>
      <c r="P916" s="875"/>
      <c r="Q916" s="1370"/>
      <c r="R916" s="1370"/>
      <c r="S916" s="1370"/>
      <c r="T916" s="1370"/>
      <c r="U916" s="1370"/>
      <c r="V916" s="1370"/>
      <c r="W916" s="1370"/>
      <c r="X916" s="1371"/>
      <c r="Y916" s="1370"/>
      <c r="Z916" s="1372"/>
      <c r="AA916" s="1370"/>
      <c r="AB916" s="1370"/>
      <c r="AC916" s="1370"/>
      <c r="AD916" s="1370"/>
      <c r="AE916" s="1370"/>
      <c r="AF916" s="1131"/>
      <c r="AG916" s="875"/>
      <c r="AH916" s="1370"/>
      <c r="AI916" s="1370"/>
    </row>
    <row r="917">
      <c r="A917" s="1370"/>
      <c r="B917" s="1370"/>
      <c r="C917" s="1370"/>
      <c r="D917" s="1370"/>
      <c r="E917" s="1370"/>
      <c r="F917" s="1370"/>
      <c r="G917" s="1371"/>
      <c r="H917" s="1370"/>
      <c r="I917" s="1370"/>
      <c r="J917" s="1370"/>
      <c r="K917" s="1370"/>
      <c r="L917" s="1370"/>
      <c r="M917" s="1370"/>
      <c r="N917" s="1370"/>
      <c r="O917" s="1131"/>
      <c r="P917" s="875"/>
      <c r="Q917" s="1370"/>
      <c r="R917" s="1370"/>
      <c r="S917" s="1370"/>
      <c r="T917" s="1370"/>
      <c r="U917" s="1370"/>
      <c r="V917" s="1370"/>
      <c r="W917" s="1370"/>
      <c r="X917" s="1371"/>
      <c r="Y917" s="1370"/>
      <c r="Z917" s="1372"/>
      <c r="AA917" s="1370"/>
      <c r="AB917" s="1370"/>
      <c r="AC917" s="1370"/>
      <c r="AD917" s="1370"/>
      <c r="AE917" s="1370"/>
      <c r="AF917" s="1131"/>
      <c r="AG917" s="875"/>
      <c r="AH917" s="1370"/>
      <c r="AI917" s="1370"/>
    </row>
    <row r="918">
      <c r="A918" s="1370"/>
      <c r="B918" s="1370"/>
      <c r="C918" s="1370"/>
      <c r="D918" s="1370"/>
      <c r="E918" s="1370"/>
      <c r="F918" s="1370"/>
      <c r="G918" s="1371"/>
      <c r="H918" s="1370"/>
      <c r="I918" s="1370"/>
      <c r="J918" s="1370"/>
      <c r="K918" s="1370"/>
      <c r="L918" s="1370"/>
      <c r="M918" s="1370"/>
      <c r="N918" s="1370"/>
      <c r="O918" s="1131"/>
      <c r="P918" s="875"/>
      <c r="Q918" s="1370"/>
      <c r="R918" s="1370"/>
      <c r="S918" s="1370"/>
      <c r="T918" s="1370"/>
      <c r="U918" s="1370"/>
      <c r="V918" s="1370"/>
      <c r="W918" s="1370"/>
      <c r="X918" s="1371"/>
      <c r="Y918" s="1370"/>
      <c r="Z918" s="1372"/>
      <c r="AA918" s="1370"/>
      <c r="AB918" s="1370"/>
      <c r="AC918" s="1370"/>
      <c r="AD918" s="1370"/>
      <c r="AE918" s="1370"/>
      <c r="AF918" s="1131"/>
      <c r="AG918" s="875"/>
      <c r="AH918" s="1370"/>
      <c r="AI918" s="1370"/>
    </row>
    <row r="919">
      <c r="A919" s="1370"/>
      <c r="B919" s="1370"/>
      <c r="C919" s="1370"/>
      <c r="D919" s="1370"/>
      <c r="E919" s="1370"/>
      <c r="F919" s="1370"/>
      <c r="G919" s="1371"/>
      <c r="H919" s="1370"/>
      <c r="I919" s="1370"/>
      <c r="J919" s="1370"/>
      <c r="K919" s="1370"/>
      <c r="L919" s="1370"/>
      <c r="M919" s="1370"/>
      <c r="N919" s="1370"/>
      <c r="O919" s="1131"/>
      <c r="P919" s="875"/>
      <c r="Q919" s="1370"/>
      <c r="R919" s="1370"/>
      <c r="S919" s="1370"/>
      <c r="T919" s="1370"/>
      <c r="U919" s="1370"/>
      <c r="V919" s="1370"/>
      <c r="W919" s="1370"/>
      <c r="X919" s="1371"/>
      <c r="Y919" s="1370"/>
      <c r="Z919" s="1372"/>
      <c r="AA919" s="1370"/>
      <c r="AB919" s="1370"/>
      <c r="AC919" s="1370"/>
      <c r="AD919" s="1370"/>
      <c r="AE919" s="1370"/>
      <c r="AF919" s="1131"/>
      <c r="AG919" s="875"/>
      <c r="AH919" s="1370"/>
      <c r="AI919" s="1370"/>
    </row>
    <row r="920">
      <c r="A920" s="1370"/>
      <c r="B920" s="1370"/>
      <c r="C920" s="1370"/>
      <c r="D920" s="1370"/>
      <c r="E920" s="1370"/>
      <c r="F920" s="1370"/>
      <c r="G920" s="1371"/>
      <c r="H920" s="1370"/>
      <c r="I920" s="1370"/>
      <c r="J920" s="1370"/>
      <c r="K920" s="1370"/>
      <c r="L920" s="1370"/>
      <c r="M920" s="1370"/>
      <c r="N920" s="1370"/>
      <c r="O920" s="1131"/>
      <c r="P920" s="875"/>
      <c r="Q920" s="1370"/>
      <c r="R920" s="1370"/>
      <c r="S920" s="1370"/>
      <c r="T920" s="1370"/>
      <c r="U920" s="1370"/>
      <c r="V920" s="1370"/>
      <c r="W920" s="1370"/>
      <c r="X920" s="1371"/>
      <c r="Y920" s="1370"/>
      <c r="Z920" s="1372"/>
      <c r="AA920" s="1370"/>
      <c r="AB920" s="1370"/>
      <c r="AC920" s="1370"/>
      <c r="AD920" s="1370"/>
      <c r="AE920" s="1370"/>
      <c r="AF920" s="1131"/>
      <c r="AG920" s="875"/>
      <c r="AH920" s="1370"/>
      <c r="AI920" s="1370"/>
    </row>
    <row r="921">
      <c r="A921" s="1370"/>
      <c r="B921" s="1370"/>
      <c r="C921" s="1370"/>
      <c r="D921" s="1370"/>
      <c r="E921" s="1370"/>
      <c r="F921" s="1370"/>
      <c r="G921" s="1371"/>
      <c r="H921" s="1370"/>
      <c r="I921" s="1370"/>
      <c r="J921" s="1370"/>
      <c r="K921" s="1370"/>
      <c r="L921" s="1370"/>
      <c r="M921" s="1370"/>
      <c r="N921" s="1370"/>
      <c r="O921" s="1131"/>
      <c r="P921" s="875"/>
      <c r="Q921" s="1370"/>
      <c r="R921" s="1370"/>
      <c r="S921" s="1370"/>
      <c r="T921" s="1370"/>
      <c r="U921" s="1370"/>
      <c r="V921" s="1370"/>
      <c r="W921" s="1370"/>
      <c r="X921" s="1371"/>
      <c r="Y921" s="1370"/>
      <c r="Z921" s="1372"/>
      <c r="AA921" s="1370"/>
      <c r="AB921" s="1370"/>
      <c r="AC921" s="1370"/>
      <c r="AD921" s="1370"/>
      <c r="AE921" s="1370"/>
      <c r="AF921" s="1131"/>
      <c r="AG921" s="875"/>
      <c r="AH921" s="1370"/>
      <c r="AI921" s="1370"/>
    </row>
    <row r="922">
      <c r="A922" s="1370"/>
      <c r="B922" s="1370"/>
      <c r="C922" s="1370"/>
      <c r="D922" s="1370"/>
      <c r="E922" s="1370"/>
      <c r="F922" s="1370"/>
      <c r="G922" s="1371"/>
      <c r="H922" s="1370"/>
      <c r="I922" s="1370"/>
      <c r="J922" s="1370"/>
      <c r="K922" s="1370"/>
      <c r="L922" s="1370"/>
      <c r="M922" s="1370"/>
      <c r="N922" s="1370"/>
      <c r="O922" s="1131"/>
      <c r="P922" s="875"/>
      <c r="Q922" s="1370"/>
      <c r="R922" s="1370"/>
      <c r="S922" s="1370"/>
      <c r="T922" s="1370"/>
      <c r="U922" s="1370"/>
      <c r="V922" s="1370"/>
      <c r="W922" s="1370"/>
      <c r="X922" s="1371"/>
      <c r="Y922" s="1370"/>
      <c r="Z922" s="1372"/>
      <c r="AA922" s="1370"/>
      <c r="AB922" s="1370"/>
      <c r="AC922" s="1370"/>
      <c r="AD922" s="1370"/>
      <c r="AE922" s="1370"/>
      <c r="AF922" s="1131"/>
      <c r="AG922" s="875"/>
      <c r="AH922" s="1370"/>
      <c r="AI922" s="1370"/>
    </row>
    <row r="923">
      <c r="A923" s="1370"/>
      <c r="B923" s="1370"/>
      <c r="C923" s="1370"/>
      <c r="D923" s="1370"/>
      <c r="E923" s="1370"/>
      <c r="F923" s="1370"/>
      <c r="G923" s="1371"/>
      <c r="H923" s="1370"/>
      <c r="I923" s="1370"/>
      <c r="J923" s="1370"/>
      <c r="K923" s="1370"/>
      <c r="L923" s="1370"/>
      <c r="M923" s="1370"/>
      <c r="N923" s="1370"/>
      <c r="O923" s="1131"/>
      <c r="P923" s="875"/>
      <c r="Q923" s="1370"/>
      <c r="R923" s="1370"/>
      <c r="S923" s="1370"/>
      <c r="T923" s="1370"/>
      <c r="U923" s="1370"/>
      <c r="V923" s="1370"/>
      <c r="W923" s="1370"/>
      <c r="X923" s="1371"/>
      <c r="Y923" s="1370"/>
      <c r="Z923" s="1372"/>
      <c r="AA923" s="1370"/>
      <c r="AB923" s="1370"/>
      <c r="AC923" s="1370"/>
      <c r="AD923" s="1370"/>
      <c r="AE923" s="1370"/>
      <c r="AF923" s="1131"/>
      <c r="AG923" s="875"/>
      <c r="AH923" s="1370"/>
      <c r="AI923" s="1370"/>
    </row>
    <row r="924">
      <c r="A924" s="1370"/>
      <c r="B924" s="1370"/>
      <c r="C924" s="1370"/>
      <c r="D924" s="1370"/>
      <c r="E924" s="1370"/>
      <c r="F924" s="1370"/>
      <c r="G924" s="1371"/>
      <c r="H924" s="1370"/>
      <c r="I924" s="1370"/>
      <c r="J924" s="1370"/>
      <c r="K924" s="1370"/>
      <c r="L924" s="1370"/>
      <c r="M924" s="1370"/>
      <c r="N924" s="1370"/>
      <c r="O924" s="1131"/>
      <c r="P924" s="875"/>
      <c r="Q924" s="1370"/>
      <c r="R924" s="1370"/>
      <c r="S924" s="1370"/>
      <c r="T924" s="1370"/>
      <c r="U924" s="1370"/>
      <c r="V924" s="1370"/>
      <c r="W924" s="1370"/>
      <c r="X924" s="1371"/>
      <c r="Y924" s="1370"/>
      <c r="Z924" s="1372"/>
      <c r="AA924" s="1370"/>
      <c r="AB924" s="1370"/>
      <c r="AC924" s="1370"/>
      <c r="AD924" s="1370"/>
      <c r="AE924" s="1370"/>
      <c r="AF924" s="1131"/>
      <c r="AG924" s="875"/>
      <c r="AH924" s="1370"/>
      <c r="AI924" s="1370"/>
    </row>
    <row r="925">
      <c r="A925" s="1370"/>
      <c r="B925" s="1370"/>
      <c r="C925" s="1370"/>
      <c r="D925" s="1370"/>
      <c r="E925" s="1370"/>
      <c r="F925" s="1370"/>
      <c r="G925" s="1371"/>
      <c r="H925" s="1370"/>
      <c r="I925" s="1370"/>
      <c r="J925" s="1370"/>
      <c r="K925" s="1370"/>
      <c r="L925" s="1370"/>
      <c r="M925" s="1370"/>
      <c r="N925" s="1370"/>
      <c r="O925" s="1131"/>
      <c r="P925" s="875"/>
      <c r="Q925" s="1370"/>
      <c r="R925" s="1370"/>
      <c r="S925" s="1370"/>
      <c r="T925" s="1370"/>
      <c r="U925" s="1370"/>
      <c r="V925" s="1370"/>
      <c r="W925" s="1370"/>
      <c r="X925" s="1371"/>
      <c r="Y925" s="1370"/>
      <c r="Z925" s="1372"/>
      <c r="AA925" s="1370"/>
      <c r="AB925" s="1370"/>
      <c r="AC925" s="1370"/>
      <c r="AD925" s="1370"/>
      <c r="AE925" s="1370"/>
      <c r="AF925" s="1131"/>
      <c r="AG925" s="875"/>
      <c r="AH925" s="1370"/>
      <c r="AI925" s="1370"/>
    </row>
    <row r="926">
      <c r="A926" s="1370"/>
      <c r="B926" s="1370"/>
      <c r="C926" s="1370"/>
      <c r="D926" s="1370"/>
      <c r="E926" s="1370"/>
      <c r="F926" s="1370"/>
      <c r="G926" s="1371"/>
      <c r="H926" s="1370"/>
      <c r="I926" s="1370"/>
      <c r="J926" s="1370"/>
      <c r="K926" s="1370"/>
      <c r="L926" s="1370"/>
      <c r="M926" s="1370"/>
      <c r="N926" s="1370"/>
      <c r="O926" s="1131"/>
      <c r="P926" s="875"/>
      <c r="Q926" s="1370"/>
      <c r="R926" s="1370"/>
      <c r="S926" s="1370"/>
      <c r="T926" s="1370"/>
      <c r="U926" s="1370"/>
      <c r="V926" s="1370"/>
      <c r="W926" s="1370"/>
      <c r="X926" s="1371"/>
      <c r="Y926" s="1370"/>
      <c r="Z926" s="1372"/>
      <c r="AA926" s="1370"/>
      <c r="AB926" s="1370"/>
      <c r="AC926" s="1370"/>
      <c r="AD926" s="1370"/>
      <c r="AE926" s="1370"/>
      <c r="AF926" s="1131"/>
      <c r="AG926" s="875"/>
      <c r="AH926" s="1370"/>
      <c r="AI926" s="1370"/>
    </row>
    <row r="927">
      <c r="A927" s="1370"/>
      <c r="B927" s="1370"/>
      <c r="C927" s="1370"/>
      <c r="D927" s="1370"/>
      <c r="E927" s="1370"/>
      <c r="F927" s="1370"/>
      <c r="G927" s="1371"/>
      <c r="H927" s="1370"/>
      <c r="I927" s="1370"/>
      <c r="J927" s="1370"/>
      <c r="K927" s="1370"/>
      <c r="L927" s="1370"/>
      <c r="M927" s="1370"/>
      <c r="N927" s="1370"/>
      <c r="O927" s="1131"/>
      <c r="P927" s="875"/>
      <c r="Q927" s="1370"/>
      <c r="R927" s="1370"/>
      <c r="S927" s="1370"/>
      <c r="T927" s="1370"/>
      <c r="U927" s="1370"/>
      <c r="V927" s="1370"/>
      <c r="W927" s="1370"/>
      <c r="X927" s="1371"/>
      <c r="Y927" s="1370"/>
      <c r="Z927" s="1372"/>
      <c r="AA927" s="1370"/>
      <c r="AB927" s="1370"/>
      <c r="AC927" s="1370"/>
      <c r="AD927" s="1370"/>
      <c r="AE927" s="1370"/>
      <c r="AF927" s="1131"/>
      <c r="AG927" s="875"/>
      <c r="AH927" s="1370"/>
      <c r="AI927" s="1370"/>
    </row>
    <row r="928">
      <c r="A928" s="1370"/>
      <c r="B928" s="1370"/>
      <c r="C928" s="1370"/>
      <c r="D928" s="1370"/>
      <c r="E928" s="1370"/>
      <c r="F928" s="1370"/>
      <c r="G928" s="1371"/>
      <c r="H928" s="1370"/>
      <c r="I928" s="1370"/>
      <c r="J928" s="1370"/>
      <c r="K928" s="1370"/>
      <c r="L928" s="1370"/>
      <c r="M928" s="1370"/>
      <c r="N928" s="1370"/>
      <c r="O928" s="1131"/>
      <c r="P928" s="875"/>
      <c r="Q928" s="1370"/>
      <c r="R928" s="1370"/>
      <c r="S928" s="1370"/>
      <c r="T928" s="1370"/>
      <c r="U928" s="1370"/>
      <c r="V928" s="1370"/>
      <c r="W928" s="1370"/>
      <c r="X928" s="1371"/>
      <c r="Y928" s="1370"/>
      <c r="Z928" s="1372"/>
      <c r="AA928" s="1370"/>
      <c r="AB928" s="1370"/>
      <c r="AC928" s="1370"/>
      <c r="AD928" s="1370"/>
      <c r="AE928" s="1370"/>
      <c r="AF928" s="1131"/>
      <c r="AG928" s="875"/>
      <c r="AH928" s="1370"/>
      <c r="AI928" s="1370"/>
    </row>
    <row r="929">
      <c r="A929" s="1370"/>
      <c r="B929" s="1370"/>
      <c r="C929" s="1370"/>
      <c r="D929" s="1370"/>
      <c r="E929" s="1370"/>
      <c r="F929" s="1370"/>
      <c r="G929" s="1371"/>
      <c r="H929" s="1370"/>
      <c r="I929" s="1370"/>
      <c r="J929" s="1370"/>
      <c r="K929" s="1370"/>
      <c r="L929" s="1370"/>
      <c r="M929" s="1370"/>
      <c r="N929" s="1370"/>
      <c r="O929" s="1131"/>
      <c r="P929" s="875"/>
      <c r="Q929" s="1370"/>
      <c r="R929" s="1370"/>
      <c r="S929" s="1370"/>
      <c r="T929" s="1370"/>
      <c r="U929" s="1370"/>
      <c r="V929" s="1370"/>
      <c r="W929" s="1370"/>
      <c r="X929" s="1371"/>
      <c r="Y929" s="1370"/>
      <c r="Z929" s="1372"/>
      <c r="AA929" s="1370"/>
      <c r="AB929" s="1370"/>
      <c r="AC929" s="1370"/>
      <c r="AD929" s="1370"/>
      <c r="AE929" s="1370"/>
      <c r="AF929" s="1131"/>
      <c r="AG929" s="875"/>
      <c r="AH929" s="1370"/>
      <c r="AI929" s="1370"/>
    </row>
    <row r="930">
      <c r="A930" s="1370"/>
      <c r="B930" s="1370"/>
      <c r="C930" s="1370"/>
      <c r="D930" s="1370"/>
      <c r="E930" s="1370"/>
      <c r="F930" s="1370"/>
      <c r="G930" s="1371"/>
      <c r="H930" s="1370"/>
      <c r="I930" s="1370"/>
      <c r="J930" s="1370"/>
      <c r="K930" s="1370"/>
      <c r="L930" s="1370"/>
      <c r="M930" s="1370"/>
      <c r="N930" s="1370"/>
      <c r="O930" s="1131"/>
      <c r="P930" s="875"/>
      <c r="Q930" s="1370"/>
      <c r="R930" s="1370"/>
      <c r="S930" s="1370"/>
      <c r="T930" s="1370"/>
      <c r="U930" s="1370"/>
      <c r="V930" s="1370"/>
      <c r="W930" s="1370"/>
      <c r="X930" s="1371"/>
      <c r="Y930" s="1370"/>
      <c r="Z930" s="1372"/>
      <c r="AA930" s="1370"/>
      <c r="AB930" s="1370"/>
      <c r="AC930" s="1370"/>
      <c r="AD930" s="1370"/>
      <c r="AE930" s="1370"/>
      <c r="AF930" s="1131"/>
      <c r="AG930" s="875"/>
      <c r="AH930" s="1370"/>
      <c r="AI930" s="1370"/>
    </row>
    <row r="931">
      <c r="A931" s="1370"/>
      <c r="B931" s="1370"/>
      <c r="C931" s="1370"/>
      <c r="D931" s="1370"/>
      <c r="E931" s="1370"/>
      <c r="F931" s="1370"/>
      <c r="G931" s="1371"/>
      <c r="H931" s="1370"/>
      <c r="I931" s="1370"/>
      <c r="J931" s="1370"/>
      <c r="K931" s="1370"/>
      <c r="L931" s="1370"/>
      <c r="M931" s="1370"/>
      <c r="N931" s="1370"/>
      <c r="O931" s="1131"/>
      <c r="P931" s="875"/>
      <c r="Q931" s="1370"/>
      <c r="R931" s="1370"/>
      <c r="S931" s="1370"/>
      <c r="T931" s="1370"/>
      <c r="U931" s="1370"/>
      <c r="V931" s="1370"/>
      <c r="W931" s="1370"/>
      <c r="X931" s="1371"/>
      <c r="Y931" s="1370"/>
      <c r="Z931" s="1372"/>
      <c r="AA931" s="1370"/>
      <c r="AB931" s="1370"/>
      <c r="AC931" s="1370"/>
      <c r="AD931" s="1370"/>
      <c r="AE931" s="1370"/>
      <c r="AF931" s="1131"/>
      <c r="AG931" s="875"/>
      <c r="AH931" s="1370"/>
      <c r="AI931" s="1370"/>
    </row>
    <row r="932">
      <c r="A932" s="1370"/>
      <c r="B932" s="1370"/>
      <c r="C932" s="1370"/>
      <c r="D932" s="1370"/>
      <c r="E932" s="1370"/>
      <c r="F932" s="1370"/>
      <c r="G932" s="1371"/>
      <c r="H932" s="1370"/>
      <c r="I932" s="1370"/>
      <c r="J932" s="1370"/>
      <c r="K932" s="1370"/>
      <c r="L932" s="1370"/>
      <c r="M932" s="1370"/>
      <c r="N932" s="1370"/>
      <c r="O932" s="1131"/>
      <c r="P932" s="875"/>
      <c r="Q932" s="1370"/>
      <c r="R932" s="1370"/>
      <c r="S932" s="1370"/>
      <c r="T932" s="1370"/>
      <c r="U932" s="1370"/>
      <c r="V932" s="1370"/>
      <c r="W932" s="1370"/>
      <c r="X932" s="1371"/>
      <c r="Y932" s="1370"/>
      <c r="Z932" s="1372"/>
      <c r="AA932" s="1370"/>
      <c r="AB932" s="1370"/>
      <c r="AC932" s="1370"/>
      <c r="AD932" s="1370"/>
      <c r="AE932" s="1370"/>
      <c r="AF932" s="1131"/>
      <c r="AG932" s="875"/>
      <c r="AH932" s="1370"/>
      <c r="AI932" s="1370"/>
    </row>
    <row r="933">
      <c r="A933" s="1370"/>
      <c r="B933" s="1370"/>
      <c r="C933" s="1370"/>
      <c r="D933" s="1370"/>
      <c r="E933" s="1370"/>
      <c r="F933" s="1370"/>
      <c r="G933" s="1371"/>
      <c r="H933" s="1370"/>
      <c r="I933" s="1370"/>
      <c r="J933" s="1370"/>
      <c r="K933" s="1370"/>
      <c r="L933" s="1370"/>
      <c r="M933" s="1370"/>
      <c r="N933" s="1370"/>
      <c r="O933" s="1131"/>
      <c r="P933" s="875"/>
      <c r="Q933" s="1370"/>
      <c r="R933" s="1370"/>
      <c r="S933" s="1370"/>
      <c r="T933" s="1370"/>
      <c r="U933" s="1370"/>
      <c r="V933" s="1370"/>
      <c r="W933" s="1370"/>
      <c r="X933" s="1371"/>
      <c r="Y933" s="1370"/>
      <c r="Z933" s="1372"/>
      <c r="AA933" s="1370"/>
      <c r="AB933" s="1370"/>
      <c r="AC933" s="1370"/>
      <c r="AD933" s="1370"/>
      <c r="AE933" s="1370"/>
      <c r="AF933" s="1131"/>
      <c r="AG933" s="875"/>
      <c r="AH933" s="1370"/>
      <c r="AI933" s="1370"/>
    </row>
    <row r="934">
      <c r="A934" s="1370"/>
      <c r="B934" s="1370"/>
      <c r="C934" s="1370"/>
      <c r="D934" s="1370"/>
      <c r="E934" s="1370"/>
      <c r="F934" s="1370"/>
      <c r="G934" s="1371"/>
      <c r="H934" s="1370"/>
      <c r="I934" s="1370"/>
      <c r="J934" s="1370"/>
      <c r="K934" s="1370"/>
      <c r="L934" s="1370"/>
      <c r="M934" s="1370"/>
      <c r="N934" s="1370"/>
      <c r="O934" s="1131"/>
      <c r="P934" s="875"/>
      <c r="Q934" s="1370"/>
      <c r="R934" s="1370"/>
      <c r="S934" s="1370"/>
      <c r="T934" s="1370"/>
      <c r="U934" s="1370"/>
      <c r="V934" s="1370"/>
      <c r="W934" s="1370"/>
      <c r="X934" s="1371"/>
      <c r="Y934" s="1370"/>
      <c r="Z934" s="1372"/>
      <c r="AA934" s="1370"/>
      <c r="AB934" s="1370"/>
      <c r="AC934" s="1370"/>
      <c r="AD934" s="1370"/>
      <c r="AE934" s="1370"/>
      <c r="AF934" s="1131"/>
      <c r="AG934" s="875"/>
      <c r="AH934" s="1370"/>
      <c r="AI934" s="1370"/>
    </row>
    <row r="935">
      <c r="A935" s="1370"/>
      <c r="B935" s="1370"/>
      <c r="C935" s="1370"/>
      <c r="D935" s="1370"/>
      <c r="E935" s="1370"/>
      <c r="F935" s="1370"/>
      <c r="G935" s="1371"/>
      <c r="H935" s="1370"/>
      <c r="I935" s="1370"/>
      <c r="J935" s="1370"/>
      <c r="K935" s="1370"/>
      <c r="L935" s="1370"/>
      <c r="M935" s="1370"/>
      <c r="N935" s="1370"/>
      <c r="O935" s="1131"/>
      <c r="P935" s="875"/>
      <c r="Q935" s="1370"/>
      <c r="R935" s="1370"/>
      <c r="S935" s="1370"/>
      <c r="T935" s="1370"/>
      <c r="U935" s="1370"/>
      <c r="V935" s="1370"/>
      <c r="W935" s="1370"/>
      <c r="X935" s="1371"/>
      <c r="Y935" s="1370"/>
      <c r="Z935" s="1372"/>
      <c r="AA935" s="1370"/>
      <c r="AB935" s="1370"/>
      <c r="AC935" s="1370"/>
      <c r="AD935" s="1370"/>
      <c r="AE935" s="1370"/>
      <c r="AF935" s="1131"/>
      <c r="AG935" s="875"/>
      <c r="AH935" s="1370"/>
      <c r="AI935" s="1370"/>
    </row>
    <row r="936">
      <c r="A936" s="1370"/>
      <c r="B936" s="1370"/>
      <c r="C936" s="1370"/>
      <c r="D936" s="1370"/>
      <c r="E936" s="1370"/>
      <c r="F936" s="1370"/>
      <c r="G936" s="1371"/>
      <c r="H936" s="1370"/>
      <c r="I936" s="1370"/>
      <c r="J936" s="1370"/>
      <c r="K936" s="1370"/>
      <c r="L936" s="1370"/>
      <c r="M936" s="1370"/>
      <c r="N936" s="1370"/>
      <c r="O936" s="1131"/>
      <c r="P936" s="875"/>
      <c r="Q936" s="1370"/>
      <c r="R936" s="1370"/>
      <c r="S936" s="1370"/>
      <c r="T936" s="1370"/>
      <c r="U936" s="1370"/>
      <c r="V936" s="1370"/>
      <c r="W936" s="1370"/>
      <c r="X936" s="1371"/>
      <c r="Y936" s="1370"/>
      <c r="Z936" s="1372"/>
      <c r="AA936" s="1370"/>
      <c r="AB936" s="1370"/>
      <c r="AC936" s="1370"/>
      <c r="AD936" s="1370"/>
      <c r="AE936" s="1370"/>
      <c r="AF936" s="1131"/>
      <c r="AG936" s="875"/>
      <c r="AH936" s="1370"/>
      <c r="AI936" s="1370"/>
    </row>
    <row r="937">
      <c r="A937" s="1370"/>
      <c r="B937" s="1370"/>
      <c r="C937" s="1370"/>
      <c r="D937" s="1370"/>
      <c r="E937" s="1370"/>
      <c r="F937" s="1370"/>
      <c r="G937" s="1371"/>
      <c r="H937" s="1370"/>
      <c r="I937" s="1370"/>
      <c r="J937" s="1370"/>
      <c r="K937" s="1370"/>
      <c r="L937" s="1370"/>
      <c r="M937" s="1370"/>
      <c r="N937" s="1370"/>
      <c r="O937" s="1131"/>
      <c r="P937" s="875"/>
      <c r="Q937" s="1370"/>
      <c r="R937" s="1370"/>
      <c r="S937" s="1370"/>
      <c r="T937" s="1370"/>
      <c r="U937" s="1370"/>
      <c r="V937" s="1370"/>
      <c r="W937" s="1370"/>
      <c r="X937" s="1371"/>
      <c r="Y937" s="1370"/>
      <c r="Z937" s="1372"/>
      <c r="AA937" s="1370"/>
      <c r="AB937" s="1370"/>
      <c r="AC937" s="1370"/>
      <c r="AD937" s="1370"/>
      <c r="AE937" s="1370"/>
      <c r="AF937" s="1131"/>
      <c r="AG937" s="875"/>
      <c r="AH937" s="1370"/>
      <c r="AI937" s="1370"/>
    </row>
    <row r="938">
      <c r="A938" s="1370"/>
      <c r="B938" s="1370"/>
      <c r="C938" s="1370"/>
      <c r="D938" s="1370"/>
      <c r="E938" s="1370"/>
      <c r="F938" s="1370"/>
      <c r="G938" s="1371"/>
      <c r="H938" s="1370"/>
      <c r="I938" s="1370"/>
      <c r="J938" s="1370"/>
      <c r="K938" s="1370"/>
      <c r="L938" s="1370"/>
      <c r="M938" s="1370"/>
      <c r="N938" s="1370"/>
      <c r="O938" s="1131"/>
      <c r="P938" s="875"/>
      <c r="Q938" s="1370"/>
      <c r="R938" s="1370"/>
      <c r="S938" s="1370"/>
      <c r="T938" s="1370"/>
      <c r="U938" s="1370"/>
      <c r="V938" s="1370"/>
      <c r="W938" s="1370"/>
      <c r="X938" s="1371"/>
      <c r="Y938" s="1370"/>
      <c r="Z938" s="1372"/>
      <c r="AA938" s="1370"/>
      <c r="AB938" s="1370"/>
      <c r="AC938" s="1370"/>
      <c r="AD938" s="1370"/>
      <c r="AE938" s="1370"/>
      <c r="AF938" s="1131"/>
      <c r="AG938" s="875"/>
      <c r="AH938" s="1370"/>
      <c r="AI938" s="1370"/>
    </row>
    <row r="939">
      <c r="A939" s="1370"/>
      <c r="B939" s="1370"/>
      <c r="C939" s="1370"/>
      <c r="D939" s="1370"/>
      <c r="E939" s="1370"/>
      <c r="F939" s="1370"/>
      <c r="G939" s="1371"/>
      <c r="H939" s="1370"/>
      <c r="I939" s="1370"/>
      <c r="J939" s="1370"/>
      <c r="K939" s="1370"/>
      <c r="L939" s="1370"/>
      <c r="M939" s="1370"/>
      <c r="N939" s="1370"/>
      <c r="O939" s="1131"/>
      <c r="P939" s="875"/>
      <c r="Q939" s="1370"/>
      <c r="R939" s="1370"/>
      <c r="S939" s="1370"/>
      <c r="T939" s="1370"/>
      <c r="U939" s="1370"/>
      <c r="V939" s="1370"/>
      <c r="W939" s="1370"/>
      <c r="X939" s="1371"/>
      <c r="Y939" s="1370"/>
      <c r="Z939" s="1372"/>
      <c r="AA939" s="1370"/>
      <c r="AB939" s="1370"/>
      <c r="AC939" s="1370"/>
      <c r="AD939" s="1370"/>
      <c r="AE939" s="1370"/>
      <c r="AF939" s="1131"/>
      <c r="AG939" s="875"/>
      <c r="AH939" s="1370"/>
      <c r="AI939" s="1370"/>
    </row>
    <row r="940">
      <c r="A940" s="1370"/>
      <c r="B940" s="1370"/>
      <c r="C940" s="1370"/>
      <c r="D940" s="1370"/>
      <c r="E940" s="1370"/>
      <c r="F940" s="1370"/>
      <c r="G940" s="1371"/>
      <c r="H940" s="1370"/>
      <c r="I940" s="1370"/>
      <c r="J940" s="1370"/>
      <c r="K940" s="1370"/>
      <c r="L940" s="1370"/>
      <c r="M940" s="1370"/>
      <c r="N940" s="1370"/>
      <c r="O940" s="1131"/>
      <c r="P940" s="875"/>
      <c r="Q940" s="1370"/>
      <c r="R940" s="1370"/>
      <c r="S940" s="1370"/>
      <c r="T940" s="1370"/>
      <c r="U940" s="1370"/>
      <c r="V940" s="1370"/>
      <c r="W940" s="1370"/>
      <c r="X940" s="1371"/>
      <c r="Y940" s="1370"/>
      <c r="Z940" s="1372"/>
      <c r="AA940" s="1370"/>
      <c r="AB940" s="1370"/>
      <c r="AC940" s="1370"/>
      <c r="AD940" s="1370"/>
      <c r="AE940" s="1370"/>
      <c r="AF940" s="1131"/>
      <c r="AG940" s="875"/>
      <c r="AH940" s="1370"/>
      <c r="AI940" s="1370"/>
    </row>
    <row r="941">
      <c r="A941" s="1370"/>
      <c r="B941" s="1370"/>
      <c r="C941" s="1370"/>
      <c r="D941" s="1370"/>
      <c r="E941" s="1370"/>
      <c r="F941" s="1370"/>
      <c r="G941" s="1371"/>
      <c r="H941" s="1370"/>
      <c r="I941" s="1370"/>
      <c r="J941" s="1370"/>
      <c r="K941" s="1370"/>
      <c r="L941" s="1370"/>
      <c r="M941" s="1370"/>
      <c r="N941" s="1370"/>
      <c r="O941" s="1131"/>
      <c r="P941" s="875"/>
      <c r="Q941" s="1370"/>
      <c r="R941" s="1370"/>
      <c r="S941" s="1370"/>
      <c r="T941" s="1370"/>
      <c r="U941" s="1370"/>
      <c r="V941" s="1370"/>
      <c r="W941" s="1370"/>
      <c r="X941" s="1371"/>
      <c r="Y941" s="1370"/>
      <c r="Z941" s="1372"/>
      <c r="AA941" s="1370"/>
      <c r="AB941" s="1370"/>
      <c r="AC941" s="1370"/>
      <c r="AD941" s="1370"/>
      <c r="AE941" s="1370"/>
      <c r="AF941" s="1131"/>
      <c r="AG941" s="875"/>
      <c r="AH941" s="1370"/>
      <c r="AI941" s="1370"/>
    </row>
    <row r="942">
      <c r="A942" s="1370"/>
      <c r="B942" s="1370"/>
      <c r="C942" s="1370"/>
      <c r="D942" s="1370"/>
      <c r="E942" s="1370"/>
      <c r="F942" s="1370"/>
      <c r="G942" s="1371"/>
      <c r="H942" s="1370"/>
      <c r="I942" s="1370"/>
      <c r="J942" s="1370"/>
      <c r="K942" s="1370"/>
      <c r="L942" s="1370"/>
      <c r="M942" s="1370"/>
      <c r="N942" s="1370"/>
      <c r="O942" s="1131"/>
      <c r="P942" s="875"/>
      <c r="Q942" s="1370"/>
      <c r="R942" s="1370"/>
      <c r="S942" s="1370"/>
      <c r="T942" s="1370"/>
      <c r="U942" s="1370"/>
      <c r="V942" s="1370"/>
      <c r="W942" s="1370"/>
      <c r="X942" s="1371"/>
      <c r="Y942" s="1370"/>
      <c r="Z942" s="1372"/>
      <c r="AA942" s="1370"/>
      <c r="AB942" s="1370"/>
      <c r="AC942" s="1370"/>
      <c r="AD942" s="1370"/>
      <c r="AE942" s="1370"/>
      <c r="AF942" s="1131"/>
      <c r="AG942" s="875"/>
      <c r="AH942" s="1370"/>
      <c r="AI942" s="1370"/>
    </row>
    <row r="943">
      <c r="A943" s="1370"/>
      <c r="B943" s="1370"/>
      <c r="C943" s="1370"/>
      <c r="D943" s="1370"/>
      <c r="E943" s="1370"/>
      <c r="F943" s="1370"/>
      <c r="G943" s="1371"/>
      <c r="H943" s="1370"/>
      <c r="I943" s="1370"/>
      <c r="J943" s="1370"/>
      <c r="K943" s="1370"/>
      <c r="L943" s="1370"/>
      <c r="M943" s="1370"/>
      <c r="N943" s="1370"/>
      <c r="O943" s="1131"/>
      <c r="P943" s="875"/>
      <c r="Q943" s="1370"/>
      <c r="R943" s="1370"/>
      <c r="S943" s="1370"/>
      <c r="T943" s="1370"/>
      <c r="U943" s="1370"/>
      <c r="V943" s="1370"/>
      <c r="W943" s="1370"/>
      <c r="X943" s="1371"/>
      <c r="Y943" s="1370"/>
      <c r="Z943" s="1372"/>
      <c r="AA943" s="1370"/>
      <c r="AB943" s="1370"/>
      <c r="AC943" s="1370"/>
      <c r="AD943" s="1370"/>
      <c r="AE943" s="1370"/>
      <c r="AF943" s="1131"/>
      <c r="AG943" s="875"/>
      <c r="AH943" s="1370"/>
      <c r="AI943" s="1370"/>
    </row>
    <row r="944">
      <c r="A944" s="1370"/>
      <c r="B944" s="1370"/>
      <c r="C944" s="1370"/>
      <c r="D944" s="1370"/>
      <c r="E944" s="1370"/>
      <c r="F944" s="1370"/>
      <c r="G944" s="1371"/>
      <c r="H944" s="1370"/>
      <c r="I944" s="1370"/>
      <c r="J944" s="1370"/>
      <c r="K944" s="1370"/>
      <c r="L944" s="1370"/>
      <c r="M944" s="1370"/>
      <c r="N944" s="1370"/>
      <c r="O944" s="1131"/>
      <c r="P944" s="875"/>
      <c r="Q944" s="1370"/>
      <c r="R944" s="1370"/>
      <c r="S944" s="1370"/>
      <c r="T944" s="1370"/>
      <c r="U944" s="1370"/>
      <c r="V944" s="1370"/>
      <c r="W944" s="1370"/>
      <c r="X944" s="1371"/>
      <c r="Y944" s="1370"/>
      <c r="Z944" s="1372"/>
      <c r="AA944" s="1370"/>
      <c r="AB944" s="1370"/>
      <c r="AC944" s="1370"/>
      <c r="AD944" s="1370"/>
      <c r="AE944" s="1370"/>
      <c r="AF944" s="1131"/>
      <c r="AG944" s="875"/>
      <c r="AH944" s="1370"/>
      <c r="AI944" s="1370"/>
    </row>
    <row r="945">
      <c r="A945" s="1370"/>
      <c r="B945" s="1370"/>
      <c r="C945" s="1370"/>
      <c r="D945" s="1370"/>
      <c r="E945" s="1370"/>
      <c r="F945" s="1370"/>
      <c r="G945" s="1371"/>
      <c r="H945" s="1370"/>
      <c r="I945" s="1370"/>
      <c r="J945" s="1370"/>
      <c r="K945" s="1370"/>
      <c r="L945" s="1370"/>
      <c r="M945" s="1370"/>
      <c r="N945" s="1370"/>
      <c r="O945" s="1131"/>
      <c r="P945" s="875"/>
      <c r="Q945" s="1370"/>
      <c r="R945" s="1370"/>
      <c r="S945" s="1370"/>
      <c r="T945" s="1370"/>
      <c r="U945" s="1370"/>
      <c r="V945" s="1370"/>
      <c r="W945" s="1370"/>
      <c r="X945" s="1371"/>
      <c r="Y945" s="1370"/>
      <c r="Z945" s="1372"/>
      <c r="AA945" s="1370"/>
      <c r="AB945" s="1370"/>
      <c r="AC945" s="1370"/>
      <c r="AD945" s="1370"/>
      <c r="AE945" s="1370"/>
      <c r="AF945" s="1131"/>
      <c r="AG945" s="875"/>
      <c r="AH945" s="1370"/>
      <c r="AI945" s="1370"/>
    </row>
    <row r="946">
      <c r="A946" s="1370"/>
      <c r="B946" s="1370"/>
      <c r="C946" s="1370"/>
      <c r="D946" s="1370"/>
      <c r="E946" s="1370"/>
      <c r="F946" s="1370"/>
      <c r="G946" s="1371"/>
      <c r="H946" s="1370"/>
      <c r="I946" s="1370"/>
      <c r="J946" s="1370"/>
      <c r="K946" s="1370"/>
      <c r="L946" s="1370"/>
      <c r="M946" s="1370"/>
      <c r="N946" s="1370"/>
      <c r="O946" s="1131"/>
      <c r="P946" s="875"/>
      <c r="Q946" s="1370"/>
      <c r="R946" s="1370"/>
      <c r="S946" s="1370"/>
      <c r="T946" s="1370"/>
      <c r="U946" s="1370"/>
      <c r="V946" s="1370"/>
      <c r="W946" s="1370"/>
      <c r="X946" s="1371"/>
      <c r="Y946" s="1370"/>
      <c r="Z946" s="1372"/>
      <c r="AA946" s="1370"/>
      <c r="AB946" s="1370"/>
      <c r="AC946" s="1370"/>
      <c r="AD946" s="1370"/>
      <c r="AE946" s="1370"/>
      <c r="AF946" s="1131"/>
      <c r="AG946" s="875"/>
      <c r="AH946" s="1370"/>
      <c r="AI946" s="1370"/>
    </row>
    <row r="947">
      <c r="A947" s="1370"/>
      <c r="B947" s="1370"/>
      <c r="C947" s="1370"/>
      <c r="D947" s="1370"/>
      <c r="E947" s="1370"/>
      <c r="F947" s="1370"/>
      <c r="G947" s="1371"/>
      <c r="H947" s="1370"/>
      <c r="I947" s="1370"/>
      <c r="J947" s="1370"/>
      <c r="K947" s="1370"/>
      <c r="L947" s="1370"/>
      <c r="M947" s="1370"/>
      <c r="N947" s="1370"/>
      <c r="O947" s="1131"/>
      <c r="P947" s="875"/>
      <c r="Q947" s="1370"/>
      <c r="R947" s="1370"/>
      <c r="S947" s="1370"/>
      <c r="T947" s="1370"/>
      <c r="U947" s="1370"/>
      <c r="V947" s="1370"/>
      <c r="W947" s="1370"/>
      <c r="X947" s="1371"/>
      <c r="Y947" s="1370"/>
      <c r="Z947" s="1372"/>
      <c r="AA947" s="1370"/>
      <c r="AB947" s="1370"/>
      <c r="AC947" s="1370"/>
      <c r="AD947" s="1370"/>
      <c r="AE947" s="1370"/>
      <c r="AF947" s="1131"/>
      <c r="AG947" s="875"/>
      <c r="AH947" s="1370"/>
      <c r="AI947" s="1370"/>
    </row>
    <row r="948">
      <c r="A948" s="1370"/>
      <c r="B948" s="1370"/>
      <c r="C948" s="1370"/>
      <c r="D948" s="1370"/>
      <c r="E948" s="1370"/>
      <c r="F948" s="1370"/>
      <c r="G948" s="1371"/>
      <c r="H948" s="1370"/>
      <c r="I948" s="1370"/>
      <c r="J948" s="1370"/>
      <c r="K948" s="1370"/>
      <c r="L948" s="1370"/>
      <c r="M948" s="1370"/>
      <c r="N948" s="1370"/>
      <c r="O948" s="1131"/>
      <c r="P948" s="875"/>
      <c r="Q948" s="1370"/>
      <c r="R948" s="1370"/>
      <c r="S948" s="1370"/>
      <c r="T948" s="1370"/>
      <c r="U948" s="1370"/>
      <c r="V948" s="1370"/>
      <c r="W948" s="1370"/>
      <c r="X948" s="1371"/>
      <c r="Y948" s="1370"/>
      <c r="Z948" s="1372"/>
      <c r="AA948" s="1370"/>
      <c r="AB948" s="1370"/>
      <c r="AC948" s="1370"/>
      <c r="AD948" s="1370"/>
      <c r="AE948" s="1370"/>
      <c r="AF948" s="1131"/>
      <c r="AG948" s="875"/>
      <c r="AH948" s="1370"/>
      <c r="AI948" s="1370"/>
    </row>
    <row r="949">
      <c r="A949" s="1370"/>
      <c r="B949" s="1370"/>
      <c r="C949" s="1370"/>
      <c r="D949" s="1370"/>
      <c r="E949" s="1370"/>
      <c r="F949" s="1370"/>
      <c r="G949" s="1371"/>
      <c r="H949" s="1370"/>
      <c r="I949" s="1370"/>
      <c r="J949" s="1370"/>
      <c r="K949" s="1370"/>
      <c r="L949" s="1370"/>
      <c r="M949" s="1370"/>
      <c r="N949" s="1370"/>
      <c r="O949" s="1131"/>
      <c r="P949" s="875"/>
      <c r="Q949" s="1370"/>
      <c r="R949" s="1370"/>
      <c r="S949" s="1370"/>
      <c r="T949" s="1370"/>
      <c r="U949" s="1370"/>
      <c r="V949" s="1370"/>
      <c r="W949" s="1370"/>
      <c r="X949" s="1371"/>
      <c r="Y949" s="1370"/>
      <c r="Z949" s="1372"/>
      <c r="AA949" s="1370"/>
      <c r="AB949" s="1370"/>
      <c r="AC949" s="1370"/>
      <c r="AD949" s="1370"/>
      <c r="AE949" s="1370"/>
      <c r="AF949" s="1131"/>
      <c r="AG949" s="875"/>
      <c r="AH949" s="1370"/>
      <c r="AI949" s="1370"/>
    </row>
    <row r="950">
      <c r="A950" s="1370"/>
      <c r="B950" s="1370"/>
      <c r="C950" s="1370"/>
      <c r="D950" s="1370"/>
      <c r="E950" s="1370"/>
      <c r="F950" s="1370"/>
      <c r="G950" s="1371"/>
      <c r="H950" s="1370"/>
      <c r="I950" s="1370"/>
      <c r="J950" s="1370"/>
      <c r="K950" s="1370"/>
      <c r="L950" s="1370"/>
      <c r="M950" s="1370"/>
      <c r="N950" s="1370"/>
      <c r="O950" s="1131"/>
      <c r="P950" s="875"/>
      <c r="Q950" s="1370"/>
      <c r="R950" s="1370"/>
      <c r="S950" s="1370"/>
      <c r="T950" s="1370"/>
      <c r="U950" s="1370"/>
      <c r="V950" s="1370"/>
      <c r="W950" s="1370"/>
      <c r="X950" s="1371"/>
      <c r="Y950" s="1370"/>
      <c r="Z950" s="1372"/>
      <c r="AA950" s="1370"/>
      <c r="AB950" s="1370"/>
      <c r="AC950" s="1370"/>
      <c r="AD950" s="1370"/>
      <c r="AE950" s="1370"/>
      <c r="AF950" s="1131"/>
      <c r="AG950" s="875"/>
      <c r="AH950" s="1370"/>
      <c r="AI950" s="1370"/>
    </row>
    <row r="951">
      <c r="A951" s="1370"/>
      <c r="B951" s="1370"/>
      <c r="C951" s="1370"/>
      <c r="D951" s="1370"/>
      <c r="E951" s="1370"/>
      <c r="F951" s="1370"/>
      <c r="G951" s="1371"/>
      <c r="H951" s="1370"/>
      <c r="I951" s="1370"/>
      <c r="J951" s="1370"/>
      <c r="K951" s="1370"/>
      <c r="L951" s="1370"/>
      <c r="M951" s="1370"/>
      <c r="N951" s="1370"/>
      <c r="O951" s="1131"/>
      <c r="P951" s="875"/>
      <c r="Q951" s="1370"/>
      <c r="R951" s="1370"/>
      <c r="S951" s="1370"/>
      <c r="T951" s="1370"/>
      <c r="U951" s="1370"/>
      <c r="V951" s="1370"/>
      <c r="W951" s="1370"/>
      <c r="X951" s="1371"/>
      <c r="Y951" s="1370"/>
      <c r="Z951" s="1372"/>
      <c r="AA951" s="1370"/>
      <c r="AB951" s="1370"/>
      <c r="AC951" s="1370"/>
      <c r="AD951" s="1370"/>
      <c r="AE951" s="1370"/>
      <c r="AF951" s="1131"/>
      <c r="AG951" s="875"/>
      <c r="AH951" s="1370"/>
      <c r="AI951" s="1370"/>
    </row>
    <row r="952">
      <c r="A952" s="1370"/>
      <c r="B952" s="1370"/>
      <c r="C952" s="1370"/>
      <c r="D952" s="1370"/>
      <c r="E952" s="1370"/>
      <c r="F952" s="1370"/>
      <c r="G952" s="1371"/>
      <c r="H952" s="1370"/>
      <c r="I952" s="1370"/>
      <c r="J952" s="1370"/>
      <c r="K952" s="1370"/>
      <c r="L952" s="1370"/>
      <c r="M952" s="1370"/>
      <c r="N952" s="1370"/>
      <c r="O952" s="1131"/>
      <c r="P952" s="875"/>
      <c r="Q952" s="1370"/>
      <c r="R952" s="1370"/>
      <c r="S952" s="1370"/>
      <c r="T952" s="1370"/>
      <c r="U952" s="1370"/>
      <c r="V952" s="1370"/>
      <c r="W952" s="1370"/>
      <c r="X952" s="1371"/>
      <c r="Y952" s="1370"/>
      <c r="Z952" s="1372"/>
      <c r="AA952" s="1370"/>
      <c r="AB952" s="1370"/>
      <c r="AC952" s="1370"/>
      <c r="AD952" s="1370"/>
      <c r="AE952" s="1370"/>
      <c r="AF952" s="1131"/>
      <c r="AG952" s="875"/>
      <c r="AH952" s="1370"/>
      <c r="AI952" s="1370"/>
    </row>
    <row r="953">
      <c r="A953" s="1370"/>
      <c r="B953" s="1370"/>
      <c r="C953" s="1370"/>
      <c r="D953" s="1370"/>
      <c r="E953" s="1370"/>
      <c r="F953" s="1370"/>
      <c r="G953" s="1371"/>
      <c r="H953" s="1370"/>
      <c r="I953" s="1370"/>
      <c r="J953" s="1370"/>
      <c r="K953" s="1370"/>
      <c r="L953" s="1370"/>
      <c r="M953" s="1370"/>
      <c r="N953" s="1370"/>
      <c r="O953" s="1131"/>
      <c r="P953" s="875"/>
      <c r="Q953" s="1370"/>
      <c r="R953" s="1370"/>
      <c r="S953" s="1370"/>
      <c r="T953" s="1370"/>
      <c r="U953" s="1370"/>
      <c r="V953" s="1370"/>
      <c r="W953" s="1370"/>
      <c r="X953" s="1371"/>
      <c r="Y953" s="1370"/>
      <c r="Z953" s="1372"/>
      <c r="AA953" s="1370"/>
      <c r="AB953" s="1370"/>
      <c r="AC953" s="1370"/>
      <c r="AD953" s="1370"/>
      <c r="AE953" s="1370"/>
      <c r="AF953" s="1131"/>
      <c r="AG953" s="875"/>
      <c r="AH953" s="1370"/>
      <c r="AI953" s="1370"/>
    </row>
    <row r="954">
      <c r="A954" s="1370"/>
      <c r="B954" s="1370"/>
      <c r="C954" s="1370"/>
      <c r="D954" s="1370"/>
      <c r="E954" s="1370"/>
      <c r="F954" s="1370"/>
      <c r="G954" s="1371"/>
      <c r="H954" s="1370"/>
      <c r="I954" s="1370"/>
      <c r="J954" s="1370"/>
      <c r="K954" s="1370"/>
      <c r="L954" s="1370"/>
      <c r="M954" s="1370"/>
      <c r="N954" s="1370"/>
      <c r="O954" s="1131"/>
      <c r="P954" s="875"/>
      <c r="Q954" s="1370"/>
      <c r="R954" s="1370"/>
      <c r="S954" s="1370"/>
      <c r="T954" s="1370"/>
      <c r="U954" s="1370"/>
      <c r="V954" s="1370"/>
      <c r="W954" s="1370"/>
      <c r="X954" s="1371"/>
      <c r="Y954" s="1370"/>
      <c r="Z954" s="1372"/>
      <c r="AA954" s="1370"/>
      <c r="AB954" s="1370"/>
      <c r="AC954" s="1370"/>
      <c r="AD954" s="1370"/>
      <c r="AE954" s="1370"/>
      <c r="AF954" s="1131"/>
      <c r="AG954" s="875"/>
      <c r="AH954" s="1370"/>
      <c r="AI954" s="1370"/>
    </row>
    <row r="955">
      <c r="A955" s="1370"/>
      <c r="B955" s="1370"/>
      <c r="C955" s="1370"/>
      <c r="D955" s="1370"/>
      <c r="E955" s="1370"/>
      <c r="F955" s="1370"/>
      <c r="G955" s="1371"/>
      <c r="H955" s="1370"/>
      <c r="I955" s="1370"/>
      <c r="J955" s="1370"/>
      <c r="K955" s="1370"/>
      <c r="L955" s="1370"/>
      <c r="M955" s="1370"/>
      <c r="N955" s="1370"/>
      <c r="O955" s="1131"/>
      <c r="P955" s="875"/>
      <c r="Q955" s="1370"/>
      <c r="R955" s="1370"/>
      <c r="S955" s="1370"/>
      <c r="T955" s="1370"/>
      <c r="U955" s="1370"/>
      <c r="V955" s="1370"/>
      <c r="W955" s="1370"/>
      <c r="X955" s="1371"/>
      <c r="Y955" s="1370"/>
      <c r="Z955" s="1372"/>
      <c r="AA955" s="1370"/>
      <c r="AB955" s="1370"/>
      <c r="AC955" s="1370"/>
      <c r="AD955" s="1370"/>
      <c r="AE955" s="1370"/>
      <c r="AF955" s="1131"/>
      <c r="AG955" s="875"/>
      <c r="AH955" s="1370"/>
      <c r="AI955" s="1370"/>
    </row>
    <row r="956">
      <c r="A956" s="1370"/>
      <c r="B956" s="1370"/>
      <c r="C956" s="1370"/>
      <c r="D956" s="1370"/>
      <c r="E956" s="1370"/>
      <c r="F956" s="1370"/>
      <c r="G956" s="1371"/>
      <c r="H956" s="1370"/>
      <c r="I956" s="1370"/>
      <c r="J956" s="1370"/>
      <c r="K956" s="1370"/>
      <c r="L956" s="1370"/>
      <c r="M956" s="1370"/>
      <c r="N956" s="1370"/>
      <c r="O956" s="1131"/>
      <c r="P956" s="875"/>
      <c r="Q956" s="1370"/>
      <c r="R956" s="1370"/>
      <c r="S956" s="1370"/>
      <c r="T956" s="1370"/>
      <c r="U956" s="1370"/>
      <c r="V956" s="1370"/>
      <c r="W956" s="1370"/>
      <c r="X956" s="1371"/>
      <c r="Y956" s="1370"/>
      <c r="Z956" s="1372"/>
      <c r="AA956" s="1370"/>
      <c r="AB956" s="1370"/>
      <c r="AC956" s="1370"/>
      <c r="AD956" s="1370"/>
      <c r="AE956" s="1370"/>
      <c r="AF956" s="1131"/>
      <c r="AG956" s="875"/>
      <c r="AH956" s="1370"/>
      <c r="AI956" s="1370"/>
    </row>
    <row r="957">
      <c r="A957" s="1370"/>
      <c r="B957" s="1370"/>
      <c r="C957" s="1370"/>
      <c r="D957" s="1370"/>
      <c r="E957" s="1370"/>
      <c r="F957" s="1370"/>
      <c r="G957" s="1371"/>
      <c r="H957" s="1370"/>
      <c r="I957" s="1370"/>
      <c r="J957" s="1370"/>
      <c r="K957" s="1370"/>
      <c r="L957" s="1370"/>
      <c r="M957" s="1370"/>
      <c r="N957" s="1370"/>
      <c r="O957" s="1131"/>
      <c r="P957" s="875"/>
      <c r="Q957" s="1370"/>
      <c r="R957" s="1370"/>
      <c r="S957" s="1370"/>
      <c r="T957" s="1370"/>
      <c r="U957" s="1370"/>
      <c r="V957" s="1370"/>
      <c r="W957" s="1370"/>
      <c r="X957" s="1371"/>
      <c r="Y957" s="1370"/>
      <c r="Z957" s="1372"/>
      <c r="AA957" s="1370"/>
      <c r="AB957" s="1370"/>
      <c r="AC957" s="1370"/>
      <c r="AD957" s="1370"/>
      <c r="AE957" s="1370"/>
      <c r="AF957" s="1131"/>
      <c r="AG957" s="875"/>
      <c r="AH957" s="1370"/>
      <c r="AI957" s="1370"/>
    </row>
    <row r="958">
      <c r="A958" s="1370"/>
      <c r="B958" s="1370"/>
      <c r="C958" s="1370"/>
      <c r="D958" s="1370"/>
      <c r="E958" s="1370"/>
      <c r="F958" s="1370"/>
      <c r="G958" s="1371"/>
      <c r="H958" s="1370"/>
      <c r="I958" s="1370"/>
      <c r="J958" s="1370"/>
      <c r="K958" s="1370"/>
      <c r="L958" s="1370"/>
      <c r="M958" s="1370"/>
      <c r="N958" s="1370"/>
      <c r="O958" s="1131"/>
      <c r="P958" s="875"/>
      <c r="Q958" s="1370"/>
      <c r="R958" s="1370"/>
      <c r="S958" s="1370"/>
      <c r="T958" s="1370"/>
      <c r="U958" s="1370"/>
      <c r="V958" s="1370"/>
      <c r="W958" s="1370"/>
      <c r="X958" s="1371"/>
      <c r="Y958" s="1370"/>
      <c r="Z958" s="1372"/>
      <c r="AA958" s="1370"/>
      <c r="AB958" s="1370"/>
      <c r="AC958" s="1370"/>
      <c r="AD958" s="1370"/>
      <c r="AE958" s="1370"/>
      <c r="AF958" s="1131"/>
      <c r="AG958" s="875"/>
      <c r="AH958" s="1370"/>
      <c r="AI958" s="1370"/>
    </row>
    <row r="959">
      <c r="A959" s="1370"/>
      <c r="B959" s="1370"/>
      <c r="C959" s="1370"/>
      <c r="D959" s="1370"/>
      <c r="E959" s="1370"/>
      <c r="F959" s="1370"/>
      <c r="G959" s="1371"/>
      <c r="H959" s="1370"/>
      <c r="I959" s="1370"/>
      <c r="J959" s="1370"/>
      <c r="K959" s="1370"/>
      <c r="L959" s="1370"/>
      <c r="M959" s="1370"/>
      <c r="N959" s="1370"/>
      <c r="O959" s="1131"/>
      <c r="P959" s="875"/>
      <c r="Q959" s="1370"/>
      <c r="R959" s="1370"/>
      <c r="S959" s="1370"/>
      <c r="T959" s="1370"/>
      <c r="U959" s="1370"/>
      <c r="V959" s="1370"/>
      <c r="W959" s="1370"/>
      <c r="X959" s="1371"/>
      <c r="Y959" s="1370"/>
      <c r="Z959" s="1372"/>
      <c r="AA959" s="1370"/>
      <c r="AB959" s="1370"/>
      <c r="AC959" s="1370"/>
      <c r="AD959" s="1370"/>
      <c r="AE959" s="1370"/>
      <c r="AF959" s="1131"/>
      <c r="AG959" s="875"/>
      <c r="AH959" s="1370"/>
      <c r="AI959" s="1370"/>
    </row>
    <row r="960">
      <c r="A960" s="1370"/>
      <c r="B960" s="1370"/>
      <c r="C960" s="1370"/>
      <c r="D960" s="1370"/>
      <c r="E960" s="1370"/>
      <c r="F960" s="1370"/>
      <c r="G960" s="1371"/>
      <c r="H960" s="1370"/>
      <c r="I960" s="1370"/>
      <c r="J960" s="1370"/>
      <c r="K960" s="1370"/>
      <c r="L960" s="1370"/>
      <c r="M960" s="1370"/>
      <c r="N960" s="1370"/>
      <c r="O960" s="1131"/>
      <c r="P960" s="875"/>
      <c r="Q960" s="1370"/>
      <c r="R960" s="1370"/>
      <c r="S960" s="1370"/>
      <c r="T960" s="1370"/>
      <c r="U960" s="1370"/>
      <c r="V960" s="1370"/>
      <c r="W960" s="1370"/>
      <c r="X960" s="1371"/>
      <c r="Y960" s="1370"/>
      <c r="Z960" s="1372"/>
      <c r="AA960" s="1370"/>
      <c r="AB960" s="1370"/>
      <c r="AC960" s="1370"/>
      <c r="AD960" s="1370"/>
      <c r="AE960" s="1370"/>
      <c r="AF960" s="1131"/>
      <c r="AG960" s="875"/>
      <c r="AH960" s="1370"/>
      <c r="AI960" s="1370"/>
    </row>
    <row r="961">
      <c r="A961" s="1370"/>
      <c r="B961" s="1370"/>
      <c r="C961" s="1370"/>
      <c r="D961" s="1370"/>
      <c r="E961" s="1370"/>
      <c r="F961" s="1370"/>
      <c r="G961" s="1371"/>
      <c r="H961" s="1370"/>
      <c r="I961" s="1370"/>
      <c r="J961" s="1370"/>
      <c r="K961" s="1370"/>
      <c r="L961" s="1370"/>
      <c r="M961" s="1370"/>
      <c r="N961" s="1370"/>
      <c r="O961" s="1131"/>
      <c r="P961" s="875"/>
      <c r="Q961" s="1370"/>
      <c r="R961" s="1370"/>
      <c r="S961" s="1370"/>
      <c r="T961" s="1370"/>
      <c r="U961" s="1370"/>
      <c r="V961" s="1370"/>
      <c r="W961" s="1370"/>
      <c r="X961" s="1371"/>
      <c r="Y961" s="1370"/>
      <c r="Z961" s="1372"/>
      <c r="AA961" s="1370"/>
      <c r="AB961" s="1370"/>
      <c r="AC961" s="1370"/>
      <c r="AD961" s="1370"/>
      <c r="AE961" s="1370"/>
      <c r="AF961" s="1131"/>
      <c r="AG961" s="875"/>
      <c r="AH961" s="1370"/>
      <c r="AI961" s="1370"/>
    </row>
    <row r="962">
      <c r="A962" s="1370"/>
      <c r="B962" s="1370"/>
      <c r="C962" s="1370"/>
      <c r="D962" s="1370"/>
      <c r="E962" s="1370"/>
      <c r="F962" s="1370"/>
      <c r="G962" s="1371"/>
      <c r="H962" s="1370"/>
      <c r="I962" s="1370"/>
      <c r="J962" s="1370"/>
      <c r="K962" s="1370"/>
      <c r="L962" s="1370"/>
      <c r="M962" s="1370"/>
      <c r="N962" s="1370"/>
      <c r="O962" s="1131"/>
      <c r="P962" s="875"/>
      <c r="Q962" s="1370"/>
      <c r="R962" s="1370"/>
      <c r="S962" s="1370"/>
      <c r="T962" s="1370"/>
      <c r="U962" s="1370"/>
      <c r="V962" s="1370"/>
      <c r="W962" s="1370"/>
      <c r="X962" s="1371"/>
      <c r="Y962" s="1370"/>
      <c r="Z962" s="1372"/>
      <c r="AA962" s="1370"/>
      <c r="AB962" s="1370"/>
      <c r="AC962" s="1370"/>
      <c r="AD962" s="1370"/>
      <c r="AE962" s="1370"/>
      <c r="AF962" s="1131"/>
      <c r="AG962" s="875"/>
      <c r="AH962" s="1370"/>
      <c r="AI962" s="1370"/>
    </row>
    <row r="963">
      <c r="A963" s="1370"/>
      <c r="B963" s="1370"/>
      <c r="C963" s="1370"/>
      <c r="D963" s="1370"/>
      <c r="E963" s="1370"/>
      <c r="F963" s="1370"/>
      <c r="G963" s="1371"/>
      <c r="H963" s="1370"/>
      <c r="I963" s="1370"/>
      <c r="J963" s="1370"/>
      <c r="K963" s="1370"/>
      <c r="L963" s="1370"/>
      <c r="M963" s="1370"/>
      <c r="N963" s="1370"/>
      <c r="O963" s="1131"/>
      <c r="P963" s="875"/>
      <c r="Q963" s="1370"/>
      <c r="R963" s="1370"/>
      <c r="S963" s="1370"/>
      <c r="T963" s="1370"/>
      <c r="U963" s="1370"/>
      <c r="V963" s="1370"/>
      <c r="W963" s="1370"/>
      <c r="X963" s="1371"/>
      <c r="Y963" s="1370"/>
      <c r="Z963" s="1372"/>
      <c r="AA963" s="1370"/>
      <c r="AB963" s="1370"/>
      <c r="AC963" s="1370"/>
      <c r="AD963" s="1370"/>
      <c r="AE963" s="1370"/>
      <c r="AF963" s="1131"/>
      <c r="AG963" s="875"/>
      <c r="AH963" s="1370"/>
      <c r="AI963" s="1370"/>
    </row>
    <row r="964">
      <c r="A964" s="1370"/>
      <c r="B964" s="1370"/>
      <c r="C964" s="1370"/>
      <c r="D964" s="1370"/>
      <c r="E964" s="1370"/>
      <c r="F964" s="1370"/>
      <c r="G964" s="1371"/>
      <c r="H964" s="1370"/>
      <c r="I964" s="1370"/>
      <c r="J964" s="1370"/>
      <c r="K964" s="1370"/>
      <c r="L964" s="1370"/>
      <c r="M964" s="1370"/>
      <c r="N964" s="1370"/>
      <c r="O964" s="1131"/>
      <c r="P964" s="875"/>
      <c r="Q964" s="1370"/>
      <c r="R964" s="1370"/>
      <c r="S964" s="1370"/>
      <c r="T964" s="1370"/>
      <c r="U964" s="1370"/>
      <c r="V964" s="1370"/>
      <c r="W964" s="1370"/>
      <c r="X964" s="1371"/>
      <c r="Y964" s="1370"/>
      <c r="Z964" s="1372"/>
      <c r="AA964" s="1370"/>
      <c r="AB964" s="1370"/>
      <c r="AC964" s="1370"/>
      <c r="AD964" s="1370"/>
      <c r="AE964" s="1370"/>
      <c r="AF964" s="1131"/>
      <c r="AG964" s="875"/>
      <c r="AH964" s="1370"/>
      <c r="AI964" s="1370"/>
    </row>
    <row r="965">
      <c r="A965" s="1370"/>
      <c r="B965" s="1370"/>
      <c r="C965" s="1370"/>
      <c r="D965" s="1370"/>
      <c r="E965" s="1370"/>
      <c r="F965" s="1370"/>
      <c r="G965" s="1371"/>
      <c r="H965" s="1370"/>
      <c r="I965" s="1370"/>
      <c r="J965" s="1370"/>
      <c r="K965" s="1370"/>
      <c r="L965" s="1370"/>
      <c r="M965" s="1370"/>
      <c r="N965" s="1370"/>
      <c r="O965" s="1131"/>
      <c r="P965" s="875"/>
      <c r="Q965" s="1370"/>
      <c r="R965" s="1370"/>
      <c r="S965" s="1370"/>
      <c r="T965" s="1370"/>
      <c r="U965" s="1370"/>
      <c r="V965" s="1370"/>
      <c r="W965" s="1370"/>
      <c r="X965" s="1371"/>
      <c r="Y965" s="1370"/>
      <c r="Z965" s="1372"/>
      <c r="AA965" s="1370"/>
      <c r="AB965" s="1370"/>
      <c r="AC965" s="1370"/>
      <c r="AD965" s="1370"/>
      <c r="AE965" s="1370"/>
      <c r="AF965" s="1131"/>
      <c r="AG965" s="875"/>
      <c r="AH965" s="1370"/>
      <c r="AI965" s="1370"/>
    </row>
    <row r="966">
      <c r="A966" s="1370"/>
      <c r="B966" s="1370"/>
      <c r="C966" s="1370"/>
      <c r="D966" s="1370"/>
      <c r="E966" s="1370"/>
      <c r="F966" s="1370"/>
      <c r="G966" s="1371"/>
      <c r="H966" s="1370"/>
      <c r="I966" s="1370"/>
      <c r="J966" s="1370"/>
      <c r="K966" s="1370"/>
      <c r="L966" s="1370"/>
      <c r="M966" s="1370"/>
      <c r="N966" s="1370"/>
      <c r="O966" s="1131"/>
      <c r="P966" s="875"/>
      <c r="Q966" s="1370"/>
      <c r="R966" s="1370"/>
      <c r="S966" s="1370"/>
      <c r="T966" s="1370"/>
      <c r="U966" s="1370"/>
      <c r="V966" s="1370"/>
      <c r="W966" s="1370"/>
      <c r="X966" s="1371"/>
      <c r="Y966" s="1370"/>
      <c r="Z966" s="1372"/>
      <c r="AA966" s="1370"/>
      <c r="AB966" s="1370"/>
      <c r="AC966" s="1370"/>
      <c r="AD966" s="1370"/>
      <c r="AE966" s="1370"/>
      <c r="AF966" s="1131"/>
      <c r="AG966" s="875"/>
      <c r="AH966" s="1370"/>
      <c r="AI966" s="1370"/>
    </row>
    <row r="967">
      <c r="A967" s="1370"/>
      <c r="B967" s="1370"/>
      <c r="C967" s="1370"/>
      <c r="D967" s="1370"/>
      <c r="E967" s="1370"/>
      <c r="F967" s="1370"/>
      <c r="G967" s="1371"/>
      <c r="H967" s="1370"/>
      <c r="I967" s="1370"/>
      <c r="J967" s="1370"/>
      <c r="K967" s="1370"/>
      <c r="L967" s="1370"/>
      <c r="M967" s="1370"/>
      <c r="N967" s="1370"/>
      <c r="O967" s="1131"/>
      <c r="P967" s="875"/>
      <c r="Q967" s="1370"/>
      <c r="R967" s="1370"/>
      <c r="S967" s="1370"/>
      <c r="T967" s="1370"/>
      <c r="U967" s="1370"/>
      <c r="V967" s="1370"/>
      <c r="W967" s="1370"/>
      <c r="X967" s="1371"/>
      <c r="Y967" s="1370"/>
      <c r="Z967" s="1372"/>
      <c r="AA967" s="1370"/>
      <c r="AB967" s="1370"/>
      <c r="AC967" s="1370"/>
      <c r="AD967" s="1370"/>
      <c r="AE967" s="1370"/>
      <c r="AF967" s="1131"/>
      <c r="AG967" s="875"/>
      <c r="AH967" s="1370"/>
      <c r="AI967" s="1370"/>
    </row>
    <row r="968">
      <c r="A968" s="1370"/>
      <c r="B968" s="1370"/>
      <c r="C968" s="1370"/>
      <c r="D968" s="1370"/>
      <c r="E968" s="1370"/>
      <c r="F968" s="1370"/>
      <c r="G968" s="1371"/>
      <c r="H968" s="1370"/>
      <c r="I968" s="1370"/>
      <c r="J968" s="1370"/>
      <c r="K968" s="1370"/>
      <c r="L968" s="1370"/>
      <c r="M968" s="1370"/>
      <c r="N968" s="1370"/>
      <c r="O968" s="1131"/>
      <c r="P968" s="875"/>
      <c r="Q968" s="1370"/>
      <c r="R968" s="1370"/>
      <c r="S968" s="1370"/>
      <c r="T968" s="1370"/>
      <c r="U968" s="1370"/>
      <c r="V968" s="1370"/>
      <c r="W968" s="1370"/>
      <c r="X968" s="1371"/>
      <c r="Y968" s="1370"/>
      <c r="Z968" s="1372"/>
      <c r="AA968" s="1370"/>
      <c r="AB968" s="1370"/>
      <c r="AC968" s="1370"/>
      <c r="AD968" s="1370"/>
      <c r="AE968" s="1370"/>
      <c r="AF968" s="1131"/>
      <c r="AG968" s="875"/>
      <c r="AH968" s="1370"/>
      <c r="AI968" s="1370"/>
    </row>
    <row r="969">
      <c r="A969" s="1370"/>
      <c r="B969" s="1370"/>
      <c r="C969" s="1370"/>
      <c r="D969" s="1370"/>
      <c r="E969" s="1370"/>
      <c r="F969" s="1370"/>
      <c r="G969" s="1371"/>
      <c r="H969" s="1370"/>
      <c r="I969" s="1370"/>
      <c r="J969" s="1370"/>
      <c r="K969" s="1370"/>
      <c r="L969" s="1370"/>
      <c r="M969" s="1370"/>
      <c r="N969" s="1370"/>
      <c r="O969" s="1131"/>
      <c r="P969" s="875"/>
      <c r="Q969" s="1370"/>
      <c r="R969" s="1370"/>
      <c r="S969" s="1370"/>
      <c r="T969" s="1370"/>
      <c r="U969" s="1370"/>
      <c r="V969" s="1370"/>
      <c r="W969" s="1370"/>
      <c r="X969" s="1371"/>
      <c r="Y969" s="1370"/>
      <c r="Z969" s="1372"/>
      <c r="AA969" s="1370"/>
      <c r="AB969" s="1370"/>
      <c r="AC969" s="1370"/>
      <c r="AD969" s="1370"/>
      <c r="AE969" s="1370"/>
      <c r="AF969" s="1131"/>
      <c r="AG969" s="875"/>
      <c r="AH969" s="1370"/>
      <c r="AI969" s="1370"/>
    </row>
    <row r="970">
      <c r="A970" s="1370"/>
      <c r="B970" s="1370"/>
      <c r="C970" s="1370"/>
      <c r="D970" s="1370"/>
      <c r="E970" s="1370"/>
      <c r="F970" s="1370"/>
      <c r="G970" s="1371"/>
      <c r="H970" s="1370"/>
      <c r="I970" s="1370"/>
      <c r="J970" s="1370"/>
      <c r="K970" s="1370"/>
      <c r="L970" s="1370"/>
      <c r="M970" s="1370"/>
      <c r="N970" s="1370"/>
      <c r="O970" s="1131"/>
      <c r="P970" s="875"/>
      <c r="Q970" s="1370"/>
      <c r="R970" s="1370"/>
      <c r="S970" s="1370"/>
      <c r="T970" s="1370"/>
      <c r="U970" s="1370"/>
      <c r="V970" s="1370"/>
      <c r="W970" s="1370"/>
      <c r="X970" s="1371"/>
      <c r="Y970" s="1370"/>
      <c r="Z970" s="1372"/>
      <c r="AA970" s="1370"/>
      <c r="AB970" s="1370"/>
      <c r="AC970" s="1370"/>
      <c r="AD970" s="1370"/>
      <c r="AE970" s="1370"/>
      <c r="AF970" s="1131"/>
      <c r="AG970" s="875"/>
      <c r="AH970" s="1370"/>
      <c r="AI970" s="1370"/>
    </row>
    <row r="971">
      <c r="A971" s="1370"/>
      <c r="B971" s="1370"/>
      <c r="C971" s="1370"/>
      <c r="D971" s="1370"/>
      <c r="E971" s="1370"/>
      <c r="F971" s="1370"/>
      <c r="G971" s="1371"/>
      <c r="H971" s="1370"/>
      <c r="I971" s="1370"/>
      <c r="J971" s="1370"/>
      <c r="K971" s="1370"/>
      <c r="L971" s="1370"/>
      <c r="M971" s="1370"/>
      <c r="N971" s="1370"/>
      <c r="O971" s="1131"/>
      <c r="P971" s="875"/>
      <c r="Q971" s="1370"/>
      <c r="R971" s="1370"/>
      <c r="S971" s="1370"/>
      <c r="T971" s="1370"/>
      <c r="U971" s="1370"/>
      <c r="V971" s="1370"/>
      <c r="W971" s="1370"/>
      <c r="X971" s="1371"/>
      <c r="Y971" s="1370"/>
      <c r="Z971" s="1372"/>
      <c r="AA971" s="1370"/>
      <c r="AB971" s="1370"/>
      <c r="AC971" s="1370"/>
      <c r="AD971" s="1370"/>
      <c r="AE971" s="1370"/>
      <c r="AF971" s="1131"/>
      <c r="AG971" s="875"/>
      <c r="AH971" s="1370"/>
      <c r="AI971" s="1370"/>
    </row>
    <row r="972">
      <c r="A972" s="1370"/>
      <c r="B972" s="1370"/>
      <c r="C972" s="1370"/>
      <c r="D972" s="1370"/>
      <c r="E972" s="1370"/>
      <c r="F972" s="1370"/>
      <c r="G972" s="1371"/>
      <c r="H972" s="1370"/>
      <c r="I972" s="1370"/>
      <c r="J972" s="1370"/>
      <c r="K972" s="1370"/>
      <c r="L972" s="1370"/>
      <c r="M972" s="1370"/>
      <c r="N972" s="1370"/>
      <c r="O972" s="1131"/>
      <c r="P972" s="875"/>
      <c r="Q972" s="1370"/>
      <c r="R972" s="1370"/>
      <c r="S972" s="1370"/>
      <c r="T972" s="1370"/>
      <c r="U972" s="1370"/>
      <c r="V972" s="1370"/>
      <c r="W972" s="1370"/>
      <c r="X972" s="1371"/>
      <c r="Y972" s="1370"/>
      <c r="Z972" s="1372"/>
      <c r="AA972" s="1370"/>
      <c r="AB972" s="1370"/>
      <c r="AC972" s="1370"/>
      <c r="AD972" s="1370"/>
      <c r="AE972" s="1370"/>
      <c r="AF972" s="1131"/>
      <c r="AG972" s="875"/>
      <c r="AH972" s="1370"/>
      <c r="AI972" s="1370"/>
    </row>
    <row r="973">
      <c r="A973" s="1370"/>
      <c r="B973" s="1370"/>
      <c r="C973" s="1370"/>
      <c r="D973" s="1370"/>
      <c r="E973" s="1370"/>
      <c r="F973" s="1370"/>
      <c r="G973" s="1371"/>
      <c r="H973" s="1370"/>
      <c r="I973" s="1370"/>
      <c r="J973" s="1370"/>
      <c r="K973" s="1370"/>
      <c r="L973" s="1370"/>
      <c r="M973" s="1370"/>
      <c r="N973" s="1370"/>
      <c r="O973" s="1131"/>
      <c r="P973" s="875"/>
      <c r="Q973" s="1370"/>
      <c r="R973" s="1370"/>
      <c r="S973" s="1370"/>
      <c r="T973" s="1370"/>
      <c r="U973" s="1370"/>
      <c r="V973" s="1370"/>
      <c r="W973" s="1370"/>
      <c r="X973" s="1371"/>
      <c r="Y973" s="1370"/>
      <c r="Z973" s="1372"/>
      <c r="AA973" s="1370"/>
      <c r="AB973" s="1370"/>
      <c r="AC973" s="1370"/>
      <c r="AD973" s="1370"/>
      <c r="AE973" s="1370"/>
      <c r="AF973" s="1131"/>
      <c r="AG973" s="875"/>
      <c r="AH973" s="1370"/>
      <c r="AI973" s="1370"/>
    </row>
    <row r="974">
      <c r="A974" s="1370"/>
      <c r="B974" s="1370"/>
      <c r="C974" s="1370"/>
      <c r="D974" s="1370"/>
      <c r="E974" s="1370"/>
      <c r="F974" s="1370"/>
      <c r="G974" s="1371"/>
      <c r="H974" s="1370"/>
      <c r="I974" s="1370"/>
      <c r="J974" s="1370"/>
      <c r="K974" s="1370"/>
      <c r="L974" s="1370"/>
      <c r="M974" s="1370"/>
      <c r="N974" s="1370"/>
      <c r="O974" s="1131"/>
      <c r="P974" s="875"/>
      <c r="Q974" s="1370"/>
      <c r="R974" s="1370"/>
      <c r="S974" s="1370"/>
      <c r="T974" s="1370"/>
      <c r="U974" s="1370"/>
      <c r="V974" s="1370"/>
      <c r="W974" s="1370"/>
      <c r="X974" s="1371"/>
      <c r="Y974" s="1370"/>
      <c r="Z974" s="1372"/>
      <c r="AA974" s="1370"/>
      <c r="AB974" s="1370"/>
      <c r="AC974" s="1370"/>
      <c r="AD974" s="1370"/>
      <c r="AE974" s="1370"/>
      <c r="AF974" s="1131"/>
      <c r="AG974" s="875"/>
      <c r="AH974" s="1370"/>
      <c r="AI974" s="1370"/>
    </row>
    <row r="975">
      <c r="A975" s="1370"/>
      <c r="B975" s="1370"/>
      <c r="C975" s="1370"/>
      <c r="D975" s="1370"/>
      <c r="E975" s="1370"/>
      <c r="F975" s="1370"/>
      <c r="G975" s="1371"/>
      <c r="H975" s="1370"/>
      <c r="I975" s="1370"/>
      <c r="J975" s="1370"/>
      <c r="K975" s="1370"/>
      <c r="L975" s="1370"/>
      <c r="M975" s="1370"/>
      <c r="N975" s="1370"/>
      <c r="O975" s="1131"/>
      <c r="P975" s="875"/>
      <c r="Q975" s="1370"/>
      <c r="R975" s="1370"/>
      <c r="S975" s="1370"/>
      <c r="T975" s="1370"/>
      <c r="U975" s="1370"/>
      <c r="V975" s="1370"/>
      <c r="W975" s="1370"/>
      <c r="X975" s="1371"/>
      <c r="Y975" s="1370"/>
      <c r="Z975" s="1372"/>
      <c r="AA975" s="1370"/>
      <c r="AB975" s="1370"/>
      <c r="AC975" s="1370"/>
      <c r="AD975" s="1370"/>
      <c r="AE975" s="1370"/>
      <c r="AF975" s="1131"/>
      <c r="AG975" s="875"/>
      <c r="AH975" s="1370"/>
      <c r="AI975" s="1370"/>
    </row>
    <row r="976">
      <c r="A976" s="1370"/>
      <c r="B976" s="1370"/>
      <c r="C976" s="1370"/>
      <c r="D976" s="1370"/>
      <c r="E976" s="1370"/>
      <c r="F976" s="1370"/>
      <c r="G976" s="1371"/>
      <c r="H976" s="1370"/>
      <c r="I976" s="1370"/>
      <c r="J976" s="1370"/>
      <c r="K976" s="1370"/>
      <c r="L976" s="1370"/>
      <c r="M976" s="1370"/>
      <c r="N976" s="1370"/>
      <c r="O976" s="1131"/>
      <c r="P976" s="875"/>
      <c r="Q976" s="1370"/>
      <c r="R976" s="1370"/>
      <c r="S976" s="1370"/>
      <c r="T976" s="1370"/>
      <c r="U976" s="1370"/>
      <c r="V976" s="1370"/>
      <c r="W976" s="1370"/>
      <c r="X976" s="1371"/>
      <c r="Y976" s="1370"/>
      <c r="Z976" s="1372"/>
      <c r="AA976" s="1370"/>
      <c r="AB976" s="1370"/>
      <c r="AC976" s="1370"/>
      <c r="AD976" s="1370"/>
      <c r="AE976" s="1370"/>
      <c r="AF976" s="1131"/>
      <c r="AG976" s="875"/>
      <c r="AH976" s="1370"/>
      <c r="AI976" s="1370"/>
    </row>
    <row r="977">
      <c r="A977" s="1370"/>
      <c r="B977" s="1370"/>
      <c r="C977" s="1370"/>
      <c r="D977" s="1370"/>
      <c r="E977" s="1370"/>
      <c r="F977" s="1370"/>
      <c r="G977" s="1371"/>
      <c r="H977" s="1370"/>
      <c r="I977" s="1370"/>
      <c r="J977" s="1370"/>
      <c r="K977" s="1370"/>
      <c r="L977" s="1370"/>
      <c r="M977" s="1370"/>
      <c r="N977" s="1370"/>
      <c r="O977" s="1131"/>
      <c r="P977" s="875"/>
      <c r="Q977" s="1370"/>
      <c r="R977" s="1370"/>
      <c r="S977" s="1370"/>
      <c r="T977" s="1370"/>
      <c r="U977" s="1370"/>
      <c r="V977" s="1370"/>
      <c r="W977" s="1370"/>
      <c r="X977" s="1371"/>
      <c r="Y977" s="1370"/>
      <c r="Z977" s="1372"/>
      <c r="AA977" s="1370"/>
      <c r="AB977" s="1370"/>
      <c r="AC977" s="1370"/>
      <c r="AD977" s="1370"/>
      <c r="AE977" s="1370"/>
      <c r="AF977" s="1131"/>
      <c r="AG977" s="875"/>
      <c r="AH977" s="1370"/>
      <c r="AI977" s="1370"/>
    </row>
    <row r="978">
      <c r="A978" s="1370"/>
      <c r="B978" s="1370"/>
      <c r="C978" s="1370"/>
      <c r="D978" s="1370"/>
      <c r="E978" s="1370"/>
      <c r="F978" s="1370"/>
      <c r="G978" s="1371"/>
      <c r="H978" s="1370"/>
      <c r="I978" s="1370"/>
      <c r="J978" s="1370"/>
      <c r="K978" s="1370"/>
      <c r="L978" s="1370"/>
      <c r="M978" s="1370"/>
      <c r="N978" s="1370"/>
      <c r="O978" s="1131"/>
      <c r="P978" s="875"/>
      <c r="Q978" s="1370"/>
      <c r="R978" s="1370"/>
      <c r="S978" s="1370"/>
      <c r="T978" s="1370"/>
      <c r="U978" s="1370"/>
      <c r="V978" s="1370"/>
      <c r="W978" s="1370"/>
      <c r="X978" s="1371"/>
      <c r="Y978" s="1370"/>
      <c r="Z978" s="1372"/>
      <c r="AA978" s="1370"/>
      <c r="AB978" s="1370"/>
      <c r="AC978" s="1370"/>
      <c r="AD978" s="1370"/>
      <c r="AE978" s="1370"/>
      <c r="AF978" s="1131"/>
      <c r="AG978" s="875"/>
      <c r="AH978" s="1370"/>
      <c r="AI978" s="1370"/>
    </row>
    <row r="979">
      <c r="A979" s="1370"/>
      <c r="B979" s="1370"/>
      <c r="C979" s="1370"/>
      <c r="D979" s="1370"/>
      <c r="E979" s="1370"/>
      <c r="F979" s="1370"/>
      <c r="G979" s="1371"/>
      <c r="H979" s="1370"/>
      <c r="I979" s="1370"/>
      <c r="J979" s="1370"/>
      <c r="K979" s="1370"/>
      <c r="L979" s="1370"/>
      <c r="M979" s="1370"/>
      <c r="N979" s="1370"/>
      <c r="O979" s="1131"/>
      <c r="P979" s="875"/>
      <c r="Q979" s="1370"/>
      <c r="R979" s="1370"/>
      <c r="S979" s="1370"/>
      <c r="T979" s="1370"/>
      <c r="U979" s="1370"/>
      <c r="V979" s="1370"/>
      <c r="W979" s="1370"/>
      <c r="X979" s="1371"/>
      <c r="Y979" s="1370"/>
      <c r="Z979" s="1372"/>
      <c r="AA979" s="1370"/>
      <c r="AB979" s="1370"/>
      <c r="AC979" s="1370"/>
      <c r="AD979" s="1370"/>
      <c r="AE979" s="1370"/>
      <c r="AF979" s="1131"/>
      <c r="AG979" s="875"/>
      <c r="AH979" s="1370"/>
      <c r="AI979" s="1370"/>
    </row>
    <row r="980">
      <c r="A980" s="1370"/>
      <c r="B980" s="1370"/>
      <c r="C980" s="1370"/>
      <c r="D980" s="1370"/>
      <c r="E980" s="1370"/>
      <c r="F980" s="1370"/>
      <c r="G980" s="1371"/>
      <c r="H980" s="1370"/>
      <c r="I980" s="1370"/>
      <c r="J980" s="1370"/>
      <c r="K980" s="1370"/>
      <c r="L980" s="1370"/>
      <c r="M980" s="1370"/>
      <c r="N980" s="1370"/>
      <c r="O980" s="1131"/>
      <c r="P980" s="875"/>
      <c r="Q980" s="1370"/>
      <c r="R980" s="1370"/>
      <c r="S980" s="1370"/>
      <c r="T980" s="1370"/>
      <c r="U980" s="1370"/>
      <c r="V980" s="1370"/>
      <c r="W980" s="1370"/>
      <c r="X980" s="1371"/>
      <c r="Y980" s="1370"/>
      <c r="Z980" s="1372"/>
      <c r="AA980" s="1370"/>
      <c r="AB980" s="1370"/>
      <c r="AC980" s="1370"/>
      <c r="AD980" s="1370"/>
      <c r="AE980" s="1370"/>
      <c r="AF980" s="1131"/>
      <c r="AG980" s="875"/>
      <c r="AH980" s="1370"/>
      <c r="AI980" s="1370"/>
    </row>
    <row r="981">
      <c r="A981" s="1370"/>
      <c r="B981" s="1370"/>
      <c r="C981" s="1370"/>
      <c r="D981" s="1370"/>
      <c r="E981" s="1370"/>
      <c r="F981" s="1370"/>
      <c r="G981" s="1371"/>
      <c r="H981" s="1370"/>
      <c r="I981" s="1370"/>
      <c r="J981" s="1370"/>
      <c r="K981" s="1370"/>
      <c r="L981" s="1370"/>
      <c r="M981" s="1370"/>
      <c r="N981" s="1370"/>
      <c r="O981" s="1131"/>
      <c r="P981" s="875"/>
      <c r="Q981" s="1370"/>
      <c r="R981" s="1370"/>
      <c r="S981" s="1370"/>
      <c r="T981" s="1370"/>
      <c r="U981" s="1370"/>
      <c r="V981" s="1370"/>
      <c r="W981" s="1370"/>
      <c r="X981" s="1371"/>
      <c r="Y981" s="1370"/>
      <c r="Z981" s="1372"/>
      <c r="AA981" s="1370"/>
      <c r="AB981" s="1370"/>
      <c r="AC981" s="1370"/>
      <c r="AD981" s="1370"/>
      <c r="AE981" s="1370"/>
      <c r="AF981" s="1131"/>
      <c r="AG981" s="875"/>
      <c r="AH981" s="1370"/>
      <c r="AI981" s="1370"/>
    </row>
    <row r="982">
      <c r="A982" s="1370"/>
      <c r="B982" s="1370"/>
      <c r="C982" s="1370"/>
      <c r="D982" s="1370"/>
      <c r="E982" s="1370"/>
      <c r="F982" s="1370"/>
      <c r="G982" s="1371"/>
      <c r="H982" s="1370"/>
      <c r="I982" s="1370"/>
      <c r="J982" s="1370"/>
      <c r="K982" s="1370"/>
      <c r="L982" s="1370"/>
      <c r="M982" s="1370"/>
      <c r="N982" s="1370"/>
      <c r="O982" s="1131"/>
      <c r="P982" s="875"/>
      <c r="Q982" s="1370"/>
      <c r="R982" s="1370"/>
      <c r="S982" s="1370"/>
      <c r="T982" s="1370"/>
      <c r="U982" s="1370"/>
      <c r="V982" s="1370"/>
      <c r="W982" s="1370"/>
      <c r="X982" s="1371"/>
      <c r="Y982" s="1370"/>
      <c r="Z982" s="1372"/>
      <c r="AA982" s="1370"/>
      <c r="AB982" s="1370"/>
      <c r="AC982" s="1370"/>
      <c r="AD982" s="1370"/>
      <c r="AE982" s="1370"/>
      <c r="AF982" s="1131"/>
      <c r="AG982" s="875"/>
      <c r="AH982" s="1370"/>
      <c r="AI982" s="1370"/>
    </row>
    <row r="983">
      <c r="A983" s="1370"/>
      <c r="B983" s="1370"/>
      <c r="C983" s="1370"/>
      <c r="D983" s="1370"/>
      <c r="E983" s="1370"/>
      <c r="F983" s="1370"/>
      <c r="G983" s="1371"/>
      <c r="H983" s="1370"/>
      <c r="I983" s="1370"/>
      <c r="J983" s="1370"/>
      <c r="K983" s="1370"/>
      <c r="L983" s="1370"/>
      <c r="M983" s="1370"/>
      <c r="N983" s="1370"/>
      <c r="O983" s="1131"/>
      <c r="P983" s="875"/>
      <c r="Q983" s="1370"/>
      <c r="R983" s="1370"/>
      <c r="S983" s="1370"/>
      <c r="T983" s="1370"/>
      <c r="U983" s="1370"/>
      <c r="V983" s="1370"/>
      <c r="W983" s="1370"/>
      <c r="X983" s="1371"/>
      <c r="Y983" s="1370"/>
      <c r="Z983" s="1372"/>
      <c r="AA983" s="1370"/>
      <c r="AB983" s="1370"/>
      <c r="AC983" s="1370"/>
      <c r="AD983" s="1370"/>
      <c r="AE983" s="1370"/>
      <c r="AF983" s="1131"/>
      <c r="AG983" s="875"/>
      <c r="AH983" s="1370"/>
      <c r="AI983" s="1370"/>
    </row>
    <row r="984">
      <c r="A984" s="1370"/>
      <c r="B984" s="1370"/>
      <c r="C984" s="1370"/>
      <c r="D984" s="1370"/>
      <c r="E984" s="1370"/>
      <c r="F984" s="1370"/>
      <c r="G984" s="1371"/>
      <c r="H984" s="1370"/>
      <c r="I984" s="1370"/>
      <c r="J984" s="1370"/>
      <c r="K984" s="1370"/>
      <c r="L984" s="1370"/>
      <c r="M984" s="1370"/>
      <c r="N984" s="1370"/>
      <c r="O984" s="1131"/>
      <c r="P984" s="875"/>
      <c r="Q984" s="1370"/>
      <c r="R984" s="1370"/>
      <c r="S984" s="1370"/>
      <c r="T984" s="1370"/>
      <c r="U984" s="1370"/>
      <c r="V984" s="1370"/>
      <c r="W984" s="1370"/>
      <c r="X984" s="1371"/>
      <c r="Y984" s="1370"/>
      <c r="Z984" s="1372"/>
      <c r="AA984" s="1370"/>
      <c r="AB984" s="1370"/>
      <c r="AC984" s="1370"/>
      <c r="AD984" s="1370"/>
      <c r="AE984" s="1370"/>
      <c r="AF984" s="1131"/>
      <c r="AG984" s="875"/>
      <c r="AH984" s="1370"/>
      <c r="AI984" s="1370"/>
    </row>
    <row r="985">
      <c r="A985" s="1370"/>
      <c r="B985" s="1370"/>
      <c r="C985" s="1370"/>
      <c r="D985" s="1370"/>
      <c r="E985" s="1370"/>
      <c r="F985" s="1370"/>
      <c r="G985" s="1371"/>
      <c r="H985" s="1370"/>
      <c r="I985" s="1370"/>
      <c r="J985" s="1370"/>
      <c r="K985" s="1370"/>
      <c r="L985" s="1370"/>
      <c r="M985" s="1370"/>
      <c r="N985" s="1370"/>
      <c r="O985" s="1131"/>
      <c r="P985" s="875"/>
      <c r="Q985" s="1370"/>
      <c r="R985" s="1370"/>
      <c r="S985" s="1370"/>
      <c r="T985" s="1370"/>
      <c r="U985" s="1370"/>
      <c r="V985" s="1370"/>
      <c r="W985" s="1370"/>
      <c r="X985" s="1371"/>
      <c r="Y985" s="1370"/>
      <c r="Z985" s="1372"/>
      <c r="AA985" s="1370"/>
      <c r="AB985" s="1370"/>
      <c r="AC985" s="1370"/>
      <c r="AD985" s="1370"/>
      <c r="AE985" s="1370"/>
      <c r="AF985" s="1131"/>
      <c r="AG985" s="875"/>
      <c r="AH985" s="1370"/>
      <c r="AI985" s="1370"/>
    </row>
    <row r="986">
      <c r="A986" s="1370"/>
      <c r="B986" s="1370"/>
      <c r="C986" s="1370"/>
      <c r="D986" s="1370"/>
      <c r="E986" s="1370"/>
      <c r="F986" s="1370"/>
      <c r="G986" s="1371"/>
      <c r="H986" s="1370"/>
      <c r="I986" s="1370"/>
      <c r="J986" s="1370"/>
      <c r="K986" s="1370"/>
      <c r="L986" s="1370"/>
      <c r="M986" s="1370"/>
      <c r="N986" s="1370"/>
      <c r="O986" s="1131"/>
      <c r="P986" s="875"/>
      <c r="Q986" s="1370"/>
      <c r="R986" s="1370"/>
      <c r="S986" s="1370"/>
      <c r="T986" s="1370"/>
      <c r="U986" s="1370"/>
      <c r="V986" s="1370"/>
      <c r="W986" s="1370"/>
      <c r="X986" s="1371"/>
      <c r="Y986" s="1370"/>
      <c r="Z986" s="1372"/>
      <c r="AA986" s="1370"/>
      <c r="AB986" s="1370"/>
      <c r="AC986" s="1370"/>
      <c r="AD986" s="1370"/>
      <c r="AE986" s="1370"/>
      <c r="AF986" s="1131"/>
      <c r="AG986" s="875"/>
      <c r="AH986" s="1370"/>
      <c r="AI986" s="1370"/>
    </row>
    <row r="987">
      <c r="A987" s="1370"/>
      <c r="B987" s="1370"/>
      <c r="C987" s="1370"/>
      <c r="D987" s="1370"/>
      <c r="E987" s="1370"/>
      <c r="F987" s="1370"/>
      <c r="G987" s="1371"/>
      <c r="H987" s="1370"/>
      <c r="I987" s="1370"/>
      <c r="J987" s="1370"/>
      <c r="K987" s="1370"/>
      <c r="L987" s="1370"/>
      <c r="M987" s="1370"/>
      <c r="N987" s="1370"/>
      <c r="O987" s="1131"/>
      <c r="P987" s="875"/>
      <c r="Q987" s="1370"/>
      <c r="R987" s="1370"/>
      <c r="S987" s="1370"/>
      <c r="T987" s="1370"/>
      <c r="U987" s="1370"/>
      <c r="V987" s="1370"/>
      <c r="W987" s="1370"/>
      <c r="X987" s="1371"/>
      <c r="Y987" s="1370"/>
      <c r="Z987" s="1372"/>
      <c r="AA987" s="1370"/>
      <c r="AB987" s="1370"/>
      <c r="AC987" s="1370"/>
      <c r="AD987" s="1370"/>
      <c r="AE987" s="1370"/>
      <c r="AF987" s="1131"/>
      <c r="AG987" s="875"/>
      <c r="AH987" s="1370"/>
      <c r="AI987" s="1370"/>
    </row>
    <row r="988">
      <c r="A988" s="1370"/>
      <c r="B988" s="1370"/>
      <c r="C988" s="1370"/>
      <c r="D988" s="1370"/>
      <c r="E988" s="1370"/>
      <c r="F988" s="1370"/>
      <c r="G988" s="1371"/>
      <c r="H988" s="1370"/>
      <c r="I988" s="1370"/>
      <c r="J988" s="1370"/>
      <c r="K988" s="1370"/>
      <c r="L988" s="1370"/>
      <c r="M988" s="1370"/>
      <c r="N988" s="1370"/>
      <c r="O988" s="1131"/>
      <c r="P988" s="875"/>
      <c r="Q988" s="1370"/>
      <c r="R988" s="1370"/>
      <c r="S988" s="1370"/>
      <c r="T988" s="1370"/>
      <c r="U988" s="1370"/>
      <c r="V988" s="1370"/>
      <c r="W988" s="1370"/>
      <c r="X988" s="1371"/>
      <c r="Y988" s="1370"/>
      <c r="Z988" s="1372"/>
      <c r="AA988" s="1370"/>
      <c r="AB988" s="1370"/>
      <c r="AC988" s="1370"/>
      <c r="AD988" s="1370"/>
      <c r="AE988" s="1370"/>
      <c r="AF988" s="1131"/>
      <c r="AG988" s="875"/>
      <c r="AH988" s="1370"/>
      <c r="AI988" s="1370"/>
    </row>
    <row r="989">
      <c r="A989" s="1370"/>
      <c r="B989" s="1370"/>
      <c r="C989" s="1370"/>
      <c r="D989" s="1370"/>
      <c r="E989" s="1370"/>
      <c r="F989" s="1370"/>
      <c r="G989" s="1371"/>
      <c r="H989" s="1370"/>
      <c r="I989" s="1370"/>
      <c r="J989" s="1370"/>
      <c r="K989" s="1370"/>
      <c r="L989" s="1370"/>
      <c r="M989" s="1370"/>
      <c r="N989" s="1370"/>
      <c r="O989" s="1131"/>
      <c r="P989" s="875"/>
      <c r="Q989" s="1370"/>
      <c r="R989" s="1370"/>
      <c r="S989" s="1370"/>
      <c r="T989" s="1370"/>
      <c r="U989" s="1370"/>
      <c r="V989" s="1370"/>
      <c r="W989" s="1370"/>
      <c r="X989" s="1371"/>
      <c r="Y989" s="1370"/>
      <c r="Z989" s="1372"/>
      <c r="AA989" s="1370"/>
      <c r="AB989" s="1370"/>
      <c r="AC989" s="1370"/>
      <c r="AD989" s="1370"/>
      <c r="AE989" s="1370"/>
      <c r="AF989" s="1131"/>
      <c r="AG989" s="875"/>
      <c r="AH989" s="1370"/>
      <c r="AI989" s="1370"/>
    </row>
    <row r="990">
      <c r="A990" s="1370"/>
      <c r="B990" s="1370"/>
      <c r="C990" s="1370"/>
      <c r="D990" s="1370"/>
      <c r="E990" s="1370"/>
      <c r="F990" s="1370"/>
      <c r="G990" s="1371"/>
      <c r="H990" s="1370"/>
      <c r="I990" s="1370"/>
      <c r="J990" s="1370"/>
      <c r="K990" s="1370"/>
      <c r="L990" s="1370"/>
      <c r="M990" s="1370"/>
      <c r="N990" s="1370"/>
      <c r="O990" s="1131"/>
      <c r="P990" s="875"/>
      <c r="Q990" s="1370"/>
      <c r="R990" s="1370"/>
      <c r="S990" s="1370"/>
      <c r="T990" s="1370"/>
      <c r="U990" s="1370"/>
      <c r="V990" s="1370"/>
      <c r="W990" s="1370"/>
      <c r="X990" s="1371"/>
      <c r="Y990" s="1370"/>
      <c r="Z990" s="1372"/>
      <c r="AA990" s="1370"/>
      <c r="AB990" s="1370"/>
      <c r="AC990" s="1370"/>
      <c r="AD990" s="1370"/>
      <c r="AE990" s="1370"/>
      <c r="AF990" s="1131"/>
      <c r="AG990" s="875"/>
      <c r="AH990" s="1370"/>
      <c r="AI990" s="1370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BF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5.75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5.75"/>
  </cols>
  <sheetData>
    <row r="1">
      <c r="A1" s="1321" t="s">
        <v>577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373"/>
      <c r="R1" s="1321" t="s">
        <v>578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1135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374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373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374"/>
    </row>
    <row r="3">
      <c r="A3" s="1375" t="s">
        <v>174</v>
      </c>
      <c r="B3" s="552"/>
      <c r="C3" s="1376"/>
      <c r="D3" s="1377">
        <v>70.0</v>
      </c>
      <c r="E3" s="1376"/>
      <c r="F3" s="1377">
        <v>66.0</v>
      </c>
      <c r="G3" s="1287">
        <v>0.013043981481481481</v>
      </c>
      <c r="H3" s="1378">
        <f t="shared" ref="H3:H6" si="1">D3-F3</f>
        <v>4</v>
      </c>
      <c r="I3" s="1379">
        <f t="shared" ref="I3:I6" si="2">H3/(HOUR(G3)*60+(MINUTE(G3)+((SECOND(G3)/60))))</f>
        <v>0.2129547471</v>
      </c>
      <c r="J3" s="1377">
        <v>1.0</v>
      </c>
      <c r="K3" s="1377">
        <v>6.0</v>
      </c>
      <c r="L3" s="1377">
        <v>2.0</v>
      </c>
      <c r="M3" s="1376"/>
      <c r="N3" s="1377">
        <v>1.0</v>
      </c>
      <c r="O3" s="1114"/>
      <c r="P3" s="579"/>
      <c r="Q3" s="1374"/>
      <c r="R3" s="1375" t="s">
        <v>174</v>
      </c>
      <c r="S3" s="552"/>
      <c r="T3" s="1376"/>
      <c r="U3" s="1377">
        <v>31.0</v>
      </c>
      <c r="V3" s="1376"/>
      <c r="W3" s="1377">
        <v>29.0</v>
      </c>
      <c r="X3" s="1287">
        <v>0.007407407407407408</v>
      </c>
      <c r="Y3" s="1378">
        <f t="shared" ref="Y3:Y6" si="3">U3-W3</f>
        <v>2</v>
      </c>
      <c r="Z3" s="1379">
        <f t="shared" ref="Z3:Z6" si="4">Y3/(HOUR(X3)*60+(MINUTE(X3)+((SECOND(X3)/60))))</f>
        <v>0.1875</v>
      </c>
      <c r="AA3" s="1377"/>
      <c r="AB3" s="1377">
        <v>4.0</v>
      </c>
      <c r="AC3" s="1377">
        <v>2.0</v>
      </c>
      <c r="AD3" s="1376"/>
      <c r="AE3" s="1377">
        <v>1.0</v>
      </c>
      <c r="AF3" s="1114"/>
      <c r="AG3" s="579"/>
      <c r="AH3" s="1374"/>
    </row>
    <row r="4">
      <c r="A4" s="1380" t="s">
        <v>175</v>
      </c>
      <c r="B4" s="562"/>
      <c r="C4" s="1381"/>
      <c r="D4" s="1382">
        <v>31.0</v>
      </c>
      <c r="E4" s="1381"/>
      <c r="F4" s="1382">
        <v>40.0</v>
      </c>
      <c r="G4" s="1383">
        <f>G3</f>
        <v>0.01304398148</v>
      </c>
      <c r="H4" s="1384">
        <f t="shared" si="1"/>
        <v>-9</v>
      </c>
      <c r="I4" s="1385">
        <f t="shared" si="2"/>
        <v>-0.479148181</v>
      </c>
      <c r="J4" s="1381"/>
      <c r="K4" s="1382">
        <v>4.0</v>
      </c>
      <c r="L4" s="1381"/>
      <c r="M4" s="1381"/>
      <c r="N4" s="1381"/>
      <c r="O4" s="1109"/>
      <c r="P4" s="569"/>
      <c r="Q4" s="1374"/>
      <c r="R4" s="1380" t="s">
        <v>175</v>
      </c>
      <c r="S4" s="562"/>
      <c r="T4" s="1381"/>
      <c r="U4" s="1382">
        <v>12.0</v>
      </c>
      <c r="V4" s="1381"/>
      <c r="W4" s="1382">
        <v>24.0</v>
      </c>
      <c r="X4" s="1383">
        <v>0.007407407407407408</v>
      </c>
      <c r="Y4" s="1384">
        <f t="shared" si="3"/>
        <v>-12</v>
      </c>
      <c r="Z4" s="1385">
        <f t="shared" si="4"/>
        <v>-1.125</v>
      </c>
      <c r="AA4" s="1381"/>
      <c r="AB4" s="1382">
        <v>1.0</v>
      </c>
      <c r="AC4" s="1381"/>
      <c r="AD4" s="1381"/>
      <c r="AE4" s="1381"/>
      <c r="AF4" s="1109"/>
      <c r="AG4" s="569"/>
      <c r="AH4" s="1374"/>
    </row>
    <row r="5">
      <c r="A5" s="1386" t="s">
        <v>176</v>
      </c>
      <c r="B5" s="562"/>
      <c r="C5" s="1376"/>
      <c r="D5" s="1377">
        <v>70.0</v>
      </c>
      <c r="E5" s="1376"/>
      <c r="F5" s="1377">
        <v>71.0</v>
      </c>
      <c r="G5" s="1387">
        <f>G3</f>
        <v>0.01304398148</v>
      </c>
      <c r="H5" s="1378">
        <f t="shared" si="1"/>
        <v>-1</v>
      </c>
      <c r="I5" s="1379">
        <f t="shared" si="2"/>
        <v>-0.05323868678</v>
      </c>
      <c r="J5" s="1377">
        <v>2.0</v>
      </c>
      <c r="K5" s="1377">
        <v>12.0</v>
      </c>
      <c r="L5" s="1377">
        <v>4.0</v>
      </c>
      <c r="M5" s="1377">
        <v>1.0</v>
      </c>
      <c r="N5" s="1376"/>
      <c r="O5" s="1114"/>
      <c r="P5" s="579"/>
      <c r="Q5" s="1374"/>
      <c r="R5" s="1386" t="s">
        <v>176</v>
      </c>
      <c r="S5" s="562"/>
      <c r="T5" s="1376"/>
      <c r="U5" s="1377">
        <v>21.0</v>
      </c>
      <c r="V5" s="1376"/>
      <c r="W5" s="1377">
        <v>25.0</v>
      </c>
      <c r="X5" s="1387">
        <v>0.007407407407407408</v>
      </c>
      <c r="Y5" s="1378">
        <f t="shared" si="3"/>
        <v>-4</v>
      </c>
      <c r="Z5" s="1379">
        <f t="shared" si="4"/>
        <v>-0.375</v>
      </c>
      <c r="AA5" s="1376"/>
      <c r="AB5" s="1377">
        <v>3.0</v>
      </c>
      <c r="AC5" s="1376"/>
      <c r="AD5" s="1376"/>
      <c r="AE5" s="1376"/>
      <c r="AF5" s="1114"/>
      <c r="AG5" s="579"/>
      <c r="AH5" s="1374"/>
    </row>
    <row r="6">
      <c r="A6" s="1388" t="s">
        <v>177</v>
      </c>
      <c r="B6" s="583"/>
      <c r="C6" s="1381"/>
      <c r="D6" s="1382">
        <v>57.0</v>
      </c>
      <c r="E6" s="1381"/>
      <c r="F6" s="1382">
        <v>80.0</v>
      </c>
      <c r="G6" s="1383">
        <f>G3</f>
        <v>0.01304398148</v>
      </c>
      <c r="H6" s="1384">
        <f t="shared" si="1"/>
        <v>-23</v>
      </c>
      <c r="I6" s="1385">
        <f t="shared" si="2"/>
        <v>-1.224489796</v>
      </c>
      <c r="J6" s="1382">
        <v>1.0</v>
      </c>
      <c r="K6" s="1382">
        <v>6.0</v>
      </c>
      <c r="L6" s="1382">
        <v>1.0</v>
      </c>
      <c r="M6" s="1381"/>
      <c r="N6" s="1381"/>
      <c r="O6" s="1109"/>
      <c r="P6" s="569"/>
      <c r="Q6" s="1374"/>
      <c r="R6" s="1388" t="s">
        <v>177</v>
      </c>
      <c r="S6" s="583"/>
      <c r="T6" s="1381"/>
      <c r="U6" s="1382">
        <v>18.0</v>
      </c>
      <c r="V6" s="1381"/>
      <c r="W6" s="1382">
        <v>36.0</v>
      </c>
      <c r="X6" s="1383">
        <v>0.007407407407407408</v>
      </c>
      <c r="Y6" s="1384">
        <f t="shared" si="3"/>
        <v>-18</v>
      </c>
      <c r="Z6" s="1385">
        <f t="shared" si="4"/>
        <v>-1.6875</v>
      </c>
      <c r="AA6" s="1381"/>
      <c r="AB6" s="1382">
        <v>2.0</v>
      </c>
      <c r="AC6" s="1381"/>
      <c r="AD6" s="1381"/>
      <c r="AE6" s="1381"/>
      <c r="AF6" s="1109"/>
      <c r="AG6" s="569"/>
      <c r="AH6" s="1374"/>
    </row>
    <row r="7">
      <c r="A7" s="1389" t="s">
        <v>178</v>
      </c>
      <c r="B7" s="548"/>
      <c r="C7" s="1376"/>
      <c r="D7" s="1376"/>
      <c r="E7" s="1376"/>
      <c r="F7" s="1376"/>
      <c r="G7" s="1387"/>
      <c r="H7" s="1378"/>
      <c r="I7" s="1379"/>
      <c r="J7" s="1376"/>
      <c r="K7" s="1376"/>
      <c r="L7" s="1376"/>
      <c r="M7" s="1376"/>
      <c r="N7" s="1376"/>
      <c r="O7" s="1114"/>
      <c r="P7" s="579"/>
      <c r="Q7" s="1374"/>
      <c r="R7" s="1389" t="s">
        <v>178</v>
      </c>
      <c r="S7" s="548"/>
      <c r="T7" s="1376"/>
      <c r="U7" s="1376"/>
      <c r="V7" s="1376"/>
      <c r="W7" s="1376"/>
      <c r="X7" s="1387"/>
      <c r="Y7" s="1378"/>
      <c r="Z7" s="1379"/>
      <c r="AA7" s="1376"/>
      <c r="AB7" s="1376"/>
      <c r="AC7" s="1376"/>
      <c r="AD7" s="1376"/>
      <c r="AE7" s="1376"/>
      <c r="AF7" s="1114"/>
      <c r="AG7" s="579"/>
      <c r="AH7" s="1374"/>
    </row>
    <row r="8">
      <c r="A8" s="1390"/>
      <c r="B8" s="1391"/>
      <c r="C8" s="1392" t="s">
        <v>287</v>
      </c>
      <c r="D8" s="1391"/>
      <c r="E8" s="1391"/>
      <c r="F8" s="1391"/>
      <c r="G8" s="1393"/>
      <c r="H8" s="1391"/>
      <c r="I8" s="1394"/>
      <c r="J8" s="1391"/>
      <c r="K8" s="1391"/>
      <c r="L8" s="1391"/>
      <c r="M8" s="1391"/>
      <c r="N8" s="1391"/>
      <c r="O8" s="1395"/>
      <c r="P8" s="599"/>
      <c r="Q8" s="1396"/>
      <c r="R8" s="1397"/>
      <c r="S8" s="1391"/>
      <c r="T8" s="1392" t="s">
        <v>287</v>
      </c>
      <c r="U8" s="1391"/>
      <c r="V8" s="1391"/>
      <c r="W8" s="1391"/>
      <c r="X8" s="1393"/>
      <c r="Y8" s="1391"/>
      <c r="Z8" s="1394"/>
      <c r="AA8" s="1391"/>
      <c r="AB8" s="1391"/>
      <c r="AC8" s="1391"/>
      <c r="AD8" s="1391"/>
      <c r="AE8" s="1391"/>
      <c r="AF8" s="1395"/>
      <c r="AG8" s="599"/>
      <c r="AH8" s="1396"/>
    </row>
    <row r="9">
      <c r="A9" s="861" t="s">
        <v>579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3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373"/>
      <c r="R9" s="1093" t="s">
        <v>580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150" t="s">
        <v>95</v>
      </c>
      <c r="Y9" s="1072" t="s">
        <v>96</v>
      </c>
      <c r="Z9" s="1073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1374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373"/>
      <c r="R10" s="550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374"/>
    </row>
    <row r="11">
      <c r="A11" s="1375" t="s">
        <v>174</v>
      </c>
      <c r="B11" s="552"/>
      <c r="C11" s="1376"/>
      <c r="D11" s="1377">
        <v>135.0</v>
      </c>
      <c r="E11" s="1377">
        <v>3.0</v>
      </c>
      <c r="F11" s="1377">
        <v>116.0</v>
      </c>
      <c r="G11" s="1287">
        <v>0.024479166666666666</v>
      </c>
      <c r="H11" s="1378">
        <f t="shared" ref="H11:H14" si="5">D11-F11</f>
        <v>19</v>
      </c>
      <c r="I11" s="1379">
        <f t="shared" ref="I11:I14" si="6">H11/(HOUR(G11)*60+(MINUTE(G11)+((SECOND(G11)/60))))</f>
        <v>0.5390070922</v>
      </c>
      <c r="J11" s="1377">
        <v>7.0</v>
      </c>
      <c r="K11" s="1377">
        <v>23.0</v>
      </c>
      <c r="L11" s="1377">
        <v>7.0</v>
      </c>
      <c r="M11" s="1377">
        <v>1.0</v>
      </c>
      <c r="N11" s="1377">
        <v>2.0</v>
      </c>
      <c r="O11" s="1114"/>
      <c r="P11" s="579"/>
      <c r="Q11" s="1374"/>
      <c r="R11" s="1375" t="s">
        <v>174</v>
      </c>
      <c r="S11" s="552"/>
      <c r="T11" s="1377">
        <v>1.0</v>
      </c>
      <c r="U11" s="1377">
        <v>104.0</v>
      </c>
      <c r="V11" s="1377">
        <v>2.0</v>
      </c>
      <c r="W11" s="1377">
        <v>106.0</v>
      </c>
      <c r="X11" s="1287">
        <v>0.019525462962962963</v>
      </c>
      <c r="Y11" s="1378">
        <f t="shared" ref="Y11:Y14" si="7">U11-W11</f>
        <v>-2</v>
      </c>
      <c r="Z11" s="1379">
        <f t="shared" ref="Z11:Z14" si="8">Y11/(HOUR(X11)*60+(MINUTE(X11)+((SECOND(X11)/60))))</f>
        <v>-0.07113218731</v>
      </c>
      <c r="AA11" s="1377">
        <v>1.0</v>
      </c>
      <c r="AB11" s="1377">
        <v>11.0</v>
      </c>
      <c r="AC11" s="1377">
        <v>3.0</v>
      </c>
      <c r="AD11" s="1376"/>
      <c r="AE11" s="1376"/>
      <c r="AF11" s="1114"/>
      <c r="AG11" s="579"/>
      <c r="AH11" s="1374"/>
    </row>
    <row r="12">
      <c r="A12" s="1380" t="s">
        <v>175</v>
      </c>
      <c r="B12" s="562"/>
      <c r="C12" s="1382">
        <v>4.0</v>
      </c>
      <c r="D12" s="1382">
        <v>63.0</v>
      </c>
      <c r="E12" s="1382">
        <v>1.0</v>
      </c>
      <c r="F12" s="1382">
        <v>90.0</v>
      </c>
      <c r="G12" s="1383">
        <v>0.024479166666666666</v>
      </c>
      <c r="H12" s="1384">
        <f t="shared" si="5"/>
        <v>-27</v>
      </c>
      <c r="I12" s="1385">
        <f t="shared" si="6"/>
        <v>-0.7659574468</v>
      </c>
      <c r="J12" s="1382">
        <v>5.0</v>
      </c>
      <c r="K12" s="1382">
        <v>7.0</v>
      </c>
      <c r="L12" s="1382">
        <v>1.0</v>
      </c>
      <c r="M12" s="1381"/>
      <c r="N12" s="1381"/>
      <c r="O12" s="1109"/>
      <c r="P12" s="569"/>
      <c r="Q12" s="1374"/>
      <c r="R12" s="1380" t="s">
        <v>175</v>
      </c>
      <c r="S12" s="562"/>
      <c r="T12" s="1382">
        <v>1.0</v>
      </c>
      <c r="U12" s="1382">
        <v>57.0</v>
      </c>
      <c r="V12" s="1382">
        <v>1.0</v>
      </c>
      <c r="W12" s="1382">
        <v>67.0</v>
      </c>
      <c r="X12" s="1383">
        <v>0.019525462962962963</v>
      </c>
      <c r="Y12" s="1384">
        <f t="shared" si="7"/>
        <v>-10</v>
      </c>
      <c r="Z12" s="1385">
        <f t="shared" si="8"/>
        <v>-0.3556609366</v>
      </c>
      <c r="AA12" s="1382">
        <v>4.0</v>
      </c>
      <c r="AB12" s="1382">
        <v>2.0</v>
      </c>
      <c r="AC12" s="1381"/>
      <c r="AD12" s="1381"/>
      <c r="AE12" s="1382">
        <v>1.0</v>
      </c>
      <c r="AF12" s="1109"/>
      <c r="AG12" s="569"/>
      <c r="AH12" s="1374"/>
    </row>
    <row r="13">
      <c r="A13" s="1386" t="s">
        <v>176</v>
      </c>
      <c r="B13" s="562"/>
      <c r="C13" s="1376"/>
      <c r="D13" s="1377">
        <v>125.0</v>
      </c>
      <c r="E13" s="1377">
        <v>1.0</v>
      </c>
      <c r="F13" s="1377">
        <v>118.0</v>
      </c>
      <c r="G13" s="1387">
        <v>0.024479166666666666</v>
      </c>
      <c r="H13" s="1378">
        <f t="shared" si="5"/>
        <v>7</v>
      </c>
      <c r="I13" s="1379">
        <f t="shared" si="6"/>
        <v>0.1985815603</v>
      </c>
      <c r="J13" s="1377">
        <v>1.0</v>
      </c>
      <c r="K13" s="1377">
        <v>18.0</v>
      </c>
      <c r="L13" s="1377">
        <v>3.0</v>
      </c>
      <c r="M13" s="1376"/>
      <c r="N13" s="1377">
        <v>1.0</v>
      </c>
      <c r="O13" s="1114"/>
      <c r="P13" s="579"/>
      <c r="Q13" s="1374"/>
      <c r="R13" s="1386" t="s">
        <v>176</v>
      </c>
      <c r="S13" s="562"/>
      <c r="T13" s="1376"/>
      <c r="U13" s="1377">
        <v>108.0</v>
      </c>
      <c r="V13" s="1376"/>
      <c r="W13" s="1377">
        <v>104.0</v>
      </c>
      <c r="X13" s="1387">
        <v>0.019525462962962963</v>
      </c>
      <c r="Y13" s="1378">
        <f t="shared" si="7"/>
        <v>4</v>
      </c>
      <c r="Z13" s="1379">
        <f t="shared" si="8"/>
        <v>0.1422643746</v>
      </c>
      <c r="AA13" s="1377">
        <v>5.0</v>
      </c>
      <c r="AB13" s="1377">
        <v>22.0</v>
      </c>
      <c r="AC13" s="1377">
        <v>3.0</v>
      </c>
      <c r="AD13" s="1376"/>
      <c r="AE13" s="1377">
        <v>2.0</v>
      </c>
      <c r="AF13" s="1114"/>
      <c r="AG13" s="579"/>
      <c r="AH13" s="1374"/>
    </row>
    <row r="14">
      <c r="A14" s="1388" t="s">
        <v>177</v>
      </c>
      <c r="B14" s="583"/>
      <c r="C14" s="1381"/>
      <c r="D14" s="1382">
        <v>103.0</v>
      </c>
      <c r="E14" s="1381"/>
      <c r="F14" s="1382">
        <v>156.0</v>
      </c>
      <c r="G14" s="1383">
        <v>0.024479166666666666</v>
      </c>
      <c r="H14" s="1384">
        <f t="shared" si="5"/>
        <v>-53</v>
      </c>
      <c r="I14" s="1385">
        <f t="shared" si="6"/>
        <v>-1.503546099</v>
      </c>
      <c r="J14" s="1382">
        <v>6.0</v>
      </c>
      <c r="K14" s="1382">
        <v>13.0</v>
      </c>
      <c r="L14" s="1381"/>
      <c r="M14" s="1381"/>
      <c r="N14" s="1382">
        <v>2.0</v>
      </c>
      <c r="O14" s="1109"/>
      <c r="P14" s="838"/>
      <c r="Q14" s="1374"/>
      <c r="R14" s="1388" t="s">
        <v>177</v>
      </c>
      <c r="S14" s="583"/>
      <c r="T14" s="1381"/>
      <c r="U14" s="1382">
        <v>104.0</v>
      </c>
      <c r="V14" s="1381"/>
      <c r="W14" s="1382">
        <v>138.0</v>
      </c>
      <c r="X14" s="1383">
        <v>0.019525462962962963</v>
      </c>
      <c r="Y14" s="1384">
        <f t="shared" si="7"/>
        <v>-34</v>
      </c>
      <c r="Z14" s="1385">
        <f t="shared" si="8"/>
        <v>-1.209247184</v>
      </c>
      <c r="AA14" s="1382">
        <v>3.0</v>
      </c>
      <c r="AB14" s="1382">
        <v>15.0</v>
      </c>
      <c r="AC14" s="1382">
        <v>3.0</v>
      </c>
      <c r="AD14" s="1381"/>
      <c r="AE14" s="1382">
        <v>2.0</v>
      </c>
      <c r="AF14" s="1109"/>
      <c r="AG14" s="838"/>
      <c r="AH14" s="1374"/>
    </row>
    <row r="15">
      <c r="A15" s="1389" t="s">
        <v>178</v>
      </c>
      <c r="B15" s="548"/>
      <c r="C15" s="1376"/>
      <c r="D15" s="1376"/>
      <c r="E15" s="1376"/>
      <c r="F15" s="1376"/>
      <c r="G15" s="1387"/>
      <c r="H15" s="1378"/>
      <c r="I15" s="1379"/>
      <c r="J15" s="1376"/>
      <c r="K15" s="1376"/>
      <c r="L15" s="1376"/>
      <c r="M15" s="1376"/>
      <c r="N15" s="1376"/>
      <c r="O15" s="1114"/>
      <c r="P15" s="579"/>
      <c r="Q15" s="1374"/>
      <c r="R15" s="1389" t="s">
        <v>178</v>
      </c>
      <c r="S15" s="548"/>
      <c r="T15" s="1376"/>
      <c r="U15" s="1376"/>
      <c r="V15" s="1376"/>
      <c r="W15" s="1376"/>
      <c r="X15" s="1387"/>
      <c r="Y15" s="1378"/>
      <c r="Z15" s="1379"/>
      <c r="AA15" s="1376"/>
      <c r="AB15" s="1376"/>
      <c r="AC15" s="1376"/>
      <c r="AD15" s="1376"/>
      <c r="AE15" s="1376"/>
      <c r="AF15" s="1114"/>
      <c r="AG15" s="579"/>
      <c r="AH15" s="1374"/>
    </row>
    <row r="16">
      <c r="A16" s="1398"/>
      <c r="B16" s="1399"/>
      <c r="C16" s="1222" t="s">
        <v>312</v>
      </c>
      <c r="D16" s="1399"/>
      <c r="E16" s="1399"/>
      <c r="F16" s="1399"/>
      <c r="G16" s="1400"/>
      <c r="H16" s="1399"/>
      <c r="I16" s="1401"/>
      <c r="J16" s="1399"/>
      <c r="K16" s="1399"/>
      <c r="L16" s="1399"/>
      <c r="M16" s="1399"/>
      <c r="N16" s="1399"/>
      <c r="O16" s="1402"/>
      <c r="P16" s="599"/>
      <c r="Q16" s="1403"/>
      <c r="R16" s="1399"/>
      <c r="S16" s="1399"/>
      <c r="T16" s="1222" t="s">
        <v>312</v>
      </c>
      <c r="U16" s="1399"/>
      <c r="V16" s="1399"/>
      <c r="W16" s="1399"/>
      <c r="X16" s="1400"/>
      <c r="Y16" s="1399"/>
      <c r="Z16" s="1401"/>
      <c r="AA16" s="1399"/>
      <c r="AB16" s="1399"/>
      <c r="AC16" s="1399"/>
      <c r="AD16" s="1399"/>
      <c r="AE16" s="1399"/>
      <c r="AF16" s="1402"/>
      <c r="AG16" s="599"/>
      <c r="AH16" s="1403"/>
    </row>
    <row r="17">
      <c r="A17" s="1153" t="s">
        <v>581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3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373"/>
      <c r="R17" s="1005" t="s">
        <v>582</v>
      </c>
      <c r="S17" s="538"/>
      <c r="T17" s="1070" t="s">
        <v>91</v>
      </c>
      <c r="U17" s="1070" t="s">
        <v>92</v>
      </c>
      <c r="V17" s="1070" t="s">
        <v>220</v>
      </c>
      <c r="W17" s="1070" t="s">
        <v>94</v>
      </c>
      <c r="X17" s="1150" t="s">
        <v>95</v>
      </c>
      <c r="Y17" s="1072" t="s">
        <v>96</v>
      </c>
      <c r="Z17" s="1073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1374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373"/>
      <c r="R18" s="547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374"/>
    </row>
    <row r="19">
      <c r="A19" s="1404" t="s">
        <v>174</v>
      </c>
      <c r="B19" s="1024"/>
      <c r="C19" s="1377">
        <v>1.0</v>
      </c>
      <c r="D19" s="1377">
        <v>88.0</v>
      </c>
      <c r="E19" s="1376"/>
      <c r="F19" s="1377">
        <v>92.0</v>
      </c>
      <c r="G19" s="1287">
        <v>0.01972222222222222</v>
      </c>
      <c r="H19" s="1378">
        <f t="shared" ref="H19:H22" si="9">D19-F19</f>
        <v>-4</v>
      </c>
      <c r="I19" s="1379">
        <f t="shared" ref="I19:I22" si="10">H19/(HOUR(G19)*60+(MINUTE(G19)+((SECOND(G19)/60))))</f>
        <v>-0.1408450704</v>
      </c>
      <c r="J19" s="1377">
        <v>5.0</v>
      </c>
      <c r="K19" s="1377">
        <v>8.0</v>
      </c>
      <c r="L19" s="1377">
        <v>1.0</v>
      </c>
      <c r="M19" s="1377">
        <v>1.0</v>
      </c>
      <c r="N19" s="1377">
        <v>2.0</v>
      </c>
      <c r="O19" s="1114"/>
      <c r="P19" s="579"/>
      <c r="Q19" s="1374"/>
      <c r="R19" s="1405" t="s">
        <v>174</v>
      </c>
      <c r="S19" s="562"/>
      <c r="T19" s="1376"/>
      <c r="U19" s="1377">
        <v>32.0</v>
      </c>
      <c r="V19" s="1377">
        <v>1.0</v>
      </c>
      <c r="W19" s="1377">
        <v>44.0</v>
      </c>
      <c r="X19" s="1287">
        <v>0.008819444444444444</v>
      </c>
      <c r="Y19" s="1378">
        <f t="shared" ref="Y19:Y22" si="11">U19-W19</f>
        <v>-12</v>
      </c>
      <c r="Z19" s="1379">
        <f t="shared" ref="Z19:Z22" si="12">Y19/(HOUR(X19)*60+(MINUTE(X19)+((SECOND(X19)/60))))</f>
        <v>-0.9448818898</v>
      </c>
      <c r="AA19" s="1377">
        <v>3.0</v>
      </c>
      <c r="AB19" s="1377">
        <v>6.0</v>
      </c>
      <c r="AC19" s="1377">
        <v>1.0</v>
      </c>
      <c r="AD19" s="1377"/>
      <c r="AE19" s="1377">
        <v>1.0</v>
      </c>
      <c r="AF19" s="1114"/>
      <c r="AG19" s="579"/>
      <c r="AH19" s="1374"/>
    </row>
    <row r="20">
      <c r="A20" s="1406" t="s">
        <v>276</v>
      </c>
      <c r="B20" s="1024"/>
      <c r="C20" s="1381"/>
      <c r="D20" s="1382">
        <v>74.0</v>
      </c>
      <c r="E20" s="1382">
        <v>1.0</v>
      </c>
      <c r="F20" s="1382">
        <v>96.0</v>
      </c>
      <c r="G20" s="1383">
        <v>0.01972222222222222</v>
      </c>
      <c r="H20" s="1384">
        <f t="shared" si="9"/>
        <v>-22</v>
      </c>
      <c r="I20" s="1385">
        <f t="shared" si="10"/>
        <v>-0.7746478873</v>
      </c>
      <c r="J20" s="1381"/>
      <c r="K20" s="1382">
        <v>7.0</v>
      </c>
      <c r="L20" s="1381"/>
      <c r="M20" s="1381"/>
      <c r="N20" s="1381"/>
      <c r="O20" s="1109"/>
      <c r="P20" s="569"/>
      <c r="Q20" s="1374"/>
      <c r="R20" s="1195" t="s">
        <v>276</v>
      </c>
      <c r="S20" s="562"/>
      <c r="T20" s="1381"/>
      <c r="U20" s="1382">
        <v>29.0</v>
      </c>
      <c r="V20" s="1382">
        <v>1.0</v>
      </c>
      <c r="W20" s="1382">
        <v>38.0</v>
      </c>
      <c r="X20" s="1407">
        <v>0.008819444444444444</v>
      </c>
      <c r="Y20" s="1384">
        <f t="shared" si="11"/>
        <v>-9</v>
      </c>
      <c r="Z20" s="1385">
        <f t="shared" si="12"/>
        <v>-0.7086614173</v>
      </c>
      <c r="AA20" s="1382">
        <v>3.0</v>
      </c>
      <c r="AB20" s="1382">
        <v>1.0</v>
      </c>
      <c r="AC20" s="1381"/>
      <c r="AD20" s="1381"/>
      <c r="AE20" s="1381"/>
      <c r="AF20" s="1109"/>
      <c r="AG20" s="569"/>
      <c r="AH20" s="1374"/>
    </row>
    <row r="21">
      <c r="A21" s="1408" t="s">
        <v>176</v>
      </c>
      <c r="B21" s="1024"/>
      <c r="C21" s="1376"/>
      <c r="D21" s="1377">
        <v>93.0</v>
      </c>
      <c r="E21" s="1376"/>
      <c r="F21" s="1377">
        <v>95.0</v>
      </c>
      <c r="G21" s="1387">
        <v>0.01972222222222222</v>
      </c>
      <c r="H21" s="1378">
        <f t="shared" si="9"/>
        <v>-2</v>
      </c>
      <c r="I21" s="1379">
        <f t="shared" si="10"/>
        <v>-0.07042253521</v>
      </c>
      <c r="J21" s="1377">
        <v>4.0</v>
      </c>
      <c r="K21" s="1377">
        <v>11.0</v>
      </c>
      <c r="L21" s="1377">
        <v>2.0</v>
      </c>
      <c r="M21" s="1376"/>
      <c r="N21" s="1377">
        <v>4.0</v>
      </c>
      <c r="O21" s="1114"/>
      <c r="P21" s="579"/>
      <c r="Q21" s="1374"/>
      <c r="R21" s="1386" t="s">
        <v>176</v>
      </c>
      <c r="S21" s="562"/>
      <c r="T21" s="1376"/>
      <c r="U21" s="1377">
        <v>40.0</v>
      </c>
      <c r="V21" s="1376"/>
      <c r="W21" s="1377">
        <v>37.0</v>
      </c>
      <c r="X21" s="1387">
        <v>0.008819444444444444</v>
      </c>
      <c r="Y21" s="1378">
        <f t="shared" si="11"/>
        <v>3</v>
      </c>
      <c r="Z21" s="1379">
        <f t="shared" si="12"/>
        <v>0.2362204724</v>
      </c>
      <c r="AA21" s="1377">
        <v>2.0</v>
      </c>
      <c r="AB21" s="1377">
        <v>7.0</v>
      </c>
      <c r="AC21" s="1377">
        <v>3.0</v>
      </c>
      <c r="AD21" s="1377">
        <v>1.0</v>
      </c>
      <c r="AE21" s="1377">
        <v>1.0</v>
      </c>
      <c r="AF21" s="1114"/>
      <c r="AG21" s="579"/>
      <c r="AH21" s="1374"/>
    </row>
    <row r="22">
      <c r="A22" s="1409" t="s">
        <v>177</v>
      </c>
      <c r="C22" s="1381"/>
      <c r="D22" s="1382">
        <v>57.0</v>
      </c>
      <c r="E22" s="1382">
        <v>1.0</v>
      </c>
      <c r="F22" s="1382">
        <v>117.0</v>
      </c>
      <c r="G22" s="1383">
        <v>0.01972222222222222</v>
      </c>
      <c r="H22" s="1384">
        <f t="shared" si="9"/>
        <v>-60</v>
      </c>
      <c r="I22" s="1385">
        <f t="shared" si="10"/>
        <v>-2.112676056</v>
      </c>
      <c r="J22" s="1382">
        <v>4.0</v>
      </c>
      <c r="K22" s="1382">
        <v>7.0</v>
      </c>
      <c r="L22" s="1382">
        <v>1.0</v>
      </c>
      <c r="M22" s="1381"/>
      <c r="N22" s="1382">
        <v>1.0</v>
      </c>
      <c r="O22" s="1109"/>
      <c r="P22" s="569"/>
      <c r="Q22" s="1374"/>
      <c r="R22" s="1388" t="s">
        <v>177</v>
      </c>
      <c r="S22" s="583"/>
      <c r="T22" s="1381"/>
      <c r="U22" s="1382">
        <v>38.0</v>
      </c>
      <c r="V22" s="1382">
        <v>1.0</v>
      </c>
      <c r="W22" s="1382">
        <v>62.0</v>
      </c>
      <c r="X22" s="1383">
        <v>0.008819444444444444</v>
      </c>
      <c r="Y22" s="1384">
        <f t="shared" si="11"/>
        <v>-24</v>
      </c>
      <c r="Z22" s="1385">
        <f t="shared" si="12"/>
        <v>-1.88976378</v>
      </c>
      <c r="AA22" s="1382">
        <v>2.0</v>
      </c>
      <c r="AB22" s="1382">
        <v>4.0</v>
      </c>
      <c r="AC22" s="1382">
        <v>3.0</v>
      </c>
      <c r="AD22" s="1382">
        <v>2.0</v>
      </c>
      <c r="AE22" s="1382">
        <v>1.0</v>
      </c>
      <c r="AF22" s="1109"/>
      <c r="AG22" s="569"/>
      <c r="AH22" s="1374"/>
    </row>
    <row r="23">
      <c r="A23" s="1410" t="s">
        <v>178</v>
      </c>
      <c r="C23" s="1376"/>
      <c r="D23" s="1376"/>
      <c r="E23" s="1376"/>
      <c r="F23" s="1376"/>
      <c r="G23" s="1387"/>
      <c r="H23" s="1378"/>
      <c r="I23" s="1379"/>
      <c r="J23" s="1376"/>
      <c r="K23" s="1376"/>
      <c r="L23" s="1376"/>
      <c r="M23" s="1376"/>
      <c r="N23" s="1376"/>
      <c r="O23" s="1114"/>
      <c r="P23" s="579"/>
      <c r="Q23" s="1374"/>
      <c r="R23" s="1389" t="s">
        <v>178</v>
      </c>
      <c r="S23" s="548"/>
      <c r="T23" s="1376"/>
      <c r="U23" s="1376"/>
      <c r="V23" s="1376"/>
      <c r="W23" s="1376"/>
      <c r="X23" s="1387"/>
      <c r="Y23" s="1378"/>
      <c r="Z23" s="1379"/>
      <c r="AA23" s="1376"/>
      <c r="AB23" s="1376"/>
      <c r="AC23" s="1376"/>
      <c r="AD23" s="1376"/>
      <c r="AE23" s="1376"/>
      <c r="AF23" s="1114"/>
      <c r="AG23" s="579"/>
      <c r="AH23" s="1374"/>
    </row>
    <row r="24">
      <c r="A24" s="1398"/>
      <c r="B24" s="1399"/>
      <c r="C24" s="850" t="s">
        <v>341</v>
      </c>
      <c r="D24" s="1399"/>
      <c r="E24" s="1399"/>
      <c r="F24" s="1399"/>
      <c r="G24" s="1400"/>
      <c r="H24" s="1399"/>
      <c r="I24" s="1401"/>
      <c r="J24" s="1399"/>
      <c r="K24" s="1399"/>
      <c r="L24" s="1399"/>
      <c r="M24" s="1399"/>
      <c r="N24" s="1399"/>
      <c r="O24" s="1402"/>
      <c r="P24" s="599"/>
      <c r="Q24" s="1403"/>
      <c r="R24" s="1399"/>
      <c r="S24" s="1399"/>
      <c r="T24" s="850" t="s">
        <v>341</v>
      </c>
      <c r="U24" s="1399"/>
      <c r="V24" s="1399"/>
      <c r="W24" s="1399"/>
      <c r="X24" s="1400"/>
      <c r="Y24" s="1399"/>
      <c r="Z24" s="1401"/>
      <c r="AA24" s="1399"/>
      <c r="AB24" s="1399"/>
      <c r="AC24" s="1399"/>
      <c r="AD24" s="1399"/>
      <c r="AE24" s="1399"/>
      <c r="AF24" s="1402"/>
      <c r="AG24" s="599"/>
      <c r="AH24" s="1403"/>
    </row>
    <row r="25">
      <c r="A25" s="1411" t="s">
        <v>583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3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373"/>
      <c r="R25" s="1412" t="s">
        <v>584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150" t="s">
        <v>95</v>
      </c>
      <c r="Y25" s="1072" t="s">
        <v>96</v>
      </c>
      <c r="Z25" s="1073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1374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373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374"/>
    </row>
    <row r="27">
      <c r="A27" s="1375" t="s">
        <v>174</v>
      </c>
      <c r="B27" s="552"/>
      <c r="C27" s="1377">
        <v>1.0</v>
      </c>
      <c r="D27" s="1377">
        <v>63.0</v>
      </c>
      <c r="E27" s="1376"/>
      <c r="F27" s="1377">
        <v>53.0</v>
      </c>
      <c r="G27" s="1287">
        <v>0.010787037037037038</v>
      </c>
      <c r="H27" s="1378">
        <f t="shared" ref="H27:H29" si="13">D27-F27</f>
        <v>10</v>
      </c>
      <c r="I27" s="1379">
        <f t="shared" ref="I27:I29" si="14">H27/(HOUR(G27)*60+(MINUTE(G27)+((SECOND(G27)/60))))</f>
        <v>0.643776824</v>
      </c>
      <c r="J27" s="1377">
        <v>9.0</v>
      </c>
      <c r="K27" s="1377">
        <v>8.0</v>
      </c>
      <c r="L27" s="1377">
        <v>2.0</v>
      </c>
      <c r="M27" s="1377">
        <v>2.0</v>
      </c>
      <c r="N27" s="1377">
        <v>1.0</v>
      </c>
      <c r="O27" s="1114"/>
      <c r="P27" s="579"/>
      <c r="Q27" s="1374"/>
      <c r="R27" s="1375" t="s">
        <v>174</v>
      </c>
      <c r="S27" s="552"/>
      <c r="T27" s="1376"/>
      <c r="U27" s="1377">
        <v>43.0</v>
      </c>
      <c r="V27" s="1377">
        <v>1.0</v>
      </c>
      <c r="W27" s="1377">
        <v>43.0</v>
      </c>
      <c r="X27" s="1287">
        <v>0.008553240740740741</v>
      </c>
      <c r="Y27" s="1378">
        <f t="shared" ref="Y27:Y29" si="15">U27-W27</f>
        <v>0</v>
      </c>
      <c r="Z27" s="1379">
        <f t="shared" ref="Z27:Z29" si="16">Y27/(HOUR(X27)*60+(MINUTE(X27)+((SECOND(X27)/60))))</f>
        <v>0</v>
      </c>
      <c r="AA27" s="1377">
        <v>2.0</v>
      </c>
      <c r="AB27" s="1377">
        <v>5.0</v>
      </c>
      <c r="AC27" s="1377">
        <v>2.0</v>
      </c>
      <c r="AD27" s="1377">
        <v>1.0</v>
      </c>
      <c r="AE27" s="1377">
        <v>1.0</v>
      </c>
      <c r="AF27" s="1114"/>
      <c r="AG27" s="579"/>
      <c r="AH27" s="1374"/>
    </row>
    <row r="28">
      <c r="A28" s="1380" t="s">
        <v>175</v>
      </c>
      <c r="B28" s="562"/>
      <c r="C28" s="1382">
        <v>3.0</v>
      </c>
      <c r="D28" s="1382">
        <v>26.0</v>
      </c>
      <c r="E28" s="1381"/>
      <c r="F28" s="1382">
        <v>38.0</v>
      </c>
      <c r="G28" s="1407">
        <v>0.010787037037037038</v>
      </c>
      <c r="H28" s="1384">
        <f t="shared" si="13"/>
        <v>-12</v>
      </c>
      <c r="I28" s="1385">
        <f t="shared" si="14"/>
        <v>-0.7725321888</v>
      </c>
      <c r="J28" s="1382">
        <v>2.0</v>
      </c>
      <c r="K28" s="1382">
        <v>3.0</v>
      </c>
      <c r="L28" s="1382">
        <v>1.0</v>
      </c>
      <c r="M28" s="1381"/>
      <c r="N28" s="1381"/>
      <c r="O28" s="1109"/>
      <c r="P28" s="569"/>
      <c r="Q28" s="1374"/>
      <c r="R28" s="1380" t="s">
        <v>175</v>
      </c>
      <c r="S28" s="562"/>
      <c r="T28" s="1381"/>
      <c r="U28" s="1382">
        <v>18.0</v>
      </c>
      <c r="V28" s="1381"/>
      <c r="W28" s="1382">
        <v>33.0</v>
      </c>
      <c r="X28" s="1407">
        <v>0.008553240740740741</v>
      </c>
      <c r="Y28" s="1384">
        <f t="shared" si="15"/>
        <v>-15</v>
      </c>
      <c r="Z28" s="1385">
        <f t="shared" si="16"/>
        <v>-1.217861976</v>
      </c>
      <c r="AA28" s="1382">
        <v>2.0</v>
      </c>
      <c r="AB28" s="1382">
        <v>2.0</v>
      </c>
      <c r="AC28" s="1382">
        <v>1.0</v>
      </c>
      <c r="AD28" s="1381"/>
      <c r="AE28" s="1381"/>
      <c r="AF28" s="1109"/>
      <c r="AG28" s="569"/>
      <c r="AH28" s="1374"/>
    </row>
    <row r="29">
      <c r="A29" s="1386" t="s">
        <v>176</v>
      </c>
      <c r="B29" s="562"/>
      <c r="C29" s="1377">
        <v>1.0</v>
      </c>
      <c r="D29" s="1377">
        <v>49.0</v>
      </c>
      <c r="E29" s="1376"/>
      <c r="F29" s="1377">
        <v>51.0</v>
      </c>
      <c r="G29" s="1287">
        <v>0.010787037037037038</v>
      </c>
      <c r="H29" s="1378">
        <f t="shared" si="13"/>
        <v>-2</v>
      </c>
      <c r="I29" s="1379">
        <f t="shared" si="14"/>
        <v>-0.1287553648</v>
      </c>
      <c r="J29" s="1377">
        <v>2.0</v>
      </c>
      <c r="K29" s="1377">
        <v>8.0</v>
      </c>
      <c r="L29" s="1376"/>
      <c r="M29" s="1376"/>
      <c r="N29" s="1377">
        <v>1.0</v>
      </c>
      <c r="O29" s="1114"/>
      <c r="P29" s="579"/>
      <c r="Q29" s="1374"/>
      <c r="R29" s="1386" t="s">
        <v>176</v>
      </c>
      <c r="S29" s="562"/>
      <c r="T29" s="1376"/>
      <c r="U29" s="1377">
        <v>39.0</v>
      </c>
      <c r="V29" s="1376"/>
      <c r="W29" s="1377">
        <v>39.0</v>
      </c>
      <c r="X29" s="1287">
        <v>0.008553240740740741</v>
      </c>
      <c r="Y29" s="1378">
        <f t="shared" si="15"/>
        <v>0</v>
      </c>
      <c r="Z29" s="1379">
        <f t="shared" si="16"/>
        <v>0</v>
      </c>
      <c r="AA29" s="1376"/>
      <c r="AB29" s="1377">
        <v>6.0</v>
      </c>
      <c r="AC29" s="1377">
        <v>1.0</v>
      </c>
      <c r="AD29" s="1376"/>
      <c r="AE29" s="1376"/>
      <c r="AF29" s="1114"/>
      <c r="AG29" s="579"/>
      <c r="AH29" s="1374"/>
    </row>
    <row r="30">
      <c r="A30" s="1388" t="s">
        <v>177</v>
      </c>
      <c r="B30" s="583"/>
      <c r="C30" s="1381"/>
      <c r="D30" s="1382"/>
      <c r="E30" s="1381"/>
      <c r="F30" s="1382"/>
      <c r="G30" s="1383"/>
      <c r="H30" s="1384"/>
      <c r="I30" s="1385"/>
      <c r="J30" s="1381"/>
      <c r="K30" s="1381"/>
      <c r="L30" s="1381"/>
      <c r="M30" s="1381"/>
      <c r="N30" s="1381"/>
      <c r="O30" s="1109"/>
      <c r="P30" s="569"/>
      <c r="Q30" s="1374"/>
      <c r="R30" s="1388" t="s">
        <v>177</v>
      </c>
      <c r="S30" s="583"/>
      <c r="T30" s="1381"/>
      <c r="U30" s="1381"/>
      <c r="V30" s="1381"/>
      <c r="W30" s="1381"/>
      <c r="X30" s="1383"/>
      <c r="Y30" s="1384"/>
      <c r="Z30" s="1385"/>
      <c r="AA30" s="1381"/>
      <c r="AB30" s="1381"/>
      <c r="AC30" s="1381"/>
      <c r="AD30" s="1381"/>
      <c r="AE30" s="1381"/>
      <c r="AF30" s="1109"/>
      <c r="AG30" s="569"/>
      <c r="AH30" s="1374"/>
    </row>
    <row r="31">
      <c r="A31" s="1389" t="s">
        <v>585</v>
      </c>
      <c r="B31" s="548"/>
      <c r="C31" s="1376"/>
      <c r="D31" s="1377">
        <v>51.0</v>
      </c>
      <c r="E31" s="1376"/>
      <c r="F31" s="1377">
        <v>47.0</v>
      </c>
      <c r="G31" s="1287">
        <v>0.010787037037037038</v>
      </c>
      <c r="H31" s="1378">
        <f>D31-F31</f>
        <v>4</v>
      </c>
      <c r="I31" s="1379">
        <f>H31/(HOUR(G31)*60+(MINUTE(G31)+((SECOND(G31)/60))))</f>
        <v>0.2575107296</v>
      </c>
      <c r="J31" s="1376"/>
      <c r="K31" s="1377">
        <v>7.0</v>
      </c>
      <c r="L31" s="1377">
        <v>1.0</v>
      </c>
      <c r="M31" s="1376"/>
      <c r="N31" s="1377">
        <v>1.0</v>
      </c>
      <c r="O31" s="1114"/>
      <c r="P31" s="579"/>
      <c r="Q31" s="1374"/>
      <c r="R31" s="1389" t="s">
        <v>585</v>
      </c>
      <c r="S31" s="548"/>
      <c r="T31" s="1377">
        <v>1.0</v>
      </c>
      <c r="U31" s="1377">
        <v>29.0</v>
      </c>
      <c r="V31" s="1376"/>
      <c r="W31" s="1377">
        <v>44.0</v>
      </c>
      <c r="X31" s="1287">
        <v>0.008553240740740741</v>
      </c>
      <c r="Y31" s="1378">
        <f>U31-W31</f>
        <v>-15</v>
      </c>
      <c r="Z31" s="1379">
        <f>Y31/(HOUR(X31)*60+(MINUTE(X31)+((SECOND(X31)/60))))</f>
        <v>-1.217861976</v>
      </c>
      <c r="AA31" s="1377">
        <v>2.0</v>
      </c>
      <c r="AB31" s="1377">
        <v>1.0</v>
      </c>
      <c r="AC31" s="1377">
        <v>1.0</v>
      </c>
      <c r="AD31" s="1376"/>
      <c r="AE31" s="1376"/>
      <c r="AF31" s="1114"/>
      <c r="AG31" s="579"/>
      <c r="AH31" s="1374"/>
    </row>
    <row r="32">
      <c r="A32" s="1398"/>
      <c r="B32" s="1399"/>
      <c r="C32" s="850" t="s">
        <v>352</v>
      </c>
      <c r="D32" s="1399"/>
      <c r="E32" s="1399"/>
      <c r="F32" s="1399"/>
      <c r="G32" s="1400"/>
      <c r="H32" s="1399"/>
      <c r="I32" s="1401"/>
      <c r="J32" s="1399"/>
      <c r="K32" s="1399"/>
      <c r="L32" s="1399"/>
      <c r="M32" s="1399"/>
      <c r="N32" s="1399"/>
      <c r="O32" s="1402"/>
      <c r="P32" s="599"/>
      <c r="Q32" s="1403"/>
      <c r="R32" s="1399"/>
      <c r="S32" s="1399"/>
      <c r="T32" s="850" t="s">
        <v>352</v>
      </c>
      <c r="U32" s="1399"/>
      <c r="V32" s="1399"/>
      <c r="W32" s="1399"/>
      <c r="X32" s="1400"/>
      <c r="Y32" s="1399"/>
      <c r="Z32" s="1401"/>
      <c r="AA32" s="1399"/>
      <c r="AB32" s="1399"/>
      <c r="AC32" s="1399"/>
      <c r="AD32" s="1399"/>
      <c r="AE32" s="1399"/>
      <c r="AF32" s="1402"/>
      <c r="AG32" s="599"/>
      <c r="AH32" s="1403"/>
    </row>
    <row r="33">
      <c r="A33" s="1003" t="s">
        <v>586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373"/>
      <c r="R33" s="1003" t="s">
        <v>587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150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374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373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374"/>
    </row>
    <row r="35">
      <c r="A35" s="1375" t="s">
        <v>174</v>
      </c>
      <c r="B35" s="552"/>
      <c r="C35" s="1376"/>
      <c r="D35" s="1377">
        <v>120.0</v>
      </c>
      <c r="E35" s="1376"/>
      <c r="F35" s="1377">
        <v>96.0</v>
      </c>
      <c r="G35" s="1287">
        <v>0.020324074074074074</v>
      </c>
      <c r="H35" s="1378">
        <f t="shared" ref="H35:H37" si="17">D35-F35</f>
        <v>24</v>
      </c>
      <c r="I35" s="1379">
        <f t="shared" ref="I35:I37" si="18">H35/(HOUR(G35)*60+(MINUTE(G35)+((SECOND(G35)/60))))</f>
        <v>0.8200455581</v>
      </c>
      <c r="J35" s="1377">
        <v>8.0</v>
      </c>
      <c r="K35" s="1377">
        <v>17.0</v>
      </c>
      <c r="L35" s="1377">
        <v>4.0</v>
      </c>
      <c r="M35" s="1377">
        <v>3.0</v>
      </c>
      <c r="N35" s="1377">
        <v>5.0</v>
      </c>
      <c r="O35" s="1114"/>
      <c r="P35" s="579"/>
      <c r="Q35" s="1374"/>
      <c r="R35" s="1375" t="s">
        <v>174</v>
      </c>
      <c r="S35" s="552"/>
      <c r="T35" s="1376"/>
      <c r="U35" s="1377">
        <v>67.0</v>
      </c>
      <c r="V35" s="1376"/>
      <c r="W35" s="1377">
        <v>55.0</v>
      </c>
      <c r="X35" s="1287">
        <v>0.012592592592592593</v>
      </c>
      <c r="Y35" s="1378">
        <f t="shared" ref="Y35:Y37" si="19">U35-W35</f>
        <v>12</v>
      </c>
      <c r="Z35" s="1379">
        <f t="shared" ref="Z35:Z37" si="20">Y35/(HOUR(X35)*60+(MINUTE(X35)+((SECOND(X35)/60))))</f>
        <v>0.6617647059</v>
      </c>
      <c r="AA35" s="1376"/>
      <c r="AB35" s="1377">
        <v>10.0</v>
      </c>
      <c r="AC35" s="1377">
        <v>2.0</v>
      </c>
      <c r="AD35" s="1376"/>
      <c r="AE35" s="1377">
        <v>1.0</v>
      </c>
      <c r="AF35" s="1114"/>
      <c r="AG35" s="579"/>
      <c r="AH35" s="1374"/>
    </row>
    <row r="36">
      <c r="A36" s="1380" t="s">
        <v>175</v>
      </c>
      <c r="B36" s="562"/>
      <c r="C36" s="1382">
        <v>4.0</v>
      </c>
      <c r="D36" s="1382">
        <v>40.0</v>
      </c>
      <c r="E36" s="1381"/>
      <c r="F36" s="1382">
        <v>72.0</v>
      </c>
      <c r="G36" s="1407">
        <v>0.020324074074074074</v>
      </c>
      <c r="H36" s="1384">
        <f t="shared" si="17"/>
        <v>-32</v>
      </c>
      <c r="I36" s="1385">
        <f t="shared" si="18"/>
        <v>-1.093394077</v>
      </c>
      <c r="J36" s="1382">
        <v>4.0</v>
      </c>
      <c r="K36" s="1382">
        <v>3.0</v>
      </c>
      <c r="L36" s="1381"/>
      <c r="M36" s="1381"/>
      <c r="N36" s="1381"/>
      <c r="O36" s="1109"/>
      <c r="P36" s="569"/>
      <c r="Q36" s="1374"/>
      <c r="R36" s="1380" t="s">
        <v>175</v>
      </c>
      <c r="S36" s="562"/>
      <c r="T36" s="1382">
        <v>4.0</v>
      </c>
      <c r="U36" s="1382">
        <v>16.0</v>
      </c>
      <c r="V36" s="1381"/>
      <c r="W36" s="1382">
        <v>28.0</v>
      </c>
      <c r="X36" s="1407">
        <v>0.012592592592592593</v>
      </c>
      <c r="Y36" s="1384">
        <f t="shared" si="19"/>
        <v>-12</v>
      </c>
      <c r="Z36" s="1385">
        <f t="shared" si="20"/>
        <v>-0.6617647059</v>
      </c>
      <c r="AA36" s="1382">
        <v>3.0</v>
      </c>
      <c r="AB36" s="1382">
        <v>1.0</v>
      </c>
      <c r="AC36" s="1381"/>
      <c r="AD36" s="1381"/>
      <c r="AE36" s="1381"/>
      <c r="AF36" s="1109"/>
      <c r="AG36" s="569"/>
      <c r="AH36" s="1374"/>
    </row>
    <row r="37">
      <c r="A37" s="1386" t="s">
        <v>176</v>
      </c>
      <c r="B37" s="562"/>
      <c r="C37" s="1376"/>
      <c r="D37" s="1377">
        <v>118.0</v>
      </c>
      <c r="E37" s="1377">
        <v>1.0</v>
      </c>
      <c r="F37" s="1377">
        <v>98.0</v>
      </c>
      <c r="G37" s="1287">
        <v>0.020324074074074074</v>
      </c>
      <c r="H37" s="1378">
        <f t="shared" si="17"/>
        <v>20</v>
      </c>
      <c r="I37" s="1379">
        <f t="shared" si="18"/>
        <v>0.6833712984</v>
      </c>
      <c r="J37" s="1377">
        <v>3.0</v>
      </c>
      <c r="K37" s="1377">
        <v>17.0</v>
      </c>
      <c r="L37" s="1377">
        <v>5.0</v>
      </c>
      <c r="M37" s="1377">
        <v>2.0</v>
      </c>
      <c r="N37" s="1377">
        <v>2.0</v>
      </c>
      <c r="O37" s="1114"/>
      <c r="P37" s="579"/>
      <c r="Q37" s="1374"/>
      <c r="R37" s="1386" t="s">
        <v>176</v>
      </c>
      <c r="S37" s="562"/>
      <c r="T37" s="1376"/>
      <c r="U37" s="1377">
        <v>70.0</v>
      </c>
      <c r="V37" s="1376"/>
      <c r="W37" s="1377">
        <v>63.0</v>
      </c>
      <c r="X37" s="1287">
        <v>0.012592592592592593</v>
      </c>
      <c r="Y37" s="1378">
        <f t="shared" si="19"/>
        <v>7</v>
      </c>
      <c r="Z37" s="1379">
        <f t="shared" si="20"/>
        <v>0.3860294118</v>
      </c>
      <c r="AA37" s="1377">
        <v>3.0</v>
      </c>
      <c r="AB37" s="1377">
        <v>11.0</v>
      </c>
      <c r="AC37" s="1377">
        <v>3.0</v>
      </c>
      <c r="AD37" s="1376"/>
      <c r="AE37" s="1377">
        <v>3.0</v>
      </c>
      <c r="AF37" s="1114"/>
      <c r="AG37" s="579"/>
      <c r="AH37" s="1374"/>
    </row>
    <row r="38">
      <c r="A38" s="1388" t="s">
        <v>177</v>
      </c>
      <c r="B38" s="583"/>
      <c r="C38" s="1381"/>
      <c r="D38" s="1381"/>
      <c r="E38" s="1381"/>
      <c r="F38" s="1381"/>
      <c r="G38" s="1383"/>
      <c r="H38" s="1384"/>
      <c r="I38" s="1385"/>
      <c r="J38" s="1381"/>
      <c r="K38" s="1381"/>
      <c r="L38" s="1381"/>
      <c r="M38" s="1381"/>
      <c r="N38" s="1381"/>
      <c r="O38" s="1109"/>
      <c r="P38" s="569"/>
      <c r="Q38" s="1374"/>
      <c r="R38" s="1388" t="s">
        <v>177</v>
      </c>
      <c r="S38" s="583"/>
      <c r="T38" s="1381"/>
      <c r="U38" s="1381"/>
      <c r="V38" s="1381"/>
      <c r="W38" s="1381"/>
      <c r="X38" s="1383"/>
      <c r="Y38" s="1384"/>
      <c r="Z38" s="1385"/>
      <c r="AA38" s="1381"/>
      <c r="AB38" s="1381"/>
      <c r="AC38" s="1381"/>
      <c r="AD38" s="1381"/>
      <c r="AE38" s="1381"/>
      <c r="AF38" s="1109"/>
      <c r="AG38" s="569"/>
      <c r="AH38" s="1374"/>
    </row>
    <row r="39">
      <c r="A39" s="1389" t="s">
        <v>558</v>
      </c>
      <c r="B39" s="548"/>
      <c r="C39" s="1376"/>
      <c r="D39" s="1377">
        <v>89.0</v>
      </c>
      <c r="E39" s="1377">
        <v>2.0</v>
      </c>
      <c r="F39" s="1377">
        <v>98.0</v>
      </c>
      <c r="G39" s="1287">
        <v>0.020324074074074074</v>
      </c>
      <c r="H39" s="1378">
        <f>D39-F39</f>
        <v>-9</v>
      </c>
      <c r="I39" s="1379">
        <f>H39/(HOUR(G39)*60+(MINUTE(G39)+((SECOND(G39)/60))))</f>
        <v>-0.3075170843</v>
      </c>
      <c r="J39" s="1377">
        <v>3.0</v>
      </c>
      <c r="K39" s="1377">
        <v>9.0</v>
      </c>
      <c r="L39" s="1377">
        <v>2.0</v>
      </c>
      <c r="M39" s="1377">
        <v>1.0</v>
      </c>
      <c r="N39" s="1377">
        <v>1.0</v>
      </c>
      <c r="O39" s="1114"/>
      <c r="P39" s="579"/>
      <c r="Q39" s="1374"/>
      <c r="R39" s="1389" t="s">
        <v>558</v>
      </c>
      <c r="S39" s="548"/>
      <c r="T39" s="1377">
        <v>1.0</v>
      </c>
      <c r="U39" s="1377">
        <v>55.0</v>
      </c>
      <c r="V39" s="1377">
        <v>1.0</v>
      </c>
      <c r="W39" s="1377">
        <v>66.0</v>
      </c>
      <c r="X39" s="1287">
        <v>0.012592592592592593</v>
      </c>
      <c r="Y39" s="1378">
        <f>U39-W39</f>
        <v>-11</v>
      </c>
      <c r="Z39" s="1379">
        <f>Y39/(HOUR(X39)*60+(MINUTE(X39)+((SECOND(X39)/60))))</f>
        <v>-0.6066176471</v>
      </c>
      <c r="AA39" s="1377">
        <v>2.0</v>
      </c>
      <c r="AB39" s="1377">
        <v>10.0</v>
      </c>
      <c r="AC39" s="1377">
        <v>2.0</v>
      </c>
      <c r="AD39" s="1376"/>
      <c r="AE39" s="1377">
        <v>3.0</v>
      </c>
      <c r="AF39" s="1114"/>
      <c r="AG39" s="579"/>
      <c r="AH39" s="1374"/>
    </row>
    <row r="40">
      <c r="A40" s="1398"/>
      <c r="B40" s="1399"/>
      <c r="C40" s="850" t="s">
        <v>361</v>
      </c>
      <c r="D40" s="1399"/>
      <c r="E40" s="1399"/>
      <c r="F40" s="1399"/>
      <c r="G40" s="1400"/>
      <c r="H40" s="1399"/>
      <c r="I40" s="1401"/>
      <c r="J40" s="1399"/>
      <c r="K40" s="1399"/>
      <c r="L40" s="1399"/>
      <c r="M40" s="1399"/>
      <c r="N40" s="1399"/>
      <c r="O40" s="1402"/>
      <c r="P40" s="599"/>
      <c r="Q40" s="1403"/>
      <c r="R40" s="1399"/>
      <c r="S40" s="1399"/>
      <c r="T40" s="850" t="s">
        <v>361</v>
      </c>
      <c r="U40" s="1399"/>
      <c r="V40" s="1399"/>
      <c r="W40" s="1399"/>
      <c r="X40" s="1400"/>
      <c r="Y40" s="1399"/>
      <c r="Z40" s="1401"/>
      <c r="AA40" s="1399"/>
      <c r="AB40" s="1399"/>
      <c r="AC40" s="1399"/>
      <c r="AD40" s="1399"/>
      <c r="AE40" s="1399"/>
      <c r="AF40" s="1402"/>
      <c r="AG40" s="599"/>
      <c r="AH40" s="1403"/>
    </row>
    <row r="41">
      <c r="A41" s="971" t="s">
        <v>588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373"/>
      <c r="R41" s="971" t="s">
        <v>589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150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374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373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374"/>
    </row>
    <row r="43">
      <c r="A43" s="1375" t="s">
        <v>174</v>
      </c>
      <c r="B43" s="552"/>
      <c r="C43" s="1376"/>
      <c r="D43" s="1377">
        <v>152.0</v>
      </c>
      <c r="E43" s="1377">
        <v>1.0</v>
      </c>
      <c r="F43" s="1377">
        <v>122.0</v>
      </c>
      <c r="G43" s="1287">
        <v>0.023946759259259258</v>
      </c>
      <c r="H43" s="1378">
        <f t="shared" ref="H43:H45" si="21">D43-F43</f>
        <v>30</v>
      </c>
      <c r="I43" s="1379">
        <f t="shared" ref="I43:I45" si="22">H43/(HOUR(G43)*60+(MINUTE(G43)+((SECOND(G43)/60))))</f>
        <v>0.8699855002</v>
      </c>
      <c r="J43" s="1377">
        <v>1.0</v>
      </c>
      <c r="K43" s="1377">
        <v>27.0</v>
      </c>
      <c r="L43" s="1377">
        <v>6.0</v>
      </c>
      <c r="M43" s="1376"/>
      <c r="N43" s="1377">
        <v>5.0</v>
      </c>
      <c r="O43" s="1114"/>
      <c r="P43" s="579"/>
      <c r="Q43" s="1374"/>
      <c r="R43" s="1375" t="s">
        <v>174</v>
      </c>
      <c r="S43" s="552"/>
      <c r="T43" s="1376"/>
      <c r="U43" s="1377">
        <v>83.0</v>
      </c>
      <c r="V43" s="1377">
        <v>1.0</v>
      </c>
      <c r="W43" s="1377">
        <v>88.0</v>
      </c>
      <c r="X43" s="1287">
        <v>0.006967592592592593</v>
      </c>
      <c r="Y43" s="1378">
        <f t="shared" ref="Y43:Y45" si="23">U43-W43</f>
        <v>-5</v>
      </c>
      <c r="Z43" s="1379">
        <f t="shared" ref="Z43:Z45" si="24">Y43/(HOUR(X43)*60+(MINUTE(X43)+((SECOND(X43)/60))))</f>
        <v>-0.4983388704</v>
      </c>
      <c r="AA43" s="1377">
        <v>6.0</v>
      </c>
      <c r="AB43" s="1377">
        <v>9.0</v>
      </c>
      <c r="AC43" s="1377">
        <v>1.0</v>
      </c>
      <c r="AD43" s="1376"/>
      <c r="AE43" s="1377">
        <v>1.0</v>
      </c>
      <c r="AF43" s="1114"/>
      <c r="AG43" s="579"/>
      <c r="AH43" s="1374"/>
    </row>
    <row r="44">
      <c r="A44" s="1380" t="s">
        <v>175</v>
      </c>
      <c r="B44" s="562"/>
      <c r="C44" s="1382">
        <v>4.0</v>
      </c>
      <c r="D44" s="1382">
        <v>34.0</v>
      </c>
      <c r="E44" s="1381"/>
      <c r="F44" s="1382">
        <v>40.0</v>
      </c>
      <c r="G44" s="1407">
        <v>0.023946759259259258</v>
      </c>
      <c r="H44" s="1384">
        <f t="shared" si="21"/>
        <v>-6</v>
      </c>
      <c r="I44" s="1385">
        <f t="shared" si="22"/>
        <v>-0.1739971</v>
      </c>
      <c r="J44" s="1382">
        <v>2.0</v>
      </c>
      <c r="K44" s="1382">
        <v>4.0</v>
      </c>
      <c r="L44" s="1381"/>
      <c r="M44" s="1381"/>
      <c r="N44" s="1381"/>
      <c r="O44" s="1109"/>
      <c r="P44" s="569"/>
      <c r="Q44" s="1374"/>
      <c r="R44" s="1380" t="s">
        <v>175</v>
      </c>
      <c r="S44" s="562"/>
      <c r="T44" s="1382">
        <v>2.0</v>
      </c>
      <c r="U44" s="1382">
        <v>39.0</v>
      </c>
      <c r="V44" s="1381"/>
      <c r="W44" s="1382">
        <v>55.0</v>
      </c>
      <c r="X44" s="1407">
        <v>0.006967592592592593</v>
      </c>
      <c r="Y44" s="1384">
        <f t="shared" si="23"/>
        <v>-16</v>
      </c>
      <c r="Z44" s="1385">
        <f t="shared" si="24"/>
        <v>-1.594684385</v>
      </c>
      <c r="AA44" s="1382">
        <v>4.0</v>
      </c>
      <c r="AB44" s="1382">
        <v>3.0</v>
      </c>
      <c r="AC44" s="1382">
        <v>1.0</v>
      </c>
      <c r="AD44" s="1381"/>
      <c r="AE44" s="1381"/>
      <c r="AF44" s="1109"/>
      <c r="AG44" s="569"/>
      <c r="AH44" s="1374"/>
    </row>
    <row r="45">
      <c r="A45" s="1386" t="s">
        <v>176</v>
      </c>
      <c r="B45" s="562"/>
      <c r="C45" s="1376"/>
      <c r="D45" s="1377">
        <v>145.0</v>
      </c>
      <c r="E45" s="1376"/>
      <c r="F45" s="1377">
        <v>129.0</v>
      </c>
      <c r="G45" s="1287">
        <v>0.023946759259259258</v>
      </c>
      <c r="H45" s="1378">
        <f t="shared" si="21"/>
        <v>16</v>
      </c>
      <c r="I45" s="1379">
        <f t="shared" si="22"/>
        <v>0.4639922668</v>
      </c>
      <c r="J45" s="1377">
        <v>3.0</v>
      </c>
      <c r="K45" s="1377">
        <v>22.0</v>
      </c>
      <c r="L45" s="1377">
        <v>7.0</v>
      </c>
      <c r="M45" s="1377">
        <v>2.0</v>
      </c>
      <c r="N45" s="1377">
        <v>3.0</v>
      </c>
      <c r="O45" s="1114"/>
      <c r="P45" s="579"/>
      <c r="Q45" s="1374"/>
      <c r="R45" s="1386" t="s">
        <v>176</v>
      </c>
      <c r="S45" s="562"/>
      <c r="T45" s="1376"/>
      <c r="U45" s="1377">
        <v>78.0</v>
      </c>
      <c r="V45" s="1377">
        <v>2.0</v>
      </c>
      <c r="W45" s="1377">
        <v>72.0</v>
      </c>
      <c r="X45" s="1287">
        <v>0.006967592592592593</v>
      </c>
      <c r="Y45" s="1378">
        <f t="shared" si="23"/>
        <v>6</v>
      </c>
      <c r="Z45" s="1379">
        <f t="shared" si="24"/>
        <v>0.5980066445</v>
      </c>
      <c r="AA45" s="1377">
        <v>2.0</v>
      </c>
      <c r="AB45" s="1377">
        <v>12.0</v>
      </c>
      <c r="AC45" s="1377">
        <v>4.0</v>
      </c>
      <c r="AD45" s="1377">
        <v>3.0</v>
      </c>
      <c r="AE45" s="1377">
        <v>5.0</v>
      </c>
      <c r="AF45" s="1114"/>
      <c r="AG45" s="579"/>
      <c r="AH45" s="1374"/>
    </row>
    <row r="46">
      <c r="A46" s="1388" t="s">
        <v>177</v>
      </c>
      <c r="B46" s="583"/>
      <c r="C46" s="1381"/>
      <c r="D46" s="1381"/>
      <c r="E46" s="1381"/>
      <c r="F46" s="1381"/>
      <c r="G46" s="1383"/>
      <c r="H46" s="1384"/>
      <c r="I46" s="1385"/>
      <c r="J46" s="1381"/>
      <c r="K46" s="1381"/>
      <c r="L46" s="1381"/>
      <c r="M46" s="1381"/>
      <c r="N46" s="1381"/>
      <c r="O46" s="1109"/>
      <c r="P46" s="569"/>
      <c r="Q46" s="1374"/>
      <c r="R46" s="1388" t="s">
        <v>177</v>
      </c>
      <c r="S46" s="583"/>
      <c r="T46" s="1381"/>
      <c r="U46" s="1381"/>
      <c r="V46" s="1381"/>
      <c r="W46" s="1381"/>
      <c r="X46" s="1383"/>
      <c r="Y46" s="1384"/>
      <c r="Z46" s="1385"/>
      <c r="AA46" s="1381"/>
      <c r="AB46" s="1381"/>
      <c r="AC46" s="1381"/>
      <c r="AD46" s="1381"/>
      <c r="AE46" s="1381"/>
      <c r="AF46" s="1109"/>
      <c r="AG46" s="569"/>
      <c r="AH46" s="1374"/>
    </row>
    <row r="47">
      <c r="A47" s="1389" t="s">
        <v>558</v>
      </c>
      <c r="B47" s="548"/>
      <c r="C47" s="1376"/>
      <c r="D47" s="1377">
        <v>125.0</v>
      </c>
      <c r="E47" s="1377">
        <v>1.0</v>
      </c>
      <c r="F47" s="1377">
        <v>114.0</v>
      </c>
      <c r="G47" s="1287">
        <v>0.023946759259259258</v>
      </c>
      <c r="H47" s="1378">
        <f>D47-F47</f>
        <v>11</v>
      </c>
      <c r="I47" s="1379">
        <f>H47/(HOUR(G47)*60+(MINUTE(G47)+((SECOND(G47)/60))))</f>
        <v>0.3189946834</v>
      </c>
      <c r="J47" s="1377">
        <v>1.0</v>
      </c>
      <c r="K47" s="1377">
        <v>15.0</v>
      </c>
      <c r="L47" s="1377">
        <v>5.0</v>
      </c>
      <c r="M47" s="1377">
        <v>2.0</v>
      </c>
      <c r="N47" s="1377">
        <v>2.0</v>
      </c>
      <c r="O47" s="1114"/>
      <c r="P47" s="579"/>
      <c r="Q47" s="1374"/>
      <c r="R47" s="1389" t="s">
        <v>558</v>
      </c>
      <c r="S47" s="548"/>
      <c r="T47" s="1376"/>
      <c r="U47" s="1377">
        <v>65.0</v>
      </c>
      <c r="V47" s="1377">
        <v>2.0</v>
      </c>
      <c r="W47" s="1377">
        <v>67.0</v>
      </c>
      <c r="X47" s="1287">
        <v>0.006967592592592593</v>
      </c>
      <c r="Y47" s="1378">
        <f>U47-W47</f>
        <v>-2</v>
      </c>
      <c r="Z47" s="1379">
        <f>Y47/(HOUR(X47)*60+(MINUTE(X47)+((SECOND(X47)/60))))</f>
        <v>-0.1993355482</v>
      </c>
      <c r="AA47" s="1377">
        <v>4.0</v>
      </c>
      <c r="AB47" s="1377">
        <v>10.0</v>
      </c>
      <c r="AC47" s="1377">
        <v>1.0</v>
      </c>
      <c r="AD47" s="1377">
        <v>1.0</v>
      </c>
      <c r="AE47" s="1376"/>
      <c r="AF47" s="1114"/>
      <c r="AG47" s="579"/>
      <c r="AH47" s="1374"/>
    </row>
    <row r="48">
      <c r="A48" s="1398"/>
      <c r="B48" s="1399"/>
      <c r="C48" s="850" t="s">
        <v>377</v>
      </c>
      <c r="D48" s="1399"/>
      <c r="E48" s="1399"/>
      <c r="F48" s="1399"/>
      <c r="G48" s="1400"/>
      <c r="H48" s="1399"/>
      <c r="I48" s="1401"/>
      <c r="J48" s="1399"/>
      <c r="K48" s="1399"/>
      <c r="L48" s="1399"/>
      <c r="M48" s="1399"/>
      <c r="N48" s="1399"/>
      <c r="O48" s="1402"/>
      <c r="P48" s="599"/>
      <c r="Q48" s="1403"/>
      <c r="R48" s="1399"/>
      <c r="S48" s="1399"/>
      <c r="T48" s="850" t="s">
        <v>377</v>
      </c>
      <c r="U48" s="1399"/>
      <c r="V48" s="1399"/>
      <c r="W48" s="1399"/>
      <c r="X48" s="1400"/>
      <c r="Y48" s="1399"/>
      <c r="Z48" s="1401"/>
      <c r="AA48" s="1399"/>
      <c r="AB48" s="1399"/>
      <c r="AC48" s="1399"/>
      <c r="AD48" s="1399"/>
      <c r="AE48" s="1399"/>
      <c r="AF48" s="1402"/>
      <c r="AG48" s="599"/>
      <c r="AH48" s="1403"/>
    </row>
    <row r="49">
      <c r="A49" s="992" t="s">
        <v>520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373"/>
      <c r="R49" s="992" t="s">
        <v>590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150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374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373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374"/>
    </row>
    <row r="51">
      <c r="A51" s="1375" t="s">
        <v>174</v>
      </c>
      <c r="B51" s="552"/>
      <c r="C51" s="1376"/>
      <c r="D51" s="1377">
        <v>79.0</v>
      </c>
      <c r="E51" s="1376"/>
      <c r="F51" s="1377">
        <v>90.0</v>
      </c>
      <c r="G51" s="1287">
        <v>0.01597222222222222</v>
      </c>
      <c r="H51" s="1378">
        <f t="shared" ref="H51:H53" si="25">D51-F51</f>
        <v>-11</v>
      </c>
      <c r="I51" s="1379">
        <f t="shared" ref="I51:I53" si="26">H51/(HOUR(G51)*60+(MINUTE(G51)+((SECOND(G51)/60))))</f>
        <v>-0.4782608696</v>
      </c>
      <c r="J51" s="1377">
        <v>4.0</v>
      </c>
      <c r="K51" s="1377">
        <v>12.0</v>
      </c>
      <c r="L51" s="1377">
        <v>1.0</v>
      </c>
      <c r="M51" s="1376"/>
      <c r="N51" s="1377">
        <v>2.0</v>
      </c>
      <c r="O51" s="1114"/>
      <c r="P51" s="579"/>
      <c r="Q51" s="1374"/>
      <c r="R51" s="1375" t="s">
        <v>174</v>
      </c>
      <c r="S51" s="552"/>
      <c r="T51" s="1376"/>
      <c r="U51" s="1377">
        <v>60.0</v>
      </c>
      <c r="V51" s="1376"/>
      <c r="W51" s="1377">
        <v>51.0</v>
      </c>
      <c r="X51" s="1287">
        <v>0.009351851851851853</v>
      </c>
      <c r="Y51" s="1378">
        <f t="shared" ref="Y51:Y53" si="27">U51-W51</f>
        <v>9</v>
      </c>
      <c r="Z51" s="1379">
        <f t="shared" ref="Z51:Z53" si="28">Y51/(HOUR(X51)*60+(MINUTE(X51)+((SECOND(X51)/60))))</f>
        <v>0.6683168317</v>
      </c>
      <c r="AA51" s="1377">
        <v>2.0</v>
      </c>
      <c r="AB51" s="1377">
        <v>11.0</v>
      </c>
      <c r="AC51" s="1377">
        <v>2.0</v>
      </c>
      <c r="AD51" s="1377">
        <v>1.0</v>
      </c>
      <c r="AE51" s="1377">
        <v>2.0</v>
      </c>
      <c r="AF51" s="1114"/>
      <c r="AG51" s="579"/>
      <c r="AH51" s="1374"/>
    </row>
    <row r="52">
      <c r="A52" s="1380" t="s">
        <v>175</v>
      </c>
      <c r="B52" s="562"/>
      <c r="C52" s="1382">
        <v>2.0</v>
      </c>
      <c r="D52" s="1382">
        <v>46.0</v>
      </c>
      <c r="E52" s="1381"/>
      <c r="F52" s="1382">
        <v>58.0</v>
      </c>
      <c r="G52" s="1407">
        <v>0.01597222222222222</v>
      </c>
      <c r="H52" s="1384">
        <f t="shared" si="25"/>
        <v>-12</v>
      </c>
      <c r="I52" s="1385">
        <f t="shared" si="26"/>
        <v>-0.5217391304</v>
      </c>
      <c r="J52" s="1382">
        <v>2.0</v>
      </c>
      <c r="K52" s="1382">
        <v>6.0</v>
      </c>
      <c r="L52" s="1382">
        <v>2.0</v>
      </c>
      <c r="M52" s="1381"/>
      <c r="N52" s="1382">
        <v>2.0</v>
      </c>
      <c r="O52" s="1109"/>
      <c r="P52" s="569"/>
      <c r="Q52" s="1374"/>
      <c r="R52" s="1380" t="s">
        <v>175</v>
      </c>
      <c r="S52" s="562"/>
      <c r="T52" s="1382">
        <v>4.0</v>
      </c>
      <c r="U52" s="1382">
        <v>39.0</v>
      </c>
      <c r="V52" s="1382">
        <v>1.0</v>
      </c>
      <c r="W52" s="1382">
        <v>30.0</v>
      </c>
      <c r="X52" s="1407">
        <v>0.009351851851851853</v>
      </c>
      <c r="Y52" s="1384">
        <f t="shared" si="27"/>
        <v>9</v>
      </c>
      <c r="Z52" s="1385">
        <f t="shared" si="28"/>
        <v>0.6683168317</v>
      </c>
      <c r="AA52" s="1382">
        <v>1.0</v>
      </c>
      <c r="AB52" s="1382">
        <v>6.0</v>
      </c>
      <c r="AC52" s="1382">
        <v>1.0</v>
      </c>
      <c r="AD52" s="1381"/>
      <c r="AE52" s="1382">
        <v>2.0</v>
      </c>
      <c r="AF52" s="1109"/>
      <c r="AG52" s="569"/>
      <c r="AH52" s="1374"/>
    </row>
    <row r="53">
      <c r="A53" s="1386" t="s">
        <v>176</v>
      </c>
      <c r="B53" s="562"/>
      <c r="C53" s="1376"/>
      <c r="D53" s="1377">
        <v>58.0</v>
      </c>
      <c r="E53" s="1376"/>
      <c r="F53" s="1377">
        <v>91.0</v>
      </c>
      <c r="G53" s="1287">
        <v>0.01597222222222222</v>
      </c>
      <c r="H53" s="1378">
        <f t="shared" si="25"/>
        <v>-33</v>
      </c>
      <c r="I53" s="1379">
        <f t="shared" si="26"/>
        <v>-1.434782609</v>
      </c>
      <c r="J53" s="1377">
        <v>1.0</v>
      </c>
      <c r="K53" s="1377">
        <v>4.0</v>
      </c>
      <c r="L53" s="1377">
        <v>2.0</v>
      </c>
      <c r="M53" s="1376"/>
      <c r="N53" s="1377">
        <v>1.0</v>
      </c>
      <c r="O53" s="1114"/>
      <c r="P53" s="579"/>
      <c r="Q53" s="1374"/>
      <c r="R53" s="1386" t="s">
        <v>176</v>
      </c>
      <c r="S53" s="562"/>
      <c r="T53" s="1376"/>
      <c r="U53" s="1377">
        <v>50.0</v>
      </c>
      <c r="V53" s="1377">
        <v>1.0</v>
      </c>
      <c r="W53" s="1377">
        <v>43.0</v>
      </c>
      <c r="X53" s="1287">
        <v>0.009351851851851853</v>
      </c>
      <c r="Y53" s="1378">
        <f t="shared" si="27"/>
        <v>7</v>
      </c>
      <c r="Z53" s="1379">
        <f t="shared" si="28"/>
        <v>0.5198019802</v>
      </c>
      <c r="AA53" s="1376"/>
      <c r="AB53" s="1377">
        <v>8.0</v>
      </c>
      <c r="AC53" s="1377">
        <v>1.0</v>
      </c>
      <c r="AD53" s="1376"/>
      <c r="AE53" s="1377">
        <v>2.0</v>
      </c>
      <c r="AF53" s="1114"/>
      <c r="AG53" s="579"/>
      <c r="AH53" s="1374"/>
    </row>
    <row r="54">
      <c r="A54" s="1388" t="s">
        <v>177</v>
      </c>
      <c r="B54" s="583"/>
      <c r="C54" s="1381"/>
      <c r="D54" s="1381"/>
      <c r="E54" s="1381"/>
      <c r="F54" s="1381"/>
      <c r="G54" s="1383"/>
      <c r="H54" s="1384"/>
      <c r="I54" s="1385"/>
      <c r="J54" s="1381"/>
      <c r="K54" s="1381"/>
      <c r="L54" s="1381"/>
      <c r="M54" s="1381"/>
      <c r="N54" s="1381"/>
      <c r="O54" s="1109"/>
      <c r="P54" s="569"/>
      <c r="Q54" s="1374"/>
      <c r="R54" s="1388" t="s">
        <v>177</v>
      </c>
      <c r="S54" s="583"/>
      <c r="T54" s="1381"/>
      <c r="U54" s="1381"/>
      <c r="V54" s="1381"/>
      <c r="W54" s="1381"/>
      <c r="X54" s="1383"/>
      <c r="Y54" s="1384"/>
      <c r="Z54" s="1385"/>
      <c r="AA54" s="1381"/>
      <c r="AB54" s="1381"/>
      <c r="AC54" s="1381"/>
      <c r="AD54" s="1381"/>
      <c r="AE54" s="1381"/>
      <c r="AF54" s="1109"/>
      <c r="AG54" s="569"/>
      <c r="AH54" s="1374"/>
    </row>
    <row r="55">
      <c r="A55" s="1389" t="s">
        <v>591</v>
      </c>
      <c r="B55" s="548"/>
      <c r="C55" s="1376"/>
      <c r="D55" s="1377">
        <v>70.0</v>
      </c>
      <c r="E55" s="1377">
        <v>1.0</v>
      </c>
      <c r="F55" s="1377">
        <v>102.0</v>
      </c>
      <c r="G55" s="1287">
        <v>0.01597222222222222</v>
      </c>
      <c r="H55" s="1378">
        <f>D55-F55</f>
        <v>-32</v>
      </c>
      <c r="I55" s="1379">
        <f>H55/(HOUR(G55)*60+(MINUTE(G55)+((SECOND(G55)/60))))</f>
        <v>-1.391304348</v>
      </c>
      <c r="J55" s="1377">
        <v>2.0</v>
      </c>
      <c r="K55" s="1377">
        <v>9.0</v>
      </c>
      <c r="L55" s="1376"/>
      <c r="M55" s="1376"/>
      <c r="N55" s="1376"/>
      <c r="O55" s="1114"/>
      <c r="P55" s="579"/>
      <c r="Q55" s="1374"/>
      <c r="R55" s="1389" t="s">
        <v>591</v>
      </c>
      <c r="S55" s="548"/>
      <c r="T55" s="1377">
        <v>1.0</v>
      </c>
      <c r="U55" s="1377">
        <v>47.0</v>
      </c>
      <c r="V55" s="1377">
        <v>1.0</v>
      </c>
      <c r="W55" s="1377">
        <v>48.0</v>
      </c>
      <c r="X55" s="1287">
        <v>0.009351851851851853</v>
      </c>
      <c r="Y55" s="1378">
        <f>U55-W55</f>
        <v>-1</v>
      </c>
      <c r="Z55" s="1379">
        <f>Y55/(HOUR(X55)*60+(MINUTE(X55)+((SECOND(X55)/60))))</f>
        <v>-0.07425742574</v>
      </c>
      <c r="AA55" s="1377">
        <v>5.0</v>
      </c>
      <c r="AB55" s="1377">
        <v>8.0</v>
      </c>
      <c r="AC55" s="1377">
        <v>3.0</v>
      </c>
      <c r="AD55" s="1376"/>
      <c r="AE55" s="1377">
        <v>2.0</v>
      </c>
      <c r="AF55" s="1114"/>
      <c r="AG55" s="579"/>
      <c r="AH55" s="1374"/>
    </row>
    <row r="56">
      <c r="A56" s="1398"/>
      <c r="B56" s="1399"/>
      <c r="C56" s="850" t="s">
        <v>382</v>
      </c>
      <c r="D56" s="1399"/>
      <c r="E56" s="1399"/>
      <c r="F56" s="1399"/>
      <c r="G56" s="1400"/>
      <c r="H56" s="1399"/>
      <c r="I56" s="968"/>
      <c r="J56" s="1399"/>
      <c r="K56" s="1399"/>
      <c r="L56" s="1399"/>
      <c r="M56" s="1399"/>
      <c r="N56" s="1399"/>
      <c r="O56" s="1402"/>
      <c r="P56" s="599"/>
      <c r="Q56" s="1403"/>
      <c r="R56" s="1399"/>
      <c r="S56" s="1399"/>
      <c r="T56" s="850" t="s">
        <v>382</v>
      </c>
      <c r="U56" s="1399"/>
      <c r="V56" s="1399"/>
      <c r="W56" s="1399"/>
      <c r="X56" s="1400"/>
      <c r="Y56" s="1399"/>
      <c r="Z56" s="1401"/>
      <c r="AA56" s="1399"/>
      <c r="AB56" s="1399"/>
      <c r="AC56" s="1399"/>
      <c r="AD56" s="1399"/>
      <c r="AE56" s="1399"/>
      <c r="AF56" s="1402"/>
      <c r="AG56" s="599"/>
      <c r="AH56" s="1403"/>
    </row>
    <row r="57">
      <c r="A57" s="859" t="s">
        <v>592</v>
      </c>
      <c r="B57" s="583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373"/>
      <c r="R57" s="859" t="s">
        <v>593</v>
      </c>
      <c r="S57" s="583"/>
      <c r="T57" s="1070" t="s">
        <v>91</v>
      </c>
      <c r="U57" s="1070" t="s">
        <v>92</v>
      </c>
      <c r="V57" s="1070" t="s">
        <v>220</v>
      </c>
      <c r="W57" s="1070" t="s">
        <v>94</v>
      </c>
      <c r="X57" s="1150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374"/>
    </row>
    <row r="58">
      <c r="A58" s="550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373"/>
      <c r="R58" s="550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374"/>
    </row>
    <row r="59">
      <c r="A59" s="1375" t="s">
        <v>174</v>
      </c>
      <c r="B59" s="552"/>
      <c r="C59" s="1376"/>
      <c r="D59" s="1377">
        <v>66.0</v>
      </c>
      <c r="E59" s="1376"/>
      <c r="F59" s="1377">
        <v>63.0</v>
      </c>
      <c r="G59" s="1287">
        <v>0.010520833333333333</v>
      </c>
      <c r="H59" s="1378">
        <f t="shared" ref="H59:H61" si="29">D59-F59</f>
        <v>3</v>
      </c>
      <c r="I59" s="1379">
        <f t="shared" ref="I59:I61" si="30">H59/(HOUR(G59)*60+(MINUTE(G59)+((SECOND(G59)/60))))</f>
        <v>0.198019802</v>
      </c>
      <c r="J59" s="1377">
        <v>3.0</v>
      </c>
      <c r="K59" s="1377">
        <v>14.0</v>
      </c>
      <c r="L59" s="1377">
        <v>3.0</v>
      </c>
      <c r="M59" s="1377">
        <v>1.0</v>
      </c>
      <c r="N59" s="1377">
        <v>2.0</v>
      </c>
      <c r="O59" s="1114"/>
      <c r="P59" s="579"/>
      <c r="Q59" s="1374"/>
      <c r="R59" s="1375" t="s">
        <v>174</v>
      </c>
      <c r="S59" s="552"/>
      <c r="T59" s="1376"/>
      <c r="U59" s="1377">
        <v>73.0</v>
      </c>
      <c r="V59" s="1377">
        <v>1.0</v>
      </c>
      <c r="W59" s="1377">
        <v>95.0</v>
      </c>
      <c r="X59" s="1287">
        <v>0.014953703703703703</v>
      </c>
      <c r="Y59" s="1378">
        <f t="shared" ref="Y59:Y61" si="31">U59-W59</f>
        <v>-22</v>
      </c>
      <c r="Z59" s="1379">
        <f t="shared" ref="Z59:Z61" si="32">Y59/(HOUR(X59)*60+(MINUTE(X59)+((SECOND(X59)/60))))</f>
        <v>-1.021671827</v>
      </c>
      <c r="AA59" s="1377">
        <v>4.0</v>
      </c>
      <c r="AB59" s="1377">
        <v>9.0</v>
      </c>
      <c r="AC59" s="1377">
        <v>1.0</v>
      </c>
      <c r="AD59" s="1377">
        <v>2.0</v>
      </c>
      <c r="AE59" s="1377">
        <v>1.0</v>
      </c>
      <c r="AF59" s="1114"/>
      <c r="AG59" s="579"/>
      <c r="AH59" s="1374"/>
    </row>
    <row r="60">
      <c r="A60" s="1380" t="s">
        <v>175</v>
      </c>
      <c r="B60" s="562"/>
      <c r="C60" s="1381"/>
      <c r="D60" s="1382">
        <v>22.0</v>
      </c>
      <c r="E60" s="1381"/>
      <c r="F60" s="1382">
        <v>45.0</v>
      </c>
      <c r="G60" s="1407">
        <v>0.010520833333333333</v>
      </c>
      <c r="H60" s="1384">
        <f t="shared" si="29"/>
        <v>-23</v>
      </c>
      <c r="I60" s="1385">
        <f t="shared" si="30"/>
        <v>-1.518151815</v>
      </c>
      <c r="J60" s="1382">
        <v>6.0</v>
      </c>
      <c r="K60" s="1382">
        <v>4.0</v>
      </c>
      <c r="L60" s="1381"/>
      <c r="M60" s="1381"/>
      <c r="N60" s="1381"/>
      <c r="O60" s="1109"/>
      <c r="P60" s="569"/>
      <c r="Q60" s="1374"/>
      <c r="R60" s="1380" t="s">
        <v>175</v>
      </c>
      <c r="S60" s="562"/>
      <c r="T60" s="1382">
        <v>3.0</v>
      </c>
      <c r="U60" s="1382">
        <v>45.0</v>
      </c>
      <c r="V60" s="1382">
        <v>1.0</v>
      </c>
      <c r="W60" s="1382">
        <v>49.0</v>
      </c>
      <c r="X60" s="1407">
        <v>0.014953703703703703</v>
      </c>
      <c r="Y60" s="1384">
        <f t="shared" si="31"/>
        <v>-4</v>
      </c>
      <c r="Z60" s="1385">
        <f t="shared" si="32"/>
        <v>-0.1857585139</v>
      </c>
      <c r="AA60" s="1382">
        <v>4.0</v>
      </c>
      <c r="AB60" s="1382">
        <v>7.0</v>
      </c>
      <c r="AC60" s="1382">
        <v>1.0</v>
      </c>
      <c r="AD60" s="1381"/>
      <c r="AE60" s="1381"/>
      <c r="AF60" s="1109"/>
      <c r="AG60" s="569"/>
      <c r="AH60" s="1374"/>
    </row>
    <row r="61">
      <c r="A61" s="1386" t="s">
        <v>176</v>
      </c>
      <c r="B61" s="562"/>
      <c r="C61" s="1376"/>
      <c r="D61" s="1377">
        <v>48.0</v>
      </c>
      <c r="E61" s="1377">
        <v>1.0</v>
      </c>
      <c r="F61" s="1377">
        <v>66.0</v>
      </c>
      <c r="G61" s="1287">
        <v>0.010520833333333333</v>
      </c>
      <c r="H61" s="1378">
        <f t="shared" si="29"/>
        <v>-18</v>
      </c>
      <c r="I61" s="1379">
        <f t="shared" si="30"/>
        <v>-1.188118812</v>
      </c>
      <c r="J61" s="1377">
        <v>5.0</v>
      </c>
      <c r="K61" s="1377">
        <v>9.0</v>
      </c>
      <c r="L61" s="1376"/>
      <c r="M61" s="1376"/>
      <c r="N61" s="1377">
        <v>1.0</v>
      </c>
      <c r="O61" s="1114"/>
      <c r="P61" s="579"/>
      <c r="Q61" s="1374"/>
      <c r="R61" s="1386" t="s">
        <v>176</v>
      </c>
      <c r="S61" s="562"/>
      <c r="T61" s="1376"/>
      <c r="U61" s="1377">
        <v>80.0</v>
      </c>
      <c r="V61" s="1377">
        <v>1.0</v>
      </c>
      <c r="W61" s="1377">
        <v>86.0</v>
      </c>
      <c r="X61" s="1287">
        <v>0.014953703703703703</v>
      </c>
      <c r="Y61" s="1378">
        <f t="shared" si="31"/>
        <v>-6</v>
      </c>
      <c r="Z61" s="1379">
        <f t="shared" si="32"/>
        <v>-0.2786377709</v>
      </c>
      <c r="AA61" s="1377">
        <v>7.0</v>
      </c>
      <c r="AB61" s="1377">
        <v>7.0</v>
      </c>
      <c r="AC61" s="1377">
        <v>3.0</v>
      </c>
      <c r="AD61" s="1377">
        <v>1.0</v>
      </c>
      <c r="AE61" s="1377">
        <v>2.0</v>
      </c>
      <c r="AF61" s="1114"/>
      <c r="AG61" s="579"/>
      <c r="AH61" s="1374"/>
    </row>
    <row r="62">
      <c r="A62" s="1388" t="s">
        <v>177</v>
      </c>
      <c r="B62" s="583"/>
      <c r="C62" s="1381"/>
      <c r="D62" s="1381"/>
      <c r="E62" s="1381"/>
      <c r="F62" s="1381"/>
      <c r="G62" s="1383"/>
      <c r="H62" s="1384"/>
      <c r="I62" s="1385"/>
      <c r="J62" s="1381"/>
      <c r="K62" s="1381"/>
      <c r="L62" s="1381"/>
      <c r="M62" s="1381"/>
      <c r="N62" s="1381"/>
      <c r="O62" s="1109"/>
      <c r="P62" s="569"/>
      <c r="Q62" s="1374"/>
      <c r="R62" s="1388" t="s">
        <v>177</v>
      </c>
      <c r="S62" s="583"/>
      <c r="T62" s="1381"/>
      <c r="U62" s="1381"/>
      <c r="V62" s="1381"/>
      <c r="W62" s="1381"/>
      <c r="X62" s="1383"/>
      <c r="Y62" s="1384"/>
      <c r="Z62" s="1385"/>
      <c r="AA62" s="1381"/>
      <c r="AB62" s="1381"/>
      <c r="AC62" s="1381"/>
      <c r="AD62" s="1381"/>
      <c r="AE62" s="1381"/>
      <c r="AF62" s="1109"/>
      <c r="AG62" s="569"/>
      <c r="AH62" s="1374"/>
    </row>
    <row r="63">
      <c r="A63" s="1389" t="s">
        <v>591</v>
      </c>
      <c r="B63" s="548"/>
      <c r="C63" s="1376"/>
      <c r="D63" s="1377">
        <v>41.0</v>
      </c>
      <c r="E63" s="1377">
        <v>1.0</v>
      </c>
      <c r="F63" s="1377">
        <v>55.0</v>
      </c>
      <c r="G63" s="1287">
        <v>0.010520833333333333</v>
      </c>
      <c r="H63" s="1378">
        <f>D63-F63</f>
        <v>-14</v>
      </c>
      <c r="I63" s="1379">
        <f>H63/(HOUR(G63)*60+(MINUTE(G63)+((SECOND(G63)/60))))</f>
        <v>-0.9240924092</v>
      </c>
      <c r="J63" s="1377">
        <v>2.0</v>
      </c>
      <c r="K63" s="1377">
        <v>7.0</v>
      </c>
      <c r="L63" s="1376"/>
      <c r="M63" s="1376"/>
      <c r="N63" s="1377">
        <v>1.0</v>
      </c>
      <c r="O63" s="1114"/>
      <c r="P63" s="579"/>
      <c r="Q63" s="1374"/>
      <c r="R63" s="1389" t="s">
        <v>591</v>
      </c>
      <c r="S63" s="548"/>
      <c r="T63" s="1376"/>
      <c r="U63" s="1377">
        <v>59.0</v>
      </c>
      <c r="V63" s="1376"/>
      <c r="W63" s="1377">
        <v>77.0</v>
      </c>
      <c r="X63" s="1287">
        <v>0.014953703703703703</v>
      </c>
      <c r="Y63" s="1378">
        <f>U63-W63</f>
        <v>-18</v>
      </c>
      <c r="Z63" s="1379">
        <f>Y63/(HOUR(X63)*60+(MINUTE(X63)+((SECOND(X63)/60))))</f>
        <v>-0.8359133127</v>
      </c>
      <c r="AA63" s="1377">
        <v>2.0</v>
      </c>
      <c r="AB63" s="1377">
        <v>7.0</v>
      </c>
      <c r="AC63" s="1377">
        <v>1.0</v>
      </c>
      <c r="AD63" s="1377">
        <v>1.0</v>
      </c>
      <c r="AE63" s="1377">
        <v>1.0</v>
      </c>
      <c r="AF63" s="1114"/>
      <c r="AG63" s="579"/>
      <c r="AH63" s="1374"/>
    </row>
    <row r="64">
      <c r="A64" s="1398"/>
      <c r="B64" s="1399"/>
      <c r="C64" s="850" t="s">
        <v>384</v>
      </c>
      <c r="D64" s="1399"/>
      <c r="E64" s="1399"/>
      <c r="F64" s="1399"/>
      <c r="G64" s="1400"/>
      <c r="H64" s="1399"/>
      <c r="I64" s="1401"/>
      <c r="J64" s="1399"/>
      <c r="K64" s="1399"/>
      <c r="L64" s="1399"/>
      <c r="M64" s="1399"/>
      <c r="N64" s="1399"/>
      <c r="O64" s="1402"/>
      <c r="P64" s="599"/>
      <c r="Q64" s="1403"/>
      <c r="R64" s="1399"/>
      <c r="S64" s="1399"/>
      <c r="T64" s="1413" t="s">
        <v>384</v>
      </c>
      <c r="U64" s="1399"/>
      <c r="V64" s="1399"/>
      <c r="W64" s="1399"/>
      <c r="X64" s="1400"/>
      <c r="Y64" s="1399"/>
      <c r="Z64" s="1401"/>
      <c r="AA64" s="1399"/>
      <c r="AB64" s="1399"/>
      <c r="AC64" s="1399"/>
      <c r="AD64" s="1399"/>
      <c r="AE64" s="1399"/>
      <c r="AF64" s="1402"/>
      <c r="AG64" s="599"/>
      <c r="AH64" s="1403"/>
    </row>
    <row r="65">
      <c r="A65" s="864" t="s">
        <v>594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373"/>
      <c r="R65" s="864" t="s">
        <v>594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150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374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373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374"/>
    </row>
    <row r="67">
      <c r="A67" s="1375" t="s">
        <v>174</v>
      </c>
      <c r="B67" s="552"/>
      <c r="C67" s="1376"/>
      <c r="D67" s="1376"/>
      <c r="E67" s="1376"/>
      <c r="F67" s="1376"/>
      <c r="G67" s="1387"/>
      <c r="H67" s="1378"/>
      <c r="I67" s="1379"/>
      <c r="J67" s="1376"/>
      <c r="K67" s="1376"/>
      <c r="L67" s="1376"/>
      <c r="M67" s="1376"/>
      <c r="N67" s="1376"/>
      <c r="O67" s="1114"/>
      <c r="P67" s="579"/>
      <c r="Q67" s="1374"/>
      <c r="R67" s="1375" t="s">
        <v>174</v>
      </c>
      <c r="S67" s="552"/>
      <c r="T67" s="1376"/>
      <c r="U67" s="1376"/>
      <c r="V67" s="1376"/>
      <c r="W67" s="1376"/>
      <c r="X67" s="1387"/>
      <c r="Y67" s="1378"/>
      <c r="Z67" s="1379"/>
      <c r="AA67" s="1376"/>
      <c r="AB67" s="1376"/>
      <c r="AC67" s="1376"/>
      <c r="AD67" s="1376"/>
      <c r="AE67" s="1376"/>
      <c r="AF67" s="1114"/>
      <c r="AG67" s="579"/>
      <c r="AH67" s="1374"/>
    </row>
    <row r="68">
      <c r="A68" s="1380" t="s">
        <v>175</v>
      </c>
      <c r="B68" s="562"/>
      <c r="C68" s="1381"/>
      <c r="D68" s="1381"/>
      <c r="E68" s="1381"/>
      <c r="F68" s="1381"/>
      <c r="G68" s="1383"/>
      <c r="H68" s="1384"/>
      <c r="I68" s="1385"/>
      <c r="J68" s="1381"/>
      <c r="K68" s="1381"/>
      <c r="L68" s="1381"/>
      <c r="M68" s="1381"/>
      <c r="N68" s="1381"/>
      <c r="O68" s="1109"/>
      <c r="P68" s="569"/>
      <c r="Q68" s="1374"/>
      <c r="R68" s="1380" t="s">
        <v>175</v>
      </c>
      <c r="S68" s="562"/>
      <c r="T68" s="1381"/>
      <c r="U68" s="1381"/>
      <c r="V68" s="1381"/>
      <c r="W68" s="1381"/>
      <c r="X68" s="1383"/>
      <c r="Y68" s="1384"/>
      <c r="Z68" s="1385"/>
      <c r="AA68" s="1381"/>
      <c r="AB68" s="1381"/>
      <c r="AC68" s="1381"/>
      <c r="AD68" s="1381"/>
      <c r="AE68" s="1381"/>
      <c r="AF68" s="1109"/>
      <c r="AG68" s="569"/>
      <c r="AH68" s="1374"/>
    </row>
    <row r="69">
      <c r="A69" s="1386" t="s">
        <v>176</v>
      </c>
      <c r="B69" s="562"/>
      <c r="C69" s="1376"/>
      <c r="D69" s="1376"/>
      <c r="E69" s="1376"/>
      <c r="F69" s="1376"/>
      <c r="G69" s="1387"/>
      <c r="H69" s="1378"/>
      <c r="I69" s="1379"/>
      <c r="J69" s="1376"/>
      <c r="K69" s="1376"/>
      <c r="L69" s="1376"/>
      <c r="M69" s="1376"/>
      <c r="N69" s="1376"/>
      <c r="O69" s="1114"/>
      <c r="P69" s="579"/>
      <c r="Q69" s="1374"/>
      <c r="R69" s="1386" t="s">
        <v>176</v>
      </c>
      <c r="S69" s="562"/>
      <c r="T69" s="1376"/>
      <c r="U69" s="1376"/>
      <c r="V69" s="1376"/>
      <c r="W69" s="1376"/>
      <c r="X69" s="1387"/>
      <c r="Y69" s="1378"/>
      <c r="Z69" s="1379"/>
      <c r="AA69" s="1376"/>
      <c r="AB69" s="1376"/>
      <c r="AC69" s="1376"/>
      <c r="AD69" s="1376"/>
      <c r="AE69" s="1376"/>
      <c r="AF69" s="1114"/>
      <c r="AG69" s="579"/>
      <c r="AH69" s="1374"/>
    </row>
    <row r="70">
      <c r="A70" s="1388" t="s">
        <v>177</v>
      </c>
      <c r="B70" s="583"/>
      <c r="C70" s="1381"/>
      <c r="D70" s="1381"/>
      <c r="E70" s="1381"/>
      <c r="F70" s="1381"/>
      <c r="G70" s="1383"/>
      <c r="H70" s="1384"/>
      <c r="I70" s="1385"/>
      <c r="J70" s="1381"/>
      <c r="K70" s="1381"/>
      <c r="L70" s="1381"/>
      <c r="M70" s="1381"/>
      <c r="N70" s="1381"/>
      <c r="O70" s="1109"/>
      <c r="P70" s="569"/>
      <c r="Q70" s="1374"/>
      <c r="R70" s="1388" t="s">
        <v>177</v>
      </c>
      <c r="S70" s="583"/>
      <c r="T70" s="1381"/>
      <c r="U70" s="1381"/>
      <c r="V70" s="1381"/>
      <c r="W70" s="1381"/>
      <c r="X70" s="1383"/>
      <c r="Y70" s="1384"/>
      <c r="Z70" s="1385"/>
      <c r="AA70" s="1381"/>
      <c r="AB70" s="1381"/>
      <c r="AC70" s="1381"/>
      <c r="AD70" s="1381"/>
      <c r="AE70" s="1381"/>
      <c r="AF70" s="1109"/>
      <c r="AG70" s="569"/>
      <c r="AH70" s="1374"/>
    </row>
    <row r="71">
      <c r="A71" s="1389" t="s">
        <v>178</v>
      </c>
      <c r="B71" s="548"/>
      <c r="C71" s="1376"/>
      <c r="D71" s="1376"/>
      <c r="E71" s="1376"/>
      <c r="F71" s="1376"/>
      <c r="G71" s="1387"/>
      <c r="H71" s="1378"/>
      <c r="I71" s="1379"/>
      <c r="J71" s="1376"/>
      <c r="K71" s="1376"/>
      <c r="L71" s="1376"/>
      <c r="M71" s="1376"/>
      <c r="N71" s="1376"/>
      <c r="O71" s="1114"/>
      <c r="P71" s="579"/>
      <c r="Q71" s="1374"/>
      <c r="R71" s="1389" t="s">
        <v>178</v>
      </c>
      <c r="S71" s="548"/>
      <c r="T71" s="1376"/>
      <c r="U71" s="1376"/>
      <c r="V71" s="1376"/>
      <c r="W71" s="1376"/>
      <c r="X71" s="1387"/>
      <c r="Y71" s="1378"/>
      <c r="Z71" s="1379"/>
      <c r="AA71" s="1376"/>
      <c r="AB71" s="1376"/>
      <c r="AC71" s="1376"/>
      <c r="AD71" s="1376"/>
      <c r="AE71" s="1376"/>
      <c r="AF71" s="1114"/>
      <c r="AG71" s="579"/>
      <c r="AH71" s="1374"/>
    </row>
    <row r="72">
      <c r="A72" s="1398"/>
      <c r="B72" s="1399"/>
      <c r="C72" s="1399"/>
      <c r="D72" s="1399"/>
      <c r="E72" s="1399"/>
      <c r="F72" s="1399"/>
      <c r="G72" s="1400"/>
      <c r="H72" s="1399"/>
      <c r="I72" s="1401"/>
      <c r="J72" s="1399"/>
      <c r="K72" s="1399"/>
      <c r="L72" s="1399"/>
      <c r="M72" s="1399"/>
      <c r="N72" s="1399"/>
      <c r="O72" s="1402"/>
      <c r="P72" s="599"/>
      <c r="Q72" s="1403"/>
      <c r="R72" s="1399"/>
      <c r="S72" s="1399"/>
      <c r="T72" s="1399"/>
      <c r="U72" s="1399"/>
      <c r="V72" s="1399"/>
      <c r="W72" s="1399"/>
      <c r="X72" s="1400"/>
      <c r="Y72" s="1399"/>
      <c r="Z72" s="1401"/>
      <c r="AA72" s="1399"/>
      <c r="AB72" s="1399"/>
      <c r="AC72" s="1399"/>
      <c r="AD72" s="1399"/>
      <c r="AE72" s="1399"/>
      <c r="AF72" s="1402"/>
      <c r="AG72" s="599"/>
      <c r="AH72" s="1403"/>
    </row>
    <row r="73">
      <c r="A73" s="857" t="s">
        <v>595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373"/>
      <c r="R73" s="857" t="s">
        <v>596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150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374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373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374"/>
    </row>
    <row r="75">
      <c r="A75" s="1375" t="s">
        <v>174</v>
      </c>
      <c r="B75" s="552"/>
      <c r="C75" s="1376"/>
      <c r="D75" s="1377">
        <v>52.0</v>
      </c>
      <c r="E75" s="1377">
        <v>1.0</v>
      </c>
      <c r="F75" s="1377">
        <v>52.0</v>
      </c>
      <c r="G75" s="1287">
        <v>0.008842592592592593</v>
      </c>
      <c r="H75" s="1378">
        <f t="shared" ref="H75:H77" si="33">D75-F75</f>
        <v>0</v>
      </c>
      <c r="I75" s="1379">
        <f t="shared" ref="I75:I77" si="34">H75/(HOUR(G75)*60+(MINUTE(G75)+((SECOND(G75)/60))))</f>
        <v>0</v>
      </c>
      <c r="J75" s="1377">
        <v>2.0</v>
      </c>
      <c r="K75" s="1377">
        <v>9.0</v>
      </c>
      <c r="L75" s="1377">
        <v>4.0</v>
      </c>
      <c r="M75" s="1376"/>
      <c r="N75" s="1376"/>
      <c r="O75" s="1114"/>
      <c r="P75" s="579"/>
      <c r="Q75" s="1374"/>
      <c r="R75" s="1375" t="s">
        <v>174</v>
      </c>
      <c r="S75" s="552"/>
      <c r="T75" s="1377">
        <v>1.0</v>
      </c>
      <c r="U75" s="1377">
        <v>123.0</v>
      </c>
      <c r="V75" s="1377"/>
      <c r="W75" s="1377">
        <v>115.0</v>
      </c>
      <c r="X75" s="1287">
        <v>0.0203125</v>
      </c>
      <c r="Y75" s="1378">
        <f t="shared" ref="Y75:Y77" si="35">U75-W75</f>
        <v>8</v>
      </c>
      <c r="Z75" s="1379">
        <f t="shared" ref="Z75:Z77" si="36">Y75/(HOUR(X75)*60+(MINUTE(X75)+((SECOND(X75)/60))))</f>
        <v>0.2735042735</v>
      </c>
      <c r="AA75" s="1377">
        <v>3.0</v>
      </c>
      <c r="AB75" s="1377">
        <v>20.0</v>
      </c>
      <c r="AC75" s="1377">
        <v>6.0</v>
      </c>
      <c r="AD75" s="1377">
        <v>4.0</v>
      </c>
      <c r="AE75" s="1377">
        <v>4.0</v>
      </c>
      <c r="AF75" s="1114"/>
      <c r="AG75" s="579"/>
      <c r="AH75" s="1374"/>
    </row>
    <row r="76">
      <c r="A76" s="1380" t="s">
        <v>175</v>
      </c>
      <c r="B76" s="562"/>
      <c r="C76" s="1382">
        <v>4.0</v>
      </c>
      <c r="D76" s="1382">
        <v>34.0</v>
      </c>
      <c r="E76" s="1381"/>
      <c r="F76" s="1382">
        <v>35.0</v>
      </c>
      <c r="G76" s="1407">
        <v>0.008842592592592593</v>
      </c>
      <c r="H76" s="1384">
        <f t="shared" si="33"/>
        <v>-1</v>
      </c>
      <c r="I76" s="1385">
        <f t="shared" si="34"/>
        <v>-0.07853403141</v>
      </c>
      <c r="J76" s="1382">
        <v>5.0</v>
      </c>
      <c r="K76" s="1382">
        <v>8.0</v>
      </c>
      <c r="L76" s="1382">
        <v>2.0</v>
      </c>
      <c r="M76" s="1381"/>
      <c r="N76" s="1381"/>
      <c r="O76" s="1109"/>
      <c r="P76" s="569"/>
      <c r="Q76" s="1374"/>
      <c r="R76" s="1380" t="s">
        <v>175</v>
      </c>
      <c r="S76" s="562"/>
      <c r="T76" s="1382">
        <v>3.0</v>
      </c>
      <c r="U76" s="1382">
        <v>63.0</v>
      </c>
      <c r="V76" s="1381"/>
      <c r="W76" s="1382">
        <v>79.0</v>
      </c>
      <c r="X76" s="1407">
        <v>0.0203125</v>
      </c>
      <c r="Y76" s="1384">
        <f t="shared" si="35"/>
        <v>-16</v>
      </c>
      <c r="Z76" s="1385">
        <f t="shared" si="36"/>
        <v>-0.547008547</v>
      </c>
      <c r="AA76" s="1382">
        <v>4.0</v>
      </c>
      <c r="AB76" s="1382">
        <v>5.0</v>
      </c>
      <c r="AC76" s="1381"/>
      <c r="AD76" s="1381"/>
      <c r="AE76" s="1382">
        <v>1.0</v>
      </c>
      <c r="AF76" s="1109"/>
      <c r="AG76" s="569"/>
      <c r="AH76" s="1374"/>
    </row>
    <row r="77">
      <c r="A77" s="1386" t="s">
        <v>176</v>
      </c>
      <c r="B77" s="562"/>
      <c r="C77" s="1377">
        <v>1.0</v>
      </c>
      <c r="D77" s="1377">
        <v>46.0</v>
      </c>
      <c r="E77" s="1377">
        <v>1.0</v>
      </c>
      <c r="F77" s="1377">
        <v>47.0</v>
      </c>
      <c r="G77" s="1287">
        <v>0.008842592592592593</v>
      </c>
      <c r="H77" s="1378">
        <f t="shared" si="33"/>
        <v>-1</v>
      </c>
      <c r="I77" s="1379">
        <f t="shared" si="34"/>
        <v>-0.07853403141</v>
      </c>
      <c r="J77" s="1377">
        <v>2.0</v>
      </c>
      <c r="K77" s="1377">
        <v>10.0</v>
      </c>
      <c r="L77" s="1377">
        <v>1.0</v>
      </c>
      <c r="M77" s="1377">
        <v>1.0</v>
      </c>
      <c r="N77" s="1377">
        <v>2.0</v>
      </c>
      <c r="O77" s="1114"/>
      <c r="P77" s="579"/>
      <c r="Q77" s="1374"/>
      <c r="R77" s="1386" t="s">
        <v>176</v>
      </c>
      <c r="S77" s="562"/>
      <c r="T77" s="1376"/>
      <c r="U77" s="1377">
        <v>106.0</v>
      </c>
      <c r="V77" s="1376"/>
      <c r="W77" s="1377">
        <v>117.0</v>
      </c>
      <c r="X77" s="1287">
        <v>0.0203125</v>
      </c>
      <c r="Y77" s="1378">
        <f t="shared" si="35"/>
        <v>-11</v>
      </c>
      <c r="Z77" s="1379">
        <f t="shared" si="36"/>
        <v>-0.3760683761</v>
      </c>
      <c r="AA77" s="1377">
        <v>3.0</v>
      </c>
      <c r="AB77" s="1377">
        <v>14.0</v>
      </c>
      <c r="AC77" s="1377">
        <v>2.0</v>
      </c>
      <c r="AD77" s="1377">
        <v>3.0</v>
      </c>
      <c r="AE77" s="1377">
        <v>2.0</v>
      </c>
      <c r="AF77" s="1114"/>
      <c r="AG77" s="579"/>
      <c r="AH77" s="1374"/>
    </row>
    <row r="78">
      <c r="A78" s="1388" t="s">
        <v>177</v>
      </c>
      <c r="B78" s="583"/>
      <c r="C78" s="1381"/>
      <c r="D78" s="1381"/>
      <c r="E78" s="1381"/>
      <c r="F78" s="1381"/>
      <c r="G78" s="1383"/>
      <c r="H78" s="1384"/>
      <c r="I78" s="1385"/>
      <c r="J78" s="1381"/>
      <c r="K78" s="1381"/>
      <c r="L78" s="1381"/>
      <c r="M78" s="1381"/>
      <c r="N78" s="1381"/>
      <c r="O78" s="1109"/>
      <c r="P78" s="569"/>
      <c r="Q78" s="1374"/>
      <c r="R78" s="1388" t="s">
        <v>177</v>
      </c>
      <c r="S78" s="583"/>
      <c r="T78" s="1381"/>
      <c r="U78" s="1381"/>
      <c r="V78" s="1381"/>
      <c r="W78" s="1381"/>
      <c r="X78" s="1383"/>
      <c r="Y78" s="1384"/>
      <c r="Z78" s="1385"/>
      <c r="AA78" s="1381"/>
      <c r="AB78" s="1381"/>
      <c r="AC78" s="1381"/>
      <c r="AD78" s="1381"/>
      <c r="AE78" s="1381"/>
      <c r="AF78" s="1109"/>
      <c r="AG78" s="569"/>
      <c r="AH78" s="1374"/>
    </row>
    <row r="79">
      <c r="A79" s="1389" t="s">
        <v>591</v>
      </c>
      <c r="B79" s="548"/>
      <c r="C79" s="1376"/>
      <c r="D79" s="1377">
        <v>37.0</v>
      </c>
      <c r="E79" s="1377">
        <v>3.0</v>
      </c>
      <c r="F79" s="1377">
        <v>38.0</v>
      </c>
      <c r="G79" s="1287">
        <v>0.008842592592592593</v>
      </c>
      <c r="H79" s="1378">
        <f>D79-F79</f>
        <v>-1</v>
      </c>
      <c r="I79" s="1379">
        <f>H79/(HOUR(G79)*60+(MINUTE(G79)+((SECOND(G79)/60))))</f>
        <v>-0.07853403141</v>
      </c>
      <c r="J79" s="1377">
        <v>1.0</v>
      </c>
      <c r="K79" s="1377">
        <v>5.0</v>
      </c>
      <c r="L79" s="1377">
        <v>1.0</v>
      </c>
      <c r="M79" s="1376"/>
      <c r="N79" s="1377">
        <v>1.0</v>
      </c>
      <c r="O79" s="1114"/>
      <c r="P79" s="579"/>
      <c r="Q79" s="1374"/>
      <c r="R79" s="1389" t="s">
        <v>591</v>
      </c>
      <c r="S79" s="548"/>
      <c r="T79" s="1376"/>
      <c r="U79" s="1377">
        <v>100.0</v>
      </c>
      <c r="V79" s="1376"/>
      <c r="W79" s="1377">
        <v>101.0</v>
      </c>
      <c r="X79" s="1287">
        <v>0.0203125</v>
      </c>
      <c r="Y79" s="1378">
        <f>U79-W79</f>
        <v>-1</v>
      </c>
      <c r="Z79" s="1379">
        <f>Y79/(HOUR(X79)*60+(MINUTE(X79)+((SECOND(X79)/60))))</f>
        <v>-0.03418803419</v>
      </c>
      <c r="AA79" s="1377">
        <v>5.0</v>
      </c>
      <c r="AB79" s="1377">
        <v>12.0</v>
      </c>
      <c r="AC79" s="1377">
        <v>3.0</v>
      </c>
      <c r="AD79" s="1376"/>
      <c r="AE79" s="1377">
        <v>3.0</v>
      </c>
      <c r="AF79" s="1114"/>
      <c r="AG79" s="1094">
        <v>1.0</v>
      </c>
      <c r="AH79" s="1374"/>
    </row>
    <row r="80">
      <c r="A80" s="1414"/>
      <c r="B80" s="1403"/>
      <c r="C80" s="1415" t="s">
        <v>390</v>
      </c>
      <c r="D80" s="1403"/>
      <c r="E80" s="1403"/>
      <c r="F80" s="1403"/>
      <c r="G80" s="1416"/>
      <c r="H80" s="1403"/>
      <c r="I80" s="1417"/>
      <c r="J80" s="1403"/>
      <c r="K80" s="1403"/>
      <c r="L80" s="1403"/>
      <c r="M80" s="1403"/>
      <c r="N80" s="1403"/>
      <c r="O80" s="1418"/>
      <c r="P80" s="870"/>
      <c r="Q80" s="1403"/>
      <c r="R80" s="1403"/>
      <c r="S80" s="1403"/>
      <c r="T80" s="1415" t="s">
        <v>390</v>
      </c>
      <c r="U80" s="1403"/>
      <c r="V80" s="1403"/>
      <c r="W80" s="1403"/>
      <c r="X80" s="1416"/>
      <c r="Y80" s="1403"/>
      <c r="Z80" s="1417"/>
      <c r="AA80" s="1403"/>
      <c r="AB80" s="1403"/>
      <c r="AC80" s="1403"/>
      <c r="AD80" s="1403"/>
      <c r="AE80" s="1403"/>
      <c r="AF80" s="1418"/>
      <c r="AG80" s="870"/>
      <c r="AH80" s="1403"/>
    </row>
    <row r="81">
      <c r="A81" s="1419"/>
      <c r="B81" s="1419"/>
      <c r="C81" s="1419"/>
      <c r="D81" s="1419"/>
      <c r="E81" s="1419"/>
      <c r="F81" s="1419"/>
      <c r="G81" s="1420"/>
      <c r="H81" s="1419"/>
      <c r="I81" s="1421"/>
      <c r="J81" s="1419"/>
      <c r="K81" s="1419"/>
      <c r="L81" s="1419"/>
      <c r="M81" s="1419"/>
      <c r="N81" s="1419"/>
      <c r="O81" s="1234"/>
      <c r="P81" s="875"/>
      <c r="Q81" s="1419"/>
      <c r="R81" s="1419"/>
      <c r="S81" s="1419"/>
      <c r="T81" s="1419"/>
      <c r="U81" s="1419"/>
      <c r="V81" s="1419"/>
      <c r="W81" s="1419"/>
      <c r="X81" s="1420"/>
      <c r="Y81" s="1419"/>
      <c r="Z81" s="1421"/>
      <c r="AA81" s="1419"/>
      <c r="AB81" s="1419"/>
      <c r="AC81" s="1419"/>
      <c r="AD81" s="1419"/>
      <c r="AE81" s="1419"/>
      <c r="AF81" s="1234"/>
      <c r="AG81" s="875"/>
      <c r="AH81" s="1419"/>
    </row>
    <row r="82">
      <c r="A82" s="1419"/>
      <c r="B82" s="1419"/>
      <c r="C82" s="1419"/>
      <c r="D82" s="1419"/>
      <c r="E82" s="1419"/>
      <c r="F82" s="1419"/>
      <c r="G82" s="1420"/>
      <c r="H82" s="1419"/>
      <c r="I82" s="1421"/>
      <c r="J82" s="1419"/>
      <c r="K82" s="1419"/>
      <c r="L82" s="1419"/>
      <c r="M82" s="1419"/>
      <c r="N82" s="1419"/>
      <c r="O82" s="1234"/>
      <c r="P82" s="875"/>
      <c r="Q82" s="1419"/>
      <c r="R82" s="1419"/>
      <c r="S82" s="1419"/>
      <c r="T82" s="1419"/>
      <c r="U82" s="1419"/>
      <c r="V82" s="1419"/>
      <c r="W82" s="1419"/>
      <c r="X82" s="1420"/>
      <c r="Y82" s="1419"/>
      <c r="Z82" s="1421"/>
      <c r="AA82" s="1419"/>
      <c r="AB82" s="1419"/>
      <c r="AC82" s="1419"/>
      <c r="AD82" s="1419"/>
      <c r="AE82" s="1419"/>
      <c r="AF82" s="1234"/>
      <c r="AG82" s="875"/>
      <c r="AH82" s="1419"/>
    </row>
    <row r="83">
      <c r="A83" s="1419"/>
      <c r="B83" s="1419"/>
      <c r="C83" s="1419"/>
      <c r="D83" s="1419"/>
      <c r="E83" s="1419"/>
      <c r="F83" s="1419"/>
      <c r="G83" s="1420"/>
      <c r="H83" s="1419"/>
      <c r="I83" s="1421"/>
      <c r="J83" s="1419"/>
      <c r="K83" s="1419"/>
      <c r="L83" s="1419"/>
      <c r="M83" s="1419"/>
      <c r="N83" s="1419"/>
      <c r="O83" s="1234"/>
      <c r="P83" s="875"/>
      <c r="Q83" s="1419"/>
      <c r="R83" s="1419"/>
      <c r="S83" s="1419"/>
      <c r="T83" s="1419"/>
      <c r="U83" s="1419"/>
      <c r="V83" s="1419"/>
      <c r="W83" s="1419"/>
      <c r="X83" s="1420"/>
      <c r="Y83" s="1419"/>
      <c r="Z83" s="1421"/>
      <c r="AA83" s="1419"/>
      <c r="AB83" s="1419"/>
      <c r="AC83" s="1419"/>
      <c r="AD83" s="1419"/>
      <c r="AE83" s="1419"/>
      <c r="AF83" s="1234"/>
      <c r="AG83" s="875"/>
      <c r="AH83" s="1419"/>
    </row>
    <row r="84">
      <c r="A84" s="1419"/>
      <c r="B84" s="1419"/>
      <c r="C84" s="1419"/>
      <c r="D84" s="1419"/>
      <c r="E84" s="1419"/>
      <c r="F84" s="1419"/>
      <c r="G84" s="1420"/>
      <c r="H84" s="1419"/>
      <c r="I84" s="1421"/>
      <c r="J84" s="1419"/>
      <c r="K84" s="1419"/>
      <c r="L84" s="1419"/>
      <c r="M84" s="1419"/>
      <c r="N84" s="1419"/>
      <c r="O84" s="1234"/>
      <c r="P84" s="875"/>
      <c r="Q84" s="1419"/>
      <c r="R84" s="1419"/>
      <c r="S84" s="1419"/>
      <c r="T84" s="1419"/>
      <c r="U84" s="1419"/>
      <c r="V84" s="1419"/>
      <c r="W84" s="1419"/>
      <c r="X84" s="1420"/>
      <c r="Y84" s="1419"/>
      <c r="Z84" s="1421"/>
      <c r="AA84" s="1419"/>
      <c r="AB84" s="1419"/>
      <c r="AC84" s="1419"/>
      <c r="AD84" s="1419"/>
      <c r="AE84" s="1419"/>
      <c r="AF84" s="1234"/>
      <c r="AG84" s="875"/>
      <c r="AH84" s="1419"/>
    </row>
    <row r="85">
      <c r="A85" s="1419"/>
      <c r="B85" s="1419"/>
      <c r="C85" s="1419"/>
      <c r="D85" s="1419"/>
      <c r="E85" s="1419"/>
      <c r="F85" s="1419"/>
      <c r="G85" s="1420"/>
      <c r="H85" s="1419"/>
      <c r="I85" s="1421"/>
      <c r="J85" s="1419"/>
      <c r="K85" s="1419"/>
      <c r="L85" s="1419"/>
      <c r="M85" s="1419"/>
      <c r="N85" s="1419"/>
      <c r="O85" s="1234"/>
      <c r="P85" s="875"/>
      <c r="Q85" s="1419"/>
      <c r="R85" s="1419"/>
      <c r="S85" s="1419"/>
      <c r="T85" s="1419"/>
      <c r="U85" s="1419"/>
      <c r="V85" s="1419"/>
      <c r="W85" s="1419"/>
      <c r="X85" s="1420"/>
      <c r="Y85" s="1419"/>
      <c r="Z85" s="1421"/>
      <c r="AA85" s="1419"/>
      <c r="AB85" s="1419"/>
      <c r="AC85" s="1419"/>
      <c r="AD85" s="1419"/>
      <c r="AE85" s="1419"/>
      <c r="AF85" s="1234"/>
      <c r="AG85" s="875"/>
      <c r="AH85" s="1419"/>
    </row>
    <row r="86">
      <c r="A86" s="1419"/>
      <c r="B86" s="1419"/>
      <c r="C86" s="1419"/>
      <c r="D86" s="1419"/>
      <c r="E86" s="1419"/>
      <c r="F86" s="1419"/>
      <c r="G86" s="1420"/>
      <c r="H86" s="1419"/>
      <c r="I86" s="1421"/>
      <c r="J86" s="1419"/>
      <c r="K86" s="1419"/>
      <c r="L86" s="1419"/>
      <c r="M86" s="1419"/>
      <c r="N86" s="1419"/>
      <c r="O86" s="1234"/>
      <c r="P86" s="875"/>
      <c r="Q86" s="1419"/>
      <c r="R86" s="1419"/>
      <c r="S86" s="1419"/>
      <c r="T86" s="1419"/>
      <c r="U86" s="1419"/>
      <c r="V86" s="1419"/>
      <c r="W86" s="1419"/>
      <c r="X86" s="1420"/>
      <c r="Y86" s="1419"/>
      <c r="Z86" s="1421"/>
      <c r="AA86" s="1419"/>
      <c r="AB86" s="1419"/>
      <c r="AC86" s="1419"/>
      <c r="AD86" s="1419"/>
      <c r="AE86" s="1419"/>
      <c r="AF86" s="1234"/>
      <c r="AG86" s="875"/>
      <c r="AH86" s="1419"/>
    </row>
    <row r="87">
      <c r="A87" s="1419"/>
      <c r="B87" s="1419"/>
      <c r="C87" s="1419"/>
      <c r="D87" s="1419"/>
      <c r="E87" s="1419"/>
      <c r="F87" s="1419"/>
      <c r="G87" s="1420"/>
      <c r="H87" s="1419"/>
      <c r="I87" s="1421"/>
      <c r="J87" s="1419"/>
      <c r="K87" s="1419"/>
      <c r="L87" s="1419"/>
      <c r="M87" s="1419"/>
      <c r="N87" s="1419"/>
      <c r="O87" s="1234"/>
      <c r="P87" s="875"/>
      <c r="Q87" s="1419"/>
      <c r="R87" s="1419"/>
      <c r="S87" s="1419"/>
      <c r="T87" s="1419"/>
      <c r="U87" s="1419"/>
      <c r="V87" s="1419"/>
      <c r="W87" s="1419"/>
      <c r="X87" s="1420"/>
      <c r="Y87" s="1419"/>
      <c r="Z87" s="1421"/>
      <c r="AA87" s="1419"/>
      <c r="AB87" s="1419"/>
      <c r="AC87" s="1419"/>
      <c r="AD87" s="1419"/>
      <c r="AE87" s="1419"/>
      <c r="AF87" s="1234"/>
      <c r="AG87" s="875"/>
      <c r="AH87" s="1419"/>
    </row>
    <row r="88">
      <c r="A88" s="1419"/>
      <c r="B88" s="1419"/>
      <c r="C88" s="1419"/>
      <c r="D88" s="1419"/>
      <c r="E88" s="1419"/>
      <c r="F88" s="1419"/>
      <c r="G88" s="1420"/>
      <c r="H88" s="1419"/>
      <c r="I88" s="1421"/>
      <c r="J88" s="1419"/>
      <c r="K88" s="1419"/>
      <c r="L88" s="1419"/>
      <c r="M88" s="1419"/>
      <c r="N88" s="1419"/>
      <c r="O88" s="1234"/>
      <c r="P88" s="875"/>
      <c r="Q88" s="1419"/>
      <c r="R88" s="1419"/>
      <c r="S88" s="1419"/>
      <c r="T88" s="1419"/>
      <c r="U88" s="1419"/>
      <c r="V88" s="1419"/>
      <c r="W88" s="1419"/>
      <c r="X88" s="1420"/>
      <c r="Y88" s="1419"/>
      <c r="Z88" s="1421"/>
      <c r="AA88" s="1419"/>
      <c r="AB88" s="1419"/>
      <c r="AC88" s="1419"/>
      <c r="AD88" s="1419"/>
      <c r="AE88" s="1419"/>
      <c r="AF88" s="1234"/>
      <c r="AG88" s="875"/>
      <c r="AH88" s="1419"/>
    </row>
    <row r="89">
      <c r="A89" s="1419"/>
      <c r="B89" s="1419"/>
      <c r="C89" s="1419"/>
      <c r="D89" s="1419"/>
      <c r="E89" s="1419"/>
      <c r="F89" s="1419"/>
      <c r="G89" s="1420"/>
      <c r="H89" s="1419"/>
      <c r="I89" s="1421"/>
      <c r="J89" s="1419"/>
      <c r="K89" s="1419"/>
      <c r="L89" s="1419"/>
      <c r="M89" s="1419"/>
      <c r="N89" s="1419"/>
      <c r="O89" s="1234"/>
      <c r="P89" s="875"/>
      <c r="Q89" s="1419"/>
      <c r="R89" s="1419"/>
      <c r="S89" s="1419"/>
      <c r="T89" s="1419"/>
      <c r="U89" s="1419"/>
      <c r="V89" s="1419"/>
      <c r="W89" s="1419"/>
      <c r="X89" s="1420"/>
      <c r="Y89" s="1419"/>
      <c r="Z89" s="1421"/>
      <c r="AA89" s="1419"/>
      <c r="AB89" s="1419"/>
      <c r="AC89" s="1419"/>
      <c r="AD89" s="1419"/>
      <c r="AE89" s="1419"/>
      <c r="AF89" s="1234"/>
      <c r="AG89" s="875"/>
      <c r="AH89" s="1419"/>
    </row>
    <row r="90">
      <c r="A90" s="1419"/>
      <c r="B90" s="1419"/>
      <c r="C90" s="1419"/>
      <c r="D90" s="1419"/>
      <c r="E90" s="1419"/>
      <c r="F90" s="1419"/>
      <c r="G90" s="1420"/>
      <c r="H90" s="1419"/>
      <c r="I90" s="1421"/>
      <c r="J90" s="1419"/>
      <c r="K90" s="1419"/>
      <c r="L90" s="1419"/>
      <c r="M90" s="1419"/>
      <c r="N90" s="1419"/>
      <c r="O90" s="1234"/>
      <c r="P90" s="875"/>
      <c r="Q90" s="1419"/>
      <c r="R90" s="1419"/>
      <c r="S90" s="1419"/>
      <c r="T90" s="1419"/>
      <c r="U90" s="1419"/>
      <c r="V90" s="1419"/>
      <c r="W90" s="1419"/>
      <c r="X90" s="1420"/>
      <c r="Y90" s="1419"/>
      <c r="Z90" s="1421"/>
      <c r="AA90" s="1419"/>
      <c r="AB90" s="1419"/>
      <c r="AC90" s="1419"/>
      <c r="AD90" s="1419"/>
      <c r="AE90" s="1419"/>
      <c r="AF90" s="1234"/>
      <c r="AG90" s="875"/>
      <c r="AH90" s="1419"/>
    </row>
    <row r="91">
      <c r="A91" s="1419"/>
      <c r="B91" s="1419"/>
      <c r="C91" s="1419"/>
      <c r="D91" s="1419"/>
      <c r="E91" s="1419"/>
      <c r="F91" s="1419"/>
      <c r="G91" s="1420"/>
      <c r="H91" s="1419"/>
      <c r="I91" s="1421"/>
      <c r="J91" s="1419"/>
      <c r="K91" s="1419"/>
      <c r="L91" s="1419"/>
      <c r="M91" s="1419"/>
      <c r="N91" s="1419"/>
      <c r="O91" s="1234"/>
      <c r="P91" s="875"/>
      <c r="Q91" s="1419"/>
      <c r="R91" s="1419"/>
      <c r="S91" s="1419"/>
      <c r="T91" s="1419"/>
      <c r="U91" s="1419"/>
      <c r="V91" s="1419"/>
      <c r="W91" s="1419"/>
      <c r="X91" s="1420"/>
      <c r="Y91" s="1419"/>
      <c r="Z91" s="1421"/>
      <c r="AA91" s="1419"/>
      <c r="AB91" s="1419"/>
      <c r="AC91" s="1419"/>
      <c r="AD91" s="1419"/>
      <c r="AE91" s="1419"/>
      <c r="AF91" s="1234"/>
      <c r="AG91" s="875"/>
      <c r="AH91" s="1419"/>
    </row>
    <row r="92">
      <c r="A92" s="1419"/>
      <c r="B92" s="1419"/>
      <c r="C92" s="1419"/>
      <c r="D92" s="1419"/>
      <c r="E92" s="1419"/>
      <c r="F92" s="1419"/>
      <c r="G92" s="1420"/>
      <c r="H92" s="1419"/>
      <c r="I92" s="1421"/>
      <c r="J92" s="1419"/>
      <c r="K92" s="1419"/>
      <c r="L92" s="1419"/>
      <c r="M92" s="1419"/>
      <c r="N92" s="1419"/>
      <c r="O92" s="1234"/>
      <c r="P92" s="875"/>
      <c r="Q92" s="1419"/>
      <c r="R92" s="1419"/>
      <c r="S92" s="1419"/>
      <c r="T92" s="1419"/>
      <c r="U92" s="1419"/>
      <c r="V92" s="1419"/>
      <c r="W92" s="1419"/>
      <c r="X92" s="1420"/>
      <c r="Y92" s="1419"/>
      <c r="Z92" s="1421"/>
      <c r="AA92" s="1419"/>
      <c r="AB92" s="1419"/>
      <c r="AC92" s="1419"/>
      <c r="AD92" s="1419"/>
      <c r="AE92" s="1419"/>
      <c r="AF92" s="1234"/>
      <c r="AG92" s="875"/>
      <c r="AH92" s="1419"/>
    </row>
    <row r="93">
      <c r="A93" s="1419"/>
      <c r="B93" s="1419"/>
      <c r="C93" s="1419"/>
      <c r="D93" s="1419"/>
      <c r="E93" s="1419"/>
      <c r="F93" s="1419"/>
      <c r="G93" s="1420"/>
      <c r="H93" s="1419"/>
      <c r="I93" s="1421"/>
      <c r="J93" s="1419"/>
      <c r="K93" s="1419"/>
      <c r="L93" s="1419"/>
      <c r="M93" s="1419"/>
      <c r="N93" s="1419"/>
      <c r="O93" s="1234"/>
      <c r="P93" s="875"/>
      <c r="Q93" s="1419"/>
      <c r="R93" s="1419"/>
      <c r="S93" s="1419"/>
      <c r="T93" s="1419"/>
      <c r="U93" s="1419"/>
      <c r="V93" s="1419"/>
      <c r="W93" s="1419"/>
      <c r="X93" s="1420"/>
      <c r="Y93" s="1419"/>
      <c r="Z93" s="1421"/>
      <c r="AA93" s="1419"/>
      <c r="AB93" s="1419"/>
      <c r="AC93" s="1419"/>
      <c r="AD93" s="1419"/>
      <c r="AE93" s="1419"/>
      <c r="AF93" s="1234"/>
      <c r="AG93" s="875"/>
      <c r="AH93" s="1419"/>
    </row>
    <row r="94">
      <c r="A94" s="1419"/>
      <c r="B94" s="1419"/>
      <c r="C94" s="1419"/>
      <c r="D94" s="1419"/>
      <c r="E94" s="1419"/>
      <c r="F94" s="1419"/>
      <c r="G94" s="1420"/>
      <c r="H94" s="1419"/>
      <c r="I94" s="1421"/>
      <c r="J94" s="1419"/>
      <c r="K94" s="1419"/>
      <c r="L94" s="1419"/>
      <c r="M94" s="1419"/>
      <c r="N94" s="1419"/>
      <c r="O94" s="1234"/>
      <c r="P94" s="875"/>
      <c r="Q94" s="1419"/>
      <c r="R94" s="1419"/>
      <c r="S94" s="1419"/>
      <c r="T94" s="1419"/>
      <c r="U94" s="1419"/>
      <c r="V94" s="1419"/>
      <c r="W94" s="1419"/>
      <c r="X94" s="1420"/>
      <c r="Y94" s="1419"/>
      <c r="Z94" s="1421"/>
      <c r="AA94" s="1419"/>
      <c r="AB94" s="1419"/>
      <c r="AC94" s="1419"/>
      <c r="AD94" s="1419"/>
      <c r="AE94" s="1419"/>
      <c r="AF94" s="1234"/>
      <c r="AG94" s="875"/>
      <c r="AH94" s="1419"/>
    </row>
    <row r="95">
      <c r="A95" s="1419"/>
      <c r="B95" s="1419"/>
      <c r="C95" s="1419"/>
      <c r="D95" s="1419"/>
      <c r="E95" s="1419"/>
      <c r="F95" s="1419"/>
      <c r="G95" s="1420"/>
      <c r="H95" s="1419"/>
      <c r="I95" s="1421"/>
      <c r="J95" s="1419"/>
      <c r="K95" s="1419"/>
      <c r="L95" s="1419"/>
      <c r="M95" s="1419"/>
      <c r="N95" s="1419"/>
      <c r="O95" s="1234"/>
      <c r="P95" s="875"/>
      <c r="Q95" s="1419"/>
      <c r="R95" s="1419"/>
      <c r="S95" s="1419"/>
      <c r="T95" s="1419"/>
      <c r="U95" s="1419"/>
      <c r="V95" s="1419"/>
      <c r="W95" s="1419"/>
      <c r="X95" s="1420"/>
      <c r="Y95" s="1419"/>
      <c r="Z95" s="1421"/>
      <c r="AA95" s="1419"/>
      <c r="AB95" s="1419"/>
      <c r="AC95" s="1419"/>
      <c r="AD95" s="1419"/>
      <c r="AE95" s="1419"/>
      <c r="AF95" s="1234"/>
      <c r="AG95" s="875"/>
      <c r="AH95" s="1419"/>
    </row>
    <row r="96">
      <c r="A96" s="1419"/>
      <c r="B96" s="1419"/>
      <c r="C96" s="1419"/>
      <c r="D96" s="1419"/>
      <c r="E96" s="1419"/>
      <c r="F96" s="1419"/>
      <c r="G96" s="1420"/>
      <c r="H96" s="1419"/>
      <c r="I96" s="1421"/>
      <c r="J96" s="1419"/>
      <c r="K96" s="1419"/>
      <c r="L96" s="1419"/>
      <c r="M96" s="1419"/>
      <c r="N96" s="1419"/>
      <c r="O96" s="1234"/>
      <c r="P96" s="875"/>
      <c r="Q96" s="1419"/>
      <c r="R96" s="1419"/>
      <c r="S96" s="1419"/>
      <c r="T96" s="1419"/>
      <c r="U96" s="1419"/>
      <c r="V96" s="1419"/>
      <c r="W96" s="1419"/>
      <c r="X96" s="1420"/>
      <c r="Y96" s="1419"/>
      <c r="Z96" s="1421"/>
      <c r="AA96" s="1419"/>
      <c r="AB96" s="1419"/>
      <c r="AC96" s="1419"/>
      <c r="AD96" s="1419"/>
      <c r="AE96" s="1419"/>
      <c r="AF96" s="1234"/>
      <c r="AG96" s="875"/>
      <c r="AH96" s="1419"/>
    </row>
    <row r="97">
      <c r="A97" s="1419"/>
      <c r="B97" s="1419"/>
      <c r="C97" s="1419"/>
      <c r="D97" s="1419"/>
      <c r="E97" s="1419"/>
      <c r="F97" s="1419"/>
      <c r="G97" s="1420"/>
      <c r="H97" s="1419"/>
      <c r="I97" s="1421"/>
      <c r="J97" s="1419"/>
      <c r="K97" s="1419"/>
      <c r="L97" s="1419"/>
      <c r="M97" s="1419"/>
      <c r="N97" s="1419"/>
      <c r="O97" s="1234"/>
      <c r="P97" s="875"/>
      <c r="Q97" s="1419"/>
      <c r="R97" s="1419"/>
      <c r="S97" s="1419"/>
      <c r="T97" s="1419"/>
      <c r="U97" s="1419"/>
      <c r="V97" s="1419"/>
      <c r="W97" s="1419"/>
      <c r="X97" s="1420"/>
      <c r="Y97" s="1419"/>
      <c r="Z97" s="1421"/>
      <c r="AA97" s="1419"/>
      <c r="AB97" s="1419"/>
      <c r="AC97" s="1419"/>
      <c r="AD97" s="1419"/>
      <c r="AE97" s="1419"/>
      <c r="AF97" s="1234"/>
      <c r="AG97" s="875"/>
      <c r="AH97" s="1419"/>
    </row>
    <row r="98">
      <c r="A98" s="1419"/>
      <c r="B98" s="1419"/>
      <c r="C98" s="1419"/>
      <c r="D98" s="1419"/>
      <c r="E98" s="1419"/>
      <c r="F98" s="1419"/>
      <c r="G98" s="1420"/>
      <c r="H98" s="1419"/>
      <c r="I98" s="1421"/>
      <c r="J98" s="1419"/>
      <c r="K98" s="1419"/>
      <c r="L98" s="1419"/>
      <c r="M98" s="1419"/>
      <c r="N98" s="1419"/>
      <c r="O98" s="1234"/>
      <c r="P98" s="875"/>
      <c r="Q98" s="1419"/>
      <c r="R98" s="1419"/>
      <c r="S98" s="1419"/>
      <c r="T98" s="1419"/>
      <c r="U98" s="1419"/>
      <c r="V98" s="1419"/>
      <c r="W98" s="1419"/>
      <c r="X98" s="1420"/>
      <c r="Y98" s="1419"/>
      <c r="Z98" s="1421"/>
      <c r="AA98" s="1419"/>
      <c r="AB98" s="1419"/>
      <c r="AC98" s="1419"/>
      <c r="AD98" s="1419"/>
      <c r="AE98" s="1419"/>
      <c r="AF98" s="1234"/>
      <c r="AG98" s="875"/>
      <c r="AH98" s="1419"/>
    </row>
    <row r="99">
      <c r="A99" s="1419"/>
      <c r="B99" s="1419"/>
      <c r="C99" s="1419"/>
      <c r="D99" s="1419"/>
      <c r="E99" s="1419"/>
      <c r="F99" s="1419"/>
      <c r="G99" s="1420"/>
      <c r="H99" s="1419"/>
      <c r="I99" s="1421"/>
      <c r="J99" s="1419"/>
      <c r="K99" s="1419"/>
      <c r="L99" s="1419"/>
      <c r="M99" s="1419"/>
      <c r="N99" s="1419"/>
      <c r="O99" s="1234"/>
      <c r="P99" s="875"/>
      <c r="Q99" s="1419"/>
      <c r="R99" s="1419"/>
      <c r="S99" s="1419"/>
      <c r="T99" s="1419"/>
      <c r="U99" s="1419"/>
      <c r="V99" s="1419"/>
      <c r="W99" s="1419"/>
      <c r="X99" s="1420"/>
      <c r="Y99" s="1419"/>
      <c r="Z99" s="1421"/>
      <c r="AA99" s="1419"/>
      <c r="AB99" s="1419"/>
      <c r="AC99" s="1419"/>
      <c r="AD99" s="1419"/>
      <c r="AE99" s="1419"/>
      <c r="AF99" s="1234"/>
      <c r="AG99" s="875"/>
      <c r="AH99" s="1419"/>
    </row>
    <row r="100">
      <c r="A100" s="1419"/>
      <c r="B100" s="1419"/>
      <c r="C100" s="1419"/>
      <c r="D100" s="1419"/>
      <c r="E100" s="1419"/>
      <c r="F100" s="1419"/>
      <c r="G100" s="1420"/>
      <c r="H100" s="1419"/>
      <c r="I100" s="1421"/>
      <c r="J100" s="1419"/>
      <c r="K100" s="1419"/>
      <c r="L100" s="1419"/>
      <c r="M100" s="1419"/>
      <c r="N100" s="1419"/>
      <c r="O100" s="1234"/>
      <c r="P100" s="875"/>
      <c r="Q100" s="1419"/>
      <c r="R100" s="1419"/>
      <c r="S100" s="1419"/>
      <c r="T100" s="1419"/>
      <c r="U100" s="1419"/>
      <c r="V100" s="1419"/>
      <c r="W100" s="1419"/>
      <c r="X100" s="1420"/>
      <c r="Y100" s="1419"/>
      <c r="Z100" s="1421"/>
      <c r="AA100" s="1419"/>
      <c r="AB100" s="1419"/>
      <c r="AC100" s="1419"/>
      <c r="AD100" s="1419"/>
      <c r="AE100" s="1419"/>
      <c r="AF100" s="1234"/>
      <c r="AG100" s="875"/>
      <c r="AH100" s="1419"/>
    </row>
    <row r="101">
      <c r="A101" s="1419"/>
      <c r="B101" s="1419"/>
      <c r="C101" s="1419"/>
      <c r="D101" s="1419"/>
      <c r="E101" s="1419"/>
      <c r="F101" s="1419"/>
      <c r="G101" s="1420"/>
      <c r="H101" s="1419"/>
      <c r="I101" s="1421"/>
      <c r="J101" s="1419"/>
      <c r="K101" s="1419"/>
      <c r="L101" s="1419"/>
      <c r="M101" s="1419"/>
      <c r="N101" s="1419"/>
      <c r="O101" s="1234"/>
      <c r="P101" s="875"/>
      <c r="Q101" s="1419"/>
      <c r="R101" s="1419"/>
      <c r="S101" s="1419"/>
      <c r="T101" s="1419"/>
      <c r="U101" s="1419"/>
      <c r="V101" s="1419"/>
      <c r="W101" s="1419"/>
      <c r="X101" s="1420"/>
      <c r="Y101" s="1419"/>
      <c r="Z101" s="1421"/>
      <c r="AA101" s="1419"/>
      <c r="AB101" s="1419"/>
      <c r="AC101" s="1419"/>
      <c r="AD101" s="1419"/>
      <c r="AE101" s="1419"/>
      <c r="AF101" s="1234"/>
      <c r="AG101" s="875"/>
      <c r="AH101" s="1419"/>
    </row>
    <row r="102">
      <c r="A102" s="1419"/>
      <c r="B102" s="1419"/>
      <c r="C102" s="1419"/>
      <c r="D102" s="1419"/>
      <c r="E102" s="1419"/>
      <c r="F102" s="1419"/>
      <c r="G102" s="1420"/>
      <c r="H102" s="1419"/>
      <c r="I102" s="1421"/>
      <c r="J102" s="1419"/>
      <c r="K102" s="1419"/>
      <c r="L102" s="1419"/>
      <c r="M102" s="1419"/>
      <c r="N102" s="1419"/>
      <c r="O102" s="1234"/>
      <c r="P102" s="875"/>
      <c r="Q102" s="1419"/>
      <c r="R102" s="1419"/>
      <c r="S102" s="1419"/>
      <c r="T102" s="1419"/>
      <c r="U102" s="1419"/>
      <c r="V102" s="1419"/>
      <c r="W102" s="1419"/>
      <c r="X102" s="1420"/>
      <c r="Y102" s="1419"/>
      <c r="Z102" s="1421"/>
      <c r="AA102" s="1419"/>
      <c r="AB102" s="1419"/>
      <c r="AC102" s="1419"/>
      <c r="AD102" s="1419"/>
      <c r="AE102" s="1419"/>
      <c r="AF102" s="1234"/>
      <c r="AG102" s="875"/>
      <c r="AH102" s="1419"/>
    </row>
    <row r="103">
      <c r="A103" s="1419"/>
      <c r="B103" s="1419"/>
      <c r="C103" s="1419"/>
      <c r="D103" s="1419"/>
      <c r="E103" s="1419"/>
      <c r="F103" s="1419"/>
      <c r="G103" s="1420"/>
      <c r="H103" s="1419"/>
      <c r="I103" s="1421"/>
      <c r="J103" s="1419"/>
      <c r="K103" s="1419"/>
      <c r="L103" s="1419"/>
      <c r="M103" s="1419"/>
      <c r="N103" s="1419"/>
      <c r="O103" s="1234"/>
      <c r="P103" s="875"/>
      <c r="Q103" s="1419"/>
      <c r="R103" s="1419"/>
      <c r="S103" s="1419"/>
      <c r="T103" s="1419"/>
      <c r="U103" s="1419"/>
      <c r="V103" s="1419"/>
      <c r="W103" s="1419"/>
      <c r="X103" s="1420"/>
      <c r="Y103" s="1419"/>
      <c r="Z103" s="1421"/>
      <c r="AA103" s="1419"/>
      <c r="AB103" s="1419"/>
      <c r="AC103" s="1419"/>
      <c r="AD103" s="1419"/>
      <c r="AE103" s="1419"/>
      <c r="AF103" s="1234"/>
      <c r="AG103" s="875"/>
      <c r="AH103" s="1419"/>
    </row>
    <row r="104">
      <c r="A104" s="1419"/>
      <c r="B104" s="1419"/>
      <c r="C104" s="1419"/>
      <c r="D104" s="1419"/>
      <c r="E104" s="1419"/>
      <c r="F104" s="1419"/>
      <c r="G104" s="1420"/>
      <c r="H104" s="1419"/>
      <c r="I104" s="1421"/>
      <c r="J104" s="1419"/>
      <c r="K104" s="1419"/>
      <c r="L104" s="1419"/>
      <c r="M104" s="1419"/>
      <c r="N104" s="1419"/>
      <c r="O104" s="1234"/>
      <c r="P104" s="875"/>
      <c r="Q104" s="1419"/>
      <c r="R104" s="1419"/>
      <c r="S104" s="1419"/>
      <c r="T104" s="1419"/>
      <c r="U104" s="1419"/>
      <c r="V104" s="1419"/>
      <c r="W104" s="1419"/>
      <c r="X104" s="1420"/>
      <c r="Y104" s="1419"/>
      <c r="Z104" s="1421"/>
      <c r="AA104" s="1419"/>
      <c r="AB104" s="1419"/>
      <c r="AC104" s="1419"/>
      <c r="AD104" s="1419"/>
      <c r="AE104" s="1419"/>
      <c r="AF104" s="1234"/>
      <c r="AG104" s="875"/>
      <c r="AH104" s="1419"/>
    </row>
    <row r="105">
      <c r="A105" s="1419"/>
      <c r="B105" s="1419"/>
      <c r="C105" s="1419"/>
      <c r="D105" s="1419"/>
      <c r="E105" s="1419"/>
      <c r="F105" s="1419"/>
      <c r="G105" s="1420"/>
      <c r="H105" s="1419"/>
      <c r="I105" s="1421"/>
      <c r="J105" s="1419"/>
      <c r="K105" s="1419"/>
      <c r="L105" s="1419"/>
      <c r="M105" s="1419"/>
      <c r="N105" s="1419"/>
      <c r="O105" s="1234"/>
      <c r="P105" s="875"/>
      <c r="Q105" s="1419"/>
      <c r="R105" s="1419"/>
      <c r="S105" s="1419"/>
      <c r="T105" s="1419"/>
      <c r="U105" s="1419"/>
      <c r="V105" s="1419"/>
      <c r="W105" s="1419"/>
      <c r="X105" s="1420"/>
      <c r="Y105" s="1419"/>
      <c r="Z105" s="1421"/>
      <c r="AA105" s="1419"/>
      <c r="AB105" s="1419"/>
      <c r="AC105" s="1419"/>
      <c r="AD105" s="1419"/>
      <c r="AE105" s="1419"/>
      <c r="AF105" s="1234"/>
      <c r="AG105" s="875"/>
      <c r="AH105" s="1419"/>
    </row>
    <row r="106">
      <c r="A106" s="1419"/>
      <c r="B106" s="1419"/>
      <c r="C106" s="1419"/>
      <c r="D106" s="1419"/>
      <c r="E106" s="1419"/>
      <c r="F106" s="1419"/>
      <c r="G106" s="1420"/>
      <c r="H106" s="1419"/>
      <c r="I106" s="1421"/>
      <c r="J106" s="1419"/>
      <c r="K106" s="1419"/>
      <c r="L106" s="1419"/>
      <c r="M106" s="1419"/>
      <c r="N106" s="1419"/>
      <c r="O106" s="1234"/>
      <c r="P106" s="875"/>
      <c r="Q106" s="1419"/>
      <c r="R106" s="1419"/>
      <c r="S106" s="1419"/>
      <c r="T106" s="1419"/>
      <c r="U106" s="1419"/>
      <c r="V106" s="1419"/>
      <c r="W106" s="1419"/>
      <c r="X106" s="1420"/>
      <c r="Y106" s="1419"/>
      <c r="Z106" s="1421"/>
      <c r="AA106" s="1419"/>
      <c r="AB106" s="1419"/>
      <c r="AC106" s="1419"/>
      <c r="AD106" s="1419"/>
      <c r="AE106" s="1419"/>
      <c r="AF106" s="1234"/>
      <c r="AG106" s="875"/>
      <c r="AH106" s="1419"/>
    </row>
    <row r="107">
      <c r="A107" s="1419"/>
      <c r="B107" s="1419"/>
      <c r="C107" s="1419"/>
      <c r="D107" s="1419"/>
      <c r="E107" s="1419"/>
      <c r="F107" s="1419"/>
      <c r="G107" s="1420"/>
      <c r="H107" s="1419"/>
      <c r="I107" s="1421"/>
      <c r="J107" s="1419"/>
      <c r="K107" s="1419"/>
      <c r="L107" s="1419"/>
      <c r="M107" s="1419"/>
      <c r="N107" s="1419"/>
      <c r="O107" s="1234"/>
      <c r="P107" s="875"/>
      <c r="Q107" s="1419"/>
      <c r="R107" s="1419"/>
      <c r="S107" s="1419"/>
      <c r="T107" s="1419"/>
      <c r="U107" s="1419"/>
      <c r="V107" s="1419"/>
      <c r="W107" s="1419"/>
      <c r="X107" s="1420"/>
      <c r="Y107" s="1419"/>
      <c r="Z107" s="1421"/>
      <c r="AA107" s="1419"/>
      <c r="AB107" s="1419"/>
      <c r="AC107" s="1419"/>
      <c r="AD107" s="1419"/>
      <c r="AE107" s="1419"/>
      <c r="AF107" s="1234"/>
      <c r="AG107" s="875"/>
      <c r="AH107" s="1419"/>
    </row>
    <row r="108">
      <c r="A108" s="1419"/>
      <c r="B108" s="1419"/>
      <c r="C108" s="1419"/>
      <c r="D108" s="1419"/>
      <c r="E108" s="1419"/>
      <c r="F108" s="1419"/>
      <c r="G108" s="1420"/>
      <c r="H108" s="1419"/>
      <c r="I108" s="1421"/>
      <c r="J108" s="1419"/>
      <c r="K108" s="1419"/>
      <c r="L108" s="1419"/>
      <c r="M108" s="1419"/>
      <c r="N108" s="1419"/>
      <c r="O108" s="1234"/>
      <c r="P108" s="875"/>
      <c r="Q108" s="1419"/>
      <c r="R108" s="1419"/>
      <c r="S108" s="1419"/>
      <c r="T108" s="1419"/>
      <c r="U108" s="1419"/>
      <c r="V108" s="1419"/>
      <c r="W108" s="1419"/>
      <c r="X108" s="1420"/>
      <c r="Y108" s="1419"/>
      <c r="Z108" s="1421"/>
      <c r="AA108" s="1419"/>
      <c r="AB108" s="1419"/>
      <c r="AC108" s="1419"/>
      <c r="AD108" s="1419"/>
      <c r="AE108" s="1419"/>
      <c r="AF108" s="1234"/>
      <c r="AG108" s="875"/>
      <c r="AH108" s="1419"/>
    </row>
    <row r="109">
      <c r="A109" s="1419"/>
      <c r="B109" s="1419"/>
      <c r="C109" s="1419"/>
      <c r="D109" s="1419"/>
      <c r="E109" s="1419"/>
      <c r="F109" s="1419"/>
      <c r="G109" s="1420"/>
      <c r="H109" s="1419"/>
      <c r="I109" s="1421"/>
      <c r="J109" s="1419"/>
      <c r="K109" s="1419"/>
      <c r="L109" s="1419"/>
      <c r="M109" s="1419"/>
      <c r="N109" s="1419"/>
      <c r="O109" s="1234"/>
      <c r="P109" s="875"/>
      <c r="Q109" s="1419"/>
      <c r="R109" s="1419"/>
      <c r="S109" s="1419"/>
      <c r="T109" s="1419"/>
      <c r="U109" s="1419"/>
      <c r="V109" s="1419"/>
      <c r="W109" s="1419"/>
      <c r="X109" s="1420"/>
      <c r="Y109" s="1419"/>
      <c r="Z109" s="1421"/>
      <c r="AA109" s="1419"/>
      <c r="AB109" s="1419"/>
      <c r="AC109" s="1419"/>
      <c r="AD109" s="1419"/>
      <c r="AE109" s="1419"/>
      <c r="AF109" s="1234"/>
      <c r="AG109" s="875"/>
      <c r="AH109" s="1419"/>
    </row>
    <row r="110">
      <c r="A110" s="1419"/>
      <c r="B110" s="1419"/>
      <c r="C110" s="1419"/>
      <c r="D110" s="1419"/>
      <c r="E110" s="1419"/>
      <c r="F110" s="1419"/>
      <c r="G110" s="1420"/>
      <c r="H110" s="1419"/>
      <c r="I110" s="1421"/>
      <c r="J110" s="1419"/>
      <c r="K110" s="1419"/>
      <c r="L110" s="1419"/>
      <c r="M110" s="1419"/>
      <c r="N110" s="1419"/>
      <c r="O110" s="1234"/>
      <c r="P110" s="875"/>
      <c r="Q110" s="1419"/>
      <c r="R110" s="1419"/>
      <c r="S110" s="1419"/>
      <c r="T110" s="1419"/>
      <c r="U110" s="1419"/>
      <c r="V110" s="1419"/>
      <c r="W110" s="1419"/>
      <c r="X110" s="1420"/>
      <c r="Y110" s="1419"/>
      <c r="Z110" s="1421"/>
      <c r="AA110" s="1419"/>
      <c r="AB110" s="1419"/>
      <c r="AC110" s="1419"/>
      <c r="AD110" s="1419"/>
      <c r="AE110" s="1419"/>
      <c r="AF110" s="1234"/>
      <c r="AG110" s="875"/>
      <c r="AH110" s="1419"/>
    </row>
    <row r="111">
      <c r="A111" s="1419"/>
      <c r="B111" s="1419"/>
      <c r="C111" s="1419"/>
      <c r="D111" s="1419"/>
      <c r="E111" s="1419"/>
      <c r="F111" s="1419"/>
      <c r="G111" s="1420"/>
      <c r="H111" s="1419"/>
      <c r="I111" s="1421"/>
      <c r="J111" s="1419"/>
      <c r="K111" s="1419"/>
      <c r="L111" s="1419"/>
      <c r="M111" s="1419"/>
      <c r="N111" s="1419"/>
      <c r="O111" s="1234"/>
      <c r="P111" s="875"/>
      <c r="Q111" s="1419"/>
      <c r="R111" s="1419"/>
      <c r="S111" s="1419"/>
      <c r="T111" s="1419"/>
      <c r="U111" s="1419"/>
      <c r="V111" s="1419"/>
      <c r="W111" s="1419"/>
      <c r="X111" s="1420"/>
      <c r="Y111" s="1419"/>
      <c r="Z111" s="1421"/>
      <c r="AA111" s="1419"/>
      <c r="AB111" s="1419"/>
      <c r="AC111" s="1419"/>
      <c r="AD111" s="1419"/>
      <c r="AE111" s="1419"/>
      <c r="AF111" s="1234"/>
      <c r="AG111" s="875"/>
      <c r="AH111" s="1419"/>
    </row>
    <row r="112">
      <c r="A112" s="1419"/>
      <c r="B112" s="1419"/>
      <c r="C112" s="1419"/>
      <c r="D112" s="1419"/>
      <c r="E112" s="1419"/>
      <c r="F112" s="1419"/>
      <c r="G112" s="1420"/>
      <c r="H112" s="1419"/>
      <c r="I112" s="1421"/>
      <c r="J112" s="1419"/>
      <c r="K112" s="1419"/>
      <c r="L112" s="1419"/>
      <c r="M112" s="1419"/>
      <c r="N112" s="1419"/>
      <c r="O112" s="1234"/>
      <c r="P112" s="875"/>
      <c r="Q112" s="1419"/>
      <c r="R112" s="1419"/>
      <c r="S112" s="1419"/>
      <c r="T112" s="1419"/>
      <c r="U112" s="1419"/>
      <c r="V112" s="1419"/>
      <c r="W112" s="1419"/>
      <c r="X112" s="1420"/>
      <c r="Y112" s="1419"/>
      <c r="Z112" s="1421"/>
      <c r="AA112" s="1419"/>
      <c r="AB112" s="1419"/>
      <c r="AC112" s="1419"/>
      <c r="AD112" s="1419"/>
      <c r="AE112" s="1419"/>
      <c r="AF112" s="1234"/>
      <c r="AG112" s="875"/>
      <c r="AH112" s="1419"/>
    </row>
    <row r="113">
      <c r="A113" s="1419"/>
      <c r="B113" s="1419"/>
      <c r="C113" s="1419"/>
      <c r="D113" s="1419"/>
      <c r="E113" s="1419"/>
      <c r="F113" s="1419"/>
      <c r="G113" s="1420"/>
      <c r="H113" s="1419"/>
      <c r="I113" s="1421"/>
      <c r="J113" s="1419"/>
      <c r="K113" s="1419"/>
      <c r="L113" s="1419"/>
      <c r="M113" s="1419"/>
      <c r="N113" s="1419"/>
      <c r="O113" s="1234"/>
      <c r="P113" s="875"/>
      <c r="Q113" s="1419"/>
      <c r="R113" s="1419"/>
      <c r="S113" s="1419"/>
      <c r="T113" s="1419"/>
      <c r="U113" s="1419"/>
      <c r="V113" s="1419"/>
      <c r="W113" s="1419"/>
      <c r="X113" s="1420"/>
      <c r="Y113" s="1419"/>
      <c r="Z113" s="1421"/>
      <c r="AA113" s="1419"/>
      <c r="AB113" s="1419"/>
      <c r="AC113" s="1419"/>
      <c r="AD113" s="1419"/>
      <c r="AE113" s="1419"/>
      <c r="AF113" s="1234"/>
      <c r="AG113" s="875"/>
      <c r="AH113" s="1419"/>
    </row>
    <row r="114">
      <c r="A114" s="1419"/>
      <c r="B114" s="1419"/>
      <c r="C114" s="1419"/>
      <c r="D114" s="1419"/>
      <c r="E114" s="1419"/>
      <c r="F114" s="1419"/>
      <c r="G114" s="1420"/>
      <c r="H114" s="1419"/>
      <c r="I114" s="1421"/>
      <c r="J114" s="1419"/>
      <c r="K114" s="1419"/>
      <c r="L114" s="1419"/>
      <c r="M114" s="1419"/>
      <c r="N114" s="1419"/>
      <c r="O114" s="1234"/>
      <c r="P114" s="875"/>
      <c r="Q114" s="1419"/>
      <c r="R114" s="1419"/>
      <c r="S114" s="1419"/>
      <c r="T114" s="1419"/>
      <c r="U114" s="1419"/>
      <c r="V114" s="1419"/>
      <c r="W114" s="1419"/>
      <c r="X114" s="1420"/>
      <c r="Y114" s="1419"/>
      <c r="Z114" s="1421"/>
      <c r="AA114" s="1419"/>
      <c r="AB114" s="1419"/>
      <c r="AC114" s="1419"/>
      <c r="AD114" s="1419"/>
      <c r="AE114" s="1419"/>
      <c r="AF114" s="1234"/>
      <c r="AG114" s="875"/>
      <c r="AH114" s="1419"/>
    </row>
    <row r="115">
      <c r="A115" s="1419"/>
      <c r="B115" s="1419"/>
      <c r="C115" s="1419"/>
      <c r="D115" s="1419"/>
      <c r="E115" s="1419"/>
      <c r="F115" s="1419"/>
      <c r="G115" s="1420"/>
      <c r="H115" s="1419"/>
      <c r="I115" s="1421"/>
      <c r="J115" s="1419"/>
      <c r="K115" s="1419"/>
      <c r="L115" s="1419"/>
      <c r="M115" s="1419"/>
      <c r="N115" s="1419"/>
      <c r="O115" s="1234"/>
      <c r="P115" s="875"/>
      <c r="Q115" s="1419"/>
      <c r="R115" s="1419"/>
      <c r="S115" s="1419"/>
      <c r="T115" s="1419"/>
      <c r="U115" s="1419"/>
      <c r="V115" s="1419"/>
      <c r="W115" s="1419"/>
      <c r="X115" s="1420"/>
      <c r="Y115" s="1419"/>
      <c r="Z115" s="1421"/>
      <c r="AA115" s="1419"/>
      <c r="AB115" s="1419"/>
      <c r="AC115" s="1419"/>
      <c r="AD115" s="1419"/>
      <c r="AE115" s="1419"/>
      <c r="AF115" s="1234"/>
      <c r="AG115" s="875"/>
      <c r="AH115" s="1419"/>
    </row>
    <row r="116">
      <c r="A116" s="1419"/>
      <c r="B116" s="1419"/>
      <c r="C116" s="1419"/>
      <c r="D116" s="1419"/>
      <c r="E116" s="1419"/>
      <c r="F116" s="1419"/>
      <c r="G116" s="1420"/>
      <c r="H116" s="1419"/>
      <c r="I116" s="1421"/>
      <c r="J116" s="1419"/>
      <c r="K116" s="1419"/>
      <c r="L116" s="1419"/>
      <c r="M116" s="1419"/>
      <c r="N116" s="1419"/>
      <c r="O116" s="1234"/>
      <c r="P116" s="875"/>
      <c r="Q116" s="1419"/>
      <c r="R116" s="1419"/>
      <c r="S116" s="1419"/>
      <c r="T116" s="1419"/>
      <c r="U116" s="1419"/>
      <c r="V116" s="1419"/>
      <c r="W116" s="1419"/>
      <c r="X116" s="1420"/>
      <c r="Y116" s="1419"/>
      <c r="Z116" s="1421"/>
      <c r="AA116" s="1419"/>
      <c r="AB116" s="1419"/>
      <c r="AC116" s="1419"/>
      <c r="AD116" s="1419"/>
      <c r="AE116" s="1419"/>
      <c r="AF116" s="1234"/>
      <c r="AG116" s="875"/>
      <c r="AH116" s="1419"/>
    </row>
    <row r="117">
      <c r="A117" s="1419"/>
      <c r="B117" s="1419"/>
      <c r="C117" s="1419"/>
      <c r="D117" s="1419"/>
      <c r="E117" s="1419"/>
      <c r="F117" s="1419"/>
      <c r="G117" s="1420"/>
      <c r="H117" s="1419"/>
      <c r="I117" s="1421"/>
      <c r="J117" s="1419"/>
      <c r="K117" s="1419"/>
      <c r="L117" s="1419"/>
      <c r="M117" s="1419"/>
      <c r="N117" s="1419"/>
      <c r="O117" s="1234"/>
      <c r="P117" s="875"/>
      <c r="Q117" s="1419"/>
      <c r="R117" s="1419"/>
      <c r="S117" s="1419"/>
      <c r="T117" s="1419"/>
      <c r="U117" s="1419"/>
      <c r="V117" s="1419"/>
      <c r="W117" s="1419"/>
      <c r="X117" s="1420"/>
      <c r="Y117" s="1419"/>
      <c r="Z117" s="1421"/>
      <c r="AA117" s="1419"/>
      <c r="AB117" s="1419"/>
      <c r="AC117" s="1419"/>
      <c r="AD117" s="1419"/>
      <c r="AE117" s="1419"/>
      <c r="AF117" s="1234"/>
      <c r="AG117" s="875"/>
      <c r="AH117" s="1419"/>
    </row>
    <row r="118">
      <c r="A118" s="1419"/>
      <c r="B118" s="1419"/>
      <c r="C118" s="1419"/>
      <c r="D118" s="1419"/>
      <c r="E118" s="1419"/>
      <c r="F118" s="1419"/>
      <c r="G118" s="1420"/>
      <c r="H118" s="1419"/>
      <c r="I118" s="1421"/>
      <c r="J118" s="1419"/>
      <c r="K118" s="1419"/>
      <c r="L118" s="1419"/>
      <c r="M118" s="1419"/>
      <c r="N118" s="1419"/>
      <c r="O118" s="1234"/>
      <c r="P118" s="875"/>
      <c r="Q118" s="1419"/>
      <c r="R118" s="1419"/>
      <c r="S118" s="1419"/>
      <c r="T118" s="1419"/>
      <c r="U118" s="1419"/>
      <c r="V118" s="1419"/>
      <c r="W118" s="1419"/>
      <c r="X118" s="1420"/>
      <c r="Y118" s="1419"/>
      <c r="Z118" s="1421"/>
      <c r="AA118" s="1419"/>
      <c r="AB118" s="1419"/>
      <c r="AC118" s="1419"/>
      <c r="AD118" s="1419"/>
      <c r="AE118" s="1419"/>
      <c r="AF118" s="1234"/>
      <c r="AG118" s="875"/>
      <c r="AH118" s="1419"/>
    </row>
    <row r="119">
      <c r="A119" s="1419"/>
      <c r="B119" s="1419"/>
      <c r="C119" s="1419"/>
      <c r="D119" s="1419"/>
      <c r="E119" s="1419"/>
      <c r="F119" s="1419"/>
      <c r="G119" s="1420"/>
      <c r="H119" s="1419"/>
      <c r="I119" s="1421"/>
      <c r="J119" s="1419"/>
      <c r="K119" s="1419"/>
      <c r="L119" s="1419"/>
      <c r="M119" s="1419"/>
      <c r="N119" s="1419"/>
      <c r="O119" s="1234"/>
      <c r="P119" s="875"/>
      <c r="Q119" s="1419"/>
      <c r="R119" s="1419"/>
      <c r="S119" s="1419"/>
      <c r="T119" s="1419"/>
      <c r="U119" s="1419"/>
      <c r="V119" s="1419"/>
      <c r="W119" s="1419"/>
      <c r="X119" s="1420"/>
      <c r="Y119" s="1419"/>
      <c r="Z119" s="1421"/>
      <c r="AA119" s="1419"/>
      <c r="AB119" s="1419"/>
      <c r="AC119" s="1419"/>
      <c r="AD119" s="1419"/>
      <c r="AE119" s="1419"/>
      <c r="AF119" s="1234"/>
      <c r="AG119" s="875"/>
      <c r="AH119" s="1419"/>
    </row>
    <row r="120">
      <c r="A120" s="1419"/>
      <c r="B120" s="1419"/>
      <c r="C120" s="1419"/>
      <c r="D120" s="1419"/>
      <c r="E120" s="1419"/>
      <c r="F120" s="1419"/>
      <c r="G120" s="1420"/>
      <c r="H120" s="1419"/>
      <c r="I120" s="1421"/>
      <c r="J120" s="1419"/>
      <c r="K120" s="1419"/>
      <c r="L120" s="1419"/>
      <c r="M120" s="1419"/>
      <c r="N120" s="1419"/>
      <c r="O120" s="1234"/>
      <c r="P120" s="875"/>
      <c r="Q120" s="1419"/>
      <c r="R120" s="1419"/>
      <c r="S120" s="1419"/>
      <c r="T120" s="1419"/>
      <c r="U120" s="1419"/>
      <c r="V120" s="1419"/>
      <c r="W120" s="1419"/>
      <c r="X120" s="1420"/>
      <c r="Y120" s="1419"/>
      <c r="Z120" s="1421"/>
      <c r="AA120" s="1419"/>
      <c r="AB120" s="1419"/>
      <c r="AC120" s="1419"/>
      <c r="AD120" s="1419"/>
      <c r="AE120" s="1419"/>
      <c r="AF120" s="1234"/>
      <c r="AG120" s="875"/>
      <c r="AH120" s="1419"/>
    </row>
    <row r="121">
      <c r="A121" s="1419"/>
      <c r="B121" s="1419"/>
      <c r="C121" s="1419"/>
      <c r="D121" s="1419"/>
      <c r="E121" s="1419"/>
      <c r="F121" s="1419"/>
      <c r="G121" s="1420"/>
      <c r="H121" s="1419"/>
      <c r="I121" s="1421"/>
      <c r="J121" s="1419"/>
      <c r="K121" s="1419"/>
      <c r="L121" s="1419"/>
      <c r="M121" s="1419"/>
      <c r="N121" s="1419"/>
      <c r="O121" s="1234"/>
      <c r="P121" s="875"/>
      <c r="Q121" s="1419"/>
      <c r="R121" s="1419"/>
      <c r="S121" s="1419"/>
      <c r="T121" s="1419"/>
      <c r="U121" s="1419"/>
      <c r="V121" s="1419"/>
      <c r="W121" s="1419"/>
      <c r="X121" s="1420"/>
      <c r="Y121" s="1419"/>
      <c r="Z121" s="1421"/>
      <c r="AA121" s="1419"/>
      <c r="AB121" s="1419"/>
      <c r="AC121" s="1419"/>
      <c r="AD121" s="1419"/>
      <c r="AE121" s="1419"/>
      <c r="AF121" s="1234"/>
      <c r="AG121" s="875"/>
      <c r="AH121" s="1419"/>
    </row>
    <row r="122">
      <c r="A122" s="1419"/>
      <c r="B122" s="1419"/>
      <c r="C122" s="1419"/>
      <c r="D122" s="1419"/>
      <c r="E122" s="1419"/>
      <c r="F122" s="1419"/>
      <c r="G122" s="1420"/>
      <c r="H122" s="1419"/>
      <c r="I122" s="1421"/>
      <c r="J122" s="1419"/>
      <c r="K122" s="1419"/>
      <c r="L122" s="1419"/>
      <c r="M122" s="1419"/>
      <c r="N122" s="1419"/>
      <c r="O122" s="1234"/>
      <c r="P122" s="875"/>
      <c r="Q122" s="1419"/>
      <c r="R122" s="1419"/>
      <c r="S122" s="1419"/>
      <c r="T122" s="1419"/>
      <c r="U122" s="1419"/>
      <c r="V122" s="1419"/>
      <c r="W122" s="1419"/>
      <c r="X122" s="1420"/>
      <c r="Y122" s="1419"/>
      <c r="Z122" s="1421"/>
      <c r="AA122" s="1419"/>
      <c r="AB122" s="1419"/>
      <c r="AC122" s="1419"/>
      <c r="AD122" s="1419"/>
      <c r="AE122" s="1419"/>
      <c r="AF122" s="1234"/>
      <c r="AG122" s="875"/>
      <c r="AH122" s="1419"/>
    </row>
    <row r="123">
      <c r="A123" s="1419"/>
      <c r="B123" s="1419"/>
      <c r="C123" s="1419"/>
      <c r="D123" s="1419"/>
      <c r="E123" s="1419"/>
      <c r="F123" s="1419"/>
      <c r="G123" s="1420"/>
      <c r="H123" s="1419"/>
      <c r="I123" s="1421"/>
      <c r="J123" s="1419"/>
      <c r="K123" s="1419"/>
      <c r="L123" s="1419"/>
      <c r="M123" s="1419"/>
      <c r="N123" s="1419"/>
      <c r="O123" s="1234"/>
      <c r="P123" s="875"/>
      <c r="Q123" s="1419"/>
      <c r="R123" s="1419"/>
      <c r="S123" s="1419"/>
      <c r="T123" s="1419"/>
      <c r="U123" s="1419"/>
      <c r="V123" s="1419"/>
      <c r="W123" s="1419"/>
      <c r="X123" s="1420"/>
      <c r="Y123" s="1419"/>
      <c r="Z123" s="1421"/>
      <c r="AA123" s="1419"/>
      <c r="AB123" s="1419"/>
      <c r="AC123" s="1419"/>
      <c r="AD123" s="1419"/>
      <c r="AE123" s="1419"/>
      <c r="AF123" s="1234"/>
      <c r="AG123" s="875"/>
      <c r="AH123" s="1419"/>
    </row>
    <row r="124">
      <c r="A124" s="1419"/>
      <c r="B124" s="1419"/>
      <c r="C124" s="1419"/>
      <c r="D124" s="1419"/>
      <c r="E124" s="1419"/>
      <c r="F124" s="1419"/>
      <c r="G124" s="1420"/>
      <c r="H124" s="1419"/>
      <c r="I124" s="1421"/>
      <c r="J124" s="1419"/>
      <c r="K124" s="1419"/>
      <c r="L124" s="1419"/>
      <c r="M124" s="1419"/>
      <c r="N124" s="1419"/>
      <c r="O124" s="1234"/>
      <c r="P124" s="875"/>
      <c r="Q124" s="1419"/>
      <c r="R124" s="1419"/>
      <c r="S124" s="1419"/>
      <c r="T124" s="1419"/>
      <c r="U124" s="1419"/>
      <c r="V124" s="1419"/>
      <c r="W124" s="1419"/>
      <c r="X124" s="1420"/>
      <c r="Y124" s="1419"/>
      <c r="Z124" s="1421"/>
      <c r="AA124" s="1419"/>
      <c r="AB124" s="1419"/>
      <c r="AC124" s="1419"/>
      <c r="AD124" s="1419"/>
      <c r="AE124" s="1419"/>
      <c r="AF124" s="1234"/>
      <c r="AG124" s="875"/>
      <c r="AH124" s="1419"/>
    </row>
    <row r="125">
      <c r="A125" s="1419"/>
      <c r="B125" s="1419"/>
      <c r="C125" s="1419"/>
      <c r="D125" s="1419"/>
      <c r="E125" s="1419"/>
      <c r="F125" s="1419"/>
      <c r="G125" s="1420"/>
      <c r="H125" s="1419"/>
      <c r="I125" s="1421"/>
      <c r="J125" s="1419"/>
      <c r="K125" s="1419"/>
      <c r="L125" s="1419"/>
      <c r="M125" s="1419"/>
      <c r="N125" s="1419"/>
      <c r="O125" s="1234"/>
      <c r="P125" s="875"/>
      <c r="Q125" s="1419"/>
      <c r="R125" s="1419"/>
      <c r="S125" s="1419"/>
      <c r="T125" s="1419"/>
      <c r="U125" s="1419"/>
      <c r="V125" s="1419"/>
      <c r="W125" s="1419"/>
      <c r="X125" s="1420"/>
      <c r="Y125" s="1419"/>
      <c r="Z125" s="1421"/>
      <c r="AA125" s="1419"/>
      <c r="AB125" s="1419"/>
      <c r="AC125" s="1419"/>
      <c r="AD125" s="1419"/>
      <c r="AE125" s="1419"/>
      <c r="AF125" s="1234"/>
      <c r="AG125" s="875"/>
      <c r="AH125" s="1419"/>
    </row>
    <row r="126">
      <c r="A126" s="1419"/>
      <c r="B126" s="1419"/>
      <c r="C126" s="1419"/>
      <c r="D126" s="1419"/>
      <c r="E126" s="1419"/>
      <c r="F126" s="1419"/>
      <c r="G126" s="1420"/>
      <c r="H126" s="1419"/>
      <c r="I126" s="1421"/>
      <c r="J126" s="1419"/>
      <c r="K126" s="1419"/>
      <c r="L126" s="1419"/>
      <c r="M126" s="1419"/>
      <c r="N126" s="1419"/>
      <c r="O126" s="1234"/>
      <c r="P126" s="875"/>
      <c r="Q126" s="1419"/>
      <c r="R126" s="1419"/>
      <c r="S126" s="1419"/>
      <c r="T126" s="1419"/>
      <c r="U126" s="1419"/>
      <c r="V126" s="1419"/>
      <c r="W126" s="1419"/>
      <c r="X126" s="1420"/>
      <c r="Y126" s="1419"/>
      <c r="Z126" s="1421"/>
      <c r="AA126" s="1419"/>
      <c r="AB126" s="1419"/>
      <c r="AC126" s="1419"/>
      <c r="AD126" s="1419"/>
      <c r="AE126" s="1419"/>
      <c r="AF126" s="1234"/>
      <c r="AG126" s="875"/>
      <c r="AH126" s="1419"/>
    </row>
    <row r="127">
      <c r="A127" s="1419"/>
      <c r="B127" s="1419"/>
      <c r="C127" s="1419"/>
      <c r="D127" s="1419"/>
      <c r="E127" s="1419"/>
      <c r="F127" s="1419"/>
      <c r="G127" s="1420"/>
      <c r="H127" s="1419"/>
      <c r="I127" s="1421"/>
      <c r="J127" s="1419"/>
      <c r="K127" s="1419"/>
      <c r="L127" s="1419"/>
      <c r="M127" s="1419"/>
      <c r="N127" s="1419"/>
      <c r="O127" s="1234"/>
      <c r="P127" s="875"/>
      <c r="Q127" s="1419"/>
      <c r="R127" s="1419"/>
      <c r="S127" s="1419"/>
      <c r="T127" s="1419"/>
      <c r="U127" s="1419"/>
      <c r="V127" s="1419"/>
      <c r="W127" s="1419"/>
      <c r="X127" s="1420"/>
      <c r="Y127" s="1419"/>
      <c r="Z127" s="1421"/>
      <c r="AA127" s="1419"/>
      <c r="AB127" s="1419"/>
      <c r="AC127" s="1419"/>
      <c r="AD127" s="1419"/>
      <c r="AE127" s="1419"/>
      <c r="AF127" s="1234"/>
      <c r="AG127" s="875"/>
      <c r="AH127" s="1419"/>
    </row>
    <row r="128">
      <c r="A128" s="1419"/>
      <c r="B128" s="1419"/>
      <c r="C128" s="1419"/>
      <c r="D128" s="1419"/>
      <c r="E128" s="1419"/>
      <c r="F128" s="1419"/>
      <c r="G128" s="1420"/>
      <c r="H128" s="1419"/>
      <c r="I128" s="1421"/>
      <c r="J128" s="1419"/>
      <c r="K128" s="1419"/>
      <c r="L128" s="1419"/>
      <c r="M128" s="1419"/>
      <c r="N128" s="1419"/>
      <c r="O128" s="1234"/>
      <c r="P128" s="875"/>
      <c r="Q128" s="1419"/>
      <c r="R128" s="1419"/>
      <c r="S128" s="1419"/>
      <c r="T128" s="1419"/>
      <c r="U128" s="1419"/>
      <c r="V128" s="1419"/>
      <c r="W128" s="1419"/>
      <c r="X128" s="1420"/>
      <c r="Y128" s="1419"/>
      <c r="Z128" s="1421"/>
      <c r="AA128" s="1419"/>
      <c r="AB128" s="1419"/>
      <c r="AC128" s="1419"/>
      <c r="AD128" s="1419"/>
      <c r="AE128" s="1419"/>
      <c r="AF128" s="1234"/>
      <c r="AG128" s="875"/>
      <c r="AH128" s="1419"/>
    </row>
    <row r="129">
      <c r="A129" s="1419"/>
      <c r="B129" s="1419"/>
      <c r="C129" s="1419"/>
      <c r="D129" s="1419"/>
      <c r="E129" s="1419"/>
      <c r="F129" s="1419"/>
      <c r="G129" s="1420"/>
      <c r="H129" s="1419"/>
      <c r="I129" s="1421"/>
      <c r="J129" s="1419"/>
      <c r="K129" s="1419"/>
      <c r="L129" s="1419"/>
      <c r="M129" s="1419"/>
      <c r="N129" s="1419"/>
      <c r="O129" s="1234"/>
      <c r="P129" s="875"/>
      <c r="Q129" s="1419"/>
      <c r="R129" s="1419"/>
      <c r="S129" s="1419"/>
      <c r="T129" s="1419"/>
      <c r="U129" s="1419"/>
      <c r="V129" s="1419"/>
      <c r="W129" s="1419"/>
      <c r="X129" s="1420"/>
      <c r="Y129" s="1419"/>
      <c r="Z129" s="1421"/>
      <c r="AA129" s="1419"/>
      <c r="AB129" s="1419"/>
      <c r="AC129" s="1419"/>
      <c r="AD129" s="1419"/>
      <c r="AE129" s="1419"/>
      <c r="AF129" s="1234"/>
      <c r="AG129" s="875"/>
      <c r="AH129" s="1419"/>
    </row>
    <row r="130">
      <c r="A130" s="1419"/>
      <c r="B130" s="1419"/>
      <c r="C130" s="1419"/>
      <c r="D130" s="1419"/>
      <c r="E130" s="1419"/>
      <c r="F130" s="1419"/>
      <c r="G130" s="1420"/>
      <c r="H130" s="1419"/>
      <c r="I130" s="1421"/>
      <c r="J130" s="1419"/>
      <c r="K130" s="1419"/>
      <c r="L130" s="1419"/>
      <c r="M130" s="1419"/>
      <c r="N130" s="1419"/>
      <c r="O130" s="1234"/>
      <c r="P130" s="875"/>
      <c r="Q130" s="1419"/>
      <c r="R130" s="1419"/>
      <c r="S130" s="1419"/>
      <c r="T130" s="1419"/>
      <c r="U130" s="1419"/>
      <c r="V130" s="1419"/>
      <c r="W130" s="1419"/>
      <c r="X130" s="1420"/>
      <c r="Y130" s="1419"/>
      <c r="Z130" s="1421"/>
      <c r="AA130" s="1419"/>
      <c r="AB130" s="1419"/>
      <c r="AC130" s="1419"/>
      <c r="AD130" s="1419"/>
      <c r="AE130" s="1419"/>
      <c r="AF130" s="1234"/>
      <c r="AG130" s="875"/>
      <c r="AH130" s="1419"/>
    </row>
    <row r="131">
      <c r="A131" s="1419"/>
      <c r="B131" s="1419"/>
      <c r="C131" s="1419"/>
      <c r="D131" s="1419"/>
      <c r="E131" s="1419"/>
      <c r="F131" s="1419"/>
      <c r="G131" s="1420"/>
      <c r="H131" s="1419"/>
      <c r="I131" s="1421"/>
      <c r="J131" s="1419"/>
      <c r="K131" s="1419"/>
      <c r="L131" s="1419"/>
      <c r="M131" s="1419"/>
      <c r="N131" s="1419"/>
      <c r="O131" s="1234"/>
      <c r="P131" s="875"/>
      <c r="Q131" s="1419"/>
      <c r="R131" s="1419"/>
      <c r="S131" s="1419"/>
      <c r="T131" s="1419"/>
      <c r="U131" s="1419"/>
      <c r="V131" s="1419"/>
      <c r="W131" s="1419"/>
      <c r="X131" s="1420"/>
      <c r="Y131" s="1419"/>
      <c r="Z131" s="1421"/>
      <c r="AA131" s="1419"/>
      <c r="AB131" s="1419"/>
      <c r="AC131" s="1419"/>
      <c r="AD131" s="1419"/>
      <c r="AE131" s="1419"/>
      <c r="AF131" s="1234"/>
      <c r="AG131" s="875"/>
      <c r="AH131" s="1419"/>
    </row>
    <row r="132">
      <c r="A132" s="1419"/>
      <c r="B132" s="1419"/>
      <c r="C132" s="1419"/>
      <c r="D132" s="1419"/>
      <c r="E132" s="1419"/>
      <c r="F132" s="1419"/>
      <c r="G132" s="1420"/>
      <c r="H132" s="1419"/>
      <c r="I132" s="1421"/>
      <c r="J132" s="1419"/>
      <c r="K132" s="1419"/>
      <c r="L132" s="1419"/>
      <c r="M132" s="1419"/>
      <c r="N132" s="1419"/>
      <c r="O132" s="1234"/>
      <c r="P132" s="875"/>
      <c r="Q132" s="1419"/>
      <c r="R132" s="1419"/>
      <c r="S132" s="1419"/>
      <c r="T132" s="1419"/>
      <c r="U132" s="1419"/>
      <c r="V132" s="1419"/>
      <c r="W132" s="1419"/>
      <c r="X132" s="1420"/>
      <c r="Y132" s="1419"/>
      <c r="Z132" s="1421"/>
      <c r="AA132" s="1419"/>
      <c r="AB132" s="1419"/>
      <c r="AC132" s="1419"/>
      <c r="AD132" s="1419"/>
      <c r="AE132" s="1419"/>
      <c r="AF132" s="1234"/>
      <c r="AG132" s="875"/>
      <c r="AH132" s="1419"/>
    </row>
    <row r="133">
      <c r="A133" s="1419"/>
      <c r="B133" s="1419"/>
      <c r="C133" s="1419"/>
      <c r="D133" s="1419"/>
      <c r="E133" s="1419"/>
      <c r="F133" s="1419"/>
      <c r="G133" s="1420"/>
      <c r="H133" s="1419"/>
      <c r="I133" s="1421"/>
      <c r="J133" s="1419"/>
      <c r="K133" s="1419"/>
      <c r="L133" s="1419"/>
      <c r="M133" s="1419"/>
      <c r="N133" s="1419"/>
      <c r="O133" s="1234"/>
      <c r="P133" s="875"/>
      <c r="Q133" s="1419"/>
      <c r="R133" s="1419"/>
      <c r="S133" s="1419"/>
      <c r="T133" s="1419"/>
      <c r="U133" s="1419"/>
      <c r="V133" s="1419"/>
      <c r="W133" s="1419"/>
      <c r="X133" s="1420"/>
      <c r="Y133" s="1419"/>
      <c r="Z133" s="1421"/>
      <c r="AA133" s="1419"/>
      <c r="AB133" s="1419"/>
      <c r="AC133" s="1419"/>
      <c r="AD133" s="1419"/>
      <c r="AE133" s="1419"/>
      <c r="AF133" s="1234"/>
      <c r="AG133" s="875"/>
      <c r="AH133" s="1419"/>
    </row>
    <row r="134">
      <c r="A134" s="1419"/>
      <c r="B134" s="1419"/>
      <c r="C134" s="1419"/>
      <c r="D134" s="1419"/>
      <c r="E134" s="1419"/>
      <c r="F134" s="1419"/>
      <c r="G134" s="1420"/>
      <c r="H134" s="1419"/>
      <c r="I134" s="1421"/>
      <c r="J134" s="1419"/>
      <c r="K134" s="1419"/>
      <c r="L134" s="1419"/>
      <c r="M134" s="1419"/>
      <c r="N134" s="1419"/>
      <c r="O134" s="1234"/>
      <c r="P134" s="875"/>
      <c r="Q134" s="1419"/>
      <c r="R134" s="1419"/>
      <c r="S134" s="1419"/>
      <c r="T134" s="1419"/>
      <c r="U134" s="1419"/>
      <c r="V134" s="1419"/>
      <c r="W134" s="1419"/>
      <c r="X134" s="1420"/>
      <c r="Y134" s="1419"/>
      <c r="Z134" s="1421"/>
      <c r="AA134" s="1419"/>
      <c r="AB134" s="1419"/>
      <c r="AC134" s="1419"/>
      <c r="AD134" s="1419"/>
      <c r="AE134" s="1419"/>
      <c r="AF134" s="1234"/>
      <c r="AG134" s="875"/>
      <c r="AH134" s="1419"/>
    </row>
    <row r="135">
      <c r="A135" s="1419"/>
      <c r="B135" s="1419"/>
      <c r="C135" s="1419"/>
      <c r="D135" s="1419"/>
      <c r="E135" s="1419"/>
      <c r="F135" s="1419"/>
      <c r="G135" s="1420"/>
      <c r="H135" s="1419"/>
      <c r="I135" s="1421"/>
      <c r="J135" s="1419"/>
      <c r="K135" s="1419"/>
      <c r="L135" s="1419"/>
      <c r="M135" s="1419"/>
      <c r="N135" s="1419"/>
      <c r="O135" s="1234"/>
      <c r="P135" s="875"/>
      <c r="Q135" s="1419"/>
      <c r="R135" s="1419"/>
      <c r="S135" s="1419"/>
      <c r="T135" s="1419"/>
      <c r="U135" s="1419"/>
      <c r="V135" s="1419"/>
      <c r="W135" s="1419"/>
      <c r="X135" s="1420"/>
      <c r="Y135" s="1419"/>
      <c r="Z135" s="1421"/>
      <c r="AA135" s="1419"/>
      <c r="AB135" s="1419"/>
      <c r="AC135" s="1419"/>
      <c r="AD135" s="1419"/>
      <c r="AE135" s="1419"/>
      <c r="AF135" s="1234"/>
      <c r="AG135" s="875"/>
      <c r="AH135" s="1419"/>
    </row>
    <row r="136">
      <c r="A136" s="1419"/>
      <c r="B136" s="1419"/>
      <c r="C136" s="1419"/>
      <c r="D136" s="1419"/>
      <c r="E136" s="1419"/>
      <c r="F136" s="1419"/>
      <c r="G136" s="1420"/>
      <c r="H136" s="1419"/>
      <c r="I136" s="1421"/>
      <c r="J136" s="1419"/>
      <c r="K136" s="1419"/>
      <c r="L136" s="1419"/>
      <c r="M136" s="1419"/>
      <c r="N136" s="1419"/>
      <c r="O136" s="1234"/>
      <c r="P136" s="875"/>
      <c r="Q136" s="1419"/>
      <c r="R136" s="1419"/>
      <c r="S136" s="1419"/>
      <c r="T136" s="1419"/>
      <c r="U136" s="1419"/>
      <c r="V136" s="1419"/>
      <c r="W136" s="1419"/>
      <c r="X136" s="1420"/>
      <c r="Y136" s="1419"/>
      <c r="Z136" s="1421"/>
      <c r="AA136" s="1419"/>
      <c r="AB136" s="1419"/>
      <c r="AC136" s="1419"/>
      <c r="AD136" s="1419"/>
      <c r="AE136" s="1419"/>
      <c r="AF136" s="1234"/>
      <c r="AG136" s="875"/>
      <c r="AH136" s="1419"/>
    </row>
    <row r="137">
      <c r="A137" s="1419"/>
      <c r="B137" s="1419"/>
      <c r="C137" s="1419"/>
      <c r="D137" s="1419"/>
      <c r="E137" s="1419"/>
      <c r="F137" s="1419"/>
      <c r="G137" s="1420"/>
      <c r="H137" s="1419"/>
      <c r="I137" s="1421"/>
      <c r="J137" s="1419"/>
      <c r="K137" s="1419"/>
      <c r="L137" s="1419"/>
      <c r="M137" s="1419"/>
      <c r="N137" s="1419"/>
      <c r="O137" s="1234"/>
      <c r="P137" s="875"/>
      <c r="Q137" s="1419"/>
      <c r="R137" s="1419"/>
      <c r="S137" s="1419"/>
      <c r="T137" s="1419"/>
      <c r="U137" s="1419"/>
      <c r="V137" s="1419"/>
      <c r="W137" s="1419"/>
      <c r="X137" s="1420"/>
      <c r="Y137" s="1419"/>
      <c r="Z137" s="1421"/>
      <c r="AA137" s="1419"/>
      <c r="AB137" s="1419"/>
      <c r="AC137" s="1419"/>
      <c r="AD137" s="1419"/>
      <c r="AE137" s="1419"/>
      <c r="AF137" s="1234"/>
      <c r="AG137" s="875"/>
      <c r="AH137" s="1419"/>
    </row>
    <row r="138">
      <c r="A138" s="1419"/>
      <c r="B138" s="1419"/>
      <c r="C138" s="1419"/>
      <c r="D138" s="1419"/>
      <c r="E138" s="1419"/>
      <c r="F138" s="1419"/>
      <c r="G138" s="1420"/>
      <c r="H138" s="1419"/>
      <c r="I138" s="1421"/>
      <c r="J138" s="1419"/>
      <c r="K138" s="1419"/>
      <c r="L138" s="1419"/>
      <c r="M138" s="1419"/>
      <c r="N138" s="1419"/>
      <c r="O138" s="1234"/>
      <c r="P138" s="875"/>
      <c r="Q138" s="1419"/>
      <c r="R138" s="1419"/>
      <c r="S138" s="1419"/>
      <c r="T138" s="1419"/>
      <c r="U138" s="1419"/>
      <c r="V138" s="1419"/>
      <c r="W138" s="1419"/>
      <c r="X138" s="1420"/>
      <c r="Y138" s="1419"/>
      <c r="Z138" s="1421"/>
      <c r="AA138" s="1419"/>
      <c r="AB138" s="1419"/>
      <c r="AC138" s="1419"/>
      <c r="AD138" s="1419"/>
      <c r="AE138" s="1419"/>
      <c r="AF138" s="1234"/>
      <c r="AG138" s="875"/>
      <c r="AH138" s="1419"/>
    </row>
    <row r="139">
      <c r="A139" s="1419"/>
      <c r="B139" s="1419"/>
      <c r="C139" s="1419"/>
      <c r="D139" s="1419"/>
      <c r="E139" s="1419"/>
      <c r="F139" s="1419"/>
      <c r="G139" s="1420"/>
      <c r="H139" s="1419"/>
      <c r="I139" s="1421"/>
      <c r="J139" s="1419"/>
      <c r="K139" s="1419"/>
      <c r="L139" s="1419"/>
      <c r="M139" s="1419"/>
      <c r="N139" s="1419"/>
      <c r="O139" s="1234"/>
      <c r="P139" s="875"/>
      <c r="Q139" s="1419"/>
      <c r="R139" s="1419"/>
      <c r="S139" s="1419"/>
      <c r="T139" s="1419"/>
      <c r="U139" s="1419"/>
      <c r="V139" s="1419"/>
      <c r="W139" s="1419"/>
      <c r="X139" s="1420"/>
      <c r="Y139" s="1419"/>
      <c r="Z139" s="1421"/>
      <c r="AA139" s="1419"/>
      <c r="AB139" s="1419"/>
      <c r="AC139" s="1419"/>
      <c r="AD139" s="1419"/>
      <c r="AE139" s="1419"/>
      <c r="AF139" s="1234"/>
      <c r="AG139" s="875"/>
      <c r="AH139" s="1419"/>
    </row>
    <row r="140">
      <c r="A140" s="1419"/>
      <c r="B140" s="1419"/>
      <c r="C140" s="1419"/>
      <c r="D140" s="1419"/>
      <c r="E140" s="1419"/>
      <c r="F140" s="1419"/>
      <c r="G140" s="1420"/>
      <c r="H140" s="1419"/>
      <c r="I140" s="1421"/>
      <c r="J140" s="1419"/>
      <c r="K140" s="1419"/>
      <c r="L140" s="1419"/>
      <c r="M140" s="1419"/>
      <c r="N140" s="1419"/>
      <c r="O140" s="1234"/>
      <c r="P140" s="875"/>
      <c r="Q140" s="1419"/>
      <c r="R140" s="1419"/>
      <c r="S140" s="1419"/>
      <c r="T140" s="1419"/>
      <c r="U140" s="1419"/>
      <c r="V140" s="1419"/>
      <c r="W140" s="1419"/>
      <c r="X140" s="1420"/>
      <c r="Y140" s="1419"/>
      <c r="Z140" s="1421"/>
      <c r="AA140" s="1419"/>
      <c r="AB140" s="1419"/>
      <c r="AC140" s="1419"/>
      <c r="AD140" s="1419"/>
      <c r="AE140" s="1419"/>
      <c r="AF140" s="1234"/>
      <c r="AG140" s="875"/>
      <c r="AH140" s="1419"/>
    </row>
    <row r="141">
      <c r="A141" s="1419"/>
      <c r="B141" s="1419"/>
      <c r="C141" s="1419"/>
      <c r="D141" s="1419"/>
      <c r="E141" s="1419"/>
      <c r="F141" s="1419"/>
      <c r="G141" s="1420"/>
      <c r="H141" s="1419"/>
      <c r="I141" s="1421"/>
      <c r="J141" s="1419"/>
      <c r="K141" s="1419"/>
      <c r="L141" s="1419"/>
      <c r="M141" s="1419"/>
      <c r="N141" s="1419"/>
      <c r="O141" s="1234"/>
      <c r="P141" s="875"/>
      <c r="Q141" s="1419"/>
      <c r="R141" s="1419"/>
      <c r="S141" s="1419"/>
      <c r="T141" s="1419"/>
      <c r="U141" s="1419"/>
      <c r="V141" s="1419"/>
      <c r="W141" s="1419"/>
      <c r="X141" s="1420"/>
      <c r="Y141" s="1419"/>
      <c r="Z141" s="1421"/>
      <c r="AA141" s="1419"/>
      <c r="AB141" s="1419"/>
      <c r="AC141" s="1419"/>
      <c r="AD141" s="1419"/>
      <c r="AE141" s="1419"/>
      <c r="AF141" s="1234"/>
      <c r="AG141" s="875"/>
      <c r="AH141" s="1419"/>
    </row>
    <row r="142">
      <c r="A142" s="1419"/>
      <c r="B142" s="1419"/>
      <c r="C142" s="1419"/>
      <c r="D142" s="1419"/>
      <c r="E142" s="1419"/>
      <c r="F142" s="1419"/>
      <c r="G142" s="1420"/>
      <c r="H142" s="1419"/>
      <c r="I142" s="1421"/>
      <c r="J142" s="1419"/>
      <c r="K142" s="1419"/>
      <c r="L142" s="1419"/>
      <c r="M142" s="1419"/>
      <c r="N142" s="1419"/>
      <c r="O142" s="1234"/>
      <c r="P142" s="875"/>
      <c r="Q142" s="1419"/>
      <c r="R142" s="1419"/>
      <c r="S142" s="1419"/>
      <c r="T142" s="1419"/>
      <c r="U142" s="1419"/>
      <c r="V142" s="1419"/>
      <c r="W142" s="1419"/>
      <c r="X142" s="1420"/>
      <c r="Y142" s="1419"/>
      <c r="Z142" s="1421"/>
      <c r="AA142" s="1419"/>
      <c r="AB142" s="1419"/>
      <c r="AC142" s="1419"/>
      <c r="AD142" s="1419"/>
      <c r="AE142" s="1419"/>
      <c r="AF142" s="1234"/>
      <c r="AG142" s="875"/>
      <c r="AH142" s="1419"/>
    </row>
    <row r="143">
      <c r="A143" s="1419"/>
      <c r="B143" s="1419"/>
      <c r="C143" s="1419"/>
      <c r="D143" s="1419"/>
      <c r="E143" s="1419"/>
      <c r="F143" s="1419"/>
      <c r="G143" s="1420"/>
      <c r="H143" s="1419"/>
      <c r="I143" s="1421"/>
      <c r="J143" s="1419"/>
      <c r="K143" s="1419"/>
      <c r="L143" s="1419"/>
      <c r="M143" s="1419"/>
      <c r="N143" s="1419"/>
      <c r="O143" s="1234"/>
      <c r="P143" s="875"/>
      <c r="Q143" s="1419"/>
      <c r="R143" s="1419"/>
      <c r="S143" s="1419"/>
      <c r="T143" s="1419"/>
      <c r="U143" s="1419"/>
      <c r="V143" s="1419"/>
      <c r="W143" s="1419"/>
      <c r="X143" s="1420"/>
      <c r="Y143" s="1419"/>
      <c r="Z143" s="1421"/>
      <c r="AA143" s="1419"/>
      <c r="AB143" s="1419"/>
      <c r="AC143" s="1419"/>
      <c r="AD143" s="1419"/>
      <c r="AE143" s="1419"/>
      <c r="AF143" s="1234"/>
      <c r="AG143" s="875"/>
      <c r="AH143" s="1419"/>
    </row>
    <row r="144">
      <c r="A144" s="1419"/>
      <c r="B144" s="1419"/>
      <c r="C144" s="1419"/>
      <c r="D144" s="1419"/>
      <c r="E144" s="1419"/>
      <c r="F144" s="1419"/>
      <c r="G144" s="1420"/>
      <c r="H144" s="1419"/>
      <c r="I144" s="1421"/>
      <c r="J144" s="1419"/>
      <c r="K144" s="1419"/>
      <c r="L144" s="1419"/>
      <c r="M144" s="1419"/>
      <c r="N144" s="1419"/>
      <c r="O144" s="1234"/>
      <c r="P144" s="875"/>
      <c r="Q144" s="1419"/>
      <c r="R144" s="1419"/>
      <c r="S144" s="1419"/>
      <c r="T144" s="1419"/>
      <c r="U144" s="1419"/>
      <c r="V144" s="1419"/>
      <c r="W144" s="1419"/>
      <c r="X144" s="1420"/>
      <c r="Y144" s="1419"/>
      <c r="Z144" s="1421"/>
      <c r="AA144" s="1419"/>
      <c r="AB144" s="1419"/>
      <c r="AC144" s="1419"/>
      <c r="AD144" s="1419"/>
      <c r="AE144" s="1419"/>
      <c r="AF144" s="1234"/>
      <c r="AG144" s="875"/>
      <c r="AH144" s="1419"/>
    </row>
    <row r="145">
      <c r="A145" s="1419"/>
      <c r="B145" s="1419"/>
      <c r="C145" s="1419"/>
      <c r="D145" s="1419"/>
      <c r="E145" s="1419"/>
      <c r="F145" s="1419"/>
      <c r="G145" s="1420"/>
      <c r="H145" s="1419"/>
      <c r="I145" s="1421"/>
      <c r="J145" s="1419"/>
      <c r="K145" s="1419"/>
      <c r="L145" s="1419"/>
      <c r="M145" s="1419"/>
      <c r="N145" s="1419"/>
      <c r="O145" s="1234"/>
      <c r="P145" s="875"/>
      <c r="Q145" s="1419"/>
      <c r="R145" s="1419"/>
      <c r="S145" s="1419"/>
      <c r="T145" s="1419"/>
      <c r="U145" s="1419"/>
      <c r="V145" s="1419"/>
      <c r="W145" s="1419"/>
      <c r="X145" s="1420"/>
      <c r="Y145" s="1419"/>
      <c r="Z145" s="1421"/>
      <c r="AA145" s="1419"/>
      <c r="AB145" s="1419"/>
      <c r="AC145" s="1419"/>
      <c r="AD145" s="1419"/>
      <c r="AE145" s="1419"/>
      <c r="AF145" s="1234"/>
      <c r="AG145" s="875"/>
      <c r="AH145" s="1419"/>
    </row>
    <row r="146">
      <c r="A146" s="1419"/>
      <c r="B146" s="1419"/>
      <c r="C146" s="1419"/>
      <c r="D146" s="1419"/>
      <c r="E146" s="1419"/>
      <c r="F146" s="1419"/>
      <c r="G146" s="1420"/>
      <c r="H146" s="1419"/>
      <c r="I146" s="1421"/>
      <c r="J146" s="1419"/>
      <c r="K146" s="1419"/>
      <c r="L146" s="1419"/>
      <c r="M146" s="1419"/>
      <c r="N146" s="1419"/>
      <c r="O146" s="1234"/>
      <c r="P146" s="875"/>
      <c r="Q146" s="1419"/>
      <c r="R146" s="1419"/>
      <c r="S146" s="1419"/>
      <c r="T146" s="1419"/>
      <c r="U146" s="1419"/>
      <c r="V146" s="1419"/>
      <c r="W146" s="1419"/>
      <c r="X146" s="1420"/>
      <c r="Y146" s="1419"/>
      <c r="Z146" s="1421"/>
      <c r="AA146" s="1419"/>
      <c r="AB146" s="1419"/>
      <c r="AC146" s="1419"/>
      <c r="AD146" s="1419"/>
      <c r="AE146" s="1419"/>
      <c r="AF146" s="1234"/>
      <c r="AG146" s="875"/>
      <c r="AH146" s="1419"/>
    </row>
    <row r="147">
      <c r="A147" s="1419"/>
      <c r="B147" s="1419"/>
      <c r="C147" s="1419"/>
      <c r="D147" s="1419"/>
      <c r="E147" s="1419"/>
      <c r="F147" s="1419"/>
      <c r="G147" s="1420"/>
      <c r="H147" s="1419"/>
      <c r="I147" s="1421"/>
      <c r="J147" s="1419"/>
      <c r="K147" s="1419"/>
      <c r="L147" s="1419"/>
      <c r="M147" s="1419"/>
      <c r="N147" s="1419"/>
      <c r="O147" s="1234"/>
      <c r="P147" s="875"/>
      <c r="Q147" s="1419"/>
      <c r="R147" s="1419"/>
      <c r="S147" s="1419"/>
      <c r="T147" s="1419"/>
      <c r="U147" s="1419"/>
      <c r="V147" s="1419"/>
      <c r="W147" s="1419"/>
      <c r="X147" s="1420"/>
      <c r="Y147" s="1419"/>
      <c r="Z147" s="1421"/>
      <c r="AA147" s="1419"/>
      <c r="AB147" s="1419"/>
      <c r="AC147" s="1419"/>
      <c r="AD147" s="1419"/>
      <c r="AE147" s="1419"/>
      <c r="AF147" s="1234"/>
      <c r="AG147" s="875"/>
      <c r="AH147" s="1419"/>
    </row>
    <row r="148">
      <c r="A148" s="1419"/>
      <c r="B148" s="1419"/>
      <c r="C148" s="1419"/>
      <c r="D148" s="1419"/>
      <c r="E148" s="1419"/>
      <c r="F148" s="1419"/>
      <c r="G148" s="1420"/>
      <c r="H148" s="1419"/>
      <c r="I148" s="1421"/>
      <c r="J148" s="1419"/>
      <c r="K148" s="1419"/>
      <c r="L148" s="1419"/>
      <c r="M148" s="1419"/>
      <c r="N148" s="1419"/>
      <c r="O148" s="1234"/>
      <c r="P148" s="875"/>
      <c r="Q148" s="1419"/>
      <c r="R148" s="1419"/>
      <c r="S148" s="1419"/>
      <c r="T148" s="1419"/>
      <c r="U148" s="1419"/>
      <c r="V148" s="1419"/>
      <c r="W148" s="1419"/>
      <c r="X148" s="1420"/>
      <c r="Y148" s="1419"/>
      <c r="Z148" s="1421"/>
      <c r="AA148" s="1419"/>
      <c r="AB148" s="1419"/>
      <c r="AC148" s="1419"/>
      <c r="AD148" s="1419"/>
      <c r="AE148" s="1419"/>
      <c r="AF148" s="1234"/>
      <c r="AG148" s="875"/>
      <c r="AH148" s="1419"/>
    </row>
    <row r="149">
      <c r="A149" s="1419"/>
      <c r="B149" s="1419"/>
      <c r="C149" s="1419"/>
      <c r="D149" s="1419"/>
      <c r="E149" s="1419"/>
      <c r="F149" s="1419"/>
      <c r="G149" s="1420"/>
      <c r="H149" s="1419"/>
      <c r="I149" s="1421"/>
      <c r="J149" s="1419"/>
      <c r="K149" s="1419"/>
      <c r="L149" s="1419"/>
      <c r="M149" s="1419"/>
      <c r="N149" s="1419"/>
      <c r="O149" s="1234"/>
      <c r="P149" s="875"/>
      <c r="Q149" s="1419"/>
      <c r="R149" s="1419"/>
      <c r="S149" s="1419"/>
      <c r="T149" s="1419"/>
      <c r="U149" s="1419"/>
      <c r="V149" s="1419"/>
      <c r="W149" s="1419"/>
      <c r="X149" s="1420"/>
      <c r="Y149" s="1419"/>
      <c r="Z149" s="1421"/>
      <c r="AA149" s="1419"/>
      <c r="AB149" s="1419"/>
      <c r="AC149" s="1419"/>
      <c r="AD149" s="1419"/>
      <c r="AE149" s="1419"/>
      <c r="AF149" s="1234"/>
      <c r="AG149" s="875"/>
      <c r="AH149" s="1419"/>
    </row>
    <row r="150">
      <c r="A150" s="1419"/>
      <c r="B150" s="1419"/>
      <c r="C150" s="1419"/>
      <c r="D150" s="1419"/>
      <c r="E150" s="1419"/>
      <c r="F150" s="1419"/>
      <c r="G150" s="1420"/>
      <c r="H150" s="1419"/>
      <c r="I150" s="1421"/>
      <c r="J150" s="1419"/>
      <c r="K150" s="1419"/>
      <c r="L150" s="1419"/>
      <c r="M150" s="1419"/>
      <c r="N150" s="1419"/>
      <c r="O150" s="1234"/>
      <c r="P150" s="875"/>
      <c r="Q150" s="1419"/>
      <c r="R150" s="1419"/>
      <c r="S150" s="1419"/>
      <c r="T150" s="1419"/>
      <c r="U150" s="1419"/>
      <c r="V150" s="1419"/>
      <c r="W150" s="1419"/>
      <c r="X150" s="1420"/>
      <c r="Y150" s="1419"/>
      <c r="Z150" s="1421"/>
      <c r="AA150" s="1419"/>
      <c r="AB150" s="1419"/>
      <c r="AC150" s="1419"/>
      <c r="AD150" s="1419"/>
      <c r="AE150" s="1419"/>
      <c r="AF150" s="1234"/>
      <c r="AG150" s="875"/>
      <c r="AH150" s="1419"/>
    </row>
    <row r="151">
      <c r="A151" s="1419"/>
      <c r="B151" s="1419"/>
      <c r="C151" s="1419"/>
      <c r="D151" s="1419"/>
      <c r="E151" s="1419"/>
      <c r="F151" s="1419"/>
      <c r="G151" s="1420"/>
      <c r="H151" s="1419"/>
      <c r="I151" s="1421"/>
      <c r="J151" s="1419"/>
      <c r="K151" s="1419"/>
      <c r="L151" s="1419"/>
      <c r="M151" s="1419"/>
      <c r="N151" s="1419"/>
      <c r="O151" s="1234"/>
      <c r="P151" s="875"/>
      <c r="Q151" s="1419"/>
      <c r="R151" s="1419"/>
      <c r="S151" s="1419"/>
      <c r="T151" s="1419"/>
      <c r="U151" s="1419"/>
      <c r="V151" s="1419"/>
      <c r="W151" s="1419"/>
      <c r="X151" s="1420"/>
      <c r="Y151" s="1419"/>
      <c r="Z151" s="1421"/>
      <c r="AA151" s="1419"/>
      <c r="AB151" s="1419"/>
      <c r="AC151" s="1419"/>
      <c r="AD151" s="1419"/>
      <c r="AE151" s="1419"/>
      <c r="AF151" s="1234"/>
      <c r="AG151" s="875"/>
      <c r="AH151" s="1419"/>
    </row>
    <row r="152">
      <c r="A152" s="1419"/>
      <c r="B152" s="1419"/>
      <c r="C152" s="1419"/>
      <c r="D152" s="1419"/>
      <c r="E152" s="1419"/>
      <c r="F152" s="1419"/>
      <c r="G152" s="1420"/>
      <c r="H152" s="1419"/>
      <c r="I152" s="1421"/>
      <c r="J152" s="1419"/>
      <c r="K152" s="1419"/>
      <c r="L152" s="1419"/>
      <c r="M152" s="1419"/>
      <c r="N152" s="1419"/>
      <c r="O152" s="1234"/>
      <c r="P152" s="875"/>
      <c r="Q152" s="1419"/>
      <c r="R152" s="1419"/>
      <c r="S152" s="1419"/>
      <c r="T152" s="1419"/>
      <c r="U152" s="1419"/>
      <c r="V152" s="1419"/>
      <c r="W152" s="1419"/>
      <c r="X152" s="1420"/>
      <c r="Y152" s="1419"/>
      <c r="Z152" s="1421"/>
      <c r="AA152" s="1419"/>
      <c r="AB152" s="1419"/>
      <c r="AC152" s="1419"/>
      <c r="AD152" s="1419"/>
      <c r="AE152" s="1419"/>
      <c r="AF152" s="1234"/>
      <c r="AG152" s="875"/>
      <c r="AH152" s="1419"/>
    </row>
    <row r="153">
      <c r="A153" s="1419"/>
      <c r="B153" s="1419"/>
      <c r="C153" s="1419"/>
      <c r="D153" s="1419"/>
      <c r="E153" s="1419"/>
      <c r="F153" s="1419"/>
      <c r="G153" s="1420"/>
      <c r="H153" s="1419"/>
      <c r="I153" s="1421"/>
      <c r="J153" s="1419"/>
      <c r="K153" s="1419"/>
      <c r="L153" s="1419"/>
      <c r="M153" s="1419"/>
      <c r="N153" s="1419"/>
      <c r="O153" s="1234"/>
      <c r="P153" s="875"/>
      <c r="Q153" s="1419"/>
      <c r="R153" s="1419"/>
      <c r="S153" s="1419"/>
      <c r="T153" s="1419"/>
      <c r="U153" s="1419"/>
      <c r="V153" s="1419"/>
      <c r="W153" s="1419"/>
      <c r="X153" s="1420"/>
      <c r="Y153" s="1419"/>
      <c r="Z153" s="1421"/>
      <c r="AA153" s="1419"/>
      <c r="AB153" s="1419"/>
      <c r="AC153" s="1419"/>
      <c r="AD153" s="1419"/>
      <c r="AE153" s="1419"/>
      <c r="AF153" s="1234"/>
      <c r="AG153" s="875"/>
      <c r="AH153" s="1419"/>
    </row>
    <row r="154">
      <c r="A154" s="1419"/>
      <c r="B154" s="1419"/>
      <c r="C154" s="1419"/>
      <c r="D154" s="1419"/>
      <c r="E154" s="1419"/>
      <c r="F154" s="1419"/>
      <c r="G154" s="1420"/>
      <c r="H154" s="1419"/>
      <c r="I154" s="1421"/>
      <c r="J154" s="1419"/>
      <c r="K154" s="1419"/>
      <c r="L154" s="1419"/>
      <c r="M154" s="1419"/>
      <c r="N154" s="1419"/>
      <c r="O154" s="1234"/>
      <c r="P154" s="875"/>
      <c r="Q154" s="1419"/>
      <c r="R154" s="1419"/>
      <c r="S154" s="1419"/>
      <c r="T154" s="1419"/>
      <c r="U154" s="1419"/>
      <c r="V154" s="1419"/>
      <c r="W154" s="1419"/>
      <c r="X154" s="1420"/>
      <c r="Y154" s="1419"/>
      <c r="Z154" s="1421"/>
      <c r="AA154" s="1419"/>
      <c r="AB154" s="1419"/>
      <c r="AC154" s="1419"/>
      <c r="AD154" s="1419"/>
      <c r="AE154" s="1419"/>
      <c r="AF154" s="1234"/>
      <c r="AG154" s="875"/>
      <c r="AH154" s="1419"/>
    </row>
    <row r="155">
      <c r="A155" s="1419"/>
      <c r="B155" s="1419"/>
      <c r="C155" s="1419"/>
      <c r="D155" s="1419"/>
      <c r="E155" s="1419"/>
      <c r="F155" s="1419"/>
      <c r="G155" s="1420"/>
      <c r="H155" s="1419"/>
      <c r="I155" s="1421"/>
      <c r="J155" s="1419"/>
      <c r="K155" s="1419"/>
      <c r="L155" s="1419"/>
      <c r="M155" s="1419"/>
      <c r="N155" s="1419"/>
      <c r="O155" s="1234"/>
      <c r="P155" s="875"/>
      <c r="Q155" s="1419"/>
      <c r="R155" s="1419"/>
      <c r="S155" s="1419"/>
      <c r="T155" s="1419"/>
      <c r="U155" s="1419"/>
      <c r="V155" s="1419"/>
      <c r="W155" s="1419"/>
      <c r="X155" s="1420"/>
      <c r="Y155" s="1419"/>
      <c r="Z155" s="1421"/>
      <c r="AA155" s="1419"/>
      <c r="AB155" s="1419"/>
      <c r="AC155" s="1419"/>
      <c r="AD155" s="1419"/>
      <c r="AE155" s="1419"/>
      <c r="AF155" s="1234"/>
      <c r="AG155" s="875"/>
      <c r="AH155" s="1419"/>
    </row>
    <row r="156">
      <c r="A156" s="1419"/>
      <c r="B156" s="1419"/>
      <c r="C156" s="1419"/>
      <c r="D156" s="1419"/>
      <c r="E156" s="1419"/>
      <c r="F156" s="1419"/>
      <c r="G156" s="1420"/>
      <c r="H156" s="1419"/>
      <c r="I156" s="1421"/>
      <c r="J156" s="1419"/>
      <c r="K156" s="1419"/>
      <c r="L156" s="1419"/>
      <c r="M156" s="1419"/>
      <c r="N156" s="1419"/>
      <c r="O156" s="1234"/>
      <c r="P156" s="875"/>
      <c r="Q156" s="1419"/>
      <c r="R156" s="1419"/>
      <c r="S156" s="1419"/>
      <c r="T156" s="1419"/>
      <c r="U156" s="1419"/>
      <c r="V156" s="1419"/>
      <c r="W156" s="1419"/>
      <c r="X156" s="1420"/>
      <c r="Y156" s="1419"/>
      <c r="Z156" s="1421"/>
      <c r="AA156" s="1419"/>
      <c r="AB156" s="1419"/>
      <c r="AC156" s="1419"/>
      <c r="AD156" s="1419"/>
      <c r="AE156" s="1419"/>
      <c r="AF156" s="1234"/>
      <c r="AG156" s="875"/>
      <c r="AH156" s="1419"/>
    </row>
    <row r="157">
      <c r="A157" s="1419"/>
      <c r="B157" s="1419"/>
      <c r="C157" s="1419"/>
      <c r="D157" s="1419"/>
      <c r="E157" s="1419"/>
      <c r="F157" s="1419"/>
      <c r="G157" s="1420"/>
      <c r="H157" s="1419"/>
      <c r="I157" s="1421"/>
      <c r="J157" s="1419"/>
      <c r="K157" s="1419"/>
      <c r="L157" s="1419"/>
      <c r="M157" s="1419"/>
      <c r="N157" s="1419"/>
      <c r="O157" s="1234"/>
      <c r="P157" s="875"/>
      <c r="Q157" s="1419"/>
      <c r="R157" s="1419"/>
      <c r="S157" s="1419"/>
      <c r="T157" s="1419"/>
      <c r="U157" s="1419"/>
      <c r="V157" s="1419"/>
      <c r="W157" s="1419"/>
      <c r="X157" s="1420"/>
      <c r="Y157" s="1419"/>
      <c r="Z157" s="1421"/>
      <c r="AA157" s="1419"/>
      <c r="AB157" s="1419"/>
      <c r="AC157" s="1419"/>
      <c r="AD157" s="1419"/>
      <c r="AE157" s="1419"/>
      <c r="AF157" s="1234"/>
      <c r="AG157" s="875"/>
      <c r="AH157" s="1419"/>
    </row>
    <row r="158">
      <c r="A158" s="1419"/>
      <c r="B158" s="1419"/>
      <c r="C158" s="1419"/>
      <c r="D158" s="1419"/>
      <c r="E158" s="1419"/>
      <c r="F158" s="1419"/>
      <c r="G158" s="1420"/>
      <c r="H158" s="1419"/>
      <c r="I158" s="1421"/>
      <c r="J158" s="1419"/>
      <c r="K158" s="1419"/>
      <c r="L158" s="1419"/>
      <c r="M158" s="1419"/>
      <c r="N158" s="1419"/>
      <c r="O158" s="1234"/>
      <c r="P158" s="875"/>
      <c r="Q158" s="1419"/>
      <c r="R158" s="1419"/>
      <c r="S158" s="1419"/>
      <c r="T158" s="1419"/>
      <c r="U158" s="1419"/>
      <c r="V158" s="1419"/>
      <c r="W158" s="1419"/>
      <c r="X158" s="1420"/>
      <c r="Y158" s="1419"/>
      <c r="Z158" s="1421"/>
      <c r="AA158" s="1419"/>
      <c r="AB158" s="1419"/>
      <c r="AC158" s="1419"/>
      <c r="AD158" s="1419"/>
      <c r="AE158" s="1419"/>
      <c r="AF158" s="1234"/>
      <c r="AG158" s="875"/>
      <c r="AH158" s="1419"/>
    </row>
    <row r="159">
      <c r="A159" s="1419"/>
      <c r="B159" s="1419"/>
      <c r="C159" s="1419"/>
      <c r="D159" s="1419"/>
      <c r="E159" s="1419"/>
      <c r="F159" s="1419"/>
      <c r="G159" s="1420"/>
      <c r="H159" s="1419"/>
      <c r="I159" s="1421"/>
      <c r="J159" s="1419"/>
      <c r="K159" s="1419"/>
      <c r="L159" s="1419"/>
      <c r="M159" s="1419"/>
      <c r="N159" s="1419"/>
      <c r="O159" s="1234"/>
      <c r="P159" s="875"/>
      <c r="Q159" s="1419"/>
      <c r="R159" s="1419"/>
      <c r="S159" s="1419"/>
      <c r="T159" s="1419"/>
      <c r="U159" s="1419"/>
      <c r="V159" s="1419"/>
      <c r="W159" s="1419"/>
      <c r="X159" s="1420"/>
      <c r="Y159" s="1419"/>
      <c r="Z159" s="1421"/>
      <c r="AA159" s="1419"/>
      <c r="AB159" s="1419"/>
      <c r="AC159" s="1419"/>
      <c r="AD159" s="1419"/>
      <c r="AE159" s="1419"/>
      <c r="AF159" s="1234"/>
      <c r="AG159" s="875"/>
      <c r="AH159" s="1419"/>
    </row>
    <row r="160">
      <c r="A160" s="1419"/>
      <c r="B160" s="1419"/>
      <c r="C160" s="1419"/>
      <c r="D160" s="1419"/>
      <c r="E160" s="1419"/>
      <c r="F160" s="1419"/>
      <c r="G160" s="1420"/>
      <c r="H160" s="1419"/>
      <c r="I160" s="1421"/>
      <c r="J160" s="1419"/>
      <c r="K160" s="1419"/>
      <c r="L160" s="1419"/>
      <c r="M160" s="1419"/>
      <c r="N160" s="1419"/>
      <c r="O160" s="1234"/>
      <c r="P160" s="875"/>
      <c r="Q160" s="1419"/>
      <c r="R160" s="1419"/>
      <c r="S160" s="1419"/>
      <c r="T160" s="1419"/>
      <c r="U160" s="1419"/>
      <c r="V160" s="1419"/>
      <c r="W160" s="1419"/>
      <c r="X160" s="1420"/>
      <c r="Y160" s="1419"/>
      <c r="Z160" s="1421"/>
      <c r="AA160" s="1419"/>
      <c r="AB160" s="1419"/>
      <c r="AC160" s="1419"/>
      <c r="AD160" s="1419"/>
      <c r="AE160" s="1419"/>
      <c r="AF160" s="1234"/>
      <c r="AG160" s="875"/>
      <c r="AH160" s="1419"/>
    </row>
    <row r="161">
      <c r="A161" s="1419"/>
      <c r="B161" s="1419"/>
      <c r="C161" s="1419"/>
      <c r="D161" s="1419"/>
      <c r="E161" s="1419"/>
      <c r="F161" s="1419"/>
      <c r="G161" s="1420"/>
      <c r="H161" s="1419"/>
      <c r="I161" s="1421"/>
      <c r="J161" s="1419"/>
      <c r="K161" s="1419"/>
      <c r="L161" s="1419"/>
      <c r="M161" s="1419"/>
      <c r="N161" s="1419"/>
      <c r="O161" s="1234"/>
      <c r="P161" s="875"/>
      <c r="Q161" s="1419"/>
      <c r="R161" s="1419"/>
      <c r="S161" s="1419"/>
      <c r="T161" s="1419"/>
      <c r="U161" s="1419"/>
      <c r="V161" s="1419"/>
      <c r="W161" s="1419"/>
      <c r="X161" s="1420"/>
      <c r="Y161" s="1419"/>
      <c r="Z161" s="1421"/>
      <c r="AA161" s="1419"/>
      <c r="AB161" s="1419"/>
      <c r="AC161" s="1419"/>
      <c r="AD161" s="1419"/>
      <c r="AE161" s="1419"/>
      <c r="AF161" s="1234"/>
      <c r="AG161" s="875"/>
      <c r="AH161" s="1419"/>
    </row>
    <row r="162">
      <c r="A162" s="1419"/>
      <c r="B162" s="1419"/>
      <c r="C162" s="1419"/>
      <c r="D162" s="1419"/>
      <c r="E162" s="1419"/>
      <c r="F162" s="1419"/>
      <c r="G162" s="1420"/>
      <c r="H162" s="1419"/>
      <c r="I162" s="1421"/>
      <c r="J162" s="1419"/>
      <c r="K162" s="1419"/>
      <c r="L162" s="1419"/>
      <c r="M162" s="1419"/>
      <c r="N162" s="1419"/>
      <c r="O162" s="1234"/>
      <c r="P162" s="875"/>
      <c r="Q162" s="1419"/>
      <c r="R162" s="1419"/>
      <c r="S162" s="1419"/>
      <c r="T162" s="1419"/>
      <c r="U162" s="1419"/>
      <c r="V162" s="1419"/>
      <c r="W162" s="1419"/>
      <c r="X162" s="1420"/>
      <c r="Y162" s="1419"/>
      <c r="Z162" s="1421"/>
      <c r="AA162" s="1419"/>
      <c r="AB162" s="1419"/>
      <c r="AC162" s="1419"/>
      <c r="AD162" s="1419"/>
      <c r="AE162" s="1419"/>
      <c r="AF162" s="1234"/>
      <c r="AG162" s="875"/>
      <c r="AH162" s="1419"/>
    </row>
    <row r="163">
      <c r="A163" s="1419"/>
      <c r="B163" s="1419"/>
      <c r="C163" s="1419"/>
      <c r="D163" s="1419"/>
      <c r="E163" s="1419"/>
      <c r="F163" s="1419"/>
      <c r="G163" s="1420"/>
      <c r="H163" s="1419"/>
      <c r="I163" s="1421"/>
      <c r="J163" s="1419"/>
      <c r="K163" s="1419"/>
      <c r="L163" s="1419"/>
      <c r="M163" s="1419"/>
      <c r="N163" s="1419"/>
      <c r="O163" s="1234"/>
      <c r="P163" s="875"/>
      <c r="Q163" s="1419"/>
      <c r="R163" s="1419"/>
      <c r="S163" s="1419"/>
      <c r="T163" s="1419"/>
      <c r="U163" s="1419"/>
      <c r="V163" s="1419"/>
      <c r="W163" s="1419"/>
      <c r="X163" s="1420"/>
      <c r="Y163" s="1419"/>
      <c r="Z163" s="1421"/>
      <c r="AA163" s="1419"/>
      <c r="AB163" s="1419"/>
      <c r="AC163" s="1419"/>
      <c r="AD163" s="1419"/>
      <c r="AE163" s="1419"/>
      <c r="AF163" s="1234"/>
      <c r="AG163" s="875"/>
      <c r="AH163" s="1419"/>
    </row>
    <row r="164">
      <c r="A164" s="1419"/>
      <c r="B164" s="1419"/>
      <c r="C164" s="1419"/>
      <c r="D164" s="1419"/>
      <c r="E164" s="1419"/>
      <c r="F164" s="1419"/>
      <c r="G164" s="1420"/>
      <c r="H164" s="1419"/>
      <c r="I164" s="1421"/>
      <c r="J164" s="1419"/>
      <c r="K164" s="1419"/>
      <c r="L164" s="1419"/>
      <c r="M164" s="1419"/>
      <c r="N164" s="1419"/>
      <c r="O164" s="1234"/>
      <c r="P164" s="875"/>
      <c r="Q164" s="1419"/>
      <c r="R164" s="1419"/>
      <c r="S164" s="1419"/>
      <c r="T164" s="1419"/>
      <c r="U164" s="1419"/>
      <c r="V164" s="1419"/>
      <c r="W164" s="1419"/>
      <c r="X164" s="1420"/>
      <c r="Y164" s="1419"/>
      <c r="Z164" s="1421"/>
      <c r="AA164" s="1419"/>
      <c r="AB164" s="1419"/>
      <c r="AC164" s="1419"/>
      <c r="AD164" s="1419"/>
      <c r="AE164" s="1419"/>
      <c r="AF164" s="1234"/>
      <c r="AG164" s="875"/>
      <c r="AH164" s="1419"/>
    </row>
    <row r="165">
      <c r="A165" s="1419"/>
      <c r="B165" s="1419"/>
      <c r="C165" s="1419"/>
      <c r="D165" s="1419"/>
      <c r="E165" s="1419"/>
      <c r="F165" s="1419"/>
      <c r="G165" s="1420"/>
      <c r="H165" s="1419"/>
      <c r="I165" s="1421"/>
      <c r="J165" s="1419"/>
      <c r="K165" s="1419"/>
      <c r="L165" s="1419"/>
      <c r="M165" s="1419"/>
      <c r="N165" s="1419"/>
      <c r="O165" s="1234"/>
      <c r="P165" s="875"/>
      <c r="Q165" s="1419"/>
      <c r="R165" s="1419"/>
      <c r="S165" s="1419"/>
      <c r="T165" s="1419"/>
      <c r="U165" s="1419"/>
      <c r="V165" s="1419"/>
      <c r="W165" s="1419"/>
      <c r="X165" s="1420"/>
      <c r="Y165" s="1419"/>
      <c r="Z165" s="1421"/>
      <c r="AA165" s="1419"/>
      <c r="AB165" s="1419"/>
      <c r="AC165" s="1419"/>
      <c r="AD165" s="1419"/>
      <c r="AE165" s="1419"/>
      <c r="AF165" s="1234"/>
      <c r="AG165" s="875"/>
      <c r="AH165" s="1419"/>
    </row>
    <row r="166">
      <c r="A166" s="1419"/>
      <c r="B166" s="1419"/>
      <c r="C166" s="1419"/>
      <c r="D166" s="1419"/>
      <c r="E166" s="1419"/>
      <c r="F166" s="1419"/>
      <c r="G166" s="1420"/>
      <c r="H166" s="1419"/>
      <c r="I166" s="1421"/>
      <c r="J166" s="1419"/>
      <c r="K166" s="1419"/>
      <c r="L166" s="1419"/>
      <c r="M166" s="1419"/>
      <c r="N166" s="1419"/>
      <c r="O166" s="1234"/>
      <c r="P166" s="875"/>
      <c r="Q166" s="1419"/>
      <c r="R166" s="1419"/>
      <c r="S166" s="1419"/>
      <c r="T166" s="1419"/>
      <c r="U166" s="1419"/>
      <c r="V166" s="1419"/>
      <c r="W166" s="1419"/>
      <c r="X166" s="1420"/>
      <c r="Y166" s="1419"/>
      <c r="Z166" s="1421"/>
      <c r="AA166" s="1419"/>
      <c r="AB166" s="1419"/>
      <c r="AC166" s="1419"/>
      <c r="AD166" s="1419"/>
      <c r="AE166" s="1419"/>
      <c r="AF166" s="1234"/>
      <c r="AG166" s="875"/>
      <c r="AH166" s="1419"/>
    </row>
    <row r="167">
      <c r="A167" s="1419"/>
      <c r="B167" s="1419"/>
      <c r="C167" s="1419"/>
      <c r="D167" s="1419"/>
      <c r="E167" s="1419"/>
      <c r="F167" s="1419"/>
      <c r="G167" s="1420"/>
      <c r="H167" s="1419"/>
      <c r="I167" s="1421"/>
      <c r="J167" s="1419"/>
      <c r="K167" s="1419"/>
      <c r="L167" s="1419"/>
      <c r="M167" s="1419"/>
      <c r="N167" s="1419"/>
      <c r="O167" s="1234"/>
      <c r="P167" s="875"/>
      <c r="Q167" s="1419"/>
      <c r="R167" s="1419"/>
      <c r="S167" s="1419"/>
      <c r="T167" s="1419"/>
      <c r="U167" s="1419"/>
      <c r="V167" s="1419"/>
      <c r="W167" s="1419"/>
      <c r="X167" s="1420"/>
      <c r="Y167" s="1419"/>
      <c r="Z167" s="1421"/>
      <c r="AA167" s="1419"/>
      <c r="AB167" s="1419"/>
      <c r="AC167" s="1419"/>
      <c r="AD167" s="1419"/>
      <c r="AE167" s="1419"/>
      <c r="AF167" s="1234"/>
      <c r="AG167" s="875"/>
      <c r="AH167" s="1419"/>
    </row>
    <row r="168">
      <c r="A168" s="1419"/>
      <c r="B168" s="1419"/>
      <c r="C168" s="1419"/>
      <c r="D168" s="1419"/>
      <c r="E168" s="1419"/>
      <c r="F168" s="1419"/>
      <c r="G168" s="1420"/>
      <c r="H168" s="1419"/>
      <c r="I168" s="1421"/>
      <c r="J168" s="1419"/>
      <c r="K168" s="1419"/>
      <c r="L168" s="1419"/>
      <c r="M168" s="1419"/>
      <c r="N168" s="1419"/>
      <c r="O168" s="1234"/>
      <c r="P168" s="875"/>
      <c r="Q168" s="1419"/>
      <c r="R168" s="1419"/>
      <c r="S168" s="1419"/>
      <c r="T168" s="1419"/>
      <c r="U168" s="1419"/>
      <c r="V168" s="1419"/>
      <c r="W168" s="1419"/>
      <c r="X168" s="1420"/>
      <c r="Y168" s="1419"/>
      <c r="Z168" s="1421"/>
      <c r="AA168" s="1419"/>
      <c r="AB168" s="1419"/>
      <c r="AC168" s="1419"/>
      <c r="AD168" s="1419"/>
      <c r="AE168" s="1419"/>
      <c r="AF168" s="1234"/>
      <c r="AG168" s="875"/>
      <c r="AH168" s="1419"/>
    </row>
    <row r="169">
      <c r="A169" s="1419"/>
      <c r="B169" s="1419"/>
      <c r="C169" s="1419"/>
      <c r="D169" s="1419"/>
      <c r="E169" s="1419"/>
      <c r="F169" s="1419"/>
      <c r="G169" s="1420"/>
      <c r="H169" s="1419"/>
      <c r="I169" s="1421"/>
      <c r="J169" s="1419"/>
      <c r="K169" s="1419"/>
      <c r="L169" s="1419"/>
      <c r="M169" s="1419"/>
      <c r="N169" s="1419"/>
      <c r="O169" s="1234"/>
      <c r="P169" s="875"/>
      <c r="Q169" s="1419"/>
      <c r="R169" s="1419"/>
      <c r="S169" s="1419"/>
      <c r="T169" s="1419"/>
      <c r="U169" s="1419"/>
      <c r="V169" s="1419"/>
      <c r="W169" s="1419"/>
      <c r="X169" s="1420"/>
      <c r="Y169" s="1419"/>
      <c r="Z169" s="1421"/>
      <c r="AA169" s="1419"/>
      <c r="AB169" s="1419"/>
      <c r="AC169" s="1419"/>
      <c r="AD169" s="1419"/>
      <c r="AE169" s="1419"/>
      <c r="AF169" s="1234"/>
      <c r="AG169" s="875"/>
      <c r="AH169" s="1419"/>
    </row>
    <row r="170">
      <c r="A170" s="1419"/>
      <c r="B170" s="1419"/>
      <c r="C170" s="1419"/>
      <c r="D170" s="1419"/>
      <c r="E170" s="1419"/>
      <c r="F170" s="1419"/>
      <c r="G170" s="1420"/>
      <c r="H170" s="1419"/>
      <c r="I170" s="1421"/>
      <c r="J170" s="1419"/>
      <c r="K170" s="1419"/>
      <c r="L170" s="1419"/>
      <c r="M170" s="1419"/>
      <c r="N170" s="1419"/>
      <c r="O170" s="1234"/>
      <c r="P170" s="875"/>
      <c r="Q170" s="1419"/>
      <c r="R170" s="1419"/>
      <c r="S170" s="1419"/>
      <c r="T170" s="1419"/>
      <c r="U170" s="1419"/>
      <c r="V170" s="1419"/>
      <c r="W170" s="1419"/>
      <c r="X170" s="1420"/>
      <c r="Y170" s="1419"/>
      <c r="Z170" s="1421"/>
      <c r="AA170" s="1419"/>
      <c r="AB170" s="1419"/>
      <c r="AC170" s="1419"/>
      <c r="AD170" s="1419"/>
      <c r="AE170" s="1419"/>
      <c r="AF170" s="1234"/>
      <c r="AG170" s="875"/>
      <c r="AH170" s="1419"/>
    </row>
    <row r="171">
      <c r="A171" s="1419"/>
      <c r="B171" s="1419"/>
      <c r="C171" s="1419"/>
      <c r="D171" s="1419"/>
      <c r="E171" s="1419"/>
      <c r="F171" s="1419"/>
      <c r="G171" s="1420"/>
      <c r="H171" s="1419"/>
      <c r="I171" s="1421"/>
      <c r="J171" s="1419"/>
      <c r="K171" s="1419"/>
      <c r="L171" s="1419"/>
      <c r="M171" s="1419"/>
      <c r="N171" s="1419"/>
      <c r="O171" s="1234"/>
      <c r="P171" s="875"/>
      <c r="Q171" s="1419"/>
      <c r="R171" s="1419"/>
      <c r="S171" s="1419"/>
      <c r="T171" s="1419"/>
      <c r="U171" s="1419"/>
      <c r="V171" s="1419"/>
      <c r="W171" s="1419"/>
      <c r="X171" s="1420"/>
      <c r="Y171" s="1419"/>
      <c r="Z171" s="1421"/>
      <c r="AA171" s="1419"/>
      <c r="AB171" s="1419"/>
      <c r="AC171" s="1419"/>
      <c r="AD171" s="1419"/>
      <c r="AE171" s="1419"/>
      <c r="AF171" s="1234"/>
      <c r="AG171" s="875"/>
      <c r="AH171" s="1419"/>
    </row>
    <row r="172">
      <c r="A172" s="1419"/>
      <c r="B172" s="1419"/>
      <c r="C172" s="1419"/>
      <c r="D172" s="1419"/>
      <c r="E172" s="1419"/>
      <c r="F172" s="1419"/>
      <c r="G172" s="1420"/>
      <c r="H172" s="1419"/>
      <c r="I172" s="1421"/>
      <c r="J172" s="1419"/>
      <c r="K172" s="1419"/>
      <c r="L172" s="1419"/>
      <c r="M172" s="1419"/>
      <c r="N172" s="1419"/>
      <c r="O172" s="1234"/>
      <c r="P172" s="875"/>
      <c r="Q172" s="1419"/>
      <c r="R172" s="1419"/>
      <c r="S172" s="1419"/>
      <c r="T172" s="1419"/>
      <c r="U172" s="1419"/>
      <c r="V172" s="1419"/>
      <c r="W172" s="1419"/>
      <c r="X172" s="1420"/>
      <c r="Y172" s="1419"/>
      <c r="Z172" s="1421"/>
      <c r="AA172" s="1419"/>
      <c r="AB172" s="1419"/>
      <c r="AC172" s="1419"/>
      <c r="AD172" s="1419"/>
      <c r="AE172" s="1419"/>
      <c r="AF172" s="1234"/>
      <c r="AG172" s="875"/>
      <c r="AH172" s="1419"/>
    </row>
    <row r="173">
      <c r="A173" s="1419"/>
      <c r="B173" s="1419"/>
      <c r="C173" s="1419"/>
      <c r="D173" s="1419"/>
      <c r="E173" s="1419"/>
      <c r="F173" s="1419"/>
      <c r="G173" s="1420"/>
      <c r="H173" s="1419"/>
      <c r="I173" s="1421"/>
      <c r="J173" s="1419"/>
      <c r="K173" s="1419"/>
      <c r="L173" s="1419"/>
      <c r="M173" s="1419"/>
      <c r="N173" s="1419"/>
      <c r="O173" s="1234"/>
      <c r="P173" s="875"/>
      <c r="Q173" s="1419"/>
      <c r="R173" s="1419"/>
      <c r="S173" s="1419"/>
      <c r="T173" s="1419"/>
      <c r="U173" s="1419"/>
      <c r="V173" s="1419"/>
      <c r="W173" s="1419"/>
      <c r="X173" s="1420"/>
      <c r="Y173" s="1419"/>
      <c r="Z173" s="1421"/>
      <c r="AA173" s="1419"/>
      <c r="AB173" s="1419"/>
      <c r="AC173" s="1419"/>
      <c r="AD173" s="1419"/>
      <c r="AE173" s="1419"/>
      <c r="AF173" s="1234"/>
      <c r="AG173" s="875"/>
      <c r="AH173" s="1419"/>
    </row>
    <row r="174">
      <c r="A174" s="1419"/>
      <c r="B174" s="1419"/>
      <c r="C174" s="1419"/>
      <c r="D174" s="1419"/>
      <c r="E174" s="1419"/>
      <c r="F174" s="1419"/>
      <c r="G174" s="1420"/>
      <c r="H174" s="1419"/>
      <c r="I174" s="1421"/>
      <c r="J174" s="1419"/>
      <c r="K174" s="1419"/>
      <c r="L174" s="1419"/>
      <c r="M174" s="1419"/>
      <c r="N174" s="1419"/>
      <c r="O174" s="1234"/>
      <c r="P174" s="875"/>
      <c r="Q174" s="1419"/>
      <c r="R174" s="1419"/>
      <c r="S174" s="1419"/>
      <c r="T174" s="1419"/>
      <c r="U174" s="1419"/>
      <c r="V174" s="1419"/>
      <c r="W174" s="1419"/>
      <c r="X174" s="1420"/>
      <c r="Y174" s="1419"/>
      <c r="Z174" s="1421"/>
      <c r="AA174" s="1419"/>
      <c r="AB174" s="1419"/>
      <c r="AC174" s="1419"/>
      <c r="AD174" s="1419"/>
      <c r="AE174" s="1419"/>
      <c r="AF174" s="1234"/>
      <c r="AG174" s="875"/>
      <c r="AH174" s="1419"/>
    </row>
    <row r="175">
      <c r="A175" s="1419"/>
      <c r="B175" s="1419"/>
      <c r="C175" s="1419"/>
      <c r="D175" s="1419"/>
      <c r="E175" s="1419"/>
      <c r="F175" s="1419"/>
      <c r="G175" s="1420"/>
      <c r="H175" s="1419"/>
      <c r="I175" s="1421"/>
      <c r="J175" s="1419"/>
      <c r="K175" s="1419"/>
      <c r="L175" s="1419"/>
      <c r="M175" s="1419"/>
      <c r="N175" s="1419"/>
      <c r="O175" s="1234"/>
      <c r="P175" s="875"/>
      <c r="Q175" s="1419"/>
      <c r="R175" s="1419"/>
      <c r="S175" s="1419"/>
      <c r="T175" s="1419"/>
      <c r="U175" s="1419"/>
      <c r="V175" s="1419"/>
      <c r="W175" s="1419"/>
      <c r="X175" s="1420"/>
      <c r="Y175" s="1419"/>
      <c r="Z175" s="1421"/>
      <c r="AA175" s="1419"/>
      <c r="AB175" s="1419"/>
      <c r="AC175" s="1419"/>
      <c r="AD175" s="1419"/>
      <c r="AE175" s="1419"/>
      <c r="AF175" s="1234"/>
      <c r="AG175" s="875"/>
      <c r="AH175" s="1419"/>
    </row>
    <row r="176">
      <c r="A176" s="1419"/>
      <c r="B176" s="1419"/>
      <c r="C176" s="1419"/>
      <c r="D176" s="1419"/>
      <c r="E176" s="1419"/>
      <c r="F176" s="1419"/>
      <c r="G176" s="1420"/>
      <c r="H176" s="1419"/>
      <c r="I176" s="1421"/>
      <c r="J176" s="1419"/>
      <c r="K176" s="1419"/>
      <c r="L176" s="1419"/>
      <c r="M176" s="1419"/>
      <c r="N176" s="1419"/>
      <c r="O176" s="1234"/>
      <c r="P176" s="875"/>
      <c r="Q176" s="1419"/>
      <c r="R176" s="1419"/>
      <c r="S176" s="1419"/>
      <c r="T176" s="1419"/>
      <c r="U176" s="1419"/>
      <c r="V176" s="1419"/>
      <c r="W176" s="1419"/>
      <c r="X176" s="1420"/>
      <c r="Y176" s="1419"/>
      <c r="Z176" s="1421"/>
      <c r="AA176" s="1419"/>
      <c r="AB176" s="1419"/>
      <c r="AC176" s="1419"/>
      <c r="AD176" s="1419"/>
      <c r="AE176" s="1419"/>
      <c r="AF176" s="1234"/>
      <c r="AG176" s="875"/>
      <c r="AH176" s="1419"/>
    </row>
    <row r="177">
      <c r="A177" s="1419"/>
      <c r="B177" s="1419"/>
      <c r="C177" s="1419"/>
      <c r="D177" s="1419"/>
      <c r="E177" s="1419"/>
      <c r="F177" s="1419"/>
      <c r="G177" s="1420"/>
      <c r="H177" s="1419"/>
      <c r="I177" s="1421"/>
      <c r="J177" s="1419"/>
      <c r="K177" s="1419"/>
      <c r="L177" s="1419"/>
      <c r="M177" s="1419"/>
      <c r="N177" s="1419"/>
      <c r="O177" s="1234"/>
      <c r="P177" s="875"/>
      <c r="Q177" s="1419"/>
      <c r="R177" s="1419"/>
      <c r="S177" s="1419"/>
      <c r="T177" s="1419"/>
      <c r="U177" s="1419"/>
      <c r="V177" s="1419"/>
      <c r="W177" s="1419"/>
      <c r="X177" s="1420"/>
      <c r="Y177" s="1419"/>
      <c r="Z177" s="1421"/>
      <c r="AA177" s="1419"/>
      <c r="AB177" s="1419"/>
      <c r="AC177" s="1419"/>
      <c r="AD177" s="1419"/>
      <c r="AE177" s="1419"/>
      <c r="AF177" s="1234"/>
      <c r="AG177" s="875"/>
      <c r="AH177" s="1419"/>
    </row>
    <row r="178">
      <c r="A178" s="1419"/>
      <c r="B178" s="1419"/>
      <c r="C178" s="1419"/>
      <c r="D178" s="1419"/>
      <c r="E178" s="1419"/>
      <c r="F178" s="1419"/>
      <c r="G178" s="1420"/>
      <c r="H178" s="1419"/>
      <c r="I178" s="1421"/>
      <c r="J178" s="1419"/>
      <c r="K178" s="1419"/>
      <c r="L178" s="1419"/>
      <c r="M178" s="1419"/>
      <c r="N178" s="1419"/>
      <c r="O178" s="1234"/>
      <c r="P178" s="875"/>
      <c r="Q178" s="1419"/>
      <c r="R178" s="1419"/>
      <c r="S178" s="1419"/>
      <c r="T178" s="1419"/>
      <c r="U178" s="1419"/>
      <c r="V178" s="1419"/>
      <c r="W178" s="1419"/>
      <c r="X178" s="1420"/>
      <c r="Y178" s="1419"/>
      <c r="Z178" s="1421"/>
      <c r="AA178" s="1419"/>
      <c r="AB178" s="1419"/>
      <c r="AC178" s="1419"/>
      <c r="AD178" s="1419"/>
      <c r="AE178" s="1419"/>
      <c r="AF178" s="1234"/>
      <c r="AG178" s="875"/>
      <c r="AH178" s="1419"/>
    </row>
    <row r="179">
      <c r="A179" s="1419"/>
      <c r="B179" s="1419"/>
      <c r="C179" s="1419"/>
      <c r="D179" s="1419"/>
      <c r="E179" s="1419"/>
      <c r="F179" s="1419"/>
      <c r="G179" s="1420"/>
      <c r="H179" s="1419"/>
      <c r="I179" s="1421"/>
      <c r="J179" s="1419"/>
      <c r="K179" s="1419"/>
      <c r="L179" s="1419"/>
      <c r="M179" s="1419"/>
      <c r="N179" s="1419"/>
      <c r="O179" s="1234"/>
      <c r="P179" s="875"/>
      <c r="Q179" s="1419"/>
      <c r="R179" s="1419"/>
      <c r="S179" s="1419"/>
      <c r="T179" s="1419"/>
      <c r="U179" s="1419"/>
      <c r="V179" s="1419"/>
      <c r="W179" s="1419"/>
      <c r="X179" s="1420"/>
      <c r="Y179" s="1419"/>
      <c r="Z179" s="1421"/>
      <c r="AA179" s="1419"/>
      <c r="AB179" s="1419"/>
      <c r="AC179" s="1419"/>
      <c r="AD179" s="1419"/>
      <c r="AE179" s="1419"/>
      <c r="AF179" s="1234"/>
      <c r="AG179" s="875"/>
      <c r="AH179" s="1419"/>
    </row>
    <row r="180">
      <c r="A180" s="1419"/>
      <c r="B180" s="1419"/>
      <c r="C180" s="1419"/>
      <c r="D180" s="1419"/>
      <c r="E180" s="1419"/>
      <c r="F180" s="1419"/>
      <c r="G180" s="1420"/>
      <c r="H180" s="1419"/>
      <c r="I180" s="1421"/>
      <c r="J180" s="1419"/>
      <c r="K180" s="1419"/>
      <c r="L180" s="1419"/>
      <c r="M180" s="1419"/>
      <c r="N180" s="1419"/>
      <c r="O180" s="1234"/>
      <c r="P180" s="875"/>
      <c r="Q180" s="1419"/>
      <c r="R180" s="1419"/>
      <c r="S180" s="1419"/>
      <c r="T180" s="1419"/>
      <c r="U180" s="1419"/>
      <c r="V180" s="1419"/>
      <c r="W180" s="1419"/>
      <c r="X180" s="1420"/>
      <c r="Y180" s="1419"/>
      <c r="Z180" s="1421"/>
      <c r="AA180" s="1419"/>
      <c r="AB180" s="1419"/>
      <c r="AC180" s="1419"/>
      <c r="AD180" s="1419"/>
      <c r="AE180" s="1419"/>
      <c r="AF180" s="1234"/>
      <c r="AG180" s="875"/>
      <c r="AH180" s="1419"/>
    </row>
    <row r="181">
      <c r="A181" s="1419"/>
      <c r="B181" s="1419"/>
      <c r="C181" s="1419"/>
      <c r="D181" s="1419"/>
      <c r="E181" s="1419"/>
      <c r="F181" s="1419"/>
      <c r="G181" s="1420"/>
      <c r="H181" s="1419"/>
      <c r="I181" s="1421"/>
      <c r="J181" s="1419"/>
      <c r="K181" s="1419"/>
      <c r="L181" s="1419"/>
      <c r="M181" s="1419"/>
      <c r="N181" s="1419"/>
      <c r="O181" s="1234"/>
      <c r="P181" s="875"/>
      <c r="Q181" s="1419"/>
      <c r="R181" s="1419"/>
      <c r="S181" s="1419"/>
      <c r="T181" s="1419"/>
      <c r="U181" s="1419"/>
      <c r="V181" s="1419"/>
      <c r="W181" s="1419"/>
      <c r="X181" s="1420"/>
      <c r="Y181" s="1419"/>
      <c r="Z181" s="1421"/>
      <c r="AA181" s="1419"/>
      <c r="AB181" s="1419"/>
      <c r="AC181" s="1419"/>
      <c r="AD181" s="1419"/>
      <c r="AE181" s="1419"/>
      <c r="AF181" s="1234"/>
      <c r="AG181" s="875"/>
      <c r="AH181" s="1419"/>
    </row>
    <row r="182">
      <c r="A182" s="1419"/>
      <c r="B182" s="1419"/>
      <c r="C182" s="1419"/>
      <c r="D182" s="1419"/>
      <c r="E182" s="1419"/>
      <c r="F182" s="1419"/>
      <c r="G182" s="1420"/>
      <c r="H182" s="1419"/>
      <c r="I182" s="1421"/>
      <c r="J182" s="1419"/>
      <c r="K182" s="1419"/>
      <c r="L182" s="1419"/>
      <c r="M182" s="1419"/>
      <c r="N182" s="1419"/>
      <c r="O182" s="1234"/>
      <c r="P182" s="875"/>
      <c r="Q182" s="1419"/>
      <c r="R182" s="1419"/>
      <c r="S182" s="1419"/>
      <c r="T182" s="1419"/>
      <c r="U182" s="1419"/>
      <c r="V182" s="1419"/>
      <c r="W182" s="1419"/>
      <c r="X182" s="1420"/>
      <c r="Y182" s="1419"/>
      <c r="Z182" s="1421"/>
      <c r="AA182" s="1419"/>
      <c r="AB182" s="1419"/>
      <c r="AC182" s="1419"/>
      <c r="AD182" s="1419"/>
      <c r="AE182" s="1419"/>
      <c r="AF182" s="1234"/>
      <c r="AG182" s="875"/>
      <c r="AH182" s="1419"/>
    </row>
    <row r="183">
      <c r="A183" s="1419"/>
      <c r="B183" s="1419"/>
      <c r="C183" s="1419"/>
      <c r="D183" s="1419"/>
      <c r="E183" s="1419"/>
      <c r="F183" s="1419"/>
      <c r="G183" s="1420"/>
      <c r="H183" s="1419"/>
      <c r="I183" s="1421"/>
      <c r="J183" s="1419"/>
      <c r="K183" s="1419"/>
      <c r="L183" s="1419"/>
      <c r="M183" s="1419"/>
      <c r="N183" s="1419"/>
      <c r="O183" s="1234"/>
      <c r="P183" s="875"/>
      <c r="Q183" s="1419"/>
      <c r="R183" s="1419"/>
      <c r="S183" s="1419"/>
      <c r="T183" s="1419"/>
      <c r="U183" s="1419"/>
      <c r="V183" s="1419"/>
      <c r="W183" s="1419"/>
      <c r="X183" s="1420"/>
      <c r="Y183" s="1419"/>
      <c r="Z183" s="1421"/>
      <c r="AA183" s="1419"/>
      <c r="AB183" s="1419"/>
      <c r="AC183" s="1419"/>
      <c r="AD183" s="1419"/>
      <c r="AE183" s="1419"/>
      <c r="AF183" s="1234"/>
      <c r="AG183" s="875"/>
      <c r="AH183" s="1419"/>
    </row>
    <row r="184">
      <c r="A184" s="1419"/>
      <c r="B184" s="1419"/>
      <c r="C184" s="1419"/>
      <c r="D184" s="1419"/>
      <c r="E184" s="1419"/>
      <c r="F184" s="1419"/>
      <c r="G184" s="1420"/>
      <c r="H184" s="1419"/>
      <c r="I184" s="1421"/>
      <c r="J184" s="1419"/>
      <c r="K184" s="1419"/>
      <c r="L184" s="1419"/>
      <c r="M184" s="1419"/>
      <c r="N184" s="1419"/>
      <c r="O184" s="1234"/>
      <c r="P184" s="875"/>
      <c r="Q184" s="1419"/>
      <c r="R184" s="1419"/>
      <c r="S184" s="1419"/>
      <c r="T184" s="1419"/>
      <c r="U184" s="1419"/>
      <c r="V184" s="1419"/>
      <c r="W184" s="1419"/>
      <c r="X184" s="1420"/>
      <c r="Y184" s="1419"/>
      <c r="Z184" s="1421"/>
      <c r="AA184" s="1419"/>
      <c r="AB184" s="1419"/>
      <c r="AC184" s="1419"/>
      <c r="AD184" s="1419"/>
      <c r="AE184" s="1419"/>
      <c r="AF184" s="1234"/>
      <c r="AG184" s="875"/>
      <c r="AH184" s="1419"/>
    </row>
    <row r="185">
      <c r="A185" s="1419"/>
      <c r="B185" s="1419"/>
      <c r="C185" s="1419"/>
      <c r="D185" s="1419"/>
      <c r="E185" s="1419"/>
      <c r="F185" s="1419"/>
      <c r="G185" s="1420"/>
      <c r="H185" s="1419"/>
      <c r="I185" s="1421"/>
      <c r="J185" s="1419"/>
      <c r="K185" s="1419"/>
      <c r="L185" s="1419"/>
      <c r="M185" s="1419"/>
      <c r="N185" s="1419"/>
      <c r="O185" s="1234"/>
      <c r="P185" s="875"/>
      <c r="Q185" s="1419"/>
      <c r="R185" s="1419"/>
      <c r="S185" s="1419"/>
      <c r="T185" s="1419"/>
      <c r="U185" s="1419"/>
      <c r="V185" s="1419"/>
      <c r="W185" s="1419"/>
      <c r="X185" s="1420"/>
      <c r="Y185" s="1419"/>
      <c r="Z185" s="1421"/>
      <c r="AA185" s="1419"/>
      <c r="AB185" s="1419"/>
      <c r="AC185" s="1419"/>
      <c r="AD185" s="1419"/>
      <c r="AE185" s="1419"/>
      <c r="AF185" s="1234"/>
      <c r="AG185" s="875"/>
      <c r="AH185" s="1419"/>
    </row>
    <row r="186">
      <c r="A186" s="1419"/>
      <c r="B186" s="1419"/>
      <c r="C186" s="1419"/>
      <c r="D186" s="1419"/>
      <c r="E186" s="1419"/>
      <c r="F186" s="1419"/>
      <c r="G186" s="1420"/>
      <c r="H186" s="1419"/>
      <c r="I186" s="1421"/>
      <c r="J186" s="1419"/>
      <c r="K186" s="1419"/>
      <c r="L186" s="1419"/>
      <c r="M186" s="1419"/>
      <c r="N186" s="1419"/>
      <c r="O186" s="1234"/>
      <c r="P186" s="875"/>
      <c r="Q186" s="1419"/>
      <c r="R186" s="1419"/>
      <c r="S186" s="1419"/>
      <c r="T186" s="1419"/>
      <c r="U186" s="1419"/>
      <c r="V186" s="1419"/>
      <c r="W186" s="1419"/>
      <c r="X186" s="1420"/>
      <c r="Y186" s="1419"/>
      <c r="Z186" s="1421"/>
      <c r="AA186" s="1419"/>
      <c r="AB186" s="1419"/>
      <c r="AC186" s="1419"/>
      <c r="AD186" s="1419"/>
      <c r="AE186" s="1419"/>
      <c r="AF186" s="1234"/>
      <c r="AG186" s="875"/>
      <c r="AH186" s="1419"/>
    </row>
    <row r="187">
      <c r="A187" s="1419"/>
      <c r="B187" s="1419"/>
      <c r="C187" s="1419"/>
      <c r="D187" s="1419"/>
      <c r="E187" s="1419"/>
      <c r="F187" s="1419"/>
      <c r="G187" s="1420"/>
      <c r="H187" s="1419"/>
      <c r="I187" s="1421"/>
      <c r="J187" s="1419"/>
      <c r="K187" s="1419"/>
      <c r="L187" s="1419"/>
      <c r="M187" s="1419"/>
      <c r="N187" s="1419"/>
      <c r="O187" s="1234"/>
      <c r="P187" s="875"/>
      <c r="Q187" s="1419"/>
      <c r="R187" s="1419"/>
      <c r="S187" s="1419"/>
      <c r="T187" s="1419"/>
      <c r="U187" s="1419"/>
      <c r="V187" s="1419"/>
      <c r="W187" s="1419"/>
      <c r="X187" s="1420"/>
      <c r="Y187" s="1419"/>
      <c r="Z187" s="1421"/>
      <c r="AA187" s="1419"/>
      <c r="AB187" s="1419"/>
      <c r="AC187" s="1419"/>
      <c r="AD187" s="1419"/>
      <c r="AE187" s="1419"/>
      <c r="AF187" s="1234"/>
      <c r="AG187" s="875"/>
      <c r="AH187" s="1419"/>
    </row>
    <row r="188">
      <c r="A188" s="1419"/>
      <c r="B188" s="1419"/>
      <c r="C188" s="1419"/>
      <c r="D188" s="1419"/>
      <c r="E188" s="1419"/>
      <c r="F188" s="1419"/>
      <c r="G188" s="1420"/>
      <c r="H188" s="1419"/>
      <c r="I188" s="1421"/>
      <c r="J188" s="1419"/>
      <c r="K188" s="1419"/>
      <c r="L188" s="1419"/>
      <c r="M188" s="1419"/>
      <c r="N188" s="1419"/>
      <c r="O188" s="1234"/>
      <c r="P188" s="875"/>
      <c r="Q188" s="1419"/>
      <c r="R188" s="1419"/>
      <c r="S188" s="1419"/>
      <c r="T188" s="1419"/>
      <c r="U188" s="1419"/>
      <c r="V188" s="1419"/>
      <c r="W188" s="1419"/>
      <c r="X188" s="1420"/>
      <c r="Y188" s="1419"/>
      <c r="Z188" s="1421"/>
      <c r="AA188" s="1419"/>
      <c r="AB188" s="1419"/>
      <c r="AC188" s="1419"/>
      <c r="AD188" s="1419"/>
      <c r="AE188" s="1419"/>
      <c r="AF188" s="1234"/>
      <c r="AG188" s="875"/>
      <c r="AH188" s="1419"/>
    </row>
    <row r="189">
      <c r="A189" s="1419"/>
      <c r="B189" s="1419"/>
      <c r="C189" s="1419"/>
      <c r="D189" s="1419"/>
      <c r="E189" s="1419"/>
      <c r="F189" s="1419"/>
      <c r="G189" s="1420"/>
      <c r="H189" s="1419"/>
      <c r="I189" s="1421"/>
      <c r="J189" s="1419"/>
      <c r="K189" s="1419"/>
      <c r="L189" s="1419"/>
      <c r="M189" s="1419"/>
      <c r="N189" s="1419"/>
      <c r="O189" s="1234"/>
      <c r="P189" s="875"/>
      <c r="Q189" s="1419"/>
      <c r="R189" s="1419"/>
      <c r="S189" s="1419"/>
      <c r="T189" s="1419"/>
      <c r="U189" s="1419"/>
      <c r="V189" s="1419"/>
      <c r="W189" s="1419"/>
      <c r="X189" s="1420"/>
      <c r="Y189" s="1419"/>
      <c r="Z189" s="1421"/>
      <c r="AA189" s="1419"/>
      <c r="AB189" s="1419"/>
      <c r="AC189" s="1419"/>
      <c r="AD189" s="1419"/>
      <c r="AE189" s="1419"/>
      <c r="AF189" s="1234"/>
      <c r="AG189" s="875"/>
      <c r="AH189" s="1419"/>
    </row>
    <row r="190">
      <c r="A190" s="1419"/>
      <c r="B190" s="1419"/>
      <c r="C190" s="1419"/>
      <c r="D190" s="1419"/>
      <c r="E190" s="1419"/>
      <c r="F190" s="1419"/>
      <c r="G190" s="1420"/>
      <c r="H190" s="1419"/>
      <c r="I190" s="1421"/>
      <c r="J190" s="1419"/>
      <c r="K190" s="1419"/>
      <c r="L190" s="1419"/>
      <c r="M190" s="1419"/>
      <c r="N190" s="1419"/>
      <c r="O190" s="1234"/>
      <c r="P190" s="875"/>
      <c r="Q190" s="1419"/>
      <c r="R190" s="1419"/>
      <c r="S190" s="1419"/>
      <c r="T190" s="1419"/>
      <c r="U190" s="1419"/>
      <c r="V190" s="1419"/>
      <c r="W190" s="1419"/>
      <c r="X190" s="1420"/>
      <c r="Y190" s="1419"/>
      <c r="Z190" s="1421"/>
      <c r="AA190" s="1419"/>
      <c r="AB190" s="1419"/>
      <c r="AC190" s="1419"/>
      <c r="AD190" s="1419"/>
      <c r="AE190" s="1419"/>
      <c r="AF190" s="1234"/>
      <c r="AG190" s="875"/>
      <c r="AH190" s="1419"/>
    </row>
    <row r="191">
      <c r="A191" s="1419"/>
      <c r="B191" s="1419"/>
      <c r="C191" s="1419"/>
      <c r="D191" s="1419"/>
      <c r="E191" s="1419"/>
      <c r="F191" s="1419"/>
      <c r="G191" s="1420"/>
      <c r="H191" s="1419"/>
      <c r="I191" s="1421"/>
      <c r="J191" s="1419"/>
      <c r="K191" s="1419"/>
      <c r="L191" s="1419"/>
      <c r="M191" s="1419"/>
      <c r="N191" s="1419"/>
      <c r="O191" s="1234"/>
      <c r="P191" s="875"/>
      <c r="Q191" s="1419"/>
      <c r="R191" s="1419"/>
      <c r="S191" s="1419"/>
      <c r="T191" s="1419"/>
      <c r="U191" s="1419"/>
      <c r="V191" s="1419"/>
      <c r="W191" s="1419"/>
      <c r="X191" s="1420"/>
      <c r="Y191" s="1419"/>
      <c r="Z191" s="1421"/>
      <c r="AA191" s="1419"/>
      <c r="AB191" s="1419"/>
      <c r="AC191" s="1419"/>
      <c r="AD191" s="1419"/>
      <c r="AE191" s="1419"/>
      <c r="AF191" s="1234"/>
      <c r="AG191" s="875"/>
      <c r="AH191" s="1419"/>
    </row>
    <row r="192">
      <c r="A192" s="1419"/>
      <c r="B192" s="1419"/>
      <c r="C192" s="1419"/>
      <c r="D192" s="1419"/>
      <c r="E192" s="1419"/>
      <c r="F192" s="1419"/>
      <c r="G192" s="1420"/>
      <c r="H192" s="1419"/>
      <c r="I192" s="1421"/>
      <c r="J192" s="1419"/>
      <c r="K192" s="1419"/>
      <c r="L192" s="1419"/>
      <c r="M192" s="1419"/>
      <c r="N192" s="1419"/>
      <c r="O192" s="1234"/>
      <c r="P192" s="875"/>
      <c r="Q192" s="1419"/>
      <c r="R192" s="1419"/>
      <c r="S192" s="1419"/>
      <c r="T192" s="1419"/>
      <c r="U192" s="1419"/>
      <c r="V192" s="1419"/>
      <c r="W192" s="1419"/>
      <c r="X192" s="1420"/>
      <c r="Y192" s="1419"/>
      <c r="Z192" s="1421"/>
      <c r="AA192" s="1419"/>
      <c r="AB192" s="1419"/>
      <c r="AC192" s="1419"/>
      <c r="AD192" s="1419"/>
      <c r="AE192" s="1419"/>
      <c r="AF192" s="1234"/>
      <c r="AG192" s="875"/>
      <c r="AH192" s="1419"/>
    </row>
    <row r="193">
      <c r="A193" s="1419"/>
      <c r="B193" s="1419"/>
      <c r="C193" s="1419"/>
      <c r="D193" s="1419"/>
      <c r="E193" s="1419"/>
      <c r="F193" s="1419"/>
      <c r="G193" s="1420"/>
      <c r="H193" s="1419"/>
      <c r="I193" s="1421"/>
      <c r="J193" s="1419"/>
      <c r="K193" s="1419"/>
      <c r="L193" s="1419"/>
      <c r="M193" s="1419"/>
      <c r="N193" s="1419"/>
      <c r="O193" s="1234"/>
      <c r="P193" s="875"/>
      <c r="Q193" s="1419"/>
      <c r="R193" s="1419"/>
      <c r="S193" s="1419"/>
      <c r="T193" s="1419"/>
      <c r="U193" s="1419"/>
      <c r="V193" s="1419"/>
      <c r="W193" s="1419"/>
      <c r="X193" s="1420"/>
      <c r="Y193" s="1419"/>
      <c r="Z193" s="1421"/>
      <c r="AA193" s="1419"/>
      <c r="AB193" s="1419"/>
      <c r="AC193" s="1419"/>
      <c r="AD193" s="1419"/>
      <c r="AE193" s="1419"/>
      <c r="AF193" s="1234"/>
      <c r="AG193" s="875"/>
      <c r="AH193" s="1419"/>
    </row>
    <row r="194">
      <c r="A194" s="1419"/>
      <c r="B194" s="1419"/>
      <c r="C194" s="1419"/>
      <c r="D194" s="1419"/>
      <c r="E194" s="1419"/>
      <c r="F194" s="1419"/>
      <c r="G194" s="1420"/>
      <c r="H194" s="1419"/>
      <c r="I194" s="1421"/>
      <c r="J194" s="1419"/>
      <c r="K194" s="1419"/>
      <c r="L194" s="1419"/>
      <c r="M194" s="1419"/>
      <c r="N194" s="1419"/>
      <c r="O194" s="1234"/>
      <c r="P194" s="875"/>
      <c r="Q194" s="1419"/>
      <c r="R194" s="1419"/>
      <c r="S194" s="1419"/>
      <c r="T194" s="1419"/>
      <c r="U194" s="1419"/>
      <c r="V194" s="1419"/>
      <c r="W194" s="1419"/>
      <c r="X194" s="1420"/>
      <c r="Y194" s="1419"/>
      <c r="Z194" s="1421"/>
      <c r="AA194" s="1419"/>
      <c r="AB194" s="1419"/>
      <c r="AC194" s="1419"/>
      <c r="AD194" s="1419"/>
      <c r="AE194" s="1419"/>
      <c r="AF194" s="1234"/>
      <c r="AG194" s="875"/>
      <c r="AH194" s="1419"/>
    </row>
    <row r="195">
      <c r="A195" s="1419"/>
      <c r="B195" s="1419"/>
      <c r="C195" s="1419"/>
      <c r="D195" s="1419"/>
      <c r="E195" s="1419"/>
      <c r="F195" s="1419"/>
      <c r="G195" s="1420"/>
      <c r="H195" s="1419"/>
      <c r="I195" s="1421"/>
      <c r="J195" s="1419"/>
      <c r="K195" s="1419"/>
      <c r="L195" s="1419"/>
      <c r="M195" s="1419"/>
      <c r="N195" s="1419"/>
      <c r="O195" s="1234"/>
      <c r="P195" s="875"/>
      <c r="Q195" s="1419"/>
      <c r="R195" s="1419"/>
      <c r="S195" s="1419"/>
      <c r="T195" s="1419"/>
      <c r="U195" s="1419"/>
      <c r="V195" s="1419"/>
      <c r="W195" s="1419"/>
      <c r="X195" s="1420"/>
      <c r="Y195" s="1419"/>
      <c r="Z195" s="1421"/>
      <c r="AA195" s="1419"/>
      <c r="AB195" s="1419"/>
      <c r="AC195" s="1419"/>
      <c r="AD195" s="1419"/>
      <c r="AE195" s="1419"/>
      <c r="AF195" s="1234"/>
      <c r="AG195" s="875"/>
      <c r="AH195" s="1419"/>
    </row>
    <row r="196">
      <c r="A196" s="1419"/>
      <c r="B196" s="1419"/>
      <c r="C196" s="1419"/>
      <c r="D196" s="1419"/>
      <c r="E196" s="1419"/>
      <c r="F196" s="1419"/>
      <c r="G196" s="1420"/>
      <c r="H196" s="1419"/>
      <c r="I196" s="1421"/>
      <c r="J196" s="1419"/>
      <c r="K196" s="1419"/>
      <c r="L196" s="1419"/>
      <c r="M196" s="1419"/>
      <c r="N196" s="1419"/>
      <c r="O196" s="1234"/>
      <c r="P196" s="875"/>
      <c r="Q196" s="1419"/>
      <c r="R196" s="1419"/>
      <c r="S196" s="1419"/>
      <c r="T196" s="1419"/>
      <c r="U196" s="1419"/>
      <c r="V196" s="1419"/>
      <c r="W196" s="1419"/>
      <c r="X196" s="1420"/>
      <c r="Y196" s="1419"/>
      <c r="Z196" s="1421"/>
      <c r="AA196" s="1419"/>
      <c r="AB196" s="1419"/>
      <c r="AC196" s="1419"/>
      <c r="AD196" s="1419"/>
      <c r="AE196" s="1419"/>
      <c r="AF196" s="1234"/>
      <c r="AG196" s="875"/>
      <c r="AH196" s="1419"/>
    </row>
    <row r="197">
      <c r="A197" s="1419"/>
      <c r="B197" s="1419"/>
      <c r="C197" s="1419"/>
      <c r="D197" s="1419"/>
      <c r="E197" s="1419"/>
      <c r="F197" s="1419"/>
      <c r="G197" s="1420"/>
      <c r="H197" s="1419"/>
      <c r="I197" s="1421"/>
      <c r="J197" s="1419"/>
      <c r="K197" s="1419"/>
      <c r="L197" s="1419"/>
      <c r="M197" s="1419"/>
      <c r="N197" s="1419"/>
      <c r="O197" s="1234"/>
      <c r="P197" s="875"/>
      <c r="Q197" s="1419"/>
      <c r="R197" s="1419"/>
      <c r="S197" s="1419"/>
      <c r="T197" s="1419"/>
      <c r="U197" s="1419"/>
      <c r="V197" s="1419"/>
      <c r="W197" s="1419"/>
      <c r="X197" s="1420"/>
      <c r="Y197" s="1419"/>
      <c r="Z197" s="1421"/>
      <c r="AA197" s="1419"/>
      <c r="AB197" s="1419"/>
      <c r="AC197" s="1419"/>
      <c r="AD197" s="1419"/>
      <c r="AE197" s="1419"/>
      <c r="AF197" s="1234"/>
      <c r="AG197" s="875"/>
      <c r="AH197" s="1419"/>
    </row>
    <row r="198">
      <c r="A198" s="1419"/>
      <c r="B198" s="1419"/>
      <c r="C198" s="1419"/>
      <c r="D198" s="1419"/>
      <c r="E198" s="1419"/>
      <c r="F198" s="1419"/>
      <c r="G198" s="1420"/>
      <c r="H198" s="1419"/>
      <c r="I198" s="1421"/>
      <c r="J198" s="1419"/>
      <c r="K198" s="1419"/>
      <c r="L198" s="1419"/>
      <c r="M198" s="1419"/>
      <c r="N198" s="1419"/>
      <c r="O198" s="1234"/>
      <c r="P198" s="875"/>
      <c r="Q198" s="1419"/>
      <c r="R198" s="1419"/>
      <c r="S198" s="1419"/>
      <c r="T198" s="1419"/>
      <c r="U198" s="1419"/>
      <c r="V198" s="1419"/>
      <c r="W198" s="1419"/>
      <c r="X198" s="1420"/>
      <c r="Y198" s="1419"/>
      <c r="Z198" s="1421"/>
      <c r="AA198" s="1419"/>
      <c r="AB198" s="1419"/>
      <c r="AC198" s="1419"/>
      <c r="AD198" s="1419"/>
      <c r="AE198" s="1419"/>
      <c r="AF198" s="1234"/>
      <c r="AG198" s="875"/>
      <c r="AH198" s="1419"/>
    </row>
    <row r="199">
      <c r="A199" s="1419"/>
      <c r="B199" s="1419"/>
      <c r="C199" s="1419"/>
      <c r="D199" s="1419"/>
      <c r="E199" s="1419"/>
      <c r="F199" s="1419"/>
      <c r="G199" s="1420"/>
      <c r="H199" s="1419"/>
      <c r="I199" s="1421"/>
      <c r="J199" s="1419"/>
      <c r="K199" s="1419"/>
      <c r="L199" s="1419"/>
      <c r="M199" s="1419"/>
      <c r="N199" s="1419"/>
      <c r="O199" s="1234"/>
      <c r="P199" s="875"/>
      <c r="Q199" s="1419"/>
      <c r="R199" s="1419"/>
      <c r="S199" s="1419"/>
      <c r="T199" s="1419"/>
      <c r="U199" s="1419"/>
      <c r="V199" s="1419"/>
      <c r="W199" s="1419"/>
      <c r="X199" s="1420"/>
      <c r="Y199" s="1419"/>
      <c r="Z199" s="1421"/>
      <c r="AA199" s="1419"/>
      <c r="AB199" s="1419"/>
      <c r="AC199" s="1419"/>
      <c r="AD199" s="1419"/>
      <c r="AE199" s="1419"/>
      <c r="AF199" s="1234"/>
      <c r="AG199" s="875"/>
      <c r="AH199" s="1419"/>
    </row>
    <row r="200">
      <c r="A200" s="1419"/>
      <c r="B200" s="1419"/>
      <c r="C200" s="1419"/>
      <c r="D200" s="1419"/>
      <c r="E200" s="1419"/>
      <c r="F200" s="1419"/>
      <c r="G200" s="1420"/>
      <c r="H200" s="1419"/>
      <c r="I200" s="1421"/>
      <c r="J200" s="1419"/>
      <c r="K200" s="1419"/>
      <c r="L200" s="1419"/>
      <c r="M200" s="1419"/>
      <c r="N200" s="1419"/>
      <c r="O200" s="1234"/>
      <c r="P200" s="875"/>
      <c r="Q200" s="1419"/>
      <c r="R200" s="1419"/>
      <c r="S200" s="1419"/>
      <c r="T200" s="1419"/>
      <c r="U200" s="1419"/>
      <c r="V200" s="1419"/>
      <c r="W200" s="1419"/>
      <c r="X200" s="1420"/>
      <c r="Y200" s="1419"/>
      <c r="Z200" s="1421"/>
      <c r="AA200" s="1419"/>
      <c r="AB200" s="1419"/>
      <c r="AC200" s="1419"/>
      <c r="AD200" s="1419"/>
      <c r="AE200" s="1419"/>
      <c r="AF200" s="1234"/>
      <c r="AG200" s="875"/>
      <c r="AH200" s="1419"/>
    </row>
    <row r="201">
      <c r="A201" s="1419"/>
      <c r="B201" s="1419"/>
      <c r="C201" s="1419"/>
      <c r="D201" s="1419"/>
      <c r="E201" s="1419"/>
      <c r="F201" s="1419"/>
      <c r="G201" s="1420"/>
      <c r="H201" s="1419"/>
      <c r="I201" s="1421"/>
      <c r="J201" s="1419"/>
      <c r="K201" s="1419"/>
      <c r="L201" s="1419"/>
      <c r="M201" s="1419"/>
      <c r="N201" s="1419"/>
      <c r="O201" s="1234"/>
      <c r="P201" s="875"/>
      <c r="Q201" s="1419"/>
      <c r="R201" s="1419"/>
      <c r="S201" s="1419"/>
      <c r="T201" s="1419"/>
      <c r="U201" s="1419"/>
      <c r="V201" s="1419"/>
      <c r="W201" s="1419"/>
      <c r="X201" s="1420"/>
      <c r="Y201" s="1419"/>
      <c r="Z201" s="1421"/>
      <c r="AA201" s="1419"/>
      <c r="AB201" s="1419"/>
      <c r="AC201" s="1419"/>
      <c r="AD201" s="1419"/>
      <c r="AE201" s="1419"/>
      <c r="AF201" s="1234"/>
      <c r="AG201" s="875"/>
      <c r="AH201" s="1419"/>
    </row>
    <row r="202">
      <c r="A202" s="1419"/>
      <c r="B202" s="1419"/>
      <c r="C202" s="1419"/>
      <c r="D202" s="1419"/>
      <c r="E202" s="1419"/>
      <c r="F202" s="1419"/>
      <c r="G202" s="1420"/>
      <c r="H202" s="1419"/>
      <c r="I202" s="1421"/>
      <c r="J202" s="1419"/>
      <c r="K202" s="1419"/>
      <c r="L202" s="1419"/>
      <c r="M202" s="1419"/>
      <c r="N202" s="1419"/>
      <c r="O202" s="1234"/>
      <c r="P202" s="875"/>
      <c r="Q202" s="1419"/>
      <c r="R202" s="1419"/>
      <c r="S202" s="1419"/>
      <c r="T202" s="1419"/>
      <c r="U202" s="1419"/>
      <c r="V202" s="1419"/>
      <c r="W202" s="1419"/>
      <c r="X202" s="1420"/>
      <c r="Y202" s="1419"/>
      <c r="Z202" s="1421"/>
      <c r="AA202" s="1419"/>
      <c r="AB202" s="1419"/>
      <c r="AC202" s="1419"/>
      <c r="AD202" s="1419"/>
      <c r="AE202" s="1419"/>
      <c r="AF202" s="1234"/>
      <c r="AG202" s="875"/>
      <c r="AH202" s="1419"/>
    </row>
    <row r="203">
      <c r="A203" s="1419"/>
      <c r="B203" s="1419"/>
      <c r="C203" s="1419"/>
      <c r="D203" s="1419"/>
      <c r="E203" s="1419"/>
      <c r="F203" s="1419"/>
      <c r="G203" s="1420"/>
      <c r="H203" s="1419"/>
      <c r="I203" s="1421"/>
      <c r="J203" s="1419"/>
      <c r="K203" s="1419"/>
      <c r="L203" s="1419"/>
      <c r="M203" s="1419"/>
      <c r="N203" s="1419"/>
      <c r="O203" s="1234"/>
      <c r="P203" s="875"/>
      <c r="Q203" s="1419"/>
      <c r="R203" s="1419"/>
      <c r="S203" s="1419"/>
      <c r="T203" s="1419"/>
      <c r="U203" s="1419"/>
      <c r="V203" s="1419"/>
      <c r="W203" s="1419"/>
      <c r="X203" s="1420"/>
      <c r="Y203" s="1419"/>
      <c r="Z203" s="1421"/>
      <c r="AA203" s="1419"/>
      <c r="AB203" s="1419"/>
      <c r="AC203" s="1419"/>
      <c r="AD203" s="1419"/>
      <c r="AE203" s="1419"/>
      <c r="AF203" s="1234"/>
      <c r="AG203" s="875"/>
      <c r="AH203" s="1419"/>
    </row>
    <row r="204">
      <c r="A204" s="1419"/>
      <c r="B204" s="1419"/>
      <c r="C204" s="1419"/>
      <c r="D204" s="1419"/>
      <c r="E204" s="1419"/>
      <c r="F204" s="1419"/>
      <c r="G204" s="1420"/>
      <c r="H204" s="1419"/>
      <c r="I204" s="1421"/>
      <c r="J204" s="1419"/>
      <c r="K204" s="1419"/>
      <c r="L204" s="1419"/>
      <c r="M204" s="1419"/>
      <c r="N204" s="1419"/>
      <c r="O204" s="1234"/>
      <c r="P204" s="875"/>
      <c r="Q204" s="1419"/>
      <c r="R204" s="1419"/>
      <c r="S204" s="1419"/>
      <c r="T204" s="1419"/>
      <c r="U204" s="1419"/>
      <c r="V204" s="1419"/>
      <c r="W204" s="1419"/>
      <c r="X204" s="1420"/>
      <c r="Y204" s="1419"/>
      <c r="Z204" s="1421"/>
      <c r="AA204" s="1419"/>
      <c r="AB204" s="1419"/>
      <c r="AC204" s="1419"/>
      <c r="AD204" s="1419"/>
      <c r="AE204" s="1419"/>
      <c r="AF204" s="1234"/>
      <c r="AG204" s="875"/>
      <c r="AH204" s="1419"/>
    </row>
    <row r="205">
      <c r="A205" s="1419"/>
      <c r="B205" s="1419"/>
      <c r="C205" s="1419"/>
      <c r="D205" s="1419"/>
      <c r="E205" s="1419"/>
      <c r="F205" s="1419"/>
      <c r="G205" s="1420"/>
      <c r="H205" s="1419"/>
      <c r="I205" s="1421"/>
      <c r="J205" s="1419"/>
      <c r="K205" s="1419"/>
      <c r="L205" s="1419"/>
      <c r="M205" s="1419"/>
      <c r="N205" s="1419"/>
      <c r="O205" s="1234"/>
      <c r="P205" s="875"/>
      <c r="Q205" s="1419"/>
      <c r="R205" s="1419"/>
      <c r="S205" s="1419"/>
      <c r="T205" s="1419"/>
      <c r="U205" s="1419"/>
      <c r="V205" s="1419"/>
      <c r="W205" s="1419"/>
      <c r="X205" s="1420"/>
      <c r="Y205" s="1419"/>
      <c r="Z205" s="1421"/>
      <c r="AA205" s="1419"/>
      <c r="AB205" s="1419"/>
      <c r="AC205" s="1419"/>
      <c r="AD205" s="1419"/>
      <c r="AE205" s="1419"/>
      <c r="AF205" s="1234"/>
      <c r="AG205" s="875"/>
      <c r="AH205" s="1419"/>
    </row>
    <row r="206">
      <c r="A206" s="1419"/>
      <c r="B206" s="1419"/>
      <c r="C206" s="1419"/>
      <c r="D206" s="1419"/>
      <c r="E206" s="1419"/>
      <c r="F206" s="1419"/>
      <c r="G206" s="1420"/>
      <c r="H206" s="1419"/>
      <c r="I206" s="1421"/>
      <c r="J206" s="1419"/>
      <c r="K206" s="1419"/>
      <c r="L206" s="1419"/>
      <c r="M206" s="1419"/>
      <c r="N206" s="1419"/>
      <c r="O206" s="1234"/>
      <c r="P206" s="875"/>
      <c r="Q206" s="1419"/>
      <c r="R206" s="1419"/>
      <c r="S206" s="1419"/>
      <c r="T206" s="1419"/>
      <c r="U206" s="1419"/>
      <c r="V206" s="1419"/>
      <c r="W206" s="1419"/>
      <c r="X206" s="1420"/>
      <c r="Y206" s="1419"/>
      <c r="Z206" s="1421"/>
      <c r="AA206" s="1419"/>
      <c r="AB206" s="1419"/>
      <c r="AC206" s="1419"/>
      <c r="AD206" s="1419"/>
      <c r="AE206" s="1419"/>
      <c r="AF206" s="1234"/>
      <c r="AG206" s="875"/>
      <c r="AH206" s="1419"/>
    </row>
    <row r="207">
      <c r="A207" s="1419"/>
      <c r="B207" s="1419"/>
      <c r="C207" s="1419"/>
      <c r="D207" s="1419"/>
      <c r="E207" s="1419"/>
      <c r="F207" s="1419"/>
      <c r="G207" s="1420"/>
      <c r="H207" s="1419"/>
      <c r="I207" s="1421"/>
      <c r="J207" s="1419"/>
      <c r="K207" s="1419"/>
      <c r="L207" s="1419"/>
      <c r="M207" s="1419"/>
      <c r="N207" s="1419"/>
      <c r="O207" s="1234"/>
      <c r="P207" s="875"/>
      <c r="Q207" s="1419"/>
      <c r="R207" s="1419"/>
      <c r="S207" s="1419"/>
      <c r="T207" s="1419"/>
      <c r="U207" s="1419"/>
      <c r="V207" s="1419"/>
      <c r="W207" s="1419"/>
      <c r="X207" s="1420"/>
      <c r="Y207" s="1419"/>
      <c r="Z207" s="1421"/>
      <c r="AA207" s="1419"/>
      <c r="AB207" s="1419"/>
      <c r="AC207" s="1419"/>
      <c r="AD207" s="1419"/>
      <c r="AE207" s="1419"/>
      <c r="AF207" s="1234"/>
      <c r="AG207" s="875"/>
      <c r="AH207" s="1419"/>
    </row>
    <row r="208">
      <c r="A208" s="1419"/>
      <c r="B208" s="1419"/>
      <c r="C208" s="1419"/>
      <c r="D208" s="1419"/>
      <c r="E208" s="1419"/>
      <c r="F208" s="1419"/>
      <c r="G208" s="1420"/>
      <c r="H208" s="1419"/>
      <c r="I208" s="1421"/>
      <c r="J208" s="1419"/>
      <c r="K208" s="1419"/>
      <c r="L208" s="1419"/>
      <c r="M208" s="1419"/>
      <c r="N208" s="1419"/>
      <c r="O208" s="1234"/>
      <c r="P208" s="875"/>
      <c r="Q208" s="1419"/>
      <c r="R208" s="1419"/>
      <c r="S208" s="1419"/>
      <c r="T208" s="1419"/>
      <c r="U208" s="1419"/>
      <c r="V208" s="1419"/>
      <c r="W208" s="1419"/>
      <c r="X208" s="1420"/>
      <c r="Y208" s="1419"/>
      <c r="Z208" s="1421"/>
      <c r="AA208" s="1419"/>
      <c r="AB208" s="1419"/>
      <c r="AC208" s="1419"/>
      <c r="AD208" s="1419"/>
      <c r="AE208" s="1419"/>
      <c r="AF208" s="1234"/>
      <c r="AG208" s="875"/>
      <c r="AH208" s="1419"/>
    </row>
    <row r="209">
      <c r="A209" s="1419"/>
      <c r="B209" s="1419"/>
      <c r="C209" s="1419"/>
      <c r="D209" s="1419"/>
      <c r="E209" s="1419"/>
      <c r="F209" s="1419"/>
      <c r="G209" s="1420"/>
      <c r="H209" s="1419"/>
      <c r="I209" s="1421"/>
      <c r="J209" s="1419"/>
      <c r="K209" s="1419"/>
      <c r="L209" s="1419"/>
      <c r="M209" s="1419"/>
      <c r="N209" s="1419"/>
      <c r="O209" s="1234"/>
      <c r="P209" s="875"/>
      <c r="Q209" s="1419"/>
      <c r="R209" s="1419"/>
      <c r="S209" s="1419"/>
      <c r="T209" s="1419"/>
      <c r="U209" s="1419"/>
      <c r="V209" s="1419"/>
      <c r="W209" s="1419"/>
      <c r="X209" s="1420"/>
      <c r="Y209" s="1419"/>
      <c r="Z209" s="1421"/>
      <c r="AA209" s="1419"/>
      <c r="AB209" s="1419"/>
      <c r="AC209" s="1419"/>
      <c r="AD209" s="1419"/>
      <c r="AE209" s="1419"/>
      <c r="AF209" s="1234"/>
      <c r="AG209" s="875"/>
      <c r="AH209" s="1419"/>
    </row>
    <row r="210">
      <c r="A210" s="1419"/>
      <c r="B210" s="1419"/>
      <c r="C210" s="1419"/>
      <c r="D210" s="1419"/>
      <c r="E210" s="1419"/>
      <c r="F210" s="1419"/>
      <c r="G210" s="1420"/>
      <c r="H210" s="1419"/>
      <c r="I210" s="1421"/>
      <c r="J210" s="1419"/>
      <c r="K210" s="1419"/>
      <c r="L210" s="1419"/>
      <c r="M210" s="1419"/>
      <c r="N210" s="1419"/>
      <c r="O210" s="1234"/>
      <c r="P210" s="875"/>
      <c r="Q210" s="1419"/>
      <c r="R210" s="1419"/>
      <c r="S210" s="1419"/>
      <c r="T210" s="1419"/>
      <c r="U210" s="1419"/>
      <c r="V210" s="1419"/>
      <c r="W210" s="1419"/>
      <c r="X210" s="1420"/>
      <c r="Y210" s="1419"/>
      <c r="Z210" s="1421"/>
      <c r="AA210" s="1419"/>
      <c r="AB210" s="1419"/>
      <c r="AC210" s="1419"/>
      <c r="AD210" s="1419"/>
      <c r="AE210" s="1419"/>
      <c r="AF210" s="1234"/>
      <c r="AG210" s="875"/>
      <c r="AH210" s="1419"/>
    </row>
    <row r="211">
      <c r="A211" s="1419"/>
      <c r="B211" s="1419"/>
      <c r="C211" s="1419"/>
      <c r="D211" s="1419"/>
      <c r="E211" s="1419"/>
      <c r="F211" s="1419"/>
      <c r="G211" s="1420"/>
      <c r="H211" s="1419"/>
      <c r="I211" s="1421"/>
      <c r="J211" s="1419"/>
      <c r="K211" s="1419"/>
      <c r="L211" s="1419"/>
      <c r="M211" s="1419"/>
      <c r="N211" s="1419"/>
      <c r="O211" s="1234"/>
      <c r="P211" s="875"/>
      <c r="Q211" s="1419"/>
      <c r="R211" s="1419"/>
      <c r="S211" s="1419"/>
      <c r="T211" s="1419"/>
      <c r="U211" s="1419"/>
      <c r="V211" s="1419"/>
      <c r="W211" s="1419"/>
      <c r="X211" s="1420"/>
      <c r="Y211" s="1419"/>
      <c r="Z211" s="1421"/>
      <c r="AA211" s="1419"/>
      <c r="AB211" s="1419"/>
      <c r="AC211" s="1419"/>
      <c r="AD211" s="1419"/>
      <c r="AE211" s="1419"/>
      <c r="AF211" s="1234"/>
      <c r="AG211" s="875"/>
      <c r="AH211" s="1419"/>
    </row>
    <row r="212">
      <c r="A212" s="1419"/>
      <c r="B212" s="1419"/>
      <c r="C212" s="1419"/>
      <c r="D212" s="1419"/>
      <c r="E212" s="1419"/>
      <c r="F212" s="1419"/>
      <c r="G212" s="1420"/>
      <c r="H212" s="1419"/>
      <c r="I212" s="1421"/>
      <c r="J212" s="1419"/>
      <c r="K212" s="1419"/>
      <c r="L212" s="1419"/>
      <c r="M212" s="1419"/>
      <c r="N212" s="1419"/>
      <c r="O212" s="1234"/>
      <c r="P212" s="875"/>
      <c r="Q212" s="1419"/>
      <c r="R212" s="1419"/>
      <c r="S212" s="1419"/>
      <c r="T212" s="1419"/>
      <c r="U212" s="1419"/>
      <c r="V212" s="1419"/>
      <c r="W212" s="1419"/>
      <c r="X212" s="1420"/>
      <c r="Y212" s="1419"/>
      <c r="Z212" s="1421"/>
      <c r="AA212" s="1419"/>
      <c r="AB212" s="1419"/>
      <c r="AC212" s="1419"/>
      <c r="AD212" s="1419"/>
      <c r="AE212" s="1419"/>
      <c r="AF212" s="1234"/>
      <c r="AG212" s="875"/>
      <c r="AH212" s="1419"/>
    </row>
    <row r="213">
      <c r="A213" s="1419"/>
      <c r="B213" s="1419"/>
      <c r="C213" s="1419"/>
      <c r="D213" s="1419"/>
      <c r="E213" s="1419"/>
      <c r="F213" s="1419"/>
      <c r="G213" s="1420"/>
      <c r="H213" s="1419"/>
      <c r="I213" s="1421"/>
      <c r="J213" s="1419"/>
      <c r="K213" s="1419"/>
      <c r="L213" s="1419"/>
      <c r="M213" s="1419"/>
      <c r="N213" s="1419"/>
      <c r="O213" s="1234"/>
      <c r="P213" s="875"/>
      <c r="Q213" s="1419"/>
      <c r="R213" s="1419"/>
      <c r="S213" s="1419"/>
      <c r="T213" s="1419"/>
      <c r="U213" s="1419"/>
      <c r="V213" s="1419"/>
      <c r="W213" s="1419"/>
      <c r="X213" s="1420"/>
      <c r="Y213" s="1419"/>
      <c r="Z213" s="1421"/>
      <c r="AA213" s="1419"/>
      <c r="AB213" s="1419"/>
      <c r="AC213" s="1419"/>
      <c r="AD213" s="1419"/>
      <c r="AE213" s="1419"/>
      <c r="AF213" s="1234"/>
      <c r="AG213" s="875"/>
      <c r="AH213" s="1419"/>
    </row>
    <row r="214">
      <c r="A214" s="1419"/>
      <c r="B214" s="1419"/>
      <c r="C214" s="1419"/>
      <c r="D214" s="1419"/>
      <c r="E214" s="1419"/>
      <c r="F214" s="1419"/>
      <c r="G214" s="1420"/>
      <c r="H214" s="1419"/>
      <c r="I214" s="1421"/>
      <c r="J214" s="1419"/>
      <c r="K214" s="1419"/>
      <c r="L214" s="1419"/>
      <c r="M214" s="1419"/>
      <c r="N214" s="1419"/>
      <c r="O214" s="1234"/>
      <c r="P214" s="875"/>
      <c r="Q214" s="1419"/>
      <c r="R214" s="1419"/>
      <c r="S214" s="1419"/>
      <c r="T214" s="1419"/>
      <c r="U214" s="1419"/>
      <c r="V214" s="1419"/>
      <c r="W214" s="1419"/>
      <c r="X214" s="1420"/>
      <c r="Y214" s="1419"/>
      <c r="Z214" s="1421"/>
      <c r="AA214" s="1419"/>
      <c r="AB214" s="1419"/>
      <c r="AC214" s="1419"/>
      <c r="AD214" s="1419"/>
      <c r="AE214" s="1419"/>
      <c r="AF214" s="1234"/>
      <c r="AG214" s="875"/>
      <c r="AH214" s="1419"/>
    </row>
    <row r="215">
      <c r="A215" s="1419"/>
      <c r="B215" s="1419"/>
      <c r="C215" s="1419"/>
      <c r="D215" s="1419"/>
      <c r="E215" s="1419"/>
      <c r="F215" s="1419"/>
      <c r="G215" s="1420"/>
      <c r="H215" s="1419"/>
      <c r="I215" s="1421"/>
      <c r="J215" s="1419"/>
      <c r="K215" s="1419"/>
      <c r="L215" s="1419"/>
      <c r="M215" s="1419"/>
      <c r="N215" s="1419"/>
      <c r="O215" s="1234"/>
      <c r="P215" s="875"/>
      <c r="Q215" s="1419"/>
      <c r="R215" s="1419"/>
      <c r="S215" s="1419"/>
      <c r="T215" s="1419"/>
      <c r="U215" s="1419"/>
      <c r="V215" s="1419"/>
      <c r="W215" s="1419"/>
      <c r="X215" s="1420"/>
      <c r="Y215" s="1419"/>
      <c r="Z215" s="1421"/>
      <c r="AA215" s="1419"/>
      <c r="AB215" s="1419"/>
      <c r="AC215" s="1419"/>
      <c r="AD215" s="1419"/>
      <c r="AE215" s="1419"/>
      <c r="AF215" s="1234"/>
      <c r="AG215" s="875"/>
      <c r="AH215" s="1419"/>
    </row>
    <row r="216">
      <c r="A216" s="1419"/>
      <c r="B216" s="1419"/>
      <c r="C216" s="1419"/>
      <c r="D216" s="1419"/>
      <c r="E216" s="1419"/>
      <c r="F216" s="1419"/>
      <c r="G216" s="1420"/>
      <c r="H216" s="1419"/>
      <c r="I216" s="1421"/>
      <c r="J216" s="1419"/>
      <c r="K216" s="1419"/>
      <c r="L216" s="1419"/>
      <c r="M216" s="1419"/>
      <c r="N216" s="1419"/>
      <c r="O216" s="1234"/>
      <c r="P216" s="875"/>
      <c r="Q216" s="1419"/>
      <c r="R216" s="1419"/>
      <c r="S216" s="1419"/>
      <c r="T216" s="1419"/>
      <c r="U216" s="1419"/>
      <c r="V216" s="1419"/>
      <c r="W216" s="1419"/>
      <c r="X216" s="1420"/>
      <c r="Y216" s="1419"/>
      <c r="Z216" s="1421"/>
      <c r="AA216" s="1419"/>
      <c r="AB216" s="1419"/>
      <c r="AC216" s="1419"/>
      <c r="AD216" s="1419"/>
      <c r="AE216" s="1419"/>
      <c r="AF216" s="1234"/>
      <c r="AG216" s="875"/>
      <c r="AH216" s="1419"/>
    </row>
    <row r="217">
      <c r="A217" s="1419"/>
      <c r="B217" s="1419"/>
      <c r="C217" s="1419"/>
      <c r="D217" s="1419"/>
      <c r="E217" s="1419"/>
      <c r="F217" s="1419"/>
      <c r="G217" s="1420"/>
      <c r="H217" s="1419"/>
      <c r="I217" s="1421"/>
      <c r="J217" s="1419"/>
      <c r="K217" s="1419"/>
      <c r="L217" s="1419"/>
      <c r="M217" s="1419"/>
      <c r="N217" s="1419"/>
      <c r="O217" s="1234"/>
      <c r="P217" s="875"/>
      <c r="Q217" s="1419"/>
      <c r="R217" s="1419"/>
      <c r="S217" s="1419"/>
      <c r="T217" s="1419"/>
      <c r="U217" s="1419"/>
      <c r="V217" s="1419"/>
      <c r="W217" s="1419"/>
      <c r="X217" s="1420"/>
      <c r="Y217" s="1419"/>
      <c r="Z217" s="1421"/>
      <c r="AA217" s="1419"/>
      <c r="AB217" s="1419"/>
      <c r="AC217" s="1419"/>
      <c r="AD217" s="1419"/>
      <c r="AE217" s="1419"/>
      <c r="AF217" s="1234"/>
      <c r="AG217" s="875"/>
      <c r="AH217" s="1419"/>
    </row>
    <row r="218">
      <c r="A218" s="1419"/>
      <c r="B218" s="1419"/>
      <c r="C218" s="1419"/>
      <c r="D218" s="1419"/>
      <c r="E218" s="1419"/>
      <c r="F218" s="1419"/>
      <c r="G218" s="1420"/>
      <c r="H218" s="1419"/>
      <c r="I218" s="1421"/>
      <c r="J218" s="1419"/>
      <c r="K218" s="1419"/>
      <c r="L218" s="1419"/>
      <c r="M218" s="1419"/>
      <c r="N218" s="1419"/>
      <c r="O218" s="1234"/>
      <c r="P218" s="875"/>
      <c r="Q218" s="1419"/>
      <c r="R218" s="1419"/>
      <c r="S218" s="1419"/>
      <c r="T218" s="1419"/>
      <c r="U218" s="1419"/>
      <c r="V218" s="1419"/>
      <c r="W218" s="1419"/>
      <c r="X218" s="1420"/>
      <c r="Y218" s="1419"/>
      <c r="Z218" s="1421"/>
      <c r="AA218" s="1419"/>
      <c r="AB218" s="1419"/>
      <c r="AC218" s="1419"/>
      <c r="AD218" s="1419"/>
      <c r="AE218" s="1419"/>
      <c r="AF218" s="1234"/>
      <c r="AG218" s="875"/>
      <c r="AH218" s="1419"/>
    </row>
    <row r="219">
      <c r="A219" s="1419"/>
      <c r="B219" s="1419"/>
      <c r="C219" s="1419"/>
      <c r="D219" s="1419"/>
      <c r="E219" s="1419"/>
      <c r="F219" s="1419"/>
      <c r="G219" s="1420"/>
      <c r="H219" s="1419"/>
      <c r="I219" s="1421"/>
      <c r="J219" s="1419"/>
      <c r="K219" s="1419"/>
      <c r="L219" s="1419"/>
      <c r="M219" s="1419"/>
      <c r="N219" s="1419"/>
      <c r="O219" s="1234"/>
      <c r="P219" s="875"/>
      <c r="Q219" s="1419"/>
      <c r="R219" s="1419"/>
      <c r="S219" s="1419"/>
      <c r="T219" s="1419"/>
      <c r="U219" s="1419"/>
      <c r="V219" s="1419"/>
      <c r="W219" s="1419"/>
      <c r="X219" s="1420"/>
      <c r="Y219" s="1419"/>
      <c r="Z219" s="1421"/>
      <c r="AA219" s="1419"/>
      <c r="AB219" s="1419"/>
      <c r="AC219" s="1419"/>
      <c r="AD219" s="1419"/>
      <c r="AE219" s="1419"/>
      <c r="AF219" s="1234"/>
      <c r="AG219" s="875"/>
      <c r="AH219" s="1419"/>
    </row>
    <row r="220">
      <c r="A220" s="1419"/>
      <c r="B220" s="1419"/>
      <c r="C220" s="1419"/>
      <c r="D220" s="1419"/>
      <c r="E220" s="1419"/>
      <c r="F220" s="1419"/>
      <c r="G220" s="1420"/>
      <c r="H220" s="1419"/>
      <c r="I220" s="1421"/>
      <c r="J220" s="1419"/>
      <c r="K220" s="1419"/>
      <c r="L220" s="1419"/>
      <c r="M220" s="1419"/>
      <c r="N220" s="1419"/>
      <c r="O220" s="1234"/>
      <c r="P220" s="875"/>
      <c r="Q220" s="1419"/>
      <c r="R220" s="1419"/>
      <c r="S220" s="1419"/>
      <c r="T220" s="1419"/>
      <c r="U220" s="1419"/>
      <c r="V220" s="1419"/>
      <c r="W220" s="1419"/>
      <c r="X220" s="1420"/>
      <c r="Y220" s="1419"/>
      <c r="Z220" s="1421"/>
      <c r="AA220" s="1419"/>
      <c r="AB220" s="1419"/>
      <c r="AC220" s="1419"/>
      <c r="AD220" s="1419"/>
      <c r="AE220" s="1419"/>
      <c r="AF220" s="1234"/>
      <c r="AG220" s="875"/>
      <c r="AH220" s="1419"/>
    </row>
    <row r="221">
      <c r="A221" s="1419"/>
      <c r="B221" s="1419"/>
      <c r="C221" s="1419"/>
      <c r="D221" s="1419"/>
      <c r="E221" s="1419"/>
      <c r="F221" s="1419"/>
      <c r="G221" s="1420"/>
      <c r="H221" s="1419"/>
      <c r="I221" s="1421"/>
      <c r="J221" s="1419"/>
      <c r="K221" s="1419"/>
      <c r="L221" s="1419"/>
      <c r="M221" s="1419"/>
      <c r="N221" s="1419"/>
      <c r="O221" s="1234"/>
      <c r="P221" s="875"/>
      <c r="Q221" s="1419"/>
      <c r="R221" s="1419"/>
      <c r="S221" s="1419"/>
      <c r="T221" s="1419"/>
      <c r="U221" s="1419"/>
      <c r="V221" s="1419"/>
      <c r="W221" s="1419"/>
      <c r="X221" s="1420"/>
      <c r="Y221" s="1419"/>
      <c r="Z221" s="1421"/>
      <c r="AA221" s="1419"/>
      <c r="AB221" s="1419"/>
      <c r="AC221" s="1419"/>
      <c r="AD221" s="1419"/>
      <c r="AE221" s="1419"/>
      <c r="AF221" s="1234"/>
      <c r="AG221" s="875"/>
      <c r="AH221" s="1419"/>
    </row>
    <row r="222">
      <c r="A222" s="1419"/>
      <c r="B222" s="1419"/>
      <c r="C222" s="1419"/>
      <c r="D222" s="1419"/>
      <c r="E222" s="1419"/>
      <c r="F222" s="1419"/>
      <c r="G222" s="1420"/>
      <c r="H222" s="1419"/>
      <c r="I222" s="1421"/>
      <c r="J222" s="1419"/>
      <c r="K222" s="1419"/>
      <c r="L222" s="1419"/>
      <c r="M222" s="1419"/>
      <c r="N222" s="1419"/>
      <c r="O222" s="1234"/>
      <c r="P222" s="875"/>
      <c r="Q222" s="1419"/>
      <c r="R222" s="1419"/>
      <c r="S222" s="1419"/>
      <c r="T222" s="1419"/>
      <c r="U222" s="1419"/>
      <c r="V222" s="1419"/>
      <c r="W222" s="1419"/>
      <c r="X222" s="1420"/>
      <c r="Y222" s="1419"/>
      <c r="Z222" s="1421"/>
      <c r="AA222" s="1419"/>
      <c r="AB222" s="1419"/>
      <c r="AC222" s="1419"/>
      <c r="AD222" s="1419"/>
      <c r="AE222" s="1419"/>
      <c r="AF222" s="1234"/>
      <c r="AG222" s="875"/>
      <c r="AH222" s="1419"/>
    </row>
    <row r="223">
      <c r="A223" s="1419"/>
      <c r="B223" s="1419"/>
      <c r="C223" s="1419"/>
      <c r="D223" s="1419"/>
      <c r="E223" s="1419"/>
      <c r="F223" s="1419"/>
      <c r="G223" s="1420"/>
      <c r="H223" s="1419"/>
      <c r="I223" s="1421"/>
      <c r="J223" s="1419"/>
      <c r="K223" s="1419"/>
      <c r="L223" s="1419"/>
      <c r="M223" s="1419"/>
      <c r="N223" s="1419"/>
      <c r="O223" s="1234"/>
      <c r="P223" s="875"/>
      <c r="Q223" s="1419"/>
      <c r="R223" s="1419"/>
      <c r="S223" s="1419"/>
      <c r="T223" s="1419"/>
      <c r="U223" s="1419"/>
      <c r="V223" s="1419"/>
      <c r="W223" s="1419"/>
      <c r="X223" s="1420"/>
      <c r="Y223" s="1419"/>
      <c r="Z223" s="1421"/>
      <c r="AA223" s="1419"/>
      <c r="AB223" s="1419"/>
      <c r="AC223" s="1419"/>
      <c r="AD223" s="1419"/>
      <c r="AE223" s="1419"/>
      <c r="AF223" s="1234"/>
      <c r="AG223" s="875"/>
      <c r="AH223" s="1419"/>
    </row>
    <row r="224">
      <c r="A224" s="1419"/>
      <c r="B224" s="1419"/>
      <c r="C224" s="1419"/>
      <c r="D224" s="1419"/>
      <c r="E224" s="1419"/>
      <c r="F224" s="1419"/>
      <c r="G224" s="1420"/>
      <c r="H224" s="1419"/>
      <c r="I224" s="1421"/>
      <c r="J224" s="1419"/>
      <c r="K224" s="1419"/>
      <c r="L224" s="1419"/>
      <c r="M224" s="1419"/>
      <c r="N224" s="1419"/>
      <c r="O224" s="1234"/>
      <c r="P224" s="875"/>
      <c r="Q224" s="1419"/>
      <c r="R224" s="1419"/>
      <c r="S224" s="1419"/>
      <c r="T224" s="1419"/>
      <c r="U224" s="1419"/>
      <c r="V224" s="1419"/>
      <c r="W224" s="1419"/>
      <c r="X224" s="1420"/>
      <c r="Y224" s="1419"/>
      <c r="Z224" s="1421"/>
      <c r="AA224" s="1419"/>
      <c r="AB224" s="1419"/>
      <c r="AC224" s="1419"/>
      <c r="AD224" s="1419"/>
      <c r="AE224" s="1419"/>
      <c r="AF224" s="1234"/>
      <c r="AG224" s="875"/>
      <c r="AH224" s="1419"/>
    </row>
    <row r="225">
      <c r="A225" s="1419"/>
      <c r="B225" s="1419"/>
      <c r="C225" s="1419"/>
      <c r="D225" s="1419"/>
      <c r="E225" s="1419"/>
      <c r="F225" s="1419"/>
      <c r="G225" s="1420"/>
      <c r="H225" s="1419"/>
      <c r="I225" s="1421"/>
      <c r="J225" s="1419"/>
      <c r="K225" s="1419"/>
      <c r="L225" s="1419"/>
      <c r="M225" s="1419"/>
      <c r="N225" s="1419"/>
      <c r="O225" s="1234"/>
      <c r="P225" s="875"/>
      <c r="Q225" s="1419"/>
      <c r="R225" s="1419"/>
      <c r="S225" s="1419"/>
      <c r="T225" s="1419"/>
      <c r="U225" s="1419"/>
      <c r="V225" s="1419"/>
      <c r="W225" s="1419"/>
      <c r="X225" s="1420"/>
      <c r="Y225" s="1419"/>
      <c r="Z225" s="1421"/>
      <c r="AA225" s="1419"/>
      <c r="AB225" s="1419"/>
      <c r="AC225" s="1419"/>
      <c r="AD225" s="1419"/>
      <c r="AE225" s="1419"/>
      <c r="AF225" s="1234"/>
      <c r="AG225" s="875"/>
      <c r="AH225" s="1419"/>
    </row>
    <row r="226">
      <c r="A226" s="1419"/>
      <c r="B226" s="1419"/>
      <c r="C226" s="1419"/>
      <c r="D226" s="1419"/>
      <c r="E226" s="1419"/>
      <c r="F226" s="1419"/>
      <c r="G226" s="1420"/>
      <c r="H226" s="1419"/>
      <c r="I226" s="1421"/>
      <c r="J226" s="1419"/>
      <c r="K226" s="1419"/>
      <c r="L226" s="1419"/>
      <c r="M226" s="1419"/>
      <c r="N226" s="1419"/>
      <c r="O226" s="1234"/>
      <c r="P226" s="875"/>
      <c r="Q226" s="1419"/>
      <c r="R226" s="1419"/>
      <c r="S226" s="1419"/>
      <c r="T226" s="1419"/>
      <c r="U226" s="1419"/>
      <c r="V226" s="1419"/>
      <c r="W226" s="1419"/>
      <c r="X226" s="1420"/>
      <c r="Y226" s="1419"/>
      <c r="Z226" s="1421"/>
      <c r="AA226" s="1419"/>
      <c r="AB226" s="1419"/>
      <c r="AC226" s="1419"/>
      <c r="AD226" s="1419"/>
      <c r="AE226" s="1419"/>
      <c r="AF226" s="1234"/>
      <c r="AG226" s="875"/>
      <c r="AH226" s="1419"/>
    </row>
    <row r="227">
      <c r="A227" s="1419"/>
      <c r="B227" s="1419"/>
      <c r="C227" s="1419"/>
      <c r="D227" s="1419"/>
      <c r="E227" s="1419"/>
      <c r="F227" s="1419"/>
      <c r="G227" s="1420"/>
      <c r="H227" s="1419"/>
      <c r="I227" s="1421"/>
      <c r="J227" s="1419"/>
      <c r="K227" s="1419"/>
      <c r="L227" s="1419"/>
      <c r="M227" s="1419"/>
      <c r="N227" s="1419"/>
      <c r="O227" s="1234"/>
      <c r="P227" s="875"/>
      <c r="Q227" s="1419"/>
      <c r="R227" s="1419"/>
      <c r="S227" s="1419"/>
      <c r="T227" s="1419"/>
      <c r="U227" s="1419"/>
      <c r="V227" s="1419"/>
      <c r="W227" s="1419"/>
      <c r="X227" s="1420"/>
      <c r="Y227" s="1419"/>
      <c r="Z227" s="1421"/>
      <c r="AA227" s="1419"/>
      <c r="AB227" s="1419"/>
      <c r="AC227" s="1419"/>
      <c r="AD227" s="1419"/>
      <c r="AE227" s="1419"/>
      <c r="AF227" s="1234"/>
      <c r="AG227" s="875"/>
      <c r="AH227" s="1419"/>
    </row>
    <row r="228">
      <c r="A228" s="1419"/>
      <c r="B228" s="1419"/>
      <c r="C228" s="1419"/>
      <c r="D228" s="1419"/>
      <c r="E228" s="1419"/>
      <c r="F228" s="1419"/>
      <c r="G228" s="1420"/>
      <c r="H228" s="1419"/>
      <c r="I228" s="1421"/>
      <c r="J228" s="1419"/>
      <c r="K228" s="1419"/>
      <c r="L228" s="1419"/>
      <c r="M228" s="1419"/>
      <c r="N228" s="1419"/>
      <c r="O228" s="1234"/>
      <c r="P228" s="875"/>
      <c r="Q228" s="1419"/>
      <c r="R228" s="1419"/>
      <c r="S228" s="1419"/>
      <c r="T228" s="1419"/>
      <c r="U228" s="1419"/>
      <c r="V228" s="1419"/>
      <c r="W228" s="1419"/>
      <c r="X228" s="1420"/>
      <c r="Y228" s="1419"/>
      <c r="Z228" s="1421"/>
      <c r="AA228" s="1419"/>
      <c r="AB228" s="1419"/>
      <c r="AC228" s="1419"/>
      <c r="AD228" s="1419"/>
      <c r="AE228" s="1419"/>
      <c r="AF228" s="1234"/>
      <c r="AG228" s="875"/>
      <c r="AH228" s="1419"/>
    </row>
    <row r="229">
      <c r="A229" s="1419"/>
      <c r="B229" s="1419"/>
      <c r="C229" s="1419"/>
      <c r="D229" s="1419"/>
      <c r="E229" s="1419"/>
      <c r="F229" s="1419"/>
      <c r="G229" s="1420"/>
      <c r="H229" s="1419"/>
      <c r="I229" s="1421"/>
      <c r="J229" s="1419"/>
      <c r="K229" s="1419"/>
      <c r="L229" s="1419"/>
      <c r="M229" s="1419"/>
      <c r="N229" s="1419"/>
      <c r="O229" s="1234"/>
      <c r="P229" s="875"/>
      <c r="Q229" s="1419"/>
      <c r="R229" s="1419"/>
      <c r="S229" s="1419"/>
      <c r="T229" s="1419"/>
      <c r="U229" s="1419"/>
      <c r="V229" s="1419"/>
      <c r="W229" s="1419"/>
      <c r="X229" s="1420"/>
      <c r="Y229" s="1419"/>
      <c r="Z229" s="1421"/>
      <c r="AA229" s="1419"/>
      <c r="AB229" s="1419"/>
      <c r="AC229" s="1419"/>
      <c r="AD229" s="1419"/>
      <c r="AE229" s="1419"/>
      <c r="AF229" s="1234"/>
      <c r="AG229" s="875"/>
      <c r="AH229" s="1419"/>
    </row>
    <row r="230">
      <c r="A230" s="1419"/>
      <c r="B230" s="1419"/>
      <c r="C230" s="1419"/>
      <c r="D230" s="1419"/>
      <c r="E230" s="1419"/>
      <c r="F230" s="1419"/>
      <c r="G230" s="1420"/>
      <c r="H230" s="1419"/>
      <c r="I230" s="1421"/>
      <c r="J230" s="1419"/>
      <c r="K230" s="1419"/>
      <c r="L230" s="1419"/>
      <c r="M230" s="1419"/>
      <c r="N230" s="1419"/>
      <c r="O230" s="1234"/>
      <c r="P230" s="875"/>
      <c r="Q230" s="1419"/>
      <c r="R230" s="1419"/>
      <c r="S230" s="1419"/>
      <c r="T230" s="1419"/>
      <c r="U230" s="1419"/>
      <c r="V230" s="1419"/>
      <c r="W230" s="1419"/>
      <c r="X230" s="1420"/>
      <c r="Y230" s="1419"/>
      <c r="Z230" s="1421"/>
      <c r="AA230" s="1419"/>
      <c r="AB230" s="1419"/>
      <c r="AC230" s="1419"/>
      <c r="AD230" s="1419"/>
      <c r="AE230" s="1419"/>
      <c r="AF230" s="1234"/>
      <c r="AG230" s="875"/>
      <c r="AH230" s="1419"/>
    </row>
    <row r="231">
      <c r="A231" s="1419"/>
      <c r="B231" s="1419"/>
      <c r="C231" s="1419"/>
      <c r="D231" s="1419"/>
      <c r="E231" s="1419"/>
      <c r="F231" s="1419"/>
      <c r="G231" s="1420"/>
      <c r="H231" s="1419"/>
      <c r="I231" s="1421"/>
      <c r="J231" s="1419"/>
      <c r="K231" s="1419"/>
      <c r="L231" s="1419"/>
      <c r="M231" s="1419"/>
      <c r="N231" s="1419"/>
      <c r="O231" s="1234"/>
      <c r="P231" s="875"/>
      <c r="Q231" s="1419"/>
      <c r="R231" s="1419"/>
      <c r="S231" s="1419"/>
      <c r="T231" s="1419"/>
      <c r="U231" s="1419"/>
      <c r="V231" s="1419"/>
      <c r="W231" s="1419"/>
      <c r="X231" s="1420"/>
      <c r="Y231" s="1419"/>
      <c r="Z231" s="1421"/>
      <c r="AA231" s="1419"/>
      <c r="AB231" s="1419"/>
      <c r="AC231" s="1419"/>
      <c r="AD231" s="1419"/>
      <c r="AE231" s="1419"/>
      <c r="AF231" s="1234"/>
      <c r="AG231" s="875"/>
      <c r="AH231" s="1419"/>
    </row>
    <row r="232">
      <c r="A232" s="1419"/>
      <c r="B232" s="1419"/>
      <c r="C232" s="1419"/>
      <c r="D232" s="1419"/>
      <c r="E232" s="1419"/>
      <c r="F232" s="1419"/>
      <c r="G232" s="1420"/>
      <c r="H232" s="1419"/>
      <c r="I232" s="1421"/>
      <c r="J232" s="1419"/>
      <c r="K232" s="1419"/>
      <c r="L232" s="1419"/>
      <c r="M232" s="1419"/>
      <c r="N232" s="1419"/>
      <c r="O232" s="1234"/>
      <c r="P232" s="875"/>
      <c r="Q232" s="1419"/>
      <c r="R232" s="1419"/>
      <c r="S232" s="1419"/>
      <c r="T232" s="1419"/>
      <c r="U232" s="1419"/>
      <c r="V232" s="1419"/>
      <c r="W232" s="1419"/>
      <c r="X232" s="1420"/>
      <c r="Y232" s="1419"/>
      <c r="Z232" s="1421"/>
      <c r="AA232" s="1419"/>
      <c r="AB232" s="1419"/>
      <c r="AC232" s="1419"/>
      <c r="AD232" s="1419"/>
      <c r="AE232" s="1419"/>
      <c r="AF232" s="1234"/>
      <c r="AG232" s="875"/>
      <c r="AH232" s="1419"/>
    </row>
    <row r="233">
      <c r="A233" s="1419"/>
      <c r="B233" s="1419"/>
      <c r="C233" s="1419"/>
      <c r="D233" s="1419"/>
      <c r="E233" s="1419"/>
      <c r="F233" s="1419"/>
      <c r="G233" s="1420"/>
      <c r="H233" s="1419"/>
      <c r="I233" s="1421"/>
      <c r="J233" s="1419"/>
      <c r="K233" s="1419"/>
      <c r="L233" s="1419"/>
      <c r="M233" s="1419"/>
      <c r="N233" s="1419"/>
      <c r="O233" s="1234"/>
      <c r="P233" s="875"/>
      <c r="Q233" s="1419"/>
      <c r="R233" s="1419"/>
      <c r="S233" s="1419"/>
      <c r="T233" s="1419"/>
      <c r="U233" s="1419"/>
      <c r="V233" s="1419"/>
      <c r="W233" s="1419"/>
      <c r="X233" s="1420"/>
      <c r="Y233" s="1419"/>
      <c r="Z233" s="1421"/>
      <c r="AA233" s="1419"/>
      <c r="AB233" s="1419"/>
      <c r="AC233" s="1419"/>
      <c r="AD233" s="1419"/>
      <c r="AE233" s="1419"/>
      <c r="AF233" s="1234"/>
      <c r="AG233" s="875"/>
      <c r="AH233" s="1419"/>
    </row>
    <row r="234">
      <c r="A234" s="1419"/>
      <c r="B234" s="1419"/>
      <c r="C234" s="1419"/>
      <c r="D234" s="1419"/>
      <c r="E234" s="1419"/>
      <c r="F234" s="1419"/>
      <c r="G234" s="1420"/>
      <c r="H234" s="1419"/>
      <c r="I234" s="1421"/>
      <c r="J234" s="1419"/>
      <c r="K234" s="1419"/>
      <c r="L234" s="1419"/>
      <c r="M234" s="1419"/>
      <c r="N234" s="1419"/>
      <c r="O234" s="1234"/>
      <c r="P234" s="875"/>
      <c r="Q234" s="1419"/>
      <c r="R234" s="1419"/>
      <c r="S234" s="1419"/>
      <c r="T234" s="1419"/>
      <c r="U234" s="1419"/>
      <c r="V234" s="1419"/>
      <c r="W234" s="1419"/>
      <c r="X234" s="1420"/>
      <c r="Y234" s="1419"/>
      <c r="Z234" s="1421"/>
      <c r="AA234" s="1419"/>
      <c r="AB234" s="1419"/>
      <c r="AC234" s="1419"/>
      <c r="AD234" s="1419"/>
      <c r="AE234" s="1419"/>
      <c r="AF234" s="1234"/>
      <c r="AG234" s="875"/>
      <c r="AH234" s="1419"/>
    </row>
    <row r="235">
      <c r="A235" s="1419"/>
      <c r="B235" s="1419"/>
      <c r="C235" s="1419"/>
      <c r="D235" s="1419"/>
      <c r="E235" s="1419"/>
      <c r="F235" s="1419"/>
      <c r="G235" s="1420"/>
      <c r="H235" s="1419"/>
      <c r="I235" s="1421"/>
      <c r="J235" s="1419"/>
      <c r="K235" s="1419"/>
      <c r="L235" s="1419"/>
      <c r="M235" s="1419"/>
      <c r="N235" s="1419"/>
      <c r="O235" s="1234"/>
      <c r="P235" s="875"/>
      <c r="Q235" s="1419"/>
      <c r="R235" s="1419"/>
      <c r="S235" s="1419"/>
      <c r="T235" s="1419"/>
      <c r="U235" s="1419"/>
      <c r="V235" s="1419"/>
      <c r="W235" s="1419"/>
      <c r="X235" s="1420"/>
      <c r="Y235" s="1419"/>
      <c r="Z235" s="1421"/>
      <c r="AA235" s="1419"/>
      <c r="AB235" s="1419"/>
      <c r="AC235" s="1419"/>
      <c r="AD235" s="1419"/>
      <c r="AE235" s="1419"/>
      <c r="AF235" s="1234"/>
      <c r="AG235" s="875"/>
      <c r="AH235" s="1419"/>
    </row>
    <row r="236">
      <c r="A236" s="1419"/>
      <c r="B236" s="1419"/>
      <c r="C236" s="1419"/>
      <c r="D236" s="1419"/>
      <c r="E236" s="1419"/>
      <c r="F236" s="1419"/>
      <c r="G236" s="1420"/>
      <c r="H236" s="1419"/>
      <c r="I236" s="1421"/>
      <c r="J236" s="1419"/>
      <c r="K236" s="1419"/>
      <c r="L236" s="1419"/>
      <c r="M236" s="1419"/>
      <c r="N236" s="1419"/>
      <c r="O236" s="1234"/>
      <c r="P236" s="875"/>
      <c r="Q236" s="1419"/>
      <c r="R236" s="1419"/>
      <c r="S236" s="1419"/>
      <c r="T236" s="1419"/>
      <c r="U236" s="1419"/>
      <c r="V236" s="1419"/>
      <c r="W236" s="1419"/>
      <c r="X236" s="1420"/>
      <c r="Y236" s="1419"/>
      <c r="Z236" s="1421"/>
      <c r="AA236" s="1419"/>
      <c r="AB236" s="1419"/>
      <c r="AC236" s="1419"/>
      <c r="AD236" s="1419"/>
      <c r="AE236" s="1419"/>
      <c r="AF236" s="1234"/>
      <c r="AG236" s="875"/>
      <c r="AH236" s="1419"/>
    </row>
    <row r="237">
      <c r="A237" s="1419"/>
      <c r="B237" s="1419"/>
      <c r="C237" s="1419"/>
      <c r="D237" s="1419"/>
      <c r="E237" s="1419"/>
      <c r="F237" s="1419"/>
      <c r="G237" s="1420"/>
      <c r="H237" s="1419"/>
      <c r="I237" s="1421"/>
      <c r="J237" s="1419"/>
      <c r="K237" s="1419"/>
      <c r="L237" s="1419"/>
      <c r="M237" s="1419"/>
      <c r="N237" s="1419"/>
      <c r="O237" s="1234"/>
      <c r="P237" s="875"/>
      <c r="Q237" s="1419"/>
      <c r="R237" s="1419"/>
      <c r="S237" s="1419"/>
      <c r="T237" s="1419"/>
      <c r="U237" s="1419"/>
      <c r="V237" s="1419"/>
      <c r="W237" s="1419"/>
      <c r="X237" s="1420"/>
      <c r="Y237" s="1419"/>
      <c r="Z237" s="1421"/>
      <c r="AA237" s="1419"/>
      <c r="AB237" s="1419"/>
      <c r="AC237" s="1419"/>
      <c r="AD237" s="1419"/>
      <c r="AE237" s="1419"/>
      <c r="AF237" s="1234"/>
      <c r="AG237" s="875"/>
      <c r="AH237" s="1419"/>
    </row>
    <row r="238">
      <c r="A238" s="1419"/>
      <c r="B238" s="1419"/>
      <c r="C238" s="1419"/>
      <c r="D238" s="1419"/>
      <c r="E238" s="1419"/>
      <c r="F238" s="1419"/>
      <c r="G238" s="1420"/>
      <c r="H238" s="1419"/>
      <c r="I238" s="1421"/>
      <c r="J238" s="1419"/>
      <c r="K238" s="1419"/>
      <c r="L238" s="1419"/>
      <c r="M238" s="1419"/>
      <c r="N238" s="1419"/>
      <c r="O238" s="1234"/>
      <c r="P238" s="875"/>
      <c r="Q238" s="1419"/>
      <c r="R238" s="1419"/>
      <c r="S238" s="1419"/>
      <c r="T238" s="1419"/>
      <c r="U238" s="1419"/>
      <c r="V238" s="1419"/>
      <c r="W238" s="1419"/>
      <c r="X238" s="1420"/>
      <c r="Y238" s="1419"/>
      <c r="Z238" s="1421"/>
      <c r="AA238" s="1419"/>
      <c r="AB238" s="1419"/>
      <c r="AC238" s="1419"/>
      <c r="AD238" s="1419"/>
      <c r="AE238" s="1419"/>
      <c r="AF238" s="1234"/>
      <c r="AG238" s="875"/>
      <c r="AH238" s="1419"/>
    </row>
    <row r="239">
      <c r="A239" s="1419"/>
      <c r="B239" s="1419"/>
      <c r="C239" s="1419"/>
      <c r="D239" s="1419"/>
      <c r="E239" s="1419"/>
      <c r="F239" s="1419"/>
      <c r="G239" s="1420"/>
      <c r="H239" s="1419"/>
      <c r="I239" s="1421"/>
      <c r="J239" s="1419"/>
      <c r="K239" s="1419"/>
      <c r="L239" s="1419"/>
      <c r="M239" s="1419"/>
      <c r="N239" s="1419"/>
      <c r="O239" s="1234"/>
      <c r="P239" s="875"/>
      <c r="Q239" s="1419"/>
      <c r="R239" s="1419"/>
      <c r="S239" s="1419"/>
      <c r="T239" s="1419"/>
      <c r="U239" s="1419"/>
      <c r="V239" s="1419"/>
      <c r="W239" s="1419"/>
      <c r="X239" s="1420"/>
      <c r="Y239" s="1419"/>
      <c r="Z239" s="1421"/>
      <c r="AA239" s="1419"/>
      <c r="AB239" s="1419"/>
      <c r="AC239" s="1419"/>
      <c r="AD239" s="1419"/>
      <c r="AE239" s="1419"/>
      <c r="AF239" s="1234"/>
      <c r="AG239" s="875"/>
      <c r="AH239" s="1419"/>
    </row>
    <row r="240">
      <c r="A240" s="1419"/>
      <c r="B240" s="1419"/>
      <c r="C240" s="1419"/>
      <c r="D240" s="1419"/>
      <c r="E240" s="1419"/>
      <c r="F240" s="1419"/>
      <c r="G240" s="1420"/>
      <c r="H240" s="1419"/>
      <c r="I240" s="1421"/>
      <c r="J240" s="1419"/>
      <c r="K240" s="1419"/>
      <c r="L240" s="1419"/>
      <c r="M240" s="1419"/>
      <c r="N240" s="1419"/>
      <c r="O240" s="1234"/>
      <c r="P240" s="875"/>
      <c r="Q240" s="1419"/>
      <c r="R240" s="1419"/>
      <c r="S240" s="1419"/>
      <c r="T240" s="1419"/>
      <c r="U240" s="1419"/>
      <c r="V240" s="1419"/>
      <c r="W240" s="1419"/>
      <c r="X240" s="1420"/>
      <c r="Y240" s="1419"/>
      <c r="Z240" s="1421"/>
      <c r="AA240" s="1419"/>
      <c r="AB240" s="1419"/>
      <c r="AC240" s="1419"/>
      <c r="AD240" s="1419"/>
      <c r="AE240" s="1419"/>
      <c r="AF240" s="1234"/>
      <c r="AG240" s="875"/>
      <c r="AH240" s="1419"/>
    </row>
    <row r="241">
      <c r="A241" s="1419"/>
      <c r="B241" s="1419"/>
      <c r="C241" s="1419"/>
      <c r="D241" s="1419"/>
      <c r="E241" s="1419"/>
      <c r="F241" s="1419"/>
      <c r="G241" s="1420"/>
      <c r="H241" s="1419"/>
      <c r="I241" s="1421"/>
      <c r="J241" s="1419"/>
      <c r="K241" s="1419"/>
      <c r="L241" s="1419"/>
      <c r="M241" s="1419"/>
      <c r="N241" s="1419"/>
      <c r="O241" s="1234"/>
      <c r="P241" s="875"/>
      <c r="Q241" s="1419"/>
      <c r="R241" s="1419"/>
      <c r="S241" s="1419"/>
      <c r="T241" s="1419"/>
      <c r="U241" s="1419"/>
      <c r="V241" s="1419"/>
      <c r="W241" s="1419"/>
      <c r="X241" s="1420"/>
      <c r="Y241" s="1419"/>
      <c r="Z241" s="1421"/>
      <c r="AA241" s="1419"/>
      <c r="AB241" s="1419"/>
      <c r="AC241" s="1419"/>
      <c r="AD241" s="1419"/>
      <c r="AE241" s="1419"/>
      <c r="AF241" s="1234"/>
      <c r="AG241" s="875"/>
      <c r="AH241" s="1419"/>
    </row>
    <row r="242">
      <c r="A242" s="1419"/>
      <c r="B242" s="1419"/>
      <c r="C242" s="1419"/>
      <c r="D242" s="1419"/>
      <c r="E242" s="1419"/>
      <c r="F242" s="1419"/>
      <c r="G242" s="1420"/>
      <c r="H242" s="1419"/>
      <c r="I242" s="1421"/>
      <c r="J242" s="1419"/>
      <c r="K242" s="1419"/>
      <c r="L242" s="1419"/>
      <c r="M242" s="1419"/>
      <c r="N242" s="1419"/>
      <c r="O242" s="1234"/>
      <c r="P242" s="875"/>
      <c r="Q242" s="1419"/>
      <c r="R242" s="1419"/>
      <c r="S242" s="1419"/>
      <c r="T242" s="1419"/>
      <c r="U242" s="1419"/>
      <c r="V242" s="1419"/>
      <c r="W242" s="1419"/>
      <c r="X242" s="1420"/>
      <c r="Y242" s="1419"/>
      <c r="Z242" s="1421"/>
      <c r="AA242" s="1419"/>
      <c r="AB242" s="1419"/>
      <c r="AC242" s="1419"/>
      <c r="AD242" s="1419"/>
      <c r="AE242" s="1419"/>
      <c r="AF242" s="1234"/>
      <c r="AG242" s="875"/>
      <c r="AH242" s="1419"/>
    </row>
    <row r="243">
      <c r="A243" s="1419"/>
      <c r="B243" s="1419"/>
      <c r="C243" s="1419"/>
      <c r="D243" s="1419"/>
      <c r="E243" s="1419"/>
      <c r="F243" s="1419"/>
      <c r="G243" s="1420"/>
      <c r="H243" s="1419"/>
      <c r="I243" s="1421"/>
      <c r="J243" s="1419"/>
      <c r="K243" s="1419"/>
      <c r="L243" s="1419"/>
      <c r="M243" s="1419"/>
      <c r="N243" s="1419"/>
      <c r="O243" s="1234"/>
      <c r="P243" s="875"/>
      <c r="Q243" s="1419"/>
      <c r="R243" s="1419"/>
      <c r="S243" s="1419"/>
      <c r="T243" s="1419"/>
      <c r="U243" s="1419"/>
      <c r="V243" s="1419"/>
      <c r="W243" s="1419"/>
      <c r="X243" s="1420"/>
      <c r="Y243" s="1419"/>
      <c r="Z243" s="1421"/>
      <c r="AA243" s="1419"/>
      <c r="AB243" s="1419"/>
      <c r="AC243" s="1419"/>
      <c r="AD243" s="1419"/>
      <c r="AE243" s="1419"/>
      <c r="AF243" s="1234"/>
      <c r="AG243" s="875"/>
      <c r="AH243" s="1419"/>
    </row>
    <row r="244">
      <c r="A244" s="1419"/>
      <c r="B244" s="1419"/>
      <c r="C244" s="1419"/>
      <c r="D244" s="1419"/>
      <c r="E244" s="1419"/>
      <c r="F244" s="1419"/>
      <c r="G244" s="1420"/>
      <c r="H244" s="1419"/>
      <c r="I244" s="1421"/>
      <c r="J244" s="1419"/>
      <c r="K244" s="1419"/>
      <c r="L244" s="1419"/>
      <c r="M244" s="1419"/>
      <c r="N244" s="1419"/>
      <c r="O244" s="1234"/>
      <c r="P244" s="875"/>
      <c r="Q244" s="1419"/>
      <c r="R244" s="1419"/>
      <c r="S244" s="1419"/>
      <c r="T244" s="1419"/>
      <c r="U244" s="1419"/>
      <c r="V244" s="1419"/>
      <c r="W244" s="1419"/>
      <c r="X244" s="1420"/>
      <c r="Y244" s="1419"/>
      <c r="Z244" s="1421"/>
      <c r="AA244" s="1419"/>
      <c r="AB244" s="1419"/>
      <c r="AC244" s="1419"/>
      <c r="AD244" s="1419"/>
      <c r="AE244" s="1419"/>
      <c r="AF244" s="1234"/>
      <c r="AG244" s="875"/>
      <c r="AH244" s="1419"/>
    </row>
    <row r="245">
      <c r="A245" s="1419"/>
      <c r="B245" s="1419"/>
      <c r="C245" s="1419"/>
      <c r="D245" s="1419"/>
      <c r="E245" s="1419"/>
      <c r="F245" s="1419"/>
      <c r="G245" s="1420"/>
      <c r="H245" s="1419"/>
      <c r="I245" s="1421"/>
      <c r="J245" s="1419"/>
      <c r="K245" s="1419"/>
      <c r="L245" s="1419"/>
      <c r="M245" s="1419"/>
      <c r="N245" s="1419"/>
      <c r="O245" s="1234"/>
      <c r="P245" s="875"/>
      <c r="Q245" s="1419"/>
      <c r="R245" s="1419"/>
      <c r="S245" s="1419"/>
      <c r="T245" s="1419"/>
      <c r="U245" s="1419"/>
      <c r="V245" s="1419"/>
      <c r="W245" s="1419"/>
      <c r="X245" s="1420"/>
      <c r="Y245" s="1419"/>
      <c r="Z245" s="1421"/>
      <c r="AA245" s="1419"/>
      <c r="AB245" s="1419"/>
      <c r="AC245" s="1419"/>
      <c r="AD245" s="1419"/>
      <c r="AE245" s="1419"/>
      <c r="AF245" s="1234"/>
      <c r="AG245" s="875"/>
      <c r="AH245" s="1419"/>
    </row>
    <row r="246">
      <c r="A246" s="1419"/>
      <c r="B246" s="1419"/>
      <c r="C246" s="1419"/>
      <c r="D246" s="1419"/>
      <c r="E246" s="1419"/>
      <c r="F246" s="1419"/>
      <c r="G246" s="1420"/>
      <c r="H246" s="1419"/>
      <c r="I246" s="1421"/>
      <c r="J246" s="1419"/>
      <c r="K246" s="1419"/>
      <c r="L246" s="1419"/>
      <c r="M246" s="1419"/>
      <c r="N246" s="1419"/>
      <c r="O246" s="1234"/>
      <c r="P246" s="875"/>
      <c r="Q246" s="1419"/>
      <c r="R246" s="1419"/>
      <c r="S246" s="1419"/>
      <c r="T246" s="1419"/>
      <c r="U246" s="1419"/>
      <c r="V246" s="1419"/>
      <c r="W246" s="1419"/>
      <c r="X246" s="1420"/>
      <c r="Y246" s="1419"/>
      <c r="Z246" s="1421"/>
      <c r="AA246" s="1419"/>
      <c r="AB246" s="1419"/>
      <c r="AC246" s="1419"/>
      <c r="AD246" s="1419"/>
      <c r="AE246" s="1419"/>
      <c r="AF246" s="1234"/>
      <c r="AG246" s="875"/>
      <c r="AH246" s="1419"/>
    </row>
    <row r="247">
      <c r="A247" s="1419"/>
      <c r="B247" s="1419"/>
      <c r="C247" s="1419"/>
      <c r="D247" s="1419"/>
      <c r="E247" s="1419"/>
      <c r="F247" s="1419"/>
      <c r="G247" s="1420"/>
      <c r="H247" s="1419"/>
      <c r="I247" s="1421"/>
      <c r="J247" s="1419"/>
      <c r="K247" s="1419"/>
      <c r="L247" s="1419"/>
      <c r="M247" s="1419"/>
      <c r="N247" s="1419"/>
      <c r="O247" s="1234"/>
      <c r="P247" s="875"/>
      <c r="Q247" s="1419"/>
      <c r="R247" s="1419"/>
      <c r="S247" s="1419"/>
      <c r="T247" s="1419"/>
      <c r="U247" s="1419"/>
      <c r="V247" s="1419"/>
      <c r="W247" s="1419"/>
      <c r="X247" s="1420"/>
      <c r="Y247" s="1419"/>
      <c r="Z247" s="1421"/>
      <c r="AA247" s="1419"/>
      <c r="AB247" s="1419"/>
      <c r="AC247" s="1419"/>
      <c r="AD247" s="1419"/>
      <c r="AE247" s="1419"/>
      <c r="AF247" s="1234"/>
      <c r="AG247" s="875"/>
      <c r="AH247" s="1419"/>
    </row>
    <row r="248">
      <c r="A248" s="1419"/>
      <c r="B248" s="1419"/>
      <c r="C248" s="1419"/>
      <c r="D248" s="1419"/>
      <c r="E248" s="1419"/>
      <c r="F248" s="1419"/>
      <c r="G248" s="1420"/>
      <c r="H248" s="1419"/>
      <c r="I248" s="1421"/>
      <c r="J248" s="1419"/>
      <c r="K248" s="1419"/>
      <c r="L248" s="1419"/>
      <c r="M248" s="1419"/>
      <c r="N248" s="1419"/>
      <c r="O248" s="1234"/>
      <c r="P248" s="875"/>
      <c r="Q248" s="1419"/>
      <c r="R248" s="1419"/>
      <c r="S248" s="1419"/>
      <c r="T248" s="1419"/>
      <c r="U248" s="1419"/>
      <c r="V248" s="1419"/>
      <c r="W248" s="1419"/>
      <c r="X248" s="1420"/>
      <c r="Y248" s="1419"/>
      <c r="Z248" s="1421"/>
      <c r="AA248" s="1419"/>
      <c r="AB248" s="1419"/>
      <c r="AC248" s="1419"/>
      <c r="AD248" s="1419"/>
      <c r="AE248" s="1419"/>
      <c r="AF248" s="1234"/>
      <c r="AG248" s="875"/>
      <c r="AH248" s="1419"/>
    </row>
    <row r="249">
      <c r="A249" s="1419"/>
      <c r="B249" s="1419"/>
      <c r="C249" s="1419"/>
      <c r="D249" s="1419"/>
      <c r="E249" s="1419"/>
      <c r="F249" s="1419"/>
      <c r="G249" s="1420"/>
      <c r="H249" s="1419"/>
      <c r="I249" s="1421"/>
      <c r="J249" s="1419"/>
      <c r="K249" s="1419"/>
      <c r="L249" s="1419"/>
      <c r="M249" s="1419"/>
      <c r="N249" s="1419"/>
      <c r="O249" s="1234"/>
      <c r="P249" s="875"/>
      <c r="Q249" s="1419"/>
      <c r="R249" s="1419"/>
      <c r="S249" s="1419"/>
      <c r="T249" s="1419"/>
      <c r="U249" s="1419"/>
      <c r="V249" s="1419"/>
      <c r="W249" s="1419"/>
      <c r="X249" s="1420"/>
      <c r="Y249" s="1419"/>
      <c r="Z249" s="1421"/>
      <c r="AA249" s="1419"/>
      <c r="AB249" s="1419"/>
      <c r="AC249" s="1419"/>
      <c r="AD249" s="1419"/>
      <c r="AE249" s="1419"/>
      <c r="AF249" s="1234"/>
      <c r="AG249" s="875"/>
      <c r="AH249" s="1419"/>
    </row>
    <row r="250">
      <c r="A250" s="1419"/>
      <c r="B250" s="1419"/>
      <c r="C250" s="1419"/>
      <c r="D250" s="1419"/>
      <c r="E250" s="1419"/>
      <c r="F250" s="1419"/>
      <c r="G250" s="1420"/>
      <c r="H250" s="1419"/>
      <c r="I250" s="1421"/>
      <c r="J250" s="1419"/>
      <c r="K250" s="1419"/>
      <c r="L250" s="1419"/>
      <c r="M250" s="1419"/>
      <c r="N250" s="1419"/>
      <c r="O250" s="1234"/>
      <c r="P250" s="875"/>
      <c r="Q250" s="1419"/>
      <c r="R250" s="1419"/>
      <c r="S250" s="1419"/>
      <c r="T250" s="1419"/>
      <c r="U250" s="1419"/>
      <c r="V250" s="1419"/>
      <c r="W250" s="1419"/>
      <c r="X250" s="1420"/>
      <c r="Y250" s="1419"/>
      <c r="Z250" s="1421"/>
      <c r="AA250" s="1419"/>
      <c r="AB250" s="1419"/>
      <c r="AC250" s="1419"/>
      <c r="AD250" s="1419"/>
      <c r="AE250" s="1419"/>
      <c r="AF250" s="1234"/>
      <c r="AG250" s="875"/>
      <c r="AH250" s="1419"/>
    </row>
    <row r="251">
      <c r="A251" s="1419"/>
      <c r="B251" s="1419"/>
      <c r="C251" s="1419"/>
      <c r="D251" s="1419"/>
      <c r="E251" s="1419"/>
      <c r="F251" s="1419"/>
      <c r="G251" s="1420"/>
      <c r="H251" s="1419"/>
      <c r="I251" s="1421"/>
      <c r="J251" s="1419"/>
      <c r="K251" s="1419"/>
      <c r="L251" s="1419"/>
      <c r="M251" s="1419"/>
      <c r="N251" s="1419"/>
      <c r="O251" s="1234"/>
      <c r="P251" s="875"/>
      <c r="Q251" s="1419"/>
      <c r="R251" s="1419"/>
      <c r="S251" s="1419"/>
      <c r="T251" s="1419"/>
      <c r="U251" s="1419"/>
      <c r="V251" s="1419"/>
      <c r="W251" s="1419"/>
      <c r="X251" s="1420"/>
      <c r="Y251" s="1419"/>
      <c r="Z251" s="1421"/>
      <c r="AA251" s="1419"/>
      <c r="AB251" s="1419"/>
      <c r="AC251" s="1419"/>
      <c r="AD251" s="1419"/>
      <c r="AE251" s="1419"/>
      <c r="AF251" s="1234"/>
      <c r="AG251" s="875"/>
      <c r="AH251" s="1419"/>
    </row>
    <row r="252">
      <c r="A252" s="1419"/>
      <c r="B252" s="1419"/>
      <c r="C252" s="1419"/>
      <c r="D252" s="1419"/>
      <c r="E252" s="1419"/>
      <c r="F252" s="1419"/>
      <c r="G252" s="1420"/>
      <c r="H252" s="1419"/>
      <c r="I252" s="1421"/>
      <c r="J252" s="1419"/>
      <c r="K252" s="1419"/>
      <c r="L252" s="1419"/>
      <c r="M252" s="1419"/>
      <c r="N252" s="1419"/>
      <c r="O252" s="1234"/>
      <c r="P252" s="875"/>
      <c r="Q252" s="1419"/>
      <c r="R252" s="1419"/>
      <c r="S252" s="1419"/>
      <c r="T252" s="1419"/>
      <c r="U252" s="1419"/>
      <c r="V252" s="1419"/>
      <c r="W252" s="1419"/>
      <c r="X252" s="1420"/>
      <c r="Y252" s="1419"/>
      <c r="Z252" s="1421"/>
      <c r="AA252" s="1419"/>
      <c r="AB252" s="1419"/>
      <c r="AC252" s="1419"/>
      <c r="AD252" s="1419"/>
      <c r="AE252" s="1419"/>
      <c r="AF252" s="1234"/>
      <c r="AG252" s="875"/>
      <c r="AH252" s="1419"/>
    </row>
    <row r="253">
      <c r="A253" s="1419"/>
      <c r="B253" s="1419"/>
      <c r="C253" s="1419"/>
      <c r="D253" s="1419"/>
      <c r="E253" s="1419"/>
      <c r="F253" s="1419"/>
      <c r="G253" s="1420"/>
      <c r="H253" s="1419"/>
      <c r="I253" s="1421"/>
      <c r="J253" s="1419"/>
      <c r="K253" s="1419"/>
      <c r="L253" s="1419"/>
      <c r="M253" s="1419"/>
      <c r="N253" s="1419"/>
      <c r="O253" s="1234"/>
      <c r="P253" s="875"/>
      <c r="Q253" s="1419"/>
      <c r="R253" s="1419"/>
      <c r="S253" s="1419"/>
      <c r="T253" s="1419"/>
      <c r="U253" s="1419"/>
      <c r="V253" s="1419"/>
      <c r="W253" s="1419"/>
      <c r="X253" s="1420"/>
      <c r="Y253" s="1419"/>
      <c r="Z253" s="1421"/>
      <c r="AA253" s="1419"/>
      <c r="AB253" s="1419"/>
      <c r="AC253" s="1419"/>
      <c r="AD253" s="1419"/>
      <c r="AE253" s="1419"/>
      <c r="AF253" s="1234"/>
      <c r="AG253" s="875"/>
      <c r="AH253" s="1419"/>
    </row>
    <row r="254">
      <c r="A254" s="1419"/>
      <c r="B254" s="1419"/>
      <c r="C254" s="1419"/>
      <c r="D254" s="1419"/>
      <c r="E254" s="1419"/>
      <c r="F254" s="1419"/>
      <c r="G254" s="1420"/>
      <c r="H254" s="1419"/>
      <c r="I254" s="1421"/>
      <c r="J254" s="1419"/>
      <c r="K254" s="1419"/>
      <c r="L254" s="1419"/>
      <c r="M254" s="1419"/>
      <c r="N254" s="1419"/>
      <c r="O254" s="1234"/>
      <c r="P254" s="875"/>
      <c r="Q254" s="1419"/>
      <c r="R254" s="1419"/>
      <c r="S254" s="1419"/>
      <c r="T254" s="1419"/>
      <c r="U254" s="1419"/>
      <c r="V254" s="1419"/>
      <c r="W254" s="1419"/>
      <c r="X254" s="1420"/>
      <c r="Y254" s="1419"/>
      <c r="Z254" s="1421"/>
      <c r="AA254" s="1419"/>
      <c r="AB254" s="1419"/>
      <c r="AC254" s="1419"/>
      <c r="AD254" s="1419"/>
      <c r="AE254" s="1419"/>
      <c r="AF254" s="1234"/>
      <c r="AG254" s="875"/>
      <c r="AH254" s="1419"/>
    </row>
    <row r="255">
      <c r="A255" s="1419"/>
      <c r="B255" s="1419"/>
      <c r="C255" s="1419"/>
      <c r="D255" s="1419"/>
      <c r="E255" s="1419"/>
      <c r="F255" s="1419"/>
      <c r="G255" s="1420"/>
      <c r="H255" s="1419"/>
      <c r="I255" s="1421"/>
      <c r="J255" s="1419"/>
      <c r="K255" s="1419"/>
      <c r="L255" s="1419"/>
      <c r="M255" s="1419"/>
      <c r="N255" s="1419"/>
      <c r="O255" s="1234"/>
      <c r="P255" s="875"/>
      <c r="Q255" s="1419"/>
      <c r="R255" s="1419"/>
      <c r="S255" s="1419"/>
      <c r="T255" s="1419"/>
      <c r="U255" s="1419"/>
      <c r="V255" s="1419"/>
      <c r="W255" s="1419"/>
      <c r="X255" s="1420"/>
      <c r="Y255" s="1419"/>
      <c r="Z255" s="1421"/>
      <c r="AA255" s="1419"/>
      <c r="AB255" s="1419"/>
      <c r="AC255" s="1419"/>
      <c r="AD255" s="1419"/>
      <c r="AE255" s="1419"/>
      <c r="AF255" s="1234"/>
      <c r="AG255" s="875"/>
      <c r="AH255" s="1419"/>
    </row>
    <row r="256">
      <c r="A256" s="1419"/>
      <c r="B256" s="1419"/>
      <c r="C256" s="1419"/>
      <c r="D256" s="1419"/>
      <c r="E256" s="1419"/>
      <c r="F256" s="1419"/>
      <c r="G256" s="1420"/>
      <c r="H256" s="1419"/>
      <c r="I256" s="1421"/>
      <c r="J256" s="1419"/>
      <c r="K256" s="1419"/>
      <c r="L256" s="1419"/>
      <c r="M256" s="1419"/>
      <c r="N256" s="1419"/>
      <c r="O256" s="1234"/>
      <c r="P256" s="875"/>
      <c r="Q256" s="1419"/>
      <c r="R256" s="1419"/>
      <c r="S256" s="1419"/>
      <c r="T256" s="1419"/>
      <c r="U256" s="1419"/>
      <c r="V256" s="1419"/>
      <c r="W256" s="1419"/>
      <c r="X256" s="1420"/>
      <c r="Y256" s="1419"/>
      <c r="Z256" s="1421"/>
      <c r="AA256" s="1419"/>
      <c r="AB256" s="1419"/>
      <c r="AC256" s="1419"/>
      <c r="AD256" s="1419"/>
      <c r="AE256" s="1419"/>
      <c r="AF256" s="1234"/>
      <c r="AG256" s="875"/>
      <c r="AH256" s="1419"/>
    </row>
    <row r="257">
      <c r="A257" s="1419"/>
      <c r="B257" s="1419"/>
      <c r="C257" s="1419"/>
      <c r="D257" s="1419"/>
      <c r="E257" s="1419"/>
      <c r="F257" s="1419"/>
      <c r="G257" s="1420"/>
      <c r="H257" s="1419"/>
      <c r="I257" s="1421"/>
      <c r="J257" s="1419"/>
      <c r="K257" s="1419"/>
      <c r="L257" s="1419"/>
      <c r="M257" s="1419"/>
      <c r="N257" s="1419"/>
      <c r="O257" s="1234"/>
      <c r="P257" s="875"/>
      <c r="Q257" s="1419"/>
      <c r="R257" s="1419"/>
      <c r="S257" s="1419"/>
      <c r="T257" s="1419"/>
      <c r="U257" s="1419"/>
      <c r="V257" s="1419"/>
      <c r="W257" s="1419"/>
      <c r="X257" s="1420"/>
      <c r="Y257" s="1419"/>
      <c r="Z257" s="1421"/>
      <c r="AA257" s="1419"/>
      <c r="AB257" s="1419"/>
      <c r="AC257" s="1419"/>
      <c r="AD257" s="1419"/>
      <c r="AE257" s="1419"/>
      <c r="AF257" s="1234"/>
      <c r="AG257" s="875"/>
      <c r="AH257" s="1419"/>
    </row>
    <row r="258">
      <c r="A258" s="1419"/>
      <c r="B258" s="1419"/>
      <c r="C258" s="1419"/>
      <c r="D258" s="1419"/>
      <c r="E258" s="1419"/>
      <c r="F258" s="1419"/>
      <c r="G258" s="1420"/>
      <c r="H258" s="1419"/>
      <c r="I258" s="1421"/>
      <c r="J258" s="1419"/>
      <c r="K258" s="1419"/>
      <c r="L258" s="1419"/>
      <c r="M258" s="1419"/>
      <c r="N258" s="1419"/>
      <c r="O258" s="1234"/>
      <c r="P258" s="875"/>
      <c r="Q258" s="1419"/>
      <c r="R258" s="1419"/>
      <c r="S258" s="1419"/>
      <c r="T258" s="1419"/>
      <c r="U258" s="1419"/>
      <c r="V258" s="1419"/>
      <c r="W258" s="1419"/>
      <c r="X258" s="1420"/>
      <c r="Y258" s="1419"/>
      <c r="Z258" s="1421"/>
      <c r="AA258" s="1419"/>
      <c r="AB258" s="1419"/>
      <c r="AC258" s="1419"/>
      <c r="AD258" s="1419"/>
      <c r="AE258" s="1419"/>
      <c r="AF258" s="1234"/>
      <c r="AG258" s="875"/>
      <c r="AH258" s="1419"/>
    </row>
    <row r="259">
      <c r="A259" s="1419"/>
      <c r="B259" s="1419"/>
      <c r="C259" s="1419"/>
      <c r="D259" s="1419"/>
      <c r="E259" s="1419"/>
      <c r="F259" s="1419"/>
      <c r="G259" s="1420"/>
      <c r="H259" s="1419"/>
      <c r="I259" s="1421"/>
      <c r="J259" s="1419"/>
      <c r="K259" s="1419"/>
      <c r="L259" s="1419"/>
      <c r="M259" s="1419"/>
      <c r="N259" s="1419"/>
      <c r="O259" s="1234"/>
      <c r="P259" s="875"/>
      <c r="Q259" s="1419"/>
      <c r="R259" s="1419"/>
      <c r="S259" s="1419"/>
      <c r="T259" s="1419"/>
      <c r="U259" s="1419"/>
      <c r="V259" s="1419"/>
      <c r="W259" s="1419"/>
      <c r="X259" s="1420"/>
      <c r="Y259" s="1419"/>
      <c r="Z259" s="1421"/>
      <c r="AA259" s="1419"/>
      <c r="AB259" s="1419"/>
      <c r="AC259" s="1419"/>
      <c r="AD259" s="1419"/>
      <c r="AE259" s="1419"/>
      <c r="AF259" s="1234"/>
      <c r="AG259" s="875"/>
      <c r="AH259" s="1419"/>
    </row>
    <row r="260">
      <c r="A260" s="1419"/>
      <c r="B260" s="1419"/>
      <c r="C260" s="1419"/>
      <c r="D260" s="1419"/>
      <c r="E260" s="1419"/>
      <c r="F260" s="1419"/>
      <c r="G260" s="1420"/>
      <c r="H260" s="1419"/>
      <c r="I260" s="1421"/>
      <c r="J260" s="1419"/>
      <c r="K260" s="1419"/>
      <c r="L260" s="1419"/>
      <c r="M260" s="1419"/>
      <c r="N260" s="1419"/>
      <c r="O260" s="1234"/>
      <c r="P260" s="875"/>
      <c r="Q260" s="1419"/>
      <c r="R260" s="1419"/>
      <c r="S260" s="1419"/>
      <c r="T260" s="1419"/>
      <c r="U260" s="1419"/>
      <c r="V260" s="1419"/>
      <c r="W260" s="1419"/>
      <c r="X260" s="1420"/>
      <c r="Y260" s="1419"/>
      <c r="Z260" s="1421"/>
      <c r="AA260" s="1419"/>
      <c r="AB260" s="1419"/>
      <c r="AC260" s="1419"/>
      <c r="AD260" s="1419"/>
      <c r="AE260" s="1419"/>
      <c r="AF260" s="1234"/>
      <c r="AG260" s="875"/>
      <c r="AH260" s="1419"/>
    </row>
    <row r="261">
      <c r="A261" s="1419"/>
      <c r="B261" s="1419"/>
      <c r="C261" s="1419"/>
      <c r="D261" s="1419"/>
      <c r="E261" s="1419"/>
      <c r="F261" s="1419"/>
      <c r="G261" s="1420"/>
      <c r="H261" s="1419"/>
      <c r="I261" s="1421"/>
      <c r="J261" s="1419"/>
      <c r="K261" s="1419"/>
      <c r="L261" s="1419"/>
      <c r="M261" s="1419"/>
      <c r="N261" s="1419"/>
      <c r="O261" s="1234"/>
      <c r="P261" s="875"/>
      <c r="Q261" s="1419"/>
      <c r="R261" s="1419"/>
      <c r="S261" s="1419"/>
      <c r="T261" s="1419"/>
      <c r="U261" s="1419"/>
      <c r="V261" s="1419"/>
      <c r="W261" s="1419"/>
      <c r="X261" s="1420"/>
      <c r="Y261" s="1419"/>
      <c r="Z261" s="1421"/>
      <c r="AA261" s="1419"/>
      <c r="AB261" s="1419"/>
      <c r="AC261" s="1419"/>
      <c r="AD261" s="1419"/>
      <c r="AE261" s="1419"/>
      <c r="AF261" s="1234"/>
      <c r="AG261" s="875"/>
      <c r="AH261" s="1419"/>
    </row>
    <row r="262">
      <c r="A262" s="1419"/>
      <c r="B262" s="1419"/>
      <c r="C262" s="1419"/>
      <c r="D262" s="1419"/>
      <c r="E262" s="1419"/>
      <c r="F262" s="1419"/>
      <c r="G262" s="1420"/>
      <c r="H262" s="1419"/>
      <c r="I262" s="1421"/>
      <c r="J262" s="1419"/>
      <c r="K262" s="1419"/>
      <c r="L262" s="1419"/>
      <c r="M262" s="1419"/>
      <c r="N262" s="1419"/>
      <c r="O262" s="1234"/>
      <c r="P262" s="875"/>
      <c r="Q262" s="1419"/>
      <c r="R262" s="1419"/>
      <c r="S262" s="1419"/>
      <c r="T262" s="1419"/>
      <c r="U262" s="1419"/>
      <c r="V262" s="1419"/>
      <c r="W262" s="1419"/>
      <c r="X262" s="1420"/>
      <c r="Y262" s="1419"/>
      <c r="Z262" s="1421"/>
      <c r="AA262" s="1419"/>
      <c r="AB262" s="1419"/>
      <c r="AC262" s="1419"/>
      <c r="AD262" s="1419"/>
      <c r="AE262" s="1419"/>
      <c r="AF262" s="1234"/>
      <c r="AG262" s="875"/>
      <c r="AH262" s="1419"/>
    </row>
    <row r="263">
      <c r="A263" s="1419"/>
      <c r="B263" s="1419"/>
      <c r="C263" s="1419"/>
      <c r="D263" s="1419"/>
      <c r="E263" s="1419"/>
      <c r="F263" s="1419"/>
      <c r="G263" s="1420"/>
      <c r="H263" s="1419"/>
      <c r="I263" s="1421"/>
      <c r="J263" s="1419"/>
      <c r="K263" s="1419"/>
      <c r="L263" s="1419"/>
      <c r="M263" s="1419"/>
      <c r="N263" s="1419"/>
      <c r="O263" s="1234"/>
      <c r="P263" s="875"/>
      <c r="Q263" s="1419"/>
      <c r="R263" s="1419"/>
      <c r="S263" s="1419"/>
      <c r="T263" s="1419"/>
      <c r="U263" s="1419"/>
      <c r="V263" s="1419"/>
      <c r="W263" s="1419"/>
      <c r="X263" s="1420"/>
      <c r="Y263" s="1419"/>
      <c r="Z263" s="1421"/>
      <c r="AA263" s="1419"/>
      <c r="AB263" s="1419"/>
      <c r="AC263" s="1419"/>
      <c r="AD263" s="1419"/>
      <c r="AE263" s="1419"/>
      <c r="AF263" s="1234"/>
      <c r="AG263" s="875"/>
      <c r="AH263" s="1419"/>
    </row>
    <row r="264">
      <c r="A264" s="1419"/>
      <c r="B264" s="1419"/>
      <c r="C264" s="1419"/>
      <c r="D264" s="1419"/>
      <c r="E264" s="1419"/>
      <c r="F264" s="1419"/>
      <c r="G264" s="1420"/>
      <c r="H264" s="1419"/>
      <c r="I264" s="1421"/>
      <c r="J264" s="1419"/>
      <c r="K264" s="1419"/>
      <c r="L264" s="1419"/>
      <c r="M264" s="1419"/>
      <c r="N264" s="1419"/>
      <c r="O264" s="1234"/>
      <c r="P264" s="875"/>
      <c r="Q264" s="1419"/>
      <c r="R264" s="1419"/>
      <c r="S264" s="1419"/>
      <c r="T264" s="1419"/>
      <c r="U264" s="1419"/>
      <c r="V264" s="1419"/>
      <c r="W264" s="1419"/>
      <c r="X264" s="1420"/>
      <c r="Y264" s="1419"/>
      <c r="Z264" s="1421"/>
      <c r="AA264" s="1419"/>
      <c r="AB264" s="1419"/>
      <c r="AC264" s="1419"/>
      <c r="AD264" s="1419"/>
      <c r="AE264" s="1419"/>
      <c r="AF264" s="1234"/>
      <c r="AG264" s="875"/>
      <c r="AH264" s="1419"/>
    </row>
    <row r="265">
      <c r="A265" s="1419"/>
      <c r="B265" s="1419"/>
      <c r="C265" s="1419"/>
      <c r="D265" s="1419"/>
      <c r="E265" s="1419"/>
      <c r="F265" s="1419"/>
      <c r="G265" s="1420"/>
      <c r="H265" s="1419"/>
      <c r="I265" s="1421"/>
      <c r="J265" s="1419"/>
      <c r="K265" s="1419"/>
      <c r="L265" s="1419"/>
      <c r="M265" s="1419"/>
      <c r="N265" s="1419"/>
      <c r="O265" s="1234"/>
      <c r="P265" s="875"/>
      <c r="Q265" s="1419"/>
      <c r="R265" s="1419"/>
      <c r="S265" s="1419"/>
      <c r="T265" s="1419"/>
      <c r="U265" s="1419"/>
      <c r="V265" s="1419"/>
      <c r="W265" s="1419"/>
      <c r="X265" s="1420"/>
      <c r="Y265" s="1419"/>
      <c r="Z265" s="1421"/>
      <c r="AA265" s="1419"/>
      <c r="AB265" s="1419"/>
      <c r="AC265" s="1419"/>
      <c r="AD265" s="1419"/>
      <c r="AE265" s="1419"/>
      <c r="AF265" s="1234"/>
      <c r="AG265" s="875"/>
      <c r="AH265" s="1419"/>
    </row>
    <row r="266">
      <c r="A266" s="1419"/>
      <c r="B266" s="1419"/>
      <c r="C266" s="1419"/>
      <c r="D266" s="1419"/>
      <c r="E266" s="1419"/>
      <c r="F266" s="1419"/>
      <c r="G266" s="1420"/>
      <c r="H266" s="1419"/>
      <c r="I266" s="1421"/>
      <c r="J266" s="1419"/>
      <c r="K266" s="1419"/>
      <c r="L266" s="1419"/>
      <c r="M266" s="1419"/>
      <c r="N266" s="1419"/>
      <c r="O266" s="1234"/>
      <c r="P266" s="875"/>
      <c r="Q266" s="1419"/>
      <c r="R266" s="1419"/>
      <c r="S266" s="1419"/>
      <c r="T266" s="1419"/>
      <c r="U266" s="1419"/>
      <c r="V266" s="1419"/>
      <c r="W266" s="1419"/>
      <c r="X266" s="1420"/>
      <c r="Y266" s="1419"/>
      <c r="Z266" s="1421"/>
      <c r="AA266" s="1419"/>
      <c r="AB266" s="1419"/>
      <c r="AC266" s="1419"/>
      <c r="AD266" s="1419"/>
      <c r="AE266" s="1419"/>
      <c r="AF266" s="1234"/>
      <c r="AG266" s="875"/>
      <c r="AH266" s="1419"/>
    </row>
    <row r="267">
      <c r="A267" s="1419"/>
      <c r="B267" s="1419"/>
      <c r="C267" s="1419"/>
      <c r="D267" s="1419"/>
      <c r="E267" s="1419"/>
      <c r="F267" s="1419"/>
      <c r="G267" s="1420"/>
      <c r="H267" s="1419"/>
      <c r="I267" s="1421"/>
      <c r="J267" s="1419"/>
      <c r="K267" s="1419"/>
      <c r="L267" s="1419"/>
      <c r="M267" s="1419"/>
      <c r="N267" s="1419"/>
      <c r="O267" s="1234"/>
      <c r="P267" s="875"/>
      <c r="Q267" s="1419"/>
      <c r="R267" s="1419"/>
      <c r="S267" s="1419"/>
      <c r="T267" s="1419"/>
      <c r="U267" s="1419"/>
      <c r="V267" s="1419"/>
      <c r="W267" s="1419"/>
      <c r="X267" s="1420"/>
      <c r="Y267" s="1419"/>
      <c r="Z267" s="1421"/>
      <c r="AA267" s="1419"/>
      <c r="AB267" s="1419"/>
      <c r="AC267" s="1419"/>
      <c r="AD267" s="1419"/>
      <c r="AE267" s="1419"/>
      <c r="AF267" s="1234"/>
      <c r="AG267" s="875"/>
      <c r="AH267" s="1419"/>
    </row>
    <row r="268">
      <c r="A268" s="1419"/>
      <c r="B268" s="1419"/>
      <c r="C268" s="1419"/>
      <c r="D268" s="1419"/>
      <c r="E268" s="1419"/>
      <c r="F268" s="1419"/>
      <c r="G268" s="1420"/>
      <c r="H268" s="1419"/>
      <c r="I268" s="1421"/>
      <c r="J268" s="1419"/>
      <c r="K268" s="1419"/>
      <c r="L268" s="1419"/>
      <c r="M268" s="1419"/>
      <c r="N268" s="1419"/>
      <c r="O268" s="1234"/>
      <c r="P268" s="875"/>
      <c r="Q268" s="1419"/>
      <c r="R268" s="1419"/>
      <c r="S268" s="1419"/>
      <c r="T268" s="1419"/>
      <c r="U268" s="1419"/>
      <c r="V268" s="1419"/>
      <c r="W268" s="1419"/>
      <c r="X268" s="1420"/>
      <c r="Y268" s="1419"/>
      <c r="Z268" s="1421"/>
      <c r="AA268" s="1419"/>
      <c r="AB268" s="1419"/>
      <c r="AC268" s="1419"/>
      <c r="AD268" s="1419"/>
      <c r="AE268" s="1419"/>
      <c r="AF268" s="1234"/>
      <c r="AG268" s="875"/>
      <c r="AH268" s="1419"/>
    </row>
    <row r="269">
      <c r="A269" s="1419"/>
      <c r="B269" s="1419"/>
      <c r="C269" s="1419"/>
      <c r="D269" s="1419"/>
      <c r="E269" s="1419"/>
      <c r="F269" s="1419"/>
      <c r="G269" s="1420"/>
      <c r="H269" s="1419"/>
      <c r="I269" s="1421"/>
      <c r="J269" s="1419"/>
      <c r="K269" s="1419"/>
      <c r="L269" s="1419"/>
      <c r="M269" s="1419"/>
      <c r="N269" s="1419"/>
      <c r="O269" s="1234"/>
      <c r="P269" s="875"/>
      <c r="Q269" s="1419"/>
      <c r="R269" s="1419"/>
      <c r="S269" s="1419"/>
      <c r="T269" s="1419"/>
      <c r="U269" s="1419"/>
      <c r="V269" s="1419"/>
      <c r="W269" s="1419"/>
      <c r="X269" s="1420"/>
      <c r="Y269" s="1419"/>
      <c r="Z269" s="1421"/>
      <c r="AA269" s="1419"/>
      <c r="AB269" s="1419"/>
      <c r="AC269" s="1419"/>
      <c r="AD269" s="1419"/>
      <c r="AE269" s="1419"/>
      <c r="AF269" s="1234"/>
      <c r="AG269" s="875"/>
      <c r="AH269" s="1419"/>
    </row>
    <row r="270">
      <c r="A270" s="1419"/>
      <c r="B270" s="1419"/>
      <c r="C270" s="1419"/>
      <c r="D270" s="1419"/>
      <c r="E270" s="1419"/>
      <c r="F270" s="1419"/>
      <c r="G270" s="1420"/>
      <c r="H270" s="1419"/>
      <c r="I270" s="1421"/>
      <c r="J270" s="1419"/>
      <c r="K270" s="1419"/>
      <c r="L270" s="1419"/>
      <c r="M270" s="1419"/>
      <c r="N270" s="1419"/>
      <c r="O270" s="1234"/>
      <c r="P270" s="875"/>
      <c r="Q270" s="1419"/>
      <c r="R270" s="1419"/>
      <c r="S270" s="1419"/>
      <c r="T270" s="1419"/>
      <c r="U270" s="1419"/>
      <c r="V270" s="1419"/>
      <c r="W270" s="1419"/>
      <c r="X270" s="1420"/>
      <c r="Y270" s="1419"/>
      <c r="Z270" s="1421"/>
      <c r="AA270" s="1419"/>
      <c r="AB270" s="1419"/>
      <c r="AC270" s="1419"/>
      <c r="AD270" s="1419"/>
      <c r="AE270" s="1419"/>
      <c r="AF270" s="1234"/>
      <c r="AG270" s="875"/>
      <c r="AH270" s="1419"/>
    </row>
    <row r="271">
      <c r="A271" s="1419"/>
      <c r="B271" s="1419"/>
      <c r="C271" s="1419"/>
      <c r="D271" s="1419"/>
      <c r="E271" s="1419"/>
      <c r="F271" s="1419"/>
      <c r="G271" s="1420"/>
      <c r="H271" s="1419"/>
      <c r="I271" s="1421"/>
      <c r="J271" s="1419"/>
      <c r="K271" s="1419"/>
      <c r="L271" s="1419"/>
      <c r="M271" s="1419"/>
      <c r="N271" s="1419"/>
      <c r="O271" s="1234"/>
      <c r="P271" s="875"/>
      <c r="Q271" s="1419"/>
      <c r="R271" s="1419"/>
      <c r="S271" s="1419"/>
      <c r="T271" s="1419"/>
      <c r="U271" s="1419"/>
      <c r="V271" s="1419"/>
      <c r="W271" s="1419"/>
      <c r="X271" s="1420"/>
      <c r="Y271" s="1419"/>
      <c r="Z271" s="1421"/>
      <c r="AA271" s="1419"/>
      <c r="AB271" s="1419"/>
      <c r="AC271" s="1419"/>
      <c r="AD271" s="1419"/>
      <c r="AE271" s="1419"/>
      <c r="AF271" s="1234"/>
      <c r="AG271" s="875"/>
      <c r="AH271" s="1419"/>
    </row>
    <row r="272">
      <c r="A272" s="1419"/>
      <c r="B272" s="1419"/>
      <c r="C272" s="1419"/>
      <c r="D272" s="1419"/>
      <c r="E272" s="1419"/>
      <c r="F272" s="1419"/>
      <c r="G272" s="1420"/>
      <c r="H272" s="1419"/>
      <c r="I272" s="1421"/>
      <c r="J272" s="1419"/>
      <c r="K272" s="1419"/>
      <c r="L272" s="1419"/>
      <c r="M272" s="1419"/>
      <c r="N272" s="1419"/>
      <c r="O272" s="1234"/>
      <c r="P272" s="875"/>
      <c r="Q272" s="1419"/>
      <c r="R272" s="1419"/>
      <c r="S272" s="1419"/>
      <c r="T272" s="1419"/>
      <c r="U272" s="1419"/>
      <c r="V272" s="1419"/>
      <c r="W272" s="1419"/>
      <c r="X272" s="1420"/>
      <c r="Y272" s="1419"/>
      <c r="Z272" s="1421"/>
      <c r="AA272" s="1419"/>
      <c r="AB272" s="1419"/>
      <c r="AC272" s="1419"/>
      <c r="AD272" s="1419"/>
      <c r="AE272" s="1419"/>
      <c r="AF272" s="1234"/>
      <c r="AG272" s="875"/>
      <c r="AH272" s="1419"/>
    </row>
    <row r="273">
      <c r="A273" s="1419"/>
      <c r="B273" s="1419"/>
      <c r="C273" s="1419"/>
      <c r="D273" s="1419"/>
      <c r="E273" s="1419"/>
      <c r="F273" s="1419"/>
      <c r="G273" s="1420"/>
      <c r="H273" s="1419"/>
      <c r="I273" s="1421"/>
      <c r="J273" s="1419"/>
      <c r="K273" s="1419"/>
      <c r="L273" s="1419"/>
      <c r="M273" s="1419"/>
      <c r="N273" s="1419"/>
      <c r="O273" s="1234"/>
      <c r="P273" s="875"/>
      <c r="Q273" s="1419"/>
      <c r="R273" s="1419"/>
      <c r="S273" s="1419"/>
      <c r="T273" s="1419"/>
      <c r="U273" s="1419"/>
      <c r="V273" s="1419"/>
      <c r="W273" s="1419"/>
      <c r="X273" s="1420"/>
      <c r="Y273" s="1419"/>
      <c r="Z273" s="1421"/>
      <c r="AA273" s="1419"/>
      <c r="AB273" s="1419"/>
      <c r="AC273" s="1419"/>
      <c r="AD273" s="1419"/>
      <c r="AE273" s="1419"/>
      <c r="AF273" s="1234"/>
      <c r="AG273" s="875"/>
      <c r="AH273" s="1419"/>
    </row>
    <row r="274">
      <c r="A274" s="1419"/>
      <c r="B274" s="1419"/>
      <c r="C274" s="1419"/>
      <c r="D274" s="1419"/>
      <c r="E274" s="1419"/>
      <c r="F274" s="1419"/>
      <c r="G274" s="1420"/>
      <c r="H274" s="1419"/>
      <c r="I274" s="1421"/>
      <c r="J274" s="1419"/>
      <c r="K274" s="1419"/>
      <c r="L274" s="1419"/>
      <c r="M274" s="1419"/>
      <c r="N274" s="1419"/>
      <c r="O274" s="1234"/>
      <c r="P274" s="875"/>
      <c r="Q274" s="1419"/>
      <c r="R274" s="1419"/>
      <c r="S274" s="1419"/>
      <c r="T274" s="1419"/>
      <c r="U274" s="1419"/>
      <c r="V274" s="1419"/>
      <c r="W274" s="1419"/>
      <c r="X274" s="1420"/>
      <c r="Y274" s="1419"/>
      <c r="Z274" s="1421"/>
      <c r="AA274" s="1419"/>
      <c r="AB274" s="1419"/>
      <c r="AC274" s="1419"/>
      <c r="AD274" s="1419"/>
      <c r="AE274" s="1419"/>
      <c r="AF274" s="1234"/>
      <c r="AG274" s="875"/>
      <c r="AH274" s="1419"/>
    </row>
    <row r="275">
      <c r="A275" s="1419"/>
      <c r="B275" s="1419"/>
      <c r="C275" s="1419"/>
      <c r="D275" s="1419"/>
      <c r="E275" s="1419"/>
      <c r="F275" s="1419"/>
      <c r="G275" s="1420"/>
      <c r="H275" s="1419"/>
      <c r="I275" s="1421"/>
      <c r="J275" s="1419"/>
      <c r="K275" s="1419"/>
      <c r="L275" s="1419"/>
      <c r="M275" s="1419"/>
      <c r="N275" s="1419"/>
      <c r="O275" s="1234"/>
      <c r="P275" s="875"/>
      <c r="Q275" s="1419"/>
      <c r="R275" s="1419"/>
      <c r="S275" s="1419"/>
      <c r="T275" s="1419"/>
      <c r="U275" s="1419"/>
      <c r="V275" s="1419"/>
      <c r="W275" s="1419"/>
      <c r="X275" s="1420"/>
      <c r="Y275" s="1419"/>
      <c r="Z275" s="1421"/>
      <c r="AA275" s="1419"/>
      <c r="AB275" s="1419"/>
      <c r="AC275" s="1419"/>
      <c r="AD275" s="1419"/>
      <c r="AE275" s="1419"/>
      <c r="AF275" s="1234"/>
      <c r="AG275" s="875"/>
      <c r="AH275" s="1419"/>
    </row>
    <row r="276">
      <c r="A276" s="1419"/>
      <c r="B276" s="1419"/>
      <c r="C276" s="1419"/>
      <c r="D276" s="1419"/>
      <c r="E276" s="1419"/>
      <c r="F276" s="1419"/>
      <c r="G276" s="1420"/>
      <c r="H276" s="1419"/>
      <c r="I276" s="1421"/>
      <c r="J276" s="1419"/>
      <c r="K276" s="1419"/>
      <c r="L276" s="1419"/>
      <c r="M276" s="1419"/>
      <c r="N276" s="1419"/>
      <c r="O276" s="1234"/>
      <c r="P276" s="875"/>
      <c r="Q276" s="1419"/>
      <c r="R276" s="1419"/>
      <c r="S276" s="1419"/>
      <c r="T276" s="1419"/>
      <c r="U276" s="1419"/>
      <c r="V276" s="1419"/>
      <c r="W276" s="1419"/>
      <c r="X276" s="1420"/>
      <c r="Y276" s="1419"/>
      <c r="Z276" s="1421"/>
      <c r="AA276" s="1419"/>
      <c r="AB276" s="1419"/>
      <c r="AC276" s="1419"/>
      <c r="AD276" s="1419"/>
      <c r="AE276" s="1419"/>
      <c r="AF276" s="1234"/>
      <c r="AG276" s="875"/>
      <c r="AH276" s="1419"/>
    </row>
    <row r="277">
      <c r="A277" s="1419"/>
      <c r="B277" s="1419"/>
      <c r="C277" s="1419"/>
      <c r="D277" s="1419"/>
      <c r="E277" s="1419"/>
      <c r="F277" s="1419"/>
      <c r="G277" s="1420"/>
      <c r="H277" s="1419"/>
      <c r="I277" s="1421"/>
      <c r="J277" s="1419"/>
      <c r="K277" s="1419"/>
      <c r="L277" s="1419"/>
      <c r="M277" s="1419"/>
      <c r="N277" s="1419"/>
      <c r="O277" s="1234"/>
      <c r="P277" s="875"/>
      <c r="Q277" s="1419"/>
      <c r="R277" s="1419"/>
      <c r="S277" s="1419"/>
      <c r="T277" s="1419"/>
      <c r="U277" s="1419"/>
      <c r="V277" s="1419"/>
      <c r="W277" s="1419"/>
      <c r="X277" s="1420"/>
      <c r="Y277" s="1419"/>
      <c r="Z277" s="1421"/>
      <c r="AA277" s="1419"/>
      <c r="AB277" s="1419"/>
      <c r="AC277" s="1419"/>
      <c r="AD277" s="1419"/>
      <c r="AE277" s="1419"/>
      <c r="AF277" s="1234"/>
      <c r="AG277" s="875"/>
      <c r="AH277" s="1419"/>
    </row>
    <row r="278">
      <c r="A278" s="1419"/>
      <c r="B278" s="1419"/>
      <c r="C278" s="1419"/>
      <c r="D278" s="1419"/>
      <c r="E278" s="1419"/>
      <c r="F278" s="1419"/>
      <c r="G278" s="1420"/>
      <c r="H278" s="1419"/>
      <c r="I278" s="1421"/>
      <c r="J278" s="1419"/>
      <c r="K278" s="1419"/>
      <c r="L278" s="1419"/>
      <c r="M278" s="1419"/>
      <c r="N278" s="1419"/>
      <c r="O278" s="1234"/>
      <c r="P278" s="875"/>
      <c r="Q278" s="1419"/>
      <c r="R278" s="1419"/>
      <c r="S278" s="1419"/>
      <c r="T278" s="1419"/>
      <c r="U278" s="1419"/>
      <c r="V278" s="1419"/>
      <c r="W278" s="1419"/>
      <c r="X278" s="1420"/>
      <c r="Y278" s="1419"/>
      <c r="Z278" s="1421"/>
      <c r="AA278" s="1419"/>
      <c r="AB278" s="1419"/>
      <c r="AC278" s="1419"/>
      <c r="AD278" s="1419"/>
      <c r="AE278" s="1419"/>
      <c r="AF278" s="1234"/>
      <c r="AG278" s="875"/>
      <c r="AH278" s="1419"/>
    </row>
    <row r="279">
      <c r="A279" s="1419"/>
      <c r="B279" s="1419"/>
      <c r="C279" s="1419"/>
      <c r="D279" s="1419"/>
      <c r="E279" s="1419"/>
      <c r="F279" s="1419"/>
      <c r="G279" s="1420"/>
      <c r="H279" s="1419"/>
      <c r="I279" s="1421"/>
      <c r="J279" s="1419"/>
      <c r="K279" s="1419"/>
      <c r="L279" s="1419"/>
      <c r="M279" s="1419"/>
      <c r="N279" s="1419"/>
      <c r="O279" s="1234"/>
      <c r="P279" s="875"/>
      <c r="Q279" s="1419"/>
      <c r="R279" s="1419"/>
      <c r="S279" s="1419"/>
      <c r="T279" s="1419"/>
      <c r="U279" s="1419"/>
      <c r="V279" s="1419"/>
      <c r="W279" s="1419"/>
      <c r="X279" s="1420"/>
      <c r="Y279" s="1419"/>
      <c r="Z279" s="1421"/>
      <c r="AA279" s="1419"/>
      <c r="AB279" s="1419"/>
      <c r="AC279" s="1419"/>
      <c r="AD279" s="1419"/>
      <c r="AE279" s="1419"/>
      <c r="AF279" s="1234"/>
      <c r="AG279" s="875"/>
      <c r="AH279" s="1419"/>
    </row>
    <row r="280">
      <c r="A280" s="1419"/>
      <c r="B280" s="1419"/>
      <c r="C280" s="1419"/>
      <c r="D280" s="1419"/>
      <c r="E280" s="1419"/>
      <c r="F280" s="1419"/>
      <c r="G280" s="1420"/>
      <c r="H280" s="1419"/>
      <c r="I280" s="1421"/>
      <c r="J280" s="1419"/>
      <c r="K280" s="1419"/>
      <c r="L280" s="1419"/>
      <c r="M280" s="1419"/>
      <c r="N280" s="1419"/>
      <c r="O280" s="1234"/>
      <c r="P280" s="875"/>
      <c r="Q280" s="1419"/>
      <c r="R280" s="1419"/>
      <c r="S280" s="1419"/>
      <c r="T280" s="1419"/>
      <c r="U280" s="1419"/>
      <c r="V280" s="1419"/>
      <c r="W280" s="1419"/>
      <c r="X280" s="1420"/>
      <c r="Y280" s="1419"/>
      <c r="Z280" s="1421"/>
      <c r="AA280" s="1419"/>
      <c r="AB280" s="1419"/>
      <c r="AC280" s="1419"/>
      <c r="AD280" s="1419"/>
      <c r="AE280" s="1419"/>
      <c r="AF280" s="1234"/>
      <c r="AG280" s="875"/>
      <c r="AH280" s="1419"/>
    </row>
    <row r="281">
      <c r="A281" s="1419"/>
      <c r="B281" s="1419"/>
      <c r="C281" s="1419"/>
      <c r="D281" s="1419"/>
      <c r="E281" s="1419"/>
      <c r="F281" s="1419"/>
      <c r="G281" s="1420"/>
      <c r="H281" s="1419"/>
      <c r="I281" s="1421"/>
      <c r="J281" s="1419"/>
      <c r="K281" s="1419"/>
      <c r="L281" s="1419"/>
      <c r="M281" s="1419"/>
      <c r="N281" s="1419"/>
      <c r="O281" s="1234"/>
      <c r="P281" s="875"/>
      <c r="Q281" s="1419"/>
      <c r="R281" s="1419"/>
      <c r="S281" s="1419"/>
      <c r="T281" s="1419"/>
      <c r="U281" s="1419"/>
      <c r="V281" s="1419"/>
      <c r="W281" s="1419"/>
      <c r="X281" s="1420"/>
      <c r="Y281" s="1419"/>
      <c r="Z281" s="1421"/>
      <c r="AA281" s="1419"/>
      <c r="AB281" s="1419"/>
      <c r="AC281" s="1419"/>
      <c r="AD281" s="1419"/>
      <c r="AE281" s="1419"/>
      <c r="AF281" s="1234"/>
      <c r="AG281" s="875"/>
      <c r="AH281" s="1419"/>
    </row>
    <row r="282">
      <c r="A282" s="1419"/>
      <c r="B282" s="1419"/>
      <c r="C282" s="1419"/>
      <c r="D282" s="1419"/>
      <c r="E282" s="1419"/>
      <c r="F282" s="1419"/>
      <c r="G282" s="1420"/>
      <c r="H282" s="1419"/>
      <c r="I282" s="1421"/>
      <c r="J282" s="1419"/>
      <c r="K282" s="1419"/>
      <c r="L282" s="1419"/>
      <c r="M282" s="1419"/>
      <c r="N282" s="1419"/>
      <c r="O282" s="1234"/>
      <c r="P282" s="875"/>
      <c r="Q282" s="1419"/>
      <c r="R282" s="1419"/>
      <c r="S282" s="1419"/>
      <c r="T282" s="1419"/>
      <c r="U282" s="1419"/>
      <c r="V282" s="1419"/>
      <c r="W282" s="1419"/>
      <c r="X282" s="1420"/>
      <c r="Y282" s="1419"/>
      <c r="Z282" s="1421"/>
      <c r="AA282" s="1419"/>
      <c r="AB282" s="1419"/>
      <c r="AC282" s="1419"/>
      <c r="AD282" s="1419"/>
      <c r="AE282" s="1419"/>
      <c r="AF282" s="1234"/>
      <c r="AG282" s="875"/>
      <c r="AH282" s="1419"/>
    </row>
    <row r="283">
      <c r="A283" s="1419"/>
      <c r="B283" s="1419"/>
      <c r="C283" s="1419"/>
      <c r="D283" s="1419"/>
      <c r="E283" s="1419"/>
      <c r="F283" s="1419"/>
      <c r="G283" s="1420"/>
      <c r="H283" s="1419"/>
      <c r="I283" s="1421"/>
      <c r="J283" s="1419"/>
      <c r="K283" s="1419"/>
      <c r="L283" s="1419"/>
      <c r="M283" s="1419"/>
      <c r="N283" s="1419"/>
      <c r="O283" s="1234"/>
      <c r="P283" s="875"/>
      <c r="Q283" s="1419"/>
      <c r="R283" s="1419"/>
      <c r="S283" s="1419"/>
      <c r="T283" s="1419"/>
      <c r="U283" s="1419"/>
      <c r="V283" s="1419"/>
      <c r="W283" s="1419"/>
      <c r="X283" s="1420"/>
      <c r="Y283" s="1419"/>
      <c r="Z283" s="1421"/>
      <c r="AA283" s="1419"/>
      <c r="AB283" s="1419"/>
      <c r="AC283" s="1419"/>
      <c r="AD283" s="1419"/>
      <c r="AE283" s="1419"/>
      <c r="AF283" s="1234"/>
      <c r="AG283" s="875"/>
      <c r="AH283" s="1419"/>
    </row>
    <row r="284">
      <c r="A284" s="1419"/>
      <c r="B284" s="1419"/>
      <c r="C284" s="1419"/>
      <c r="D284" s="1419"/>
      <c r="E284" s="1419"/>
      <c r="F284" s="1419"/>
      <c r="G284" s="1420"/>
      <c r="H284" s="1419"/>
      <c r="I284" s="1421"/>
      <c r="J284" s="1419"/>
      <c r="K284" s="1419"/>
      <c r="L284" s="1419"/>
      <c r="M284" s="1419"/>
      <c r="N284" s="1419"/>
      <c r="O284" s="1234"/>
      <c r="P284" s="875"/>
      <c r="Q284" s="1419"/>
      <c r="R284" s="1419"/>
      <c r="S284" s="1419"/>
      <c r="T284" s="1419"/>
      <c r="U284" s="1419"/>
      <c r="V284" s="1419"/>
      <c r="W284" s="1419"/>
      <c r="X284" s="1420"/>
      <c r="Y284" s="1419"/>
      <c r="Z284" s="1421"/>
      <c r="AA284" s="1419"/>
      <c r="AB284" s="1419"/>
      <c r="AC284" s="1419"/>
      <c r="AD284" s="1419"/>
      <c r="AE284" s="1419"/>
      <c r="AF284" s="1234"/>
      <c r="AG284" s="875"/>
      <c r="AH284" s="1419"/>
    </row>
    <row r="285">
      <c r="A285" s="1419"/>
      <c r="B285" s="1419"/>
      <c r="C285" s="1419"/>
      <c r="D285" s="1419"/>
      <c r="E285" s="1419"/>
      <c r="F285" s="1419"/>
      <c r="G285" s="1420"/>
      <c r="H285" s="1419"/>
      <c r="I285" s="1421"/>
      <c r="J285" s="1419"/>
      <c r="K285" s="1419"/>
      <c r="L285" s="1419"/>
      <c r="M285" s="1419"/>
      <c r="N285" s="1419"/>
      <c r="O285" s="1234"/>
      <c r="P285" s="875"/>
      <c r="Q285" s="1419"/>
      <c r="R285" s="1419"/>
      <c r="S285" s="1419"/>
      <c r="T285" s="1419"/>
      <c r="U285" s="1419"/>
      <c r="V285" s="1419"/>
      <c r="W285" s="1419"/>
      <c r="X285" s="1420"/>
      <c r="Y285" s="1419"/>
      <c r="Z285" s="1421"/>
      <c r="AA285" s="1419"/>
      <c r="AB285" s="1419"/>
      <c r="AC285" s="1419"/>
      <c r="AD285" s="1419"/>
      <c r="AE285" s="1419"/>
      <c r="AF285" s="1234"/>
      <c r="AG285" s="875"/>
      <c r="AH285" s="1419"/>
    </row>
    <row r="286">
      <c r="A286" s="1419"/>
      <c r="B286" s="1419"/>
      <c r="C286" s="1419"/>
      <c r="D286" s="1419"/>
      <c r="E286" s="1419"/>
      <c r="F286" s="1419"/>
      <c r="G286" s="1420"/>
      <c r="H286" s="1419"/>
      <c r="I286" s="1421"/>
      <c r="J286" s="1419"/>
      <c r="K286" s="1419"/>
      <c r="L286" s="1419"/>
      <c r="M286" s="1419"/>
      <c r="N286" s="1419"/>
      <c r="O286" s="1234"/>
      <c r="P286" s="875"/>
      <c r="Q286" s="1419"/>
      <c r="R286" s="1419"/>
      <c r="S286" s="1419"/>
      <c r="T286" s="1419"/>
      <c r="U286" s="1419"/>
      <c r="V286" s="1419"/>
      <c r="W286" s="1419"/>
      <c r="X286" s="1420"/>
      <c r="Y286" s="1419"/>
      <c r="Z286" s="1421"/>
      <c r="AA286" s="1419"/>
      <c r="AB286" s="1419"/>
      <c r="AC286" s="1419"/>
      <c r="AD286" s="1419"/>
      <c r="AE286" s="1419"/>
      <c r="AF286" s="1234"/>
      <c r="AG286" s="875"/>
      <c r="AH286" s="1419"/>
    </row>
    <row r="287">
      <c r="A287" s="1419"/>
      <c r="B287" s="1419"/>
      <c r="C287" s="1419"/>
      <c r="D287" s="1419"/>
      <c r="E287" s="1419"/>
      <c r="F287" s="1419"/>
      <c r="G287" s="1420"/>
      <c r="H287" s="1419"/>
      <c r="I287" s="1421"/>
      <c r="J287" s="1419"/>
      <c r="K287" s="1419"/>
      <c r="L287" s="1419"/>
      <c r="M287" s="1419"/>
      <c r="N287" s="1419"/>
      <c r="O287" s="1234"/>
      <c r="P287" s="875"/>
      <c r="Q287" s="1419"/>
      <c r="R287" s="1419"/>
      <c r="S287" s="1419"/>
      <c r="T287" s="1419"/>
      <c r="U287" s="1419"/>
      <c r="V287" s="1419"/>
      <c r="W287" s="1419"/>
      <c r="X287" s="1420"/>
      <c r="Y287" s="1419"/>
      <c r="Z287" s="1421"/>
      <c r="AA287" s="1419"/>
      <c r="AB287" s="1419"/>
      <c r="AC287" s="1419"/>
      <c r="AD287" s="1419"/>
      <c r="AE287" s="1419"/>
      <c r="AF287" s="1234"/>
      <c r="AG287" s="875"/>
      <c r="AH287" s="1419"/>
    </row>
    <row r="288">
      <c r="A288" s="1419"/>
      <c r="B288" s="1419"/>
      <c r="C288" s="1419"/>
      <c r="D288" s="1419"/>
      <c r="E288" s="1419"/>
      <c r="F288" s="1419"/>
      <c r="G288" s="1420"/>
      <c r="H288" s="1419"/>
      <c r="I288" s="1421"/>
      <c r="J288" s="1419"/>
      <c r="K288" s="1419"/>
      <c r="L288" s="1419"/>
      <c r="M288" s="1419"/>
      <c r="N288" s="1419"/>
      <c r="O288" s="1234"/>
      <c r="P288" s="875"/>
      <c r="Q288" s="1419"/>
      <c r="R288" s="1419"/>
      <c r="S288" s="1419"/>
      <c r="T288" s="1419"/>
      <c r="U288" s="1419"/>
      <c r="V288" s="1419"/>
      <c r="W288" s="1419"/>
      <c r="X288" s="1420"/>
      <c r="Y288" s="1419"/>
      <c r="Z288" s="1421"/>
      <c r="AA288" s="1419"/>
      <c r="AB288" s="1419"/>
      <c r="AC288" s="1419"/>
      <c r="AD288" s="1419"/>
      <c r="AE288" s="1419"/>
      <c r="AF288" s="1234"/>
      <c r="AG288" s="875"/>
      <c r="AH288" s="1419"/>
    </row>
    <row r="289">
      <c r="A289" s="1419"/>
      <c r="B289" s="1419"/>
      <c r="C289" s="1419"/>
      <c r="D289" s="1419"/>
      <c r="E289" s="1419"/>
      <c r="F289" s="1419"/>
      <c r="G289" s="1420"/>
      <c r="H289" s="1419"/>
      <c r="I289" s="1421"/>
      <c r="J289" s="1419"/>
      <c r="K289" s="1419"/>
      <c r="L289" s="1419"/>
      <c r="M289" s="1419"/>
      <c r="N289" s="1419"/>
      <c r="O289" s="1234"/>
      <c r="P289" s="875"/>
      <c r="Q289" s="1419"/>
      <c r="R289" s="1419"/>
      <c r="S289" s="1419"/>
      <c r="T289" s="1419"/>
      <c r="U289" s="1419"/>
      <c r="V289" s="1419"/>
      <c r="W289" s="1419"/>
      <c r="X289" s="1420"/>
      <c r="Y289" s="1419"/>
      <c r="Z289" s="1421"/>
      <c r="AA289" s="1419"/>
      <c r="AB289" s="1419"/>
      <c r="AC289" s="1419"/>
      <c r="AD289" s="1419"/>
      <c r="AE289" s="1419"/>
      <c r="AF289" s="1234"/>
      <c r="AG289" s="875"/>
      <c r="AH289" s="1419"/>
    </row>
    <row r="290">
      <c r="A290" s="1419"/>
      <c r="B290" s="1419"/>
      <c r="C290" s="1419"/>
      <c r="D290" s="1419"/>
      <c r="E290" s="1419"/>
      <c r="F290" s="1419"/>
      <c r="G290" s="1420"/>
      <c r="H290" s="1419"/>
      <c r="I290" s="1421"/>
      <c r="J290" s="1419"/>
      <c r="K290" s="1419"/>
      <c r="L290" s="1419"/>
      <c r="M290" s="1419"/>
      <c r="N290" s="1419"/>
      <c r="O290" s="1234"/>
      <c r="P290" s="875"/>
      <c r="Q290" s="1419"/>
      <c r="R290" s="1419"/>
      <c r="S290" s="1419"/>
      <c r="T290" s="1419"/>
      <c r="U290" s="1419"/>
      <c r="V290" s="1419"/>
      <c r="W290" s="1419"/>
      <c r="X290" s="1420"/>
      <c r="Y290" s="1419"/>
      <c r="Z290" s="1421"/>
      <c r="AA290" s="1419"/>
      <c r="AB290" s="1419"/>
      <c r="AC290" s="1419"/>
      <c r="AD290" s="1419"/>
      <c r="AE290" s="1419"/>
      <c r="AF290" s="1234"/>
      <c r="AG290" s="875"/>
      <c r="AH290" s="1419"/>
    </row>
    <row r="291">
      <c r="A291" s="1419"/>
      <c r="B291" s="1419"/>
      <c r="C291" s="1419"/>
      <c r="D291" s="1419"/>
      <c r="E291" s="1419"/>
      <c r="F291" s="1419"/>
      <c r="G291" s="1420"/>
      <c r="H291" s="1419"/>
      <c r="I291" s="1421"/>
      <c r="J291" s="1419"/>
      <c r="K291" s="1419"/>
      <c r="L291" s="1419"/>
      <c r="M291" s="1419"/>
      <c r="N291" s="1419"/>
      <c r="O291" s="1234"/>
      <c r="P291" s="875"/>
      <c r="Q291" s="1419"/>
      <c r="R291" s="1419"/>
      <c r="S291" s="1419"/>
      <c r="T291" s="1419"/>
      <c r="U291" s="1419"/>
      <c r="V291" s="1419"/>
      <c r="W291" s="1419"/>
      <c r="X291" s="1420"/>
      <c r="Y291" s="1419"/>
      <c r="Z291" s="1421"/>
      <c r="AA291" s="1419"/>
      <c r="AB291" s="1419"/>
      <c r="AC291" s="1419"/>
      <c r="AD291" s="1419"/>
      <c r="AE291" s="1419"/>
      <c r="AF291" s="1234"/>
      <c r="AG291" s="875"/>
      <c r="AH291" s="1419"/>
    </row>
    <row r="292">
      <c r="A292" s="1419"/>
      <c r="B292" s="1419"/>
      <c r="C292" s="1419"/>
      <c r="D292" s="1419"/>
      <c r="E292" s="1419"/>
      <c r="F292" s="1419"/>
      <c r="G292" s="1420"/>
      <c r="H292" s="1419"/>
      <c r="I292" s="1421"/>
      <c r="J292" s="1419"/>
      <c r="K292" s="1419"/>
      <c r="L292" s="1419"/>
      <c r="M292" s="1419"/>
      <c r="N292" s="1419"/>
      <c r="O292" s="1234"/>
      <c r="P292" s="875"/>
      <c r="Q292" s="1419"/>
      <c r="R292" s="1419"/>
      <c r="S292" s="1419"/>
      <c r="T292" s="1419"/>
      <c r="U292" s="1419"/>
      <c r="V292" s="1419"/>
      <c r="W292" s="1419"/>
      <c r="X292" s="1420"/>
      <c r="Y292" s="1419"/>
      <c r="Z292" s="1421"/>
      <c r="AA292" s="1419"/>
      <c r="AB292" s="1419"/>
      <c r="AC292" s="1419"/>
      <c r="AD292" s="1419"/>
      <c r="AE292" s="1419"/>
      <c r="AF292" s="1234"/>
      <c r="AG292" s="875"/>
      <c r="AH292" s="1419"/>
    </row>
    <row r="293">
      <c r="A293" s="1419"/>
      <c r="B293" s="1419"/>
      <c r="C293" s="1419"/>
      <c r="D293" s="1419"/>
      <c r="E293" s="1419"/>
      <c r="F293" s="1419"/>
      <c r="G293" s="1420"/>
      <c r="H293" s="1419"/>
      <c r="I293" s="1421"/>
      <c r="J293" s="1419"/>
      <c r="K293" s="1419"/>
      <c r="L293" s="1419"/>
      <c r="M293" s="1419"/>
      <c r="N293" s="1419"/>
      <c r="O293" s="1234"/>
      <c r="P293" s="875"/>
      <c r="Q293" s="1419"/>
      <c r="R293" s="1419"/>
      <c r="S293" s="1419"/>
      <c r="T293" s="1419"/>
      <c r="U293" s="1419"/>
      <c r="V293" s="1419"/>
      <c r="W293" s="1419"/>
      <c r="X293" s="1420"/>
      <c r="Y293" s="1419"/>
      <c r="Z293" s="1421"/>
      <c r="AA293" s="1419"/>
      <c r="AB293" s="1419"/>
      <c r="AC293" s="1419"/>
      <c r="AD293" s="1419"/>
      <c r="AE293" s="1419"/>
      <c r="AF293" s="1234"/>
      <c r="AG293" s="875"/>
      <c r="AH293" s="1419"/>
    </row>
    <row r="294">
      <c r="A294" s="1419"/>
      <c r="B294" s="1419"/>
      <c r="C294" s="1419"/>
      <c r="D294" s="1419"/>
      <c r="E294" s="1419"/>
      <c r="F294" s="1419"/>
      <c r="G294" s="1420"/>
      <c r="H294" s="1419"/>
      <c r="I294" s="1421"/>
      <c r="J294" s="1419"/>
      <c r="K294" s="1419"/>
      <c r="L294" s="1419"/>
      <c r="M294" s="1419"/>
      <c r="N294" s="1419"/>
      <c r="O294" s="1234"/>
      <c r="P294" s="875"/>
      <c r="Q294" s="1419"/>
      <c r="R294" s="1419"/>
      <c r="S294" s="1419"/>
      <c r="T294" s="1419"/>
      <c r="U294" s="1419"/>
      <c r="V294" s="1419"/>
      <c r="W294" s="1419"/>
      <c r="X294" s="1420"/>
      <c r="Y294" s="1419"/>
      <c r="Z294" s="1421"/>
      <c r="AA294" s="1419"/>
      <c r="AB294" s="1419"/>
      <c r="AC294" s="1419"/>
      <c r="AD294" s="1419"/>
      <c r="AE294" s="1419"/>
      <c r="AF294" s="1234"/>
      <c r="AG294" s="875"/>
      <c r="AH294" s="1419"/>
    </row>
    <row r="295">
      <c r="A295" s="1419"/>
      <c r="B295" s="1419"/>
      <c r="C295" s="1419"/>
      <c r="D295" s="1419"/>
      <c r="E295" s="1419"/>
      <c r="F295" s="1419"/>
      <c r="G295" s="1420"/>
      <c r="H295" s="1419"/>
      <c r="I295" s="1421"/>
      <c r="J295" s="1419"/>
      <c r="K295" s="1419"/>
      <c r="L295" s="1419"/>
      <c r="M295" s="1419"/>
      <c r="N295" s="1419"/>
      <c r="O295" s="1234"/>
      <c r="P295" s="875"/>
      <c r="Q295" s="1419"/>
      <c r="R295" s="1419"/>
      <c r="S295" s="1419"/>
      <c r="T295" s="1419"/>
      <c r="U295" s="1419"/>
      <c r="V295" s="1419"/>
      <c r="W295" s="1419"/>
      <c r="X295" s="1420"/>
      <c r="Y295" s="1419"/>
      <c r="Z295" s="1421"/>
      <c r="AA295" s="1419"/>
      <c r="AB295" s="1419"/>
      <c r="AC295" s="1419"/>
      <c r="AD295" s="1419"/>
      <c r="AE295" s="1419"/>
      <c r="AF295" s="1234"/>
      <c r="AG295" s="875"/>
      <c r="AH295" s="1419"/>
    </row>
    <row r="296">
      <c r="A296" s="1419"/>
      <c r="B296" s="1419"/>
      <c r="C296" s="1419"/>
      <c r="D296" s="1419"/>
      <c r="E296" s="1419"/>
      <c r="F296" s="1419"/>
      <c r="G296" s="1420"/>
      <c r="H296" s="1419"/>
      <c r="I296" s="1421"/>
      <c r="J296" s="1419"/>
      <c r="K296" s="1419"/>
      <c r="L296" s="1419"/>
      <c r="M296" s="1419"/>
      <c r="N296" s="1419"/>
      <c r="O296" s="1234"/>
      <c r="P296" s="875"/>
      <c r="Q296" s="1419"/>
      <c r="R296" s="1419"/>
      <c r="S296" s="1419"/>
      <c r="T296" s="1419"/>
      <c r="U296" s="1419"/>
      <c r="V296" s="1419"/>
      <c r="W296" s="1419"/>
      <c r="X296" s="1420"/>
      <c r="Y296" s="1419"/>
      <c r="Z296" s="1421"/>
      <c r="AA296" s="1419"/>
      <c r="AB296" s="1419"/>
      <c r="AC296" s="1419"/>
      <c r="AD296" s="1419"/>
      <c r="AE296" s="1419"/>
      <c r="AF296" s="1234"/>
      <c r="AG296" s="875"/>
      <c r="AH296" s="1419"/>
    </row>
    <row r="297">
      <c r="A297" s="1419"/>
      <c r="B297" s="1419"/>
      <c r="C297" s="1419"/>
      <c r="D297" s="1419"/>
      <c r="E297" s="1419"/>
      <c r="F297" s="1419"/>
      <c r="G297" s="1420"/>
      <c r="H297" s="1419"/>
      <c r="I297" s="1421"/>
      <c r="J297" s="1419"/>
      <c r="K297" s="1419"/>
      <c r="L297" s="1419"/>
      <c r="M297" s="1419"/>
      <c r="N297" s="1419"/>
      <c r="O297" s="1234"/>
      <c r="P297" s="875"/>
      <c r="Q297" s="1419"/>
      <c r="R297" s="1419"/>
      <c r="S297" s="1419"/>
      <c r="T297" s="1419"/>
      <c r="U297" s="1419"/>
      <c r="V297" s="1419"/>
      <c r="W297" s="1419"/>
      <c r="X297" s="1420"/>
      <c r="Y297" s="1419"/>
      <c r="Z297" s="1421"/>
      <c r="AA297" s="1419"/>
      <c r="AB297" s="1419"/>
      <c r="AC297" s="1419"/>
      <c r="AD297" s="1419"/>
      <c r="AE297" s="1419"/>
      <c r="AF297" s="1234"/>
      <c r="AG297" s="875"/>
      <c r="AH297" s="1419"/>
    </row>
    <row r="298">
      <c r="A298" s="1419"/>
      <c r="B298" s="1419"/>
      <c r="C298" s="1419"/>
      <c r="D298" s="1419"/>
      <c r="E298" s="1419"/>
      <c r="F298" s="1419"/>
      <c r="G298" s="1420"/>
      <c r="H298" s="1419"/>
      <c r="I298" s="1421"/>
      <c r="J298" s="1419"/>
      <c r="K298" s="1419"/>
      <c r="L298" s="1419"/>
      <c r="M298" s="1419"/>
      <c r="N298" s="1419"/>
      <c r="O298" s="1234"/>
      <c r="P298" s="875"/>
      <c r="Q298" s="1419"/>
      <c r="R298" s="1419"/>
      <c r="S298" s="1419"/>
      <c r="T298" s="1419"/>
      <c r="U298" s="1419"/>
      <c r="V298" s="1419"/>
      <c r="W298" s="1419"/>
      <c r="X298" s="1420"/>
      <c r="Y298" s="1419"/>
      <c r="Z298" s="1421"/>
      <c r="AA298" s="1419"/>
      <c r="AB298" s="1419"/>
      <c r="AC298" s="1419"/>
      <c r="AD298" s="1419"/>
      <c r="AE298" s="1419"/>
      <c r="AF298" s="1234"/>
      <c r="AG298" s="875"/>
      <c r="AH298" s="1419"/>
    </row>
    <row r="299">
      <c r="A299" s="1419"/>
      <c r="B299" s="1419"/>
      <c r="C299" s="1419"/>
      <c r="D299" s="1419"/>
      <c r="E299" s="1419"/>
      <c r="F299" s="1419"/>
      <c r="G299" s="1420"/>
      <c r="H299" s="1419"/>
      <c r="I299" s="1421"/>
      <c r="J299" s="1419"/>
      <c r="K299" s="1419"/>
      <c r="L299" s="1419"/>
      <c r="M299" s="1419"/>
      <c r="N299" s="1419"/>
      <c r="O299" s="1234"/>
      <c r="P299" s="875"/>
      <c r="Q299" s="1419"/>
      <c r="R299" s="1419"/>
      <c r="S299" s="1419"/>
      <c r="T299" s="1419"/>
      <c r="U299" s="1419"/>
      <c r="V299" s="1419"/>
      <c r="W299" s="1419"/>
      <c r="X299" s="1420"/>
      <c r="Y299" s="1419"/>
      <c r="Z299" s="1421"/>
      <c r="AA299" s="1419"/>
      <c r="AB299" s="1419"/>
      <c r="AC299" s="1419"/>
      <c r="AD299" s="1419"/>
      <c r="AE299" s="1419"/>
      <c r="AF299" s="1234"/>
      <c r="AG299" s="875"/>
      <c r="AH299" s="1419"/>
    </row>
    <row r="300">
      <c r="A300" s="1419"/>
      <c r="B300" s="1419"/>
      <c r="C300" s="1419"/>
      <c r="D300" s="1419"/>
      <c r="E300" s="1419"/>
      <c r="F300" s="1419"/>
      <c r="G300" s="1420"/>
      <c r="H300" s="1419"/>
      <c r="I300" s="1421"/>
      <c r="J300" s="1419"/>
      <c r="K300" s="1419"/>
      <c r="L300" s="1419"/>
      <c r="M300" s="1419"/>
      <c r="N300" s="1419"/>
      <c r="O300" s="1234"/>
      <c r="P300" s="875"/>
      <c r="Q300" s="1419"/>
      <c r="R300" s="1419"/>
      <c r="S300" s="1419"/>
      <c r="T300" s="1419"/>
      <c r="U300" s="1419"/>
      <c r="V300" s="1419"/>
      <c r="W300" s="1419"/>
      <c r="X300" s="1420"/>
      <c r="Y300" s="1419"/>
      <c r="Z300" s="1421"/>
      <c r="AA300" s="1419"/>
      <c r="AB300" s="1419"/>
      <c r="AC300" s="1419"/>
      <c r="AD300" s="1419"/>
      <c r="AE300" s="1419"/>
      <c r="AF300" s="1234"/>
      <c r="AG300" s="875"/>
      <c r="AH300" s="1419"/>
    </row>
    <row r="301">
      <c r="A301" s="1419"/>
      <c r="B301" s="1419"/>
      <c r="C301" s="1419"/>
      <c r="D301" s="1419"/>
      <c r="E301" s="1419"/>
      <c r="F301" s="1419"/>
      <c r="G301" s="1420"/>
      <c r="H301" s="1419"/>
      <c r="I301" s="1421"/>
      <c r="J301" s="1419"/>
      <c r="K301" s="1419"/>
      <c r="L301" s="1419"/>
      <c r="M301" s="1419"/>
      <c r="N301" s="1419"/>
      <c r="O301" s="1234"/>
      <c r="P301" s="875"/>
      <c r="Q301" s="1419"/>
      <c r="R301" s="1419"/>
      <c r="S301" s="1419"/>
      <c r="T301" s="1419"/>
      <c r="U301" s="1419"/>
      <c r="V301" s="1419"/>
      <c r="W301" s="1419"/>
      <c r="X301" s="1420"/>
      <c r="Y301" s="1419"/>
      <c r="Z301" s="1421"/>
      <c r="AA301" s="1419"/>
      <c r="AB301" s="1419"/>
      <c r="AC301" s="1419"/>
      <c r="AD301" s="1419"/>
      <c r="AE301" s="1419"/>
      <c r="AF301" s="1234"/>
      <c r="AG301" s="875"/>
      <c r="AH301" s="1419"/>
    </row>
    <row r="302">
      <c r="A302" s="1419"/>
      <c r="B302" s="1419"/>
      <c r="C302" s="1419"/>
      <c r="D302" s="1419"/>
      <c r="E302" s="1419"/>
      <c r="F302" s="1419"/>
      <c r="G302" s="1420"/>
      <c r="H302" s="1419"/>
      <c r="I302" s="1421"/>
      <c r="J302" s="1419"/>
      <c r="K302" s="1419"/>
      <c r="L302" s="1419"/>
      <c r="M302" s="1419"/>
      <c r="N302" s="1419"/>
      <c r="O302" s="1234"/>
      <c r="P302" s="875"/>
      <c r="Q302" s="1419"/>
      <c r="R302" s="1419"/>
      <c r="S302" s="1419"/>
      <c r="T302" s="1419"/>
      <c r="U302" s="1419"/>
      <c r="V302" s="1419"/>
      <c r="W302" s="1419"/>
      <c r="X302" s="1420"/>
      <c r="Y302" s="1419"/>
      <c r="Z302" s="1421"/>
      <c r="AA302" s="1419"/>
      <c r="AB302" s="1419"/>
      <c r="AC302" s="1419"/>
      <c r="AD302" s="1419"/>
      <c r="AE302" s="1419"/>
      <c r="AF302" s="1234"/>
      <c r="AG302" s="875"/>
      <c r="AH302" s="1419"/>
    </row>
    <row r="303">
      <c r="A303" s="1419"/>
      <c r="B303" s="1419"/>
      <c r="C303" s="1419"/>
      <c r="D303" s="1419"/>
      <c r="E303" s="1419"/>
      <c r="F303" s="1419"/>
      <c r="G303" s="1420"/>
      <c r="H303" s="1419"/>
      <c r="I303" s="1421"/>
      <c r="J303" s="1419"/>
      <c r="K303" s="1419"/>
      <c r="L303" s="1419"/>
      <c r="M303" s="1419"/>
      <c r="N303" s="1419"/>
      <c r="O303" s="1234"/>
      <c r="P303" s="875"/>
      <c r="Q303" s="1419"/>
      <c r="R303" s="1419"/>
      <c r="S303" s="1419"/>
      <c r="T303" s="1419"/>
      <c r="U303" s="1419"/>
      <c r="V303" s="1419"/>
      <c r="W303" s="1419"/>
      <c r="X303" s="1420"/>
      <c r="Y303" s="1419"/>
      <c r="Z303" s="1421"/>
      <c r="AA303" s="1419"/>
      <c r="AB303" s="1419"/>
      <c r="AC303" s="1419"/>
      <c r="AD303" s="1419"/>
      <c r="AE303" s="1419"/>
      <c r="AF303" s="1234"/>
      <c r="AG303" s="875"/>
      <c r="AH303" s="1419"/>
    </row>
    <row r="304">
      <c r="A304" s="1419"/>
      <c r="B304" s="1419"/>
      <c r="C304" s="1419"/>
      <c r="D304" s="1419"/>
      <c r="E304" s="1419"/>
      <c r="F304" s="1419"/>
      <c r="G304" s="1420"/>
      <c r="H304" s="1419"/>
      <c r="I304" s="1421"/>
      <c r="J304" s="1419"/>
      <c r="K304" s="1419"/>
      <c r="L304" s="1419"/>
      <c r="M304" s="1419"/>
      <c r="N304" s="1419"/>
      <c r="O304" s="1234"/>
      <c r="P304" s="875"/>
      <c r="Q304" s="1419"/>
      <c r="R304" s="1419"/>
      <c r="S304" s="1419"/>
      <c r="T304" s="1419"/>
      <c r="U304" s="1419"/>
      <c r="V304" s="1419"/>
      <c r="W304" s="1419"/>
      <c r="X304" s="1420"/>
      <c r="Y304" s="1419"/>
      <c r="Z304" s="1421"/>
      <c r="AA304" s="1419"/>
      <c r="AB304" s="1419"/>
      <c r="AC304" s="1419"/>
      <c r="AD304" s="1419"/>
      <c r="AE304" s="1419"/>
      <c r="AF304" s="1234"/>
      <c r="AG304" s="875"/>
      <c r="AH304" s="1419"/>
    </row>
    <row r="305">
      <c r="A305" s="1419"/>
      <c r="B305" s="1419"/>
      <c r="C305" s="1419"/>
      <c r="D305" s="1419"/>
      <c r="E305" s="1419"/>
      <c r="F305" s="1419"/>
      <c r="G305" s="1420"/>
      <c r="H305" s="1419"/>
      <c r="I305" s="1421"/>
      <c r="J305" s="1419"/>
      <c r="K305" s="1419"/>
      <c r="L305" s="1419"/>
      <c r="M305" s="1419"/>
      <c r="N305" s="1419"/>
      <c r="O305" s="1234"/>
      <c r="P305" s="875"/>
      <c r="Q305" s="1419"/>
      <c r="R305" s="1419"/>
      <c r="S305" s="1419"/>
      <c r="T305" s="1419"/>
      <c r="U305" s="1419"/>
      <c r="V305" s="1419"/>
      <c r="W305" s="1419"/>
      <c r="X305" s="1420"/>
      <c r="Y305" s="1419"/>
      <c r="Z305" s="1421"/>
      <c r="AA305" s="1419"/>
      <c r="AB305" s="1419"/>
      <c r="AC305" s="1419"/>
      <c r="AD305" s="1419"/>
      <c r="AE305" s="1419"/>
      <c r="AF305" s="1234"/>
      <c r="AG305" s="875"/>
      <c r="AH305" s="1419"/>
    </row>
    <row r="306">
      <c r="A306" s="1419"/>
      <c r="B306" s="1419"/>
      <c r="C306" s="1419"/>
      <c r="D306" s="1419"/>
      <c r="E306" s="1419"/>
      <c r="F306" s="1419"/>
      <c r="G306" s="1420"/>
      <c r="H306" s="1419"/>
      <c r="I306" s="1421"/>
      <c r="J306" s="1419"/>
      <c r="K306" s="1419"/>
      <c r="L306" s="1419"/>
      <c r="M306" s="1419"/>
      <c r="N306" s="1419"/>
      <c r="O306" s="1234"/>
      <c r="P306" s="875"/>
      <c r="Q306" s="1419"/>
      <c r="R306" s="1419"/>
      <c r="S306" s="1419"/>
      <c r="T306" s="1419"/>
      <c r="U306" s="1419"/>
      <c r="V306" s="1419"/>
      <c r="W306" s="1419"/>
      <c r="X306" s="1420"/>
      <c r="Y306" s="1419"/>
      <c r="Z306" s="1421"/>
      <c r="AA306" s="1419"/>
      <c r="AB306" s="1419"/>
      <c r="AC306" s="1419"/>
      <c r="AD306" s="1419"/>
      <c r="AE306" s="1419"/>
      <c r="AF306" s="1234"/>
      <c r="AG306" s="875"/>
      <c r="AH306" s="1419"/>
    </row>
    <row r="307">
      <c r="A307" s="1419"/>
      <c r="B307" s="1419"/>
      <c r="C307" s="1419"/>
      <c r="D307" s="1419"/>
      <c r="E307" s="1419"/>
      <c r="F307" s="1419"/>
      <c r="G307" s="1420"/>
      <c r="H307" s="1419"/>
      <c r="I307" s="1421"/>
      <c r="J307" s="1419"/>
      <c r="K307" s="1419"/>
      <c r="L307" s="1419"/>
      <c r="M307" s="1419"/>
      <c r="N307" s="1419"/>
      <c r="O307" s="1234"/>
      <c r="P307" s="875"/>
      <c r="Q307" s="1419"/>
      <c r="R307" s="1419"/>
      <c r="S307" s="1419"/>
      <c r="T307" s="1419"/>
      <c r="U307" s="1419"/>
      <c r="V307" s="1419"/>
      <c r="W307" s="1419"/>
      <c r="X307" s="1420"/>
      <c r="Y307" s="1419"/>
      <c r="Z307" s="1421"/>
      <c r="AA307" s="1419"/>
      <c r="AB307" s="1419"/>
      <c r="AC307" s="1419"/>
      <c r="AD307" s="1419"/>
      <c r="AE307" s="1419"/>
      <c r="AF307" s="1234"/>
      <c r="AG307" s="875"/>
      <c r="AH307" s="1419"/>
    </row>
    <row r="308">
      <c r="A308" s="1419"/>
      <c r="B308" s="1419"/>
      <c r="C308" s="1419"/>
      <c r="D308" s="1419"/>
      <c r="E308" s="1419"/>
      <c r="F308" s="1419"/>
      <c r="G308" s="1420"/>
      <c r="H308" s="1419"/>
      <c r="I308" s="1421"/>
      <c r="J308" s="1419"/>
      <c r="K308" s="1419"/>
      <c r="L308" s="1419"/>
      <c r="M308" s="1419"/>
      <c r="N308" s="1419"/>
      <c r="O308" s="1234"/>
      <c r="P308" s="875"/>
      <c r="Q308" s="1419"/>
      <c r="R308" s="1419"/>
      <c r="S308" s="1419"/>
      <c r="T308" s="1419"/>
      <c r="U308" s="1419"/>
      <c r="V308" s="1419"/>
      <c r="W308" s="1419"/>
      <c r="X308" s="1420"/>
      <c r="Y308" s="1419"/>
      <c r="Z308" s="1421"/>
      <c r="AA308" s="1419"/>
      <c r="AB308" s="1419"/>
      <c r="AC308" s="1419"/>
      <c r="AD308" s="1419"/>
      <c r="AE308" s="1419"/>
      <c r="AF308" s="1234"/>
      <c r="AG308" s="875"/>
      <c r="AH308" s="1419"/>
    </row>
    <row r="309">
      <c r="A309" s="1419"/>
      <c r="B309" s="1419"/>
      <c r="C309" s="1419"/>
      <c r="D309" s="1419"/>
      <c r="E309" s="1419"/>
      <c r="F309" s="1419"/>
      <c r="G309" s="1420"/>
      <c r="H309" s="1419"/>
      <c r="I309" s="1421"/>
      <c r="J309" s="1419"/>
      <c r="K309" s="1419"/>
      <c r="L309" s="1419"/>
      <c r="M309" s="1419"/>
      <c r="N309" s="1419"/>
      <c r="O309" s="1234"/>
      <c r="P309" s="875"/>
      <c r="Q309" s="1419"/>
      <c r="R309" s="1419"/>
      <c r="S309" s="1419"/>
      <c r="T309" s="1419"/>
      <c r="U309" s="1419"/>
      <c r="V309" s="1419"/>
      <c r="W309" s="1419"/>
      <c r="X309" s="1420"/>
      <c r="Y309" s="1419"/>
      <c r="Z309" s="1421"/>
      <c r="AA309" s="1419"/>
      <c r="AB309" s="1419"/>
      <c r="AC309" s="1419"/>
      <c r="AD309" s="1419"/>
      <c r="AE309" s="1419"/>
      <c r="AF309" s="1234"/>
      <c r="AG309" s="875"/>
      <c r="AH309" s="1419"/>
    </row>
    <row r="310">
      <c r="A310" s="1419"/>
      <c r="B310" s="1419"/>
      <c r="C310" s="1419"/>
      <c r="D310" s="1419"/>
      <c r="E310" s="1419"/>
      <c r="F310" s="1419"/>
      <c r="G310" s="1420"/>
      <c r="H310" s="1419"/>
      <c r="I310" s="1421"/>
      <c r="J310" s="1419"/>
      <c r="K310" s="1419"/>
      <c r="L310" s="1419"/>
      <c r="M310" s="1419"/>
      <c r="N310" s="1419"/>
      <c r="O310" s="1234"/>
      <c r="P310" s="875"/>
      <c r="Q310" s="1419"/>
      <c r="R310" s="1419"/>
      <c r="S310" s="1419"/>
      <c r="T310" s="1419"/>
      <c r="U310" s="1419"/>
      <c r="V310" s="1419"/>
      <c r="W310" s="1419"/>
      <c r="X310" s="1420"/>
      <c r="Y310" s="1419"/>
      <c r="Z310" s="1421"/>
      <c r="AA310" s="1419"/>
      <c r="AB310" s="1419"/>
      <c r="AC310" s="1419"/>
      <c r="AD310" s="1419"/>
      <c r="AE310" s="1419"/>
      <c r="AF310" s="1234"/>
      <c r="AG310" s="875"/>
      <c r="AH310" s="1419"/>
    </row>
    <row r="311">
      <c r="A311" s="1419"/>
      <c r="B311" s="1419"/>
      <c r="C311" s="1419"/>
      <c r="D311" s="1419"/>
      <c r="E311" s="1419"/>
      <c r="F311" s="1419"/>
      <c r="G311" s="1420"/>
      <c r="H311" s="1419"/>
      <c r="I311" s="1421"/>
      <c r="J311" s="1419"/>
      <c r="K311" s="1419"/>
      <c r="L311" s="1419"/>
      <c r="M311" s="1419"/>
      <c r="N311" s="1419"/>
      <c r="O311" s="1234"/>
      <c r="P311" s="875"/>
      <c r="Q311" s="1419"/>
      <c r="R311" s="1419"/>
      <c r="S311" s="1419"/>
      <c r="T311" s="1419"/>
      <c r="U311" s="1419"/>
      <c r="V311" s="1419"/>
      <c r="W311" s="1419"/>
      <c r="X311" s="1420"/>
      <c r="Y311" s="1419"/>
      <c r="Z311" s="1421"/>
      <c r="AA311" s="1419"/>
      <c r="AB311" s="1419"/>
      <c r="AC311" s="1419"/>
      <c r="AD311" s="1419"/>
      <c r="AE311" s="1419"/>
      <c r="AF311" s="1234"/>
      <c r="AG311" s="875"/>
      <c r="AH311" s="1419"/>
    </row>
    <row r="312">
      <c r="A312" s="1419"/>
      <c r="B312" s="1419"/>
      <c r="C312" s="1419"/>
      <c r="D312" s="1419"/>
      <c r="E312" s="1419"/>
      <c r="F312" s="1419"/>
      <c r="G312" s="1420"/>
      <c r="H312" s="1419"/>
      <c r="I312" s="1421"/>
      <c r="J312" s="1419"/>
      <c r="K312" s="1419"/>
      <c r="L312" s="1419"/>
      <c r="M312" s="1419"/>
      <c r="N312" s="1419"/>
      <c r="O312" s="1234"/>
      <c r="P312" s="875"/>
      <c r="Q312" s="1419"/>
      <c r="R312" s="1419"/>
      <c r="S312" s="1419"/>
      <c r="T312" s="1419"/>
      <c r="U312" s="1419"/>
      <c r="V312" s="1419"/>
      <c r="W312" s="1419"/>
      <c r="X312" s="1420"/>
      <c r="Y312" s="1419"/>
      <c r="Z312" s="1421"/>
      <c r="AA312" s="1419"/>
      <c r="AB312" s="1419"/>
      <c r="AC312" s="1419"/>
      <c r="AD312" s="1419"/>
      <c r="AE312" s="1419"/>
      <c r="AF312" s="1234"/>
      <c r="AG312" s="875"/>
      <c r="AH312" s="1419"/>
    </row>
    <row r="313">
      <c r="A313" s="1419"/>
      <c r="B313" s="1419"/>
      <c r="C313" s="1419"/>
      <c r="D313" s="1419"/>
      <c r="E313" s="1419"/>
      <c r="F313" s="1419"/>
      <c r="G313" s="1420"/>
      <c r="H313" s="1419"/>
      <c r="I313" s="1421"/>
      <c r="J313" s="1419"/>
      <c r="K313" s="1419"/>
      <c r="L313" s="1419"/>
      <c r="M313" s="1419"/>
      <c r="N313" s="1419"/>
      <c r="O313" s="1234"/>
      <c r="P313" s="875"/>
      <c r="Q313" s="1419"/>
      <c r="R313" s="1419"/>
      <c r="S313" s="1419"/>
      <c r="T313" s="1419"/>
      <c r="U313" s="1419"/>
      <c r="V313" s="1419"/>
      <c r="W313" s="1419"/>
      <c r="X313" s="1420"/>
      <c r="Y313" s="1419"/>
      <c r="Z313" s="1421"/>
      <c r="AA313" s="1419"/>
      <c r="AB313" s="1419"/>
      <c r="AC313" s="1419"/>
      <c r="AD313" s="1419"/>
      <c r="AE313" s="1419"/>
      <c r="AF313" s="1234"/>
      <c r="AG313" s="875"/>
      <c r="AH313" s="1419"/>
    </row>
    <row r="314">
      <c r="A314" s="1419"/>
      <c r="B314" s="1419"/>
      <c r="C314" s="1419"/>
      <c r="D314" s="1419"/>
      <c r="E314" s="1419"/>
      <c r="F314" s="1419"/>
      <c r="G314" s="1420"/>
      <c r="H314" s="1419"/>
      <c r="I314" s="1421"/>
      <c r="J314" s="1419"/>
      <c r="K314" s="1419"/>
      <c r="L314" s="1419"/>
      <c r="M314" s="1419"/>
      <c r="N314" s="1419"/>
      <c r="O314" s="1234"/>
      <c r="P314" s="875"/>
      <c r="Q314" s="1419"/>
      <c r="R314" s="1419"/>
      <c r="S314" s="1419"/>
      <c r="T314" s="1419"/>
      <c r="U314" s="1419"/>
      <c r="V314" s="1419"/>
      <c r="W314" s="1419"/>
      <c r="X314" s="1420"/>
      <c r="Y314" s="1419"/>
      <c r="Z314" s="1421"/>
      <c r="AA314" s="1419"/>
      <c r="AB314" s="1419"/>
      <c r="AC314" s="1419"/>
      <c r="AD314" s="1419"/>
      <c r="AE314" s="1419"/>
      <c r="AF314" s="1234"/>
      <c r="AG314" s="875"/>
      <c r="AH314" s="1419"/>
    </row>
    <row r="315">
      <c r="A315" s="1419"/>
      <c r="B315" s="1419"/>
      <c r="C315" s="1419"/>
      <c r="D315" s="1419"/>
      <c r="E315" s="1419"/>
      <c r="F315" s="1419"/>
      <c r="G315" s="1420"/>
      <c r="H315" s="1419"/>
      <c r="I315" s="1421"/>
      <c r="J315" s="1419"/>
      <c r="K315" s="1419"/>
      <c r="L315" s="1419"/>
      <c r="M315" s="1419"/>
      <c r="N315" s="1419"/>
      <c r="O315" s="1234"/>
      <c r="P315" s="875"/>
      <c r="Q315" s="1419"/>
      <c r="R315" s="1419"/>
      <c r="S315" s="1419"/>
      <c r="T315" s="1419"/>
      <c r="U315" s="1419"/>
      <c r="V315" s="1419"/>
      <c r="W315" s="1419"/>
      <c r="X315" s="1420"/>
      <c r="Y315" s="1419"/>
      <c r="Z315" s="1421"/>
      <c r="AA315" s="1419"/>
      <c r="AB315" s="1419"/>
      <c r="AC315" s="1419"/>
      <c r="AD315" s="1419"/>
      <c r="AE315" s="1419"/>
      <c r="AF315" s="1234"/>
      <c r="AG315" s="875"/>
      <c r="AH315" s="1419"/>
    </row>
    <row r="316">
      <c r="A316" s="1419"/>
      <c r="B316" s="1419"/>
      <c r="C316" s="1419"/>
      <c r="D316" s="1419"/>
      <c r="E316" s="1419"/>
      <c r="F316" s="1419"/>
      <c r="G316" s="1420"/>
      <c r="H316" s="1419"/>
      <c r="I316" s="1421"/>
      <c r="J316" s="1419"/>
      <c r="K316" s="1419"/>
      <c r="L316" s="1419"/>
      <c r="M316" s="1419"/>
      <c r="N316" s="1419"/>
      <c r="O316" s="1234"/>
      <c r="P316" s="875"/>
      <c r="Q316" s="1419"/>
      <c r="R316" s="1419"/>
      <c r="S316" s="1419"/>
      <c r="T316" s="1419"/>
      <c r="U316" s="1419"/>
      <c r="V316" s="1419"/>
      <c r="W316" s="1419"/>
      <c r="X316" s="1420"/>
      <c r="Y316" s="1419"/>
      <c r="Z316" s="1421"/>
      <c r="AA316" s="1419"/>
      <c r="AB316" s="1419"/>
      <c r="AC316" s="1419"/>
      <c r="AD316" s="1419"/>
      <c r="AE316" s="1419"/>
      <c r="AF316" s="1234"/>
      <c r="AG316" s="875"/>
      <c r="AH316" s="1419"/>
    </row>
    <row r="317">
      <c r="A317" s="1419"/>
      <c r="B317" s="1419"/>
      <c r="C317" s="1419"/>
      <c r="D317" s="1419"/>
      <c r="E317" s="1419"/>
      <c r="F317" s="1419"/>
      <c r="G317" s="1420"/>
      <c r="H317" s="1419"/>
      <c r="I317" s="1421"/>
      <c r="J317" s="1419"/>
      <c r="K317" s="1419"/>
      <c r="L317" s="1419"/>
      <c r="M317" s="1419"/>
      <c r="N317" s="1419"/>
      <c r="O317" s="1234"/>
      <c r="P317" s="875"/>
      <c r="Q317" s="1419"/>
      <c r="R317" s="1419"/>
      <c r="S317" s="1419"/>
      <c r="T317" s="1419"/>
      <c r="U317" s="1419"/>
      <c r="V317" s="1419"/>
      <c r="W317" s="1419"/>
      <c r="X317" s="1420"/>
      <c r="Y317" s="1419"/>
      <c r="Z317" s="1421"/>
      <c r="AA317" s="1419"/>
      <c r="AB317" s="1419"/>
      <c r="AC317" s="1419"/>
      <c r="AD317" s="1419"/>
      <c r="AE317" s="1419"/>
      <c r="AF317" s="1234"/>
      <c r="AG317" s="875"/>
      <c r="AH317" s="1419"/>
    </row>
    <row r="318">
      <c r="A318" s="1419"/>
      <c r="B318" s="1419"/>
      <c r="C318" s="1419"/>
      <c r="D318" s="1419"/>
      <c r="E318" s="1419"/>
      <c r="F318" s="1419"/>
      <c r="G318" s="1420"/>
      <c r="H318" s="1419"/>
      <c r="I318" s="1421"/>
      <c r="J318" s="1419"/>
      <c r="K318" s="1419"/>
      <c r="L318" s="1419"/>
      <c r="M318" s="1419"/>
      <c r="N318" s="1419"/>
      <c r="O318" s="1234"/>
      <c r="P318" s="875"/>
      <c r="Q318" s="1419"/>
      <c r="R318" s="1419"/>
      <c r="S318" s="1419"/>
      <c r="T318" s="1419"/>
      <c r="U318" s="1419"/>
      <c r="V318" s="1419"/>
      <c r="W318" s="1419"/>
      <c r="X318" s="1420"/>
      <c r="Y318" s="1419"/>
      <c r="Z318" s="1421"/>
      <c r="AA318" s="1419"/>
      <c r="AB318" s="1419"/>
      <c r="AC318" s="1419"/>
      <c r="AD318" s="1419"/>
      <c r="AE318" s="1419"/>
      <c r="AF318" s="1234"/>
      <c r="AG318" s="875"/>
      <c r="AH318" s="1419"/>
    </row>
    <row r="319">
      <c r="A319" s="1419"/>
      <c r="B319" s="1419"/>
      <c r="C319" s="1419"/>
      <c r="D319" s="1419"/>
      <c r="E319" s="1419"/>
      <c r="F319" s="1419"/>
      <c r="G319" s="1420"/>
      <c r="H319" s="1419"/>
      <c r="I319" s="1421"/>
      <c r="J319" s="1419"/>
      <c r="K319" s="1419"/>
      <c r="L319" s="1419"/>
      <c r="M319" s="1419"/>
      <c r="N319" s="1419"/>
      <c r="O319" s="1234"/>
      <c r="P319" s="875"/>
      <c r="Q319" s="1419"/>
      <c r="R319" s="1419"/>
      <c r="S319" s="1419"/>
      <c r="T319" s="1419"/>
      <c r="U319" s="1419"/>
      <c r="V319" s="1419"/>
      <c r="W319" s="1419"/>
      <c r="X319" s="1420"/>
      <c r="Y319" s="1419"/>
      <c r="Z319" s="1421"/>
      <c r="AA319" s="1419"/>
      <c r="AB319" s="1419"/>
      <c r="AC319" s="1419"/>
      <c r="AD319" s="1419"/>
      <c r="AE319" s="1419"/>
      <c r="AF319" s="1234"/>
      <c r="AG319" s="875"/>
      <c r="AH319" s="1419"/>
    </row>
    <row r="320">
      <c r="A320" s="1419"/>
      <c r="B320" s="1419"/>
      <c r="C320" s="1419"/>
      <c r="D320" s="1419"/>
      <c r="E320" s="1419"/>
      <c r="F320" s="1419"/>
      <c r="G320" s="1420"/>
      <c r="H320" s="1419"/>
      <c r="I320" s="1421"/>
      <c r="J320" s="1419"/>
      <c r="K320" s="1419"/>
      <c r="L320" s="1419"/>
      <c r="M320" s="1419"/>
      <c r="N320" s="1419"/>
      <c r="O320" s="1234"/>
      <c r="P320" s="875"/>
      <c r="Q320" s="1419"/>
      <c r="R320" s="1419"/>
      <c r="S320" s="1419"/>
      <c r="T320" s="1419"/>
      <c r="U320" s="1419"/>
      <c r="V320" s="1419"/>
      <c r="W320" s="1419"/>
      <c r="X320" s="1420"/>
      <c r="Y320" s="1419"/>
      <c r="Z320" s="1421"/>
      <c r="AA320" s="1419"/>
      <c r="AB320" s="1419"/>
      <c r="AC320" s="1419"/>
      <c r="AD320" s="1419"/>
      <c r="AE320" s="1419"/>
      <c r="AF320" s="1234"/>
      <c r="AG320" s="875"/>
      <c r="AH320" s="1419"/>
    </row>
    <row r="321">
      <c r="A321" s="1419"/>
      <c r="B321" s="1419"/>
      <c r="C321" s="1419"/>
      <c r="D321" s="1419"/>
      <c r="E321" s="1419"/>
      <c r="F321" s="1419"/>
      <c r="G321" s="1420"/>
      <c r="H321" s="1419"/>
      <c r="I321" s="1421"/>
      <c r="J321" s="1419"/>
      <c r="K321" s="1419"/>
      <c r="L321" s="1419"/>
      <c r="M321" s="1419"/>
      <c r="N321" s="1419"/>
      <c r="O321" s="1234"/>
      <c r="P321" s="875"/>
      <c r="Q321" s="1419"/>
      <c r="R321" s="1419"/>
      <c r="S321" s="1419"/>
      <c r="T321" s="1419"/>
      <c r="U321" s="1419"/>
      <c r="V321" s="1419"/>
      <c r="W321" s="1419"/>
      <c r="X321" s="1420"/>
      <c r="Y321" s="1419"/>
      <c r="Z321" s="1421"/>
      <c r="AA321" s="1419"/>
      <c r="AB321" s="1419"/>
      <c r="AC321" s="1419"/>
      <c r="AD321" s="1419"/>
      <c r="AE321" s="1419"/>
      <c r="AF321" s="1234"/>
      <c r="AG321" s="875"/>
      <c r="AH321" s="1419"/>
    </row>
    <row r="322">
      <c r="A322" s="1419"/>
      <c r="B322" s="1419"/>
      <c r="C322" s="1419"/>
      <c r="D322" s="1419"/>
      <c r="E322" s="1419"/>
      <c r="F322" s="1419"/>
      <c r="G322" s="1420"/>
      <c r="H322" s="1419"/>
      <c r="I322" s="1421"/>
      <c r="J322" s="1419"/>
      <c r="K322" s="1419"/>
      <c r="L322" s="1419"/>
      <c r="M322" s="1419"/>
      <c r="N322" s="1419"/>
      <c r="O322" s="1234"/>
      <c r="P322" s="875"/>
      <c r="Q322" s="1419"/>
      <c r="R322" s="1419"/>
      <c r="S322" s="1419"/>
      <c r="T322" s="1419"/>
      <c r="U322" s="1419"/>
      <c r="V322" s="1419"/>
      <c r="W322" s="1419"/>
      <c r="X322" s="1420"/>
      <c r="Y322" s="1419"/>
      <c r="Z322" s="1421"/>
      <c r="AA322" s="1419"/>
      <c r="AB322" s="1419"/>
      <c r="AC322" s="1419"/>
      <c r="AD322" s="1419"/>
      <c r="AE322" s="1419"/>
      <c r="AF322" s="1234"/>
      <c r="AG322" s="875"/>
      <c r="AH322" s="1419"/>
    </row>
    <row r="323">
      <c r="A323" s="1419"/>
      <c r="B323" s="1419"/>
      <c r="C323" s="1419"/>
      <c r="D323" s="1419"/>
      <c r="E323" s="1419"/>
      <c r="F323" s="1419"/>
      <c r="G323" s="1420"/>
      <c r="H323" s="1419"/>
      <c r="I323" s="1421"/>
      <c r="J323" s="1419"/>
      <c r="K323" s="1419"/>
      <c r="L323" s="1419"/>
      <c r="M323" s="1419"/>
      <c r="N323" s="1419"/>
      <c r="O323" s="1234"/>
      <c r="P323" s="875"/>
      <c r="Q323" s="1419"/>
      <c r="R323" s="1419"/>
      <c r="S323" s="1419"/>
      <c r="T323" s="1419"/>
      <c r="U323" s="1419"/>
      <c r="V323" s="1419"/>
      <c r="W323" s="1419"/>
      <c r="X323" s="1420"/>
      <c r="Y323" s="1419"/>
      <c r="Z323" s="1421"/>
      <c r="AA323" s="1419"/>
      <c r="AB323" s="1419"/>
      <c r="AC323" s="1419"/>
      <c r="AD323" s="1419"/>
      <c r="AE323" s="1419"/>
      <c r="AF323" s="1234"/>
      <c r="AG323" s="875"/>
      <c r="AH323" s="1419"/>
    </row>
    <row r="324">
      <c r="A324" s="1419"/>
      <c r="B324" s="1419"/>
      <c r="C324" s="1419"/>
      <c r="D324" s="1419"/>
      <c r="E324" s="1419"/>
      <c r="F324" s="1419"/>
      <c r="G324" s="1420"/>
      <c r="H324" s="1419"/>
      <c r="I324" s="1421"/>
      <c r="J324" s="1419"/>
      <c r="K324" s="1419"/>
      <c r="L324" s="1419"/>
      <c r="M324" s="1419"/>
      <c r="N324" s="1419"/>
      <c r="O324" s="1234"/>
      <c r="P324" s="875"/>
      <c r="Q324" s="1419"/>
      <c r="R324" s="1419"/>
      <c r="S324" s="1419"/>
      <c r="T324" s="1419"/>
      <c r="U324" s="1419"/>
      <c r="V324" s="1419"/>
      <c r="W324" s="1419"/>
      <c r="X324" s="1420"/>
      <c r="Y324" s="1419"/>
      <c r="Z324" s="1421"/>
      <c r="AA324" s="1419"/>
      <c r="AB324" s="1419"/>
      <c r="AC324" s="1419"/>
      <c r="AD324" s="1419"/>
      <c r="AE324" s="1419"/>
      <c r="AF324" s="1234"/>
      <c r="AG324" s="875"/>
      <c r="AH324" s="1419"/>
    </row>
    <row r="325">
      <c r="A325" s="1419"/>
      <c r="B325" s="1419"/>
      <c r="C325" s="1419"/>
      <c r="D325" s="1419"/>
      <c r="E325" s="1419"/>
      <c r="F325" s="1419"/>
      <c r="G325" s="1420"/>
      <c r="H325" s="1419"/>
      <c r="I325" s="1421"/>
      <c r="J325" s="1419"/>
      <c r="K325" s="1419"/>
      <c r="L325" s="1419"/>
      <c r="M325" s="1419"/>
      <c r="N325" s="1419"/>
      <c r="O325" s="1234"/>
      <c r="P325" s="875"/>
      <c r="Q325" s="1419"/>
      <c r="R325" s="1419"/>
      <c r="S325" s="1419"/>
      <c r="T325" s="1419"/>
      <c r="U325" s="1419"/>
      <c r="V325" s="1419"/>
      <c r="W325" s="1419"/>
      <c r="X325" s="1420"/>
      <c r="Y325" s="1419"/>
      <c r="Z325" s="1421"/>
      <c r="AA325" s="1419"/>
      <c r="AB325" s="1419"/>
      <c r="AC325" s="1419"/>
      <c r="AD325" s="1419"/>
      <c r="AE325" s="1419"/>
      <c r="AF325" s="1234"/>
      <c r="AG325" s="875"/>
      <c r="AH325" s="1419"/>
    </row>
    <row r="326">
      <c r="A326" s="1419"/>
      <c r="B326" s="1419"/>
      <c r="C326" s="1419"/>
      <c r="D326" s="1419"/>
      <c r="E326" s="1419"/>
      <c r="F326" s="1419"/>
      <c r="G326" s="1420"/>
      <c r="H326" s="1419"/>
      <c r="I326" s="1421"/>
      <c r="J326" s="1419"/>
      <c r="K326" s="1419"/>
      <c r="L326" s="1419"/>
      <c r="M326" s="1419"/>
      <c r="N326" s="1419"/>
      <c r="O326" s="1234"/>
      <c r="P326" s="875"/>
      <c r="Q326" s="1419"/>
      <c r="R326" s="1419"/>
      <c r="S326" s="1419"/>
      <c r="T326" s="1419"/>
      <c r="U326" s="1419"/>
      <c r="V326" s="1419"/>
      <c r="W326" s="1419"/>
      <c r="X326" s="1420"/>
      <c r="Y326" s="1419"/>
      <c r="Z326" s="1421"/>
      <c r="AA326" s="1419"/>
      <c r="AB326" s="1419"/>
      <c r="AC326" s="1419"/>
      <c r="AD326" s="1419"/>
      <c r="AE326" s="1419"/>
      <c r="AF326" s="1234"/>
      <c r="AG326" s="875"/>
      <c r="AH326" s="1419"/>
    </row>
    <row r="327">
      <c r="A327" s="1419"/>
      <c r="B327" s="1419"/>
      <c r="C327" s="1419"/>
      <c r="D327" s="1419"/>
      <c r="E327" s="1419"/>
      <c r="F327" s="1419"/>
      <c r="G327" s="1420"/>
      <c r="H327" s="1419"/>
      <c r="I327" s="1421"/>
      <c r="J327" s="1419"/>
      <c r="K327" s="1419"/>
      <c r="L327" s="1419"/>
      <c r="M327" s="1419"/>
      <c r="N327" s="1419"/>
      <c r="O327" s="1234"/>
      <c r="P327" s="875"/>
      <c r="Q327" s="1419"/>
      <c r="R327" s="1419"/>
      <c r="S327" s="1419"/>
      <c r="T327" s="1419"/>
      <c r="U327" s="1419"/>
      <c r="V327" s="1419"/>
      <c r="W327" s="1419"/>
      <c r="X327" s="1420"/>
      <c r="Y327" s="1419"/>
      <c r="Z327" s="1421"/>
      <c r="AA327" s="1419"/>
      <c r="AB327" s="1419"/>
      <c r="AC327" s="1419"/>
      <c r="AD327" s="1419"/>
      <c r="AE327" s="1419"/>
      <c r="AF327" s="1234"/>
      <c r="AG327" s="875"/>
      <c r="AH327" s="1419"/>
    </row>
    <row r="328">
      <c r="A328" s="1419"/>
      <c r="B328" s="1419"/>
      <c r="C328" s="1419"/>
      <c r="D328" s="1419"/>
      <c r="E328" s="1419"/>
      <c r="F328" s="1419"/>
      <c r="G328" s="1420"/>
      <c r="H328" s="1419"/>
      <c r="I328" s="1421"/>
      <c r="J328" s="1419"/>
      <c r="K328" s="1419"/>
      <c r="L328" s="1419"/>
      <c r="M328" s="1419"/>
      <c r="N328" s="1419"/>
      <c r="O328" s="1234"/>
      <c r="P328" s="875"/>
      <c r="Q328" s="1419"/>
      <c r="R328" s="1419"/>
      <c r="S328" s="1419"/>
      <c r="T328" s="1419"/>
      <c r="U328" s="1419"/>
      <c r="V328" s="1419"/>
      <c r="W328" s="1419"/>
      <c r="X328" s="1420"/>
      <c r="Y328" s="1419"/>
      <c r="Z328" s="1421"/>
      <c r="AA328" s="1419"/>
      <c r="AB328" s="1419"/>
      <c r="AC328" s="1419"/>
      <c r="AD328" s="1419"/>
      <c r="AE328" s="1419"/>
      <c r="AF328" s="1234"/>
      <c r="AG328" s="875"/>
      <c r="AH328" s="1419"/>
    </row>
    <row r="329">
      <c r="A329" s="1419"/>
      <c r="B329" s="1419"/>
      <c r="C329" s="1419"/>
      <c r="D329" s="1419"/>
      <c r="E329" s="1419"/>
      <c r="F329" s="1419"/>
      <c r="G329" s="1420"/>
      <c r="H329" s="1419"/>
      <c r="I329" s="1421"/>
      <c r="J329" s="1419"/>
      <c r="K329" s="1419"/>
      <c r="L329" s="1419"/>
      <c r="M329" s="1419"/>
      <c r="N329" s="1419"/>
      <c r="O329" s="1234"/>
      <c r="P329" s="875"/>
      <c r="Q329" s="1419"/>
      <c r="R329" s="1419"/>
      <c r="S329" s="1419"/>
      <c r="T329" s="1419"/>
      <c r="U329" s="1419"/>
      <c r="V329" s="1419"/>
      <c r="W329" s="1419"/>
      <c r="X329" s="1420"/>
      <c r="Y329" s="1419"/>
      <c r="Z329" s="1421"/>
      <c r="AA329" s="1419"/>
      <c r="AB329" s="1419"/>
      <c r="AC329" s="1419"/>
      <c r="AD329" s="1419"/>
      <c r="AE329" s="1419"/>
      <c r="AF329" s="1234"/>
      <c r="AG329" s="875"/>
      <c r="AH329" s="1419"/>
    </row>
    <row r="330">
      <c r="A330" s="1419"/>
      <c r="B330" s="1419"/>
      <c r="C330" s="1419"/>
      <c r="D330" s="1419"/>
      <c r="E330" s="1419"/>
      <c r="F330" s="1419"/>
      <c r="G330" s="1420"/>
      <c r="H330" s="1419"/>
      <c r="I330" s="1421"/>
      <c r="J330" s="1419"/>
      <c r="K330" s="1419"/>
      <c r="L330" s="1419"/>
      <c r="M330" s="1419"/>
      <c r="N330" s="1419"/>
      <c r="O330" s="1234"/>
      <c r="P330" s="875"/>
      <c r="Q330" s="1419"/>
      <c r="R330" s="1419"/>
      <c r="S330" s="1419"/>
      <c r="T330" s="1419"/>
      <c r="U330" s="1419"/>
      <c r="V330" s="1419"/>
      <c r="W330" s="1419"/>
      <c r="X330" s="1420"/>
      <c r="Y330" s="1419"/>
      <c r="Z330" s="1421"/>
      <c r="AA330" s="1419"/>
      <c r="AB330" s="1419"/>
      <c r="AC330" s="1419"/>
      <c r="AD330" s="1419"/>
      <c r="AE330" s="1419"/>
      <c r="AF330" s="1234"/>
      <c r="AG330" s="875"/>
      <c r="AH330" s="1419"/>
    </row>
    <row r="331">
      <c r="A331" s="1419"/>
      <c r="B331" s="1419"/>
      <c r="C331" s="1419"/>
      <c r="D331" s="1419"/>
      <c r="E331" s="1419"/>
      <c r="F331" s="1419"/>
      <c r="G331" s="1420"/>
      <c r="H331" s="1419"/>
      <c r="I331" s="1421"/>
      <c r="J331" s="1419"/>
      <c r="K331" s="1419"/>
      <c r="L331" s="1419"/>
      <c r="M331" s="1419"/>
      <c r="N331" s="1419"/>
      <c r="O331" s="1234"/>
      <c r="P331" s="875"/>
      <c r="Q331" s="1419"/>
      <c r="R331" s="1419"/>
      <c r="S331" s="1419"/>
      <c r="T331" s="1419"/>
      <c r="U331" s="1419"/>
      <c r="V331" s="1419"/>
      <c r="W331" s="1419"/>
      <c r="X331" s="1420"/>
      <c r="Y331" s="1419"/>
      <c r="Z331" s="1421"/>
      <c r="AA331" s="1419"/>
      <c r="AB331" s="1419"/>
      <c r="AC331" s="1419"/>
      <c r="AD331" s="1419"/>
      <c r="AE331" s="1419"/>
      <c r="AF331" s="1234"/>
      <c r="AG331" s="875"/>
      <c r="AH331" s="1419"/>
    </row>
    <row r="332">
      <c r="A332" s="1419"/>
      <c r="B332" s="1419"/>
      <c r="C332" s="1419"/>
      <c r="D332" s="1419"/>
      <c r="E332" s="1419"/>
      <c r="F332" s="1419"/>
      <c r="G332" s="1420"/>
      <c r="H332" s="1419"/>
      <c r="I332" s="1421"/>
      <c r="J332" s="1419"/>
      <c r="K332" s="1419"/>
      <c r="L332" s="1419"/>
      <c r="M332" s="1419"/>
      <c r="N332" s="1419"/>
      <c r="O332" s="1234"/>
      <c r="P332" s="875"/>
      <c r="Q332" s="1419"/>
      <c r="R332" s="1419"/>
      <c r="S332" s="1419"/>
      <c r="T332" s="1419"/>
      <c r="U332" s="1419"/>
      <c r="V332" s="1419"/>
      <c r="W332" s="1419"/>
      <c r="X332" s="1420"/>
      <c r="Y332" s="1419"/>
      <c r="Z332" s="1421"/>
      <c r="AA332" s="1419"/>
      <c r="AB332" s="1419"/>
      <c r="AC332" s="1419"/>
      <c r="AD332" s="1419"/>
      <c r="AE332" s="1419"/>
      <c r="AF332" s="1234"/>
      <c r="AG332" s="875"/>
      <c r="AH332" s="1419"/>
    </row>
    <row r="333">
      <c r="A333" s="1419"/>
      <c r="B333" s="1419"/>
      <c r="C333" s="1419"/>
      <c r="D333" s="1419"/>
      <c r="E333" s="1419"/>
      <c r="F333" s="1419"/>
      <c r="G333" s="1420"/>
      <c r="H333" s="1419"/>
      <c r="I333" s="1421"/>
      <c r="J333" s="1419"/>
      <c r="K333" s="1419"/>
      <c r="L333" s="1419"/>
      <c r="M333" s="1419"/>
      <c r="N333" s="1419"/>
      <c r="O333" s="1234"/>
      <c r="P333" s="875"/>
      <c r="Q333" s="1419"/>
      <c r="R333" s="1419"/>
      <c r="S333" s="1419"/>
      <c r="T333" s="1419"/>
      <c r="U333" s="1419"/>
      <c r="V333" s="1419"/>
      <c r="W333" s="1419"/>
      <c r="X333" s="1420"/>
      <c r="Y333" s="1419"/>
      <c r="Z333" s="1421"/>
      <c r="AA333" s="1419"/>
      <c r="AB333" s="1419"/>
      <c r="AC333" s="1419"/>
      <c r="AD333" s="1419"/>
      <c r="AE333" s="1419"/>
      <c r="AF333" s="1234"/>
      <c r="AG333" s="875"/>
      <c r="AH333" s="1419"/>
    </row>
    <row r="334">
      <c r="A334" s="1419"/>
      <c r="B334" s="1419"/>
      <c r="C334" s="1419"/>
      <c r="D334" s="1419"/>
      <c r="E334" s="1419"/>
      <c r="F334" s="1419"/>
      <c r="G334" s="1420"/>
      <c r="H334" s="1419"/>
      <c r="I334" s="1421"/>
      <c r="J334" s="1419"/>
      <c r="K334" s="1419"/>
      <c r="L334" s="1419"/>
      <c r="M334" s="1419"/>
      <c r="N334" s="1419"/>
      <c r="O334" s="1234"/>
      <c r="P334" s="875"/>
      <c r="Q334" s="1419"/>
      <c r="R334" s="1419"/>
      <c r="S334" s="1419"/>
      <c r="T334" s="1419"/>
      <c r="U334" s="1419"/>
      <c r="V334" s="1419"/>
      <c r="W334" s="1419"/>
      <c r="X334" s="1420"/>
      <c r="Y334" s="1419"/>
      <c r="Z334" s="1421"/>
      <c r="AA334" s="1419"/>
      <c r="AB334" s="1419"/>
      <c r="AC334" s="1419"/>
      <c r="AD334" s="1419"/>
      <c r="AE334" s="1419"/>
      <c r="AF334" s="1234"/>
      <c r="AG334" s="875"/>
      <c r="AH334" s="1419"/>
    </row>
    <row r="335">
      <c r="A335" s="1419"/>
      <c r="B335" s="1419"/>
      <c r="C335" s="1419"/>
      <c r="D335" s="1419"/>
      <c r="E335" s="1419"/>
      <c r="F335" s="1419"/>
      <c r="G335" s="1420"/>
      <c r="H335" s="1419"/>
      <c r="I335" s="1421"/>
      <c r="J335" s="1419"/>
      <c r="K335" s="1419"/>
      <c r="L335" s="1419"/>
      <c r="M335" s="1419"/>
      <c r="N335" s="1419"/>
      <c r="O335" s="1234"/>
      <c r="P335" s="875"/>
      <c r="Q335" s="1419"/>
      <c r="R335" s="1419"/>
      <c r="S335" s="1419"/>
      <c r="T335" s="1419"/>
      <c r="U335" s="1419"/>
      <c r="V335" s="1419"/>
      <c r="W335" s="1419"/>
      <c r="X335" s="1420"/>
      <c r="Y335" s="1419"/>
      <c r="Z335" s="1421"/>
      <c r="AA335" s="1419"/>
      <c r="AB335" s="1419"/>
      <c r="AC335" s="1419"/>
      <c r="AD335" s="1419"/>
      <c r="AE335" s="1419"/>
      <c r="AF335" s="1234"/>
      <c r="AG335" s="875"/>
      <c r="AH335" s="1419"/>
    </row>
    <row r="336">
      <c r="A336" s="1419"/>
      <c r="B336" s="1419"/>
      <c r="C336" s="1419"/>
      <c r="D336" s="1419"/>
      <c r="E336" s="1419"/>
      <c r="F336" s="1419"/>
      <c r="G336" s="1420"/>
      <c r="H336" s="1419"/>
      <c r="I336" s="1421"/>
      <c r="J336" s="1419"/>
      <c r="K336" s="1419"/>
      <c r="L336" s="1419"/>
      <c r="M336" s="1419"/>
      <c r="N336" s="1419"/>
      <c r="O336" s="1234"/>
      <c r="P336" s="875"/>
      <c r="Q336" s="1419"/>
      <c r="R336" s="1419"/>
      <c r="S336" s="1419"/>
      <c r="T336" s="1419"/>
      <c r="U336" s="1419"/>
      <c r="V336" s="1419"/>
      <c r="W336" s="1419"/>
      <c r="X336" s="1420"/>
      <c r="Y336" s="1419"/>
      <c r="Z336" s="1421"/>
      <c r="AA336" s="1419"/>
      <c r="AB336" s="1419"/>
      <c r="AC336" s="1419"/>
      <c r="AD336" s="1419"/>
      <c r="AE336" s="1419"/>
      <c r="AF336" s="1234"/>
      <c r="AG336" s="875"/>
      <c r="AH336" s="1419"/>
    </row>
    <row r="337">
      <c r="A337" s="1419"/>
      <c r="B337" s="1419"/>
      <c r="C337" s="1419"/>
      <c r="D337" s="1419"/>
      <c r="E337" s="1419"/>
      <c r="F337" s="1419"/>
      <c r="G337" s="1420"/>
      <c r="H337" s="1419"/>
      <c r="I337" s="1421"/>
      <c r="J337" s="1419"/>
      <c r="K337" s="1419"/>
      <c r="L337" s="1419"/>
      <c r="M337" s="1419"/>
      <c r="N337" s="1419"/>
      <c r="O337" s="1234"/>
      <c r="P337" s="875"/>
      <c r="Q337" s="1419"/>
      <c r="R337" s="1419"/>
      <c r="S337" s="1419"/>
      <c r="T337" s="1419"/>
      <c r="U337" s="1419"/>
      <c r="V337" s="1419"/>
      <c r="W337" s="1419"/>
      <c r="X337" s="1420"/>
      <c r="Y337" s="1419"/>
      <c r="Z337" s="1421"/>
      <c r="AA337" s="1419"/>
      <c r="AB337" s="1419"/>
      <c r="AC337" s="1419"/>
      <c r="AD337" s="1419"/>
      <c r="AE337" s="1419"/>
      <c r="AF337" s="1234"/>
      <c r="AG337" s="875"/>
      <c r="AH337" s="1419"/>
    </row>
    <row r="338">
      <c r="A338" s="1419"/>
      <c r="B338" s="1419"/>
      <c r="C338" s="1419"/>
      <c r="D338" s="1419"/>
      <c r="E338" s="1419"/>
      <c r="F338" s="1419"/>
      <c r="G338" s="1420"/>
      <c r="H338" s="1419"/>
      <c r="I338" s="1421"/>
      <c r="J338" s="1419"/>
      <c r="K338" s="1419"/>
      <c r="L338" s="1419"/>
      <c r="M338" s="1419"/>
      <c r="N338" s="1419"/>
      <c r="O338" s="1234"/>
      <c r="P338" s="875"/>
      <c r="Q338" s="1419"/>
      <c r="R338" s="1419"/>
      <c r="S338" s="1419"/>
      <c r="T338" s="1419"/>
      <c r="U338" s="1419"/>
      <c r="V338" s="1419"/>
      <c r="W338" s="1419"/>
      <c r="X338" s="1420"/>
      <c r="Y338" s="1419"/>
      <c r="Z338" s="1421"/>
      <c r="AA338" s="1419"/>
      <c r="AB338" s="1419"/>
      <c r="AC338" s="1419"/>
      <c r="AD338" s="1419"/>
      <c r="AE338" s="1419"/>
      <c r="AF338" s="1234"/>
      <c r="AG338" s="875"/>
      <c r="AH338" s="1419"/>
    </row>
    <row r="339">
      <c r="A339" s="1419"/>
      <c r="B339" s="1419"/>
      <c r="C339" s="1419"/>
      <c r="D339" s="1419"/>
      <c r="E339" s="1419"/>
      <c r="F339" s="1419"/>
      <c r="G339" s="1420"/>
      <c r="H339" s="1419"/>
      <c r="I339" s="1421"/>
      <c r="J339" s="1419"/>
      <c r="K339" s="1419"/>
      <c r="L339" s="1419"/>
      <c r="M339" s="1419"/>
      <c r="N339" s="1419"/>
      <c r="O339" s="1234"/>
      <c r="P339" s="875"/>
      <c r="Q339" s="1419"/>
      <c r="R339" s="1419"/>
      <c r="S339" s="1419"/>
      <c r="T339" s="1419"/>
      <c r="U339" s="1419"/>
      <c r="V339" s="1419"/>
      <c r="W339" s="1419"/>
      <c r="X339" s="1420"/>
      <c r="Y339" s="1419"/>
      <c r="Z339" s="1421"/>
      <c r="AA339" s="1419"/>
      <c r="AB339" s="1419"/>
      <c r="AC339" s="1419"/>
      <c r="AD339" s="1419"/>
      <c r="AE339" s="1419"/>
      <c r="AF339" s="1234"/>
      <c r="AG339" s="875"/>
      <c r="AH339" s="1419"/>
    </row>
    <row r="340">
      <c r="A340" s="1419"/>
      <c r="B340" s="1419"/>
      <c r="C340" s="1419"/>
      <c r="D340" s="1419"/>
      <c r="E340" s="1419"/>
      <c r="F340" s="1419"/>
      <c r="G340" s="1420"/>
      <c r="H340" s="1419"/>
      <c r="I340" s="1421"/>
      <c r="J340" s="1419"/>
      <c r="K340" s="1419"/>
      <c r="L340" s="1419"/>
      <c r="M340" s="1419"/>
      <c r="N340" s="1419"/>
      <c r="O340" s="1234"/>
      <c r="P340" s="875"/>
      <c r="Q340" s="1419"/>
      <c r="R340" s="1419"/>
      <c r="S340" s="1419"/>
      <c r="T340" s="1419"/>
      <c r="U340" s="1419"/>
      <c r="V340" s="1419"/>
      <c r="W340" s="1419"/>
      <c r="X340" s="1420"/>
      <c r="Y340" s="1419"/>
      <c r="Z340" s="1421"/>
      <c r="AA340" s="1419"/>
      <c r="AB340" s="1419"/>
      <c r="AC340" s="1419"/>
      <c r="AD340" s="1419"/>
      <c r="AE340" s="1419"/>
      <c r="AF340" s="1234"/>
      <c r="AG340" s="875"/>
      <c r="AH340" s="1419"/>
    </row>
    <row r="341">
      <c r="A341" s="1419"/>
      <c r="B341" s="1419"/>
      <c r="C341" s="1419"/>
      <c r="D341" s="1419"/>
      <c r="E341" s="1419"/>
      <c r="F341" s="1419"/>
      <c r="G341" s="1420"/>
      <c r="H341" s="1419"/>
      <c r="I341" s="1421"/>
      <c r="J341" s="1419"/>
      <c r="K341" s="1419"/>
      <c r="L341" s="1419"/>
      <c r="M341" s="1419"/>
      <c r="N341" s="1419"/>
      <c r="O341" s="1234"/>
      <c r="P341" s="875"/>
      <c r="Q341" s="1419"/>
      <c r="R341" s="1419"/>
      <c r="S341" s="1419"/>
      <c r="T341" s="1419"/>
      <c r="U341" s="1419"/>
      <c r="V341" s="1419"/>
      <c r="W341" s="1419"/>
      <c r="X341" s="1420"/>
      <c r="Y341" s="1419"/>
      <c r="Z341" s="1421"/>
      <c r="AA341" s="1419"/>
      <c r="AB341" s="1419"/>
      <c r="AC341" s="1419"/>
      <c r="AD341" s="1419"/>
      <c r="AE341" s="1419"/>
      <c r="AF341" s="1234"/>
      <c r="AG341" s="875"/>
      <c r="AH341" s="1419"/>
    </row>
    <row r="342">
      <c r="A342" s="1419"/>
      <c r="B342" s="1419"/>
      <c r="C342" s="1419"/>
      <c r="D342" s="1419"/>
      <c r="E342" s="1419"/>
      <c r="F342" s="1419"/>
      <c r="G342" s="1420"/>
      <c r="H342" s="1419"/>
      <c r="I342" s="1421"/>
      <c r="J342" s="1419"/>
      <c r="K342" s="1419"/>
      <c r="L342" s="1419"/>
      <c r="M342" s="1419"/>
      <c r="N342" s="1419"/>
      <c r="O342" s="1234"/>
      <c r="P342" s="875"/>
      <c r="Q342" s="1419"/>
      <c r="R342" s="1419"/>
      <c r="S342" s="1419"/>
      <c r="T342" s="1419"/>
      <c r="U342" s="1419"/>
      <c r="V342" s="1419"/>
      <c r="W342" s="1419"/>
      <c r="X342" s="1420"/>
      <c r="Y342" s="1419"/>
      <c r="Z342" s="1421"/>
      <c r="AA342" s="1419"/>
      <c r="AB342" s="1419"/>
      <c r="AC342" s="1419"/>
      <c r="AD342" s="1419"/>
      <c r="AE342" s="1419"/>
      <c r="AF342" s="1234"/>
      <c r="AG342" s="875"/>
      <c r="AH342" s="1419"/>
    </row>
    <row r="343">
      <c r="A343" s="1419"/>
      <c r="B343" s="1419"/>
      <c r="C343" s="1419"/>
      <c r="D343" s="1419"/>
      <c r="E343" s="1419"/>
      <c r="F343" s="1419"/>
      <c r="G343" s="1420"/>
      <c r="H343" s="1419"/>
      <c r="I343" s="1421"/>
      <c r="J343" s="1419"/>
      <c r="K343" s="1419"/>
      <c r="L343" s="1419"/>
      <c r="M343" s="1419"/>
      <c r="N343" s="1419"/>
      <c r="O343" s="1234"/>
      <c r="P343" s="875"/>
      <c r="Q343" s="1419"/>
      <c r="R343" s="1419"/>
      <c r="S343" s="1419"/>
      <c r="T343" s="1419"/>
      <c r="U343" s="1419"/>
      <c r="V343" s="1419"/>
      <c r="W343" s="1419"/>
      <c r="X343" s="1420"/>
      <c r="Y343" s="1419"/>
      <c r="Z343" s="1421"/>
      <c r="AA343" s="1419"/>
      <c r="AB343" s="1419"/>
      <c r="AC343" s="1419"/>
      <c r="AD343" s="1419"/>
      <c r="AE343" s="1419"/>
      <c r="AF343" s="1234"/>
      <c r="AG343" s="875"/>
      <c r="AH343" s="1419"/>
    </row>
    <row r="344">
      <c r="A344" s="1419"/>
      <c r="B344" s="1419"/>
      <c r="C344" s="1419"/>
      <c r="D344" s="1419"/>
      <c r="E344" s="1419"/>
      <c r="F344" s="1419"/>
      <c r="G344" s="1420"/>
      <c r="H344" s="1419"/>
      <c r="I344" s="1421"/>
      <c r="J344" s="1419"/>
      <c r="K344" s="1419"/>
      <c r="L344" s="1419"/>
      <c r="M344" s="1419"/>
      <c r="N344" s="1419"/>
      <c r="O344" s="1234"/>
      <c r="P344" s="875"/>
      <c r="Q344" s="1419"/>
      <c r="R344" s="1419"/>
      <c r="S344" s="1419"/>
      <c r="T344" s="1419"/>
      <c r="U344" s="1419"/>
      <c r="V344" s="1419"/>
      <c r="W344" s="1419"/>
      <c r="X344" s="1420"/>
      <c r="Y344" s="1419"/>
      <c r="Z344" s="1421"/>
      <c r="AA344" s="1419"/>
      <c r="AB344" s="1419"/>
      <c r="AC344" s="1419"/>
      <c r="AD344" s="1419"/>
      <c r="AE344" s="1419"/>
      <c r="AF344" s="1234"/>
      <c r="AG344" s="875"/>
      <c r="AH344" s="1419"/>
    </row>
    <row r="345">
      <c r="A345" s="1419"/>
      <c r="B345" s="1419"/>
      <c r="C345" s="1419"/>
      <c r="D345" s="1419"/>
      <c r="E345" s="1419"/>
      <c r="F345" s="1419"/>
      <c r="G345" s="1420"/>
      <c r="H345" s="1419"/>
      <c r="I345" s="1421"/>
      <c r="J345" s="1419"/>
      <c r="K345" s="1419"/>
      <c r="L345" s="1419"/>
      <c r="M345" s="1419"/>
      <c r="N345" s="1419"/>
      <c r="O345" s="1234"/>
      <c r="P345" s="875"/>
      <c r="Q345" s="1419"/>
      <c r="R345" s="1419"/>
      <c r="S345" s="1419"/>
      <c r="T345" s="1419"/>
      <c r="U345" s="1419"/>
      <c r="V345" s="1419"/>
      <c r="W345" s="1419"/>
      <c r="X345" s="1420"/>
      <c r="Y345" s="1419"/>
      <c r="Z345" s="1421"/>
      <c r="AA345" s="1419"/>
      <c r="AB345" s="1419"/>
      <c r="AC345" s="1419"/>
      <c r="AD345" s="1419"/>
      <c r="AE345" s="1419"/>
      <c r="AF345" s="1234"/>
      <c r="AG345" s="875"/>
      <c r="AH345" s="1419"/>
    </row>
    <row r="346">
      <c r="A346" s="1419"/>
      <c r="B346" s="1419"/>
      <c r="C346" s="1419"/>
      <c r="D346" s="1419"/>
      <c r="E346" s="1419"/>
      <c r="F346" s="1419"/>
      <c r="G346" s="1420"/>
      <c r="H346" s="1419"/>
      <c r="I346" s="1421"/>
      <c r="J346" s="1419"/>
      <c r="K346" s="1419"/>
      <c r="L346" s="1419"/>
      <c r="M346" s="1419"/>
      <c r="N346" s="1419"/>
      <c r="O346" s="1234"/>
      <c r="P346" s="875"/>
      <c r="Q346" s="1419"/>
      <c r="R346" s="1419"/>
      <c r="S346" s="1419"/>
      <c r="T346" s="1419"/>
      <c r="U346" s="1419"/>
      <c r="V346" s="1419"/>
      <c r="W346" s="1419"/>
      <c r="X346" s="1420"/>
      <c r="Y346" s="1419"/>
      <c r="Z346" s="1421"/>
      <c r="AA346" s="1419"/>
      <c r="AB346" s="1419"/>
      <c r="AC346" s="1419"/>
      <c r="AD346" s="1419"/>
      <c r="AE346" s="1419"/>
      <c r="AF346" s="1234"/>
      <c r="AG346" s="875"/>
      <c r="AH346" s="1419"/>
    </row>
    <row r="347">
      <c r="A347" s="1419"/>
      <c r="B347" s="1419"/>
      <c r="C347" s="1419"/>
      <c r="D347" s="1419"/>
      <c r="E347" s="1419"/>
      <c r="F347" s="1419"/>
      <c r="G347" s="1420"/>
      <c r="H347" s="1419"/>
      <c r="I347" s="1421"/>
      <c r="J347" s="1419"/>
      <c r="K347" s="1419"/>
      <c r="L347" s="1419"/>
      <c r="M347" s="1419"/>
      <c r="N347" s="1419"/>
      <c r="O347" s="1234"/>
      <c r="P347" s="875"/>
      <c r="Q347" s="1419"/>
      <c r="R347" s="1419"/>
      <c r="S347" s="1419"/>
      <c r="T347" s="1419"/>
      <c r="U347" s="1419"/>
      <c r="V347" s="1419"/>
      <c r="W347" s="1419"/>
      <c r="X347" s="1420"/>
      <c r="Y347" s="1419"/>
      <c r="Z347" s="1421"/>
      <c r="AA347" s="1419"/>
      <c r="AB347" s="1419"/>
      <c r="AC347" s="1419"/>
      <c r="AD347" s="1419"/>
      <c r="AE347" s="1419"/>
      <c r="AF347" s="1234"/>
      <c r="AG347" s="875"/>
      <c r="AH347" s="1419"/>
    </row>
    <row r="348">
      <c r="A348" s="1419"/>
      <c r="B348" s="1419"/>
      <c r="C348" s="1419"/>
      <c r="D348" s="1419"/>
      <c r="E348" s="1419"/>
      <c r="F348" s="1419"/>
      <c r="G348" s="1420"/>
      <c r="H348" s="1419"/>
      <c r="I348" s="1421"/>
      <c r="J348" s="1419"/>
      <c r="K348" s="1419"/>
      <c r="L348" s="1419"/>
      <c r="M348" s="1419"/>
      <c r="N348" s="1419"/>
      <c r="O348" s="1234"/>
      <c r="P348" s="875"/>
      <c r="Q348" s="1419"/>
      <c r="R348" s="1419"/>
      <c r="S348" s="1419"/>
      <c r="T348" s="1419"/>
      <c r="U348" s="1419"/>
      <c r="V348" s="1419"/>
      <c r="W348" s="1419"/>
      <c r="X348" s="1420"/>
      <c r="Y348" s="1419"/>
      <c r="Z348" s="1421"/>
      <c r="AA348" s="1419"/>
      <c r="AB348" s="1419"/>
      <c r="AC348" s="1419"/>
      <c r="AD348" s="1419"/>
      <c r="AE348" s="1419"/>
      <c r="AF348" s="1234"/>
      <c r="AG348" s="875"/>
      <c r="AH348" s="1419"/>
    </row>
    <row r="349">
      <c r="A349" s="1419"/>
      <c r="B349" s="1419"/>
      <c r="C349" s="1419"/>
      <c r="D349" s="1419"/>
      <c r="E349" s="1419"/>
      <c r="F349" s="1419"/>
      <c r="G349" s="1420"/>
      <c r="H349" s="1419"/>
      <c r="I349" s="1421"/>
      <c r="J349" s="1419"/>
      <c r="K349" s="1419"/>
      <c r="L349" s="1419"/>
      <c r="M349" s="1419"/>
      <c r="N349" s="1419"/>
      <c r="O349" s="1234"/>
      <c r="P349" s="875"/>
      <c r="Q349" s="1419"/>
      <c r="R349" s="1419"/>
      <c r="S349" s="1419"/>
      <c r="T349" s="1419"/>
      <c r="U349" s="1419"/>
      <c r="V349" s="1419"/>
      <c r="W349" s="1419"/>
      <c r="X349" s="1420"/>
      <c r="Y349" s="1419"/>
      <c r="Z349" s="1421"/>
      <c r="AA349" s="1419"/>
      <c r="AB349" s="1419"/>
      <c r="AC349" s="1419"/>
      <c r="AD349" s="1419"/>
      <c r="AE349" s="1419"/>
      <c r="AF349" s="1234"/>
      <c r="AG349" s="875"/>
      <c r="AH349" s="1419"/>
    </row>
    <row r="350">
      <c r="A350" s="1419"/>
      <c r="B350" s="1419"/>
      <c r="C350" s="1419"/>
      <c r="D350" s="1419"/>
      <c r="E350" s="1419"/>
      <c r="F350" s="1419"/>
      <c r="G350" s="1420"/>
      <c r="H350" s="1419"/>
      <c r="I350" s="1421"/>
      <c r="J350" s="1419"/>
      <c r="K350" s="1419"/>
      <c r="L350" s="1419"/>
      <c r="M350" s="1419"/>
      <c r="N350" s="1419"/>
      <c r="O350" s="1234"/>
      <c r="P350" s="875"/>
      <c r="Q350" s="1419"/>
      <c r="R350" s="1419"/>
      <c r="S350" s="1419"/>
      <c r="T350" s="1419"/>
      <c r="U350" s="1419"/>
      <c r="V350" s="1419"/>
      <c r="W350" s="1419"/>
      <c r="X350" s="1420"/>
      <c r="Y350" s="1419"/>
      <c r="Z350" s="1421"/>
      <c r="AA350" s="1419"/>
      <c r="AB350" s="1419"/>
      <c r="AC350" s="1419"/>
      <c r="AD350" s="1419"/>
      <c r="AE350" s="1419"/>
      <c r="AF350" s="1234"/>
      <c r="AG350" s="875"/>
      <c r="AH350" s="1419"/>
    </row>
    <row r="351">
      <c r="A351" s="1419"/>
      <c r="B351" s="1419"/>
      <c r="C351" s="1419"/>
      <c r="D351" s="1419"/>
      <c r="E351" s="1419"/>
      <c r="F351" s="1419"/>
      <c r="G351" s="1420"/>
      <c r="H351" s="1419"/>
      <c r="I351" s="1421"/>
      <c r="J351" s="1419"/>
      <c r="K351" s="1419"/>
      <c r="L351" s="1419"/>
      <c r="M351" s="1419"/>
      <c r="N351" s="1419"/>
      <c r="O351" s="1234"/>
      <c r="P351" s="875"/>
      <c r="Q351" s="1419"/>
      <c r="R351" s="1419"/>
      <c r="S351" s="1419"/>
      <c r="T351" s="1419"/>
      <c r="U351" s="1419"/>
      <c r="V351" s="1419"/>
      <c r="W351" s="1419"/>
      <c r="X351" s="1420"/>
      <c r="Y351" s="1419"/>
      <c r="Z351" s="1421"/>
      <c r="AA351" s="1419"/>
      <c r="AB351" s="1419"/>
      <c r="AC351" s="1419"/>
      <c r="AD351" s="1419"/>
      <c r="AE351" s="1419"/>
      <c r="AF351" s="1234"/>
      <c r="AG351" s="875"/>
      <c r="AH351" s="1419"/>
    </row>
    <row r="352">
      <c r="A352" s="1419"/>
      <c r="B352" s="1419"/>
      <c r="C352" s="1419"/>
      <c r="D352" s="1419"/>
      <c r="E352" s="1419"/>
      <c r="F352" s="1419"/>
      <c r="G352" s="1420"/>
      <c r="H352" s="1419"/>
      <c r="I352" s="1421"/>
      <c r="J352" s="1419"/>
      <c r="K352" s="1419"/>
      <c r="L352" s="1419"/>
      <c r="M352" s="1419"/>
      <c r="N352" s="1419"/>
      <c r="O352" s="1234"/>
      <c r="P352" s="875"/>
      <c r="Q352" s="1419"/>
      <c r="R352" s="1419"/>
      <c r="S352" s="1419"/>
      <c r="T352" s="1419"/>
      <c r="U352" s="1419"/>
      <c r="V352" s="1419"/>
      <c r="W352" s="1419"/>
      <c r="X352" s="1420"/>
      <c r="Y352" s="1419"/>
      <c r="Z352" s="1421"/>
      <c r="AA352" s="1419"/>
      <c r="AB352" s="1419"/>
      <c r="AC352" s="1419"/>
      <c r="AD352" s="1419"/>
      <c r="AE352" s="1419"/>
      <c r="AF352" s="1234"/>
      <c r="AG352" s="875"/>
      <c r="AH352" s="1419"/>
    </row>
    <row r="353">
      <c r="A353" s="1419"/>
      <c r="B353" s="1419"/>
      <c r="C353" s="1419"/>
      <c r="D353" s="1419"/>
      <c r="E353" s="1419"/>
      <c r="F353" s="1419"/>
      <c r="G353" s="1420"/>
      <c r="H353" s="1419"/>
      <c r="I353" s="1421"/>
      <c r="J353" s="1419"/>
      <c r="K353" s="1419"/>
      <c r="L353" s="1419"/>
      <c r="M353" s="1419"/>
      <c r="N353" s="1419"/>
      <c r="O353" s="1234"/>
      <c r="P353" s="875"/>
      <c r="Q353" s="1419"/>
      <c r="R353" s="1419"/>
      <c r="S353" s="1419"/>
      <c r="T353" s="1419"/>
      <c r="U353" s="1419"/>
      <c r="V353" s="1419"/>
      <c r="W353" s="1419"/>
      <c r="X353" s="1420"/>
      <c r="Y353" s="1419"/>
      <c r="Z353" s="1421"/>
      <c r="AA353" s="1419"/>
      <c r="AB353" s="1419"/>
      <c r="AC353" s="1419"/>
      <c r="AD353" s="1419"/>
      <c r="AE353" s="1419"/>
      <c r="AF353" s="1234"/>
      <c r="AG353" s="875"/>
      <c r="AH353" s="1419"/>
    </row>
    <row r="354">
      <c r="A354" s="1419"/>
      <c r="B354" s="1419"/>
      <c r="C354" s="1419"/>
      <c r="D354" s="1419"/>
      <c r="E354" s="1419"/>
      <c r="F354" s="1419"/>
      <c r="G354" s="1420"/>
      <c r="H354" s="1419"/>
      <c r="I354" s="1421"/>
      <c r="J354" s="1419"/>
      <c r="K354" s="1419"/>
      <c r="L354" s="1419"/>
      <c r="M354" s="1419"/>
      <c r="N354" s="1419"/>
      <c r="O354" s="1234"/>
      <c r="P354" s="875"/>
      <c r="Q354" s="1419"/>
      <c r="R354" s="1419"/>
      <c r="S354" s="1419"/>
      <c r="T354" s="1419"/>
      <c r="U354" s="1419"/>
      <c r="V354" s="1419"/>
      <c r="W354" s="1419"/>
      <c r="X354" s="1420"/>
      <c r="Y354" s="1419"/>
      <c r="Z354" s="1421"/>
      <c r="AA354" s="1419"/>
      <c r="AB354" s="1419"/>
      <c r="AC354" s="1419"/>
      <c r="AD354" s="1419"/>
      <c r="AE354" s="1419"/>
      <c r="AF354" s="1234"/>
      <c r="AG354" s="875"/>
      <c r="AH354" s="1419"/>
    </row>
    <row r="355">
      <c r="A355" s="1419"/>
      <c r="B355" s="1419"/>
      <c r="C355" s="1419"/>
      <c r="D355" s="1419"/>
      <c r="E355" s="1419"/>
      <c r="F355" s="1419"/>
      <c r="G355" s="1420"/>
      <c r="H355" s="1419"/>
      <c r="I355" s="1421"/>
      <c r="J355" s="1419"/>
      <c r="K355" s="1419"/>
      <c r="L355" s="1419"/>
      <c r="M355" s="1419"/>
      <c r="N355" s="1419"/>
      <c r="O355" s="1234"/>
      <c r="P355" s="875"/>
      <c r="Q355" s="1419"/>
      <c r="R355" s="1419"/>
      <c r="S355" s="1419"/>
      <c r="T355" s="1419"/>
      <c r="U355" s="1419"/>
      <c r="V355" s="1419"/>
      <c r="W355" s="1419"/>
      <c r="X355" s="1420"/>
      <c r="Y355" s="1419"/>
      <c r="Z355" s="1421"/>
      <c r="AA355" s="1419"/>
      <c r="AB355" s="1419"/>
      <c r="AC355" s="1419"/>
      <c r="AD355" s="1419"/>
      <c r="AE355" s="1419"/>
      <c r="AF355" s="1234"/>
      <c r="AG355" s="875"/>
      <c r="AH355" s="1419"/>
    </row>
    <row r="356">
      <c r="A356" s="1419"/>
      <c r="B356" s="1419"/>
      <c r="C356" s="1419"/>
      <c r="D356" s="1419"/>
      <c r="E356" s="1419"/>
      <c r="F356" s="1419"/>
      <c r="G356" s="1420"/>
      <c r="H356" s="1419"/>
      <c r="I356" s="1421"/>
      <c r="J356" s="1419"/>
      <c r="K356" s="1419"/>
      <c r="L356" s="1419"/>
      <c r="M356" s="1419"/>
      <c r="N356" s="1419"/>
      <c r="O356" s="1234"/>
      <c r="P356" s="875"/>
      <c r="Q356" s="1419"/>
      <c r="R356" s="1419"/>
      <c r="S356" s="1419"/>
      <c r="T356" s="1419"/>
      <c r="U356" s="1419"/>
      <c r="V356" s="1419"/>
      <c r="W356" s="1419"/>
      <c r="X356" s="1420"/>
      <c r="Y356" s="1419"/>
      <c r="Z356" s="1421"/>
      <c r="AA356" s="1419"/>
      <c r="AB356" s="1419"/>
      <c r="AC356" s="1419"/>
      <c r="AD356" s="1419"/>
      <c r="AE356" s="1419"/>
      <c r="AF356" s="1234"/>
      <c r="AG356" s="875"/>
      <c r="AH356" s="1419"/>
    </row>
    <row r="357">
      <c r="A357" s="1419"/>
      <c r="B357" s="1419"/>
      <c r="C357" s="1419"/>
      <c r="D357" s="1419"/>
      <c r="E357" s="1419"/>
      <c r="F357" s="1419"/>
      <c r="G357" s="1420"/>
      <c r="H357" s="1419"/>
      <c r="I357" s="1421"/>
      <c r="J357" s="1419"/>
      <c r="K357" s="1419"/>
      <c r="L357" s="1419"/>
      <c r="M357" s="1419"/>
      <c r="N357" s="1419"/>
      <c r="O357" s="1234"/>
      <c r="P357" s="875"/>
      <c r="Q357" s="1419"/>
      <c r="R357" s="1419"/>
      <c r="S357" s="1419"/>
      <c r="T357" s="1419"/>
      <c r="U357" s="1419"/>
      <c r="V357" s="1419"/>
      <c r="W357" s="1419"/>
      <c r="X357" s="1420"/>
      <c r="Y357" s="1419"/>
      <c r="Z357" s="1421"/>
      <c r="AA357" s="1419"/>
      <c r="AB357" s="1419"/>
      <c r="AC357" s="1419"/>
      <c r="AD357" s="1419"/>
      <c r="AE357" s="1419"/>
      <c r="AF357" s="1234"/>
      <c r="AG357" s="875"/>
      <c r="AH357" s="1419"/>
    </row>
    <row r="358">
      <c r="A358" s="1419"/>
      <c r="B358" s="1419"/>
      <c r="C358" s="1419"/>
      <c r="D358" s="1419"/>
      <c r="E358" s="1419"/>
      <c r="F358" s="1419"/>
      <c r="G358" s="1420"/>
      <c r="H358" s="1419"/>
      <c r="I358" s="1421"/>
      <c r="J358" s="1419"/>
      <c r="K358" s="1419"/>
      <c r="L358" s="1419"/>
      <c r="M358" s="1419"/>
      <c r="N358" s="1419"/>
      <c r="O358" s="1234"/>
      <c r="P358" s="875"/>
      <c r="Q358" s="1419"/>
      <c r="R358" s="1419"/>
      <c r="S358" s="1419"/>
      <c r="T358" s="1419"/>
      <c r="U358" s="1419"/>
      <c r="V358" s="1419"/>
      <c r="W358" s="1419"/>
      <c r="X358" s="1420"/>
      <c r="Y358" s="1419"/>
      <c r="Z358" s="1421"/>
      <c r="AA358" s="1419"/>
      <c r="AB358" s="1419"/>
      <c r="AC358" s="1419"/>
      <c r="AD358" s="1419"/>
      <c r="AE358" s="1419"/>
      <c r="AF358" s="1234"/>
      <c r="AG358" s="875"/>
      <c r="AH358" s="1419"/>
    </row>
    <row r="359">
      <c r="A359" s="1419"/>
      <c r="B359" s="1419"/>
      <c r="C359" s="1419"/>
      <c r="D359" s="1419"/>
      <c r="E359" s="1419"/>
      <c r="F359" s="1419"/>
      <c r="G359" s="1420"/>
      <c r="H359" s="1419"/>
      <c r="I359" s="1421"/>
      <c r="J359" s="1419"/>
      <c r="K359" s="1419"/>
      <c r="L359" s="1419"/>
      <c r="M359" s="1419"/>
      <c r="N359" s="1419"/>
      <c r="O359" s="1234"/>
      <c r="P359" s="875"/>
      <c r="Q359" s="1419"/>
      <c r="R359" s="1419"/>
      <c r="S359" s="1419"/>
      <c r="T359" s="1419"/>
      <c r="U359" s="1419"/>
      <c r="V359" s="1419"/>
      <c r="W359" s="1419"/>
      <c r="X359" s="1420"/>
      <c r="Y359" s="1419"/>
      <c r="Z359" s="1421"/>
      <c r="AA359" s="1419"/>
      <c r="AB359" s="1419"/>
      <c r="AC359" s="1419"/>
      <c r="AD359" s="1419"/>
      <c r="AE359" s="1419"/>
      <c r="AF359" s="1234"/>
      <c r="AG359" s="875"/>
      <c r="AH359" s="1419"/>
    </row>
    <row r="360">
      <c r="A360" s="1419"/>
      <c r="B360" s="1419"/>
      <c r="C360" s="1419"/>
      <c r="D360" s="1419"/>
      <c r="E360" s="1419"/>
      <c r="F360" s="1419"/>
      <c r="G360" s="1420"/>
      <c r="H360" s="1419"/>
      <c r="I360" s="1421"/>
      <c r="J360" s="1419"/>
      <c r="K360" s="1419"/>
      <c r="L360" s="1419"/>
      <c r="M360" s="1419"/>
      <c r="N360" s="1419"/>
      <c r="O360" s="1234"/>
      <c r="P360" s="875"/>
      <c r="Q360" s="1419"/>
      <c r="R360" s="1419"/>
      <c r="S360" s="1419"/>
      <c r="T360" s="1419"/>
      <c r="U360" s="1419"/>
      <c r="V360" s="1419"/>
      <c r="W360" s="1419"/>
      <c r="X360" s="1420"/>
      <c r="Y360" s="1419"/>
      <c r="Z360" s="1421"/>
      <c r="AA360" s="1419"/>
      <c r="AB360" s="1419"/>
      <c r="AC360" s="1419"/>
      <c r="AD360" s="1419"/>
      <c r="AE360" s="1419"/>
      <c r="AF360" s="1234"/>
      <c r="AG360" s="875"/>
      <c r="AH360" s="1419"/>
    </row>
    <row r="361">
      <c r="A361" s="1419"/>
      <c r="B361" s="1419"/>
      <c r="C361" s="1419"/>
      <c r="D361" s="1419"/>
      <c r="E361" s="1419"/>
      <c r="F361" s="1419"/>
      <c r="G361" s="1420"/>
      <c r="H361" s="1419"/>
      <c r="I361" s="1421"/>
      <c r="J361" s="1419"/>
      <c r="K361" s="1419"/>
      <c r="L361" s="1419"/>
      <c r="M361" s="1419"/>
      <c r="N361" s="1419"/>
      <c r="O361" s="1234"/>
      <c r="P361" s="875"/>
      <c r="Q361" s="1419"/>
      <c r="R361" s="1419"/>
      <c r="S361" s="1419"/>
      <c r="T361" s="1419"/>
      <c r="U361" s="1419"/>
      <c r="V361" s="1419"/>
      <c r="W361" s="1419"/>
      <c r="X361" s="1420"/>
      <c r="Y361" s="1419"/>
      <c r="Z361" s="1421"/>
      <c r="AA361" s="1419"/>
      <c r="AB361" s="1419"/>
      <c r="AC361" s="1419"/>
      <c r="AD361" s="1419"/>
      <c r="AE361" s="1419"/>
      <c r="AF361" s="1234"/>
      <c r="AG361" s="875"/>
      <c r="AH361" s="1419"/>
    </row>
    <row r="362">
      <c r="A362" s="1419"/>
      <c r="B362" s="1419"/>
      <c r="C362" s="1419"/>
      <c r="D362" s="1419"/>
      <c r="E362" s="1419"/>
      <c r="F362" s="1419"/>
      <c r="G362" s="1420"/>
      <c r="H362" s="1419"/>
      <c r="I362" s="1421"/>
      <c r="J362" s="1419"/>
      <c r="K362" s="1419"/>
      <c r="L362" s="1419"/>
      <c r="M362" s="1419"/>
      <c r="N362" s="1419"/>
      <c r="O362" s="1234"/>
      <c r="P362" s="875"/>
      <c r="Q362" s="1419"/>
      <c r="R362" s="1419"/>
      <c r="S362" s="1419"/>
      <c r="T362" s="1419"/>
      <c r="U362" s="1419"/>
      <c r="V362" s="1419"/>
      <c r="W362" s="1419"/>
      <c r="X362" s="1420"/>
      <c r="Y362" s="1419"/>
      <c r="Z362" s="1421"/>
      <c r="AA362" s="1419"/>
      <c r="AB362" s="1419"/>
      <c r="AC362" s="1419"/>
      <c r="AD362" s="1419"/>
      <c r="AE362" s="1419"/>
      <c r="AF362" s="1234"/>
      <c r="AG362" s="875"/>
      <c r="AH362" s="1419"/>
    </row>
    <row r="363">
      <c r="A363" s="1419"/>
      <c r="B363" s="1419"/>
      <c r="C363" s="1419"/>
      <c r="D363" s="1419"/>
      <c r="E363" s="1419"/>
      <c r="F363" s="1419"/>
      <c r="G363" s="1420"/>
      <c r="H363" s="1419"/>
      <c r="I363" s="1421"/>
      <c r="J363" s="1419"/>
      <c r="K363" s="1419"/>
      <c r="L363" s="1419"/>
      <c r="M363" s="1419"/>
      <c r="N363" s="1419"/>
      <c r="O363" s="1234"/>
      <c r="P363" s="875"/>
      <c r="Q363" s="1419"/>
      <c r="R363" s="1419"/>
      <c r="S363" s="1419"/>
      <c r="T363" s="1419"/>
      <c r="U363" s="1419"/>
      <c r="V363" s="1419"/>
      <c r="W363" s="1419"/>
      <c r="X363" s="1420"/>
      <c r="Y363" s="1419"/>
      <c r="Z363" s="1421"/>
      <c r="AA363" s="1419"/>
      <c r="AB363" s="1419"/>
      <c r="AC363" s="1419"/>
      <c r="AD363" s="1419"/>
      <c r="AE363" s="1419"/>
      <c r="AF363" s="1234"/>
      <c r="AG363" s="875"/>
      <c r="AH363" s="1419"/>
    </row>
    <row r="364">
      <c r="A364" s="1419"/>
      <c r="B364" s="1419"/>
      <c r="C364" s="1419"/>
      <c r="D364" s="1419"/>
      <c r="E364" s="1419"/>
      <c r="F364" s="1419"/>
      <c r="G364" s="1420"/>
      <c r="H364" s="1419"/>
      <c r="I364" s="1421"/>
      <c r="J364" s="1419"/>
      <c r="K364" s="1419"/>
      <c r="L364" s="1419"/>
      <c r="M364" s="1419"/>
      <c r="N364" s="1419"/>
      <c r="O364" s="1234"/>
      <c r="P364" s="875"/>
      <c r="Q364" s="1419"/>
      <c r="R364" s="1419"/>
      <c r="S364" s="1419"/>
      <c r="T364" s="1419"/>
      <c r="U364" s="1419"/>
      <c r="V364" s="1419"/>
      <c r="W364" s="1419"/>
      <c r="X364" s="1420"/>
      <c r="Y364" s="1419"/>
      <c r="Z364" s="1421"/>
      <c r="AA364" s="1419"/>
      <c r="AB364" s="1419"/>
      <c r="AC364" s="1419"/>
      <c r="AD364" s="1419"/>
      <c r="AE364" s="1419"/>
      <c r="AF364" s="1234"/>
      <c r="AG364" s="875"/>
      <c r="AH364" s="1419"/>
    </row>
    <row r="365">
      <c r="A365" s="1419"/>
      <c r="B365" s="1419"/>
      <c r="C365" s="1419"/>
      <c r="D365" s="1419"/>
      <c r="E365" s="1419"/>
      <c r="F365" s="1419"/>
      <c r="G365" s="1420"/>
      <c r="H365" s="1419"/>
      <c r="I365" s="1421"/>
      <c r="J365" s="1419"/>
      <c r="K365" s="1419"/>
      <c r="L365" s="1419"/>
      <c r="M365" s="1419"/>
      <c r="N365" s="1419"/>
      <c r="O365" s="1234"/>
      <c r="P365" s="875"/>
      <c r="Q365" s="1419"/>
      <c r="R365" s="1419"/>
      <c r="S365" s="1419"/>
      <c r="T365" s="1419"/>
      <c r="U365" s="1419"/>
      <c r="V365" s="1419"/>
      <c r="W365" s="1419"/>
      <c r="X365" s="1420"/>
      <c r="Y365" s="1419"/>
      <c r="Z365" s="1421"/>
      <c r="AA365" s="1419"/>
      <c r="AB365" s="1419"/>
      <c r="AC365" s="1419"/>
      <c r="AD365" s="1419"/>
      <c r="AE365" s="1419"/>
      <c r="AF365" s="1234"/>
      <c r="AG365" s="875"/>
      <c r="AH365" s="1419"/>
    </row>
    <row r="366">
      <c r="A366" s="1419"/>
      <c r="B366" s="1419"/>
      <c r="C366" s="1419"/>
      <c r="D366" s="1419"/>
      <c r="E366" s="1419"/>
      <c r="F366" s="1419"/>
      <c r="G366" s="1420"/>
      <c r="H366" s="1419"/>
      <c r="I366" s="1421"/>
      <c r="J366" s="1419"/>
      <c r="K366" s="1419"/>
      <c r="L366" s="1419"/>
      <c r="M366" s="1419"/>
      <c r="N366" s="1419"/>
      <c r="O366" s="1234"/>
      <c r="P366" s="875"/>
      <c r="Q366" s="1419"/>
      <c r="R366" s="1419"/>
      <c r="S366" s="1419"/>
      <c r="T366" s="1419"/>
      <c r="U366" s="1419"/>
      <c r="V366" s="1419"/>
      <c r="W366" s="1419"/>
      <c r="X366" s="1420"/>
      <c r="Y366" s="1419"/>
      <c r="Z366" s="1421"/>
      <c r="AA366" s="1419"/>
      <c r="AB366" s="1419"/>
      <c r="AC366" s="1419"/>
      <c r="AD366" s="1419"/>
      <c r="AE366" s="1419"/>
      <c r="AF366" s="1234"/>
      <c r="AG366" s="875"/>
      <c r="AH366" s="1419"/>
    </row>
    <row r="367">
      <c r="A367" s="1419"/>
      <c r="B367" s="1419"/>
      <c r="C367" s="1419"/>
      <c r="D367" s="1419"/>
      <c r="E367" s="1419"/>
      <c r="F367" s="1419"/>
      <c r="G367" s="1420"/>
      <c r="H367" s="1419"/>
      <c r="I367" s="1421"/>
      <c r="J367" s="1419"/>
      <c r="K367" s="1419"/>
      <c r="L367" s="1419"/>
      <c r="M367" s="1419"/>
      <c r="N367" s="1419"/>
      <c r="O367" s="1234"/>
      <c r="P367" s="875"/>
      <c r="Q367" s="1419"/>
      <c r="R367" s="1419"/>
      <c r="S367" s="1419"/>
      <c r="T367" s="1419"/>
      <c r="U367" s="1419"/>
      <c r="V367" s="1419"/>
      <c r="W367" s="1419"/>
      <c r="X367" s="1420"/>
      <c r="Y367" s="1419"/>
      <c r="Z367" s="1421"/>
      <c r="AA367" s="1419"/>
      <c r="AB367" s="1419"/>
      <c r="AC367" s="1419"/>
      <c r="AD367" s="1419"/>
      <c r="AE367" s="1419"/>
      <c r="AF367" s="1234"/>
      <c r="AG367" s="875"/>
      <c r="AH367" s="1419"/>
    </row>
    <row r="368">
      <c r="A368" s="1419"/>
      <c r="B368" s="1419"/>
      <c r="C368" s="1419"/>
      <c r="D368" s="1419"/>
      <c r="E368" s="1419"/>
      <c r="F368" s="1419"/>
      <c r="G368" s="1420"/>
      <c r="H368" s="1419"/>
      <c r="I368" s="1421"/>
      <c r="J368" s="1419"/>
      <c r="K368" s="1419"/>
      <c r="L368" s="1419"/>
      <c r="M368" s="1419"/>
      <c r="N368" s="1419"/>
      <c r="O368" s="1234"/>
      <c r="P368" s="875"/>
      <c r="Q368" s="1419"/>
      <c r="R368" s="1419"/>
      <c r="S368" s="1419"/>
      <c r="T368" s="1419"/>
      <c r="U368" s="1419"/>
      <c r="V368" s="1419"/>
      <c r="W368" s="1419"/>
      <c r="X368" s="1420"/>
      <c r="Y368" s="1419"/>
      <c r="Z368" s="1421"/>
      <c r="AA368" s="1419"/>
      <c r="AB368" s="1419"/>
      <c r="AC368" s="1419"/>
      <c r="AD368" s="1419"/>
      <c r="AE368" s="1419"/>
      <c r="AF368" s="1234"/>
      <c r="AG368" s="875"/>
      <c r="AH368" s="1419"/>
    </row>
    <row r="369">
      <c r="A369" s="1419"/>
      <c r="B369" s="1419"/>
      <c r="C369" s="1419"/>
      <c r="D369" s="1419"/>
      <c r="E369" s="1419"/>
      <c r="F369" s="1419"/>
      <c r="G369" s="1420"/>
      <c r="H369" s="1419"/>
      <c r="I369" s="1421"/>
      <c r="J369" s="1419"/>
      <c r="K369" s="1419"/>
      <c r="L369" s="1419"/>
      <c r="M369" s="1419"/>
      <c r="N369" s="1419"/>
      <c r="O369" s="1234"/>
      <c r="P369" s="875"/>
      <c r="Q369" s="1419"/>
      <c r="R369" s="1419"/>
      <c r="S369" s="1419"/>
      <c r="T369" s="1419"/>
      <c r="U369" s="1419"/>
      <c r="V369" s="1419"/>
      <c r="W369" s="1419"/>
      <c r="X369" s="1420"/>
      <c r="Y369" s="1419"/>
      <c r="Z369" s="1421"/>
      <c r="AA369" s="1419"/>
      <c r="AB369" s="1419"/>
      <c r="AC369" s="1419"/>
      <c r="AD369" s="1419"/>
      <c r="AE369" s="1419"/>
      <c r="AF369" s="1234"/>
      <c r="AG369" s="875"/>
      <c r="AH369" s="1419"/>
    </row>
    <row r="370">
      <c r="A370" s="1419"/>
      <c r="B370" s="1419"/>
      <c r="C370" s="1419"/>
      <c r="D370" s="1419"/>
      <c r="E370" s="1419"/>
      <c r="F370" s="1419"/>
      <c r="G370" s="1420"/>
      <c r="H370" s="1419"/>
      <c r="I370" s="1421"/>
      <c r="J370" s="1419"/>
      <c r="K370" s="1419"/>
      <c r="L370" s="1419"/>
      <c r="M370" s="1419"/>
      <c r="N370" s="1419"/>
      <c r="O370" s="1234"/>
      <c r="P370" s="875"/>
      <c r="Q370" s="1419"/>
      <c r="R370" s="1419"/>
      <c r="S370" s="1419"/>
      <c r="T370" s="1419"/>
      <c r="U370" s="1419"/>
      <c r="V370" s="1419"/>
      <c r="W370" s="1419"/>
      <c r="X370" s="1420"/>
      <c r="Y370" s="1419"/>
      <c r="Z370" s="1421"/>
      <c r="AA370" s="1419"/>
      <c r="AB370" s="1419"/>
      <c r="AC370" s="1419"/>
      <c r="AD370" s="1419"/>
      <c r="AE370" s="1419"/>
      <c r="AF370" s="1234"/>
      <c r="AG370" s="875"/>
      <c r="AH370" s="1419"/>
    </row>
    <row r="371">
      <c r="A371" s="1419"/>
      <c r="B371" s="1419"/>
      <c r="C371" s="1419"/>
      <c r="D371" s="1419"/>
      <c r="E371" s="1419"/>
      <c r="F371" s="1419"/>
      <c r="G371" s="1420"/>
      <c r="H371" s="1419"/>
      <c r="I371" s="1421"/>
      <c r="J371" s="1419"/>
      <c r="K371" s="1419"/>
      <c r="L371" s="1419"/>
      <c r="M371" s="1419"/>
      <c r="N371" s="1419"/>
      <c r="O371" s="1234"/>
      <c r="P371" s="875"/>
      <c r="Q371" s="1419"/>
      <c r="R371" s="1419"/>
      <c r="S371" s="1419"/>
      <c r="T371" s="1419"/>
      <c r="U371" s="1419"/>
      <c r="V371" s="1419"/>
      <c r="W371" s="1419"/>
      <c r="X371" s="1420"/>
      <c r="Y371" s="1419"/>
      <c r="Z371" s="1421"/>
      <c r="AA371" s="1419"/>
      <c r="AB371" s="1419"/>
      <c r="AC371" s="1419"/>
      <c r="AD371" s="1419"/>
      <c r="AE371" s="1419"/>
      <c r="AF371" s="1234"/>
      <c r="AG371" s="875"/>
      <c r="AH371" s="1419"/>
    </row>
    <row r="372">
      <c r="A372" s="1419"/>
      <c r="B372" s="1419"/>
      <c r="C372" s="1419"/>
      <c r="D372" s="1419"/>
      <c r="E372" s="1419"/>
      <c r="F372" s="1419"/>
      <c r="G372" s="1420"/>
      <c r="H372" s="1419"/>
      <c r="I372" s="1421"/>
      <c r="J372" s="1419"/>
      <c r="K372" s="1419"/>
      <c r="L372" s="1419"/>
      <c r="M372" s="1419"/>
      <c r="N372" s="1419"/>
      <c r="O372" s="1234"/>
      <c r="P372" s="875"/>
      <c r="Q372" s="1419"/>
      <c r="R372" s="1419"/>
      <c r="S372" s="1419"/>
      <c r="T372" s="1419"/>
      <c r="U372" s="1419"/>
      <c r="V372" s="1419"/>
      <c r="W372" s="1419"/>
      <c r="X372" s="1420"/>
      <c r="Y372" s="1419"/>
      <c r="Z372" s="1421"/>
      <c r="AA372" s="1419"/>
      <c r="AB372" s="1419"/>
      <c r="AC372" s="1419"/>
      <c r="AD372" s="1419"/>
      <c r="AE372" s="1419"/>
      <c r="AF372" s="1234"/>
      <c r="AG372" s="875"/>
      <c r="AH372" s="1419"/>
    </row>
    <row r="373">
      <c r="A373" s="1419"/>
      <c r="B373" s="1419"/>
      <c r="C373" s="1419"/>
      <c r="D373" s="1419"/>
      <c r="E373" s="1419"/>
      <c r="F373" s="1419"/>
      <c r="G373" s="1420"/>
      <c r="H373" s="1419"/>
      <c r="I373" s="1421"/>
      <c r="J373" s="1419"/>
      <c r="K373" s="1419"/>
      <c r="L373" s="1419"/>
      <c r="M373" s="1419"/>
      <c r="N373" s="1419"/>
      <c r="O373" s="1234"/>
      <c r="P373" s="875"/>
      <c r="Q373" s="1419"/>
      <c r="R373" s="1419"/>
      <c r="S373" s="1419"/>
      <c r="T373" s="1419"/>
      <c r="U373" s="1419"/>
      <c r="V373" s="1419"/>
      <c r="W373" s="1419"/>
      <c r="X373" s="1420"/>
      <c r="Y373" s="1419"/>
      <c r="Z373" s="1421"/>
      <c r="AA373" s="1419"/>
      <c r="AB373" s="1419"/>
      <c r="AC373" s="1419"/>
      <c r="AD373" s="1419"/>
      <c r="AE373" s="1419"/>
      <c r="AF373" s="1234"/>
      <c r="AG373" s="875"/>
      <c r="AH373" s="1419"/>
    </row>
    <row r="374">
      <c r="A374" s="1419"/>
      <c r="B374" s="1419"/>
      <c r="C374" s="1419"/>
      <c r="D374" s="1419"/>
      <c r="E374" s="1419"/>
      <c r="F374" s="1419"/>
      <c r="G374" s="1420"/>
      <c r="H374" s="1419"/>
      <c r="I374" s="1421"/>
      <c r="J374" s="1419"/>
      <c r="K374" s="1419"/>
      <c r="L374" s="1419"/>
      <c r="M374" s="1419"/>
      <c r="N374" s="1419"/>
      <c r="O374" s="1234"/>
      <c r="P374" s="875"/>
      <c r="Q374" s="1419"/>
      <c r="R374" s="1419"/>
      <c r="S374" s="1419"/>
      <c r="T374" s="1419"/>
      <c r="U374" s="1419"/>
      <c r="V374" s="1419"/>
      <c r="W374" s="1419"/>
      <c r="X374" s="1420"/>
      <c r="Y374" s="1419"/>
      <c r="Z374" s="1421"/>
      <c r="AA374" s="1419"/>
      <c r="AB374" s="1419"/>
      <c r="AC374" s="1419"/>
      <c r="AD374" s="1419"/>
      <c r="AE374" s="1419"/>
      <c r="AF374" s="1234"/>
      <c r="AG374" s="875"/>
      <c r="AH374" s="1419"/>
    </row>
    <row r="375">
      <c r="A375" s="1419"/>
      <c r="B375" s="1419"/>
      <c r="C375" s="1419"/>
      <c r="D375" s="1419"/>
      <c r="E375" s="1419"/>
      <c r="F375" s="1419"/>
      <c r="G375" s="1420"/>
      <c r="H375" s="1419"/>
      <c r="I375" s="1421"/>
      <c r="J375" s="1419"/>
      <c r="K375" s="1419"/>
      <c r="L375" s="1419"/>
      <c r="M375" s="1419"/>
      <c r="N375" s="1419"/>
      <c r="O375" s="1234"/>
      <c r="P375" s="875"/>
      <c r="Q375" s="1419"/>
      <c r="R375" s="1419"/>
      <c r="S375" s="1419"/>
      <c r="T375" s="1419"/>
      <c r="U375" s="1419"/>
      <c r="V375" s="1419"/>
      <c r="W375" s="1419"/>
      <c r="X375" s="1420"/>
      <c r="Y375" s="1419"/>
      <c r="Z375" s="1421"/>
      <c r="AA375" s="1419"/>
      <c r="AB375" s="1419"/>
      <c r="AC375" s="1419"/>
      <c r="AD375" s="1419"/>
      <c r="AE375" s="1419"/>
      <c r="AF375" s="1234"/>
      <c r="AG375" s="875"/>
      <c r="AH375" s="1419"/>
    </row>
    <row r="376">
      <c r="A376" s="1419"/>
      <c r="B376" s="1419"/>
      <c r="C376" s="1419"/>
      <c r="D376" s="1419"/>
      <c r="E376" s="1419"/>
      <c r="F376" s="1419"/>
      <c r="G376" s="1420"/>
      <c r="H376" s="1419"/>
      <c r="I376" s="1421"/>
      <c r="J376" s="1419"/>
      <c r="K376" s="1419"/>
      <c r="L376" s="1419"/>
      <c r="M376" s="1419"/>
      <c r="N376" s="1419"/>
      <c r="O376" s="1234"/>
      <c r="P376" s="875"/>
      <c r="Q376" s="1419"/>
      <c r="R376" s="1419"/>
      <c r="S376" s="1419"/>
      <c r="T376" s="1419"/>
      <c r="U376" s="1419"/>
      <c r="V376" s="1419"/>
      <c r="W376" s="1419"/>
      <c r="X376" s="1420"/>
      <c r="Y376" s="1419"/>
      <c r="Z376" s="1421"/>
      <c r="AA376" s="1419"/>
      <c r="AB376" s="1419"/>
      <c r="AC376" s="1419"/>
      <c r="AD376" s="1419"/>
      <c r="AE376" s="1419"/>
      <c r="AF376" s="1234"/>
      <c r="AG376" s="875"/>
      <c r="AH376" s="1419"/>
    </row>
    <row r="377">
      <c r="A377" s="1419"/>
      <c r="B377" s="1419"/>
      <c r="C377" s="1419"/>
      <c r="D377" s="1419"/>
      <c r="E377" s="1419"/>
      <c r="F377" s="1419"/>
      <c r="G377" s="1420"/>
      <c r="H377" s="1419"/>
      <c r="I377" s="1421"/>
      <c r="J377" s="1419"/>
      <c r="K377" s="1419"/>
      <c r="L377" s="1419"/>
      <c r="M377" s="1419"/>
      <c r="N377" s="1419"/>
      <c r="O377" s="1234"/>
      <c r="P377" s="875"/>
      <c r="Q377" s="1419"/>
      <c r="R377" s="1419"/>
      <c r="S377" s="1419"/>
      <c r="T377" s="1419"/>
      <c r="U377" s="1419"/>
      <c r="V377" s="1419"/>
      <c r="W377" s="1419"/>
      <c r="X377" s="1420"/>
      <c r="Y377" s="1419"/>
      <c r="Z377" s="1421"/>
      <c r="AA377" s="1419"/>
      <c r="AB377" s="1419"/>
      <c r="AC377" s="1419"/>
      <c r="AD377" s="1419"/>
      <c r="AE377" s="1419"/>
      <c r="AF377" s="1234"/>
      <c r="AG377" s="875"/>
      <c r="AH377" s="1419"/>
    </row>
    <row r="378">
      <c r="A378" s="1419"/>
      <c r="B378" s="1419"/>
      <c r="C378" s="1419"/>
      <c r="D378" s="1419"/>
      <c r="E378" s="1419"/>
      <c r="F378" s="1419"/>
      <c r="G378" s="1420"/>
      <c r="H378" s="1419"/>
      <c r="I378" s="1421"/>
      <c r="J378" s="1419"/>
      <c r="K378" s="1419"/>
      <c r="L378" s="1419"/>
      <c r="M378" s="1419"/>
      <c r="N378" s="1419"/>
      <c r="O378" s="1234"/>
      <c r="P378" s="875"/>
      <c r="Q378" s="1419"/>
      <c r="R378" s="1419"/>
      <c r="S378" s="1419"/>
      <c r="T378" s="1419"/>
      <c r="U378" s="1419"/>
      <c r="V378" s="1419"/>
      <c r="W378" s="1419"/>
      <c r="X378" s="1420"/>
      <c r="Y378" s="1419"/>
      <c r="Z378" s="1421"/>
      <c r="AA378" s="1419"/>
      <c r="AB378" s="1419"/>
      <c r="AC378" s="1419"/>
      <c r="AD378" s="1419"/>
      <c r="AE378" s="1419"/>
      <c r="AF378" s="1234"/>
      <c r="AG378" s="875"/>
      <c r="AH378" s="1419"/>
    </row>
    <row r="379">
      <c r="A379" s="1419"/>
      <c r="B379" s="1419"/>
      <c r="C379" s="1419"/>
      <c r="D379" s="1419"/>
      <c r="E379" s="1419"/>
      <c r="F379" s="1419"/>
      <c r="G379" s="1420"/>
      <c r="H379" s="1419"/>
      <c r="I379" s="1421"/>
      <c r="J379" s="1419"/>
      <c r="K379" s="1419"/>
      <c r="L379" s="1419"/>
      <c r="M379" s="1419"/>
      <c r="N379" s="1419"/>
      <c r="O379" s="1234"/>
      <c r="P379" s="875"/>
      <c r="Q379" s="1419"/>
      <c r="R379" s="1419"/>
      <c r="S379" s="1419"/>
      <c r="T379" s="1419"/>
      <c r="U379" s="1419"/>
      <c r="V379" s="1419"/>
      <c r="W379" s="1419"/>
      <c r="X379" s="1420"/>
      <c r="Y379" s="1419"/>
      <c r="Z379" s="1421"/>
      <c r="AA379" s="1419"/>
      <c r="AB379" s="1419"/>
      <c r="AC379" s="1419"/>
      <c r="AD379" s="1419"/>
      <c r="AE379" s="1419"/>
      <c r="AF379" s="1234"/>
      <c r="AG379" s="875"/>
      <c r="AH379" s="1419"/>
    </row>
    <row r="380">
      <c r="A380" s="1419"/>
      <c r="B380" s="1419"/>
      <c r="C380" s="1419"/>
      <c r="D380" s="1419"/>
      <c r="E380" s="1419"/>
      <c r="F380" s="1419"/>
      <c r="G380" s="1420"/>
      <c r="H380" s="1419"/>
      <c r="I380" s="1421"/>
      <c r="J380" s="1419"/>
      <c r="K380" s="1419"/>
      <c r="L380" s="1419"/>
      <c r="M380" s="1419"/>
      <c r="N380" s="1419"/>
      <c r="O380" s="1234"/>
      <c r="P380" s="875"/>
      <c r="Q380" s="1419"/>
      <c r="R380" s="1419"/>
      <c r="S380" s="1419"/>
      <c r="T380" s="1419"/>
      <c r="U380" s="1419"/>
      <c r="V380" s="1419"/>
      <c r="W380" s="1419"/>
      <c r="X380" s="1420"/>
      <c r="Y380" s="1419"/>
      <c r="Z380" s="1421"/>
      <c r="AA380" s="1419"/>
      <c r="AB380" s="1419"/>
      <c r="AC380" s="1419"/>
      <c r="AD380" s="1419"/>
      <c r="AE380" s="1419"/>
      <c r="AF380" s="1234"/>
      <c r="AG380" s="875"/>
      <c r="AH380" s="1419"/>
    </row>
    <row r="381">
      <c r="A381" s="1419"/>
      <c r="B381" s="1419"/>
      <c r="C381" s="1419"/>
      <c r="D381" s="1419"/>
      <c r="E381" s="1419"/>
      <c r="F381" s="1419"/>
      <c r="G381" s="1420"/>
      <c r="H381" s="1419"/>
      <c r="I381" s="1421"/>
      <c r="J381" s="1419"/>
      <c r="K381" s="1419"/>
      <c r="L381" s="1419"/>
      <c r="M381" s="1419"/>
      <c r="N381" s="1419"/>
      <c r="O381" s="1234"/>
      <c r="P381" s="875"/>
      <c r="Q381" s="1419"/>
      <c r="R381" s="1419"/>
      <c r="S381" s="1419"/>
      <c r="T381" s="1419"/>
      <c r="U381" s="1419"/>
      <c r="V381" s="1419"/>
      <c r="W381" s="1419"/>
      <c r="X381" s="1420"/>
      <c r="Y381" s="1419"/>
      <c r="Z381" s="1421"/>
      <c r="AA381" s="1419"/>
      <c r="AB381" s="1419"/>
      <c r="AC381" s="1419"/>
      <c r="AD381" s="1419"/>
      <c r="AE381" s="1419"/>
      <c r="AF381" s="1234"/>
      <c r="AG381" s="875"/>
      <c r="AH381" s="1419"/>
    </row>
    <row r="382">
      <c r="A382" s="1419"/>
      <c r="B382" s="1419"/>
      <c r="C382" s="1419"/>
      <c r="D382" s="1419"/>
      <c r="E382" s="1419"/>
      <c r="F382" s="1419"/>
      <c r="G382" s="1420"/>
      <c r="H382" s="1419"/>
      <c r="I382" s="1421"/>
      <c r="J382" s="1419"/>
      <c r="K382" s="1419"/>
      <c r="L382" s="1419"/>
      <c r="M382" s="1419"/>
      <c r="N382" s="1419"/>
      <c r="O382" s="1234"/>
      <c r="P382" s="875"/>
      <c r="Q382" s="1419"/>
      <c r="R382" s="1419"/>
      <c r="S382" s="1419"/>
      <c r="T382" s="1419"/>
      <c r="U382" s="1419"/>
      <c r="V382" s="1419"/>
      <c r="W382" s="1419"/>
      <c r="X382" s="1420"/>
      <c r="Y382" s="1419"/>
      <c r="Z382" s="1421"/>
      <c r="AA382" s="1419"/>
      <c r="AB382" s="1419"/>
      <c r="AC382" s="1419"/>
      <c r="AD382" s="1419"/>
      <c r="AE382" s="1419"/>
      <c r="AF382" s="1234"/>
      <c r="AG382" s="875"/>
      <c r="AH382" s="1419"/>
    </row>
    <row r="383">
      <c r="A383" s="1419"/>
      <c r="B383" s="1419"/>
      <c r="C383" s="1419"/>
      <c r="D383" s="1419"/>
      <c r="E383" s="1419"/>
      <c r="F383" s="1419"/>
      <c r="G383" s="1420"/>
      <c r="H383" s="1419"/>
      <c r="I383" s="1421"/>
      <c r="J383" s="1419"/>
      <c r="K383" s="1419"/>
      <c r="L383" s="1419"/>
      <c r="M383" s="1419"/>
      <c r="N383" s="1419"/>
      <c r="O383" s="1234"/>
      <c r="P383" s="875"/>
      <c r="Q383" s="1419"/>
      <c r="R383" s="1419"/>
      <c r="S383" s="1419"/>
      <c r="T383" s="1419"/>
      <c r="U383" s="1419"/>
      <c r="V383" s="1419"/>
      <c r="W383" s="1419"/>
      <c r="X383" s="1420"/>
      <c r="Y383" s="1419"/>
      <c r="Z383" s="1421"/>
      <c r="AA383" s="1419"/>
      <c r="AB383" s="1419"/>
      <c r="AC383" s="1419"/>
      <c r="AD383" s="1419"/>
      <c r="AE383" s="1419"/>
      <c r="AF383" s="1234"/>
      <c r="AG383" s="875"/>
      <c r="AH383" s="1419"/>
    </row>
    <row r="384">
      <c r="A384" s="1419"/>
      <c r="B384" s="1419"/>
      <c r="C384" s="1419"/>
      <c r="D384" s="1419"/>
      <c r="E384" s="1419"/>
      <c r="F384" s="1419"/>
      <c r="G384" s="1420"/>
      <c r="H384" s="1419"/>
      <c r="I384" s="1421"/>
      <c r="J384" s="1419"/>
      <c r="K384" s="1419"/>
      <c r="L384" s="1419"/>
      <c r="M384" s="1419"/>
      <c r="N384" s="1419"/>
      <c r="O384" s="1234"/>
      <c r="P384" s="875"/>
      <c r="Q384" s="1419"/>
      <c r="R384" s="1419"/>
      <c r="S384" s="1419"/>
      <c r="T384" s="1419"/>
      <c r="U384" s="1419"/>
      <c r="V384" s="1419"/>
      <c r="W384" s="1419"/>
      <c r="X384" s="1420"/>
      <c r="Y384" s="1419"/>
      <c r="Z384" s="1421"/>
      <c r="AA384" s="1419"/>
      <c r="AB384" s="1419"/>
      <c r="AC384" s="1419"/>
      <c r="AD384" s="1419"/>
      <c r="AE384" s="1419"/>
      <c r="AF384" s="1234"/>
      <c r="AG384" s="875"/>
      <c r="AH384" s="1419"/>
    </row>
    <row r="385">
      <c r="A385" s="1419"/>
      <c r="B385" s="1419"/>
      <c r="C385" s="1419"/>
      <c r="D385" s="1419"/>
      <c r="E385" s="1419"/>
      <c r="F385" s="1419"/>
      <c r="G385" s="1420"/>
      <c r="H385" s="1419"/>
      <c r="I385" s="1421"/>
      <c r="J385" s="1419"/>
      <c r="K385" s="1419"/>
      <c r="L385" s="1419"/>
      <c r="M385" s="1419"/>
      <c r="N385" s="1419"/>
      <c r="O385" s="1234"/>
      <c r="P385" s="875"/>
      <c r="Q385" s="1419"/>
      <c r="R385" s="1419"/>
      <c r="S385" s="1419"/>
      <c r="T385" s="1419"/>
      <c r="U385" s="1419"/>
      <c r="V385" s="1419"/>
      <c r="W385" s="1419"/>
      <c r="X385" s="1420"/>
      <c r="Y385" s="1419"/>
      <c r="Z385" s="1421"/>
      <c r="AA385" s="1419"/>
      <c r="AB385" s="1419"/>
      <c r="AC385" s="1419"/>
      <c r="AD385" s="1419"/>
      <c r="AE385" s="1419"/>
      <c r="AF385" s="1234"/>
      <c r="AG385" s="875"/>
      <c r="AH385" s="1419"/>
    </row>
    <row r="386">
      <c r="A386" s="1419"/>
      <c r="B386" s="1419"/>
      <c r="C386" s="1419"/>
      <c r="D386" s="1419"/>
      <c r="E386" s="1419"/>
      <c r="F386" s="1419"/>
      <c r="G386" s="1420"/>
      <c r="H386" s="1419"/>
      <c r="I386" s="1421"/>
      <c r="J386" s="1419"/>
      <c r="K386" s="1419"/>
      <c r="L386" s="1419"/>
      <c r="M386" s="1419"/>
      <c r="N386" s="1419"/>
      <c r="O386" s="1234"/>
      <c r="P386" s="875"/>
      <c r="Q386" s="1419"/>
      <c r="R386" s="1419"/>
      <c r="S386" s="1419"/>
      <c r="T386" s="1419"/>
      <c r="U386" s="1419"/>
      <c r="V386" s="1419"/>
      <c r="W386" s="1419"/>
      <c r="X386" s="1420"/>
      <c r="Y386" s="1419"/>
      <c r="Z386" s="1421"/>
      <c r="AA386" s="1419"/>
      <c r="AB386" s="1419"/>
      <c r="AC386" s="1419"/>
      <c r="AD386" s="1419"/>
      <c r="AE386" s="1419"/>
      <c r="AF386" s="1234"/>
      <c r="AG386" s="875"/>
      <c r="AH386" s="1419"/>
    </row>
    <row r="387">
      <c r="A387" s="1419"/>
      <c r="B387" s="1419"/>
      <c r="C387" s="1419"/>
      <c r="D387" s="1419"/>
      <c r="E387" s="1419"/>
      <c r="F387" s="1419"/>
      <c r="G387" s="1420"/>
      <c r="H387" s="1419"/>
      <c r="I387" s="1421"/>
      <c r="J387" s="1419"/>
      <c r="K387" s="1419"/>
      <c r="L387" s="1419"/>
      <c r="M387" s="1419"/>
      <c r="N387" s="1419"/>
      <c r="O387" s="1234"/>
      <c r="P387" s="875"/>
      <c r="Q387" s="1419"/>
      <c r="R387" s="1419"/>
      <c r="S387" s="1419"/>
      <c r="T387" s="1419"/>
      <c r="U387" s="1419"/>
      <c r="V387" s="1419"/>
      <c r="W387" s="1419"/>
      <c r="X387" s="1420"/>
      <c r="Y387" s="1419"/>
      <c r="Z387" s="1421"/>
      <c r="AA387" s="1419"/>
      <c r="AB387" s="1419"/>
      <c r="AC387" s="1419"/>
      <c r="AD387" s="1419"/>
      <c r="AE387" s="1419"/>
      <c r="AF387" s="1234"/>
      <c r="AG387" s="875"/>
      <c r="AH387" s="1419"/>
    </row>
    <row r="388">
      <c r="A388" s="1419"/>
      <c r="B388" s="1419"/>
      <c r="C388" s="1419"/>
      <c r="D388" s="1419"/>
      <c r="E388" s="1419"/>
      <c r="F388" s="1419"/>
      <c r="G388" s="1420"/>
      <c r="H388" s="1419"/>
      <c r="I388" s="1421"/>
      <c r="J388" s="1419"/>
      <c r="K388" s="1419"/>
      <c r="L388" s="1419"/>
      <c r="M388" s="1419"/>
      <c r="N388" s="1419"/>
      <c r="O388" s="1234"/>
      <c r="P388" s="875"/>
      <c r="Q388" s="1419"/>
      <c r="R388" s="1419"/>
      <c r="S388" s="1419"/>
      <c r="T388" s="1419"/>
      <c r="U388" s="1419"/>
      <c r="V388" s="1419"/>
      <c r="W388" s="1419"/>
      <c r="X388" s="1420"/>
      <c r="Y388" s="1419"/>
      <c r="Z388" s="1421"/>
      <c r="AA388" s="1419"/>
      <c r="AB388" s="1419"/>
      <c r="AC388" s="1419"/>
      <c r="AD388" s="1419"/>
      <c r="AE388" s="1419"/>
      <c r="AF388" s="1234"/>
      <c r="AG388" s="875"/>
      <c r="AH388" s="1419"/>
    </row>
    <row r="389">
      <c r="A389" s="1419"/>
      <c r="B389" s="1419"/>
      <c r="C389" s="1419"/>
      <c r="D389" s="1419"/>
      <c r="E389" s="1419"/>
      <c r="F389" s="1419"/>
      <c r="G389" s="1420"/>
      <c r="H389" s="1419"/>
      <c r="I389" s="1421"/>
      <c r="J389" s="1419"/>
      <c r="K389" s="1419"/>
      <c r="L389" s="1419"/>
      <c r="M389" s="1419"/>
      <c r="N389" s="1419"/>
      <c r="O389" s="1234"/>
      <c r="P389" s="875"/>
      <c r="Q389" s="1419"/>
      <c r="R389" s="1419"/>
      <c r="S389" s="1419"/>
      <c r="T389" s="1419"/>
      <c r="U389" s="1419"/>
      <c r="V389" s="1419"/>
      <c r="W389" s="1419"/>
      <c r="X389" s="1420"/>
      <c r="Y389" s="1419"/>
      <c r="Z389" s="1421"/>
      <c r="AA389" s="1419"/>
      <c r="AB389" s="1419"/>
      <c r="AC389" s="1419"/>
      <c r="AD389" s="1419"/>
      <c r="AE389" s="1419"/>
      <c r="AF389" s="1234"/>
      <c r="AG389" s="875"/>
      <c r="AH389" s="1419"/>
    </row>
    <row r="390">
      <c r="A390" s="1419"/>
      <c r="B390" s="1419"/>
      <c r="C390" s="1419"/>
      <c r="D390" s="1419"/>
      <c r="E390" s="1419"/>
      <c r="F390" s="1419"/>
      <c r="G390" s="1420"/>
      <c r="H390" s="1419"/>
      <c r="I390" s="1421"/>
      <c r="J390" s="1419"/>
      <c r="K390" s="1419"/>
      <c r="L390" s="1419"/>
      <c r="M390" s="1419"/>
      <c r="N390" s="1419"/>
      <c r="O390" s="1234"/>
      <c r="P390" s="875"/>
      <c r="Q390" s="1419"/>
      <c r="R390" s="1419"/>
      <c r="S390" s="1419"/>
      <c r="T390" s="1419"/>
      <c r="U390" s="1419"/>
      <c r="V390" s="1419"/>
      <c r="W390" s="1419"/>
      <c r="X390" s="1420"/>
      <c r="Y390" s="1419"/>
      <c r="Z390" s="1421"/>
      <c r="AA390" s="1419"/>
      <c r="AB390" s="1419"/>
      <c r="AC390" s="1419"/>
      <c r="AD390" s="1419"/>
      <c r="AE390" s="1419"/>
      <c r="AF390" s="1234"/>
      <c r="AG390" s="875"/>
      <c r="AH390" s="1419"/>
    </row>
    <row r="391">
      <c r="A391" s="1419"/>
      <c r="B391" s="1419"/>
      <c r="C391" s="1419"/>
      <c r="D391" s="1419"/>
      <c r="E391" s="1419"/>
      <c r="F391" s="1419"/>
      <c r="G391" s="1420"/>
      <c r="H391" s="1419"/>
      <c r="I391" s="1421"/>
      <c r="J391" s="1419"/>
      <c r="K391" s="1419"/>
      <c r="L391" s="1419"/>
      <c r="M391" s="1419"/>
      <c r="N391" s="1419"/>
      <c r="O391" s="1234"/>
      <c r="P391" s="875"/>
      <c r="Q391" s="1419"/>
      <c r="R391" s="1419"/>
      <c r="S391" s="1419"/>
      <c r="T391" s="1419"/>
      <c r="U391" s="1419"/>
      <c r="V391" s="1419"/>
      <c r="W391" s="1419"/>
      <c r="X391" s="1420"/>
      <c r="Y391" s="1419"/>
      <c r="Z391" s="1421"/>
      <c r="AA391" s="1419"/>
      <c r="AB391" s="1419"/>
      <c r="AC391" s="1419"/>
      <c r="AD391" s="1419"/>
      <c r="AE391" s="1419"/>
      <c r="AF391" s="1234"/>
      <c r="AG391" s="875"/>
      <c r="AH391" s="1419"/>
    </row>
    <row r="392">
      <c r="A392" s="1419"/>
      <c r="B392" s="1419"/>
      <c r="C392" s="1419"/>
      <c r="D392" s="1419"/>
      <c r="E392" s="1419"/>
      <c r="F392" s="1419"/>
      <c r="G392" s="1420"/>
      <c r="H392" s="1419"/>
      <c r="I392" s="1421"/>
      <c r="J392" s="1419"/>
      <c r="K392" s="1419"/>
      <c r="L392" s="1419"/>
      <c r="M392" s="1419"/>
      <c r="N392" s="1419"/>
      <c r="O392" s="1234"/>
      <c r="P392" s="875"/>
      <c r="Q392" s="1419"/>
      <c r="R392" s="1419"/>
      <c r="S392" s="1419"/>
      <c r="T392" s="1419"/>
      <c r="U392" s="1419"/>
      <c r="V392" s="1419"/>
      <c r="W392" s="1419"/>
      <c r="X392" s="1420"/>
      <c r="Y392" s="1419"/>
      <c r="Z392" s="1421"/>
      <c r="AA392" s="1419"/>
      <c r="AB392" s="1419"/>
      <c r="AC392" s="1419"/>
      <c r="AD392" s="1419"/>
      <c r="AE392" s="1419"/>
      <c r="AF392" s="1234"/>
      <c r="AG392" s="875"/>
      <c r="AH392" s="1419"/>
    </row>
    <row r="393">
      <c r="A393" s="1419"/>
      <c r="B393" s="1419"/>
      <c r="C393" s="1419"/>
      <c r="D393" s="1419"/>
      <c r="E393" s="1419"/>
      <c r="F393" s="1419"/>
      <c r="G393" s="1420"/>
      <c r="H393" s="1419"/>
      <c r="I393" s="1421"/>
      <c r="J393" s="1419"/>
      <c r="K393" s="1419"/>
      <c r="L393" s="1419"/>
      <c r="M393" s="1419"/>
      <c r="N393" s="1419"/>
      <c r="O393" s="1234"/>
      <c r="P393" s="875"/>
      <c r="Q393" s="1419"/>
      <c r="R393" s="1419"/>
      <c r="S393" s="1419"/>
      <c r="T393" s="1419"/>
      <c r="U393" s="1419"/>
      <c r="V393" s="1419"/>
      <c r="W393" s="1419"/>
      <c r="X393" s="1420"/>
      <c r="Y393" s="1419"/>
      <c r="Z393" s="1421"/>
      <c r="AA393" s="1419"/>
      <c r="AB393" s="1419"/>
      <c r="AC393" s="1419"/>
      <c r="AD393" s="1419"/>
      <c r="AE393" s="1419"/>
      <c r="AF393" s="1234"/>
      <c r="AG393" s="875"/>
      <c r="AH393" s="1419"/>
    </row>
    <row r="394">
      <c r="A394" s="1419"/>
      <c r="B394" s="1419"/>
      <c r="C394" s="1419"/>
      <c r="D394" s="1419"/>
      <c r="E394" s="1419"/>
      <c r="F394" s="1419"/>
      <c r="G394" s="1420"/>
      <c r="H394" s="1419"/>
      <c r="I394" s="1421"/>
      <c r="J394" s="1419"/>
      <c r="K394" s="1419"/>
      <c r="L394" s="1419"/>
      <c r="M394" s="1419"/>
      <c r="N394" s="1419"/>
      <c r="O394" s="1234"/>
      <c r="P394" s="875"/>
      <c r="Q394" s="1419"/>
      <c r="R394" s="1419"/>
      <c r="S394" s="1419"/>
      <c r="T394" s="1419"/>
      <c r="U394" s="1419"/>
      <c r="V394" s="1419"/>
      <c r="W394" s="1419"/>
      <c r="X394" s="1420"/>
      <c r="Y394" s="1419"/>
      <c r="Z394" s="1421"/>
      <c r="AA394" s="1419"/>
      <c r="AB394" s="1419"/>
      <c r="AC394" s="1419"/>
      <c r="AD394" s="1419"/>
      <c r="AE394" s="1419"/>
      <c r="AF394" s="1234"/>
      <c r="AG394" s="875"/>
      <c r="AH394" s="1419"/>
    </row>
    <row r="395">
      <c r="A395" s="1419"/>
      <c r="B395" s="1419"/>
      <c r="C395" s="1419"/>
      <c r="D395" s="1419"/>
      <c r="E395" s="1419"/>
      <c r="F395" s="1419"/>
      <c r="G395" s="1420"/>
      <c r="H395" s="1419"/>
      <c r="I395" s="1421"/>
      <c r="J395" s="1419"/>
      <c r="K395" s="1419"/>
      <c r="L395" s="1419"/>
      <c r="M395" s="1419"/>
      <c r="N395" s="1419"/>
      <c r="O395" s="1234"/>
      <c r="P395" s="875"/>
      <c r="Q395" s="1419"/>
      <c r="R395" s="1419"/>
      <c r="S395" s="1419"/>
      <c r="T395" s="1419"/>
      <c r="U395" s="1419"/>
      <c r="V395" s="1419"/>
      <c r="W395" s="1419"/>
      <c r="X395" s="1420"/>
      <c r="Y395" s="1419"/>
      <c r="Z395" s="1421"/>
      <c r="AA395" s="1419"/>
      <c r="AB395" s="1419"/>
      <c r="AC395" s="1419"/>
      <c r="AD395" s="1419"/>
      <c r="AE395" s="1419"/>
      <c r="AF395" s="1234"/>
      <c r="AG395" s="875"/>
      <c r="AH395" s="1419"/>
    </row>
    <row r="396">
      <c r="A396" s="1419"/>
      <c r="B396" s="1419"/>
      <c r="C396" s="1419"/>
      <c r="D396" s="1419"/>
      <c r="E396" s="1419"/>
      <c r="F396" s="1419"/>
      <c r="G396" s="1420"/>
      <c r="H396" s="1419"/>
      <c r="I396" s="1421"/>
      <c r="J396" s="1419"/>
      <c r="K396" s="1419"/>
      <c r="L396" s="1419"/>
      <c r="M396" s="1419"/>
      <c r="N396" s="1419"/>
      <c r="O396" s="1234"/>
      <c r="P396" s="875"/>
      <c r="Q396" s="1419"/>
      <c r="R396" s="1419"/>
      <c r="S396" s="1419"/>
      <c r="T396" s="1419"/>
      <c r="U396" s="1419"/>
      <c r="V396" s="1419"/>
      <c r="W396" s="1419"/>
      <c r="X396" s="1420"/>
      <c r="Y396" s="1419"/>
      <c r="Z396" s="1421"/>
      <c r="AA396" s="1419"/>
      <c r="AB396" s="1419"/>
      <c r="AC396" s="1419"/>
      <c r="AD396" s="1419"/>
      <c r="AE396" s="1419"/>
      <c r="AF396" s="1234"/>
      <c r="AG396" s="875"/>
      <c r="AH396" s="1419"/>
    </row>
    <row r="397">
      <c r="A397" s="1419"/>
      <c r="B397" s="1419"/>
      <c r="C397" s="1419"/>
      <c r="D397" s="1419"/>
      <c r="E397" s="1419"/>
      <c r="F397" s="1419"/>
      <c r="G397" s="1420"/>
      <c r="H397" s="1419"/>
      <c r="I397" s="1421"/>
      <c r="J397" s="1419"/>
      <c r="K397" s="1419"/>
      <c r="L397" s="1419"/>
      <c r="M397" s="1419"/>
      <c r="N397" s="1419"/>
      <c r="O397" s="1234"/>
      <c r="P397" s="875"/>
      <c r="Q397" s="1419"/>
      <c r="R397" s="1419"/>
      <c r="S397" s="1419"/>
      <c r="T397" s="1419"/>
      <c r="U397" s="1419"/>
      <c r="V397" s="1419"/>
      <c r="W397" s="1419"/>
      <c r="X397" s="1420"/>
      <c r="Y397" s="1419"/>
      <c r="Z397" s="1421"/>
      <c r="AA397" s="1419"/>
      <c r="AB397" s="1419"/>
      <c r="AC397" s="1419"/>
      <c r="AD397" s="1419"/>
      <c r="AE397" s="1419"/>
      <c r="AF397" s="1234"/>
      <c r="AG397" s="875"/>
      <c r="AH397" s="1419"/>
    </row>
    <row r="398">
      <c r="A398" s="1419"/>
      <c r="B398" s="1419"/>
      <c r="C398" s="1419"/>
      <c r="D398" s="1419"/>
      <c r="E398" s="1419"/>
      <c r="F398" s="1419"/>
      <c r="G398" s="1420"/>
      <c r="H398" s="1419"/>
      <c r="I398" s="1421"/>
      <c r="J398" s="1419"/>
      <c r="K398" s="1419"/>
      <c r="L398" s="1419"/>
      <c r="M398" s="1419"/>
      <c r="N398" s="1419"/>
      <c r="O398" s="1234"/>
      <c r="P398" s="875"/>
      <c r="Q398" s="1419"/>
      <c r="R398" s="1419"/>
      <c r="S398" s="1419"/>
      <c r="T398" s="1419"/>
      <c r="U398" s="1419"/>
      <c r="V398" s="1419"/>
      <c r="W398" s="1419"/>
      <c r="X398" s="1420"/>
      <c r="Y398" s="1419"/>
      <c r="Z398" s="1421"/>
      <c r="AA398" s="1419"/>
      <c r="AB398" s="1419"/>
      <c r="AC398" s="1419"/>
      <c r="AD398" s="1419"/>
      <c r="AE398" s="1419"/>
      <c r="AF398" s="1234"/>
      <c r="AG398" s="875"/>
      <c r="AH398" s="1419"/>
    </row>
    <row r="399">
      <c r="A399" s="1419"/>
      <c r="B399" s="1419"/>
      <c r="C399" s="1419"/>
      <c r="D399" s="1419"/>
      <c r="E399" s="1419"/>
      <c r="F399" s="1419"/>
      <c r="G399" s="1420"/>
      <c r="H399" s="1419"/>
      <c r="I399" s="1421"/>
      <c r="J399" s="1419"/>
      <c r="K399" s="1419"/>
      <c r="L399" s="1419"/>
      <c r="M399" s="1419"/>
      <c r="N399" s="1419"/>
      <c r="O399" s="1234"/>
      <c r="P399" s="875"/>
      <c r="Q399" s="1419"/>
      <c r="R399" s="1419"/>
      <c r="S399" s="1419"/>
      <c r="T399" s="1419"/>
      <c r="U399" s="1419"/>
      <c r="V399" s="1419"/>
      <c r="W399" s="1419"/>
      <c r="X399" s="1420"/>
      <c r="Y399" s="1419"/>
      <c r="Z399" s="1421"/>
      <c r="AA399" s="1419"/>
      <c r="AB399" s="1419"/>
      <c r="AC399" s="1419"/>
      <c r="AD399" s="1419"/>
      <c r="AE399" s="1419"/>
      <c r="AF399" s="1234"/>
      <c r="AG399" s="875"/>
      <c r="AH399" s="1419"/>
    </row>
    <row r="400">
      <c r="A400" s="1419"/>
      <c r="B400" s="1419"/>
      <c r="C400" s="1419"/>
      <c r="D400" s="1419"/>
      <c r="E400" s="1419"/>
      <c r="F400" s="1419"/>
      <c r="G400" s="1420"/>
      <c r="H400" s="1419"/>
      <c r="I400" s="1421"/>
      <c r="J400" s="1419"/>
      <c r="K400" s="1419"/>
      <c r="L400" s="1419"/>
      <c r="M400" s="1419"/>
      <c r="N400" s="1419"/>
      <c r="O400" s="1234"/>
      <c r="P400" s="875"/>
      <c r="Q400" s="1419"/>
      <c r="R400" s="1419"/>
      <c r="S400" s="1419"/>
      <c r="T400" s="1419"/>
      <c r="U400" s="1419"/>
      <c r="V400" s="1419"/>
      <c r="W400" s="1419"/>
      <c r="X400" s="1420"/>
      <c r="Y400" s="1419"/>
      <c r="Z400" s="1421"/>
      <c r="AA400" s="1419"/>
      <c r="AB400" s="1419"/>
      <c r="AC400" s="1419"/>
      <c r="AD400" s="1419"/>
      <c r="AE400" s="1419"/>
      <c r="AF400" s="1234"/>
      <c r="AG400" s="875"/>
      <c r="AH400" s="1419"/>
    </row>
    <row r="401">
      <c r="A401" s="1419"/>
      <c r="B401" s="1419"/>
      <c r="C401" s="1419"/>
      <c r="D401" s="1419"/>
      <c r="E401" s="1419"/>
      <c r="F401" s="1419"/>
      <c r="G401" s="1420"/>
      <c r="H401" s="1419"/>
      <c r="I401" s="1421"/>
      <c r="J401" s="1419"/>
      <c r="K401" s="1419"/>
      <c r="L401" s="1419"/>
      <c r="M401" s="1419"/>
      <c r="N401" s="1419"/>
      <c r="O401" s="1234"/>
      <c r="P401" s="875"/>
      <c r="Q401" s="1419"/>
      <c r="R401" s="1419"/>
      <c r="S401" s="1419"/>
      <c r="T401" s="1419"/>
      <c r="U401" s="1419"/>
      <c r="V401" s="1419"/>
      <c r="W401" s="1419"/>
      <c r="X401" s="1420"/>
      <c r="Y401" s="1419"/>
      <c r="Z401" s="1421"/>
      <c r="AA401" s="1419"/>
      <c r="AB401" s="1419"/>
      <c r="AC401" s="1419"/>
      <c r="AD401" s="1419"/>
      <c r="AE401" s="1419"/>
      <c r="AF401" s="1234"/>
      <c r="AG401" s="875"/>
      <c r="AH401" s="1419"/>
    </row>
    <row r="402">
      <c r="A402" s="1419"/>
      <c r="B402" s="1419"/>
      <c r="C402" s="1419"/>
      <c r="D402" s="1419"/>
      <c r="E402" s="1419"/>
      <c r="F402" s="1419"/>
      <c r="G402" s="1420"/>
      <c r="H402" s="1419"/>
      <c r="I402" s="1421"/>
      <c r="J402" s="1419"/>
      <c r="K402" s="1419"/>
      <c r="L402" s="1419"/>
      <c r="M402" s="1419"/>
      <c r="N402" s="1419"/>
      <c r="O402" s="1234"/>
      <c r="P402" s="875"/>
      <c r="Q402" s="1419"/>
      <c r="R402" s="1419"/>
      <c r="S402" s="1419"/>
      <c r="T402" s="1419"/>
      <c r="U402" s="1419"/>
      <c r="V402" s="1419"/>
      <c r="W402" s="1419"/>
      <c r="X402" s="1420"/>
      <c r="Y402" s="1419"/>
      <c r="Z402" s="1421"/>
      <c r="AA402" s="1419"/>
      <c r="AB402" s="1419"/>
      <c r="AC402" s="1419"/>
      <c r="AD402" s="1419"/>
      <c r="AE402" s="1419"/>
      <c r="AF402" s="1234"/>
      <c r="AG402" s="875"/>
      <c r="AH402" s="1419"/>
    </row>
    <row r="403">
      <c r="A403" s="1419"/>
      <c r="B403" s="1419"/>
      <c r="C403" s="1419"/>
      <c r="D403" s="1419"/>
      <c r="E403" s="1419"/>
      <c r="F403" s="1419"/>
      <c r="G403" s="1420"/>
      <c r="H403" s="1419"/>
      <c r="I403" s="1421"/>
      <c r="J403" s="1419"/>
      <c r="K403" s="1419"/>
      <c r="L403" s="1419"/>
      <c r="M403" s="1419"/>
      <c r="N403" s="1419"/>
      <c r="O403" s="1234"/>
      <c r="P403" s="875"/>
      <c r="Q403" s="1419"/>
      <c r="R403" s="1419"/>
      <c r="S403" s="1419"/>
      <c r="T403" s="1419"/>
      <c r="U403" s="1419"/>
      <c r="V403" s="1419"/>
      <c r="W403" s="1419"/>
      <c r="X403" s="1420"/>
      <c r="Y403" s="1419"/>
      <c r="Z403" s="1421"/>
      <c r="AA403" s="1419"/>
      <c r="AB403" s="1419"/>
      <c r="AC403" s="1419"/>
      <c r="AD403" s="1419"/>
      <c r="AE403" s="1419"/>
      <c r="AF403" s="1234"/>
      <c r="AG403" s="875"/>
      <c r="AH403" s="1419"/>
    </row>
    <row r="404">
      <c r="A404" s="1419"/>
      <c r="B404" s="1419"/>
      <c r="C404" s="1419"/>
      <c r="D404" s="1419"/>
      <c r="E404" s="1419"/>
      <c r="F404" s="1419"/>
      <c r="G404" s="1420"/>
      <c r="H404" s="1419"/>
      <c r="I404" s="1421"/>
      <c r="J404" s="1419"/>
      <c r="K404" s="1419"/>
      <c r="L404" s="1419"/>
      <c r="M404" s="1419"/>
      <c r="N404" s="1419"/>
      <c r="O404" s="1234"/>
      <c r="P404" s="875"/>
      <c r="Q404" s="1419"/>
      <c r="R404" s="1419"/>
      <c r="S404" s="1419"/>
      <c r="T404" s="1419"/>
      <c r="U404" s="1419"/>
      <c r="V404" s="1419"/>
      <c r="W404" s="1419"/>
      <c r="X404" s="1420"/>
      <c r="Y404" s="1419"/>
      <c r="Z404" s="1421"/>
      <c r="AA404" s="1419"/>
      <c r="AB404" s="1419"/>
      <c r="AC404" s="1419"/>
      <c r="AD404" s="1419"/>
      <c r="AE404" s="1419"/>
      <c r="AF404" s="1234"/>
      <c r="AG404" s="875"/>
      <c r="AH404" s="1419"/>
    </row>
    <row r="405">
      <c r="A405" s="1419"/>
      <c r="B405" s="1419"/>
      <c r="C405" s="1419"/>
      <c r="D405" s="1419"/>
      <c r="E405" s="1419"/>
      <c r="F405" s="1419"/>
      <c r="G405" s="1420"/>
      <c r="H405" s="1419"/>
      <c r="I405" s="1421"/>
      <c r="J405" s="1419"/>
      <c r="K405" s="1419"/>
      <c r="L405" s="1419"/>
      <c r="M405" s="1419"/>
      <c r="N405" s="1419"/>
      <c r="O405" s="1234"/>
      <c r="P405" s="875"/>
      <c r="Q405" s="1419"/>
      <c r="R405" s="1419"/>
      <c r="S405" s="1419"/>
      <c r="T405" s="1419"/>
      <c r="U405" s="1419"/>
      <c r="V405" s="1419"/>
      <c r="W405" s="1419"/>
      <c r="X405" s="1420"/>
      <c r="Y405" s="1419"/>
      <c r="Z405" s="1421"/>
      <c r="AA405" s="1419"/>
      <c r="AB405" s="1419"/>
      <c r="AC405" s="1419"/>
      <c r="AD405" s="1419"/>
      <c r="AE405" s="1419"/>
      <c r="AF405" s="1234"/>
      <c r="AG405" s="875"/>
      <c r="AH405" s="1419"/>
    </row>
    <row r="406">
      <c r="A406" s="1419"/>
      <c r="B406" s="1419"/>
      <c r="C406" s="1419"/>
      <c r="D406" s="1419"/>
      <c r="E406" s="1419"/>
      <c r="F406" s="1419"/>
      <c r="G406" s="1420"/>
      <c r="H406" s="1419"/>
      <c r="I406" s="1421"/>
      <c r="J406" s="1419"/>
      <c r="K406" s="1419"/>
      <c r="L406" s="1419"/>
      <c r="M406" s="1419"/>
      <c r="N406" s="1419"/>
      <c r="O406" s="1234"/>
      <c r="P406" s="875"/>
      <c r="Q406" s="1419"/>
      <c r="R406" s="1419"/>
      <c r="S406" s="1419"/>
      <c r="T406" s="1419"/>
      <c r="U406" s="1419"/>
      <c r="V406" s="1419"/>
      <c r="W406" s="1419"/>
      <c r="X406" s="1420"/>
      <c r="Y406" s="1419"/>
      <c r="Z406" s="1421"/>
      <c r="AA406" s="1419"/>
      <c r="AB406" s="1419"/>
      <c r="AC406" s="1419"/>
      <c r="AD406" s="1419"/>
      <c r="AE406" s="1419"/>
      <c r="AF406" s="1234"/>
      <c r="AG406" s="875"/>
      <c r="AH406" s="1419"/>
    </row>
    <row r="407">
      <c r="A407" s="1419"/>
      <c r="B407" s="1419"/>
      <c r="C407" s="1419"/>
      <c r="D407" s="1419"/>
      <c r="E407" s="1419"/>
      <c r="F407" s="1419"/>
      <c r="G407" s="1420"/>
      <c r="H407" s="1419"/>
      <c r="I407" s="1421"/>
      <c r="J407" s="1419"/>
      <c r="K407" s="1419"/>
      <c r="L407" s="1419"/>
      <c r="M407" s="1419"/>
      <c r="N407" s="1419"/>
      <c r="O407" s="1234"/>
      <c r="P407" s="875"/>
      <c r="Q407" s="1419"/>
      <c r="R407" s="1419"/>
      <c r="S407" s="1419"/>
      <c r="T407" s="1419"/>
      <c r="U407" s="1419"/>
      <c r="V407" s="1419"/>
      <c r="W407" s="1419"/>
      <c r="X407" s="1420"/>
      <c r="Y407" s="1419"/>
      <c r="Z407" s="1421"/>
      <c r="AA407" s="1419"/>
      <c r="AB407" s="1419"/>
      <c r="AC407" s="1419"/>
      <c r="AD407" s="1419"/>
      <c r="AE407" s="1419"/>
      <c r="AF407" s="1234"/>
      <c r="AG407" s="875"/>
      <c r="AH407" s="1419"/>
    </row>
    <row r="408">
      <c r="A408" s="1419"/>
      <c r="B408" s="1419"/>
      <c r="C408" s="1419"/>
      <c r="D408" s="1419"/>
      <c r="E408" s="1419"/>
      <c r="F408" s="1419"/>
      <c r="G408" s="1420"/>
      <c r="H408" s="1419"/>
      <c r="I408" s="1421"/>
      <c r="J408" s="1419"/>
      <c r="K408" s="1419"/>
      <c r="L408" s="1419"/>
      <c r="M408" s="1419"/>
      <c r="N408" s="1419"/>
      <c r="O408" s="1234"/>
      <c r="P408" s="875"/>
      <c r="Q408" s="1419"/>
      <c r="R408" s="1419"/>
      <c r="S408" s="1419"/>
      <c r="T408" s="1419"/>
      <c r="U408" s="1419"/>
      <c r="V408" s="1419"/>
      <c r="W408" s="1419"/>
      <c r="X408" s="1420"/>
      <c r="Y408" s="1419"/>
      <c r="Z408" s="1421"/>
      <c r="AA408" s="1419"/>
      <c r="AB408" s="1419"/>
      <c r="AC408" s="1419"/>
      <c r="AD408" s="1419"/>
      <c r="AE408" s="1419"/>
      <c r="AF408" s="1234"/>
      <c r="AG408" s="875"/>
      <c r="AH408" s="1419"/>
    </row>
    <row r="409">
      <c r="A409" s="1419"/>
      <c r="B409" s="1419"/>
      <c r="C409" s="1419"/>
      <c r="D409" s="1419"/>
      <c r="E409" s="1419"/>
      <c r="F409" s="1419"/>
      <c r="G409" s="1420"/>
      <c r="H409" s="1419"/>
      <c r="I409" s="1421"/>
      <c r="J409" s="1419"/>
      <c r="K409" s="1419"/>
      <c r="L409" s="1419"/>
      <c r="M409" s="1419"/>
      <c r="N409" s="1419"/>
      <c r="O409" s="1234"/>
      <c r="P409" s="875"/>
      <c r="Q409" s="1419"/>
      <c r="R409" s="1419"/>
      <c r="S409" s="1419"/>
      <c r="T409" s="1419"/>
      <c r="U409" s="1419"/>
      <c r="V409" s="1419"/>
      <c r="W409" s="1419"/>
      <c r="X409" s="1420"/>
      <c r="Y409" s="1419"/>
      <c r="Z409" s="1421"/>
      <c r="AA409" s="1419"/>
      <c r="AB409" s="1419"/>
      <c r="AC409" s="1419"/>
      <c r="AD409" s="1419"/>
      <c r="AE409" s="1419"/>
      <c r="AF409" s="1234"/>
      <c r="AG409" s="875"/>
      <c r="AH409" s="1419"/>
    </row>
    <row r="410">
      <c r="A410" s="1419"/>
      <c r="B410" s="1419"/>
      <c r="C410" s="1419"/>
      <c r="D410" s="1419"/>
      <c r="E410" s="1419"/>
      <c r="F410" s="1419"/>
      <c r="G410" s="1420"/>
      <c r="H410" s="1419"/>
      <c r="I410" s="1421"/>
      <c r="J410" s="1419"/>
      <c r="K410" s="1419"/>
      <c r="L410" s="1419"/>
      <c r="M410" s="1419"/>
      <c r="N410" s="1419"/>
      <c r="O410" s="1234"/>
      <c r="P410" s="875"/>
      <c r="Q410" s="1419"/>
      <c r="R410" s="1419"/>
      <c r="S410" s="1419"/>
      <c r="T410" s="1419"/>
      <c r="U410" s="1419"/>
      <c r="V410" s="1419"/>
      <c r="W410" s="1419"/>
      <c r="X410" s="1420"/>
      <c r="Y410" s="1419"/>
      <c r="Z410" s="1421"/>
      <c r="AA410" s="1419"/>
      <c r="AB410" s="1419"/>
      <c r="AC410" s="1419"/>
      <c r="AD410" s="1419"/>
      <c r="AE410" s="1419"/>
      <c r="AF410" s="1234"/>
      <c r="AG410" s="875"/>
      <c r="AH410" s="1419"/>
    </row>
    <row r="411">
      <c r="A411" s="1419"/>
      <c r="B411" s="1419"/>
      <c r="C411" s="1419"/>
      <c r="D411" s="1419"/>
      <c r="E411" s="1419"/>
      <c r="F411" s="1419"/>
      <c r="G411" s="1420"/>
      <c r="H411" s="1419"/>
      <c r="I411" s="1421"/>
      <c r="J411" s="1419"/>
      <c r="K411" s="1419"/>
      <c r="L411" s="1419"/>
      <c r="M411" s="1419"/>
      <c r="N411" s="1419"/>
      <c r="O411" s="1234"/>
      <c r="P411" s="875"/>
      <c r="Q411" s="1419"/>
      <c r="R411" s="1419"/>
      <c r="S411" s="1419"/>
      <c r="T411" s="1419"/>
      <c r="U411" s="1419"/>
      <c r="V411" s="1419"/>
      <c r="W411" s="1419"/>
      <c r="X411" s="1420"/>
      <c r="Y411" s="1419"/>
      <c r="Z411" s="1421"/>
      <c r="AA411" s="1419"/>
      <c r="AB411" s="1419"/>
      <c r="AC411" s="1419"/>
      <c r="AD411" s="1419"/>
      <c r="AE411" s="1419"/>
      <c r="AF411" s="1234"/>
      <c r="AG411" s="875"/>
      <c r="AH411" s="1419"/>
    </row>
    <row r="412">
      <c r="A412" s="1419"/>
      <c r="B412" s="1419"/>
      <c r="C412" s="1419"/>
      <c r="D412" s="1419"/>
      <c r="E412" s="1419"/>
      <c r="F412" s="1419"/>
      <c r="G412" s="1420"/>
      <c r="H412" s="1419"/>
      <c r="I412" s="1421"/>
      <c r="J412" s="1419"/>
      <c r="K412" s="1419"/>
      <c r="L412" s="1419"/>
      <c r="M412" s="1419"/>
      <c r="N412" s="1419"/>
      <c r="O412" s="1234"/>
      <c r="P412" s="875"/>
      <c r="Q412" s="1419"/>
      <c r="R412" s="1419"/>
      <c r="S412" s="1419"/>
      <c r="T412" s="1419"/>
      <c r="U412" s="1419"/>
      <c r="V412" s="1419"/>
      <c r="W412" s="1419"/>
      <c r="X412" s="1420"/>
      <c r="Y412" s="1419"/>
      <c r="Z412" s="1421"/>
      <c r="AA412" s="1419"/>
      <c r="AB412" s="1419"/>
      <c r="AC412" s="1419"/>
      <c r="AD412" s="1419"/>
      <c r="AE412" s="1419"/>
      <c r="AF412" s="1234"/>
      <c r="AG412" s="875"/>
      <c r="AH412" s="1419"/>
    </row>
    <row r="413">
      <c r="A413" s="1419"/>
      <c r="B413" s="1419"/>
      <c r="C413" s="1419"/>
      <c r="D413" s="1419"/>
      <c r="E413" s="1419"/>
      <c r="F413" s="1419"/>
      <c r="G413" s="1420"/>
      <c r="H413" s="1419"/>
      <c r="I413" s="1421"/>
      <c r="J413" s="1419"/>
      <c r="K413" s="1419"/>
      <c r="L413" s="1419"/>
      <c r="M413" s="1419"/>
      <c r="N413" s="1419"/>
      <c r="O413" s="1234"/>
      <c r="P413" s="875"/>
      <c r="Q413" s="1419"/>
      <c r="R413" s="1419"/>
      <c r="S413" s="1419"/>
      <c r="T413" s="1419"/>
      <c r="U413" s="1419"/>
      <c r="V413" s="1419"/>
      <c r="W413" s="1419"/>
      <c r="X413" s="1420"/>
      <c r="Y413" s="1419"/>
      <c r="Z413" s="1421"/>
      <c r="AA413" s="1419"/>
      <c r="AB413" s="1419"/>
      <c r="AC413" s="1419"/>
      <c r="AD413" s="1419"/>
      <c r="AE413" s="1419"/>
      <c r="AF413" s="1234"/>
      <c r="AG413" s="875"/>
      <c r="AH413" s="1419"/>
    </row>
    <row r="414">
      <c r="A414" s="1419"/>
      <c r="B414" s="1419"/>
      <c r="C414" s="1419"/>
      <c r="D414" s="1419"/>
      <c r="E414" s="1419"/>
      <c r="F414" s="1419"/>
      <c r="G414" s="1420"/>
      <c r="H414" s="1419"/>
      <c r="I414" s="1421"/>
      <c r="J414" s="1419"/>
      <c r="K414" s="1419"/>
      <c r="L414" s="1419"/>
      <c r="M414" s="1419"/>
      <c r="N414" s="1419"/>
      <c r="O414" s="1234"/>
      <c r="P414" s="875"/>
      <c r="Q414" s="1419"/>
      <c r="R414" s="1419"/>
      <c r="S414" s="1419"/>
      <c r="T414" s="1419"/>
      <c r="U414" s="1419"/>
      <c r="V414" s="1419"/>
      <c r="W414" s="1419"/>
      <c r="X414" s="1420"/>
      <c r="Y414" s="1419"/>
      <c r="Z414" s="1421"/>
      <c r="AA414" s="1419"/>
      <c r="AB414" s="1419"/>
      <c r="AC414" s="1419"/>
      <c r="AD414" s="1419"/>
      <c r="AE414" s="1419"/>
      <c r="AF414" s="1234"/>
      <c r="AG414" s="875"/>
      <c r="AH414" s="1419"/>
    </row>
    <row r="415">
      <c r="A415" s="1419"/>
      <c r="B415" s="1419"/>
      <c r="C415" s="1419"/>
      <c r="D415" s="1419"/>
      <c r="E415" s="1419"/>
      <c r="F415" s="1419"/>
      <c r="G415" s="1420"/>
      <c r="H415" s="1419"/>
      <c r="I415" s="1421"/>
      <c r="J415" s="1419"/>
      <c r="K415" s="1419"/>
      <c r="L415" s="1419"/>
      <c r="M415" s="1419"/>
      <c r="N415" s="1419"/>
      <c r="O415" s="1234"/>
      <c r="P415" s="875"/>
      <c r="Q415" s="1419"/>
      <c r="R415" s="1419"/>
      <c r="S415" s="1419"/>
      <c r="T415" s="1419"/>
      <c r="U415" s="1419"/>
      <c r="V415" s="1419"/>
      <c r="W415" s="1419"/>
      <c r="X415" s="1420"/>
      <c r="Y415" s="1419"/>
      <c r="Z415" s="1421"/>
      <c r="AA415" s="1419"/>
      <c r="AB415" s="1419"/>
      <c r="AC415" s="1419"/>
      <c r="AD415" s="1419"/>
      <c r="AE415" s="1419"/>
      <c r="AF415" s="1234"/>
      <c r="AG415" s="875"/>
      <c r="AH415" s="1419"/>
    </row>
    <row r="416">
      <c r="A416" s="1419"/>
      <c r="B416" s="1419"/>
      <c r="C416" s="1419"/>
      <c r="D416" s="1419"/>
      <c r="E416" s="1419"/>
      <c r="F416" s="1419"/>
      <c r="G416" s="1420"/>
      <c r="H416" s="1419"/>
      <c r="I416" s="1421"/>
      <c r="J416" s="1419"/>
      <c r="K416" s="1419"/>
      <c r="L416" s="1419"/>
      <c r="M416" s="1419"/>
      <c r="N416" s="1419"/>
      <c r="O416" s="1234"/>
      <c r="P416" s="875"/>
      <c r="Q416" s="1419"/>
      <c r="R416" s="1419"/>
      <c r="S416" s="1419"/>
      <c r="T416" s="1419"/>
      <c r="U416" s="1419"/>
      <c r="V416" s="1419"/>
      <c r="W416" s="1419"/>
      <c r="X416" s="1420"/>
      <c r="Y416" s="1419"/>
      <c r="Z416" s="1421"/>
      <c r="AA416" s="1419"/>
      <c r="AB416" s="1419"/>
      <c r="AC416" s="1419"/>
      <c r="AD416" s="1419"/>
      <c r="AE416" s="1419"/>
      <c r="AF416" s="1234"/>
      <c r="AG416" s="875"/>
      <c r="AH416" s="1419"/>
    </row>
    <row r="417">
      <c r="A417" s="1419"/>
      <c r="B417" s="1419"/>
      <c r="C417" s="1419"/>
      <c r="D417" s="1419"/>
      <c r="E417" s="1419"/>
      <c r="F417" s="1419"/>
      <c r="G417" s="1420"/>
      <c r="H417" s="1419"/>
      <c r="I417" s="1421"/>
      <c r="J417" s="1419"/>
      <c r="K417" s="1419"/>
      <c r="L417" s="1419"/>
      <c r="M417" s="1419"/>
      <c r="N417" s="1419"/>
      <c r="O417" s="1234"/>
      <c r="P417" s="875"/>
      <c r="Q417" s="1419"/>
      <c r="R417" s="1419"/>
      <c r="S417" s="1419"/>
      <c r="T417" s="1419"/>
      <c r="U417" s="1419"/>
      <c r="V417" s="1419"/>
      <c r="W417" s="1419"/>
      <c r="X417" s="1420"/>
      <c r="Y417" s="1419"/>
      <c r="Z417" s="1421"/>
      <c r="AA417" s="1419"/>
      <c r="AB417" s="1419"/>
      <c r="AC417" s="1419"/>
      <c r="AD417" s="1419"/>
      <c r="AE417" s="1419"/>
      <c r="AF417" s="1234"/>
      <c r="AG417" s="875"/>
      <c r="AH417" s="1419"/>
    </row>
    <row r="418">
      <c r="A418" s="1419"/>
      <c r="B418" s="1419"/>
      <c r="C418" s="1419"/>
      <c r="D418" s="1419"/>
      <c r="E418" s="1419"/>
      <c r="F418" s="1419"/>
      <c r="G418" s="1420"/>
      <c r="H418" s="1419"/>
      <c r="I418" s="1421"/>
      <c r="J418" s="1419"/>
      <c r="K418" s="1419"/>
      <c r="L418" s="1419"/>
      <c r="M418" s="1419"/>
      <c r="N418" s="1419"/>
      <c r="O418" s="1234"/>
      <c r="P418" s="875"/>
      <c r="Q418" s="1419"/>
      <c r="R418" s="1419"/>
      <c r="S418" s="1419"/>
      <c r="T418" s="1419"/>
      <c r="U418" s="1419"/>
      <c r="V418" s="1419"/>
      <c r="W418" s="1419"/>
      <c r="X418" s="1420"/>
      <c r="Y418" s="1419"/>
      <c r="Z418" s="1421"/>
      <c r="AA418" s="1419"/>
      <c r="AB418" s="1419"/>
      <c r="AC418" s="1419"/>
      <c r="AD418" s="1419"/>
      <c r="AE418" s="1419"/>
      <c r="AF418" s="1234"/>
      <c r="AG418" s="875"/>
      <c r="AH418" s="1419"/>
    </row>
    <row r="419">
      <c r="A419" s="1419"/>
      <c r="B419" s="1419"/>
      <c r="C419" s="1419"/>
      <c r="D419" s="1419"/>
      <c r="E419" s="1419"/>
      <c r="F419" s="1419"/>
      <c r="G419" s="1420"/>
      <c r="H419" s="1419"/>
      <c r="I419" s="1421"/>
      <c r="J419" s="1419"/>
      <c r="K419" s="1419"/>
      <c r="L419" s="1419"/>
      <c r="M419" s="1419"/>
      <c r="N419" s="1419"/>
      <c r="O419" s="1234"/>
      <c r="P419" s="875"/>
      <c r="Q419" s="1419"/>
      <c r="R419" s="1419"/>
      <c r="S419" s="1419"/>
      <c r="T419" s="1419"/>
      <c r="U419" s="1419"/>
      <c r="V419" s="1419"/>
      <c r="W419" s="1419"/>
      <c r="X419" s="1420"/>
      <c r="Y419" s="1419"/>
      <c r="Z419" s="1421"/>
      <c r="AA419" s="1419"/>
      <c r="AB419" s="1419"/>
      <c r="AC419" s="1419"/>
      <c r="AD419" s="1419"/>
      <c r="AE419" s="1419"/>
      <c r="AF419" s="1234"/>
      <c r="AG419" s="875"/>
      <c r="AH419" s="1419"/>
    </row>
    <row r="420">
      <c r="A420" s="1419"/>
      <c r="B420" s="1419"/>
      <c r="C420" s="1419"/>
      <c r="D420" s="1419"/>
      <c r="E420" s="1419"/>
      <c r="F420" s="1419"/>
      <c r="G420" s="1420"/>
      <c r="H420" s="1419"/>
      <c r="I420" s="1421"/>
      <c r="J420" s="1419"/>
      <c r="K420" s="1419"/>
      <c r="L420" s="1419"/>
      <c r="M420" s="1419"/>
      <c r="N420" s="1419"/>
      <c r="O420" s="1234"/>
      <c r="P420" s="875"/>
      <c r="Q420" s="1419"/>
      <c r="R420" s="1419"/>
      <c r="S420" s="1419"/>
      <c r="T420" s="1419"/>
      <c r="U420" s="1419"/>
      <c r="V420" s="1419"/>
      <c r="W420" s="1419"/>
      <c r="X420" s="1420"/>
      <c r="Y420" s="1419"/>
      <c r="Z420" s="1421"/>
      <c r="AA420" s="1419"/>
      <c r="AB420" s="1419"/>
      <c r="AC420" s="1419"/>
      <c r="AD420" s="1419"/>
      <c r="AE420" s="1419"/>
      <c r="AF420" s="1234"/>
      <c r="AG420" s="875"/>
      <c r="AH420" s="1419"/>
    </row>
    <row r="421">
      <c r="A421" s="1419"/>
      <c r="B421" s="1419"/>
      <c r="C421" s="1419"/>
      <c r="D421" s="1419"/>
      <c r="E421" s="1419"/>
      <c r="F421" s="1419"/>
      <c r="G421" s="1420"/>
      <c r="H421" s="1419"/>
      <c r="I421" s="1421"/>
      <c r="J421" s="1419"/>
      <c r="K421" s="1419"/>
      <c r="L421" s="1419"/>
      <c r="M421" s="1419"/>
      <c r="N421" s="1419"/>
      <c r="O421" s="1234"/>
      <c r="P421" s="875"/>
      <c r="Q421" s="1419"/>
      <c r="R421" s="1419"/>
      <c r="S421" s="1419"/>
      <c r="T421" s="1419"/>
      <c r="U421" s="1419"/>
      <c r="V421" s="1419"/>
      <c r="W421" s="1419"/>
      <c r="X421" s="1420"/>
      <c r="Y421" s="1419"/>
      <c r="Z421" s="1421"/>
      <c r="AA421" s="1419"/>
      <c r="AB421" s="1419"/>
      <c r="AC421" s="1419"/>
      <c r="AD421" s="1419"/>
      <c r="AE421" s="1419"/>
      <c r="AF421" s="1234"/>
      <c r="AG421" s="875"/>
      <c r="AH421" s="1419"/>
    </row>
    <row r="422">
      <c r="A422" s="1419"/>
      <c r="B422" s="1419"/>
      <c r="C422" s="1419"/>
      <c r="D422" s="1419"/>
      <c r="E422" s="1419"/>
      <c r="F422" s="1419"/>
      <c r="G422" s="1420"/>
      <c r="H422" s="1419"/>
      <c r="I422" s="1421"/>
      <c r="J422" s="1419"/>
      <c r="K422" s="1419"/>
      <c r="L422" s="1419"/>
      <c r="M422" s="1419"/>
      <c r="N422" s="1419"/>
      <c r="O422" s="1234"/>
      <c r="P422" s="875"/>
      <c r="Q422" s="1419"/>
      <c r="R422" s="1419"/>
      <c r="S422" s="1419"/>
      <c r="T422" s="1419"/>
      <c r="U422" s="1419"/>
      <c r="V422" s="1419"/>
      <c r="W422" s="1419"/>
      <c r="X422" s="1420"/>
      <c r="Y422" s="1419"/>
      <c r="Z422" s="1421"/>
      <c r="AA422" s="1419"/>
      <c r="AB422" s="1419"/>
      <c r="AC422" s="1419"/>
      <c r="AD422" s="1419"/>
      <c r="AE422" s="1419"/>
      <c r="AF422" s="1234"/>
      <c r="AG422" s="875"/>
      <c r="AH422" s="1419"/>
    </row>
    <row r="423">
      <c r="A423" s="1419"/>
      <c r="B423" s="1419"/>
      <c r="C423" s="1419"/>
      <c r="D423" s="1419"/>
      <c r="E423" s="1419"/>
      <c r="F423" s="1419"/>
      <c r="G423" s="1420"/>
      <c r="H423" s="1419"/>
      <c r="I423" s="1421"/>
      <c r="J423" s="1419"/>
      <c r="K423" s="1419"/>
      <c r="L423" s="1419"/>
      <c r="M423" s="1419"/>
      <c r="N423" s="1419"/>
      <c r="O423" s="1234"/>
      <c r="P423" s="875"/>
      <c r="Q423" s="1419"/>
      <c r="R423" s="1419"/>
      <c r="S423" s="1419"/>
      <c r="T423" s="1419"/>
      <c r="U423" s="1419"/>
      <c r="V423" s="1419"/>
      <c r="W423" s="1419"/>
      <c r="X423" s="1420"/>
      <c r="Y423" s="1419"/>
      <c r="Z423" s="1421"/>
      <c r="AA423" s="1419"/>
      <c r="AB423" s="1419"/>
      <c r="AC423" s="1419"/>
      <c r="AD423" s="1419"/>
      <c r="AE423" s="1419"/>
      <c r="AF423" s="1234"/>
      <c r="AG423" s="875"/>
      <c r="AH423" s="1419"/>
    </row>
    <row r="424">
      <c r="A424" s="1419"/>
      <c r="B424" s="1419"/>
      <c r="C424" s="1419"/>
      <c r="D424" s="1419"/>
      <c r="E424" s="1419"/>
      <c r="F424" s="1419"/>
      <c r="G424" s="1420"/>
      <c r="H424" s="1419"/>
      <c r="I424" s="1421"/>
      <c r="J424" s="1419"/>
      <c r="K424" s="1419"/>
      <c r="L424" s="1419"/>
      <c r="M424" s="1419"/>
      <c r="N424" s="1419"/>
      <c r="O424" s="1234"/>
      <c r="P424" s="875"/>
      <c r="Q424" s="1419"/>
      <c r="R424" s="1419"/>
      <c r="S424" s="1419"/>
      <c r="T424" s="1419"/>
      <c r="U424" s="1419"/>
      <c r="V424" s="1419"/>
      <c r="W424" s="1419"/>
      <c r="X424" s="1420"/>
      <c r="Y424" s="1419"/>
      <c r="Z424" s="1421"/>
      <c r="AA424" s="1419"/>
      <c r="AB424" s="1419"/>
      <c r="AC424" s="1419"/>
      <c r="AD424" s="1419"/>
      <c r="AE424" s="1419"/>
      <c r="AF424" s="1234"/>
      <c r="AG424" s="875"/>
      <c r="AH424" s="1419"/>
    </row>
    <row r="425">
      <c r="A425" s="1419"/>
      <c r="B425" s="1419"/>
      <c r="C425" s="1419"/>
      <c r="D425" s="1419"/>
      <c r="E425" s="1419"/>
      <c r="F425" s="1419"/>
      <c r="G425" s="1420"/>
      <c r="H425" s="1419"/>
      <c r="I425" s="1421"/>
      <c r="J425" s="1419"/>
      <c r="K425" s="1419"/>
      <c r="L425" s="1419"/>
      <c r="M425" s="1419"/>
      <c r="N425" s="1419"/>
      <c r="O425" s="1234"/>
      <c r="P425" s="875"/>
      <c r="Q425" s="1419"/>
      <c r="R425" s="1419"/>
      <c r="S425" s="1419"/>
      <c r="T425" s="1419"/>
      <c r="U425" s="1419"/>
      <c r="V425" s="1419"/>
      <c r="W425" s="1419"/>
      <c r="X425" s="1420"/>
      <c r="Y425" s="1419"/>
      <c r="Z425" s="1421"/>
      <c r="AA425" s="1419"/>
      <c r="AB425" s="1419"/>
      <c r="AC425" s="1419"/>
      <c r="AD425" s="1419"/>
      <c r="AE425" s="1419"/>
      <c r="AF425" s="1234"/>
      <c r="AG425" s="875"/>
      <c r="AH425" s="1419"/>
    </row>
    <row r="426">
      <c r="A426" s="1419"/>
      <c r="B426" s="1419"/>
      <c r="C426" s="1419"/>
      <c r="D426" s="1419"/>
      <c r="E426" s="1419"/>
      <c r="F426" s="1419"/>
      <c r="G426" s="1420"/>
      <c r="H426" s="1419"/>
      <c r="I426" s="1421"/>
      <c r="J426" s="1419"/>
      <c r="K426" s="1419"/>
      <c r="L426" s="1419"/>
      <c r="M426" s="1419"/>
      <c r="N426" s="1419"/>
      <c r="O426" s="1234"/>
      <c r="P426" s="875"/>
      <c r="Q426" s="1419"/>
      <c r="R426" s="1419"/>
      <c r="S426" s="1419"/>
      <c r="T426" s="1419"/>
      <c r="U426" s="1419"/>
      <c r="V426" s="1419"/>
      <c r="W426" s="1419"/>
      <c r="X426" s="1420"/>
      <c r="Y426" s="1419"/>
      <c r="Z426" s="1421"/>
      <c r="AA426" s="1419"/>
      <c r="AB426" s="1419"/>
      <c r="AC426" s="1419"/>
      <c r="AD426" s="1419"/>
      <c r="AE426" s="1419"/>
      <c r="AF426" s="1234"/>
      <c r="AG426" s="875"/>
      <c r="AH426" s="1419"/>
    </row>
    <row r="427">
      <c r="A427" s="1419"/>
      <c r="B427" s="1419"/>
      <c r="C427" s="1419"/>
      <c r="D427" s="1419"/>
      <c r="E427" s="1419"/>
      <c r="F427" s="1419"/>
      <c r="G427" s="1420"/>
      <c r="H427" s="1419"/>
      <c r="I427" s="1421"/>
      <c r="J427" s="1419"/>
      <c r="K427" s="1419"/>
      <c r="L427" s="1419"/>
      <c r="M427" s="1419"/>
      <c r="N427" s="1419"/>
      <c r="O427" s="1234"/>
      <c r="P427" s="875"/>
      <c r="Q427" s="1419"/>
      <c r="R427" s="1419"/>
      <c r="S427" s="1419"/>
      <c r="T427" s="1419"/>
      <c r="U427" s="1419"/>
      <c r="V427" s="1419"/>
      <c r="W427" s="1419"/>
      <c r="X427" s="1420"/>
      <c r="Y427" s="1419"/>
      <c r="Z427" s="1421"/>
      <c r="AA427" s="1419"/>
      <c r="AB427" s="1419"/>
      <c r="AC427" s="1419"/>
      <c r="AD427" s="1419"/>
      <c r="AE427" s="1419"/>
      <c r="AF427" s="1234"/>
      <c r="AG427" s="875"/>
      <c r="AH427" s="1419"/>
    </row>
    <row r="428">
      <c r="A428" s="1419"/>
      <c r="B428" s="1419"/>
      <c r="C428" s="1419"/>
      <c r="D428" s="1419"/>
      <c r="E428" s="1419"/>
      <c r="F428" s="1419"/>
      <c r="G428" s="1420"/>
      <c r="H428" s="1419"/>
      <c r="I428" s="1421"/>
      <c r="J428" s="1419"/>
      <c r="K428" s="1419"/>
      <c r="L428" s="1419"/>
      <c r="M428" s="1419"/>
      <c r="N428" s="1419"/>
      <c r="O428" s="1234"/>
      <c r="P428" s="875"/>
      <c r="Q428" s="1419"/>
      <c r="R428" s="1419"/>
      <c r="S428" s="1419"/>
      <c r="T428" s="1419"/>
      <c r="U428" s="1419"/>
      <c r="V428" s="1419"/>
      <c r="W428" s="1419"/>
      <c r="X428" s="1420"/>
      <c r="Y428" s="1419"/>
      <c r="Z428" s="1421"/>
      <c r="AA428" s="1419"/>
      <c r="AB428" s="1419"/>
      <c r="AC428" s="1419"/>
      <c r="AD428" s="1419"/>
      <c r="AE428" s="1419"/>
      <c r="AF428" s="1234"/>
      <c r="AG428" s="875"/>
      <c r="AH428" s="1419"/>
    </row>
    <row r="429">
      <c r="A429" s="1419"/>
      <c r="B429" s="1419"/>
      <c r="C429" s="1419"/>
      <c r="D429" s="1419"/>
      <c r="E429" s="1419"/>
      <c r="F429" s="1419"/>
      <c r="G429" s="1420"/>
      <c r="H429" s="1419"/>
      <c r="I429" s="1421"/>
      <c r="J429" s="1419"/>
      <c r="K429" s="1419"/>
      <c r="L429" s="1419"/>
      <c r="M429" s="1419"/>
      <c r="N429" s="1419"/>
      <c r="O429" s="1234"/>
      <c r="P429" s="875"/>
      <c r="Q429" s="1419"/>
      <c r="R429" s="1419"/>
      <c r="S429" s="1419"/>
      <c r="T429" s="1419"/>
      <c r="U429" s="1419"/>
      <c r="V429" s="1419"/>
      <c r="W429" s="1419"/>
      <c r="X429" s="1420"/>
      <c r="Y429" s="1419"/>
      <c r="Z429" s="1421"/>
      <c r="AA429" s="1419"/>
      <c r="AB429" s="1419"/>
      <c r="AC429" s="1419"/>
      <c r="AD429" s="1419"/>
      <c r="AE429" s="1419"/>
      <c r="AF429" s="1234"/>
      <c r="AG429" s="875"/>
      <c r="AH429" s="1419"/>
    </row>
    <row r="430">
      <c r="A430" s="1419"/>
      <c r="B430" s="1419"/>
      <c r="C430" s="1419"/>
      <c r="D430" s="1419"/>
      <c r="E430" s="1419"/>
      <c r="F430" s="1419"/>
      <c r="G430" s="1420"/>
      <c r="H430" s="1419"/>
      <c r="I430" s="1421"/>
      <c r="J430" s="1419"/>
      <c r="K430" s="1419"/>
      <c r="L430" s="1419"/>
      <c r="M430" s="1419"/>
      <c r="N430" s="1419"/>
      <c r="O430" s="1234"/>
      <c r="P430" s="875"/>
      <c r="Q430" s="1419"/>
      <c r="R430" s="1419"/>
      <c r="S430" s="1419"/>
      <c r="T430" s="1419"/>
      <c r="U430" s="1419"/>
      <c r="V430" s="1419"/>
      <c r="W430" s="1419"/>
      <c r="X430" s="1420"/>
      <c r="Y430" s="1419"/>
      <c r="Z430" s="1421"/>
      <c r="AA430" s="1419"/>
      <c r="AB430" s="1419"/>
      <c r="AC430" s="1419"/>
      <c r="AD430" s="1419"/>
      <c r="AE430" s="1419"/>
      <c r="AF430" s="1234"/>
      <c r="AG430" s="875"/>
      <c r="AH430" s="1419"/>
    </row>
    <row r="431">
      <c r="A431" s="1419"/>
      <c r="B431" s="1419"/>
      <c r="C431" s="1419"/>
      <c r="D431" s="1419"/>
      <c r="E431" s="1419"/>
      <c r="F431" s="1419"/>
      <c r="G431" s="1420"/>
      <c r="H431" s="1419"/>
      <c r="I431" s="1421"/>
      <c r="J431" s="1419"/>
      <c r="K431" s="1419"/>
      <c r="L431" s="1419"/>
      <c r="M431" s="1419"/>
      <c r="N431" s="1419"/>
      <c r="O431" s="1234"/>
      <c r="P431" s="875"/>
      <c r="Q431" s="1419"/>
      <c r="R431" s="1419"/>
      <c r="S431" s="1419"/>
      <c r="T431" s="1419"/>
      <c r="U431" s="1419"/>
      <c r="V431" s="1419"/>
      <c r="W431" s="1419"/>
      <c r="X431" s="1420"/>
      <c r="Y431" s="1419"/>
      <c r="Z431" s="1421"/>
      <c r="AA431" s="1419"/>
      <c r="AB431" s="1419"/>
      <c r="AC431" s="1419"/>
      <c r="AD431" s="1419"/>
      <c r="AE431" s="1419"/>
      <c r="AF431" s="1234"/>
      <c r="AG431" s="875"/>
      <c r="AH431" s="1419"/>
    </row>
    <row r="432">
      <c r="A432" s="1419"/>
      <c r="B432" s="1419"/>
      <c r="C432" s="1419"/>
      <c r="D432" s="1419"/>
      <c r="E432" s="1419"/>
      <c r="F432" s="1419"/>
      <c r="G432" s="1420"/>
      <c r="H432" s="1419"/>
      <c r="I432" s="1421"/>
      <c r="J432" s="1419"/>
      <c r="K432" s="1419"/>
      <c r="L432" s="1419"/>
      <c r="M432" s="1419"/>
      <c r="N432" s="1419"/>
      <c r="O432" s="1234"/>
      <c r="P432" s="875"/>
      <c r="Q432" s="1419"/>
      <c r="R432" s="1419"/>
      <c r="S432" s="1419"/>
      <c r="T432" s="1419"/>
      <c r="U432" s="1419"/>
      <c r="V432" s="1419"/>
      <c r="W432" s="1419"/>
      <c r="X432" s="1420"/>
      <c r="Y432" s="1419"/>
      <c r="Z432" s="1421"/>
      <c r="AA432" s="1419"/>
      <c r="AB432" s="1419"/>
      <c r="AC432" s="1419"/>
      <c r="AD432" s="1419"/>
      <c r="AE432" s="1419"/>
      <c r="AF432" s="1234"/>
      <c r="AG432" s="875"/>
      <c r="AH432" s="1419"/>
    </row>
    <row r="433">
      <c r="A433" s="1419"/>
      <c r="B433" s="1419"/>
      <c r="C433" s="1419"/>
      <c r="D433" s="1419"/>
      <c r="E433" s="1419"/>
      <c r="F433" s="1419"/>
      <c r="G433" s="1420"/>
      <c r="H433" s="1419"/>
      <c r="I433" s="1421"/>
      <c r="J433" s="1419"/>
      <c r="K433" s="1419"/>
      <c r="L433" s="1419"/>
      <c r="M433" s="1419"/>
      <c r="N433" s="1419"/>
      <c r="O433" s="1234"/>
      <c r="P433" s="875"/>
      <c r="Q433" s="1419"/>
      <c r="R433" s="1419"/>
      <c r="S433" s="1419"/>
      <c r="T433" s="1419"/>
      <c r="U433" s="1419"/>
      <c r="V433" s="1419"/>
      <c r="W433" s="1419"/>
      <c r="X433" s="1420"/>
      <c r="Y433" s="1419"/>
      <c r="Z433" s="1421"/>
      <c r="AA433" s="1419"/>
      <c r="AB433" s="1419"/>
      <c r="AC433" s="1419"/>
      <c r="AD433" s="1419"/>
      <c r="AE433" s="1419"/>
      <c r="AF433" s="1234"/>
      <c r="AG433" s="875"/>
      <c r="AH433" s="1419"/>
    </row>
    <row r="434">
      <c r="A434" s="1419"/>
      <c r="B434" s="1419"/>
      <c r="C434" s="1419"/>
      <c r="D434" s="1419"/>
      <c r="E434" s="1419"/>
      <c r="F434" s="1419"/>
      <c r="G434" s="1420"/>
      <c r="H434" s="1419"/>
      <c r="I434" s="1421"/>
      <c r="J434" s="1419"/>
      <c r="K434" s="1419"/>
      <c r="L434" s="1419"/>
      <c r="M434" s="1419"/>
      <c r="N434" s="1419"/>
      <c r="O434" s="1234"/>
      <c r="P434" s="875"/>
      <c r="Q434" s="1419"/>
      <c r="R434" s="1419"/>
      <c r="S434" s="1419"/>
      <c r="T434" s="1419"/>
      <c r="U434" s="1419"/>
      <c r="V434" s="1419"/>
      <c r="W434" s="1419"/>
      <c r="X434" s="1420"/>
      <c r="Y434" s="1419"/>
      <c r="Z434" s="1421"/>
      <c r="AA434" s="1419"/>
      <c r="AB434" s="1419"/>
      <c r="AC434" s="1419"/>
      <c r="AD434" s="1419"/>
      <c r="AE434" s="1419"/>
      <c r="AF434" s="1234"/>
      <c r="AG434" s="875"/>
      <c r="AH434" s="1419"/>
    </row>
    <row r="435">
      <c r="A435" s="1419"/>
      <c r="B435" s="1419"/>
      <c r="C435" s="1419"/>
      <c r="D435" s="1419"/>
      <c r="E435" s="1419"/>
      <c r="F435" s="1419"/>
      <c r="G435" s="1420"/>
      <c r="H435" s="1419"/>
      <c r="I435" s="1421"/>
      <c r="J435" s="1419"/>
      <c r="K435" s="1419"/>
      <c r="L435" s="1419"/>
      <c r="M435" s="1419"/>
      <c r="N435" s="1419"/>
      <c r="O435" s="1234"/>
      <c r="P435" s="875"/>
      <c r="Q435" s="1419"/>
      <c r="R435" s="1419"/>
      <c r="S435" s="1419"/>
      <c r="T435" s="1419"/>
      <c r="U435" s="1419"/>
      <c r="V435" s="1419"/>
      <c r="W435" s="1419"/>
      <c r="X435" s="1420"/>
      <c r="Y435" s="1419"/>
      <c r="Z435" s="1421"/>
      <c r="AA435" s="1419"/>
      <c r="AB435" s="1419"/>
      <c r="AC435" s="1419"/>
      <c r="AD435" s="1419"/>
      <c r="AE435" s="1419"/>
      <c r="AF435" s="1234"/>
      <c r="AG435" s="875"/>
      <c r="AH435" s="1419"/>
    </row>
    <row r="436">
      <c r="A436" s="1419"/>
      <c r="B436" s="1419"/>
      <c r="C436" s="1419"/>
      <c r="D436" s="1419"/>
      <c r="E436" s="1419"/>
      <c r="F436" s="1419"/>
      <c r="G436" s="1420"/>
      <c r="H436" s="1419"/>
      <c r="I436" s="1421"/>
      <c r="J436" s="1419"/>
      <c r="K436" s="1419"/>
      <c r="L436" s="1419"/>
      <c r="M436" s="1419"/>
      <c r="N436" s="1419"/>
      <c r="O436" s="1234"/>
      <c r="P436" s="875"/>
      <c r="Q436" s="1419"/>
      <c r="R436" s="1419"/>
      <c r="S436" s="1419"/>
      <c r="T436" s="1419"/>
      <c r="U436" s="1419"/>
      <c r="V436" s="1419"/>
      <c r="W436" s="1419"/>
      <c r="X436" s="1420"/>
      <c r="Y436" s="1419"/>
      <c r="Z436" s="1421"/>
      <c r="AA436" s="1419"/>
      <c r="AB436" s="1419"/>
      <c r="AC436" s="1419"/>
      <c r="AD436" s="1419"/>
      <c r="AE436" s="1419"/>
      <c r="AF436" s="1234"/>
      <c r="AG436" s="875"/>
      <c r="AH436" s="1419"/>
    </row>
    <row r="437">
      <c r="A437" s="1419"/>
      <c r="B437" s="1419"/>
      <c r="C437" s="1419"/>
      <c r="D437" s="1419"/>
      <c r="E437" s="1419"/>
      <c r="F437" s="1419"/>
      <c r="G437" s="1420"/>
      <c r="H437" s="1419"/>
      <c r="I437" s="1421"/>
      <c r="J437" s="1419"/>
      <c r="K437" s="1419"/>
      <c r="L437" s="1419"/>
      <c r="M437" s="1419"/>
      <c r="N437" s="1419"/>
      <c r="O437" s="1234"/>
      <c r="P437" s="875"/>
      <c r="Q437" s="1419"/>
      <c r="R437" s="1419"/>
      <c r="S437" s="1419"/>
      <c r="T437" s="1419"/>
      <c r="U437" s="1419"/>
      <c r="V437" s="1419"/>
      <c r="W437" s="1419"/>
      <c r="X437" s="1420"/>
      <c r="Y437" s="1419"/>
      <c r="Z437" s="1421"/>
      <c r="AA437" s="1419"/>
      <c r="AB437" s="1419"/>
      <c r="AC437" s="1419"/>
      <c r="AD437" s="1419"/>
      <c r="AE437" s="1419"/>
      <c r="AF437" s="1234"/>
      <c r="AG437" s="875"/>
      <c r="AH437" s="1419"/>
    </row>
    <row r="438">
      <c r="A438" s="1419"/>
      <c r="B438" s="1419"/>
      <c r="C438" s="1419"/>
      <c r="D438" s="1419"/>
      <c r="E438" s="1419"/>
      <c r="F438" s="1419"/>
      <c r="G438" s="1420"/>
      <c r="H438" s="1419"/>
      <c r="I438" s="1421"/>
      <c r="J438" s="1419"/>
      <c r="K438" s="1419"/>
      <c r="L438" s="1419"/>
      <c r="M438" s="1419"/>
      <c r="N438" s="1419"/>
      <c r="O438" s="1234"/>
      <c r="P438" s="875"/>
      <c r="Q438" s="1419"/>
      <c r="R438" s="1419"/>
      <c r="S438" s="1419"/>
      <c r="T438" s="1419"/>
      <c r="U438" s="1419"/>
      <c r="V438" s="1419"/>
      <c r="W438" s="1419"/>
      <c r="X438" s="1420"/>
      <c r="Y438" s="1419"/>
      <c r="Z438" s="1421"/>
      <c r="AA438" s="1419"/>
      <c r="AB438" s="1419"/>
      <c r="AC438" s="1419"/>
      <c r="AD438" s="1419"/>
      <c r="AE438" s="1419"/>
      <c r="AF438" s="1234"/>
      <c r="AG438" s="875"/>
      <c r="AH438" s="1419"/>
    </row>
    <row r="439">
      <c r="A439" s="1419"/>
      <c r="B439" s="1419"/>
      <c r="C439" s="1419"/>
      <c r="D439" s="1419"/>
      <c r="E439" s="1419"/>
      <c r="F439" s="1419"/>
      <c r="G439" s="1420"/>
      <c r="H439" s="1419"/>
      <c r="I439" s="1421"/>
      <c r="J439" s="1419"/>
      <c r="K439" s="1419"/>
      <c r="L439" s="1419"/>
      <c r="M439" s="1419"/>
      <c r="N439" s="1419"/>
      <c r="O439" s="1234"/>
      <c r="P439" s="875"/>
      <c r="Q439" s="1419"/>
      <c r="R439" s="1419"/>
      <c r="S439" s="1419"/>
      <c r="T439" s="1419"/>
      <c r="U439" s="1419"/>
      <c r="V439" s="1419"/>
      <c r="W439" s="1419"/>
      <c r="X439" s="1420"/>
      <c r="Y439" s="1419"/>
      <c r="Z439" s="1421"/>
      <c r="AA439" s="1419"/>
      <c r="AB439" s="1419"/>
      <c r="AC439" s="1419"/>
      <c r="AD439" s="1419"/>
      <c r="AE439" s="1419"/>
      <c r="AF439" s="1234"/>
      <c r="AG439" s="875"/>
      <c r="AH439" s="1419"/>
    </row>
    <row r="440">
      <c r="A440" s="1419"/>
      <c r="B440" s="1419"/>
      <c r="C440" s="1419"/>
      <c r="D440" s="1419"/>
      <c r="E440" s="1419"/>
      <c r="F440" s="1419"/>
      <c r="G440" s="1420"/>
      <c r="H440" s="1419"/>
      <c r="I440" s="1421"/>
      <c r="J440" s="1419"/>
      <c r="K440" s="1419"/>
      <c r="L440" s="1419"/>
      <c r="M440" s="1419"/>
      <c r="N440" s="1419"/>
      <c r="O440" s="1234"/>
      <c r="P440" s="875"/>
      <c r="Q440" s="1419"/>
      <c r="R440" s="1419"/>
      <c r="S440" s="1419"/>
      <c r="T440" s="1419"/>
      <c r="U440" s="1419"/>
      <c r="V440" s="1419"/>
      <c r="W440" s="1419"/>
      <c r="X440" s="1420"/>
      <c r="Y440" s="1419"/>
      <c r="Z440" s="1421"/>
      <c r="AA440" s="1419"/>
      <c r="AB440" s="1419"/>
      <c r="AC440" s="1419"/>
      <c r="AD440" s="1419"/>
      <c r="AE440" s="1419"/>
      <c r="AF440" s="1234"/>
      <c r="AG440" s="875"/>
      <c r="AH440" s="1419"/>
    </row>
    <row r="441">
      <c r="A441" s="1419"/>
      <c r="B441" s="1419"/>
      <c r="C441" s="1419"/>
      <c r="D441" s="1419"/>
      <c r="E441" s="1419"/>
      <c r="F441" s="1419"/>
      <c r="G441" s="1420"/>
      <c r="H441" s="1419"/>
      <c r="I441" s="1421"/>
      <c r="J441" s="1419"/>
      <c r="K441" s="1419"/>
      <c r="L441" s="1419"/>
      <c r="M441" s="1419"/>
      <c r="N441" s="1419"/>
      <c r="O441" s="1234"/>
      <c r="P441" s="875"/>
      <c r="Q441" s="1419"/>
      <c r="R441" s="1419"/>
      <c r="S441" s="1419"/>
      <c r="T441" s="1419"/>
      <c r="U441" s="1419"/>
      <c r="V441" s="1419"/>
      <c r="W441" s="1419"/>
      <c r="X441" s="1420"/>
      <c r="Y441" s="1419"/>
      <c r="Z441" s="1421"/>
      <c r="AA441" s="1419"/>
      <c r="AB441" s="1419"/>
      <c r="AC441" s="1419"/>
      <c r="AD441" s="1419"/>
      <c r="AE441" s="1419"/>
      <c r="AF441" s="1234"/>
      <c r="AG441" s="875"/>
      <c r="AH441" s="1419"/>
    </row>
    <row r="442">
      <c r="A442" s="1419"/>
      <c r="B442" s="1419"/>
      <c r="C442" s="1419"/>
      <c r="D442" s="1419"/>
      <c r="E442" s="1419"/>
      <c r="F442" s="1419"/>
      <c r="G442" s="1420"/>
      <c r="H442" s="1419"/>
      <c r="I442" s="1421"/>
      <c r="J442" s="1419"/>
      <c r="K442" s="1419"/>
      <c r="L442" s="1419"/>
      <c r="M442" s="1419"/>
      <c r="N442" s="1419"/>
      <c r="O442" s="1234"/>
      <c r="P442" s="875"/>
      <c r="Q442" s="1419"/>
      <c r="R442" s="1419"/>
      <c r="S442" s="1419"/>
      <c r="T442" s="1419"/>
      <c r="U442" s="1419"/>
      <c r="V442" s="1419"/>
      <c r="W442" s="1419"/>
      <c r="X442" s="1420"/>
      <c r="Y442" s="1419"/>
      <c r="Z442" s="1421"/>
      <c r="AA442" s="1419"/>
      <c r="AB442" s="1419"/>
      <c r="AC442" s="1419"/>
      <c r="AD442" s="1419"/>
      <c r="AE442" s="1419"/>
      <c r="AF442" s="1234"/>
      <c r="AG442" s="875"/>
      <c r="AH442" s="1419"/>
    </row>
    <row r="443">
      <c r="A443" s="1419"/>
      <c r="B443" s="1419"/>
      <c r="C443" s="1419"/>
      <c r="D443" s="1419"/>
      <c r="E443" s="1419"/>
      <c r="F443" s="1419"/>
      <c r="G443" s="1420"/>
      <c r="H443" s="1419"/>
      <c r="I443" s="1421"/>
      <c r="J443" s="1419"/>
      <c r="K443" s="1419"/>
      <c r="L443" s="1419"/>
      <c r="M443" s="1419"/>
      <c r="N443" s="1419"/>
      <c r="O443" s="1234"/>
      <c r="P443" s="875"/>
      <c r="Q443" s="1419"/>
      <c r="R443" s="1419"/>
      <c r="S443" s="1419"/>
      <c r="T443" s="1419"/>
      <c r="U443" s="1419"/>
      <c r="V443" s="1419"/>
      <c r="W443" s="1419"/>
      <c r="X443" s="1420"/>
      <c r="Y443" s="1419"/>
      <c r="Z443" s="1421"/>
      <c r="AA443" s="1419"/>
      <c r="AB443" s="1419"/>
      <c r="AC443" s="1419"/>
      <c r="AD443" s="1419"/>
      <c r="AE443" s="1419"/>
      <c r="AF443" s="1234"/>
      <c r="AG443" s="875"/>
      <c r="AH443" s="1419"/>
    </row>
    <row r="444">
      <c r="A444" s="1419"/>
      <c r="B444" s="1419"/>
      <c r="C444" s="1419"/>
      <c r="D444" s="1419"/>
      <c r="E444" s="1419"/>
      <c r="F444" s="1419"/>
      <c r="G444" s="1420"/>
      <c r="H444" s="1419"/>
      <c r="I444" s="1421"/>
      <c r="J444" s="1419"/>
      <c r="K444" s="1419"/>
      <c r="L444" s="1419"/>
      <c r="M444" s="1419"/>
      <c r="N444" s="1419"/>
      <c r="O444" s="1234"/>
      <c r="P444" s="875"/>
      <c r="Q444" s="1419"/>
      <c r="R444" s="1419"/>
      <c r="S444" s="1419"/>
      <c r="T444" s="1419"/>
      <c r="U444" s="1419"/>
      <c r="V444" s="1419"/>
      <c r="W444" s="1419"/>
      <c r="X444" s="1420"/>
      <c r="Y444" s="1419"/>
      <c r="Z444" s="1421"/>
      <c r="AA444" s="1419"/>
      <c r="AB444" s="1419"/>
      <c r="AC444" s="1419"/>
      <c r="AD444" s="1419"/>
      <c r="AE444" s="1419"/>
      <c r="AF444" s="1234"/>
      <c r="AG444" s="875"/>
      <c r="AH444" s="1419"/>
    </row>
    <row r="445">
      <c r="A445" s="1419"/>
      <c r="B445" s="1419"/>
      <c r="C445" s="1419"/>
      <c r="D445" s="1419"/>
      <c r="E445" s="1419"/>
      <c r="F445" s="1419"/>
      <c r="G445" s="1420"/>
      <c r="H445" s="1419"/>
      <c r="I445" s="1421"/>
      <c r="J445" s="1419"/>
      <c r="K445" s="1419"/>
      <c r="L445" s="1419"/>
      <c r="M445" s="1419"/>
      <c r="N445" s="1419"/>
      <c r="O445" s="1234"/>
      <c r="P445" s="875"/>
      <c r="Q445" s="1419"/>
      <c r="R445" s="1419"/>
      <c r="S445" s="1419"/>
      <c r="T445" s="1419"/>
      <c r="U445" s="1419"/>
      <c r="V445" s="1419"/>
      <c r="W445" s="1419"/>
      <c r="X445" s="1420"/>
      <c r="Y445" s="1419"/>
      <c r="Z445" s="1421"/>
      <c r="AA445" s="1419"/>
      <c r="AB445" s="1419"/>
      <c r="AC445" s="1419"/>
      <c r="AD445" s="1419"/>
      <c r="AE445" s="1419"/>
      <c r="AF445" s="1234"/>
      <c r="AG445" s="875"/>
      <c r="AH445" s="1419"/>
    </row>
    <row r="446">
      <c r="A446" s="1419"/>
      <c r="B446" s="1419"/>
      <c r="C446" s="1419"/>
      <c r="D446" s="1419"/>
      <c r="E446" s="1419"/>
      <c r="F446" s="1419"/>
      <c r="G446" s="1420"/>
      <c r="H446" s="1419"/>
      <c r="I446" s="1421"/>
      <c r="J446" s="1419"/>
      <c r="K446" s="1419"/>
      <c r="L446" s="1419"/>
      <c r="M446" s="1419"/>
      <c r="N446" s="1419"/>
      <c r="O446" s="1234"/>
      <c r="P446" s="875"/>
      <c r="Q446" s="1419"/>
      <c r="R446" s="1419"/>
      <c r="S446" s="1419"/>
      <c r="T446" s="1419"/>
      <c r="U446" s="1419"/>
      <c r="V446" s="1419"/>
      <c r="W446" s="1419"/>
      <c r="X446" s="1420"/>
      <c r="Y446" s="1419"/>
      <c r="Z446" s="1421"/>
      <c r="AA446" s="1419"/>
      <c r="AB446" s="1419"/>
      <c r="AC446" s="1419"/>
      <c r="AD446" s="1419"/>
      <c r="AE446" s="1419"/>
      <c r="AF446" s="1234"/>
      <c r="AG446" s="875"/>
      <c r="AH446" s="1419"/>
    </row>
    <row r="447">
      <c r="A447" s="1419"/>
      <c r="B447" s="1419"/>
      <c r="C447" s="1419"/>
      <c r="D447" s="1419"/>
      <c r="E447" s="1419"/>
      <c r="F447" s="1419"/>
      <c r="G447" s="1420"/>
      <c r="H447" s="1419"/>
      <c r="I447" s="1421"/>
      <c r="J447" s="1419"/>
      <c r="K447" s="1419"/>
      <c r="L447" s="1419"/>
      <c r="M447" s="1419"/>
      <c r="N447" s="1419"/>
      <c r="O447" s="1234"/>
      <c r="P447" s="875"/>
      <c r="Q447" s="1419"/>
      <c r="R447" s="1419"/>
      <c r="S447" s="1419"/>
      <c r="T447" s="1419"/>
      <c r="U447" s="1419"/>
      <c r="V447" s="1419"/>
      <c r="W447" s="1419"/>
      <c r="X447" s="1420"/>
      <c r="Y447" s="1419"/>
      <c r="Z447" s="1421"/>
      <c r="AA447" s="1419"/>
      <c r="AB447" s="1419"/>
      <c r="AC447" s="1419"/>
      <c r="AD447" s="1419"/>
      <c r="AE447" s="1419"/>
      <c r="AF447" s="1234"/>
      <c r="AG447" s="875"/>
      <c r="AH447" s="1419"/>
    </row>
    <row r="448">
      <c r="A448" s="1419"/>
      <c r="B448" s="1419"/>
      <c r="C448" s="1419"/>
      <c r="D448" s="1419"/>
      <c r="E448" s="1419"/>
      <c r="F448" s="1419"/>
      <c r="G448" s="1420"/>
      <c r="H448" s="1419"/>
      <c r="I448" s="1421"/>
      <c r="J448" s="1419"/>
      <c r="K448" s="1419"/>
      <c r="L448" s="1419"/>
      <c r="M448" s="1419"/>
      <c r="N448" s="1419"/>
      <c r="O448" s="1234"/>
      <c r="P448" s="875"/>
      <c r="Q448" s="1419"/>
      <c r="R448" s="1419"/>
      <c r="S448" s="1419"/>
      <c r="T448" s="1419"/>
      <c r="U448" s="1419"/>
      <c r="V448" s="1419"/>
      <c r="W448" s="1419"/>
      <c r="X448" s="1420"/>
      <c r="Y448" s="1419"/>
      <c r="Z448" s="1421"/>
      <c r="AA448" s="1419"/>
      <c r="AB448" s="1419"/>
      <c r="AC448" s="1419"/>
      <c r="AD448" s="1419"/>
      <c r="AE448" s="1419"/>
      <c r="AF448" s="1234"/>
      <c r="AG448" s="875"/>
      <c r="AH448" s="1419"/>
    </row>
    <row r="449">
      <c r="A449" s="1419"/>
      <c r="B449" s="1419"/>
      <c r="C449" s="1419"/>
      <c r="D449" s="1419"/>
      <c r="E449" s="1419"/>
      <c r="F449" s="1419"/>
      <c r="G449" s="1420"/>
      <c r="H449" s="1419"/>
      <c r="I449" s="1421"/>
      <c r="J449" s="1419"/>
      <c r="K449" s="1419"/>
      <c r="L449" s="1419"/>
      <c r="M449" s="1419"/>
      <c r="N449" s="1419"/>
      <c r="O449" s="1234"/>
      <c r="P449" s="875"/>
      <c r="Q449" s="1419"/>
      <c r="R449" s="1419"/>
      <c r="S449" s="1419"/>
      <c r="T449" s="1419"/>
      <c r="U449" s="1419"/>
      <c r="V449" s="1419"/>
      <c r="W449" s="1419"/>
      <c r="X449" s="1420"/>
      <c r="Y449" s="1419"/>
      <c r="Z449" s="1421"/>
      <c r="AA449" s="1419"/>
      <c r="AB449" s="1419"/>
      <c r="AC449" s="1419"/>
      <c r="AD449" s="1419"/>
      <c r="AE449" s="1419"/>
      <c r="AF449" s="1234"/>
      <c r="AG449" s="875"/>
      <c r="AH449" s="1419"/>
    </row>
    <row r="450">
      <c r="A450" s="1419"/>
      <c r="B450" s="1419"/>
      <c r="C450" s="1419"/>
      <c r="D450" s="1419"/>
      <c r="E450" s="1419"/>
      <c r="F450" s="1419"/>
      <c r="G450" s="1420"/>
      <c r="H450" s="1419"/>
      <c r="I450" s="1421"/>
      <c r="J450" s="1419"/>
      <c r="K450" s="1419"/>
      <c r="L450" s="1419"/>
      <c r="M450" s="1419"/>
      <c r="N450" s="1419"/>
      <c r="O450" s="1234"/>
      <c r="P450" s="875"/>
      <c r="Q450" s="1419"/>
      <c r="R450" s="1419"/>
      <c r="S450" s="1419"/>
      <c r="T450" s="1419"/>
      <c r="U450" s="1419"/>
      <c r="V450" s="1419"/>
      <c r="W450" s="1419"/>
      <c r="X450" s="1420"/>
      <c r="Y450" s="1419"/>
      <c r="Z450" s="1421"/>
      <c r="AA450" s="1419"/>
      <c r="AB450" s="1419"/>
      <c r="AC450" s="1419"/>
      <c r="AD450" s="1419"/>
      <c r="AE450" s="1419"/>
      <c r="AF450" s="1234"/>
      <c r="AG450" s="875"/>
      <c r="AH450" s="1419"/>
    </row>
    <row r="451">
      <c r="A451" s="1419"/>
      <c r="B451" s="1419"/>
      <c r="C451" s="1419"/>
      <c r="D451" s="1419"/>
      <c r="E451" s="1419"/>
      <c r="F451" s="1419"/>
      <c r="G451" s="1420"/>
      <c r="H451" s="1419"/>
      <c r="I451" s="1421"/>
      <c r="J451" s="1419"/>
      <c r="K451" s="1419"/>
      <c r="L451" s="1419"/>
      <c r="M451" s="1419"/>
      <c r="N451" s="1419"/>
      <c r="O451" s="1234"/>
      <c r="P451" s="875"/>
      <c r="Q451" s="1419"/>
      <c r="R451" s="1419"/>
      <c r="S451" s="1419"/>
      <c r="T451" s="1419"/>
      <c r="U451" s="1419"/>
      <c r="V451" s="1419"/>
      <c r="W451" s="1419"/>
      <c r="X451" s="1420"/>
      <c r="Y451" s="1419"/>
      <c r="Z451" s="1421"/>
      <c r="AA451" s="1419"/>
      <c r="AB451" s="1419"/>
      <c r="AC451" s="1419"/>
      <c r="AD451" s="1419"/>
      <c r="AE451" s="1419"/>
      <c r="AF451" s="1234"/>
      <c r="AG451" s="875"/>
      <c r="AH451" s="1419"/>
    </row>
    <row r="452">
      <c r="A452" s="1419"/>
      <c r="B452" s="1419"/>
      <c r="C452" s="1419"/>
      <c r="D452" s="1419"/>
      <c r="E452" s="1419"/>
      <c r="F452" s="1419"/>
      <c r="G452" s="1420"/>
      <c r="H452" s="1419"/>
      <c r="I452" s="1421"/>
      <c r="J452" s="1419"/>
      <c r="K452" s="1419"/>
      <c r="L452" s="1419"/>
      <c r="M452" s="1419"/>
      <c r="N452" s="1419"/>
      <c r="O452" s="1234"/>
      <c r="P452" s="875"/>
      <c r="Q452" s="1419"/>
      <c r="R452" s="1419"/>
      <c r="S452" s="1419"/>
      <c r="T452" s="1419"/>
      <c r="U452" s="1419"/>
      <c r="V452" s="1419"/>
      <c r="W452" s="1419"/>
      <c r="X452" s="1420"/>
      <c r="Y452" s="1419"/>
      <c r="Z452" s="1421"/>
      <c r="AA452" s="1419"/>
      <c r="AB452" s="1419"/>
      <c r="AC452" s="1419"/>
      <c r="AD452" s="1419"/>
      <c r="AE452" s="1419"/>
      <c r="AF452" s="1234"/>
      <c r="AG452" s="875"/>
      <c r="AH452" s="1419"/>
    </row>
    <row r="453">
      <c r="A453" s="1419"/>
      <c r="B453" s="1419"/>
      <c r="C453" s="1419"/>
      <c r="D453" s="1419"/>
      <c r="E453" s="1419"/>
      <c r="F453" s="1419"/>
      <c r="G453" s="1420"/>
      <c r="H453" s="1419"/>
      <c r="I453" s="1421"/>
      <c r="J453" s="1419"/>
      <c r="K453" s="1419"/>
      <c r="L453" s="1419"/>
      <c r="M453" s="1419"/>
      <c r="N453" s="1419"/>
      <c r="O453" s="1234"/>
      <c r="P453" s="875"/>
      <c r="Q453" s="1419"/>
      <c r="R453" s="1419"/>
      <c r="S453" s="1419"/>
      <c r="T453" s="1419"/>
      <c r="U453" s="1419"/>
      <c r="V453" s="1419"/>
      <c r="W453" s="1419"/>
      <c r="X453" s="1420"/>
      <c r="Y453" s="1419"/>
      <c r="Z453" s="1421"/>
      <c r="AA453" s="1419"/>
      <c r="AB453" s="1419"/>
      <c r="AC453" s="1419"/>
      <c r="AD453" s="1419"/>
      <c r="AE453" s="1419"/>
      <c r="AF453" s="1234"/>
      <c r="AG453" s="875"/>
      <c r="AH453" s="1419"/>
    </row>
    <row r="454">
      <c r="A454" s="1419"/>
      <c r="B454" s="1419"/>
      <c r="C454" s="1419"/>
      <c r="D454" s="1419"/>
      <c r="E454" s="1419"/>
      <c r="F454" s="1419"/>
      <c r="G454" s="1420"/>
      <c r="H454" s="1419"/>
      <c r="I454" s="1421"/>
      <c r="J454" s="1419"/>
      <c r="K454" s="1419"/>
      <c r="L454" s="1419"/>
      <c r="M454" s="1419"/>
      <c r="N454" s="1419"/>
      <c r="O454" s="1234"/>
      <c r="P454" s="875"/>
      <c r="Q454" s="1419"/>
      <c r="R454" s="1419"/>
      <c r="S454" s="1419"/>
      <c r="T454" s="1419"/>
      <c r="U454" s="1419"/>
      <c r="V454" s="1419"/>
      <c r="W454" s="1419"/>
      <c r="X454" s="1420"/>
      <c r="Y454" s="1419"/>
      <c r="Z454" s="1421"/>
      <c r="AA454" s="1419"/>
      <c r="AB454" s="1419"/>
      <c r="AC454" s="1419"/>
      <c r="AD454" s="1419"/>
      <c r="AE454" s="1419"/>
      <c r="AF454" s="1234"/>
      <c r="AG454" s="875"/>
      <c r="AH454" s="1419"/>
    </row>
    <row r="455">
      <c r="A455" s="1419"/>
      <c r="B455" s="1419"/>
      <c r="C455" s="1419"/>
      <c r="D455" s="1419"/>
      <c r="E455" s="1419"/>
      <c r="F455" s="1419"/>
      <c r="G455" s="1420"/>
      <c r="H455" s="1419"/>
      <c r="I455" s="1421"/>
      <c r="J455" s="1419"/>
      <c r="K455" s="1419"/>
      <c r="L455" s="1419"/>
      <c r="M455" s="1419"/>
      <c r="N455" s="1419"/>
      <c r="O455" s="1234"/>
      <c r="P455" s="875"/>
      <c r="Q455" s="1419"/>
      <c r="R455" s="1419"/>
      <c r="S455" s="1419"/>
      <c r="T455" s="1419"/>
      <c r="U455" s="1419"/>
      <c r="V455" s="1419"/>
      <c r="W455" s="1419"/>
      <c r="X455" s="1420"/>
      <c r="Y455" s="1419"/>
      <c r="Z455" s="1421"/>
      <c r="AA455" s="1419"/>
      <c r="AB455" s="1419"/>
      <c r="AC455" s="1419"/>
      <c r="AD455" s="1419"/>
      <c r="AE455" s="1419"/>
      <c r="AF455" s="1234"/>
      <c r="AG455" s="875"/>
      <c r="AH455" s="1419"/>
    </row>
    <row r="456">
      <c r="A456" s="1419"/>
      <c r="B456" s="1419"/>
      <c r="C456" s="1419"/>
      <c r="D456" s="1419"/>
      <c r="E456" s="1419"/>
      <c r="F456" s="1419"/>
      <c r="G456" s="1420"/>
      <c r="H456" s="1419"/>
      <c r="I456" s="1421"/>
      <c r="J456" s="1419"/>
      <c r="K456" s="1419"/>
      <c r="L456" s="1419"/>
      <c r="M456" s="1419"/>
      <c r="N456" s="1419"/>
      <c r="O456" s="1234"/>
      <c r="P456" s="875"/>
      <c r="Q456" s="1419"/>
      <c r="R456" s="1419"/>
      <c r="S456" s="1419"/>
      <c r="T456" s="1419"/>
      <c r="U456" s="1419"/>
      <c r="V456" s="1419"/>
      <c r="W456" s="1419"/>
      <c r="X456" s="1420"/>
      <c r="Y456" s="1419"/>
      <c r="Z456" s="1421"/>
      <c r="AA456" s="1419"/>
      <c r="AB456" s="1419"/>
      <c r="AC456" s="1419"/>
      <c r="AD456" s="1419"/>
      <c r="AE456" s="1419"/>
      <c r="AF456" s="1234"/>
      <c r="AG456" s="875"/>
      <c r="AH456" s="1419"/>
    </row>
    <row r="457">
      <c r="A457" s="1419"/>
      <c r="B457" s="1419"/>
      <c r="C457" s="1419"/>
      <c r="D457" s="1419"/>
      <c r="E457" s="1419"/>
      <c r="F457" s="1419"/>
      <c r="G457" s="1420"/>
      <c r="H457" s="1419"/>
      <c r="I457" s="1421"/>
      <c r="J457" s="1419"/>
      <c r="K457" s="1419"/>
      <c r="L457" s="1419"/>
      <c r="M457" s="1419"/>
      <c r="N457" s="1419"/>
      <c r="O457" s="1234"/>
      <c r="P457" s="875"/>
      <c r="Q457" s="1419"/>
      <c r="R457" s="1419"/>
      <c r="S457" s="1419"/>
      <c r="T457" s="1419"/>
      <c r="U457" s="1419"/>
      <c r="V457" s="1419"/>
      <c r="W457" s="1419"/>
      <c r="X457" s="1420"/>
      <c r="Y457" s="1419"/>
      <c r="Z457" s="1421"/>
      <c r="AA457" s="1419"/>
      <c r="AB457" s="1419"/>
      <c r="AC457" s="1419"/>
      <c r="AD457" s="1419"/>
      <c r="AE457" s="1419"/>
      <c r="AF457" s="1234"/>
      <c r="AG457" s="875"/>
      <c r="AH457" s="1419"/>
    </row>
    <row r="458">
      <c r="A458" s="1419"/>
      <c r="B458" s="1419"/>
      <c r="C458" s="1419"/>
      <c r="D458" s="1419"/>
      <c r="E458" s="1419"/>
      <c r="F458" s="1419"/>
      <c r="G458" s="1420"/>
      <c r="H458" s="1419"/>
      <c r="I458" s="1421"/>
      <c r="J458" s="1419"/>
      <c r="K458" s="1419"/>
      <c r="L458" s="1419"/>
      <c r="M458" s="1419"/>
      <c r="N458" s="1419"/>
      <c r="O458" s="1234"/>
      <c r="P458" s="875"/>
      <c r="Q458" s="1419"/>
      <c r="R458" s="1419"/>
      <c r="S458" s="1419"/>
      <c r="T458" s="1419"/>
      <c r="U458" s="1419"/>
      <c r="V458" s="1419"/>
      <c r="W458" s="1419"/>
      <c r="X458" s="1420"/>
      <c r="Y458" s="1419"/>
      <c r="Z458" s="1421"/>
      <c r="AA458" s="1419"/>
      <c r="AB458" s="1419"/>
      <c r="AC458" s="1419"/>
      <c r="AD458" s="1419"/>
      <c r="AE458" s="1419"/>
      <c r="AF458" s="1234"/>
      <c r="AG458" s="875"/>
      <c r="AH458" s="1419"/>
    </row>
    <row r="459">
      <c r="A459" s="1419"/>
      <c r="B459" s="1419"/>
      <c r="C459" s="1419"/>
      <c r="D459" s="1419"/>
      <c r="E459" s="1419"/>
      <c r="F459" s="1419"/>
      <c r="G459" s="1420"/>
      <c r="H459" s="1419"/>
      <c r="I459" s="1421"/>
      <c r="J459" s="1419"/>
      <c r="K459" s="1419"/>
      <c r="L459" s="1419"/>
      <c r="M459" s="1419"/>
      <c r="N459" s="1419"/>
      <c r="O459" s="1234"/>
      <c r="P459" s="875"/>
      <c r="Q459" s="1419"/>
      <c r="R459" s="1419"/>
      <c r="S459" s="1419"/>
      <c r="T459" s="1419"/>
      <c r="U459" s="1419"/>
      <c r="V459" s="1419"/>
      <c r="W459" s="1419"/>
      <c r="X459" s="1420"/>
      <c r="Y459" s="1419"/>
      <c r="Z459" s="1421"/>
      <c r="AA459" s="1419"/>
      <c r="AB459" s="1419"/>
      <c r="AC459" s="1419"/>
      <c r="AD459" s="1419"/>
      <c r="AE459" s="1419"/>
      <c r="AF459" s="1234"/>
      <c r="AG459" s="875"/>
      <c r="AH459" s="1419"/>
    </row>
    <row r="460">
      <c r="A460" s="1419"/>
      <c r="B460" s="1419"/>
      <c r="C460" s="1419"/>
      <c r="D460" s="1419"/>
      <c r="E460" s="1419"/>
      <c r="F460" s="1419"/>
      <c r="G460" s="1420"/>
      <c r="H460" s="1419"/>
      <c r="I460" s="1421"/>
      <c r="J460" s="1419"/>
      <c r="K460" s="1419"/>
      <c r="L460" s="1419"/>
      <c r="M460" s="1419"/>
      <c r="N460" s="1419"/>
      <c r="O460" s="1234"/>
      <c r="P460" s="875"/>
      <c r="Q460" s="1419"/>
      <c r="R460" s="1419"/>
      <c r="S460" s="1419"/>
      <c r="T460" s="1419"/>
      <c r="U460" s="1419"/>
      <c r="V460" s="1419"/>
      <c r="W460" s="1419"/>
      <c r="X460" s="1420"/>
      <c r="Y460" s="1419"/>
      <c r="Z460" s="1421"/>
      <c r="AA460" s="1419"/>
      <c r="AB460" s="1419"/>
      <c r="AC460" s="1419"/>
      <c r="AD460" s="1419"/>
      <c r="AE460" s="1419"/>
      <c r="AF460" s="1234"/>
      <c r="AG460" s="875"/>
      <c r="AH460" s="1419"/>
    </row>
    <row r="461">
      <c r="A461" s="1419"/>
      <c r="B461" s="1419"/>
      <c r="C461" s="1419"/>
      <c r="D461" s="1419"/>
      <c r="E461" s="1419"/>
      <c r="F461" s="1419"/>
      <c r="G461" s="1420"/>
      <c r="H461" s="1419"/>
      <c r="I461" s="1421"/>
      <c r="J461" s="1419"/>
      <c r="K461" s="1419"/>
      <c r="L461" s="1419"/>
      <c r="M461" s="1419"/>
      <c r="N461" s="1419"/>
      <c r="O461" s="1234"/>
      <c r="P461" s="875"/>
      <c r="Q461" s="1419"/>
      <c r="R461" s="1419"/>
      <c r="S461" s="1419"/>
      <c r="T461" s="1419"/>
      <c r="U461" s="1419"/>
      <c r="V461" s="1419"/>
      <c r="W461" s="1419"/>
      <c r="X461" s="1420"/>
      <c r="Y461" s="1419"/>
      <c r="Z461" s="1421"/>
      <c r="AA461" s="1419"/>
      <c r="AB461" s="1419"/>
      <c r="AC461" s="1419"/>
      <c r="AD461" s="1419"/>
      <c r="AE461" s="1419"/>
      <c r="AF461" s="1234"/>
      <c r="AG461" s="875"/>
      <c r="AH461" s="1419"/>
    </row>
    <row r="462">
      <c r="A462" s="1419"/>
      <c r="B462" s="1419"/>
      <c r="C462" s="1419"/>
      <c r="D462" s="1419"/>
      <c r="E462" s="1419"/>
      <c r="F462" s="1419"/>
      <c r="G462" s="1420"/>
      <c r="H462" s="1419"/>
      <c r="I462" s="1421"/>
      <c r="J462" s="1419"/>
      <c r="K462" s="1419"/>
      <c r="L462" s="1419"/>
      <c r="M462" s="1419"/>
      <c r="N462" s="1419"/>
      <c r="O462" s="1234"/>
      <c r="P462" s="875"/>
      <c r="Q462" s="1419"/>
      <c r="R462" s="1419"/>
      <c r="S462" s="1419"/>
      <c r="T462" s="1419"/>
      <c r="U462" s="1419"/>
      <c r="V462" s="1419"/>
      <c r="W462" s="1419"/>
      <c r="X462" s="1420"/>
      <c r="Y462" s="1419"/>
      <c r="Z462" s="1421"/>
      <c r="AA462" s="1419"/>
      <c r="AB462" s="1419"/>
      <c r="AC462" s="1419"/>
      <c r="AD462" s="1419"/>
      <c r="AE462" s="1419"/>
      <c r="AF462" s="1234"/>
      <c r="AG462" s="875"/>
      <c r="AH462" s="1419"/>
    </row>
    <row r="463">
      <c r="A463" s="1419"/>
      <c r="B463" s="1419"/>
      <c r="C463" s="1419"/>
      <c r="D463" s="1419"/>
      <c r="E463" s="1419"/>
      <c r="F463" s="1419"/>
      <c r="G463" s="1420"/>
      <c r="H463" s="1419"/>
      <c r="I463" s="1421"/>
      <c r="J463" s="1419"/>
      <c r="K463" s="1419"/>
      <c r="L463" s="1419"/>
      <c r="M463" s="1419"/>
      <c r="N463" s="1419"/>
      <c r="O463" s="1234"/>
      <c r="P463" s="875"/>
      <c r="Q463" s="1419"/>
      <c r="R463" s="1419"/>
      <c r="S463" s="1419"/>
      <c r="T463" s="1419"/>
      <c r="U463" s="1419"/>
      <c r="V463" s="1419"/>
      <c r="W463" s="1419"/>
      <c r="X463" s="1420"/>
      <c r="Y463" s="1419"/>
      <c r="Z463" s="1421"/>
      <c r="AA463" s="1419"/>
      <c r="AB463" s="1419"/>
      <c r="AC463" s="1419"/>
      <c r="AD463" s="1419"/>
      <c r="AE463" s="1419"/>
      <c r="AF463" s="1234"/>
      <c r="AG463" s="875"/>
      <c r="AH463" s="1419"/>
    </row>
    <row r="464">
      <c r="A464" s="1419"/>
      <c r="B464" s="1419"/>
      <c r="C464" s="1419"/>
      <c r="D464" s="1419"/>
      <c r="E464" s="1419"/>
      <c r="F464" s="1419"/>
      <c r="G464" s="1420"/>
      <c r="H464" s="1419"/>
      <c r="I464" s="1421"/>
      <c r="J464" s="1419"/>
      <c r="K464" s="1419"/>
      <c r="L464" s="1419"/>
      <c r="M464" s="1419"/>
      <c r="N464" s="1419"/>
      <c r="O464" s="1234"/>
      <c r="P464" s="875"/>
      <c r="Q464" s="1419"/>
      <c r="R464" s="1419"/>
      <c r="S464" s="1419"/>
      <c r="T464" s="1419"/>
      <c r="U464" s="1419"/>
      <c r="V464" s="1419"/>
      <c r="W464" s="1419"/>
      <c r="X464" s="1420"/>
      <c r="Y464" s="1419"/>
      <c r="Z464" s="1421"/>
      <c r="AA464" s="1419"/>
      <c r="AB464" s="1419"/>
      <c r="AC464" s="1419"/>
      <c r="AD464" s="1419"/>
      <c r="AE464" s="1419"/>
      <c r="AF464" s="1234"/>
      <c r="AG464" s="875"/>
      <c r="AH464" s="1419"/>
    </row>
    <row r="465">
      <c r="A465" s="1419"/>
      <c r="B465" s="1419"/>
      <c r="C465" s="1419"/>
      <c r="D465" s="1419"/>
      <c r="E465" s="1419"/>
      <c r="F465" s="1419"/>
      <c r="G465" s="1420"/>
      <c r="H465" s="1419"/>
      <c r="I465" s="1421"/>
      <c r="J465" s="1419"/>
      <c r="K465" s="1419"/>
      <c r="L465" s="1419"/>
      <c r="M465" s="1419"/>
      <c r="N465" s="1419"/>
      <c r="O465" s="1234"/>
      <c r="P465" s="875"/>
      <c r="Q465" s="1419"/>
      <c r="R465" s="1419"/>
      <c r="S465" s="1419"/>
      <c r="T465" s="1419"/>
      <c r="U465" s="1419"/>
      <c r="V465" s="1419"/>
      <c r="W465" s="1419"/>
      <c r="X465" s="1420"/>
      <c r="Y465" s="1419"/>
      <c r="Z465" s="1421"/>
      <c r="AA465" s="1419"/>
      <c r="AB465" s="1419"/>
      <c r="AC465" s="1419"/>
      <c r="AD465" s="1419"/>
      <c r="AE465" s="1419"/>
      <c r="AF465" s="1234"/>
      <c r="AG465" s="875"/>
      <c r="AH465" s="1419"/>
    </row>
    <row r="466">
      <c r="A466" s="1419"/>
      <c r="B466" s="1419"/>
      <c r="C466" s="1419"/>
      <c r="D466" s="1419"/>
      <c r="E466" s="1419"/>
      <c r="F466" s="1419"/>
      <c r="G466" s="1420"/>
      <c r="H466" s="1419"/>
      <c r="I466" s="1421"/>
      <c r="J466" s="1419"/>
      <c r="K466" s="1419"/>
      <c r="L466" s="1419"/>
      <c r="M466" s="1419"/>
      <c r="N466" s="1419"/>
      <c r="O466" s="1234"/>
      <c r="P466" s="875"/>
      <c r="Q466" s="1419"/>
      <c r="R466" s="1419"/>
      <c r="S466" s="1419"/>
      <c r="T466" s="1419"/>
      <c r="U466" s="1419"/>
      <c r="V466" s="1419"/>
      <c r="W466" s="1419"/>
      <c r="X466" s="1420"/>
      <c r="Y466" s="1419"/>
      <c r="Z466" s="1421"/>
      <c r="AA466" s="1419"/>
      <c r="AB466" s="1419"/>
      <c r="AC466" s="1419"/>
      <c r="AD466" s="1419"/>
      <c r="AE466" s="1419"/>
      <c r="AF466" s="1234"/>
      <c r="AG466" s="875"/>
      <c r="AH466" s="1419"/>
    </row>
    <row r="467">
      <c r="A467" s="1419"/>
      <c r="B467" s="1419"/>
      <c r="C467" s="1419"/>
      <c r="D467" s="1419"/>
      <c r="E467" s="1419"/>
      <c r="F467" s="1419"/>
      <c r="G467" s="1420"/>
      <c r="H467" s="1419"/>
      <c r="I467" s="1421"/>
      <c r="J467" s="1419"/>
      <c r="K467" s="1419"/>
      <c r="L467" s="1419"/>
      <c r="M467" s="1419"/>
      <c r="N467" s="1419"/>
      <c r="O467" s="1234"/>
      <c r="P467" s="875"/>
      <c r="Q467" s="1419"/>
      <c r="R467" s="1419"/>
      <c r="S467" s="1419"/>
      <c r="T467" s="1419"/>
      <c r="U467" s="1419"/>
      <c r="V467" s="1419"/>
      <c r="W467" s="1419"/>
      <c r="X467" s="1420"/>
      <c r="Y467" s="1419"/>
      <c r="Z467" s="1421"/>
      <c r="AA467" s="1419"/>
      <c r="AB467" s="1419"/>
      <c r="AC467" s="1419"/>
      <c r="AD467" s="1419"/>
      <c r="AE467" s="1419"/>
      <c r="AF467" s="1234"/>
      <c r="AG467" s="875"/>
      <c r="AH467" s="1419"/>
    </row>
    <row r="468">
      <c r="A468" s="1419"/>
      <c r="B468" s="1419"/>
      <c r="C468" s="1419"/>
      <c r="D468" s="1419"/>
      <c r="E468" s="1419"/>
      <c r="F468" s="1419"/>
      <c r="G468" s="1420"/>
      <c r="H468" s="1419"/>
      <c r="I468" s="1421"/>
      <c r="J468" s="1419"/>
      <c r="K468" s="1419"/>
      <c r="L468" s="1419"/>
      <c r="M468" s="1419"/>
      <c r="N468" s="1419"/>
      <c r="O468" s="1234"/>
      <c r="P468" s="875"/>
      <c r="Q468" s="1419"/>
      <c r="R468" s="1419"/>
      <c r="S468" s="1419"/>
      <c r="T468" s="1419"/>
      <c r="U468" s="1419"/>
      <c r="V468" s="1419"/>
      <c r="W468" s="1419"/>
      <c r="X468" s="1420"/>
      <c r="Y468" s="1419"/>
      <c r="Z468" s="1421"/>
      <c r="AA468" s="1419"/>
      <c r="AB468" s="1419"/>
      <c r="AC468" s="1419"/>
      <c r="AD468" s="1419"/>
      <c r="AE468" s="1419"/>
      <c r="AF468" s="1234"/>
      <c r="AG468" s="875"/>
      <c r="AH468" s="1419"/>
    </row>
    <row r="469">
      <c r="A469" s="1419"/>
      <c r="B469" s="1419"/>
      <c r="C469" s="1419"/>
      <c r="D469" s="1419"/>
      <c r="E469" s="1419"/>
      <c r="F469" s="1419"/>
      <c r="G469" s="1420"/>
      <c r="H469" s="1419"/>
      <c r="I469" s="1421"/>
      <c r="J469" s="1419"/>
      <c r="K469" s="1419"/>
      <c r="L469" s="1419"/>
      <c r="M469" s="1419"/>
      <c r="N469" s="1419"/>
      <c r="O469" s="1234"/>
      <c r="P469" s="875"/>
      <c r="Q469" s="1419"/>
      <c r="R469" s="1419"/>
      <c r="S469" s="1419"/>
      <c r="T469" s="1419"/>
      <c r="U469" s="1419"/>
      <c r="V469" s="1419"/>
      <c r="W469" s="1419"/>
      <c r="X469" s="1420"/>
      <c r="Y469" s="1419"/>
      <c r="Z469" s="1421"/>
      <c r="AA469" s="1419"/>
      <c r="AB469" s="1419"/>
      <c r="AC469" s="1419"/>
      <c r="AD469" s="1419"/>
      <c r="AE469" s="1419"/>
      <c r="AF469" s="1234"/>
      <c r="AG469" s="875"/>
      <c r="AH469" s="1419"/>
    </row>
    <row r="470">
      <c r="A470" s="1419"/>
      <c r="B470" s="1419"/>
      <c r="C470" s="1419"/>
      <c r="D470" s="1419"/>
      <c r="E470" s="1419"/>
      <c r="F470" s="1419"/>
      <c r="G470" s="1420"/>
      <c r="H470" s="1419"/>
      <c r="I470" s="1421"/>
      <c r="J470" s="1419"/>
      <c r="K470" s="1419"/>
      <c r="L470" s="1419"/>
      <c r="M470" s="1419"/>
      <c r="N470" s="1419"/>
      <c r="O470" s="1234"/>
      <c r="P470" s="875"/>
      <c r="Q470" s="1419"/>
      <c r="R470" s="1419"/>
      <c r="S470" s="1419"/>
      <c r="T470" s="1419"/>
      <c r="U470" s="1419"/>
      <c r="V470" s="1419"/>
      <c r="W470" s="1419"/>
      <c r="X470" s="1420"/>
      <c r="Y470" s="1419"/>
      <c r="Z470" s="1421"/>
      <c r="AA470" s="1419"/>
      <c r="AB470" s="1419"/>
      <c r="AC470" s="1419"/>
      <c r="AD470" s="1419"/>
      <c r="AE470" s="1419"/>
      <c r="AF470" s="1234"/>
      <c r="AG470" s="875"/>
      <c r="AH470" s="1419"/>
    </row>
    <row r="471">
      <c r="A471" s="1419"/>
      <c r="B471" s="1419"/>
      <c r="C471" s="1419"/>
      <c r="D471" s="1419"/>
      <c r="E471" s="1419"/>
      <c r="F471" s="1419"/>
      <c r="G471" s="1420"/>
      <c r="H471" s="1419"/>
      <c r="I471" s="1421"/>
      <c r="J471" s="1419"/>
      <c r="K471" s="1419"/>
      <c r="L471" s="1419"/>
      <c r="M471" s="1419"/>
      <c r="N471" s="1419"/>
      <c r="O471" s="1234"/>
      <c r="P471" s="875"/>
      <c r="Q471" s="1419"/>
      <c r="R471" s="1419"/>
      <c r="S471" s="1419"/>
      <c r="T471" s="1419"/>
      <c r="U471" s="1419"/>
      <c r="V471" s="1419"/>
      <c r="W471" s="1419"/>
      <c r="X471" s="1420"/>
      <c r="Y471" s="1419"/>
      <c r="Z471" s="1421"/>
      <c r="AA471" s="1419"/>
      <c r="AB471" s="1419"/>
      <c r="AC471" s="1419"/>
      <c r="AD471" s="1419"/>
      <c r="AE471" s="1419"/>
      <c r="AF471" s="1234"/>
      <c r="AG471" s="875"/>
      <c r="AH471" s="1419"/>
    </row>
    <row r="472">
      <c r="A472" s="1419"/>
      <c r="B472" s="1419"/>
      <c r="C472" s="1419"/>
      <c r="D472" s="1419"/>
      <c r="E472" s="1419"/>
      <c r="F472" s="1419"/>
      <c r="G472" s="1420"/>
      <c r="H472" s="1419"/>
      <c r="I472" s="1421"/>
      <c r="J472" s="1419"/>
      <c r="K472" s="1419"/>
      <c r="L472" s="1419"/>
      <c r="M472" s="1419"/>
      <c r="N472" s="1419"/>
      <c r="O472" s="1234"/>
      <c r="P472" s="875"/>
      <c r="Q472" s="1419"/>
      <c r="R472" s="1419"/>
      <c r="S472" s="1419"/>
      <c r="T472" s="1419"/>
      <c r="U472" s="1419"/>
      <c r="V472" s="1419"/>
      <c r="W472" s="1419"/>
      <c r="X472" s="1420"/>
      <c r="Y472" s="1419"/>
      <c r="Z472" s="1421"/>
      <c r="AA472" s="1419"/>
      <c r="AB472" s="1419"/>
      <c r="AC472" s="1419"/>
      <c r="AD472" s="1419"/>
      <c r="AE472" s="1419"/>
      <c r="AF472" s="1234"/>
      <c r="AG472" s="875"/>
      <c r="AH472" s="1419"/>
    </row>
    <row r="473">
      <c r="A473" s="1419"/>
      <c r="B473" s="1419"/>
      <c r="C473" s="1419"/>
      <c r="D473" s="1419"/>
      <c r="E473" s="1419"/>
      <c r="F473" s="1419"/>
      <c r="G473" s="1420"/>
      <c r="H473" s="1419"/>
      <c r="I473" s="1421"/>
      <c r="J473" s="1419"/>
      <c r="K473" s="1419"/>
      <c r="L473" s="1419"/>
      <c r="M473" s="1419"/>
      <c r="N473" s="1419"/>
      <c r="O473" s="1234"/>
      <c r="P473" s="875"/>
      <c r="Q473" s="1419"/>
      <c r="R473" s="1419"/>
      <c r="S473" s="1419"/>
      <c r="T473" s="1419"/>
      <c r="U473" s="1419"/>
      <c r="V473" s="1419"/>
      <c r="W473" s="1419"/>
      <c r="X473" s="1420"/>
      <c r="Y473" s="1419"/>
      <c r="Z473" s="1421"/>
      <c r="AA473" s="1419"/>
      <c r="AB473" s="1419"/>
      <c r="AC473" s="1419"/>
      <c r="AD473" s="1419"/>
      <c r="AE473" s="1419"/>
      <c r="AF473" s="1234"/>
      <c r="AG473" s="875"/>
      <c r="AH473" s="1419"/>
    </row>
    <row r="474">
      <c r="A474" s="1419"/>
      <c r="B474" s="1419"/>
      <c r="C474" s="1419"/>
      <c r="D474" s="1419"/>
      <c r="E474" s="1419"/>
      <c r="F474" s="1419"/>
      <c r="G474" s="1420"/>
      <c r="H474" s="1419"/>
      <c r="I474" s="1421"/>
      <c r="J474" s="1419"/>
      <c r="K474" s="1419"/>
      <c r="L474" s="1419"/>
      <c r="M474" s="1419"/>
      <c r="N474" s="1419"/>
      <c r="O474" s="1234"/>
      <c r="P474" s="875"/>
      <c r="Q474" s="1419"/>
      <c r="R474" s="1419"/>
      <c r="S474" s="1419"/>
      <c r="T474" s="1419"/>
      <c r="U474" s="1419"/>
      <c r="V474" s="1419"/>
      <c r="W474" s="1419"/>
      <c r="X474" s="1420"/>
      <c r="Y474" s="1419"/>
      <c r="Z474" s="1421"/>
      <c r="AA474" s="1419"/>
      <c r="AB474" s="1419"/>
      <c r="AC474" s="1419"/>
      <c r="AD474" s="1419"/>
      <c r="AE474" s="1419"/>
      <c r="AF474" s="1234"/>
      <c r="AG474" s="875"/>
      <c r="AH474" s="1419"/>
    </row>
    <row r="475">
      <c r="A475" s="1419"/>
      <c r="B475" s="1419"/>
      <c r="C475" s="1419"/>
      <c r="D475" s="1419"/>
      <c r="E475" s="1419"/>
      <c r="F475" s="1419"/>
      <c r="G475" s="1420"/>
      <c r="H475" s="1419"/>
      <c r="I475" s="1421"/>
      <c r="J475" s="1419"/>
      <c r="K475" s="1419"/>
      <c r="L475" s="1419"/>
      <c r="M475" s="1419"/>
      <c r="N475" s="1419"/>
      <c r="O475" s="1234"/>
      <c r="P475" s="875"/>
      <c r="Q475" s="1419"/>
      <c r="R475" s="1419"/>
      <c r="S475" s="1419"/>
      <c r="T475" s="1419"/>
      <c r="U475" s="1419"/>
      <c r="V475" s="1419"/>
      <c r="W475" s="1419"/>
      <c r="X475" s="1420"/>
      <c r="Y475" s="1419"/>
      <c r="Z475" s="1421"/>
      <c r="AA475" s="1419"/>
      <c r="AB475" s="1419"/>
      <c r="AC475" s="1419"/>
      <c r="AD475" s="1419"/>
      <c r="AE475" s="1419"/>
      <c r="AF475" s="1234"/>
      <c r="AG475" s="875"/>
      <c r="AH475" s="1419"/>
    </row>
    <row r="476">
      <c r="A476" s="1419"/>
      <c r="B476" s="1419"/>
      <c r="C476" s="1419"/>
      <c r="D476" s="1419"/>
      <c r="E476" s="1419"/>
      <c r="F476" s="1419"/>
      <c r="G476" s="1420"/>
      <c r="H476" s="1419"/>
      <c r="I476" s="1421"/>
      <c r="J476" s="1419"/>
      <c r="K476" s="1419"/>
      <c r="L476" s="1419"/>
      <c r="M476" s="1419"/>
      <c r="N476" s="1419"/>
      <c r="O476" s="1234"/>
      <c r="P476" s="875"/>
      <c r="Q476" s="1419"/>
      <c r="R476" s="1419"/>
      <c r="S476" s="1419"/>
      <c r="T476" s="1419"/>
      <c r="U476" s="1419"/>
      <c r="V476" s="1419"/>
      <c r="W476" s="1419"/>
      <c r="X476" s="1420"/>
      <c r="Y476" s="1419"/>
      <c r="Z476" s="1421"/>
      <c r="AA476" s="1419"/>
      <c r="AB476" s="1419"/>
      <c r="AC476" s="1419"/>
      <c r="AD476" s="1419"/>
      <c r="AE476" s="1419"/>
      <c r="AF476" s="1234"/>
      <c r="AG476" s="875"/>
      <c r="AH476" s="1419"/>
    </row>
    <row r="477">
      <c r="A477" s="1419"/>
      <c r="B477" s="1419"/>
      <c r="C477" s="1419"/>
      <c r="D477" s="1419"/>
      <c r="E477" s="1419"/>
      <c r="F477" s="1419"/>
      <c r="G477" s="1420"/>
      <c r="H477" s="1419"/>
      <c r="I477" s="1421"/>
      <c r="J477" s="1419"/>
      <c r="K477" s="1419"/>
      <c r="L477" s="1419"/>
      <c r="M477" s="1419"/>
      <c r="N477" s="1419"/>
      <c r="O477" s="1234"/>
      <c r="P477" s="875"/>
      <c r="Q477" s="1419"/>
      <c r="R477" s="1419"/>
      <c r="S477" s="1419"/>
      <c r="T477" s="1419"/>
      <c r="U477" s="1419"/>
      <c r="V477" s="1419"/>
      <c r="W477" s="1419"/>
      <c r="X477" s="1420"/>
      <c r="Y477" s="1419"/>
      <c r="Z477" s="1421"/>
      <c r="AA477" s="1419"/>
      <c r="AB477" s="1419"/>
      <c r="AC477" s="1419"/>
      <c r="AD477" s="1419"/>
      <c r="AE477" s="1419"/>
      <c r="AF477" s="1234"/>
      <c r="AG477" s="875"/>
      <c r="AH477" s="1419"/>
    </row>
    <row r="478">
      <c r="A478" s="1419"/>
      <c r="B478" s="1419"/>
      <c r="C478" s="1419"/>
      <c r="D478" s="1419"/>
      <c r="E478" s="1419"/>
      <c r="F478" s="1419"/>
      <c r="G478" s="1420"/>
      <c r="H478" s="1419"/>
      <c r="I478" s="1421"/>
      <c r="J478" s="1419"/>
      <c r="K478" s="1419"/>
      <c r="L478" s="1419"/>
      <c r="M478" s="1419"/>
      <c r="N478" s="1419"/>
      <c r="O478" s="1234"/>
      <c r="P478" s="875"/>
      <c r="Q478" s="1419"/>
      <c r="R478" s="1419"/>
      <c r="S478" s="1419"/>
      <c r="T478" s="1419"/>
      <c r="U478" s="1419"/>
      <c r="V478" s="1419"/>
      <c r="W478" s="1419"/>
      <c r="X478" s="1420"/>
      <c r="Y478" s="1419"/>
      <c r="Z478" s="1421"/>
      <c r="AA478" s="1419"/>
      <c r="AB478" s="1419"/>
      <c r="AC478" s="1419"/>
      <c r="AD478" s="1419"/>
      <c r="AE478" s="1419"/>
      <c r="AF478" s="1234"/>
      <c r="AG478" s="875"/>
      <c r="AH478" s="1419"/>
    </row>
    <row r="479">
      <c r="A479" s="1419"/>
      <c r="B479" s="1419"/>
      <c r="C479" s="1419"/>
      <c r="D479" s="1419"/>
      <c r="E479" s="1419"/>
      <c r="F479" s="1419"/>
      <c r="G479" s="1420"/>
      <c r="H479" s="1419"/>
      <c r="I479" s="1421"/>
      <c r="J479" s="1419"/>
      <c r="K479" s="1419"/>
      <c r="L479" s="1419"/>
      <c r="M479" s="1419"/>
      <c r="N479" s="1419"/>
      <c r="O479" s="1234"/>
      <c r="P479" s="875"/>
      <c r="Q479" s="1419"/>
      <c r="R479" s="1419"/>
      <c r="S479" s="1419"/>
      <c r="T479" s="1419"/>
      <c r="U479" s="1419"/>
      <c r="V479" s="1419"/>
      <c r="W479" s="1419"/>
      <c r="X479" s="1420"/>
      <c r="Y479" s="1419"/>
      <c r="Z479" s="1421"/>
      <c r="AA479" s="1419"/>
      <c r="AB479" s="1419"/>
      <c r="AC479" s="1419"/>
      <c r="AD479" s="1419"/>
      <c r="AE479" s="1419"/>
      <c r="AF479" s="1234"/>
      <c r="AG479" s="875"/>
      <c r="AH479" s="1419"/>
    </row>
    <row r="480">
      <c r="A480" s="1419"/>
      <c r="B480" s="1419"/>
      <c r="C480" s="1419"/>
      <c r="D480" s="1419"/>
      <c r="E480" s="1419"/>
      <c r="F480" s="1419"/>
      <c r="G480" s="1420"/>
      <c r="H480" s="1419"/>
      <c r="I480" s="1421"/>
      <c r="J480" s="1419"/>
      <c r="K480" s="1419"/>
      <c r="L480" s="1419"/>
      <c r="M480" s="1419"/>
      <c r="N480" s="1419"/>
      <c r="O480" s="1234"/>
      <c r="P480" s="875"/>
      <c r="Q480" s="1419"/>
      <c r="R480" s="1419"/>
      <c r="S480" s="1419"/>
      <c r="T480" s="1419"/>
      <c r="U480" s="1419"/>
      <c r="V480" s="1419"/>
      <c r="W480" s="1419"/>
      <c r="X480" s="1420"/>
      <c r="Y480" s="1419"/>
      <c r="Z480" s="1421"/>
      <c r="AA480" s="1419"/>
      <c r="AB480" s="1419"/>
      <c r="AC480" s="1419"/>
      <c r="AD480" s="1419"/>
      <c r="AE480" s="1419"/>
      <c r="AF480" s="1234"/>
      <c r="AG480" s="875"/>
      <c r="AH480" s="1419"/>
    </row>
    <row r="481">
      <c r="A481" s="1419"/>
      <c r="B481" s="1419"/>
      <c r="C481" s="1419"/>
      <c r="D481" s="1419"/>
      <c r="E481" s="1419"/>
      <c r="F481" s="1419"/>
      <c r="G481" s="1420"/>
      <c r="H481" s="1419"/>
      <c r="I481" s="1421"/>
      <c r="J481" s="1419"/>
      <c r="K481" s="1419"/>
      <c r="L481" s="1419"/>
      <c r="M481" s="1419"/>
      <c r="N481" s="1419"/>
      <c r="O481" s="1234"/>
      <c r="P481" s="875"/>
      <c r="Q481" s="1419"/>
      <c r="R481" s="1419"/>
      <c r="S481" s="1419"/>
      <c r="T481" s="1419"/>
      <c r="U481" s="1419"/>
      <c r="V481" s="1419"/>
      <c r="W481" s="1419"/>
      <c r="X481" s="1420"/>
      <c r="Y481" s="1419"/>
      <c r="Z481" s="1421"/>
      <c r="AA481" s="1419"/>
      <c r="AB481" s="1419"/>
      <c r="AC481" s="1419"/>
      <c r="AD481" s="1419"/>
      <c r="AE481" s="1419"/>
      <c r="AF481" s="1234"/>
      <c r="AG481" s="875"/>
      <c r="AH481" s="1419"/>
    </row>
    <row r="482">
      <c r="A482" s="1419"/>
      <c r="B482" s="1419"/>
      <c r="C482" s="1419"/>
      <c r="D482" s="1419"/>
      <c r="E482" s="1419"/>
      <c r="F482" s="1419"/>
      <c r="G482" s="1420"/>
      <c r="H482" s="1419"/>
      <c r="I482" s="1421"/>
      <c r="J482" s="1419"/>
      <c r="K482" s="1419"/>
      <c r="L482" s="1419"/>
      <c r="M482" s="1419"/>
      <c r="N482" s="1419"/>
      <c r="O482" s="1234"/>
      <c r="P482" s="875"/>
      <c r="Q482" s="1419"/>
      <c r="R482" s="1419"/>
      <c r="S482" s="1419"/>
      <c r="T482" s="1419"/>
      <c r="U482" s="1419"/>
      <c r="V482" s="1419"/>
      <c r="W482" s="1419"/>
      <c r="X482" s="1420"/>
      <c r="Y482" s="1419"/>
      <c r="Z482" s="1421"/>
      <c r="AA482" s="1419"/>
      <c r="AB482" s="1419"/>
      <c r="AC482" s="1419"/>
      <c r="AD482" s="1419"/>
      <c r="AE482" s="1419"/>
      <c r="AF482" s="1234"/>
      <c r="AG482" s="875"/>
      <c r="AH482" s="1419"/>
    </row>
    <row r="483">
      <c r="A483" s="1419"/>
      <c r="B483" s="1419"/>
      <c r="C483" s="1419"/>
      <c r="D483" s="1419"/>
      <c r="E483" s="1419"/>
      <c r="F483" s="1419"/>
      <c r="G483" s="1420"/>
      <c r="H483" s="1419"/>
      <c r="I483" s="1421"/>
      <c r="J483" s="1419"/>
      <c r="K483" s="1419"/>
      <c r="L483" s="1419"/>
      <c r="M483" s="1419"/>
      <c r="N483" s="1419"/>
      <c r="O483" s="1234"/>
      <c r="P483" s="875"/>
      <c r="Q483" s="1419"/>
      <c r="R483" s="1419"/>
      <c r="S483" s="1419"/>
      <c r="T483" s="1419"/>
      <c r="U483" s="1419"/>
      <c r="V483" s="1419"/>
      <c r="W483" s="1419"/>
      <c r="X483" s="1420"/>
      <c r="Y483" s="1419"/>
      <c r="Z483" s="1421"/>
      <c r="AA483" s="1419"/>
      <c r="AB483" s="1419"/>
      <c r="AC483" s="1419"/>
      <c r="AD483" s="1419"/>
      <c r="AE483" s="1419"/>
      <c r="AF483" s="1234"/>
      <c r="AG483" s="875"/>
      <c r="AH483" s="1419"/>
    </row>
    <row r="484">
      <c r="A484" s="1419"/>
      <c r="B484" s="1419"/>
      <c r="C484" s="1419"/>
      <c r="D484" s="1419"/>
      <c r="E484" s="1419"/>
      <c r="F484" s="1419"/>
      <c r="G484" s="1420"/>
      <c r="H484" s="1419"/>
      <c r="I484" s="1421"/>
      <c r="J484" s="1419"/>
      <c r="K484" s="1419"/>
      <c r="L484" s="1419"/>
      <c r="M484" s="1419"/>
      <c r="N484" s="1419"/>
      <c r="O484" s="1234"/>
      <c r="P484" s="875"/>
      <c r="Q484" s="1419"/>
      <c r="R484" s="1419"/>
      <c r="S484" s="1419"/>
      <c r="T484" s="1419"/>
      <c r="U484" s="1419"/>
      <c r="V484" s="1419"/>
      <c r="W484" s="1419"/>
      <c r="X484" s="1420"/>
      <c r="Y484" s="1419"/>
      <c r="Z484" s="1421"/>
      <c r="AA484" s="1419"/>
      <c r="AB484" s="1419"/>
      <c r="AC484" s="1419"/>
      <c r="AD484" s="1419"/>
      <c r="AE484" s="1419"/>
      <c r="AF484" s="1234"/>
      <c r="AG484" s="875"/>
      <c r="AH484" s="1419"/>
    </row>
    <row r="485">
      <c r="A485" s="1419"/>
      <c r="B485" s="1419"/>
      <c r="C485" s="1419"/>
      <c r="D485" s="1419"/>
      <c r="E485" s="1419"/>
      <c r="F485" s="1419"/>
      <c r="G485" s="1420"/>
      <c r="H485" s="1419"/>
      <c r="I485" s="1421"/>
      <c r="J485" s="1419"/>
      <c r="K485" s="1419"/>
      <c r="L485" s="1419"/>
      <c r="M485" s="1419"/>
      <c r="N485" s="1419"/>
      <c r="O485" s="1234"/>
      <c r="P485" s="875"/>
      <c r="Q485" s="1419"/>
      <c r="R485" s="1419"/>
      <c r="S485" s="1419"/>
      <c r="T485" s="1419"/>
      <c r="U485" s="1419"/>
      <c r="V485" s="1419"/>
      <c r="W485" s="1419"/>
      <c r="X485" s="1420"/>
      <c r="Y485" s="1419"/>
      <c r="Z485" s="1421"/>
      <c r="AA485" s="1419"/>
      <c r="AB485" s="1419"/>
      <c r="AC485" s="1419"/>
      <c r="AD485" s="1419"/>
      <c r="AE485" s="1419"/>
      <c r="AF485" s="1234"/>
      <c r="AG485" s="875"/>
      <c r="AH485" s="1419"/>
    </row>
    <row r="486">
      <c r="A486" s="1419"/>
      <c r="B486" s="1419"/>
      <c r="C486" s="1419"/>
      <c r="D486" s="1419"/>
      <c r="E486" s="1419"/>
      <c r="F486" s="1419"/>
      <c r="G486" s="1420"/>
      <c r="H486" s="1419"/>
      <c r="I486" s="1421"/>
      <c r="J486" s="1419"/>
      <c r="K486" s="1419"/>
      <c r="L486" s="1419"/>
      <c r="M486" s="1419"/>
      <c r="N486" s="1419"/>
      <c r="O486" s="1234"/>
      <c r="P486" s="875"/>
      <c r="Q486" s="1419"/>
      <c r="R486" s="1419"/>
      <c r="S486" s="1419"/>
      <c r="T486" s="1419"/>
      <c r="U486" s="1419"/>
      <c r="V486" s="1419"/>
      <c r="W486" s="1419"/>
      <c r="X486" s="1420"/>
      <c r="Y486" s="1419"/>
      <c r="Z486" s="1421"/>
      <c r="AA486" s="1419"/>
      <c r="AB486" s="1419"/>
      <c r="AC486" s="1419"/>
      <c r="AD486" s="1419"/>
      <c r="AE486" s="1419"/>
      <c r="AF486" s="1234"/>
      <c r="AG486" s="875"/>
      <c r="AH486" s="1419"/>
    </row>
    <row r="487">
      <c r="A487" s="1419"/>
      <c r="B487" s="1419"/>
      <c r="C487" s="1419"/>
      <c r="D487" s="1419"/>
      <c r="E487" s="1419"/>
      <c r="F487" s="1419"/>
      <c r="G487" s="1420"/>
      <c r="H487" s="1419"/>
      <c r="I487" s="1421"/>
      <c r="J487" s="1419"/>
      <c r="K487" s="1419"/>
      <c r="L487" s="1419"/>
      <c r="M487" s="1419"/>
      <c r="N487" s="1419"/>
      <c r="O487" s="1234"/>
      <c r="P487" s="875"/>
      <c r="Q487" s="1419"/>
      <c r="R487" s="1419"/>
      <c r="S487" s="1419"/>
      <c r="T487" s="1419"/>
      <c r="U487" s="1419"/>
      <c r="V487" s="1419"/>
      <c r="W487" s="1419"/>
      <c r="X487" s="1420"/>
      <c r="Y487" s="1419"/>
      <c r="Z487" s="1421"/>
      <c r="AA487" s="1419"/>
      <c r="AB487" s="1419"/>
      <c r="AC487" s="1419"/>
      <c r="AD487" s="1419"/>
      <c r="AE487" s="1419"/>
      <c r="AF487" s="1234"/>
      <c r="AG487" s="875"/>
      <c r="AH487" s="1419"/>
    </row>
    <row r="488">
      <c r="A488" s="1419"/>
      <c r="B488" s="1419"/>
      <c r="C488" s="1419"/>
      <c r="D488" s="1419"/>
      <c r="E488" s="1419"/>
      <c r="F488" s="1419"/>
      <c r="G488" s="1420"/>
      <c r="H488" s="1419"/>
      <c r="I488" s="1421"/>
      <c r="J488" s="1419"/>
      <c r="K488" s="1419"/>
      <c r="L488" s="1419"/>
      <c r="M488" s="1419"/>
      <c r="N488" s="1419"/>
      <c r="O488" s="1234"/>
      <c r="P488" s="875"/>
      <c r="Q488" s="1419"/>
      <c r="R488" s="1419"/>
      <c r="S488" s="1419"/>
      <c r="T488" s="1419"/>
      <c r="U488" s="1419"/>
      <c r="V488" s="1419"/>
      <c r="W488" s="1419"/>
      <c r="X488" s="1420"/>
      <c r="Y488" s="1419"/>
      <c r="Z488" s="1421"/>
      <c r="AA488" s="1419"/>
      <c r="AB488" s="1419"/>
      <c r="AC488" s="1419"/>
      <c r="AD488" s="1419"/>
      <c r="AE488" s="1419"/>
      <c r="AF488" s="1234"/>
      <c r="AG488" s="875"/>
      <c r="AH488" s="1419"/>
    </row>
    <row r="489">
      <c r="A489" s="1419"/>
      <c r="B489" s="1419"/>
      <c r="C489" s="1419"/>
      <c r="D489" s="1419"/>
      <c r="E489" s="1419"/>
      <c r="F489" s="1419"/>
      <c r="G489" s="1420"/>
      <c r="H489" s="1419"/>
      <c r="I489" s="1421"/>
      <c r="J489" s="1419"/>
      <c r="K489" s="1419"/>
      <c r="L489" s="1419"/>
      <c r="M489" s="1419"/>
      <c r="N489" s="1419"/>
      <c r="O489" s="1234"/>
      <c r="P489" s="875"/>
      <c r="Q489" s="1419"/>
      <c r="R489" s="1419"/>
      <c r="S489" s="1419"/>
      <c r="T489" s="1419"/>
      <c r="U489" s="1419"/>
      <c r="V489" s="1419"/>
      <c r="W489" s="1419"/>
      <c r="X489" s="1420"/>
      <c r="Y489" s="1419"/>
      <c r="Z489" s="1421"/>
      <c r="AA489" s="1419"/>
      <c r="AB489" s="1419"/>
      <c r="AC489" s="1419"/>
      <c r="AD489" s="1419"/>
      <c r="AE489" s="1419"/>
      <c r="AF489" s="1234"/>
      <c r="AG489" s="875"/>
      <c r="AH489" s="1419"/>
    </row>
    <row r="490">
      <c r="A490" s="1419"/>
      <c r="B490" s="1419"/>
      <c r="C490" s="1419"/>
      <c r="D490" s="1419"/>
      <c r="E490" s="1419"/>
      <c r="F490" s="1419"/>
      <c r="G490" s="1420"/>
      <c r="H490" s="1419"/>
      <c r="I490" s="1421"/>
      <c r="J490" s="1419"/>
      <c r="K490" s="1419"/>
      <c r="L490" s="1419"/>
      <c r="M490" s="1419"/>
      <c r="N490" s="1419"/>
      <c r="O490" s="1234"/>
      <c r="P490" s="875"/>
      <c r="Q490" s="1419"/>
      <c r="R490" s="1419"/>
      <c r="S490" s="1419"/>
      <c r="T490" s="1419"/>
      <c r="U490" s="1419"/>
      <c r="V490" s="1419"/>
      <c r="W490" s="1419"/>
      <c r="X490" s="1420"/>
      <c r="Y490" s="1419"/>
      <c r="Z490" s="1421"/>
      <c r="AA490" s="1419"/>
      <c r="AB490" s="1419"/>
      <c r="AC490" s="1419"/>
      <c r="AD490" s="1419"/>
      <c r="AE490" s="1419"/>
      <c r="AF490" s="1234"/>
      <c r="AG490" s="875"/>
      <c r="AH490" s="1419"/>
    </row>
    <row r="491">
      <c r="A491" s="1419"/>
      <c r="B491" s="1419"/>
      <c r="C491" s="1419"/>
      <c r="D491" s="1419"/>
      <c r="E491" s="1419"/>
      <c r="F491" s="1419"/>
      <c r="G491" s="1420"/>
      <c r="H491" s="1419"/>
      <c r="I491" s="1421"/>
      <c r="J491" s="1419"/>
      <c r="K491" s="1419"/>
      <c r="L491" s="1419"/>
      <c r="M491" s="1419"/>
      <c r="N491" s="1419"/>
      <c r="O491" s="1234"/>
      <c r="P491" s="875"/>
      <c r="Q491" s="1419"/>
      <c r="R491" s="1419"/>
      <c r="S491" s="1419"/>
      <c r="T491" s="1419"/>
      <c r="U491" s="1419"/>
      <c r="V491" s="1419"/>
      <c r="W491" s="1419"/>
      <c r="X491" s="1420"/>
      <c r="Y491" s="1419"/>
      <c r="Z491" s="1421"/>
      <c r="AA491" s="1419"/>
      <c r="AB491" s="1419"/>
      <c r="AC491" s="1419"/>
      <c r="AD491" s="1419"/>
      <c r="AE491" s="1419"/>
      <c r="AF491" s="1234"/>
      <c r="AG491" s="875"/>
      <c r="AH491" s="1419"/>
    </row>
    <row r="492">
      <c r="A492" s="1419"/>
      <c r="B492" s="1419"/>
      <c r="C492" s="1419"/>
      <c r="D492" s="1419"/>
      <c r="E492" s="1419"/>
      <c r="F492" s="1419"/>
      <c r="G492" s="1420"/>
      <c r="H492" s="1419"/>
      <c r="I492" s="1421"/>
      <c r="J492" s="1419"/>
      <c r="K492" s="1419"/>
      <c r="L492" s="1419"/>
      <c r="M492" s="1419"/>
      <c r="N492" s="1419"/>
      <c r="O492" s="1234"/>
      <c r="P492" s="875"/>
      <c r="Q492" s="1419"/>
      <c r="R492" s="1419"/>
      <c r="S492" s="1419"/>
      <c r="T492" s="1419"/>
      <c r="U492" s="1419"/>
      <c r="V492" s="1419"/>
      <c r="W492" s="1419"/>
      <c r="X492" s="1420"/>
      <c r="Y492" s="1419"/>
      <c r="Z492" s="1421"/>
      <c r="AA492" s="1419"/>
      <c r="AB492" s="1419"/>
      <c r="AC492" s="1419"/>
      <c r="AD492" s="1419"/>
      <c r="AE492" s="1419"/>
      <c r="AF492" s="1234"/>
      <c r="AG492" s="875"/>
      <c r="AH492" s="1419"/>
    </row>
    <row r="493">
      <c r="A493" s="1419"/>
      <c r="B493" s="1419"/>
      <c r="C493" s="1419"/>
      <c r="D493" s="1419"/>
      <c r="E493" s="1419"/>
      <c r="F493" s="1419"/>
      <c r="G493" s="1420"/>
      <c r="H493" s="1419"/>
      <c r="I493" s="1421"/>
      <c r="J493" s="1419"/>
      <c r="K493" s="1419"/>
      <c r="L493" s="1419"/>
      <c r="M493" s="1419"/>
      <c r="N493" s="1419"/>
      <c r="O493" s="1234"/>
      <c r="P493" s="875"/>
      <c r="Q493" s="1419"/>
      <c r="R493" s="1419"/>
      <c r="S493" s="1419"/>
      <c r="T493" s="1419"/>
      <c r="U493" s="1419"/>
      <c r="V493" s="1419"/>
      <c r="W493" s="1419"/>
      <c r="X493" s="1420"/>
      <c r="Y493" s="1419"/>
      <c r="Z493" s="1421"/>
      <c r="AA493" s="1419"/>
      <c r="AB493" s="1419"/>
      <c r="AC493" s="1419"/>
      <c r="AD493" s="1419"/>
      <c r="AE493" s="1419"/>
      <c r="AF493" s="1234"/>
      <c r="AG493" s="875"/>
      <c r="AH493" s="1419"/>
    </row>
    <row r="494">
      <c r="A494" s="1419"/>
      <c r="B494" s="1419"/>
      <c r="C494" s="1419"/>
      <c r="D494" s="1419"/>
      <c r="E494" s="1419"/>
      <c r="F494" s="1419"/>
      <c r="G494" s="1420"/>
      <c r="H494" s="1419"/>
      <c r="I494" s="1421"/>
      <c r="J494" s="1419"/>
      <c r="K494" s="1419"/>
      <c r="L494" s="1419"/>
      <c r="M494" s="1419"/>
      <c r="N494" s="1419"/>
      <c r="O494" s="1234"/>
      <c r="P494" s="875"/>
      <c r="Q494" s="1419"/>
      <c r="R494" s="1419"/>
      <c r="S494" s="1419"/>
      <c r="T494" s="1419"/>
      <c r="U494" s="1419"/>
      <c r="V494" s="1419"/>
      <c r="W494" s="1419"/>
      <c r="X494" s="1420"/>
      <c r="Y494" s="1419"/>
      <c r="Z494" s="1421"/>
      <c r="AA494" s="1419"/>
      <c r="AB494" s="1419"/>
      <c r="AC494" s="1419"/>
      <c r="AD494" s="1419"/>
      <c r="AE494" s="1419"/>
      <c r="AF494" s="1234"/>
      <c r="AG494" s="875"/>
      <c r="AH494" s="1419"/>
    </row>
    <row r="495">
      <c r="A495" s="1419"/>
      <c r="B495" s="1419"/>
      <c r="C495" s="1419"/>
      <c r="D495" s="1419"/>
      <c r="E495" s="1419"/>
      <c r="F495" s="1419"/>
      <c r="G495" s="1420"/>
      <c r="H495" s="1419"/>
      <c r="I495" s="1421"/>
      <c r="J495" s="1419"/>
      <c r="K495" s="1419"/>
      <c r="L495" s="1419"/>
      <c r="M495" s="1419"/>
      <c r="N495" s="1419"/>
      <c r="O495" s="1234"/>
      <c r="P495" s="875"/>
      <c r="Q495" s="1419"/>
      <c r="R495" s="1419"/>
      <c r="S495" s="1419"/>
      <c r="T495" s="1419"/>
      <c r="U495" s="1419"/>
      <c r="V495" s="1419"/>
      <c r="W495" s="1419"/>
      <c r="X495" s="1420"/>
      <c r="Y495" s="1419"/>
      <c r="Z495" s="1421"/>
      <c r="AA495" s="1419"/>
      <c r="AB495" s="1419"/>
      <c r="AC495" s="1419"/>
      <c r="AD495" s="1419"/>
      <c r="AE495" s="1419"/>
      <c r="AF495" s="1234"/>
      <c r="AG495" s="875"/>
      <c r="AH495" s="1419"/>
    </row>
    <row r="496">
      <c r="A496" s="1419"/>
      <c r="B496" s="1419"/>
      <c r="C496" s="1419"/>
      <c r="D496" s="1419"/>
      <c r="E496" s="1419"/>
      <c r="F496" s="1419"/>
      <c r="G496" s="1420"/>
      <c r="H496" s="1419"/>
      <c r="I496" s="1421"/>
      <c r="J496" s="1419"/>
      <c r="K496" s="1419"/>
      <c r="L496" s="1419"/>
      <c r="M496" s="1419"/>
      <c r="N496" s="1419"/>
      <c r="O496" s="1234"/>
      <c r="P496" s="875"/>
      <c r="Q496" s="1419"/>
      <c r="R496" s="1419"/>
      <c r="S496" s="1419"/>
      <c r="T496" s="1419"/>
      <c r="U496" s="1419"/>
      <c r="V496" s="1419"/>
      <c r="W496" s="1419"/>
      <c r="X496" s="1420"/>
      <c r="Y496" s="1419"/>
      <c r="Z496" s="1421"/>
      <c r="AA496" s="1419"/>
      <c r="AB496" s="1419"/>
      <c r="AC496" s="1419"/>
      <c r="AD496" s="1419"/>
      <c r="AE496" s="1419"/>
      <c r="AF496" s="1234"/>
      <c r="AG496" s="875"/>
      <c r="AH496" s="1419"/>
    </row>
    <row r="497">
      <c r="A497" s="1419"/>
      <c r="B497" s="1419"/>
      <c r="C497" s="1419"/>
      <c r="D497" s="1419"/>
      <c r="E497" s="1419"/>
      <c r="F497" s="1419"/>
      <c r="G497" s="1420"/>
      <c r="H497" s="1419"/>
      <c r="I497" s="1421"/>
      <c r="J497" s="1419"/>
      <c r="K497" s="1419"/>
      <c r="L497" s="1419"/>
      <c r="M497" s="1419"/>
      <c r="N497" s="1419"/>
      <c r="O497" s="1234"/>
      <c r="P497" s="875"/>
      <c r="Q497" s="1419"/>
      <c r="R497" s="1419"/>
      <c r="S497" s="1419"/>
      <c r="T497" s="1419"/>
      <c r="U497" s="1419"/>
      <c r="V497" s="1419"/>
      <c r="W497" s="1419"/>
      <c r="X497" s="1420"/>
      <c r="Y497" s="1419"/>
      <c r="Z497" s="1421"/>
      <c r="AA497" s="1419"/>
      <c r="AB497" s="1419"/>
      <c r="AC497" s="1419"/>
      <c r="AD497" s="1419"/>
      <c r="AE497" s="1419"/>
      <c r="AF497" s="1234"/>
      <c r="AG497" s="875"/>
      <c r="AH497" s="1419"/>
    </row>
    <row r="498">
      <c r="A498" s="1419"/>
      <c r="B498" s="1419"/>
      <c r="C498" s="1419"/>
      <c r="D498" s="1419"/>
      <c r="E498" s="1419"/>
      <c r="F498" s="1419"/>
      <c r="G498" s="1420"/>
      <c r="H498" s="1419"/>
      <c r="I498" s="1421"/>
      <c r="J498" s="1419"/>
      <c r="K498" s="1419"/>
      <c r="L498" s="1419"/>
      <c r="M498" s="1419"/>
      <c r="N498" s="1419"/>
      <c r="O498" s="1234"/>
      <c r="P498" s="875"/>
      <c r="Q498" s="1419"/>
      <c r="R498" s="1419"/>
      <c r="S498" s="1419"/>
      <c r="T498" s="1419"/>
      <c r="U498" s="1419"/>
      <c r="V498" s="1419"/>
      <c r="W498" s="1419"/>
      <c r="X498" s="1420"/>
      <c r="Y498" s="1419"/>
      <c r="Z498" s="1421"/>
      <c r="AA498" s="1419"/>
      <c r="AB498" s="1419"/>
      <c r="AC498" s="1419"/>
      <c r="AD498" s="1419"/>
      <c r="AE498" s="1419"/>
      <c r="AF498" s="1234"/>
      <c r="AG498" s="875"/>
      <c r="AH498" s="1419"/>
    </row>
    <row r="499">
      <c r="A499" s="1419"/>
      <c r="B499" s="1419"/>
      <c r="C499" s="1419"/>
      <c r="D499" s="1419"/>
      <c r="E499" s="1419"/>
      <c r="F499" s="1419"/>
      <c r="G499" s="1420"/>
      <c r="H499" s="1419"/>
      <c r="I499" s="1421"/>
      <c r="J499" s="1419"/>
      <c r="K499" s="1419"/>
      <c r="L499" s="1419"/>
      <c r="M499" s="1419"/>
      <c r="N499" s="1419"/>
      <c r="O499" s="1234"/>
      <c r="P499" s="875"/>
      <c r="Q499" s="1419"/>
      <c r="R499" s="1419"/>
      <c r="S499" s="1419"/>
      <c r="T499" s="1419"/>
      <c r="U499" s="1419"/>
      <c r="V499" s="1419"/>
      <c r="W499" s="1419"/>
      <c r="X499" s="1420"/>
      <c r="Y499" s="1419"/>
      <c r="Z499" s="1421"/>
      <c r="AA499" s="1419"/>
      <c r="AB499" s="1419"/>
      <c r="AC499" s="1419"/>
      <c r="AD499" s="1419"/>
      <c r="AE499" s="1419"/>
      <c r="AF499" s="1234"/>
      <c r="AG499" s="875"/>
      <c r="AH499" s="1419"/>
    </row>
    <row r="500">
      <c r="A500" s="1419"/>
      <c r="B500" s="1419"/>
      <c r="C500" s="1419"/>
      <c r="D500" s="1419"/>
      <c r="E500" s="1419"/>
      <c r="F500" s="1419"/>
      <c r="G500" s="1420"/>
      <c r="H500" s="1419"/>
      <c r="I500" s="1421"/>
      <c r="J500" s="1419"/>
      <c r="K500" s="1419"/>
      <c r="L500" s="1419"/>
      <c r="M500" s="1419"/>
      <c r="N500" s="1419"/>
      <c r="O500" s="1234"/>
      <c r="P500" s="875"/>
      <c r="Q500" s="1419"/>
      <c r="R500" s="1419"/>
      <c r="S500" s="1419"/>
      <c r="T500" s="1419"/>
      <c r="U500" s="1419"/>
      <c r="V500" s="1419"/>
      <c r="W500" s="1419"/>
      <c r="X500" s="1420"/>
      <c r="Y500" s="1419"/>
      <c r="Z500" s="1421"/>
      <c r="AA500" s="1419"/>
      <c r="AB500" s="1419"/>
      <c r="AC500" s="1419"/>
      <c r="AD500" s="1419"/>
      <c r="AE500" s="1419"/>
      <c r="AF500" s="1234"/>
      <c r="AG500" s="875"/>
      <c r="AH500" s="1419"/>
    </row>
    <row r="501">
      <c r="A501" s="1419"/>
      <c r="B501" s="1419"/>
      <c r="C501" s="1419"/>
      <c r="D501" s="1419"/>
      <c r="E501" s="1419"/>
      <c r="F501" s="1419"/>
      <c r="G501" s="1420"/>
      <c r="H501" s="1419"/>
      <c r="I501" s="1421"/>
      <c r="J501" s="1419"/>
      <c r="K501" s="1419"/>
      <c r="L501" s="1419"/>
      <c r="M501" s="1419"/>
      <c r="N501" s="1419"/>
      <c r="O501" s="1234"/>
      <c r="P501" s="875"/>
      <c r="Q501" s="1419"/>
      <c r="R501" s="1419"/>
      <c r="S501" s="1419"/>
      <c r="T501" s="1419"/>
      <c r="U501" s="1419"/>
      <c r="V501" s="1419"/>
      <c r="W501" s="1419"/>
      <c r="X501" s="1420"/>
      <c r="Y501" s="1419"/>
      <c r="Z501" s="1421"/>
      <c r="AA501" s="1419"/>
      <c r="AB501" s="1419"/>
      <c r="AC501" s="1419"/>
      <c r="AD501" s="1419"/>
      <c r="AE501" s="1419"/>
      <c r="AF501" s="1234"/>
      <c r="AG501" s="875"/>
      <c r="AH501" s="1419"/>
    </row>
    <row r="502">
      <c r="A502" s="1419"/>
      <c r="B502" s="1419"/>
      <c r="C502" s="1419"/>
      <c r="D502" s="1419"/>
      <c r="E502" s="1419"/>
      <c r="F502" s="1419"/>
      <c r="G502" s="1420"/>
      <c r="H502" s="1419"/>
      <c r="I502" s="1421"/>
      <c r="J502" s="1419"/>
      <c r="K502" s="1419"/>
      <c r="L502" s="1419"/>
      <c r="M502" s="1419"/>
      <c r="N502" s="1419"/>
      <c r="O502" s="1234"/>
      <c r="P502" s="875"/>
      <c r="Q502" s="1419"/>
      <c r="R502" s="1419"/>
      <c r="S502" s="1419"/>
      <c r="T502" s="1419"/>
      <c r="U502" s="1419"/>
      <c r="V502" s="1419"/>
      <c r="W502" s="1419"/>
      <c r="X502" s="1420"/>
      <c r="Y502" s="1419"/>
      <c r="Z502" s="1421"/>
      <c r="AA502" s="1419"/>
      <c r="AB502" s="1419"/>
      <c r="AC502" s="1419"/>
      <c r="AD502" s="1419"/>
      <c r="AE502" s="1419"/>
      <c r="AF502" s="1234"/>
      <c r="AG502" s="875"/>
      <c r="AH502" s="1419"/>
    </row>
    <row r="503">
      <c r="A503" s="1419"/>
      <c r="B503" s="1419"/>
      <c r="C503" s="1419"/>
      <c r="D503" s="1419"/>
      <c r="E503" s="1419"/>
      <c r="F503" s="1419"/>
      <c r="G503" s="1420"/>
      <c r="H503" s="1419"/>
      <c r="I503" s="1421"/>
      <c r="J503" s="1419"/>
      <c r="K503" s="1419"/>
      <c r="L503" s="1419"/>
      <c r="M503" s="1419"/>
      <c r="N503" s="1419"/>
      <c r="O503" s="1234"/>
      <c r="P503" s="875"/>
      <c r="Q503" s="1419"/>
      <c r="R503" s="1419"/>
      <c r="S503" s="1419"/>
      <c r="T503" s="1419"/>
      <c r="U503" s="1419"/>
      <c r="V503" s="1419"/>
      <c r="W503" s="1419"/>
      <c r="X503" s="1420"/>
      <c r="Y503" s="1419"/>
      <c r="Z503" s="1421"/>
      <c r="AA503" s="1419"/>
      <c r="AB503" s="1419"/>
      <c r="AC503" s="1419"/>
      <c r="AD503" s="1419"/>
      <c r="AE503" s="1419"/>
      <c r="AF503" s="1234"/>
      <c r="AG503" s="875"/>
      <c r="AH503" s="1419"/>
    </row>
    <row r="504">
      <c r="A504" s="1419"/>
      <c r="B504" s="1419"/>
      <c r="C504" s="1419"/>
      <c r="D504" s="1419"/>
      <c r="E504" s="1419"/>
      <c r="F504" s="1419"/>
      <c r="G504" s="1420"/>
      <c r="H504" s="1419"/>
      <c r="I504" s="1421"/>
      <c r="J504" s="1419"/>
      <c r="K504" s="1419"/>
      <c r="L504" s="1419"/>
      <c r="M504" s="1419"/>
      <c r="N504" s="1419"/>
      <c r="O504" s="1234"/>
      <c r="P504" s="875"/>
      <c r="Q504" s="1419"/>
      <c r="R504" s="1419"/>
      <c r="S504" s="1419"/>
      <c r="T504" s="1419"/>
      <c r="U504" s="1419"/>
      <c r="V504" s="1419"/>
      <c r="W504" s="1419"/>
      <c r="X504" s="1420"/>
      <c r="Y504" s="1419"/>
      <c r="Z504" s="1421"/>
      <c r="AA504" s="1419"/>
      <c r="AB504" s="1419"/>
      <c r="AC504" s="1419"/>
      <c r="AD504" s="1419"/>
      <c r="AE504" s="1419"/>
      <c r="AF504" s="1234"/>
      <c r="AG504" s="875"/>
      <c r="AH504" s="1419"/>
    </row>
    <row r="505">
      <c r="A505" s="1419"/>
      <c r="B505" s="1419"/>
      <c r="C505" s="1419"/>
      <c r="D505" s="1419"/>
      <c r="E505" s="1419"/>
      <c r="F505" s="1419"/>
      <c r="G505" s="1420"/>
      <c r="H505" s="1419"/>
      <c r="I505" s="1421"/>
      <c r="J505" s="1419"/>
      <c r="K505" s="1419"/>
      <c r="L505" s="1419"/>
      <c r="M505" s="1419"/>
      <c r="N505" s="1419"/>
      <c r="O505" s="1234"/>
      <c r="P505" s="875"/>
      <c r="Q505" s="1419"/>
      <c r="R505" s="1419"/>
      <c r="S505" s="1419"/>
      <c r="T505" s="1419"/>
      <c r="U505" s="1419"/>
      <c r="V505" s="1419"/>
      <c r="W505" s="1419"/>
      <c r="X505" s="1420"/>
      <c r="Y505" s="1419"/>
      <c r="Z505" s="1421"/>
      <c r="AA505" s="1419"/>
      <c r="AB505" s="1419"/>
      <c r="AC505" s="1419"/>
      <c r="AD505" s="1419"/>
      <c r="AE505" s="1419"/>
      <c r="AF505" s="1234"/>
      <c r="AG505" s="875"/>
      <c r="AH505" s="1419"/>
    </row>
    <row r="506">
      <c r="A506" s="1419"/>
      <c r="B506" s="1419"/>
      <c r="C506" s="1419"/>
      <c r="D506" s="1419"/>
      <c r="E506" s="1419"/>
      <c r="F506" s="1419"/>
      <c r="G506" s="1420"/>
      <c r="H506" s="1419"/>
      <c r="I506" s="1421"/>
      <c r="J506" s="1419"/>
      <c r="K506" s="1419"/>
      <c r="L506" s="1419"/>
      <c r="M506" s="1419"/>
      <c r="N506" s="1419"/>
      <c r="O506" s="1234"/>
      <c r="P506" s="875"/>
      <c r="Q506" s="1419"/>
      <c r="R506" s="1419"/>
      <c r="S506" s="1419"/>
      <c r="T506" s="1419"/>
      <c r="U506" s="1419"/>
      <c r="V506" s="1419"/>
      <c r="W506" s="1419"/>
      <c r="X506" s="1420"/>
      <c r="Y506" s="1419"/>
      <c r="Z506" s="1421"/>
      <c r="AA506" s="1419"/>
      <c r="AB506" s="1419"/>
      <c r="AC506" s="1419"/>
      <c r="AD506" s="1419"/>
      <c r="AE506" s="1419"/>
      <c r="AF506" s="1234"/>
      <c r="AG506" s="875"/>
      <c r="AH506" s="1419"/>
    </row>
    <row r="507">
      <c r="A507" s="1419"/>
      <c r="B507" s="1419"/>
      <c r="C507" s="1419"/>
      <c r="D507" s="1419"/>
      <c r="E507" s="1419"/>
      <c r="F507" s="1419"/>
      <c r="G507" s="1420"/>
      <c r="H507" s="1419"/>
      <c r="I507" s="1421"/>
      <c r="J507" s="1419"/>
      <c r="K507" s="1419"/>
      <c r="L507" s="1419"/>
      <c r="M507" s="1419"/>
      <c r="N507" s="1419"/>
      <c r="O507" s="1234"/>
      <c r="P507" s="875"/>
      <c r="Q507" s="1419"/>
      <c r="R507" s="1419"/>
      <c r="S507" s="1419"/>
      <c r="T507" s="1419"/>
      <c r="U507" s="1419"/>
      <c r="V507" s="1419"/>
      <c r="W507" s="1419"/>
      <c r="X507" s="1420"/>
      <c r="Y507" s="1419"/>
      <c r="Z507" s="1421"/>
      <c r="AA507" s="1419"/>
      <c r="AB507" s="1419"/>
      <c r="AC507" s="1419"/>
      <c r="AD507" s="1419"/>
      <c r="AE507" s="1419"/>
      <c r="AF507" s="1234"/>
      <c r="AG507" s="875"/>
      <c r="AH507" s="1419"/>
    </row>
    <row r="508">
      <c r="A508" s="1419"/>
      <c r="B508" s="1419"/>
      <c r="C508" s="1419"/>
      <c r="D508" s="1419"/>
      <c r="E508" s="1419"/>
      <c r="F508" s="1419"/>
      <c r="G508" s="1420"/>
      <c r="H508" s="1419"/>
      <c r="I508" s="1421"/>
      <c r="J508" s="1419"/>
      <c r="K508" s="1419"/>
      <c r="L508" s="1419"/>
      <c r="M508" s="1419"/>
      <c r="N508" s="1419"/>
      <c r="O508" s="1234"/>
      <c r="P508" s="875"/>
      <c r="Q508" s="1419"/>
      <c r="R508" s="1419"/>
      <c r="S508" s="1419"/>
      <c r="T508" s="1419"/>
      <c r="U508" s="1419"/>
      <c r="V508" s="1419"/>
      <c r="W508" s="1419"/>
      <c r="X508" s="1420"/>
      <c r="Y508" s="1419"/>
      <c r="Z508" s="1421"/>
      <c r="AA508" s="1419"/>
      <c r="AB508" s="1419"/>
      <c r="AC508" s="1419"/>
      <c r="AD508" s="1419"/>
      <c r="AE508" s="1419"/>
      <c r="AF508" s="1234"/>
      <c r="AG508" s="875"/>
      <c r="AH508" s="1419"/>
    </row>
    <row r="509">
      <c r="A509" s="1419"/>
      <c r="B509" s="1419"/>
      <c r="C509" s="1419"/>
      <c r="D509" s="1419"/>
      <c r="E509" s="1419"/>
      <c r="F509" s="1419"/>
      <c r="G509" s="1420"/>
      <c r="H509" s="1419"/>
      <c r="I509" s="1421"/>
      <c r="J509" s="1419"/>
      <c r="K509" s="1419"/>
      <c r="L509" s="1419"/>
      <c r="M509" s="1419"/>
      <c r="N509" s="1419"/>
      <c r="O509" s="1234"/>
      <c r="P509" s="875"/>
      <c r="Q509" s="1419"/>
      <c r="R509" s="1419"/>
      <c r="S509" s="1419"/>
      <c r="T509" s="1419"/>
      <c r="U509" s="1419"/>
      <c r="V509" s="1419"/>
      <c r="W509" s="1419"/>
      <c r="X509" s="1420"/>
      <c r="Y509" s="1419"/>
      <c r="Z509" s="1421"/>
      <c r="AA509" s="1419"/>
      <c r="AB509" s="1419"/>
      <c r="AC509" s="1419"/>
      <c r="AD509" s="1419"/>
      <c r="AE509" s="1419"/>
      <c r="AF509" s="1234"/>
      <c r="AG509" s="875"/>
      <c r="AH509" s="1419"/>
    </row>
    <row r="510">
      <c r="A510" s="1419"/>
      <c r="B510" s="1419"/>
      <c r="C510" s="1419"/>
      <c r="D510" s="1419"/>
      <c r="E510" s="1419"/>
      <c r="F510" s="1419"/>
      <c r="G510" s="1420"/>
      <c r="H510" s="1419"/>
      <c r="I510" s="1421"/>
      <c r="J510" s="1419"/>
      <c r="K510" s="1419"/>
      <c r="L510" s="1419"/>
      <c r="M510" s="1419"/>
      <c r="N510" s="1419"/>
      <c r="O510" s="1234"/>
      <c r="P510" s="875"/>
      <c r="Q510" s="1419"/>
      <c r="R510" s="1419"/>
      <c r="S510" s="1419"/>
      <c r="T510" s="1419"/>
      <c r="U510" s="1419"/>
      <c r="V510" s="1419"/>
      <c r="W510" s="1419"/>
      <c r="X510" s="1420"/>
      <c r="Y510" s="1419"/>
      <c r="Z510" s="1421"/>
      <c r="AA510" s="1419"/>
      <c r="AB510" s="1419"/>
      <c r="AC510" s="1419"/>
      <c r="AD510" s="1419"/>
      <c r="AE510" s="1419"/>
      <c r="AF510" s="1234"/>
      <c r="AG510" s="875"/>
      <c r="AH510" s="1419"/>
    </row>
    <row r="511">
      <c r="A511" s="1419"/>
      <c r="B511" s="1419"/>
      <c r="C511" s="1419"/>
      <c r="D511" s="1419"/>
      <c r="E511" s="1419"/>
      <c r="F511" s="1419"/>
      <c r="G511" s="1420"/>
      <c r="H511" s="1419"/>
      <c r="I511" s="1421"/>
      <c r="J511" s="1419"/>
      <c r="K511" s="1419"/>
      <c r="L511" s="1419"/>
      <c r="M511" s="1419"/>
      <c r="N511" s="1419"/>
      <c r="O511" s="1234"/>
      <c r="P511" s="875"/>
      <c r="Q511" s="1419"/>
      <c r="R511" s="1419"/>
      <c r="S511" s="1419"/>
      <c r="T511" s="1419"/>
      <c r="U511" s="1419"/>
      <c r="V511" s="1419"/>
      <c r="W511" s="1419"/>
      <c r="X511" s="1420"/>
      <c r="Y511" s="1419"/>
      <c r="Z511" s="1421"/>
      <c r="AA511" s="1419"/>
      <c r="AB511" s="1419"/>
      <c r="AC511" s="1419"/>
      <c r="AD511" s="1419"/>
      <c r="AE511" s="1419"/>
      <c r="AF511" s="1234"/>
      <c r="AG511" s="875"/>
      <c r="AH511" s="1419"/>
    </row>
    <row r="512">
      <c r="A512" s="1419"/>
      <c r="B512" s="1419"/>
      <c r="C512" s="1419"/>
      <c r="D512" s="1419"/>
      <c r="E512" s="1419"/>
      <c r="F512" s="1419"/>
      <c r="G512" s="1420"/>
      <c r="H512" s="1419"/>
      <c r="I512" s="1421"/>
      <c r="J512" s="1419"/>
      <c r="K512" s="1419"/>
      <c r="L512" s="1419"/>
      <c r="M512" s="1419"/>
      <c r="N512" s="1419"/>
      <c r="O512" s="1234"/>
      <c r="P512" s="875"/>
      <c r="Q512" s="1419"/>
      <c r="R512" s="1419"/>
      <c r="S512" s="1419"/>
      <c r="T512" s="1419"/>
      <c r="U512" s="1419"/>
      <c r="V512" s="1419"/>
      <c r="W512" s="1419"/>
      <c r="X512" s="1420"/>
      <c r="Y512" s="1419"/>
      <c r="Z512" s="1421"/>
      <c r="AA512" s="1419"/>
      <c r="AB512" s="1419"/>
      <c r="AC512" s="1419"/>
      <c r="AD512" s="1419"/>
      <c r="AE512" s="1419"/>
      <c r="AF512" s="1234"/>
      <c r="AG512" s="875"/>
      <c r="AH512" s="1419"/>
    </row>
    <row r="513">
      <c r="A513" s="1419"/>
      <c r="B513" s="1419"/>
      <c r="C513" s="1419"/>
      <c r="D513" s="1419"/>
      <c r="E513" s="1419"/>
      <c r="F513" s="1419"/>
      <c r="G513" s="1420"/>
      <c r="H513" s="1419"/>
      <c r="I513" s="1421"/>
      <c r="J513" s="1419"/>
      <c r="K513" s="1419"/>
      <c r="L513" s="1419"/>
      <c r="M513" s="1419"/>
      <c r="N513" s="1419"/>
      <c r="O513" s="1234"/>
      <c r="P513" s="875"/>
      <c r="Q513" s="1419"/>
      <c r="R513" s="1419"/>
      <c r="S513" s="1419"/>
      <c r="T513" s="1419"/>
      <c r="U513" s="1419"/>
      <c r="V513" s="1419"/>
      <c r="W513" s="1419"/>
      <c r="X513" s="1420"/>
      <c r="Y513" s="1419"/>
      <c r="Z513" s="1421"/>
      <c r="AA513" s="1419"/>
      <c r="AB513" s="1419"/>
      <c r="AC513" s="1419"/>
      <c r="AD513" s="1419"/>
      <c r="AE513" s="1419"/>
      <c r="AF513" s="1234"/>
      <c r="AG513" s="875"/>
      <c r="AH513" s="1419"/>
    </row>
    <row r="514">
      <c r="A514" s="1419"/>
      <c r="B514" s="1419"/>
      <c r="C514" s="1419"/>
      <c r="D514" s="1419"/>
      <c r="E514" s="1419"/>
      <c r="F514" s="1419"/>
      <c r="G514" s="1420"/>
      <c r="H514" s="1419"/>
      <c r="I514" s="1421"/>
      <c r="J514" s="1419"/>
      <c r="K514" s="1419"/>
      <c r="L514" s="1419"/>
      <c r="M514" s="1419"/>
      <c r="N514" s="1419"/>
      <c r="O514" s="1234"/>
      <c r="P514" s="875"/>
      <c r="Q514" s="1419"/>
      <c r="R514" s="1419"/>
      <c r="S514" s="1419"/>
      <c r="T514" s="1419"/>
      <c r="U514" s="1419"/>
      <c r="V514" s="1419"/>
      <c r="W514" s="1419"/>
      <c r="X514" s="1420"/>
      <c r="Y514" s="1419"/>
      <c r="Z514" s="1421"/>
      <c r="AA514" s="1419"/>
      <c r="AB514" s="1419"/>
      <c r="AC514" s="1419"/>
      <c r="AD514" s="1419"/>
      <c r="AE514" s="1419"/>
      <c r="AF514" s="1234"/>
      <c r="AG514" s="875"/>
      <c r="AH514" s="1419"/>
    </row>
    <row r="515">
      <c r="A515" s="1419"/>
      <c r="B515" s="1419"/>
      <c r="C515" s="1419"/>
      <c r="D515" s="1419"/>
      <c r="E515" s="1419"/>
      <c r="F515" s="1419"/>
      <c r="G515" s="1420"/>
      <c r="H515" s="1419"/>
      <c r="I515" s="1421"/>
      <c r="J515" s="1419"/>
      <c r="K515" s="1419"/>
      <c r="L515" s="1419"/>
      <c r="M515" s="1419"/>
      <c r="N515" s="1419"/>
      <c r="O515" s="1234"/>
      <c r="P515" s="875"/>
      <c r="Q515" s="1419"/>
      <c r="R515" s="1419"/>
      <c r="S515" s="1419"/>
      <c r="T515" s="1419"/>
      <c r="U515" s="1419"/>
      <c r="V515" s="1419"/>
      <c r="W515" s="1419"/>
      <c r="X515" s="1420"/>
      <c r="Y515" s="1419"/>
      <c r="Z515" s="1421"/>
      <c r="AA515" s="1419"/>
      <c r="AB515" s="1419"/>
      <c r="AC515" s="1419"/>
      <c r="AD515" s="1419"/>
      <c r="AE515" s="1419"/>
      <c r="AF515" s="1234"/>
      <c r="AG515" s="875"/>
      <c r="AH515" s="1419"/>
    </row>
    <row r="516">
      <c r="A516" s="1419"/>
      <c r="B516" s="1419"/>
      <c r="C516" s="1419"/>
      <c r="D516" s="1419"/>
      <c r="E516" s="1419"/>
      <c r="F516" s="1419"/>
      <c r="G516" s="1420"/>
      <c r="H516" s="1419"/>
      <c r="I516" s="1421"/>
      <c r="J516" s="1419"/>
      <c r="K516" s="1419"/>
      <c r="L516" s="1419"/>
      <c r="M516" s="1419"/>
      <c r="N516" s="1419"/>
      <c r="O516" s="1234"/>
      <c r="P516" s="875"/>
      <c r="Q516" s="1419"/>
      <c r="R516" s="1419"/>
      <c r="S516" s="1419"/>
      <c r="T516" s="1419"/>
      <c r="U516" s="1419"/>
      <c r="V516" s="1419"/>
      <c r="W516" s="1419"/>
      <c r="X516" s="1420"/>
      <c r="Y516" s="1419"/>
      <c r="Z516" s="1421"/>
      <c r="AA516" s="1419"/>
      <c r="AB516" s="1419"/>
      <c r="AC516" s="1419"/>
      <c r="AD516" s="1419"/>
      <c r="AE516" s="1419"/>
      <c r="AF516" s="1234"/>
      <c r="AG516" s="875"/>
      <c r="AH516" s="1419"/>
    </row>
    <row r="517">
      <c r="A517" s="1419"/>
      <c r="B517" s="1419"/>
      <c r="C517" s="1419"/>
      <c r="D517" s="1419"/>
      <c r="E517" s="1419"/>
      <c r="F517" s="1419"/>
      <c r="G517" s="1420"/>
      <c r="H517" s="1419"/>
      <c r="I517" s="1421"/>
      <c r="J517" s="1419"/>
      <c r="K517" s="1419"/>
      <c r="L517" s="1419"/>
      <c r="M517" s="1419"/>
      <c r="N517" s="1419"/>
      <c r="O517" s="1234"/>
      <c r="P517" s="875"/>
      <c r="Q517" s="1419"/>
      <c r="R517" s="1419"/>
      <c r="S517" s="1419"/>
      <c r="T517" s="1419"/>
      <c r="U517" s="1419"/>
      <c r="V517" s="1419"/>
      <c r="W517" s="1419"/>
      <c r="X517" s="1420"/>
      <c r="Y517" s="1419"/>
      <c r="Z517" s="1421"/>
      <c r="AA517" s="1419"/>
      <c r="AB517" s="1419"/>
      <c r="AC517" s="1419"/>
      <c r="AD517" s="1419"/>
      <c r="AE517" s="1419"/>
      <c r="AF517" s="1234"/>
      <c r="AG517" s="875"/>
      <c r="AH517" s="1419"/>
    </row>
    <row r="518">
      <c r="A518" s="1419"/>
      <c r="B518" s="1419"/>
      <c r="C518" s="1419"/>
      <c r="D518" s="1419"/>
      <c r="E518" s="1419"/>
      <c r="F518" s="1419"/>
      <c r="G518" s="1420"/>
      <c r="H518" s="1419"/>
      <c r="I518" s="1421"/>
      <c r="J518" s="1419"/>
      <c r="K518" s="1419"/>
      <c r="L518" s="1419"/>
      <c r="M518" s="1419"/>
      <c r="N518" s="1419"/>
      <c r="O518" s="1234"/>
      <c r="P518" s="875"/>
      <c r="Q518" s="1419"/>
      <c r="R518" s="1419"/>
      <c r="S518" s="1419"/>
      <c r="T518" s="1419"/>
      <c r="U518" s="1419"/>
      <c r="V518" s="1419"/>
      <c r="W518" s="1419"/>
      <c r="X518" s="1420"/>
      <c r="Y518" s="1419"/>
      <c r="Z518" s="1421"/>
      <c r="AA518" s="1419"/>
      <c r="AB518" s="1419"/>
      <c r="AC518" s="1419"/>
      <c r="AD518" s="1419"/>
      <c r="AE518" s="1419"/>
      <c r="AF518" s="1234"/>
      <c r="AG518" s="875"/>
      <c r="AH518" s="1419"/>
    </row>
    <row r="519">
      <c r="A519" s="1419"/>
      <c r="B519" s="1419"/>
      <c r="C519" s="1419"/>
      <c r="D519" s="1419"/>
      <c r="E519" s="1419"/>
      <c r="F519" s="1419"/>
      <c r="G519" s="1420"/>
      <c r="H519" s="1419"/>
      <c r="I519" s="1421"/>
      <c r="J519" s="1419"/>
      <c r="K519" s="1419"/>
      <c r="L519" s="1419"/>
      <c r="M519" s="1419"/>
      <c r="N519" s="1419"/>
      <c r="O519" s="1234"/>
      <c r="P519" s="875"/>
      <c r="Q519" s="1419"/>
      <c r="R519" s="1419"/>
      <c r="S519" s="1419"/>
      <c r="T519" s="1419"/>
      <c r="U519" s="1419"/>
      <c r="V519" s="1419"/>
      <c r="W519" s="1419"/>
      <c r="X519" s="1420"/>
      <c r="Y519" s="1419"/>
      <c r="Z519" s="1421"/>
      <c r="AA519" s="1419"/>
      <c r="AB519" s="1419"/>
      <c r="AC519" s="1419"/>
      <c r="AD519" s="1419"/>
      <c r="AE519" s="1419"/>
      <c r="AF519" s="1234"/>
      <c r="AG519" s="875"/>
      <c r="AH519" s="1419"/>
    </row>
    <row r="520">
      <c r="A520" s="1419"/>
      <c r="B520" s="1419"/>
      <c r="C520" s="1419"/>
      <c r="D520" s="1419"/>
      <c r="E520" s="1419"/>
      <c r="F520" s="1419"/>
      <c r="G520" s="1420"/>
      <c r="H520" s="1419"/>
      <c r="I520" s="1421"/>
      <c r="J520" s="1419"/>
      <c r="K520" s="1419"/>
      <c r="L520" s="1419"/>
      <c r="M520" s="1419"/>
      <c r="N520" s="1419"/>
      <c r="O520" s="1234"/>
      <c r="P520" s="875"/>
      <c r="Q520" s="1419"/>
      <c r="R520" s="1419"/>
      <c r="S520" s="1419"/>
      <c r="T520" s="1419"/>
      <c r="U520" s="1419"/>
      <c r="V520" s="1419"/>
      <c r="W520" s="1419"/>
      <c r="X520" s="1420"/>
      <c r="Y520" s="1419"/>
      <c r="Z520" s="1421"/>
      <c r="AA520" s="1419"/>
      <c r="AB520" s="1419"/>
      <c r="AC520" s="1419"/>
      <c r="AD520" s="1419"/>
      <c r="AE520" s="1419"/>
      <c r="AF520" s="1234"/>
      <c r="AG520" s="875"/>
      <c r="AH520" s="1419"/>
    </row>
    <row r="521">
      <c r="A521" s="1419"/>
      <c r="B521" s="1419"/>
      <c r="C521" s="1419"/>
      <c r="D521" s="1419"/>
      <c r="E521" s="1419"/>
      <c r="F521" s="1419"/>
      <c r="G521" s="1420"/>
      <c r="H521" s="1419"/>
      <c r="I521" s="1421"/>
      <c r="J521" s="1419"/>
      <c r="K521" s="1419"/>
      <c r="L521" s="1419"/>
      <c r="M521" s="1419"/>
      <c r="N521" s="1419"/>
      <c r="O521" s="1234"/>
      <c r="P521" s="875"/>
      <c r="Q521" s="1419"/>
      <c r="R521" s="1419"/>
      <c r="S521" s="1419"/>
      <c r="T521" s="1419"/>
      <c r="U521" s="1419"/>
      <c r="V521" s="1419"/>
      <c r="W521" s="1419"/>
      <c r="X521" s="1420"/>
      <c r="Y521" s="1419"/>
      <c r="Z521" s="1421"/>
      <c r="AA521" s="1419"/>
      <c r="AB521" s="1419"/>
      <c r="AC521" s="1419"/>
      <c r="AD521" s="1419"/>
      <c r="AE521" s="1419"/>
      <c r="AF521" s="1234"/>
      <c r="AG521" s="875"/>
      <c r="AH521" s="1419"/>
    </row>
    <row r="522">
      <c r="A522" s="1419"/>
      <c r="B522" s="1419"/>
      <c r="C522" s="1419"/>
      <c r="D522" s="1419"/>
      <c r="E522" s="1419"/>
      <c r="F522" s="1419"/>
      <c r="G522" s="1420"/>
      <c r="H522" s="1419"/>
      <c r="I522" s="1421"/>
      <c r="J522" s="1419"/>
      <c r="K522" s="1419"/>
      <c r="L522" s="1419"/>
      <c r="M522" s="1419"/>
      <c r="N522" s="1419"/>
      <c r="O522" s="1234"/>
      <c r="P522" s="875"/>
      <c r="Q522" s="1419"/>
      <c r="R522" s="1419"/>
      <c r="S522" s="1419"/>
      <c r="T522" s="1419"/>
      <c r="U522" s="1419"/>
      <c r="V522" s="1419"/>
      <c r="W522" s="1419"/>
      <c r="X522" s="1420"/>
      <c r="Y522" s="1419"/>
      <c r="Z522" s="1421"/>
      <c r="AA522" s="1419"/>
      <c r="AB522" s="1419"/>
      <c r="AC522" s="1419"/>
      <c r="AD522" s="1419"/>
      <c r="AE522" s="1419"/>
      <c r="AF522" s="1234"/>
      <c r="AG522" s="875"/>
      <c r="AH522" s="1419"/>
    </row>
    <row r="523">
      <c r="A523" s="1419"/>
      <c r="B523" s="1419"/>
      <c r="C523" s="1419"/>
      <c r="D523" s="1419"/>
      <c r="E523" s="1419"/>
      <c r="F523" s="1419"/>
      <c r="G523" s="1420"/>
      <c r="H523" s="1419"/>
      <c r="I523" s="1421"/>
      <c r="J523" s="1419"/>
      <c r="K523" s="1419"/>
      <c r="L523" s="1419"/>
      <c r="M523" s="1419"/>
      <c r="N523" s="1419"/>
      <c r="O523" s="1234"/>
      <c r="P523" s="875"/>
      <c r="Q523" s="1419"/>
      <c r="R523" s="1419"/>
      <c r="S523" s="1419"/>
      <c r="T523" s="1419"/>
      <c r="U523" s="1419"/>
      <c r="V523" s="1419"/>
      <c r="W523" s="1419"/>
      <c r="X523" s="1420"/>
      <c r="Y523" s="1419"/>
      <c r="Z523" s="1421"/>
      <c r="AA523" s="1419"/>
      <c r="AB523" s="1419"/>
      <c r="AC523" s="1419"/>
      <c r="AD523" s="1419"/>
      <c r="AE523" s="1419"/>
      <c r="AF523" s="1234"/>
      <c r="AG523" s="875"/>
      <c r="AH523" s="1419"/>
    </row>
    <row r="524">
      <c r="A524" s="1419"/>
      <c r="B524" s="1419"/>
      <c r="C524" s="1419"/>
      <c r="D524" s="1419"/>
      <c r="E524" s="1419"/>
      <c r="F524" s="1419"/>
      <c r="G524" s="1420"/>
      <c r="H524" s="1419"/>
      <c r="I524" s="1421"/>
      <c r="J524" s="1419"/>
      <c r="K524" s="1419"/>
      <c r="L524" s="1419"/>
      <c r="M524" s="1419"/>
      <c r="N524" s="1419"/>
      <c r="O524" s="1234"/>
      <c r="P524" s="875"/>
      <c r="Q524" s="1419"/>
      <c r="R524" s="1419"/>
      <c r="S524" s="1419"/>
      <c r="T524" s="1419"/>
      <c r="U524" s="1419"/>
      <c r="V524" s="1419"/>
      <c r="W524" s="1419"/>
      <c r="X524" s="1420"/>
      <c r="Y524" s="1419"/>
      <c r="Z524" s="1421"/>
      <c r="AA524" s="1419"/>
      <c r="AB524" s="1419"/>
      <c r="AC524" s="1419"/>
      <c r="AD524" s="1419"/>
      <c r="AE524" s="1419"/>
      <c r="AF524" s="1234"/>
      <c r="AG524" s="875"/>
      <c r="AH524" s="1419"/>
    </row>
    <row r="525">
      <c r="A525" s="1419"/>
      <c r="B525" s="1419"/>
      <c r="C525" s="1419"/>
      <c r="D525" s="1419"/>
      <c r="E525" s="1419"/>
      <c r="F525" s="1419"/>
      <c r="G525" s="1420"/>
      <c r="H525" s="1419"/>
      <c r="I525" s="1421"/>
      <c r="J525" s="1419"/>
      <c r="K525" s="1419"/>
      <c r="L525" s="1419"/>
      <c r="M525" s="1419"/>
      <c r="N525" s="1419"/>
      <c r="O525" s="1234"/>
      <c r="P525" s="875"/>
      <c r="Q525" s="1419"/>
      <c r="R525" s="1419"/>
      <c r="S525" s="1419"/>
      <c r="T525" s="1419"/>
      <c r="U525" s="1419"/>
      <c r="V525" s="1419"/>
      <c r="W525" s="1419"/>
      <c r="X525" s="1420"/>
      <c r="Y525" s="1419"/>
      <c r="Z525" s="1421"/>
      <c r="AA525" s="1419"/>
      <c r="AB525" s="1419"/>
      <c r="AC525" s="1419"/>
      <c r="AD525" s="1419"/>
      <c r="AE525" s="1419"/>
      <c r="AF525" s="1234"/>
      <c r="AG525" s="875"/>
      <c r="AH525" s="1419"/>
    </row>
    <row r="526">
      <c r="A526" s="1419"/>
      <c r="B526" s="1419"/>
      <c r="C526" s="1419"/>
      <c r="D526" s="1419"/>
      <c r="E526" s="1419"/>
      <c r="F526" s="1419"/>
      <c r="G526" s="1420"/>
      <c r="H526" s="1419"/>
      <c r="I526" s="1421"/>
      <c r="J526" s="1419"/>
      <c r="K526" s="1419"/>
      <c r="L526" s="1419"/>
      <c r="M526" s="1419"/>
      <c r="N526" s="1419"/>
      <c r="O526" s="1234"/>
      <c r="P526" s="875"/>
      <c r="Q526" s="1419"/>
      <c r="R526" s="1419"/>
      <c r="S526" s="1419"/>
      <c r="T526" s="1419"/>
      <c r="U526" s="1419"/>
      <c r="V526" s="1419"/>
      <c r="W526" s="1419"/>
      <c r="X526" s="1420"/>
      <c r="Y526" s="1419"/>
      <c r="Z526" s="1421"/>
      <c r="AA526" s="1419"/>
      <c r="AB526" s="1419"/>
      <c r="AC526" s="1419"/>
      <c r="AD526" s="1419"/>
      <c r="AE526" s="1419"/>
      <c r="AF526" s="1234"/>
      <c r="AG526" s="875"/>
      <c r="AH526" s="1419"/>
    </row>
    <row r="527">
      <c r="A527" s="1419"/>
      <c r="B527" s="1419"/>
      <c r="C527" s="1419"/>
      <c r="D527" s="1419"/>
      <c r="E527" s="1419"/>
      <c r="F527" s="1419"/>
      <c r="G527" s="1420"/>
      <c r="H527" s="1419"/>
      <c r="I527" s="1421"/>
      <c r="J527" s="1419"/>
      <c r="K527" s="1419"/>
      <c r="L527" s="1419"/>
      <c r="M527" s="1419"/>
      <c r="N527" s="1419"/>
      <c r="O527" s="1234"/>
      <c r="P527" s="875"/>
      <c r="Q527" s="1419"/>
      <c r="R527" s="1419"/>
      <c r="S527" s="1419"/>
      <c r="T527" s="1419"/>
      <c r="U527" s="1419"/>
      <c r="V527" s="1419"/>
      <c r="W527" s="1419"/>
      <c r="X527" s="1420"/>
      <c r="Y527" s="1419"/>
      <c r="Z527" s="1421"/>
      <c r="AA527" s="1419"/>
      <c r="AB527" s="1419"/>
      <c r="AC527" s="1419"/>
      <c r="AD527" s="1419"/>
      <c r="AE527" s="1419"/>
      <c r="AF527" s="1234"/>
      <c r="AG527" s="875"/>
      <c r="AH527" s="1419"/>
    </row>
    <row r="528">
      <c r="A528" s="1419"/>
      <c r="B528" s="1419"/>
      <c r="C528" s="1419"/>
      <c r="D528" s="1419"/>
      <c r="E528" s="1419"/>
      <c r="F528" s="1419"/>
      <c r="G528" s="1420"/>
      <c r="H528" s="1419"/>
      <c r="I528" s="1421"/>
      <c r="J528" s="1419"/>
      <c r="K528" s="1419"/>
      <c r="L528" s="1419"/>
      <c r="M528" s="1419"/>
      <c r="N528" s="1419"/>
      <c r="O528" s="1234"/>
      <c r="P528" s="875"/>
      <c r="Q528" s="1419"/>
      <c r="R528" s="1419"/>
      <c r="S528" s="1419"/>
      <c r="T528" s="1419"/>
      <c r="U528" s="1419"/>
      <c r="V528" s="1419"/>
      <c r="W528" s="1419"/>
      <c r="X528" s="1420"/>
      <c r="Y528" s="1419"/>
      <c r="Z528" s="1421"/>
      <c r="AA528" s="1419"/>
      <c r="AB528" s="1419"/>
      <c r="AC528" s="1419"/>
      <c r="AD528" s="1419"/>
      <c r="AE528" s="1419"/>
      <c r="AF528" s="1234"/>
      <c r="AG528" s="875"/>
      <c r="AH528" s="1419"/>
    </row>
    <row r="529">
      <c r="A529" s="1419"/>
      <c r="B529" s="1419"/>
      <c r="C529" s="1419"/>
      <c r="D529" s="1419"/>
      <c r="E529" s="1419"/>
      <c r="F529" s="1419"/>
      <c r="G529" s="1420"/>
      <c r="H529" s="1419"/>
      <c r="I529" s="1421"/>
      <c r="J529" s="1419"/>
      <c r="K529" s="1419"/>
      <c r="L529" s="1419"/>
      <c r="M529" s="1419"/>
      <c r="N529" s="1419"/>
      <c r="O529" s="1234"/>
      <c r="P529" s="875"/>
      <c r="Q529" s="1419"/>
      <c r="R529" s="1419"/>
      <c r="S529" s="1419"/>
      <c r="T529" s="1419"/>
      <c r="U529" s="1419"/>
      <c r="V529" s="1419"/>
      <c r="W529" s="1419"/>
      <c r="X529" s="1420"/>
      <c r="Y529" s="1419"/>
      <c r="Z529" s="1421"/>
      <c r="AA529" s="1419"/>
      <c r="AB529" s="1419"/>
      <c r="AC529" s="1419"/>
      <c r="AD529" s="1419"/>
      <c r="AE529" s="1419"/>
      <c r="AF529" s="1234"/>
      <c r="AG529" s="875"/>
      <c r="AH529" s="1419"/>
    </row>
    <row r="530">
      <c r="A530" s="1419"/>
      <c r="B530" s="1419"/>
      <c r="C530" s="1419"/>
      <c r="D530" s="1419"/>
      <c r="E530" s="1419"/>
      <c r="F530" s="1419"/>
      <c r="G530" s="1420"/>
      <c r="H530" s="1419"/>
      <c r="I530" s="1421"/>
      <c r="J530" s="1419"/>
      <c r="K530" s="1419"/>
      <c r="L530" s="1419"/>
      <c r="M530" s="1419"/>
      <c r="N530" s="1419"/>
      <c r="O530" s="1234"/>
      <c r="P530" s="875"/>
      <c r="Q530" s="1419"/>
      <c r="R530" s="1419"/>
      <c r="S530" s="1419"/>
      <c r="T530" s="1419"/>
      <c r="U530" s="1419"/>
      <c r="V530" s="1419"/>
      <c r="W530" s="1419"/>
      <c r="X530" s="1420"/>
      <c r="Y530" s="1419"/>
      <c r="Z530" s="1421"/>
      <c r="AA530" s="1419"/>
      <c r="AB530" s="1419"/>
      <c r="AC530" s="1419"/>
      <c r="AD530" s="1419"/>
      <c r="AE530" s="1419"/>
      <c r="AF530" s="1234"/>
      <c r="AG530" s="875"/>
      <c r="AH530" s="1419"/>
    </row>
    <row r="531">
      <c r="A531" s="1419"/>
      <c r="B531" s="1419"/>
      <c r="C531" s="1419"/>
      <c r="D531" s="1419"/>
      <c r="E531" s="1419"/>
      <c r="F531" s="1419"/>
      <c r="G531" s="1420"/>
      <c r="H531" s="1419"/>
      <c r="I531" s="1421"/>
      <c r="J531" s="1419"/>
      <c r="K531" s="1419"/>
      <c r="L531" s="1419"/>
      <c r="M531" s="1419"/>
      <c r="N531" s="1419"/>
      <c r="O531" s="1234"/>
      <c r="P531" s="875"/>
      <c r="Q531" s="1419"/>
      <c r="R531" s="1419"/>
      <c r="S531" s="1419"/>
      <c r="T531" s="1419"/>
      <c r="U531" s="1419"/>
      <c r="V531" s="1419"/>
      <c r="W531" s="1419"/>
      <c r="X531" s="1420"/>
      <c r="Y531" s="1419"/>
      <c r="Z531" s="1421"/>
      <c r="AA531" s="1419"/>
      <c r="AB531" s="1419"/>
      <c r="AC531" s="1419"/>
      <c r="AD531" s="1419"/>
      <c r="AE531" s="1419"/>
      <c r="AF531" s="1234"/>
      <c r="AG531" s="875"/>
      <c r="AH531" s="1419"/>
    </row>
    <row r="532">
      <c r="A532" s="1419"/>
      <c r="B532" s="1419"/>
      <c r="C532" s="1419"/>
      <c r="D532" s="1419"/>
      <c r="E532" s="1419"/>
      <c r="F532" s="1419"/>
      <c r="G532" s="1420"/>
      <c r="H532" s="1419"/>
      <c r="I532" s="1421"/>
      <c r="J532" s="1419"/>
      <c r="K532" s="1419"/>
      <c r="L532" s="1419"/>
      <c r="M532" s="1419"/>
      <c r="N532" s="1419"/>
      <c r="O532" s="1234"/>
      <c r="P532" s="875"/>
      <c r="Q532" s="1419"/>
      <c r="R532" s="1419"/>
      <c r="S532" s="1419"/>
      <c r="T532" s="1419"/>
      <c r="U532" s="1419"/>
      <c r="V532" s="1419"/>
      <c r="W532" s="1419"/>
      <c r="X532" s="1420"/>
      <c r="Y532" s="1419"/>
      <c r="Z532" s="1421"/>
      <c r="AA532" s="1419"/>
      <c r="AB532" s="1419"/>
      <c r="AC532" s="1419"/>
      <c r="AD532" s="1419"/>
      <c r="AE532" s="1419"/>
      <c r="AF532" s="1234"/>
      <c r="AG532" s="875"/>
      <c r="AH532" s="1419"/>
    </row>
    <row r="533">
      <c r="A533" s="1419"/>
      <c r="B533" s="1419"/>
      <c r="C533" s="1419"/>
      <c r="D533" s="1419"/>
      <c r="E533" s="1419"/>
      <c r="F533" s="1419"/>
      <c r="G533" s="1420"/>
      <c r="H533" s="1419"/>
      <c r="I533" s="1421"/>
      <c r="J533" s="1419"/>
      <c r="K533" s="1419"/>
      <c r="L533" s="1419"/>
      <c r="M533" s="1419"/>
      <c r="N533" s="1419"/>
      <c r="O533" s="1234"/>
      <c r="P533" s="875"/>
      <c r="Q533" s="1419"/>
      <c r="R533" s="1419"/>
      <c r="S533" s="1419"/>
      <c r="T533" s="1419"/>
      <c r="U533" s="1419"/>
      <c r="V533" s="1419"/>
      <c r="W533" s="1419"/>
      <c r="X533" s="1420"/>
      <c r="Y533" s="1419"/>
      <c r="Z533" s="1421"/>
      <c r="AA533" s="1419"/>
      <c r="AB533" s="1419"/>
      <c r="AC533" s="1419"/>
      <c r="AD533" s="1419"/>
      <c r="AE533" s="1419"/>
      <c r="AF533" s="1234"/>
      <c r="AG533" s="875"/>
      <c r="AH533" s="1419"/>
    </row>
    <row r="534">
      <c r="A534" s="1419"/>
      <c r="B534" s="1419"/>
      <c r="C534" s="1419"/>
      <c r="D534" s="1419"/>
      <c r="E534" s="1419"/>
      <c r="F534" s="1419"/>
      <c r="G534" s="1420"/>
      <c r="H534" s="1419"/>
      <c r="I534" s="1421"/>
      <c r="J534" s="1419"/>
      <c r="K534" s="1419"/>
      <c r="L534" s="1419"/>
      <c r="M534" s="1419"/>
      <c r="N534" s="1419"/>
      <c r="O534" s="1234"/>
      <c r="P534" s="875"/>
      <c r="Q534" s="1419"/>
      <c r="R534" s="1419"/>
      <c r="S534" s="1419"/>
      <c r="T534" s="1419"/>
      <c r="U534" s="1419"/>
      <c r="V534" s="1419"/>
      <c r="W534" s="1419"/>
      <c r="X534" s="1420"/>
      <c r="Y534" s="1419"/>
      <c r="Z534" s="1421"/>
      <c r="AA534" s="1419"/>
      <c r="AB534" s="1419"/>
      <c r="AC534" s="1419"/>
      <c r="AD534" s="1419"/>
      <c r="AE534" s="1419"/>
      <c r="AF534" s="1234"/>
      <c r="AG534" s="875"/>
      <c r="AH534" s="1419"/>
    </row>
    <row r="535">
      <c r="A535" s="1419"/>
      <c r="B535" s="1419"/>
      <c r="C535" s="1419"/>
      <c r="D535" s="1419"/>
      <c r="E535" s="1419"/>
      <c r="F535" s="1419"/>
      <c r="G535" s="1420"/>
      <c r="H535" s="1419"/>
      <c r="I535" s="1421"/>
      <c r="J535" s="1419"/>
      <c r="K535" s="1419"/>
      <c r="L535" s="1419"/>
      <c r="M535" s="1419"/>
      <c r="N535" s="1419"/>
      <c r="O535" s="1234"/>
      <c r="P535" s="875"/>
      <c r="Q535" s="1419"/>
      <c r="R535" s="1419"/>
      <c r="S535" s="1419"/>
      <c r="T535" s="1419"/>
      <c r="U535" s="1419"/>
      <c r="V535" s="1419"/>
      <c r="W535" s="1419"/>
      <c r="X535" s="1420"/>
      <c r="Y535" s="1419"/>
      <c r="Z535" s="1421"/>
      <c r="AA535" s="1419"/>
      <c r="AB535" s="1419"/>
      <c r="AC535" s="1419"/>
      <c r="AD535" s="1419"/>
      <c r="AE535" s="1419"/>
      <c r="AF535" s="1234"/>
      <c r="AG535" s="875"/>
      <c r="AH535" s="1419"/>
    </row>
    <row r="536">
      <c r="A536" s="1419"/>
      <c r="B536" s="1419"/>
      <c r="C536" s="1419"/>
      <c r="D536" s="1419"/>
      <c r="E536" s="1419"/>
      <c r="F536" s="1419"/>
      <c r="G536" s="1420"/>
      <c r="H536" s="1419"/>
      <c r="I536" s="1421"/>
      <c r="J536" s="1419"/>
      <c r="K536" s="1419"/>
      <c r="L536" s="1419"/>
      <c r="M536" s="1419"/>
      <c r="N536" s="1419"/>
      <c r="O536" s="1234"/>
      <c r="P536" s="875"/>
      <c r="Q536" s="1419"/>
      <c r="R536" s="1419"/>
      <c r="S536" s="1419"/>
      <c r="T536" s="1419"/>
      <c r="U536" s="1419"/>
      <c r="V536" s="1419"/>
      <c r="W536" s="1419"/>
      <c r="X536" s="1420"/>
      <c r="Y536" s="1419"/>
      <c r="Z536" s="1421"/>
      <c r="AA536" s="1419"/>
      <c r="AB536" s="1419"/>
      <c r="AC536" s="1419"/>
      <c r="AD536" s="1419"/>
      <c r="AE536" s="1419"/>
      <c r="AF536" s="1234"/>
      <c r="AG536" s="875"/>
      <c r="AH536" s="1419"/>
    </row>
    <row r="537">
      <c r="A537" s="1419"/>
      <c r="B537" s="1419"/>
      <c r="C537" s="1419"/>
      <c r="D537" s="1419"/>
      <c r="E537" s="1419"/>
      <c r="F537" s="1419"/>
      <c r="G537" s="1420"/>
      <c r="H537" s="1419"/>
      <c r="I537" s="1421"/>
      <c r="J537" s="1419"/>
      <c r="K537" s="1419"/>
      <c r="L537" s="1419"/>
      <c r="M537" s="1419"/>
      <c r="N537" s="1419"/>
      <c r="O537" s="1234"/>
      <c r="P537" s="875"/>
      <c r="Q537" s="1419"/>
      <c r="R537" s="1419"/>
      <c r="S537" s="1419"/>
      <c r="T537" s="1419"/>
      <c r="U537" s="1419"/>
      <c r="V537" s="1419"/>
      <c r="W537" s="1419"/>
      <c r="X537" s="1420"/>
      <c r="Y537" s="1419"/>
      <c r="Z537" s="1421"/>
      <c r="AA537" s="1419"/>
      <c r="AB537" s="1419"/>
      <c r="AC537" s="1419"/>
      <c r="AD537" s="1419"/>
      <c r="AE537" s="1419"/>
      <c r="AF537" s="1234"/>
      <c r="AG537" s="875"/>
      <c r="AH537" s="1419"/>
    </row>
    <row r="538">
      <c r="A538" s="1419"/>
      <c r="B538" s="1419"/>
      <c r="C538" s="1419"/>
      <c r="D538" s="1419"/>
      <c r="E538" s="1419"/>
      <c r="F538" s="1419"/>
      <c r="G538" s="1420"/>
      <c r="H538" s="1419"/>
      <c r="I538" s="1421"/>
      <c r="J538" s="1419"/>
      <c r="K538" s="1419"/>
      <c r="L538" s="1419"/>
      <c r="M538" s="1419"/>
      <c r="N538" s="1419"/>
      <c r="O538" s="1234"/>
      <c r="P538" s="875"/>
      <c r="Q538" s="1419"/>
      <c r="R538" s="1419"/>
      <c r="S538" s="1419"/>
      <c r="T538" s="1419"/>
      <c r="U538" s="1419"/>
      <c r="V538" s="1419"/>
      <c r="W538" s="1419"/>
      <c r="X538" s="1420"/>
      <c r="Y538" s="1419"/>
      <c r="Z538" s="1421"/>
      <c r="AA538" s="1419"/>
      <c r="AB538" s="1419"/>
      <c r="AC538" s="1419"/>
      <c r="AD538" s="1419"/>
      <c r="AE538" s="1419"/>
      <c r="AF538" s="1234"/>
      <c r="AG538" s="875"/>
      <c r="AH538" s="1419"/>
    </row>
    <row r="539">
      <c r="A539" s="1419"/>
      <c r="B539" s="1419"/>
      <c r="C539" s="1419"/>
      <c r="D539" s="1419"/>
      <c r="E539" s="1419"/>
      <c r="F539" s="1419"/>
      <c r="G539" s="1420"/>
      <c r="H539" s="1419"/>
      <c r="I539" s="1421"/>
      <c r="J539" s="1419"/>
      <c r="K539" s="1419"/>
      <c r="L539" s="1419"/>
      <c r="M539" s="1419"/>
      <c r="N539" s="1419"/>
      <c r="O539" s="1234"/>
      <c r="P539" s="875"/>
      <c r="Q539" s="1419"/>
      <c r="R539" s="1419"/>
      <c r="S539" s="1419"/>
      <c r="T539" s="1419"/>
      <c r="U539" s="1419"/>
      <c r="V539" s="1419"/>
      <c r="W539" s="1419"/>
      <c r="X539" s="1420"/>
      <c r="Y539" s="1419"/>
      <c r="Z539" s="1421"/>
      <c r="AA539" s="1419"/>
      <c r="AB539" s="1419"/>
      <c r="AC539" s="1419"/>
      <c r="AD539" s="1419"/>
      <c r="AE539" s="1419"/>
      <c r="AF539" s="1234"/>
      <c r="AG539" s="875"/>
      <c r="AH539" s="1419"/>
    </row>
    <row r="540">
      <c r="A540" s="1419"/>
      <c r="B540" s="1419"/>
      <c r="C540" s="1419"/>
      <c r="D540" s="1419"/>
      <c r="E540" s="1419"/>
      <c r="F540" s="1419"/>
      <c r="G540" s="1420"/>
      <c r="H540" s="1419"/>
      <c r="I540" s="1421"/>
      <c r="J540" s="1419"/>
      <c r="K540" s="1419"/>
      <c r="L540" s="1419"/>
      <c r="M540" s="1419"/>
      <c r="N540" s="1419"/>
      <c r="O540" s="1234"/>
      <c r="P540" s="875"/>
      <c r="Q540" s="1419"/>
      <c r="R540" s="1419"/>
      <c r="S540" s="1419"/>
      <c r="T540" s="1419"/>
      <c r="U540" s="1419"/>
      <c r="V540" s="1419"/>
      <c r="W540" s="1419"/>
      <c r="X540" s="1420"/>
      <c r="Y540" s="1419"/>
      <c r="Z540" s="1421"/>
      <c r="AA540" s="1419"/>
      <c r="AB540" s="1419"/>
      <c r="AC540" s="1419"/>
      <c r="AD540" s="1419"/>
      <c r="AE540" s="1419"/>
      <c r="AF540" s="1234"/>
      <c r="AG540" s="875"/>
      <c r="AH540" s="1419"/>
    </row>
    <row r="541">
      <c r="A541" s="1419"/>
      <c r="B541" s="1419"/>
      <c r="C541" s="1419"/>
      <c r="D541" s="1419"/>
      <c r="E541" s="1419"/>
      <c r="F541" s="1419"/>
      <c r="G541" s="1420"/>
      <c r="H541" s="1419"/>
      <c r="I541" s="1421"/>
      <c r="J541" s="1419"/>
      <c r="K541" s="1419"/>
      <c r="L541" s="1419"/>
      <c r="M541" s="1419"/>
      <c r="N541" s="1419"/>
      <c r="O541" s="1234"/>
      <c r="P541" s="875"/>
      <c r="Q541" s="1419"/>
      <c r="R541" s="1419"/>
      <c r="S541" s="1419"/>
      <c r="T541" s="1419"/>
      <c r="U541" s="1419"/>
      <c r="V541" s="1419"/>
      <c r="W541" s="1419"/>
      <c r="X541" s="1420"/>
      <c r="Y541" s="1419"/>
      <c r="Z541" s="1421"/>
      <c r="AA541" s="1419"/>
      <c r="AB541" s="1419"/>
      <c r="AC541" s="1419"/>
      <c r="AD541" s="1419"/>
      <c r="AE541" s="1419"/>
      <c r="AF541" s="1234"/>
      <c r="AG541" s="875"/>
      <c r="AH541" s="1419"/>
    </row>
    <row r="542">
      <c r="A542" s="1419"/>
      <c r="B542" s="1419"/>
      <c r="C542" s="1419"/>
      <c r="D542" s="1419"/>
      <c r="E542" s="1419"/>
      <c r="F542" s="1419"/>
      <c r="G542" s="1420"/>
      <c r="H542" s="1419"/>
      <c r="I542" s="1421"/>
      <c r="J542" s="1419"/>
      <c r="K542" s="1419"/>
      <c r="L542" s="1419"/>
      <c r="M542" s="1419"/>
      <c r="N542" s="1419"/>
      <c r="O542" s="1234"/>
      <c r="P542" s="875"/>
      <c r="Q542" s="1419"/>
      <c r="R542" s="1419"/>
      <c r="S542" s="1419"/>
      <c r="T542" s="1419"/>
      <c r="U542" s="1419"/>
      <c r="V542" s="1419"/>
      <c r="W542" s="1419"/>
      <c r="X542" s="1420"/>
      <c r="Y542" s="1419"/>
      <c r="Z542" s="1421"/>
      <c r="AA542" s="1419"/>
      <c r="AB542" s="1419"/>
      <c r="AC542" s="1419"/>
      <c r="AD542" s="1419"/>
      <c r="AE542" s="1419"/>
      <c r="AF542" s="1234"/>
      <c r="AG542" s="875"/>
      <c r="AH542" s="1419"/>
    </row>
    <row r="543">
      <c r="A543" s="1419"/>
      <c r="B543" s="1419"/>
      <c r="C543" s="1419"/>
      <c r="D543" s="1419"/>
      <c r="E543" s="1419"/>
      <c r="F543" s="1419"/>
      <c r="G543" s="1420"/>
      <c r="H543" s="1419"/>
      <c r="I543" s="1421"/>
      <c r="J543" s="1419"/>
      <c r="K543" s="1419"/>
      <c r="L543" s="1419"/>
      <c r="M543" s="1419"/>
      <c r="N543" s="1419"/>
      <c r="O543" s="1234"/>
      <c r="P543" s="875"/>
      <c r="Q543" s="1419"/>
      <c r="R543" s="1419"/>
      <c r="S543" s="1419"/>
      <c r="T543" s="1419"/>
      <c r="U543" s="1419"/>
      <c r="V543" s="1419"/>
      <c r="W543" s="1419"/>
      <c r="X543" s="1420"/>
      <c r="Y543" s="1419"/>
      <c r="Z543" s="1421"/>
      <c r="AA543" s="1419"/>
      <c r="AB543" s="1419"/>
      <c r="AC543" s="1419"/>
      <c r="AD543" s="1419"/>
      <c r="AE543" s="1419"/>
      <c r="AF543" s="1234"/>
      <c r="AG543" s="875"/>
      <c r="AH543" s="1419"/>
    </row>
    <row r="544">
      <c r="A544" s="1419"/>
      <c r="B544" s="1419"/>
      <c r="C544" s="1419"/>
      <c r="D544" s="1419"/>
      <c r="E544" s="1419"/>
      <c r="F544" s="1419"/>
      <c r="G544" s="1420"/>
      <c r="H544" s="1419"/>
      <c r="I544" s="1421"/>
      <c r="J544" s="1419"/>
      <c r="K544" s="1419"/>
      <c r="L544" s="1419"/>
      <c r="M544" s="1419"/>
      <c r="N544" s="1419"/>
      <c r="O544" s="1234"/>
      <c r="P544" s="875"/>
      <c r="Q544" s="1419"/>
      <c r="R544" s="1419"/>
      <c r="S544" s="1419"/>
      <c r="T544" s="1419"/>
      <c r="U544" s="1419"/>
      <c r="V544" s="1419"/>
      <c r="W544" s="1419"/>
      <c r="X544" s="1420"/>
      <c r="Y544" s="1419"/>
      <c r="Z544" s="1421"/>
      <c r="AA544" s="1419"/>
      <c r="AB544" s="1419"/>
      <c r="AC544" s="1419"/>
      <c r="AD544" s="1419"/>
      <c r="AE544" s="1419"/>
      <c r="AF544" s="1234"/>
      <c r="AG544" s="875"/>
      <c r="AH544" s="1419"/>
    </row>
    <row r="545">
      <c r="A545" s="1419"/>
      <c r="B545" s="1419"/>
      <c r="C545" s="1419"/>
      <c r="D545" s="1419"/>
      <c r="E545" s="1419"/>
      <c r="F545" s="1419"/>
      <c r="G545" s="1420"/>
      <c r="H545" s="1419"/>
      <c r="I545" s="1421"/>
      <c r="J545" s="1419"/>
      <c r="K545" s="1419"/>
      <c r="L545" s="1419"/>
      <c r="M545" s="1419"/>
      <c r="N545" s="1419"/>
      <c r="O545" s="1234"/>
      <c r="P545" s="875"/>
      <c r="Q545" s="1419"/>
      <c r="R545" s="1419"/>
      <c r="S545" s="1419"/>
      <c r="T545" s="1419"/>
      <c r="U545" s="1419"/>
      <c r="V545" s="1419"/>
      <c r="W545" s="1419"/>
      <c r="X545" s="1420"/>
      <c r="Y545" s="1419"/>
      <c r="Z545" s="1421"/>
      <c r="AA545" s="1419"/>
      <c r="AB545" s="1419"/>
      <c r="AC545" s="1419"/>
      <c r="AD545" s="1419"/>
      <c r="AE545" s="1419"/>
      <c r="AF545" s="1234"/>
      <c r="AG545" s="875"/>
      <c r="AH545" s="1419"/>
    </row>
    <row r="546">
      <c r="A546" s="1419"/>
      <c r="B546" s="1419"/>
      <c r="C546" s="1419"/>
      <c r="D546" s="1419"/>
      <c r="E546" s="1419"/>
      <c r="F546" s="1419"/>
      <c r="G546" s="1420"/>
      <c r="H546" s="1419"/>
      <c r="I546" s="1421"/>
      <c r="J546" s="1419"/>
      <c r="K546" s="1419"/>
      <c r="L546" s="1419"/>
      <c r="M546" s="1419"/>
      <c r="N546" s="1419"/>
      <c r="O546" s="1234"/>
      <c r="P546" s="875"/>
      <c r="Q546" s="1419"/>
      <c r="R546" s="1419"/>
      <c r="S546" s="1419"/>
      <c r="T546" s="1419"/>
      <c r="U546" s="1419"/>
      <c r="V546" s="1419"/>
      <c r="W546" s="1419"/>
      <c r="X546" s="1420"/>
      <c r="Y546" s="1419"/>
      <c r="Z546" s="1421"/>
      <c r="AA546" s="1419"/>
      <c r="AB546" s="1419"/>
      <c r="AC546" s="1419"/>
      <c r="AD546" s="1419"/>
      <c r="AE546" s="1419"/>
      <c r="AF546" s="1234"/>
      <c r="AG546" s="875"/>
      <c r="AH546" s="1419"/>
    </row>
    <row r="547">
      <c r="A547" s="1419"/>
      <c r="B547" s="1419"/>
      <c r="C547" s="1419"/>
      <c r="D547" s="1419"/>
      <c r="E547" s="1419"/>
      <c r="F547" s="1419"/>
      <c r="G547" s="1420"/>
      <c r="H547" s="1419"/>
      <c r="I547" s="1421"/>
      <c r="J547" s="1419"/>
      <c r="K547" s="1419"/>
      <c r="L547" s="1419"/>
      <c r="M547" s="1419"/>
      <c r="N547" s="1419"/>
      <c r="O547" s="1234"/>
      <c r="P547" s="875"/>
      <c r="Q547" s="1419"/>
      <c r="R547" s="1419"/>
      <c r="S547" s="1419"/>
      <c r="T547" s="1419"/>
      <c r="U547" s="1419"/>
      <c r="V547" s="1419"/>
      <c r="W547" s="1419"/>
      <c r="X547" s="1420"/>
      <c r="Y547" s="1419"/>
      <c r="Z547" s="1421"/>
      <c r="AA547" s="1419"/>
      <c r="AB547" s="1419"/>
      <c r="AC547" s="1419"/>
      <c r="AD547" s="1419"/>
      <c r="AE547" s="1419"/>
      <c r="AF547" s="1234"/>
      <c r="AG547" s="875"/>
      <c r="AH547" s="1419"/>
    </row>
    <row r="548">
      <c r="A548" s="1419"/>
      <c r="B548" s="1419"/>
      <c r="C548" s="1419"/>
      <c r="D548" s="1419"/>
      <c r="E548" s="1419"/>
      <c r="F548" s="1419"/>
      <c r="G548" s="1420"/>
      <c r="H548" s="1419"/>
      <c r="I548" s="1421"/>
      <c r="J548" s="1419"/>
      <c r="K548" s="1419"/>
      <c r="L548" s="1419"/>
      <c r="M548" s="1419"/>
      <c r="N548" s="1419"/>
      <c r="O548" s="1234"/>
      <c r="P548" s="875"/>
      <c r="Q548" s="1419"/>
      <c r="R548" s="1419"/>
      <c r="S548" s="1419"/>
      <c r="T548" s="1419"/>
      <c r="U548" s="1419"/>
      <c r="V548" s="1419"/>
      <c r="W548" s="1419"/>
      <c r="X548" s="1420"/>
      <c r="Y548" s="1419"/>
      <c r="Z548" s="1421"/>
      <c r="AA548" s="1419"/>
      <c r="AB548" s="1419"/>
      <c r="AC548" s="1419"/>
      <c r="AD548" s="1419"/>
      <c r="AE548" s="1419"/>
      <c r="AF548" s="1234"/>
      <c r="AG548" s="875"/>
      <c r="AH548" s="1419"/>
    </row>
    <row r="549">
      <c r="A549" s="1419"/>
      <c r="B549" s="1419"/>
      <c r="C549" s="1419"/>
      <c r="D549" s="1419"/>
      <c r="E549" s="1419"/>
      <c r="F549" s="1419"/>
      <c r="G549" s="1420"/>
      <c r="H549" s="1419"/>
      <c r="I549" s="1421"/>
      <c r="J549" s="1419"/>
      <c r="K549" s="1419"/>
      <c r="L549" s="1419"/>
      <c r="M549" s="1419"/>
      <c r="N549" s="1419"/>
      <c r="O549" s="1234"/>
      <c r="P549" s="875"/>
      <c r="Q549" s="1419"/>
      <c r="R549" s="1419"/>
      <c r="S549" s="1419"/>
      <c r="T549" s="1419"/>
      <c r="U549" s="1419"/>
      <c r="V549" s="1419"/>
      <c r="W549" s="1419"/>
      <c r="X549" s="1420"/>
      <c r="Y549" s="1419"/>
      <c r="Z549" s="1421"/>
      <c r="AA549" s="1419"/>
      <c r="AB549" s="1419"/>
      <c r="AC549" s="1419"/>
      <c r="AD549" s="1419"/>
      <c r="AE549" s="1419"/>
      <c r="AF549" s="1234"/>
      <c r="AG549" s="875"/>
      <c r="AH549" s="1419"/>
    </row>
    <row r="550">
      <c r="A550" s="1419"/>
      <c r="B550" s="1419"/>
      <c r="C550" s="1419"/>
      <c r="D550" s="1419"/>
      <c r="E550" s="1419"/>
      <c r="F550" s="1419"/>
      <c r="G550" s="1420"/>
      <c r="H550" s="1419"/>
      <c r="I550" s="1421"/>
      <c r="J550" s="1419"/>
      <c r="K550" s="1419"/>
      <c r="L550" s="1419"/>
      <c r="M550" s="1419"/>
      <c r="N550" s="1419"/>
      <c r="O550" s="1234"/>
      <c r="P550" s="875"/>
      <c r="Q550" s="1419"/>
      <c r="R550" s="1419"/>
      <c r="S550" s="1419"/>
      <c r="T550" s="1419"/>
      <c r="U550" s="1419"/>
      <c r="V550" s="1419"/>
      <c r="W550" s="1419"/>
      <c r="X550" s="1420"/>
      <c r="Y550" s="1419"/>
      <c r="Z550" s="1421"/>
      <c r="AA550" s="1419"/>
      <c r="AB550" s="1419"/>
      <c r="AC550" s="1419"/>
      <c r="AD550" s="1419"/>
      <c r="AE550" s="1419"/>
      <c r="AF550" s="1234"/>
      <c r="AG550" s="875"/>
      <c r="AH550" s="1419"/>
    </row>
    <row r="551">
      <c r="A551" s="1419"/>
      <c r="B551" s="1419"/>
      <c r="C551" s="1419"/>
      <c r="D551" s="1419"/>
      <c r="E551" s="1419"/>
      <c r="F551" s="1419"/>
      <c r="G551" s="1420"/>
      <c r="H551" s="1419"/>
      <c r="I551" s="1421"/>
      <c r="J551" s="1419"/>
      <c r="K551" s="1419"/>
      <c r="L551" s="1419"/>
      <c r="M551" s="1419"/>
      <c r="N551" s="1419"/>
      <c r="O551" s="1234"/>
      <c r="P551" s="875"/>
      <c r="Q551" s="1419"/>
      <c r="R551" s="1419"/>
      <c r="S551" s="1419"/>
      <c r="T551" s="1419"/>
      <c r="U551" s="1419"/>
      <c r="V551" s="1419"/>
      <c r="W551" s="1419"/>
      <c r="X551" s="1420"/>
      <c r="Y551" s="1419"/>
      <c r="Z551" s="1421"/>
      <c r="AA551" s="1419"/>
      <c r="AB551" s="1419"/>
      <c r="AC551" s="1419"/>
      <c r="AD551" s="1419"/>
      <c r="AE551" s="1419"/>
      <c r="AF551" s="1234"/>
      <c r="AG551" s="875"/>
      <c r="AH551" s="1419"/>
    </row>
    <row r="552">
      <c r="A552" s="1419"/>
      <c r="B552" s="1419"/>
      <c r="C552" s="1419"/>
      <c r="D552" s="1419"/>
      <c r="E552" s="1419"/>
      <c r="F552" s="1419"/>
      <c r="G552" s="1420"/>
      <c r="H552" s="1419"/>
      <c r="I552" s="1421"/>
      <c r="J552" s="1419"/>
      <c r="K552" s="1419"/>
      <c r="L552" s="1419"/>
      <c r="M552" s="1419"/>
      <c r="N552" s="1419"/>
      <c r="O552" s="1234"/>
      <c r="P552" s="875"/>
      <c r="Q552" s="1419"/>
      <c r="R552" s="1419"/>
      <c r="S552" s="1419"/>
      <c r="T552" s="1419"/>
      <c r="U552" s="1419"/>
      <c r="V552" s="1419"/>
      <c r="W552" s="1419"/>
      <c r="X552" s="1420"/>
      <c r="Y552" s="1419"/>
      <c r="Z552" s="1421"/>
      <c r="AA552" s="1419"/>
      <c r="AB552" s="1419"/>
      <c r="AC552" s="1419"/>
      <c r="AD552" s="1419"/>
      <c r="AE552" s="1419"/>
      <c r="AF552" s="1234"/>
      <c r="AG552" s="875"/>
      <c r="AH552" s="1419"/>
    </row>
    <row r="553">
      <c r="A553" s="1419"/>
      <c r="B553" s="1419"/>
      <c r="C553" s="1419"/>
      <c r="D553" s="1419"/>
      <c r="E553" s="1419"/>
      <c r="F553" s="1419"/>
      <c r="G553" s="1420"/>
      <c r="H553" s="1419"/>
      <c r="I553" s="1421"/>
      <c r="J553" s="1419"/>
      <c r="K553" s="1419"/>
      <c r="L553" s="1419"/>
      <c r="M553" s="1419"/>
      <c r="N553" s="1419"/>
      <c r="O553" s="1234"/>
      <c r="P553" s="875"/>
      <c r="Q553" s="1419"/>
      <c r="R553" s="1419"/>
      <c r="S553" s="1419"/>
      <c r="T553" s="1419"/>
      <c r="U553" s="1419"/>
      <c r="V553" s="1419"/>
      <c r="W553" s="1419"/>
      <c r="X553" s="1420"/>
      <c r="Y553" s="1419"/>
      <c r="Z553" s="1421"/>
      <c r="AA553" s="1419"/>
      <c r="AB553" s="1419"/>
      <c r="AC553" s="1419"/>
      <c r="AD553" s="1419"/>
      <c r="AE553" s="1419"/>
      <c r="AF553" s="1234"/>
      <c r="AG553" s="875"/>
      <c r="AH553" s="1419"/>
    </row>
    <row r="554">
      <c r="A554" s="1419"/>
      <c r="B554" s="1419"/>
      <c r="C554" s="1419"/>
      <c r="D554" s="1419"/>
      <c r="E554" s="1419"/>
      <c r="F554" s="1419"/>
      <c r="G554" s="1420"/>
      <c r="H554" s="1419"/>
      <c r="I554" s="1421"/>
      <c r="J554" s="1419"/>
      <c r="K554" s="1419"/>
      <c r="L554" s="1419"/>
      <c r="M554" s="1419"/>
      <c r="N554" s="1419"/>
      <c r="O554" s="1234"/>
      <c r="P554" s="875"/>
      <c r="Q554" s="1419"/>
      <c r="R554" s="1419"/>
      <c r="S554" s="1419"/>
      <c r="T554" s="1419"/>
      <c r="U554" s="1419"/>
      <c r="V554" s="1419"/>
      <c r="W554" s="1419"/>
      <c r="X554" s="1420"/>
      <c r="Y554" s="1419"/>
      <c r="Z554" s="1421"/>
      <c r="AA554" s="1419"/>
      <c r="AB554" s="1419"/>
      <c r="AC554" s="1419"/>
      <c r="AD554" s="1419"/>
      <c r="AE554" s="1419"/>
      <c r="AF554" s="1234"/>
      <c r="AG554" s="875"/>
      <c r="AH554" s="1419"/>
    </row>
    <row r="555">
      <c r="A555" s="1419"/>
      <c r="B555" s="1419"/>
      <c r="C555" s="1419"/>
      <c r="D555" s="1419"/>
      <c r="E555" s="1419"/>
      <c r="F555" s="1419"/>
      <c r="G555" s="1420"/>
      <c r="H555" s="1419"/>
      <c r="I555" s="1421"/>
      <c r="J555" s="1419"/>
      <c r="K555" s="1419"/>
      <c r="L555" s="1419"/>
      <c r="M555" s="1419"/>
      <c r="N555" s="1419"/>
      <c r="O555" s="1234"/>
      <c r="P555" s="875"/>
      <c r="Q555" s="1419"/>
      <c r="R555" s="1419"/>
      <c r="S555" s="1419"/>
      <c r="T555" s="1419"/>
      <c r="U555" s="1419"/>
      <c r="V555" s="1419"/>
      <c r="W555" s="1419"/>
      <c r="X555" s="1420"/>
      <c r="Y555" s="1419"/>
      <c r="Z555" s="1421"/>
      <c r="AA555" s="1419"/>
      <c r="AB555" s="1419"/>
      <c r="AC555" s="1419"/>
      <c r="AD555" s="1419"/>
      <c r="AE555" s="1419"/>
      <c r="AF555" s="1234"/>
      <c r="AG555" s="875"/>
      <c r="AH555" s="1419"/>
    </row>
    <row r="556">
      <c r="A556" s="1419"/>
      <c r="B556" s="1419"/>
      <c r="C556" s="1419"/>
      <c r="D556" s="1419"/>
      <c r="E556" s="1419"/>
      <c r="F556" s="1419"/>
      <c r="G556" s="1420"/>
      <c r="H556" s="1419"/>
      <c r="I556" s="1421"/>
      <c r="J556" s="1419"/>
      <c r="K556" s="1419"/>
      <c r="L556" s="1419"/>
      <c r="M556" s="1419"/>
      <c r="N556" s="1419"/>
      <c r="O556" s="1234"/>
      <c r="P556" s="875"/>
      <c r="Q556" s="1419"/>
      <c r="R556" s="1419"/>
      <c r="S556" s="1419"/>
      <c r="T556" s="1419"/>
      <c r="U556" s="1419"/>
      <c r="V556" s="1419"/>
      <c r="W556" s="1419"/>
      <c r="X556" s="1420"/>
      <c r="Y556" s="1419"/>
      <c r="Z556" s="1421"/>
      <c r="AA556" s="1419"/>
      <c r="AB556" s="1419"/>
      <c r="AC556" s="1419"/>
      <c r="AD556" s="1419"/>
      <c r="AE556" s="1419"/>
      <c r="AF556" s="1234"/>
      <c r="AG556" s="875"/>
      <c r="AH556" s="1419"/>
    </row>
    <row r="557">
      <c r="A557" s="1419"/>
      <c r="B557" s="1419"/>
      <c r="C557" s="1419"/>
      <c r="D557" s="1419"/>
      <c r="E557" s="1419"/>
      <c r="F557" s="1419"/>
      <c r="G557" s="1420"/>
      <c r="H557" s="1419"/>
      <c r="I557" s="1421"/>
      <c r="J557" s="1419"/>
      <c r="K557" s="1419"/>
      <c r="L557" s="1419"/>
      <c r="M557" s="1419"/>
      <c r="N557" s="1419"/>
      <c r="O557" s="1234"/>
      <c r="P557" s="875"/>
      <c r="Q557" s="1419"/>
      <c r="R557" s="1419"/>
      <c r="S557" s="1419"/>
      <c r="T557" s="1419"/>
      <c r="U557" s="1419"/>
      <c r="V557" s="1419"/>
      <c r="W557" s="1419"/>
      <c r="X557" s="1420"/>
      <c r="Y557" s="1419"/>
      <c r="Z557" s="1421"/>
      <c r="AA557" s="1419"/>
      <c r="AB557" s="1419"/>
      <c r="AC557" s="1419"/>
      <c r="AD557" s="1419"/>
      <c r="AE557" s="1419"/>
      <c r="AF557" s="1234"/>
      <c r="AG557" s="875"/>
      <c r="AH557" s="1419"/>
    </row>
    <row r="558">
      <c r="A558" s="1419"/>
      <c r="B558" s="1419"/>
      <c r="C558" s="1419"/>
      <c r="D558" s="1419"/>
      <c r="E558" s="1419"/>
      <c r="F558" s="1419"/>
      <c r="G558" s="1420"/>
      <c r="H558" s="1419"/>
      <c r="I558" s="1421"/>
      <c r="J558" s="1419"/>
      <c r="K558" s="1419"/>
      <c r="L558" s="1419"/>
      <c r="M558" s="1419"/>
      <c r="N558" s="1419"/>
      <c r="O558" s="1234"/>
      <c r="P558" s="875"/>
      <c r="Q558" s="1419"/>
      <c r="R558" s="1419"/>
      <c r="S558" s="1419"/>
      <c r="T558" s="1419"/>
      <c r="U558" s="1419"/>
      <c r="V558" s="1419"/>
      <c r="W558" s="1419"/>
      <c r="X558" s="1420"/>
      <c r="Y558" s="1419"/>
      <c r="Z558" s="1421"/>
      <c r="AA558" s="1419"/>
      <c r="AB558" s="1419"/>
      <c r="AC558" s="1419"/>
      <c r="AD558" s="1419"/>
      <c r="AE558" s="1419"/>
      <c r="AF558" s="1234"/>
      <c r="AG558" s="875"/>
      <c r="AH558" s="1419"/>
    </row>
    <row r="559">
      <c r="A559" s="1419"/>
      <c r="B559" s="1419"/>
      <c r="C559" s="1419"/>
      <c r="D559" s="1419"/>
      <c r="E559" s="1419"/>
      <c r="F559" s="1419"/>
      <c r="G559" s="1420"/>
      <c r="H559" s="1419"/>
      <c r="I559" s="1421"/>
      <c r="J559" s="1419"/>
      <c r="K559" s="1419"/>
      <c r="L559" s="1419"/>
      <c r="M559" s="1419"/>
      <c r="N559" s="1419"/>
      <c r="O559" s="1234"/>
      <c r="P559" s="875"/>
      <c r="Q559" s="1419"/>
      <c r="R559" s="1419"/>
      <c r="S559" s="1419"/>
      <c r="T559" s="1419"/>
      <c r="U559" s="1419"/>
      <c r="V559" s="1419"/>
      <c r="W559" s="1419"/>
      <c r="X559" s="1420"/>
      <c r="Y559" s="1419"/>
      <c r="Z559" s="1421"/>
      <c r="AA559" s="1419"/>
      <c r="AB559" s="1419"/>
      <c r="AC559" s="1419"/>
      <c r="AD559" s="1419"/>
      <c r="AE559" s="1419"/>
      <c r="AF559" s="1234"/>
      <c r="AG559" s="875"/>
      <c r="AH559" s="1419"/>
    </row>
    <row r="560">
      <c r="A560" s="1419"/>
      <c r="B560" s="1419"/>
      <c r="C560" s="1419"/>
      <c r="D560" s="1419"/>
      <c r="E560" s="1419"/>
      <c r="F560" s="1419"/>
      <c r="G560" s="1420"/>
      <c r="H560" s="1419"/>
      <c r="I560" s="1421"/>
      <c r="J560" s="1419"/>
      <c r="K560" s="1419"/>
      <c r="L560" s="1419"/>
      <c r="M560" s="1419"/>
      <c r="N560" s="1419"/>
      <c r="O560" s="1234"/>
      <c r="P560" s="875"/>
      <c r="Q560" s="1419"/>
      <c r="R560" s="1419"/>
      <c r="S560" s="1419"/>
      <c r="T560" s="1419"/>
      <c r="U560" s="1419"/>
      <c r="V560" s="1419"/>
      <c r="W560" s="1419"/>
      <c r="X560" s="1420"/>
      <c r="Y560" s="1419"/>
      <c r="Z560" s="1421"/>
      <c r="AA560" s="1419"/>
      <c r="AB560" s="1419"/>
      <c r="AC560" s="1419"/>
      <c r="AD560" s="1419"/>
      <c r="AE560" s="1419"/>
      <c r="AF560" s="1234"/>
      <c r="AG560" s="875"/>
      <c r="AH560" s="1419"/>
    </row>
    <row r="561">
      <c r="A561" s="1419"/>
      <c r="B561" s="1419"/>
      <c r="C561" s="1419"/>
      <c r="D561" s="1419"/>
      <c r="E561" s="1419"/>
      <c r="F561" s="1419"/>
      <c r="G561" s="1420"/>
      <c r="H561" s="1419"/>
      <c r="I561" s="1421"/>
      <c r="J561" s="1419"/>
      <c r="K561" s="1419"/>
      <c r="L561" s="1419"/>
      <c r="M561" s="1419"/>
      <c r="N561" s="1419"/>
      <c r="O561" s="1234"/>
      <c r="P561" s="875"/>
      <c r="Q561" s="1419"/>
      <c r="R561" s="1419"/>
      <c r="S561" s="1419"/>
      <c r="T561" s="1419"/>
      <c r="U561" s="1419"/>
      <c r="V561" s="1419"/>
      <c r="W561" s="1419"/>
      <c r="X561" s="1420"/>
      <c r="Y561" s="1419"/>
      <c r="Z561" s="1421"/>
      <c r="AA561" s="1419"/>
      <c r="AB561" s="1419"/>
      <c r="AC561" s="1419"/>
      <c r="AD561" s="1419"/>
      <c r="AE561" s="1419"/>
      <c r="AF561" s="1234"/>
      <c r="AG561" s="875"/>
      <c r="AH561" s="1419"/>
    </row>
    <row r="562">
      <c r="A562" s="1419"/>
      <c r="B562" s="1419"/>
      <c r="C562" s="1419"/>
      <c r="D562" s="1419"/>
      <c r="E562" s="1419"/>
      <c r="F562" s="1419"/>
      <c r="G562" s="1420"/>
      <c r="H562" s="1419"/>
      <c r="I562" s="1421"/>
      <c r="J562" s="1419"/>
      <c r="K562" s="1419"/>
      <c r="L562" s="1419"/>
      <c r="M562" s="1419"/>
      <c r="N562" s="1419"/>
      <c r="O562" s="1234"/>
      <c r="P562" s="875"/>
      <c r="Q562" s="1419"/>
      <c r="R562" s="1419"/>
      <c r="S562" s="1419"/>
      <c r="T562" s="1419"/>
      <c r="U562" s="1419"/>
      <c r="V562" s="1419"/>
      <c r="W562" s="1419"/>
      <c r="X562" s="1420"/>
      <c r="Y562" s="1419"/>
      <c r="Z562" s="1421"/>
      <c r="AA562" s="1419"/>
      <c r="AB562" s="1419"/>
      <c r="AC562" s="1419"/>
      <c r="AD562" s="1419"/>
      <c r="AE562" s="1419"/>
      <c r="AF562" s="1234"/>
      <c r="AG562" s="875"/>
      <c r="AH562" s="1419"/>
    </row>
    <row r="563">
      <c r="A563" s="1419"/>
      <c r="B563" s="1419"/>
      <c r="C563" s="1419"/>
      <c r="D563" s="1419"/>
      <c r="E563" s="1419"/>
      <c r="F563" s="1419"/>
      <c r="G563" s="1420"/>
      <c r="H563" s="1419"/>
      <c r="I563" s="1421"/>
      <c r="J563" s="1419"/>
      <c r="K563" s="1419"/>
      <c r="L563" s="1419"/>
      <c r="M563" s="1419"/>
      <c r="N563" s="1419"/>
      <c r="O563" s="1234"/>
      <c r="P563" s="875"/>
      <c r="Q563" s="1419"/>
      <c r="R563" s="1419"/>
      <c r="S563" s="1419"/>
      <c r="T563" s="1419"/>
      <c r="U563" s="1419"/>
      <c r="V563" s="1419"/>
      <c r="W563" s="1419"/>
      <c r="X563" s="1420"/>
      <c r="Y563" s="1419"/>
      <c r="Z563" s="1421"/>
      <c r="AA563" s="1419"/>
      <c r="AB563" s="1419"/>
      <c r="AC563" s="1419"/>
      <c r="AD563" s="1419"/>
      <c r="AE563" s="1419"/>
      <c r="AF563" s="1234"/>
      <c r="AG563" s="875"/>
      <c r="AH563" s="1419"/>
    </row>
    <row r="564">
      <c r="A564" s="1419"/>
      <c r="B564" s="1419"/>
      <c r="C564" s="1419"/>
      <c r="D564" s="1419"/>
      <c r="E564" s="1419"/>
      <c r="F564" s="1419"/>
      <c r="G564" s="1420"/>
      <c r="H564" s="1419"/>
      <c r="I564" s="1421"/>
      <c r="J564" s="1419"/>
      <c r="K564" s="1419"/>
      <c r="L564" s="1419"/>
      <c r="M564" s="1419"/>
      <c r="N564" s="1419"/>
      <c r="O564" s="1234"/>
      <c r="P564" s="875"/>
      <c r="Q564" s="1419"/>
      <c r="R564" s="1419"/>
      <c r="S564" s="1419"/>
      <c r="T564" s="1419"/>
      <c r="U564" s="1419"/>
      <c r="V564" s="1419"/>
      <c r="W564" s="1419"/>
      <c r="X564" s="1420"/>
      <c r="Y564" s="1419"/>
      <c r="Z564" s="1421"/>
      <c r="AA564" s="1419"/>
      <c r="AB564" s="1419"/>
      <c r="AC564" s="1419"/>
      <c r="AD564" s="1419"/>
      <c r="AE564" s="1419"/>
      <c r="AF564" s="1234"/>
      <c r="AG564" s="875"/>
      <c r="AH564" s="1419"/>
    </row>
    <row r="565">
      <c r="A565" s="1419"/>
      <c r="B565" s="1419"/>
      <c r="C565" s="1419"/>
      <c r="D565" s="1419"/>
      <c r="E565" s="1419"/>
      <c r="F565" s="1419"/>
      <c r="G565" s="1420"/>
      <c r="H565" s="1419"/>
      <c r="I565" s="1421"/>
      <c r="J565" s="1419"/>
      <c r="K565" s="1419"/>
      <c r="L565" s="1419"/>
      <c r="M565" s="1419"/>
      <c r="N565" s="1419"/>
      <c r="O565" s="1234"/>
      <c r="P565" s="875"/>
      <c r="Q565" s="1419"/>
      <c r="R565" s="1419"/>
      <c r="S565" s="1419"/>
      <c r="T565" s="1419"/>
      <c r="U565" s="1419"/>
      <c r="V565" s="1419"/>
      <c r="W565" s="1419"/>
      <c r="X565" s="1420"/>
      <c r="Y565" s="1419"/>
      <c r="Z565" s="1421"/>
      <c r="AA565" s="1419"/>
      <c r="AB565" s="1419"/>
      <c r="AC565" s="1419"/>
      <c r="AD565" s="1419"/>
      <c r="AE565" s="1419"/>
      <c r="AF565" s="1234"/>
      <c r="AG565" s="875"/>
      <c r="AH565" s="1419"/>
    </row>
    <row r="566">
      <c r="A566" s="1419"/>
      <c r="B566" s="1419"/>
      <c r="C566" s="1419"/>
      <c r="D566" s="1419"/>
      <c r="E566" s="1419"/>
      <c r="F566" s="1419"/>
      <c r="G566" s="1420"/>
      <c r="H566" s="1419"/>
      <c r="I566" s="1421"/>
      <c r="J566" s="1419"/>
      <c r="K566" s="1419"/>
      <c r="L566" s="1419"/>
      <c r="M566" s="1419"/>
      <c r="N566" s="1419"/>
      <c r="O566" s="1234"/>
      <c r="P566" s="875"/>
      <c r="Q566" s="1419"/>
      <c r="R566" s="1419"/>
      <c r="S566" s="1419"/>
      <c r="T566" s="1419"/>
      <c r="U566" s="1419"/>
      <c r="V566" s="1419"/>
      <c r="W566" s="1419"/>
      <c r="X566" s="1420"/>
      <c r="Y566" s="1419"/>
      <c r="Z566" s="1421"/>
      <c r="AA566" s="1419"/>
      <c r="AB566" s="1419"/>
      <c r="AC566" s="1419"/>
      <c r="AD566" s="1419"/>
      <c r="AE566" s="1419"/>
      <c r="AF566" s="1234"/>
      <c r="AG566" s="875"/>
      <c r="AH566" s="1419"/>
    </row>
    <row r="567">
      <c r="A567" s="1419"/>
      <c r="B567" s="1419"/>
      <c r="C567" s="1419"/>
      <c r="D567" s="1419"/>
      <c r="E567" s="1419"/>
      <c r="F567" s="1419"/>
      <c r="G567" s="1420"/>
      <c r="H567" s="1419"/>
      <c r="I567" s="1421"/>
      <c r="J567" s="1419"/>
      <c r="K567" s="1419"/>
      <c r="L567" s="1419"/>
      <c r="M567" s="1419"/>
      <c r="N567" s="1419"/>
      <c r="O567" s="1234"/>
      <c r="P567" s="875"/>
      <c r="Q567" s="1419"/>
      <c r="R567" s="1419"/>
      <c r="S567" s="1419"/>
      <c r="T567" s="1419"/>
      <c r="U567" s="1419"/>
      <c r="V567" s="1419"/>
      <c r="W567" s="1419"/>
      <c r="X567" s="1420"/>
      <c r="Y567" s="1419"/>
      <c r="Z567" s="1421"/>
      <c r="AA567" s="1419"/>
      <c r="AB567" s="1419"/>
      <c r="AC567" s="1419"/>
      <c r="AD567" s="1419"/>
      <c r="AE567" s="1419"/>
      <c r="AF567" s="1234"/>
      <c r="AG567" s="875"/>
      <c r="AH567" s="1419"/>
    </row>
    <row r="568">
      <c r="A568" s="1419"/>
      <c r="B568" s="1419"/>
      <c r="C568" s="1419"/>
      <c r="D568" s="1419"/>
      <c r="E568" s="1419"/>
      <c r="F568" s="1419"/>
      <c r="G568" s="1420"/>
      <c r="H568" s="1419"/>
      <c r="I568" s="1421"/>
      <c r="J568" s="1419"/>
      <c r="K568" s="1419"/>
      <c r="L568" s="1419"/>
      <c r="M568" s="1419"/>
      <c r="N568" s="1419"/>
      <c r="O568" s="1234"/>
      <c r="P568" s="875"/>
      <c r="Q568" s="1419"/>
      <c r="R568" s="1419"/>
      <c r="S568" s="1419"/>
      <c r="T568" s="1419"/>
      <c r="U568" s="1419"/>
      <c r="V568" s="1419"/>
      <c r="W568" s="1419"/>
      <c r="X568" s="1420"/>
      <c r="Y568" s="1419"/>
      <c r="Z568" s="1421"/>
      <c r="AA568" s="1419"/>
      <c r="AB568" s="1419"/>
      <c r="AC568" s="1419"/>
      <c r="AD568" s="1419"/>
      <c r="AE568" s="1419"/>
      <c r="AF568" s="1234"/>
      <c r="AG568" s="875"/>
      <c r="AH568" s="1419"/>
    </row>
    <row r="569">
      <c r="A569" s="1419"/>
      <c r="B569" s="1419"/>
      <c r="C569" s="1419"/>
      <c r="D569" s="1419"/>
      <c r="E569" s="1419"/>
      <c r="F569" s="1419"/>
      <c r="G569" s="1420"/>
      <c r="H569" s="1419"/>
      <c r="I569" s="1421"/>
      <c r="J569" s="1419"/>
      <c r="K569" s="1419"/>
      <c r="L569" s="1419"/>
      <c r="M569" s="1419"/>
      <c r="N569" s="1419"/>
      <c r="O569" s="1234"/>
      <c r="P569" s="875"/>
      <c r="Q569" s="1419"/>
      <c r="R569" s="1419"/>
      <c r="S569" s="1419"/>
      <c r="T569" s="1419"/>
      <c r="U569" s="1419"/>
      <c r="V569" s="1419"/>
      <c r="W569" s="1419"/>
      <c r="X569" s="1420"/>
      <c r="Y569" s="1419"/>
      <c r="Z569" s="1421"/>
      <c r="AA569" s="1419"/>
      <c r="AB569" s="1419"/>
      <c r="AC569" s="1419"/>
      <c r="AD569" s="1419"/>
      <c r="AE569" s="1419"/>
      <c r="AF569" s="1234"/>
      <c r="AG569" s="875"/>
      <c r="AH569" s="1419"/>
    </row>
    <row r="570">
      <c r="A570" s="1419"/>
      <c r="B570" s="1419"/>
      <c r="C570" s="1419"/>
      <c r="D570" s="1419"/>
      <c r="E570" s="1419"/>
      <c r="F570" s="1419"/>
      <c r="G570" s="1420"/>
      <c r="H570" s="1419"/>
      <c r="I570" s="1421"/>
      <c r="J570" s="1419"/>
      <c r="K570" s="1419"/>
      <c r="L570" s="1419"/>
      <c r="M570" s="1419"/>
      <c r="N570" s="1419"/>
      <c r="O570" s="1234"/>
      <c r="P570" s="875"/>
      <c r="Q570" s="1419"/>
      <c r="R570" s="1419"/>
      <c r="S570" s="1419"/>
      <c r="T570" s="1419"/>
      <c r="U570" s="1419"/>
      <c r="V570" s="1419"/>
      <c r="W570" s="1419"/>
      <c r="X570" s="1420"/>
      <c r="Y570" s="1419"/>
      <c r="Z570" s="1421"/>
      <c r="AA570" s="1419"/>
      <c r="AB570" s="1419"/>
      <c r="AC570" s="1419"/>
      <c r="AD570" s="1419"/>
      <c r="AE570" s="1419"/>
      <c r="AF570" s="1234"/>
      <c r="AG570" s="875"/>
      <c r="AH570" s="1419"/>
    </row>
    <row r="571">
      <c r="A571" s="1419"/>
      <c r="B571" s="1419"/>
      <c r="C571" s="1419"/>
      <c r="D571" s="1419"/>
      <c r="E571" s="1419"/>
      <c r="F571" s="1419"/>
      <c r="G571" s="1420"/>
      <c r="H571" s="1419"/>
      <c r="I571" s="1421"/>
      <c r="J571" s="1419"/>
      <c r="K571" s="1419"/>
      <c r="L571" s="1419"/>
      <c r="M571" s="1419"/>
      <c r="N571" s="1419"/>
      <c r="O571" s="1234"/>
      <c r="P571" s="875"/>
      <c r="Q571" s="1419"/>
      <c r="R571" s="1419"/>
      <c r="S571" s="1419"/>
      <c r="T571" s="1419"/>
      <c r="U571" s="1419"/>
      <c r="V571" s="1419"/>
      <c r="W571" s="1419"/>
      <c r="X571" s="1420"/>
      <c r="Y571" s="1419"/>
      <c r="Z571" s="1421"/>
      <c r="AA571" s="1419"/>
      <c r="AB571" s="1419"/>
      <c r="AC571" s="1419"/>
      <c r="AD571" s="1419"/>
      <c r="AE571" s="1419"/>
      <c r="AF571" s="1234"/>
      <c r="AG571" s="875"/>
      <c r="AH571" s="1419"/>
    </row>
    <row r="572">
      <c r="A572" s="1419"/>
      <c r="B572" s="1419"/>
      <c r="C572" s="1419"/>
      <c r="D572" s="1419"/>
      <c r="E572" s="1419"/>
      <c r="F572" s="1419"/>
      <c r="G572" s="1420"/>
      <c r="H572" s="1419"/>
      <c r="I572" s="1421"/>
      <c r="J572" s="1419"/>
      <c r="K572" s="1419"/>
      <c r="L572" s="1419"/>
      <c r="M572" s="1419"/>
      <c r="N572" s="1419"/>
      <c r="O572" s="1234"/>
      <c r="P572" s="875"/>
      <c r="Q572" s="1419"/>
      <c r="R572" s="1419"/>
      <c r="S572" s="1419"/>
      <c r="T572" s="1419"/>
      <c r="U572" s="1419"/>
      <c r="V572" s="1419"/>
      <c r="W572" s="1419"/>
      <c r="X572" s="1420"/>
      <c r="Y572" s="1419"/>
      <c r="Z572" s="1421"/>
      <c r="AA572" s="1419"/>
      <c r="AB572" s="1419"/>
      <c r="AC572" s="1419"/>
      <c r="AD572" s="1419"/>
      <c r="AE572" s="1419"/>
      <c r="AF572" s="1234"/>
      <c r="AG572" s="875"/>
      <c r="AH572" s="1419"/>
    </row>
    <row r="573">
      <c r="A573" s="1419"/>
      <c r="B573" s="1419"/>
      <c r="C573" s="1419"/>
      <c r="D573" s="1419"/>
      <c r="E573" s="1419"/>
      <c r="F573" s="1419"/>
      <c r="G573" s="1420"/>
      <c r="H573" s="1419"/>
      <c r="I573" s="1421"/>
      <c r="J573" s="1419"/>
      <c r="K573" s="1419"/>
      <c r="L573" s="1419"/>
      <c r="M573" s="1419"/>
      <c r="N573" s="1419"/>
      <c r="O573" s="1234"/>
      <c r="P573" s="875"/>
      <c r="Q573" s="1419"/>
      <c r="R573" s="1419"/>
      <c r="S573" s="1419"/>
      <c r="T573" s="1419"/>
      <c r="U573" s="1419"/>
      <c r="V573" s="1419"/>
      <c r="W573" s="1419"/>
      <c r="X573" s="1420"/>
      <c r="Y573" s="1419"/>
      <c r="Z573" s="1421"/>
      <c r="AA573" s="1419"/>
      <c r="AB573" s="1419"/>
      <c r="AC573" s="1419"/>
      <c r="AD573" s="1419"/>
      <c r="AE573" s="1419"/>
      <c r="AF573" s="1234"/>
      <c r="AG573" s="875"/>
      <c r="AH573" s="1419"/>
    </row>
    <row r="574">
      <c r="A574" s="1419"/>
      <c r="B574" s="1419"/>
      <c r="C574" s="1419"/>
      <c r="D574" s="1419"/>
      <c r="E574" s="1419"/>
      <c r="F574" s="1419"/>
      <c r="G574" s="1420"/>
      <c r="H574" s="1419"/>
      <c r="I574" s="1421"/>
      <c r="J574" s="1419"/>
      <c r="K574" s="1419"/>
      <c r="L574" s="1419"/>
      <c r="M574" s="1419"/>
      <c r="N574" s="1419"/>
      <c r="O574" s="1234"/>
      <c r="P574" s="875"/>
      <c r="Q574" s="1419"/>
      <c r="R574" s="1419"/>
      <c r="S574" s="1419"/>
      <c r="T574" s="1419"/>
      <c r="U574" s="1419"/>
      <c r="V574" s="1419"/>
      <c r="W574" s="1419"/>
      <c r="X574" s="1420"/>
      <c r="Y574" s="1419"/>
      <c r="Z574" s="1421"/>
      <c r="AA574" s="1419"/>
      <c r="AB574" s="1419"/>
      <c r="AC574" s="1419"/>
      <c r="AD574" s="1419"/>
      <c r="AE574" s="1419"/>
      <c r="AF574" s="1234"/>
      <c r="AG574" s="875"/>
      <c r="AH574" s="1419"/>
    </row>
    <row r="575">
      <c r="A575" s="1419"/>
      <c r="B575" s="1419"/>
      <c r="C575" s="1419"/>
      <c r="D575" s="1419"/>
      <c r="E575" s="1419"/>
      <c r="F575" s="1419"/>
      <c r="G575" s="1420"/>
      <c r="H575" s="1419"/>
      <c r="I575" s="1421"/>
      <c r="J575" s="1419"/>
      <c r="K575" s="1419"/>
      <c r="L575" s="1419"/>
      <c r="M575" s="1419"/>
      <c r="N575" s="1419"/>
      <c r="O575" s="1234"/>
      <c r="P575" s="875"/>
      <c r="Q575" s="1419"/>
      <c r="R575" s="1419"/>
      <c r="S575" s="1419"/>
      <c r="T575" s="1419"/>
      <c r="U575" s="1419"/>
      <c r="V575" s="1419"/>
      <c r="W575" s="1419"/>
      <c r="X575" s="1420"/>
      <c r="Y575" s="1419"/>
      <c r="Z575" s="1421"/>
      <c r="AA575" s="1419"/>
      <c r="AB575" s="1419"/>
      <c r="AC575" s="1419"/>
      <c r="AD575" s="1419"/>
      <c r="AE575" s="1419"/>
      <c r="AF575" s="1234"/>
      <c r="AG575" s="875"/>
      <c r="AH575" s="1419"/>
    </row>
    <row r="576">
      <c r="A576" s="1419"/>
      <c r="B576" s="1419"/>
      <c r="C576" s="1419"/>
      <c r="D576" s="1419"/>
      <c r="E576" s="1419"/>
      <c r="F576" s="1419"/>
      <c r="G576" s="1420"/>
      <c r="H576" s="1419"/>
      <c r="I576" s="1421"/>
      <c r="J576" s="1419"/>
      <c r="K576" s="1419"/>
      <c r="L576" s="1419"/>
      <c r="M576" s="1419"/>
      <c r="N576" s="1419"/>
      <c r="O576" s="1234"/>
      <c r="P576" s="875"/>
      <c r="Q576" s="1419"/>
      <c r="R576" s="1419"/>
      <c r="S576" s="1419"/>
      <c r="T576" s="1419"/>
      <c r="U576" s="1419"/>
      <c r="V576" s="1419"/>
      <c r="W576" s="1419"/>
      <c r="X576" s="1420"/>
      <c r="Y576" s="1419"/>
      <c r="Z576" s="1421"/>
      <c r="AA576" s="1419"/>
      <c r="AB576" s="1419"/>
      <c r="AC576" s="1419"/>
      <c r="AD576" s="1419"/>
      <c r="AE576" s="1419"/>
      <c r="AF576" s="1234"/>
      <c r="AG576" s="875"/>
      <c r="AH576" s="1419"/>
    </row>
    <row r="577">
      <c r="A577" s="1419"/>
      <c r="B577" s="1419"/>
      <c r="C577" s="1419"/>
      <c r="D577" s="1419"/>
      <c r="E577" s="1419"/>
      <c r="F577" s="1419"/>
      <c r="G577" s="1420"/>
      <c r="H577" s="1419"/>
      <c r="I577" s="1421"/>
      <c r="J577" s="1419"/>
      <c r="K577" s="1419"/>
      <c r="L577" s="1419"/>
      <c r="M577" s="1419"/>
      <c r="N577" s="1419"/>
      <c r="O577" s="1234"/>
      <c r="P577" s="875"/>
      <c r="Q577" s="1419"/>
      <c r="R577" s="1419"/>
      <c r="S577" s="1419"/>
      <c r="T577" s="1419"/>
      <c r="U577" s="1419"/>
      <c r="V577" s="1419"/>
      <c r="W577" s="1419"/>
      <c r="X577" s="1420"/>
      <c r="Y577" s="1419"/>
      <c r="Z577" s="1421"/>
      <c r="AA577" s="1419"/>
      <c r="AB577" s="1419"/>
      <c r="AC577" s="1419"/>
      <c r="AD577" s="1419"/>
      <c r="AE577" s="1419"/>
      <c r="AF577" s="1234"/>
      <c r="AG577" s="875"/>
      <c r="AH577" s="1419"/>
    </row>
    <row r="578">
      <c r="A578" s="1419"/>
      <c r="B578" s="1419"/>
      <c r="C578" s="1419"/>
      <c r="D578" s="1419"/>
      <c r="E578" s="1419"/>
      <c r="F578" s="1419"/>
      <c r="G578" s="1420"/>
      <c r="H578" s="1419"/>
      <c r="I578" s="1421"/>
      <c r="J578" s="1419"/>
      <c r="K578" s="1419"/>
      <c r="L578" s="1419"/>
      <c r="M578" s="1419"/>
      <c r="N578" s="1419"/>
      <c r="O578" s="1234"/>
      <c r="P578" s="875"/>
      <c r="Q578" s="1419"/>
      <c r="R578" s="1419"/>
      <c r="S578" s="1419"/>
      <c r="T578" s="1419"/>
      <c r="U578" s="1419"/>
      <c r="V578" s="1419"/>
      <c r="W578" s="1419"/>
      <c r="X578" s="1420"/>
      <c r="Y578" s="1419"/>
      <c r="Z578" s="1421"/>
      <c r="AA578" s="1419"/>
      <c r="AB578" s="1419"/>
      <c r="AC578" s="1419"/>
      <c r="AD578" s="1419"/>
      <c r="AE578" s="1419"/>
      <c r="AF578" s="1234"/>
      <c r="AG578" s="875"/>
      <c r="AH578" s="1419"/>
    </row>
    <row r="579">
      <c r="A579" s="1419"/>
      <c r="B579" s="1419"/>
      <c r="C579" s="1419"/>
      <c r="D579" s="1419"/>
      <c r="E579" s="1419"/>
      <c r="F579" s="1419"/>
      <c r="G579" s="1420"/>
      <c r="H579" s="1419"/>
      <c r="I579" s="1421"/>
      <c r="J579" s="1419"/>
      <c r="K579" s="1419"/>
      <c r="L579" s="1419"/>
      <c r="M579" s="1419"/>
      <c r="N579" s="1419"/>
      <c r="O579" s="1234"/>
      <c r="P579" s="875"/>
      <c r="Q579" s="1419"/>
      <c r="R579" s="1419"/>
      <c r="S579" s="1419"/>
      <c r="T579" s="1419"/>
      <c r="U579" s="1419"/>
      <c r="V579" s="1419"/>
      <c r="W579" s="1419"/>
      <c r="X579" s="1420"/>
      <c r="Y579" s="1419"/>
      <c r="Z579" s="1421"/>
      <c r="AA579" s="1419"/>
      <c r="AB579" s="1419"/>
      <c r="AC579" s="1419"/>
      <c r="AD579" s="1419"/>
      <c r="AE579" s="1419"/>
      <c r="AF579" s="1234"/>
      <c r="AG579" s="875"/>
      <c r="AH579" s="1419"/>
    </row>
    <row r="580">
      <c r="A580" s="1419"/>
      <c r="B580" s="1419"/>
      <c r="C580" s="1419"/>
      <c r="D580" s="1419"/>
      <c r="E580" s="1419"/>
      <c r="F580" s="1419"/>
      <c r="G580" s="1420"/>
      <c r="H580" s="1419"/>
      <c r="I580" s="1421"/>
      <c r="J580" s="1419"/>
      <c r="K580" s="1419"/>
      <c r="L580" s="1419"/>
      <c r="M580" s="1419"/>
      <c r="N580" s="1419"/>
      <c r="O580" s="1234"/>
      <c r="P580" s="875"/>
      <c r="Q580" s="1419"/>
      <c r="R580" s="1419"/>
      <c r="S580" s="1419"/>
      <c r="T580" s="1419"/>
      <c r="U580" s="1419"/>
      <c r="V580" s="1419"/>
      <c r="W580" s="1419"/>
      <c r="X580" s="1420"/>
      <c r="Y580" s="1419"/>
      <c r="Z580" s="1421"/>
      <c r="AA580" s="1419"/>
      <c r="AB580" s="1419"/>
      <c r="AC580" s="1419"/>
      <c r="AD580" s="1419"/>
      <c r="AE580" s="1419"/>
      <c r="AF580" s="1234"/>
      <c r="AG580" s="875"/>
      <c r="AH580" s="1419"/>
    </row>
    <row r="581">
      <c r="A581" s="1419"/>
      <c r="B581" s="1419"/>
      <c r="C581" s="1419"/>
      <c r="D581" s="1419"/>
      <c r="E581" s="1419"/>
      <c r="F581" s="1419"/>
      <c r="G581" s="1420"/>
      <c r="H581" s="1419"/>
      <c r="I581" s="1421"/>
      <c r="J581" s="1419"/>
      <c r="K581" s="1419"/>
      <c r="L581" s="1419"/>
      <c r="M581" s="1419"/>
      <c r="N581" s="1419"/>
      <c r="O581" s="1234"/>
      <c r="P581" s="875"/>
      <c r="Q581" s="1419"/>
      <c r="R581" s="1419"/>
      <c r="S581" s="1419"/>
      <c r="T581" s="1419"/>
      <c r="U581" s="1419"/>
      <c r="V581" s="1419"/>
      <c r="W581" s="1419"/>
      <c r="X581" s="1420"/>
      <c r="Y581" s="1419"/>
      <c r="Z581" s="1421"/>
      <c r="AA581" s="1419"/>
      <c r="AB581" s="1419"/>
      <c r="AC581" s="1419"/>
      <c r="AD581" s="1419"/>
      <c r="AE581" s="1419"/>
      <c r="AF581" s="1234"/>
      <c r="AG581" s="875"/>
      <c r="AH581" s="1419"/>
    </row>
    <row r="582">
      <c r="A582" s="1419"/>
      <c r="B582" s="1419"/>
      <c r="C582" s="1419"/>
      <c r="D582" s="1419"/>
      <c r="E582" s="1419"/>
      <c r="F582" s="1419"/>
      <c r="G582" s="1420"/>
      <c r="H582" s="1419"/>
      <c r="I582" s="1421"/>
      <c r="J582" s="1419"/>
      <c r="K582" s="1419"/>
      <c r="L582" s="1419"/>
      <c r="M582" s="1419"/>
      <c r="N582" s="1419"/>
      <c r="O582" s="1234"/>
      <c r="P582" s="875"/>
      <c r="Q582" s="1419"/>
      <c r="R582" s="1419"/>
      <c r="S582" s="1419"/>
      <c r="T582" s="1419"/>
      <c r="U582" s="1419"/>
      <c r="V582" s="1419"/>
      <c r="W582" s="1419"/>
      <c r="X582" s="1420"/>
      <c r="Y582" s="1419"/>
      <c r="Z582" s="1421"/>
      <c r="AA582" s="1419"/>
      <c r="AB582" s="1419"/>
      <c r="AC582" s="1419"/>
      <c r="AD582" s="1419"/>
      <c r="AE582" s="1419"/>
      <c r="AF582" s="1234"/>
      <c r="AG582" s="875"/>
      <c r="AH582" s="1419"/>
    </row>
    <row r="583">
      <c r="A583" s="1419"/>
      <c r="B583" s="1419"/>
      <c r="C583" s="1419"/>
      <c r="D583" s="1419"/>
      <c r="E583" s="1419"/>
      <c r="F583" s="1419"/>
      <c r="G583" s="1420"/>
      <c r="H583" s="1419"/>
      <c r="I583" s="1421"/>
      <c r="J583" s="1419"/>
      <c r="K583" s="1419"/>
      <c r="L583" s="1419"/>
      <c r="M583" s="1419"/>
      <c r="N583" s="1419"/>
      <c r="O583" s="1234"/>
      <c r="P583" s="875"/>
      <c r="Q583" s="1419"/>
      <c r="R583" s="1419"/>
      <c r="S583" s="1419"/>
      <c r="T583" s="1419"/>
      <c r="U583" s="1419"/>
      <c r="V583" s="1419"/>
      <c r="W583" s="1419"/>
      <c r="X583" s="1420"/>
      <c r="Y583" s="1419"/>
      <c r="Z583" s="1421"/>
      <c r="AA583" s="1419"/>
      <c r="AB583" s="1419"/>
      <c r="AC583" s="1419"/>
      <c r="AD583" s="1419"/>
      <c r="AE583" s="1419"/>
      <c r="AF583" s="1234"/>
      <c r="AG583" s="875"/>
      <c r="AH583" s="1419"/>
    </row>
    <row r="584">
      <c r="A584" s="1419"/>
      <c r="B584" s="1419"/>
      <c r="C584" s="1419"/>
      <c r="D584" s="1419"/>
      <c r="E584" s="1419"/>
      <c r="F584" s="1419"/>
      <c r="G584" s="1420"/>
      <c r="H584" s="1419"/>
      <c r="I584" s="1421"/>
      <c r="J584" s="1419"/>
      <c r="K584" s="1419"/>
      <c r="L584" s="1419"/>
      <c r="M584" s="1419"/>
      <c r="N584" s="1419"/>
      <c r="O584" s="1234"/>
      <c r="P584" s="875"/>
      <c r="Q584" s="1419"/>
      <c r="R584" s="1419"/>
      <c r="S584" s="1419"/>
      <c r="T584" s="1419"/>
      <c r="U584" s="1419"/>
      <c r="V584" s="1419"/>
      <c r="W584" s="1419"/>
      <c r="X584" s="1420"/>
      <c r="Y584" s="1419"/>
      <c r="Z584" s="1421"/>
      <c r="AA584" s="1419"/>
      <c r="AB584" s="1419"/>
      <c r="AC584" s="1419"/>
      <c r="AD584" s="1419"/>
      <c r="AE584" s="1419"/>
      <c r="AF584" s="1234"/>
      <c r="AG584" s="875"/>
      <c r="AH584" s="1419"/>
    </row>
    <row r="585">
      <c r="A585" s="1419"/>
      <c r="B585" s="1419"/>
      <c r="C585" s="1419"/>
      <c r="D585" s="1419"/>
      <c r="E585" s="1419"/>
      <c r="F585" s="1419"/>
      <c r="G585" s="1420"/>
      <c r="H585" s="1419"/>
      <c r="I585" s="1421"/>
      <c r="J585" s="1419"/>
      <c r="K585" s="1419"/>
      <c r="L585" s="1419"/>
      <c r="M585" s="1419"/>
      <c r="N585" s="1419"/>
      <c r="O585" s="1234"/>
      <c r="P585" s="875"/>
      <c r="Q585" s="1419"/>
      <c r="R585" s="1419"/>
      <c r="S585" s="1419"/>
      <c r="T585" s="1419"/>
      <c r="U585" s="1419"/>
      <c r="V585" s="1419"/>
      <c r="W585" s="1419"/>
      <c r="X585" s="1420"/>
      <c r="Y585" s="1419"/>
      <c r="Z585" s="1421"/>
      <c r="AA585" s="1419"/>
      <c r="AB585" s="1419"/>
      <c r="AC585" s="1419"/>
      <c r="AD585" s="1419"/>
      <c r="AE585" s="1419"/>
      <c r="AF585" s="1234"/>
      <c r="AG585" s="875"/>
      <c r="AH585" s="1419"/>
    </row>
    <row r="586">
      <c r="A586" s="1419"/>
      <c r="B586" s="1419"/>
      <c r="C586" s="1419"/>
      <c r="D586" s="1419"/>
      <c r="E586" s="1419"/>
      <c r="F586" s="1419"/>
      <c r="G586" s="1420"/>
      <c r="H586" s="1419"/>
      <c r="I586" s="1421"/>
      <c r="J586" s="1419"/>
      <c r="K586" s="1419"/>
      <c r="L586" s="1419"/>
      <c r="M586" s="1419"/>
      <c r="N586" s="1419"/>
      <c r="O586" s="1234"/>
      <c r="P586" s="875"/>
      <c r="Q586" s="1419"/>
      <c r="R586" s="1419"/>
      <c r="S586" s="1419"/>
      <c r="T586" s="1419"/>
      <c r="U586" s="1419"/>
      <c r="V586" s="1419"/>
      <c r="W586" s="1419"/>
      <c r="X586" s="1420"/>
      <c r="Y586" s="1419"/>
      <c r="Z586" s="1421"/>
      <c r="AA586" s="1419"/>
      <c r="AB586" s="1419"/>
      <c r="AC586" s="1419"/>
      <c r="AD586" s="1419"/>
      <c r="AE586" s="1419"/>
      <c r="AF586" s="1234"/>
      <c r="AG586" s="875"/>
      <c r="AH586" s="1419"/>
    </row>
    <row r="587">
      <c r="A587" s="1419"/>
      <c r="B587" s="1419"/>
      <c r="C587" s="1419"/>
      <c r="D587" s="1419"/>
      <c r="E587" s="1419"/>
      <c r="F587" s="1419"/>
      <c r="G587" s="1420"/>
      <c r="H587" s="1419"/>
      <c r="I587" s="1421"/>
      <c r="J587" s="1419"/>
      <c r="K587" s="1419"/>
      <c r="L587" s="1419"/>
      <c r="M587" s="1419"/>
      <c r="N587" s="1419"/>
      <c r="O587" s="1234"/>
      <c r="P587" s="875"/>
      <c r="Q587" s="1419"/>
      <c r="R587" s="1419"/>
      <c r="S587" s="1419"/>
      <c r="T587" s="1419"/>
      <c r="U587" s="1419"/>
      <c r="V587" s="1419"/>
      <c r="W587" s="1419"/>
      <c r="X587" s="1420"/>
      <c r="Y587" s="1419"/>
      <c r="Z587" s="1421"/>
      <c r="AA587" s="1419"/>
      <c r="AB587" s="1419"/>
      <c r="AC587" s="1419"/>
      <c r="AD587" s="1419"/>
      <c r="AE587" s="1419"/>
      <c r="AF587" s="1234"/>
      <c r="AG587" s="875"/>
      <c r="AH587" s="1419"/>
    </row>
    <row r="588">
      <c r="A588" s="1419"/>
      <c r="B588" s="1419"/>
      <c r="C588" s="1419"/>
      <c r="D588" s="1419"/>
      <c r="E588" s="1419"/>
      <c r="F588" s="1419"/>
      <c r="G588" s="1420"/>
      <c r="H588" s="1419"/>
      <c r="I588" s="1421"/>
      <c r="J588" s="1419"/>
      <c r="K588" s="1419"/>
      <c r="L588" s="1419"/>
      <c r="M588" s="1419"/>
      <c r="N588" s="1419"/>
      <c r="O588" s="1234"/>
      <c r="P588" s="875"/>
      <c r="Q588" s="1419"/>
      <c r="R588" s="1419"/>
      <c r="S588" s="1419"/>
      <c r="T588" s="1419"/>
      <c r="U588" s="1419"/>
      <c r="V588" s="1419"/>
      <c r="W588" s="1419"/>
      <c r="X588" s="1420"/>
      <c r="Y588" s="1419"/>
      <c r="Z588" s="1421"/>
      <c r="AA588" s="1419"/>
      <c r="AB588" s="1419"/>
      <c r="AC588" s="1419"/>
      <c r="AD588" s="1419"/>
      <c r="AE588" s="1419"/>
      <c r="AF588" s="1234"/>
      <c r="AG588" s="875"/>
      <c r="AH588" s="1419"/>
    </row>
    <row r="589">
      <c r="A589" s="1419"/>
      <c r="B589" s="1419"/>
      <c r="C589" s="1419"/>
      <c r="D589" s="1419"/>
      <c r="E589" s="1419"/>
      <c r="F589" s="1419"/>
      <c r="G589" s="1420"/>
      <c r="H589" s="1419"/>
      <c r="I589" s="1421"/>
      <c r="J589" s="1419"/>
      <c r="K589" s="1419"/>
      <c r="L589" s="1419"/>
      <c r="M589" s="1419"/>
      <c r="N589" s="1419"/>
      <c r="O589" s="1234"/>
      <c r="P589" s="875"/>
      <c r="Q589" s="1419"/>
      <c r="R589" s="1419"/>
      <c r="S589" s="1419"/>
      <c r="T589" s="1419"/>
      <c r="U589" s="1419"/>
      <c r="V589" s="1419"/>
      <c r="W589" s="1419"/>
      <c r="X589" s="1420"/>
      <c r="Y589" s="1419"/>
      <c r="Z589" s="1421"/>
      <c r="AA589" s="1419"/>
      <c r="AB589" s="1419"/>
      <c r="AC589" s="1419"/>
      <c r="AD589" s="1419"/>
      <c r="AE589" s="1419"/>
      <c r="AF589" s="1234"/>
      <c r="AG589" s="875"/>
      <c r="AH589" s="1419"/>
    </row>
    <row r="590">
      <c r="A590" s="1419"/>
      <c r="B590" s="1419"/>
      <c r="C590" s="1419"/>
      <c r="D590" s="1419"/>
      <c r="E590" s="1419"/>
      <c r="F590" s="1419"/>
      <c r="G590" s="1420"/>
      <c r="H590" s="1419"/>
      <c r="I590" s="1421"/>
      <c r="J590" s="1419"/>
      <c r="K590" s="1419"/>
      <c r="L590" s="1419"/>
      <c r="M590" s="1419"/>
      <c r="N590" s="1419"/>
      <c r="O590" s="1234"/>
      <c r="P590" s="875"/>
      <c r="Q590" s="1419"/>
      <c r="R590" s="1419"/>
      <c r="S590" s="1419"/>
      <c r="T590" s="1419"/>
      <c r="U590" s="1419"/>
      <c r="V590" s="1419"/>
      <c r="W590" s="1419"/>
      <c r="X590" s="1420"/>
      <c r="Y590" s="1419"/>
      <c r="Z590" s="1421"/>
      <c r="AA590" s="1419"/>
      <c r="AB590" s="1419"/>
      <c r="AC590" s="1419"/>
      <c r="AD590" s="1419"/>
      <c r="AE590" s="1419"/>
      <c r="AF590" s="1234"/>
      <c r="AG590" s="875"/>
      <c r="AH590" s="1419"/>
    </row>
    <row r="591">
      <c r="A591" s="1419"/>
      <c r="B591" s="1419"/>
      <c r="C591" s="1419"/>
      <c r="D591" s="1419"/>
      <c r="E591" s="1419"/>
      <c r="F591" s="1419"/>
      <c r="G591" s="1420"/>
      <c r="H591" s="1419"/>
      <c r="I591" s="1421"/>
      <c r="J591" s="1419"/>
      <c r="K591" s="1419"/>
      <c r="L591" s="1419"/>
      <c r="M591" s="1419"/>
      <c r="N591" s="1419"/>
      <c r="O591" s="1234"/>
      <c r="P591" s="875"/>
      <c r="Q591" s="1419"/>
      <c r="R591" s="1419"/>
      <c r="S591" s="1419"/>
      <c r="T591" s="1419"/>
      <c r="U591" s="1419"/>
      <c r="V591" s="1419"/>
      <c r="W591" s="1419"/>
      <c r="X591" s="1420"/>
      <c r="Y591" s="1419"/>
      <c r="Z591" s="1421"/>
      <c r="AA591" s="1419"/>
      <c r="AB591" s="1419"/>
      <c r="AC591" s="1419"/>
      <c r="AD591" s="1419"/>
      <c r="AE591" s="1419"/>
      <c r="AF591" s="1234"/>
      <c r="AG591" s="875"/>
      <c r="AH591" s="1419"/>
    </row>
    <row r="592">
      <c r="A592" s="1419"/>
      <c r="B592" s="1419"/>
      <c r="C592" s="1419"/>
      <c r="D592" s="1419"/>
      <c r="E592" s="1419"/>
      <c r="F592" s="1419"/>
      <c r="G592" s="1420"/>
      <c r="H592" s="1419"/>
      <c r="I592" s="1421"/>
      <c r="J592" s="1419"/>
      <c r="K592" s="1419"/>
      <c r="L592" s="1419"/>
      <c r="M592" s="1419"/>
      <c r="N592" s="1419"/>
      <c r="O592" s="1234"/>
      <c r="P592" s="875"/>
      <c r="Q592" s="1419"/>
      <c r="R592" s="1419"/>
      <c r="S592" s="1419"/>
      <c r="T592" s="1419"/>
      <c r="U592" s="1419"/>
      <c r="V592" s="1419"/>
      <c r="W592" s="1419"/>
      <c r="X592" s="1420"/>
      <c r="Y592" s="1419"/>
      <c r="Z592" s="1421"/>
      <c r="AA592" s="1419"/>
      <c r="AB592" s="1419"/>
      <c r="AC592" s="1419"/>
      <c r="AD592" s="1419"/>
      <c r="AE592" s="1419"/>
      <c r="AF592" s="1234"/>
      <c r="AG592" s="875"/>
      <c r="AH592" s="1419"/>
    </row>
    <row r="593">
      <c r="A593" s="1419"/>
      <c r="B593" s="1419"/>
      <c r="C593" s="1419"/>
      <c r="D593" s="1419"/>
      <c r="E593" s="1419"/>
      <c r="F593" s="1419"/>
      <c r="G593" s="1420"/>
      <c r="H593" s="1419"/>
      <c r="I593" s="1421"/>
      <c r="J593" s="1419"/>
      <c r="K593" s="1419"/>
      <c r="L593" s="1419"/>
      <c r="M593" s="1419"/>
      <c r="N593" s="1419"/>
      <c r="O593" s="1234"/>
      <c r="P593" s="875"/>
      <c r="Q593" s="1419"/>
      <c r="R593" s="1419"/>
      <c r="S593" s="1419"/>
      <c r="T593" s="1419"/>
      <c r="U593" s="1419"/>
      <c r="V593" s="1419"/>
      <c r="W593" s="1419"/>
      <c r="X593" s="1420"/>
      <c r="Y593" s="1419"/>
      <c r="Z593" s="1421"/>
      <c r="AA593" s="1419"/>
      <c r="AB593" s="1419"/>
      <c r="AC593" s="1419"/>
      <c r="AD593" s="1419"/>
      <c r="AE593" s="1419"/>
      <c r="AF593" s="1234"/>
      <c r="AG593" s="875"/>
      <c r="AH593" s="1419"/>
    </row>
    <row r="594">
      <c r="A594" s="1419"/>
      <c r="B594" s="1419"/>
      <c r="C594" s="1419"/>
      <c r="D594" s="1419"/>
      <c r="E594" s="1419"/>
      <c r="F594" s="1419"/>
      <c r="G594" s="1420"/>
      <c r="H594" s="1419"/>
      <c r="I594" s="1421"/>
      <c r="J594" s="1419"/>
      <c r="K594" s="1419"/>
      <c r="L594" s="1419"/>
      <c r="M594" s="1419"/>
      <c r="N594" s="1419"/>
      <c r="O594" s="1234"/>
      <c r="P594" s="875"/>
      <c r="Q594" s="1419"/>
      <c r="R594" s="1419"/>
      <c r="S594" s="1419"/>
      <c r="T594" s="1419"/>
      <c r="U594" s="1419"/>
      <c r="V594" s="1419"/>
      <c r="W594" s="1419"/>
      <c r="X594" s="1420"/>
      <c r="Y594" s="1419"/>
      <c r="Z594" s="1421"/>
      <c r="AA594" s="1419"/>
      <c r="AB594" s="1419"/>
      <c r="AC594" s="1419"/>
      <c r="AD594" s="1419"/>
      <c r="AE594" s="1419"/>
      <c r="AF594" s="1234"/>
      <c r="AG594" s="875"/>
      <c r="AH594" s="1419"/>
    </row>
    <row r="595">
      <c r="A595" s="1419"/>
      <c r="B595" s="1419"/>
      <c r="C595" s="1419"/>
      <c r="D595" s="1419"/>
      <c r="E595" s="1419"/>
      <c r="F595" s="1419"/>
      <c r="G595" s="1420"/>
      <c r="H595" s="1419"/>
      <c r="I595" s="1421"/>
      <c r="J595" s="1419"/>
      <c r="K595" s="1419"/>
      <c r="L595" s="1419"/>
      <c r="M595" s="1419"/>
      <c r="N595" s="1419"/>
      <c r="O595" s="1234"/>
      <c r="P595" s="875"/>
      <c r="Q595" s="1419"/>
      <c r="R595" s="1419"/>
      <c r="S595" s="1419"/>
      <c r="T595" s="1419"/>
      <c r="U595" s="1419"/>
      <c r="V595" s="1419"/>
      <c r="W595" s="1419"/>
      <c r="X595" s="1420"/>
      <c r="Y595" s="1419"/>
      <c r="Z595" s="1421"/>
      <c r="AA595" s="1419"/>
      <c r="AB595" s="1419"/>
      <c r="AC595" s="1419"/>
      <c r="AD595" s="1419"/>
      <c r="AE595" s="1419"/>
      <c r="AF595" s="1234"/>
      <c r="AG595" s="875"/>
      <c r="AH595" s="1419"/>
    </row>
    <row r="596">
      <c r="A596" s="1419"/>
      <c r="B596" s="1419"/>
      <c r="C596" s="1419"/>
      <c r="D596" s="1419"/>
      <c r="E596" s="1419"/>
      <c r="F596" s="1419"/>
      <c r="G596" s="1420"/>
      <c r="H596" s="1419"/>
      <c r="I596" s="1421"/>
      <c r="J596" s="1419"/>
      <c r="K596" s="1419"/>
      <c r="L596" s="1419"/>
      <c r="M596" s="1419"/>
      <c r="N596" s="1419"/>
      <c r="O596" s="1234"/>
      <c r="P596" s="875"/>
      <c r="Q596" s="1419"/>
      <c r="R596" s="1419"/>
      <c r="S596" s="1419"/>
      <c r="T596" s="1419"/>
      <c r="U596" s="1419"/>
      <c r="V596" s="1419"/>
      <c r="W596" s="1419"/>
      <c r="X596" s="1420"/>
      <c r="Y596" s="1419"/>
      <c r="Z596" s="1421"/>
      <c r="AA596" s="1419"/>
      <c r="AB596" s="1419"/>
      <c r="AC596" s="1419"/>
      <c r="AD596" s="1419"/>
      <c r="AE596" s="1419"/>
      <c r="AF596" s="1234"/>
      <c r="AG596" s="875"/>
      <c r="AH596" s="1419"/>
    </row>
    <row r="597">
      <c r="A597" s="1419"/>
      <c r="B597" s="1419"/>
      <c r="C597" s="1419"/>
      <c r="D597" s="1419"/>
      <c r="E597" s="1419"/>
      <c r="F597" s="1419"/>
      <c r="G597" s="1420"/>
      <c r="H597" s="1419"/>
      <c r="I597" s="1421"/>
      <c r="J597" s="1419"/>
      <c r="K597" s="1419"/>
      <c r="L597" s="1419"/>
      <c r="M597" s="1419"/>
      <c r="N597" s="1419"/>
      <c r="O597" s="1234"/>
      <c r="P597" s="875"/>
      <c r="Q597" s="1419"/>
      <c r="R597" s="1419"/>
      <c r="S597" s="1419"/>
      <c r="T597" s="1419"/>
      <c r="U597" s="1419"/>
      <c r="V597" s="1419"/>
      <c r="W597" s="1419"/>
      <c r="X597" s="1420"/>
      <c r="Y597" s="1419"/>
      <c r="Z597" s="1421"/>
      <c r="AA597" s="1419"/>
      <c r="AB597" s="1419"/>
      <c r="AC597" s="1419"/>
      <c r="AD597" s="1419"/>
      <c r="AE597" s="1419"/>
      <c r="AF597" s="1234"/>
      <c r="AG597" s="875"/>
      <c r="AH597" s="1419"/>
    </row>
    <row r="598">
      <c r="A598" s="1419"/>
      <c r="B598" s="1419"/>
      <c r="C598" s="1419"/>
      <c r="D598" s="1419"/>
      <c r="E598" s="1419"/>
      <c r="F598" s="1419"/>
      <c r="G598" s="1420"/>
      <c r="H598" s="1419"/>
      <c r="I598" s="1421"/>
      <c r="J598" s="1419"/>
      <c r="K598" s="1419"/>
      <c r="L598" s="1419"/>
      <c r="M598" s="1419"/>
      <c r="N598" s="1419"/>
      <c r="O598" s="1234"/>
      <c r="P598" s="875"/>
      <c r="Q598" s="1419"/>
      <c r="R598" s="1419"/>
      <c r="S598" s="1419"/>
      <c r="T598" s="1419"/>
      <c r="U598" s="1419"/>
      <c r="V598" s="1419"/>
      <c r="W598" s="1419"/>
      <c r="X598" s="1420"/>
      <c r="Y598" s="1419"/>
      <c r="Z598" s="1421"/>
      <c r="AA598" s="1419"/>
      <c r="AB598" s="1419"/>
      <c r="AC598" s="1419"/>
      <c r="AD598" s="1419"/>
      <c r="AE598" s="1419"/>
      <c r="AF598" s="1234"/>
      <c r="AG598" s="875"/>
      <c r="AH598" s="1419"/>
    </row>
    <row r="599">
      <c r="A599" s="1419"/>
      <c r="B599" s="1419"/>
      <c r="C599" s="1419"/>
      <c r="D599" s="1419"/>
      <c r="E599" s="1419"/>
      <c r="F599" s="1419"/>
      <c r="G599" s="1420"/>
      <c r="H599" s="1419"/>
      <c r="I599" s="1421"/>
      <c r="J599" s="1419"/>
      <c r="K599" s="1419"/>
      <c r="L599" s="1419"/>
      <c r="M599" s="1419"/>
      <c r="N599" s="1419"/>
      <c r="O599" s="1234"/>
      <c r="P599" s="875"/>
      <c r="Q599" s="1419"/>
      <c r="R599" s="1419"/>
      <c r="S599" s="1419"/>
      <c r="T599" s="1419"/>
      <c r="U599" s="1419"/>
      <c r="V599" s="1419"/>
      <c r="W599" s="1419"/>
      <c r="X599" s="1420"/>
      <c r="Y599" s="1419"/>
      <c r="Z599" s="1421"/>
      <c r="AA599" s="1419"/>
      <c r="AB599" s="1419"/>
      <c r="AC599" s="1419"/>
      <c r="AD599" s="1419"/>
      <c r="AE599" s="1419"/>
      <c r="AF599" s="1234"/>
      <c r="AG599" s="875"/>
      <c r="AH599" s="1419"/>
    </row>
    <row r="600">
      <c r="A600" s="1419"/>
      <c r="B600" s="1419"/>
      <c r="C600" s="1419"/>
      <c r="D600" s="1419"/>
      <c r="E600" s="1419"/>
      <c r="F600" s="1419"/>
      <c r="G600" s="1420"/>
      <c r="H600" s="1419"/>
      <c r="I600" s="1421"/>
      <c r="J600" s="1419"/>
      <c r="K600" s="1419"/>
      <c r="L600" s="1419"/>
      <c r="M600" s="1419"/>
      <c r="N600" s="1419"/>
      <c r="O600" s="1234"/>
      <c r="P600" s="875"/>
      <c r="Q600" s="1419"/>
      <c r="R600" s="1419"/>
      <c r="S600" s="1419"/>
      <c r="T600" s="1419"/>
      <c r="U600" s="1419"/>
      <c r="V600" s="1419"/>
      <c r="W600" s="1419"/>
      <c r="X600" s="1420"/>
      <c r="Y600" s="1419"/>
      <c r="Z600" s="1421"/>
      <c r="AA600" s="1419"/>
      <c r="AB600" s="1419"/>
      <c r="AC600" s="1419"/>
      <c r="AD600" s="1419"/>
      <c r="AE600" s="1419"/>
      <c r="AF600" s="1234"/>
      <c r="AG600" s="875"/>
      <c r="AH600" s="1419"/>
    </row>
    <row r="601">
      <c r="A601" s="1419"/>
      <c r="B601" s="1419"/>
      <c r="C601" s="1419"/>
      <c r="D601" s="1419"/>
      <c r="E601" s="1419"/>
      <c r="F601" s="1419"/>
      <c r="G601" s="1420"/>
      <c r="H601" s="1419"/>
      <c r="I601" s="1421"/>
      <c r="J601" s="1419"/>
      <c r="K601" s="1419"/>
      <c r="L601" s="1419"/>
      <c r="M601" s="1419"/>
      <c r="N601" s="1419"/>
      <c r="O601" s="1234"/>
      <c r="P601" s="875"/>
      <c r="Q601" s="1419"/>
      <c r="R601" s="1419"/>
      <c r="S601" s="1419"/>
      <c r="T601" s="1419"/>
      <c r="U601" s="1419"/>
      <c r="V601" s="1419"/>
      <c r="W601" s="1419"/>
      <c r="X601" s="1420"/>
      <c r="Y601" s="1419"/>
      <c r="Z601" s="1421"/>
      <c r="AA601" s="1419"/>
      <c r="AB601" s="1419"/>
      <c r="AC601" s="1419"/>
      <c r="AD601" s="1419"/>
      <c r="AE601" s="1419"/>
      <c r="AF601" s="1234"/>
      <c r="AG601" s="875"/>
      <c r="AH601" s="1419"/>
    </row>
    <row r="602">
      <c r="A602" s="1419"/>
      <c r="B602" s="1419"/>
      <c r="C602" s="1419"/>
      <c r="D602" s="1419"/>
      <c r="E602" s="1419"/>
      <c r="F602" s="1419"/>
      <c r="G602" s="1420"/>
      <c r="H602" s="1419"/>
      <c r="I602" s="1421"/>
      <c r="J602" s="1419"/>
      <c r="K602" s="1419"/>
      <c r="L602" s="1419"/>
      <c r="M602" s="1419"/>
      <c r="N602" s="1419"/>
      <c r="O602" s="1234"/>
      <c r="P602" s="875"/>
      <c r="Q602" s="1419"/>
      <c r="R602" s="1419"/>
      <c r="S602" s="1419"/>
      <c r="T602" s="1419"/>
      <c r="U602" s="1419"/>
      <c r="V602" s="1419"/>
      <c r="W602" s="1419"/>
      <c r="X602" s="1420"/>
      <c r="Y602" s="1419"/>
      <c r="Z602" s="1421"/>
      <c r="AA602" s="1419"/>
      <c r="AB602" s="1419"/>
      <c r="AC602" s="1419"/>
      <c r="AD602" s="1419"/>
      <c r="AE602" s="1419"/>
      <c r="AF602" s="1234"/>
      <c r="AG602" s="875"/>
      <c r="AH602" s="1419"/>
    </row>
    <row r="603">
      <c r="A603" s="1419"/>
      <c r="B603" s="1419"/>
      <c r="C603" s="1419"/>
      <c r="D603" s="1419"/>
      <c r="E603" s="1419"/>
      <c r="F603" s="1419"/>
      <c r="G603" s="1420"/>
      <c r="H603" s="1419"/>
      <c r="I603" s="1421"/>
      <c r="J603" s="1419"/>
      <c r="K603" s="1419"/>
      <c r="L603" s="1419"/>
      <c r="M603" s="1419"/>
      <c r="N603" s="1419"/>
      <c r="O603" s="1234"/>
      <c r="P603" s="875"/>
      <c r="Q603" s="1419"/>
      <c r="R603" s="1419"/>
      <c r="S603" s="1419"/>
      <c r="T603" s="1419"/>
      <c r="U603" s="1419"/>
      <c r="V603" s="1419"/>
      <c r="W603" s="1419"/>
      <c r="X603" s="1420"/>
      <c r="Y603" s="1419"/>
      <c r="Z603" s="1421"/>
      <c r="AA603" s="1419"/>
      <c r="AB603" s="1419"/>
      <c r="AC603" s="1419"/>
      <c r="AD603" s="1419"/>
      <c r="AE603" s="1419"/>
      <c r="AF603" s="1234"/>
      <c r="AG603" s="875"/>
      <c r="AH603" s="1419"/>
    </row>
    <row r="604">
      <c r="A604" s="1419"/>
      <c r="B604" s="1419"/>
      <c r="C604" s="1419"/>
      <c r="D604" s="1419"/>
      <c r="E604" s="1419"/>
      <c r="F604" s="1419"/>
      <c r="G604" s="1420"/>
      <c r="H604" s="1419"/>
      <c r="I604" s="1421"/>
      <c r="J604" s="1419"/>
      <c r="K604" s="1419"/>
      <c r="L604" s="1419"/>
      <c r="M604" s="1419"/>
      <c r="N604" s="1419"/>
      <c r="O604" s="1234"/>
      <c r="P604" s="875"/>
      <c r="Q604" s="1419"/>
      <c r="R604" s="1419"/>
      <c r="S604" s="1419"/>
      <c r="T604" s="1419"/>
      <c r="U604" s="1419"/>
      <c r="V604" s="1419"/>
      <c r="W604" s="1419"/>
      <c r="X604" s="1420"/>
      <c r="Y604" s="1419"/>
      <c r="Z604" s="1421"/>
      <c r="AA604" s="1419"/>
      <c r="AB604" s="1419"/>
      <c r="AC604" s="1419"/>
      <c r="AD604" s="1419"/>
      <c r="AE604" s="1419"/>
      <c r="AF604" s="1234"/>
      <c r="AG604" s="875"/>
      <c r="AH604" s="1419"/>
    </row>
    <row r="605">
      <c r="A605" s="1419"/>
      <c r="B605" s="1419"/>
      <c r="C605" s="1419"/>
      <c r="D605" s="1419"/>
      <c r="E605" s="1419"/>
      <c r="F605" s="1419"/>
      <c r="G605" s="1420"/>
      <c r="H605" s="1419"/>
      <c r="I605" s="1421"/>
      <c r="J605" s="1419"/>
      <c r="K605" s="1419"/>
      <c r="L605" s="1419"/>
      <c r="M605" s="1419"/>
      <c r="N605" s="1419"/>
      <c r="O605" s="1234"/>
      <c r="P605" s="875"/>
      <c r="Q605" s="1419"/>
      <c r="R605" s="1419"/>
      <c r="S605" s="1419"/>
      <c r="T605" s="1419"/>
      <c r="U605" s="1419"/>
      <c r="V605" s="1419"/>
      <c r="W605" s="1419"/>
      <c r="X605" s="1420"/>
      <c r="Y605" s="1419"/>
      <c r="Z605" s="1421"/>
      <c r="AA605" s="1419"/>
      <c r="AB605" s="1419"/>
      <c r="AC605" s="1419"/>
      <c r="AD605" s="1419"/>
      <c r="AE605" s="1419"/>
      <c r="AF605" s="1234"/>
      <c r="AG605" s="875"/>
      <c r="AH605" s="1419"/>
    </row>
    <row r="606">
      <c r="A606" s="1419"/>
      <c r="B606" s="1419"/>
      <c r="C606" s="1419"/>
      <c r="D606" s="1419"/>
      <c r="E606" s="1419"/>
      <c r="F606" s="1419"/>
      <c r="G606" s="1420"/>
      <c r="H606" s="1419"/>
      <c r="I606" s="1421"/>
      <c r="J606" s="1419"/>
      <c r="K606" s="1419"/>
      <c r="L606" s="1419"/>
      <c r="M606" s="1419"/>
      <c r="N606" s="1419"/>
      <c r="O606" s="1234"/>
      <c r="P606" s="875"/>
      <c r="Q606" s="1419"/>
      <c r="R606" s="1419"/>
      <c r="S606" s="1419"/>
      <c r="T606" s="1419"/>
      <c r="U606" s="1419"/>
      <c r="V606" s="1419"/>
      <c r="W606" s="1419"/>
      <c r="X606" s="1420"/>
      <c r="Y606" s="1419"/>
      <c r="Z606" s="1421"/>
      <c r="AA606" s="1419"/>
      <c r="AB606" s="1419"/>
      <c r="AC606" s="1419"/>
      <c r="AD606" s="1419"/>
      <c r="AE606" s="1419"/>
      <c r="AF606" s="1234"/>
      <c r="AG606" s="875"/>
      <c r="AH606" s="1419"/>
    </row>
    <row r="607">
      <c r="A607" s="1419"/>
      <c r="B607" s="1419"/>
      <c r="C607" s="1419"/>
      <c r="D607" s="1419"/>
      <c r="E607" s="1419"/>
      <c r="F607" s="1419"/>
      <c r="G607" s="1420"/>
      <c r="H607" s="1419"/>
      <c r="I607" s="1421"/>
      <c r="J607" s="1419"/>
      <c r="K607" s="1419"/>
      <c r="L607" s="1419"/>
      <c r="M607" s="1419"/>
      <c r="N607" s="1419"/>
      <c r="O607" s="1234"/>
      <c r="P607" s="875"/>
      <c r="Q607" s="1419"/>
      <c r="R607" s="1419"/>
      <c r="S607" s="1419"/>
      <c r="T607" s="1419"/>
      <c r="U607" s="1419"/>
      <c r="V607" s="1419"/>
      <c r="W607" s="1419"/>
      <c r="X607" s="1420"/>
      <c r="Y607" s="1419"/>
      <c r="Z607" s="1421"/>
      <c r="AA607" s="1419"/>
      <c r="AB607" s="1419"/>
      <c r="AC607" s="1419"/>
      <c r="AD607" s="1419"/>
      <c r="AE607" s="1419"/>
      <c r="AF607" s="1234"/>
      <c r="AG607" s="875"/>
      <c r="AH607" s="1419"/>
    </row>
    <row r="608">
      <c r="A608" s="1419"/>
      <c r="B608" s="1419"/>
      <c r="C608" s="1419"/>
      <c r="D608" s="1419"/>
      <c r="E608" s="1419"/>
      <c r="F608" s="1419"/>
      <c r="G608" s="1420"/>
      <c r="H608" s="1419"/>
      <c r="I608" s="1421"/>
      <c r="J608" s="1419"/>
      <c r="K608" s="1419"/>
      <c r="L608" s="1419"/>
      <c r="M608" s="1419"/>
      <c r="N608" s="1419"/>
      <c r="O608" s="1234"/>
      <c r="P608" s="875"/>
      <c r="Q608" s="1419"/>
      <c r="R608" s="1419"/>
      <c r="S608" s="1419"/>
      <c r="T608" s="1419"/>
      <c r="U608" s="1419"/>
      <c r="V608" s="1419"/>
      <c r="W608" s="1419"/>
      <c r="X608" s="1420"/>
      <c r="Y608" s="1419"/>
      <c r="Z608" s="1421"/>
      <c r="AA608" s="1419"/>
      <c r="AB608" s="1419"/>
      <c r="AC608" s="1419"/>
      <c r="AD608" s="1419"/>
      <c r="AE608" s="1419"/>
      <c r="AF608" s="1234"/>
      <c r="AG608" s="875"/>
      <c r="AH608" s="1419"/>
    </row>
    <row r="609">
      <c r="A609" s="1419"/>
      <c r="B609" s="1419"/>
      <c r="C609" s="1419"/>
      <c r="D609" s="1419"/>
      <c r="E609" s="1419"/>
      <c r="F609" s="1419"/>
      <c r="G609" s="1420"/>
      <c r="H609" s="1419"/>
      <c r="I609" s="1421"/>
      <c r="J609" s="1419"/>
      <c r="K609" s="1419"/>
      <c r="L609" s="1419"/>
      <c r="M609" s="1419"/>
      <c r="N609" s="1419"/>
      <c r="O609" s="1234"/>
      <c r="P609" s="875"/>
      <c r="Q609" s="1419"/>
      <c r="R609" s="1419"/>
      <c r="S609" s="1419"/>
      <c r="T609" s="1419"/>
      <c r="U609" s="1419"/>
      <c r="V609" s="1419"/>
      <c r="W609" s="1419"/>
      <c r="X609" s="1420"/>
      <c r="Y609" s="1419"/>
      <c r="Z609" s="1421"/>
      <c r="AA609" s="1419"/>
      <c r="AB609" s="1419"/>
      <c r="AC609" s="1419"/>
      <c r="AD609" s="1419"/>
      <c r="AE609" s="1419"/>
      <c r="AF609" s="1234"/>
      <c r="AG609" s="875"/>
      <c r="AH609" s="1419"/>
    </row>
    <row r="610">
      <c r="A610" s="1419"/>
      <c r="B610" s="1419"/>
      <c r="C610" s="1419"/>
      <c r="D610" s="1419"/>
      <c r="E610" s="1419"/>
      <c r="F610" s="1419"/>
      <c r="G610" s="1420"/>
      <c r="H610" s="1419"/>
      <c r="I610" s="1421"/>
      <c r="J610" s="1419"/>
      <c r="K610" s="1419"/>
      <c r="L610" s="1419"/>
      <c r="M610" s="1419"/>
      <c r="N610" s="1419"/>
      <c r="O610" s="1234"/>
      <c r="P610" s="875"/>
      <c r="Q610" s="1419"/>
      <c r="R610" s="1419"/>
      <c r="S610" s="1419"/>
      <c r="T610" s="1419"/>
      <c r="U610" s="1419"/>
      <c r="V610" s="1419"/>
      <c r="W610" s="1419"/>
      <c r="X610" s="1420"/>
      <c r="Y610" s="1419"/>
      <c r="Z610" s="1421"/>
      <c r="AA610" s="1419"/>
      <c r="AB610" s="1419"/>
      <c r="AC610" s="1419"/>
      <c r="AD610" s="1419"/>
      <c r="AE610" s="1419"/>
      <c r="AF610" s="1234"/>
      <c r="AG610" s="875"/>
      <c r="AH610" s="1419"/>
    </row>
    <row r="611">
      <c r="A611" s="1419"/>
      <c r="B611" s="1419"/>
      <c r="C611" s="1419"/>
      <c r="D611" s="1419"/>
      <c r="E611" s="1419"/>
      <c r="F611" s="1419"/>
      <c r="G611" s="1420"/>
      <c r="H611" s="1419"/>
      <c r="I611" s="1421"/>
      <c r="J611" s="1419"/>
      <c r="K611" s="1419"/>
      <c r="L611" s="1419"/>
      <c r="M611" s="1419"/>
      <c r="N611" s="1419"/>
      <c r="O611" s="1234"/>
      <c r="P611" s="875"/>
      <c r="Q611" s="1419"/>
      <c r="R611" s="1419"/>
      <c r="S611" s="1419"/>
      <c r="T611" s="1419"/>
      <c r="U611" s="1419"/>
      <c r="V611" s="1419"/>
      <c r="W611" s="1419"/>
      <c r="X611" s="1420"/>
      <c r="Y611" s="1419"/>
      <c r="Z611" s="1421"/>
      <c r="AA611" s="1419"/>
      <c r="AB611" s="1419"/>
      <c r="AC611" s="1419"/>
      <c r="AD611" s="1419"/>
      <c r="AE611" s="1419"/>
      <c r="AF611" s="1234"/>
      <c r="AG611" s="875"/>
      <c r="AH611" s="1419"/>
    </row>
    <row r="612">
      <c r="A612" s="1419"/>
      <c r="B612" s="1419"/>
      <c r="C612" s="1419"/>
      <c r="D612" s="1419"/>
      <c r="E612" s="1419"/>
      <c r="F612" s="1419"/>
      <c r="G612" s="1420"/>
      <c r="H612" s="1419"/>
      <c r="I612" s="1421"/>
      <c r="J612" s="1419"/>
      <c r="K612" s="1419"/>
      <c r="L612" s="1419"/>
      <c r="M612" s="1419"/>
      <c r="N612" s="1419"/>
      <c r="O612" s="1234"/>
      <c r="P612" s="875"/>
      <c r="Q612" s="1419"/>
      <c r="R612" s="1419"/>
      <c r="S612" s="1419"/>
      <c r="T612" s="1419"/>
      <c r="U612" s="1419"/>
      <c r="V612" s="1419"/>
      <c r="W612" s="1419"/>
      <c r="X612" s="1420"/>
      <c r="Y612" s="1419"/>
      <c r="Z612" s="1421"/>
      <c r="AA612" s="1419"/>
      <c r="AB612" s="1419"/>
      <c r="AC612" s="1419"/>
      <c r="AD612" s="1419"/>
      <c r="AE612" s="1419"/>
      <c r="AF612" s="1234"/>
      <c r="AG612" s="875"/>
      <c r="AH612" s="1419"/>
    </row>
    <row r="613">
      <c r="A613" s="1419"/>
      <c r="B613" s="1419"/>
      <c r="C613" s="1419"/>
      <c r="D613" s="1419"/>
      <c r="E613" s="1419"/>
      <c r="F613" s="1419"/>
      <c r="G613" s="1420"/>
      <c r="H613" s="1419"/>
      <c r="I613" s="1421"/>
      <c r="J613" s="1419"/>
      <c r="K613" s="1419"/>
      <c r="L613" s="1419"/>
      <c r="M613" s="1419"/>
      <c r="N613" s="1419"/>
      <c r="O613" s="1234"/>
      <c r="P613" s="875"/>
      <c r="Q613" s="1419"/>
      <c r="R613" s="1419"/>
      <c r="S613" s="1419"/>
      <c r="T613" s="1419"/>
      <c r="U613" s="1419"/>
      <c r="V613" s="1419"/>
      <c r="W613" s="1419"/>
      <c r="X613" s="1420"/>
      <c r="Y613" s="1419"/>
      <c r="Z613" s="1421"/>
      <c r="AA613" s="1419"/>
      <c r="AB613" s="1419"/>
      <c r="AC613" s="1419"/>
      <c r="AD613" s="1419"/>
      <c r="AE613" s="1419"/>
      <c r="AF613" s="1234"/>
      <c r="AG613" s="875"/>
      <c r="AH613" s="1419"/>
    </row>
    <row r="614">
      <c r="A614" s="1419"/>
      <c r="B614" s="1419"/>
      <c r="C614" s="1419"/>
      <c r="D614" s="1419"/>
      <c r="E614" s="1419"/>
      <c r="F614" s="1419"/>
      <c r="G614" s="1420"/>
      <c r="H614" s="1419"/>
      <c r="I614" s="1421"/>
      <c r="J614" s="1419"/>
      <c r="K614" s="1419"/>
      <c r="L614" s="1419"/>
      <c r="M614" s="1419"/>
      <c r="N614" s="1419"/>
      <c r="O614" s="1234"/>
      <c r="P614" s="875"/>
      <c r="Q614" s="1419"/>
      <c r="R614" s="1419"/>
      <c r="S614" s="1419"/>
      <c r="T614" s="1419"/>
      <c r="U614" s="1419"/>
      <c r="V614" s="1419"/>
      <c r="W614" s="1419"/>
      <c r="X614" s="1420"/>
      <c r="Y614" s="1419"/>
      <c r="Z614" s="1421"/>
      <c r="AA614" s="1419"/>
      <c r="AB614" s="1419"/>
      <c r="AC614" s="1419"/>
      <c r="AD614" s="1419"/>
      <c r="AE614" s="1419"/>
      <c r="AF614" s="1234"/>
      <c r="AG614" s="875"/>
      <c r="AH614" s="1419"/>
    </row>
    <row r="615">
      <c r="A615" s="1419"/>
      <c r="B615" s="1419"/>
      <c r="C615" s="1419"/>
      <c r="D615" s="1419"/>
      <c r="E615" s="1419"/>
      <c r="F615" s="1419"/>
      <c r="G615" s="1420"/>
      <c r="H615" s="1419"/>
      <c r="I615" s="1421"/>
      <c r="J615" s="1419"/>
      <c r="K615" s="1419"/>
      <c r="L615" s="1419"/>
      <c r="M615" s="1419"/>
      <c r="N615" s="1419"/>
      <c r="O615" s="1234"/>
      <c r="P615" s="875"/>
      <c r="Q615" s="1419"/>
      <c r="R615" s="1419"/>
      <c r="S615" s="1419"/>
      <c r="T615" s="1419"/>
      <c r="U615" s="1419"/>
      <c r="V615" s="1419"/>
      <c r="W615" s="1419"/>
      <c r="X615" s="1420"/>
      <c r="Y615" s="1419"/>
      <c r="Z615" s="1421"/>
      <c r="AA615" s="1419"/>
      <c r="AB615" s="1419"/>
      <c r="AC615" s="1419"/>
      <c r="AD615" s="1419"/>
      <c r="AE615" s="1419"/>
      <c r="AF615" s="1234"/>
      <c r="AG615" s="875"/>
      <c r="AH615" s="1419"/>
    </row>
    <row r="616">
      <c r="A616" s="1419"/>
      <c r="B616" s="1419"/>
      <c r="C616" s="1419"/>
      <c r="D616" s="1419"/>
      <c r="E616" s="1419"/>
      <c r="F616" s="1419"/>
      <c r="G616" s="1420"/>
      <c r="H616" s="1419"/>
      <c r="I616" s="1421"/>
      <c r="J616" s="1419"/>
      <c r="K616" s="1419"/>
      <c r="L616" s="1419"/>
      <c r="M616" s="1419"/>
      <c r="N616" s="1419"/>
      <c r="O616" s="1234"/>
      <c r="P616" s="875"/>
      <c r="Q616" s="1419"/>
      <c r="R616" s="1419"/>
      <c r="S616" s="1419"/>
      <c r="T616" s="1419"/>
      <c r="U616" s="1419"/>
      <c r="V616" s="1419"/>
      <c r="W616" s="1419"/>
      <c r="X616" s="1420"/>
      <c r="Y616" s="1419"/>
      <c r="Z616" s="1421"/>
      <c r="AA616" s="1419"/>
      <c r="AB616" s="1419"/>
      <c r="AC616" s="1419"/>
      <c r="AD616" s="1419"/>
      <c r="AE616" s="1419"/>
      <c r="AF616" s="1234"/>
      <c r="AG616" s="875"/>
      <c r="AH616" s="1419"/>
    </row>
    <row r="617">
      <c r="A617" s="1419"/>
      <c r="B617" s="1419"/>
      <c r="C617" s="1419"/>
      <c r="D617" s="1419"/>
      <c r="E617" s="1419"/>
      <c r="F617" s="1419"/>
      <c r="G617" s="1420"/>
      <c r="H617" s="1419"/>
      <c r="I617" s="1421"/>
      <c r="J617" s="1419"/>
      <c r="K617" s="1419"/>
      <c r="L617" s="1419"/>
      <c r="M617" s="1419"/>
      <c r="N617" s="1419"/>
      <c r="O617" s="1234"/>
      <c r="P617" s="875"/>
      <c r="Q617" s="1419"/>
      <c r="R617" s="1419"/>
      <c r="S617" s="1419"/>
      <c r="T617" s="1419"/>
      <c r="U617" s="1419"/>
      <c r="V617" s="1419"/>
      <c r="W617" s="1419"/>
      <c r="X617" s="1420"/>
      <c r="Y617" s="1419"/>
      <c r="Z617" s="1421"/>
      <c r="AA617" s="1419"/>
      <c r="AB617" s="1419"/>
      <c r="AC617" s="1419"/>
      <c r="AD617" s="1419"/>
      <c r="AE617" s="1419"/>
      <c r="AF617" s="1234"/>
      <c r="AG617" s="875"/>
      <c r="AH617" s="1419"/>
    </row>
    <row r="618">
      <c r="A618" s="1419"/>
      <c r="B618" s="1419"/>
      <c r="C618" s="1419"/>
      <c r="D618" s="1419"/>
      <c r="E618" s="1419"/>
      <c r="F618" s="1419"/>
      <c r="G618" s="1420"/>
      <c r="H618" s="1419"/>
      <c r="I618" s="1421"/>
      <c r="J618" s="1419"/>
      <c r="K618" s="1419"/>
      <c r="L618" s="1419"/>
      <c r="M618" s="1419"/>
      <c r="N618" s="1419"/>
      <c r="O618" s="1234"/>
      <c r="P618" s="875"/>
      <c r="Q618" s="1419"/>
      <c r="R618" s="1419"/>
      <c r="S618" s="1419"/>
      <c r="T618" s="1419"/>
      <c r="U618" s="1419"/>
      <c r="V618" s="1419"/>
      <c r="W618" s="1419"/>
      <c r="X618" s="1420"/>
      <c r="Y618" s="1419"/>
      <c r="Z618" s="1421"/>
      <c r="AA618" s="1419"/>
      <c r="AB618" s="1419"/>
      <c r="AC618" s="1419"/>
      <c r="AD618" s="1419"/>
      <c r="AE618" s="1419"/>
      <c r="AF618" s="1234"/>
      <c r="AG618" s="875"/>
      <c r="AH618" s="1419"/>
    </row>
    <row r="619">
      <c r="A619" s="1419"/>
      <c r="B619" s="1419"/>
      <c r="C619" s="1419"/>
      <c r="D619" s="1419"/>
      <c r="E619" s="1419"/>
      <c r="F619" s="1419"/>
      <c r="G619" s="1420"/>
      <c r="H619" s="1419"/>
      <c r="I619" s="1421"/>
      <c r="J619" s="1419"/>
      <c r="K619" s="1419"/>
      <c r="L619" s="1419"/>
      <c r="M619" s="1419"/>
      <c r="N619" s="1419"/>
      <c r="O619" s="1234"/>
      <c r="P619" s="875"/>
      <c r="Q619" s="1419"/>
      <c r="R619" s="1419"/>
      <c r="S619" s="1419"/>
      <c r="T619" s="1419"/>
      <c r="U619" s="1419"/>
      <c r="V619" s="1419"/>
      <c r="W619" s="1419"/>
      <c r="X619" s="1420"/>
      <c r="Y619" s="1419"/>
      <c r="Z619" s="1421"/>
      <c r="AA619" s="1419"/>
      <c r="AB619" s="1419"/>
      <c r="AC619" s="1419"/>
      <c r="AD619" s="1419"/>
      <c r="AE619" s="1419"/>
      <c r="AF619" s="1234"/>
      <c r="AG619" s="875"/>
      <c r="AH619" s="1419"/>
    </row>
    <row r="620">
      <c r="A620" s="1419"/>
      <c r="B620" s="1419"/>
      <c r="C620" s="1419"/>
      <c r="D620" s="1419"/>
      <c r="E620" s="1419"/>
      <c r="F620" s="1419"/>
      <c r="G620" s="1420"/>
      <c r="H620" s="1419"/>
      <c r="I620" s="1421"/>
      <c r="J620" s="1419"/>
      <c r="K620" s="1419"/>
      <c r="L620" s="1419"/>
      <c r="M620" s="1419"/>
      <c r="N620" s="1419"/>
      <c r="O620" s="1234"/>
      <c r="P620" s="875"/>
      <c r="Q620" s="1419"/>
      <c r="R620" s="1419"/>
      <c r="S620" s="1419"/>
      <c r="T620" s="1419"/>
      <c r="U620" s="1419"/>
      <c r="V620" s="1419"/>
      <c r="W620" s="1419"/>
      <c r="X620" s="1420"/>
      <c r="Y620" s="1419"/>
      <c r="Z620" s="1421"/>
      <c r="AA620" s="1419"/>
      <c r="AB620" s="1419"/>
      <c r="AC620" s="1419"/>
      <c r="AD620" s="1419"/>
      <c r="AE620" s="1419"/>
      <c r="AF620" s="1234"/>
      <c r="AG620" s="875"/>
      <c r="AH620" s="1419"/>
    </row>
    <row r="621">
      <c r="A621" s="1419"/>
      <c r="B621" s="1419"/>
      <c r="C621" s="1419"/>
      <c r="D621" s="1419"/>
      <c r="E621" s="1419"/>
      <c r="F621" s="1419"/>
      <c r="G621" s="1420"/>
      <c r="H621" s="1419"/>
      <c r="I621" s="1421"/>
      <c r="J621" s="1419"/>
      <c r="K621" s="1419"/>
      <c r="L621" s="1419"/>
      <c r="M621" s="1419"/>
      <c r="N621" s="1419"/>
      <c r="O621" s="1234"/>
      <c r="P621" s="875"/>
      <c r="Q621" s="1419"/>
      <c r="R621" s="1419"/>
      <c r="S621" s="1419"/>
      <c r="T621" s="1419"/>
      <c r="U621" s="1419"/>
      <c r="V621" s="1419"/>
      <c r="W621" s="1419"/>
      <c r="X621" s="1420"/>
      <c r="Y621" s="1419"/>
      <c r="Z621" s="1421"/>
      <c r="AA621" s="1419"/>
      <c r="AB621" s="1419"/>
      <c r="AC621" s="1419"/>
      <c r="AD621" s="1419"/>
      <c r="AE621" s="1419"/>
      <c r="AF621" s="1234"/>
      <c r="AG621" s="875"/>
      <c r="AH621" s="1419"/>
    </row>
    <row r="622">
      <c r="A622" s="1419"/>
      <c r="B622" s="1419"/>
      <c r="C622" s="1419"/>
      <c r="D622" s="1419"/>
      <c r="E622" s="1419"/>
      <c r="F622" s="1419"/>
      <c r="G622" s="1420"/>
      <c r="H622" s="1419"/>
      <c r="I622" s="1421"/>
      <c r="J622" s="1419"/>
      <c r="K622" s="1419"/>
      <c r="L622" s="1419"/>
      <c r="M622" s="1419"/>
      <c r="N622" s="1419"/>
      <c r="O622" s="1234"/>
      <c r="P622" s="875"/>
      <c r="Q622" s="1419"/>
      <c r="R622" s="1419"/>
      <c r="S622" s="1419"/>
      <c r="T622" s="1419"/>
      <c r="U622" s="1419"/>
      <c r="V622" s="1419"/>
      <c r="W622" s="1419"/>
      <c r="X622" s="1420"/>
      <c r="Y622" s="1419"/>
      <c r="Z622" s="1421"/>
      <c r="AA622" s="1419"/>
      <c r="AB622" s="1419"/>
      <c r="AC622" s="1419"/>
      <c r="AD622" s="1419"/>
      <c r="AE622" s="1419"/>
      <c r="AF622" s="1234"/>
      <c r="AG622" s="875"/>
      <c r="AH622" s="1419"/>
    </row>
    <row r="623">
      <c r="A623" s="1419"/>
      <c r="B623" s="1419"/>
      <c r="C623" s="1419"/>
      <c r="D623" s="1419"/>
      <c r="E623" s="1419"/>
      <c r="F623" s="1419"/>
      <c r="G623" s="1420"/>
      <c r="H623" s="1419"/>
      <c r="I623" s="1421"/>
      <c r="J623" s="1419"/>
      <c r="K623" s="1419"/>
      <c r="L623" s="1419"/>
      <c r="M623" s="1419"/>
      <c r="N623" s="1419"/>
      <c r="O623" s="1234"/>
      <c r="P623" s="875"/>
      <c r="Q623" s="1419"/>
      <c r="R623" s="1419"/>
      <c r="S623" s="1419"/>
      <c r="T623" s="1419"/>
      <c r="U623" s="1419"/>
      <c r="V623" s="1419"/>
      <c r="W623" s="1419"/>
      <c r="X623" s="1420"/>
      <c r="Y623" s="1419"/>
      <c r="Z623" s="1421"/>
      <c r="AA623" s="1419"/>
      <c r="AB623" s="1419"/>
      <c r="AC623" s="1419"/>
      <c r="AD623" s="1419"/>
      <c r="AE623" s="1419"/>
      <c r="AF623" s="1234"/>
      <c r="AG623" s="875"/>
      <c r="AH623" s="1419"/>
    </row>
    <row r="624">
      <c r="A624" s="1419"/>
      <c r="B624" s="1419"/>
      <c r="C624" s="1419"/>
      <c r="D624" s="1419"/>
      <c r="E624" s="1419"/>
      <c r="F624" s="1419"/>
      <c r="G624" s="1420"/>
      <c r="H624" s="1419"/>
      <c r="I624" s="1421"/>
      <c r="J624" s="1419"/>
      <c r="K624" s="1419"/>
      <c r="L624" s="1419"/>
      <c r="M624" s="1419"/>
      <c r="N624" s="1419"/>
      <c r="O624" s="1234"/>
      <c r="P624" s="875"/>
      <c r="Q624" s="1419"/>
      <c r="R624" s="1419"/>
      <c r="S624" s="1419"/>
      <c r="T624" s="1419"/>
      <c r="U624" s="1419"/>
      <c r="V624" s="1419"/>
      <c r="W624" s="1419"/>
      <c r="X624" s="1420"/>
      <c r="Y624" s="1419"/>
      <c r="Z624" s="1421"/>
      <c r="AA624" s="1419"/>
      <c r="AB624" s="1419"/>
      <c r="AC624" s="1419"/>
      <c r="AD624" s="1419"/>
      <c r="AE624" s="1419"/>
      <c r="AF624" s="1234"/>
      <c r="AG624" s="875"/>
      <c r="AH624" s="1419"/>
    </row>
    <row r="625">
      <c r="A625" s="1419"/>
      <c r="B625" s="1419"/>
      <c r="C625" s="1419"/>
      <c r="D625" s="1419"/>
      <c r="E625" s="1419"/>
      <c r="F625" s="1419"/>
      <c r="G625" s="1420"/>
      <c r="H625" s="1419"/>
      <c r="I625" s="1421"/>
      <c r="J625" s="1419"/>
      <c r="K625" s="1419"/>
      <c r="L625" s="1419"/>
      <c r="M625" s="1419"/>
      <c r="N625" s="1419"/>
      <c r="O625" s="1234"/>
      <c r="P625" s="875"/>
      <c r="Q625" s="1419"/>
      <c r="R625" s="1419"/>
      <c r="S625" s="1419"/>
      <c r="T625" s="1419"/>
      <c r="U625" s="1419"/>
      <c r="V625" s="1419"/>
      <c r="W625" s="1419"/>
      <c r="X625" s="1420"/>
      <c r="Y625" s="1419"/>
      <c r="Z625" s="1421"/>
      <c r="AA625" s="1419"/>
      <c r="AB625" s="1419"/>
      <c r="AC625" s="1419"/>
      <c r="AD625" s="1419"/>
      <c r="AE625" s="1419"/>
      <c r="AF625" s="1234"/>
      <c r="AG625" s="875"/>
      <c r="AH625" s="1419"/>
    </row>
    <row r="626">
      <c r="A626" s="1419"/>
      <c r="B626" s="1419"/>
      <c r="C626" s="1419"/>
      <c r="D626" s="1419"/>
      <c r="E626" s="1419"/>
      <c r="F626" s="1419"/>
      <c r="G626" s="1420"/>
      <c r="H626" s="1419"/>
      <c r="I626" s="1421"/>
      <c r="J626" s="1419"/>
      <c r="K626" s="1419"/>
      <c r="L626" s="1419"/>
      <c r="M626" s="1419"/>
      <c r="N626" s="1419"/>
      <c r="O626" s="1234"/>
      <c r="P626" s="875"/>
      <c r="Q626" s="1419"/>
      <c r="R626" s="1419"/>
      <c r="S626" s="1419"/>
      <c r="T626" s="1419"/>
      <c r="U626" s="1419"/>
      <c r="V626" s="1419"/>
      <c r="W626" s="1419"/>
      <c r="X626" s="1420"/>
      <c r="Y626" s="1419"/>
      <c r="Z626" s="1421"/>
      <c r="AA626" s="1419"/>
      <c r="AB626" s="1419"/>
      <c r="AC626" s="1419"/>
      <c r="AD626" s="1419"/>
      <c r="AE626" s="1419"/>
      <c r="AF626" s="1234"/>
      <c r="AG626" s="875"/>
      <c r="AH626" s="1419"/>
    </row>
    <row r="627">
      <c r="A627" s="1419"/>
      <c r="B627" s="1419"/>
      <c r="C627" s="1419"/>
      <c r="D627" s="1419"/>
      <c r="E627" s="1419"/>
      <c r="F627" s="1419"/>
      <c r="G627" s="1420"/>
      <c r="H627" s="1419"/>
      <c r="I627" s="1421"/>
      <c r="J627" s="1419"/>
      <c r="K627" s="1419"/>
      <c r="L627" s="1419"/>
      <c r="M627" s="1419"/>
      <c r="N627" s="1419"/>
      <c r="O627" s="1234"/>
      <c r="P627" s="875"/>
      <c r="Q627" s="1419"/>
      <c r="R627" s="1419"/>
      <c r="S627" s="1419"/>
      <c r="T627" s="1419"/>
      <c r="U627" s="1419"/>
      <c r="V627" s="1419"/>
      <c r="W627" s="1419"/>
      <c r="X627" s="1420"/>
      <c r="Y627" s="1419"/>
      <c r="Z627" s="1421"/>
      <c r="AA627" s="1419"/>
      <c r="AB627" s="1419"/>
      <c r="AC627" s="1419"/>
      <c r="AD627" s="1419"/>
      <c r="AE627" s="1419"/>
      <c r="AF627" s="1234"/>
      <c r="AG627" s="875"/>
      <c r="AH627" s="1419"/>
    </row>
    <row r="628">
      <c r="A628" s="1419"/>
      <c r="B628" s="1419"/>
      <c r="C628" s="1419"/>
      <c r="D628" s="1419"/>
      <c r="E628" s="1419"/>
      <c r="F628" s="1419"/>
      <c r="G628" s="1420"/>
      <c r="H628" s="1419"/>
      <c r="I628" s="1421"/>
      <c r="J628" s="1419"/>
      <c r="K628" s="1419"/>
      <c r="L628" s="1419"/>
      <c r="M628" s="1419"/>
      <c r="N628" s="1419"/>
      <c r="O628" s="1234"/>
      <c r="P628" s="875"/>
      <c r="Q628" s="1419"/>
      <c r="R628" s="1419"/>
      <c r="S628" s="1419"/>
      <c r="T628" s="1419"/>
      <c r="U628" s="1419"/>
      <c r="V628" s="1419"/>
      <c r="W628" s="1419"/>
      <c r="X628" s="1420"/>
      <c r="Y628" s="1419"/>
      <c r="Z628" s="1421"/>
      <c r="AA628" s="1419"/>
      <c r="AB628" s="1419"/>
      <c r="AC628" s="1419"/>
      <c r="AD628" s="1419"/>
      <c r="AE628" s="1419"/>
      <c r="AF628" s="1234"/>
      <c r="AG628" s="875"/>
      <c r="AH628" s="1419"/>
    </row>
    <row r="629">
      <c r="A629" s="1419"/>
      <c r="B629" s="1419"/>
      <c r="C629" s="1419"/>
      <c r="D629" s="1419"/>
      <c r="E629" s="1419"/>
      <c r="F629" s="1419"/>
      <c r="G629" s="1420"/>
      <c r="H629" s="1419"/>
      <c r="I629" s="1421"/>
      <c r="J629" s="1419"/>
      <c r="K629" s="1419"/>
      <c r="L629" s="1419"/>
      <c r="M629" s="1419"/>
      <c r="N629" s="1419"/>
      <c r="O629" s="1234"/>
      <c r="P629" s="875"/>
      <c r="Q629" s="1419"/>
      <c r="R629" s="1419"/>
      <c r="S629" s="1419"/>
      <c r="T629" s="1419"/>
      <c r="U629" s="1419"/>
      <c r="V629" s="1419"/>
      <c r="W629" s="1419"/>
      <c r="X629" s="1420"/>
      <c r="Y629" s="1419"/>
      <c r="Z629" s="1421"/>
      <c r="AA629" s="1419"/>
      <c r="AB629" s="1419"/>
      <c r="AC629" s="1419"/>
      <c r="AD629" s="1419"/>
      <c r="AE629" s="1419"/>
      <c r="AF629" s="1234"/>
      <c r="AG629" s="875"/>
      <c r="AH629" s="1419"/>
    </row>
    <row r="630">
      <c r="A630" s="1419"/>
      <c r="B630" s="1419"/>
      <c r="C630" s="1419"/>
      <c r="D630" s="1419"/>
      <c r="E630" s="1419"/>
      <c r="F630" s="1419"/>
      <c r="G630" s="1420"/>
      <c r="H630" s="1419"/>
      <c r="I630" s="1421"/>
      <c r="J630" s="1419"/>
      <c r="K630" s="1419"/>
      <c r="L630" s="1419"/>
      <c r="M630" s="1419"/>
      <c r="N630" s="1419"/>
      <c r="O630" s="1234"/>
      <c r="P630" s="875"/>
      <c r="Q630" s="1419"/>
      <c r="R630" s="1419"/>
      <c r="S630" s="1419"/>
      <c r="T630" s="1419"/>
      <c r="U630" s="1419"/>
      <c r="V630" s="1419"/>
      <c r="W630" s="1419"/>
      <c r="X630" s="1420"/>
      <c r="Y630" s="1419"/>
      <c r="Z630" s="1421"/>
      <c r="AA630" s="1419"/>
      <c r="AB630" s="1419"/>
      <c r="AC630" s="1419"/>
      <c r="AD630" s="1419"/>
      <c r="AE630" s="1419"/>
      <c r="AF630" s="1234"/>
      <c r="AG630" s="875"/>
      <c r="AH630" s="1419"/>
    </row>
    <row r="631">
      <c r="A631" s="1419"/>
      <c r="B631" s="1419"/>
      <c r="C631" s="1419"/>
      <c r="D631" s="1419"/>
      <c r="E631" s="1419"/>
      <c r="F631" s="1419"/>
      <c r="G631" s="1420"/>
      <c r="H631" s="1419"/>
      <c r="I631" s="1421"/>
      <c r="J631" s="1419"/>
      <c r="K631" s="1419"/>
      <c r="L631" s="1419"/>
      <c r="M631" s="1419"/>
      <c r="N631" s="1419"/>
      <c r="O631" s="1234"/>
      <c r="P631" s="875"/>
      <c r="Q631" s="1419"/>
      <c r="R631" s="1419"/>
      <c r="S631" s="1419"/>
      <c r="T631" s="1419"/>
      <c r="U631" s="1419"/>
      <c r="V631" s="1419"/>
      <c r="W631" s="1419"/>
      <c r="X631" s="1420"/>
      <c r="Y631" s="1419"/>
      <c r="Z631" s="1421"/>
      <c r="AA631" s="1419"/>
      <c r="AB631" s="1419"/>
      <c r="AC631" s="1419"/>
      <c r="AD631" s="1419"/>
      <c r="AE631" s="1419"/>
      <c r="AF631" s="1234"/>
      <c r="AG631" s="875"/>
      <c r="AH631" s="1419"/>
    </row>
    <row r="632">
      <c r="A632" s="1419"/>
      <c r="B632" s="1419"/>
      <c r="C632" s="1419"/>
      <c r="D632" s="1419"/>
      <c r="E632" s="1419"/>
      <c r="F632" s="1419"/>
      <c r="G632" s="1420"/>
      <c r="H632" s="1419"/>
      <c r="I632" s="1421"/>
      <c r="J632" s="1419"/>
      <c r="K632" s="1419"/>
      <c r="L632" s="1419"/>
      <c r="M632" s="1419"/>
      <c r="N632" s="1419"/>
      <c r="O632" s="1234"/>
      <c r="P632" s="875"/>
      <c r="Q632" s="1419"/>
      <c r="R632" s="1419"/>
      <c r="S632" s="1419"/>
      <c r="T632" s="1419"/>
      <c r="U632" s="1419"/>
      <c r="V632" s="1419"/>
      <c r="W632" s="1419"/>
      <c r="X632" s="1420"/>
      <c r="Y632" s="1419"/>
      <c r="Z632" s="1421"/>
      <c r="AA632" s="1419"/>
      <c r="AB632" s="1419"/>
      <c r="AC632" s="1419"/>
      <c r="AD632" s="1419"/>
      <c r="AE632" s="1419"/>
      <c r="AF632" s="1234"/>
      <c r="AG632" s="875"/>
      <c r="AH632" s="1419"/>
    </row>
    <row r="633">
      <c r="A633" s="1419"/>
      <c r="B633" s="1419"/>
      <c r="C633" s="1419"/>
      <c r="D633" s="1419"/>
      <c r="E633" s="1419"/>
      <c r="F633" s="1419"/>
      <c r="G633" s="1420"/>
      <c r="H633" s="1419"/>
      <c r="I633" s="1421"/>
      <c r="J633" s="1419"/>
      <c r="K633" s="1419"/>
      <c r="L633" s="1419"/>
      <c r="M633" s="1419"/>
      <c r="N633" s="1419"/>
      <c r="O633" s="1234"/>
      <c r="P633" s="875"/>
      <c r="Q633" s="1419"/>
      <c r="R633" s="1419"/>
      <c r="S633" s="1419"/>
      <c r="T633" s="1419"/>
      <c r="U633" s="1419"/>
      <c r="V633" s="1419"/>
      <c r="W633" s="1419"/>
      <c r="X633" s="1420"/>
      <c r="Y633" s="1419"/>
      <c r="Z633" s="1421"/>
      <c r="AA633" s="1419"/>
      <c r="AB633" s="1419"/>
      <c r="AC633" s="1419"/>
      <c r="AD633" s="1419"/>
      <c r="AE633" s="1419"/>
      <c r="AF633" s="1234"/>
      <c r="AG633" s="875"/>
      <c r="AH633" s="1419"/>
    </row>
    <row r="634">
      <c r="A634" s="1419"/>
      <c r="B634" s="1419"/>
      <c r="C634" s="1419"/>
      <c r="D634" s="1419"/>
      <c r="E634" s="1419"/>
      <c r="F634" s="1419"/>
      <c r="G634" s="1420"/>
      <c r="H634" s="1419"/>
      <c r="I634" s="1421"/>
      <c r="J634" s="1419"/>
      <c r="K634" s="1419"/>
      <c r="L634" s="1419"/>
      <c r="M634" s="1419"/>
      <c r="N634" s="1419"/>
      <c r="O634" s="1234"/>
      <c r="P634" s="875"/>
      <c r="Q634" s="1419"/>
      <c r="R634" s="1419"/>
      <c r="S634" s="1419"/>
      <c r="T634" s="1419"/>
      <c r="U634" s="1419"/>
      <c r="V634" s="1419"/>
      <c r="W634" s="1419"/>
      <c r="X634" s="1420"/>
      <c r="Y634" s="1419"/>
      <c r="Z634" s="1421"/>
      <c r="AA634" s="1419"/>
      <c r="AB634" s="1419"/>
      <c r="AC634" s="1419"/>
      <c r="AD634" s="1419"/>
      <c r="AE634" s="1419"/>
      <c r="AF634" s="1234"/>
      <c r="AG634" s="875"/>
      <c r="AH634" s="1419"/>
    </row>
    <row r="635">
      <c r="A635" s="1419"/>
      <c r="B635" s="1419"/>
      <c r="C635" s="1419"/>
      <c r="D635" s="1419"/>
      <c r="E635" s="1419"/>
      <c r="F635" s="1419"/>
      <c r="G635" s="1420"/>
      <c r="H635" s="1419"/>
      <c r="I635" s="1421"/>
      <c r="J635" s="1419"/>
      <c r="K635" s="1419"/>
      <c r="L635" s="1419"/>
      <c r="M635" s="1419"/>
      <c r="N635" s="1419"/>
      <c r="O635" s="1234"/>
      <c r="P635" s="875"/>
      <c r="Q635" s="1419"/>
      <c r="R635" s="1419"/>
      <c r="S635" s="1419"/>
      <c r="T635" s="1419"/>
      <c r="U635" s="1419"/>
      <c r="V635" s="1419"/>
      <c r="W635" s="1419"/>
      <c r="X635" s="1420"/>
      <c r="Y635" s="1419"/>
      <c r="Z635" s="1421"/>
      <c r="AA635" s="1419"/>
      <c r="AB635" s="1419"/>
      <c r="AC635" s="1419"/>
      <c r="AD635" s="1419"/>
      <c r="AE635" s="1419"/>
      <c r="AF635" s="1234"/>
      <c r="AG635" s="875"/>
      <c r="AH635" s="1419"/>
    </row>
    <row r="636">
      <c r="A636" s="1419"/>
      <c r="B636" s="1419"/>
      <c r="C636" s="1419"/>
      <c r="D636" s="1419"/>
      <c r="E636" s="1419"/>
      <c r="F636" s="1419"/>
      <c r="G636" s="1420"/>
      <c r="H636" s="1419"/>
      <c r="I636" s="1421"/>
      <c r="J636" s="1419"/>
      <c r="K636" s="1419"/>
      <c r="L636" s="1419"/>
      <c r="M636" s="1419"/>
      <c r="N636" s="1419"/>
      <c r="O636" s="1234"/>
      <c r="P636" s="875"/>
      <c r="Q636" s="1419"/>
      <c r="R636" s="1419"/>
      <c r="S636" s="1419"/>
      <c r="T636" s="1419"/>
      <c r="U636" s="1419"/>
      <c r="V636" s="1419"/>
      <c r="W636" s="1419"/>
      <c r="X636" s="1420"/>
      <c r="Y636" s="1419"/>
      <c r="Z636" s="1421"/>
      <c r="AA636" s="1419"/>
      <c r="AB636" s="1419"/>
      <c r="AC636" s="1419"/>
      <c r="AD636" s="1419"/>
      <c r="AE636" s="1419"/>
      <c r="AF636" s="1234"/>
      <c r="AG636" s="875"/>
      <c r="AH636" s="1419"/>
    </row>
    <row r="637">
      <c r="A637" s="1419"/>
      <c r="B637" s="1419"/>
      <c r="C637" s="1419"/>
      <c r="D637" s="1419"/>
      <c r="E637" s="1419"/>
      <c r="F637" s="1419"/>
      <c r="G637" s="1420"/>
      <c r="H637" s="1419"/>
      <c r="I637" s="1421"/>
      <c r="J637" s="1419"/>
      <c r="K637" s="1419"/>
      <c r="L637" s="1419"/>
      <c r="M637" s="1419"/>
      <c r="N637" s="1419"/>
      <c r="O637" s="1234"/>
      <c r="P637" s="875"/>
      <c r="Q637" s="1419"/>
      <c r="R637" s="1419"/>
      <c r="S637" s="1419"/>
      <c r="T637" s="1419"/>
      <c r="U637" s="1419"/>
      <c r="V637" s="1419"/>
      <c r="W637" s="1419"/>
      <c r="X637" s="1420"/>
      <c r="Y637" s="1419"/>
      <c r="Z637" s="1421"/>
      <c r="AA637" s="1419"/>
      <c r="AB637" s="1419"/>
      <c r="AC637" s="1419"/>
      <c r="AD637" s="1419"/>
      <c r="AE637" s="1419"/>
      <c r="AF637" s="1234"/>
      <c r="AG637" s="875"/>
      <c r="AH637" s="1419"/>
    </row>
    <row r="638">
      <c r="A638" s="1419"/>
      <c r="B638" s="1419"/>
      <c r="C638" s="1419"/>
      <c r="D638" s="1419"/>
      <c r="E638" s="1419"/>
      <c r="F638" s="1419"/>
      <c r="G638" s="1420"/>
      <c r="H638" s="1419"/>
      <c r="I638" s="1421"/>
      <c r="J638" s="1419"/>
      <c r="K638" s="1419"/>
      <c r="L638" s="1419"/>
      <c r="M638" s="1419"/>
      <c r="N638" s="1419"/>
      <c r="O638" s="1234"/>
      <c r="P638" s="875"/>
      <c r="Q638" s="1419"/>
      <c r="R638" s="1419"/>
      <c r="S638" s="1419"/>
      <c r="T638" s="1419"/>
      <c r="U638" s="1419"/>
      <c r="V638" s="1419"/>
      <c r="W638" s="1419"/>
      <c r="X638" s="1420"/>
      <c r="Y638" s="1419"/>
      <c r="Z638" s="1421"/>
      <c r="AA638" s="1419"/>
      <c r="AB638" s="1419"/>
      <c r="AC638" s="1419"/>
      <c r="AD638" s="1419"/>
      <c r="AE638" s="1419"/>
      <c r="AF638" s="1234"/>
      <c r="AG638" s="875"/>
      <c r="AH638" s="1419"/>
    </row>
    <row r="639">
      <c r="A639" s="1419"/>
      <c r="B639" s="1419"/>
      <c r="C639" s="1419"/>
      <c r="D639" s="1419"/>
      <c r="E639" s="1419"/>
      <c r="F639" s="1419"/>
      <c r="G639" s="1420"/>
      <c r="H639" s="1419"/>
      <c r="I639" s="1421"/>
      <c r="J639" s="1419"/>
      <c r="K639" s="1419"/>
      <c r="L639" s="1419"/>
      <c r="M639" s="1419"/>
      <c r="N639" s="1419"/>
      <c r="O639" s="1234"/>
      <c r="P639" s="875"/>
      <c r="Q639" s="1419"/>
      <c r="R639" s="1419"/>
      <c r="S639" s="1419"/>
      <c r="T639" s="1419"/>
      <c r="U639" s="1419"/>
      <c r="V639" s="1419"/>
      <c r="W639" s="1419"/>
      <c r="X639" s="1420"/>
      <c r="Y639" s="1419"/>
      <c r="Z639" s="1421"/>
      <c r="AA639" s="1419"/>
      <c r="AB639" s="1419"/>
      <c r="AC639" s="1419"/>
      <c r="AD639" s="1419"/>
      <c r="AE639" s="1419"/>
      <c r="AF639" s="1234"/>
      <c r="AG639" s="875"/>
      <c r="AH639" s="1419"/>
    </row>
    <row r="640">
      <c r="A640" s="1419"/>
      <c r="B640" s="1419"/>
      <c r="C640" s="1419"/>
      <c r="D640" s="1419"/>
      <c r="E640" s="1419"/>
      <c r="F640" s="1419"/>
      <c r="G640" s="1420"/>
      <c r="H640" s="1419"/>
      <c r="I640" s="1421"/>
      <c r="J640" s="1419"/>
      <c r="K640" s="1419"/>
      <c r="L640" s="1419"/>
      <c r="M640" s="1419"/>
      <c r="N640" s="1419"/>
      <c r="O640" s="1234"/>
      <c r="P640" s="875"/>
      <c r="Q640" s="1419"/>
      <c r="R640" s="1419"/>
      <c r="S640" s="1419"/>
      <c r="T640" s="1419"/>
      <c r="U640" s="1419"/>
      <c r="V640" s="1419"/>
      <c r="W640" s="1419"/>
      <c r="X640" s="1420"/>
      <c r="Y640" s="1419"/>
      <c r="Z640" s="1421"/>
      <c r="AA640" s="1419"/>
      <c r="AB640" s="1419"/>
      <c r="AC640" s="1419"/>
      <c r="AD640" s="1419"/>
      <c r="AE640" s="1419"/>
      <c r="AF640" s="1234"/>
      <c r="AG640" s="875"/>
      <c r="AH640" s="1419"/>
    </row>
    <row r="641">
      <c r="A641" s="1419"/>
      <c r="B641" s="1419"/>
      <c r="C641" s="1419"/>
      <c r="D641" s="1419"/>
      <c r="E641" s="1419"/>
      <c r="F641" s="1419"/>
      <c r="G641" s="1420"/>
      <c r="H641" s="1419"/>
      <c r="I641" s="1421"/>
      <c r="J641" s="1419"/>
      <c r="K641" s="1419"/>
      <c r="L641" s="1419"/>
      <c r="M641" s="1419"/>
      <c r="N641" s="1419"/>
      <c r="O641" s="1234"/>
      <c r="P641" s="875"/>
      <c r="Q641" s="1419"/>
      <c r="R641" s="1419"/>
      <c r="S641" s="1419"/>
      <c r="T641" s="1419"/>
      <c r="U641" s="1419"/>
      <c r="V641" s="1419"/>
      <c r="W641" s="1419"/>
      <c r="X641" s="1420"/>
      <c r="Y641" s="1419"/>
      <c r="Z641" s="1421"/>
      <c r="AA641" s="1419"/>
      <c r="AB641" s="1419"/>
      <c r="AC641" s="1419"/>
      <c r="AD641" s="1419"/>
      <c r="AE641" s="1419"/>
      <c r="AF641" s="1234"/>
      <c r="AG641" s="875"/>
      <c r="AH641" s="1419"/>
    </row>
    <row r="642">
      <c r="A642" s="1419"/>
      <c r="B642" s="1419"/>
      <c r="C642" s="1419"/>
      <c r="D642" s="1419"/>
      <c r="E642" s="1419"/>
      <c r="F642" s="1419"/>
      <c r="G642" s="1420"/>
      <c r="H642" s="1419"/>
      <c r="I642" s="1421"/>
      <c r="J642" s="1419"/>
      <c r="K642" s="1419"/>
      <c r="L642" s="1419"/>
      <c r="M642" s="1419"/>
      <c r="N642" s="1419"/>
      <c r="O642" s="1234"/>
      <c r="P642" s="875"/>
      <c r="Q642" s="1419"/>
      <c r="R642" s="1419"/>
      <c r="S642" s="1419"/>
      <c r="T642" s="1419"/>
      <c r="U642" s="1419"/>
      <c r="V642" s="1419"/>
      <c r="W642" s="1419"/>
      <c r="X642" s="1420"/>
      <c r="Y642" s="1419"/>
      <c r="Z642" s="1421"/>
      <c r="AA642" s="1419"/>
      <c r="AB642" s="1419"/>
      <c r="AC642" s="1419"/>
      <c r="AD642" s="1419"/>
      <c r="AE642" s="1419"/>
      <c r="AF642" s="1234"/>
      <c r="AG642" s="875"/>
      <c r="AH642" s="1419"/>
    </row>
    <row r="643">
      <c r="A643" s="1419"/>
      <c r="B643" s="1419"/>
      <c r="C643" s="1419"/>
      <c r="D643" s="1419"/>
      <c r="E643" s="1419"/>
      <c r="F643" s="1419"/>
      <c r="G643" s="1420"/>
      <c r="H643" s="1419"/>
      <c r="I643" s="1421"/>
      <c r="J643" s="1419"/>
      <c r="K643" s="1419"/>
      <c r="L643" s="1419"/>
      <c r="M643" s="1419"/>
      <c r="N643" s="1419"/>
      <c r="O643" s="1234"/>
      <c r="P643" s="875"/>
      <c r="Q643" s="1419"/>
      <c r="R643" s="1419"/>
      <c r="S643" s="1419"/>
      <c r="T643" s="1419"/>
      <c r="U643" s="1419"/>
      <c r="V643" s="1419"/>
      <c r="W643" s="1419"/>
      <c r="X643" s="1420"/>
      <c r="Y643" s="1419"/>
      <c r="Z643" s="1421"/>
      <c r="AA643" s="1419"/>
      <c r="AB643" s="1419"/>
      <c r="AC643" s="1419"/>
      <c r="AD643" s="1419"/>
      <c r="AE643" s="1419"/>
      <c r="AF643" s="1234"/>
      <c r="AG643" s="875"/>
      <c r="AH643" s="1419"/>
    </row>
    <row r="644">
      <c r="A644" s="1419"/>
      <c r="B644" s="1419"/>
      <c r="C644" s="1419"/>
      <c r="D644" s="1419"/>
      <c r="E644" s="1419"/>
      <c r="F644" s="1419"/>
      <c r="G644" s="1420"/>
      <c r="H644" s="1419"/>
      <c r="I644" s="1421"/>
      <c r="J644" s="1419"/>
      <c r="K644" s="1419"/>
      <c r="L644" s="1419"/>
      <c r="M644" s="1419"/>
      <c r="N644" s="1419"/>
      <c r="O644" s="1234"/>
      <c r="P644" s="875"/>
      <c r="Q644" s="1419"/>
      <c r="R644" s="1419"/>
      <c r="S644" s="1419"/>
      <c r="T644" s="1419"/>
      <c r="U644" s="1419"/>
      <c r="V644" s="1419"/>
      <c r="W644" s="1419"/>
      <c r="X644" s="1420"/>
      <c r="Y644" s="1419"/>
      <c r="Z644" s="1421"/>
      <c r="AA644" s="1419"/>
      <c r="AB644" s="1419"/>
      <c r="AC644" s="1419"/>
      <c r="AD644" s="1419"/>
      <c r="AE644" s="1419"/>
      <c r="AF644" s="1234"/>
      <c r="AG644" s="875"/>
      <c r="AH644" s="1419"/>
    </row>
    <row r="645">
      <c r="A645" s="1419"/>
      <c r="B645" s="1419"/>
      <c r="C645" s="1419"/>
      <c r="D645" s="1419"/>
      <c r="E645" s="1419"/>
      <c r="F645" s="1419"/>
      <c r="G645" s="1420"/>
      <c r="H645" s="1419"/>
      <c r="I645" s="1421"/>
      <c r="J645" s="1419"/>
      <c r="K645" s="1419"/>
      <c r="L645" s="1419"/>
      <c r="M645" s="1419"/>
      <c r="N645" s="1419"/>
      <c r="O645" s="1234"/>
      <c r="P645" s="875"/>
      <c r="Q645" s="1419"/>
      <c r="R645" s="1419"/>
      <c r="S645" s="1419"/>
      <c r="T645" s="1419"/>
      <c r="U645" s="1419"/>
      <c r="V645" s="1419"/>
      <c r="W645" s="1419"/>
      <c r="X645" s="1420"/>
      <c r="Y645" s="1419"/>
      <c r="Z645" s="1421"/>
      <c r="AA645" s="1419"/>
      <c r="AB645" s="1419"/>
      <c r="AC645" s="1419"/>
      <c r="AD645" s="1419"/>
      <c r="AE645" s="1419"/>
      <c r="AF645" s="1234"/>
      <c r="AG645" s="875"/>
      <c r="AH645" s="1419"/>
    </row>
    <row r="646">
      <c r="A646" s="1419"/>
      <c r="B646" s="1419"/>
      <c r="C646" s="1419"/>
      <c r="D646" s="1419"/>
      <c r="E646" s="1419"/>
      <c r="F646" s="1419"/>
      <c r="G646" s="1420"/>
      <c r="H646" s="1419"/>
      <c r="I646" s="1421"/>
      <c r="J646" s="1419"/>
      <c r="K646" s="1419"/>
      <c r="L646" s="1419"/>
      <c r="M646" s="1419"/>
      <c r="N646" s="1419"/>
      <c r="O646" s="1234"/>
      <c r="P646" s="875"/>
      <c r="Q646" s="1419"/>
      <c r="R646" s="1419"/>
      <c r="S646" s="1419"/>
      <c r="T646" s="1419"/>
      <c r="U646" s="1419"/>
      <c r="V646" s="1419"/>
      <c r="W646" s="1419"/>
      <c r="X646" s="1420"/>
      <c r="Y646" s="1419"/>
      <c r="Z646" s="1421"/>
      <c r="AA646" s="1419"/>
      <c r="AB646" s="1419"/>
      <c r="AC646" s="1419"/>
      <c r="AD646" s="1419"/>
      <c r="AE646" s="1419"/>
      <c r="AF646" s="1234"/>
      <c r="AG646" s="875"/>
      <c r="AH646" s="1419"/>
    </row>
    <row r="647">
      <c r="A647" s="1419"/>
      <c r="B647" s="1419"/>
      <c r="C647" s="1419"/>
      <c r="D647" s="1419"/>
      <c r="E647" s="1419"/>
      <c r="F647" s="1419"/>
      <c r="G647" s="1420"/>
      <c r="H647" s="1419"/>
      <c r="I647" s="1421"/>
      <c r="J647" s="1419"/>
      <c r="K647" s="1419"/>
      <c r="L647" s="1419"/>
      <c r="M647" s="1419"/>
      <c r="N647" s="1419"/>
      <c r="O647" s="1234"/>
      <c r="P647" s="875"/>
      <c r="Q647" s="1419"/>
      <c r="R647" s="1419"/>
      <c r="S647" s="1419"/>
      <c r="T647" s="1419"/>
      <c r="U647" s="1419"/>
      <c r="V647" s="1419"/>
      <c r="W647" s="1419"/>
      <c r="X647" s="1420"/>
      <c r="Y647" s="1419"/>
      <c r="Z647" s="1421"/>
      <c r="AA647" s="1419"/>
      <c r="AB647" s="1419"/>
      <c r="AC647" s="1419"/>
      <c r="AD647" s="1419"/>
      <c r="AE647" s="1419"/>
      <c r="AF647" s="1234"/>
      <c r="AG647" s="875"/>
      <c r="AH647" s="1419"/>
    </row>
    <row r="648">
      <c r="A648" s="1419"/>
      <c r="B648" s="1419"/>
      <c r="C648" s="1419"/>
      <c r="D648" s="1419"/>
      <c r="E648" s="1419"/>
      <c r="F648" s="1419"/>
      <c r="G648" s="1420"/>
      <c r="H648" s="1419"/>
      <c r="I648" s="1421"/>
      <c r="J648" s="1419"/>
      <c r="K648" s="1419"/>
      <c r="L648" s="1419"/>
      <c r="M648" s="1419"/>
      <c r="N648" s="1419"/>
      <c r="O648" s="1234"/>
      <c r="P648" s="875"/>
      <c r="Q648" s="1419"/>
      <c r="R648" s="1419"/>
      <c r="S648" s="1419"/>
      <c r="T648" s="1419"/>
      <c r="U648" s="1419"/>
      <c r="V648" s="1419"/>
      <c r="W648" s="1419"/>
      <c r="X648" s="1420"/>
      <c r="Y648" s="1419"/>
      <c r="Z648" s="1421"/>
      <c r="AA648" s="1419"/>
      <c r="AB648" s="1419"/>
      <c r="AC648" s="1419"/>
      <c r="AD648" s="1419"/>
      <c r="AE648" s="1419"/>
      <c r="AF648" s="1234"/>
      <c r="AG648" s="875"/>
      <c r="AH648" s="1419"/>
    </row>
    <row r="649">
      <c r="A649" s="1419"/>
      <c r="B649" s="1419"/>
      <c r="C649" s="1419"/>
      <c r="D649" s="1419"/>
      <c r="E649" s="1419"/>
      <c r="F649" s="1419"/>
      <c r="G649" s="1420"/>
      <c r="H649" s="1419"/>
      <c r="I649" s="1421"/>
      <c r="J649" s="1419"/>
      <c r="K649" s="1419"/>
      <c r="L649" s="1419"/>
      <c r="M649" s="1419"/>
      <c r="N649" s="1419"/>
      <c r="O649" s="1234"/>
      <c r="P649" s="875"/>
      <c r="Q649" s="1419"/>
      <c r="R649" s="1419"/>
      <c r="S649" s="1419"/>
      <c r="T649" s="1419"/>
      <c r="U649" s="1419"/>
      <c r="V649" s="1419"/>
      <c r="W649" s="1419"/>
      <c r="X649" s="1420"/>
      <c r="Y649" s="1419"/>
      <c r="Z649" s="1421"/>
      <c r="AA649" s="1419"/>
      <c r="AB649" s="1419"/>
      <c r="AC649" s="1419"/>
      <c r="AD649" s="1419"/>
      <c r="AE649" s="1419"/>
      <c r="AF649" s="1234"/>
      <c r="AG649" s="875"/>
      <c r="AH649" s="1419"/>
    </row>
    <row r="650">
      <c r="A650" s="1419"/>
      <c r="B650" s="1419"/>
      <c r="C650" s="1419"/>
      <c r="D650" s="1419"/>
      <c r="E650" s="1419"/>
      <c r="F650" s="1419"/>
      <c r="G650" s="1420"/>
      <c r="H650" s="1419"/>
      <c r="I650" s="1421"/>
      <c r="J650" s="1419"/>
      <c r="K650" s="1419"/>
      <c r="L650" s="1419"/>
      <c r="M650" s="1419"/>
      <c r="N650" s="1419"/>
      <c r="O650" s="1234"/>
      <c r="P650" s="875"/>
      <c r="Q650" s="1419"/>
      <c r="R650" s="1419"/>
      <c r="S650" s="1419"/>
      <c r="T650" s="1419"/>
      <c r="U650" s="1419"/>
      <c r="V650" s="1419"/>
      <c r="W650" s="1419"/>
      <c r="X650" s="1420"/>
      <c r="Y650" s="1419"/>
      <c r="Z650" s="1421"/>
      <c r="AA650" s="1419"/>
      <c r="AB650" s="1419"/>
      <c r="AC650" s="1419"/>
      <c r="AD650" s="1419"/>
      <c r="AE650" s="1419"/>
      <c r="AF650" s="1234"/>
      <c r="AG650" s="875"/>
      <c r="AH650" s="1419"/>
    </row>
    <row r="651">
      <c r="A651" s="1419"/>
      <c r="B651" s="1419"/>
      <c r="C651" s="1419"/>
      <c r="D651" s="1419"/>
      <c r="E651" s="1419"/>
      <c r="F651" s="1419"/>
      <c r="G651" s="1420"/>
      <c r="H651" s="1419"/>
      <c r="I651" s="1421"/>
      <c r="J651" s="1419"/>
      <c r="K651" s="1419"/>
      <c r="L651" s="1419"/>
      <c r="M651" s="1419"/>
      <c r="N651" s="1419"/>
      <c r="O651" s="1234"/>
      <c r="P651" s="875"/>
      <c r="Q651" s="1419"/>
      <c r="R651" s="1419"/>
      <c r="S651" s="1419"/>
      <c r="T651" s="1419"/>
      <c r="U651" s="1419"/>
      <c r="V651" s="1419"/>
      <c r="W651" s="1419"/>
      <c r="X651" s="1420"/>
      <c r="Y651" s="1419"/>
      <c r="Z651" s="1421"/>
      <c r="AA651" s="1419"/>
      <c r="AB651" s="1419"/>
      <c r="AC651" s="1419"/>
      <c r="AD651" s="1419"/>
      <c r="AE651" s="1419"/>
      <c r="AF651" s="1234"/>
      <c r="AG651" s="875"/>
      <c r="AH651" s="1419"/>
    </row>
    <row r="652">
      <c r="A652" s="1419"/>
      <c r="B652" s="1419"/>
      <c r="C652" s="1419"/>
      <c r="D652" s="1419"/>
      <c r="E652" s="1419"/>
      <c r="F652" s="1419"/>
      <c r="G652" s="1420"/>
      <c r="H652" s="1419"/>
      <c r="I652" s="1421"/>
      <c r="J652" s="1419"/>
      <c r="K652" s="1419"/>
      <c r="L652" s="1419"/>
      <c r="M652" s="1419"/>
      <c r="N652" s="1419"/>
      <c r="O652" s="1234"/>
      <c r="P652" s="875"/>
      <c r="Q652" s="1419"/>
      <c r="R652" s="1419"/>
      <c r="S652" s="1419"/>
      <c r="T652" s="1419"/>
      <c r="U652" s="1419"/>
      <c r="V652" s="1419"/>
      <c r="W652" s="1419"/>
      <c r="X652" s="1420"/>
      <c r="Y652" s="1419"/>
      <c r="Z652" s="1421"/>
      <c r="AA652" s="1419"/>
      <c r="AB652" s="1419"/>
      <c r="AC652" s="1419"/>
      <c r="AD652" s="1419"/>
      <c r="AE652" s="1419"/>
      <c r="AF652" s="1234"/>
      <c r="AG652" s="875"/>
      <c r="AH652" s="1419"/>
    </row>
    <row r="653">
      <c r="A653" s="1419"/>
      <c r="B653" s="1419"/>
      <c r="C653" s="1419"/>
      <c r="D653" s="1419"/>
      <c r="E653" s="1419"/>
      <c r="F653" s="1419"/>
      <c r="G653" s="1420"/>
      <c r="H653" s="1419"/>
      <c r="I653" s="1421"/>
      <c r="J653" s="1419"/>
      <c r="K653" s="1419"/>
      <c r="L653" s="1419"/>
      <c r="M653" s="1419"/>
      <c r="N653" s="1419"/>
      <c r="O653" s="1234"/>
      <c r="P653" s="875"/>
      <c r="Q653" s="1419"/>
      <c r="R653" s="1419"/>
      <c r="S653" s="1419"/>
      <c r="T653" s="1419"/>
      <c r="U653" s="1419"/>
      <c r="V653" s="1419"/>
      <c r="W653" s="1419"/>
      <c r="X653" s="1420"/>
      <c r="Y653" s="1419"/>
      <c r="Z653" s="1421"/>
      <c r="AA653" s="1419"/>
      <c r="AB653" s="1419"/>
      <c r="AC653" s="1419"/>
      <c r="AD653" s="1419"/>
      <c r="AE653" s="1419"/>
      <c r="AF653" s="1234"/>
      <c r="AG653" s="875"/>
      <c r="AH653" s="1419"/>
    </row>
    <row r="654">
      <c r="A654" s="1419"/>
      <c r="B654" s="1419"/>
      <c r="C654" s="1419"/>
      <c r="D654" s="1419"/>
      <c r="E654" s="1419"/>
      <c r="F654" s="1419"/>
      <c r="G654" s="1420"/>
      <c r="H654" s="1419"/>
      <c r="I654" s="1421"/>
      <c r="J654" s="1419"/>
      <c r="K654" s="1419"/>
      <c r="L654" s="1419"/>
      <c r="M654" s="1419"/>
      <c r="N654" s="1419"/>
      <c r="O654" s="1234"/>
      <c r="P654" s="875"/>
      <c r="Q654" s="1419"/>
      <c r="R654" s="1419"/>
      <c r="S654" s="1419"/>
      <c r="T654" s="1419"/>
      <c r="U654" s="1419"/>
      <c r="V654" s="1419"/>
      <c r="W654" s="1419"/>
      <c r="X654" s="1420"/>
      <c r="Y654" s="1419"/>
      <c r="Z654" s="1421"/>
      <c r="AA654" s="1419"/>
      <c r="AB654" s="1419"/>
      <c r="AC654" s="1419"/>
      <c r="AD654" s="1419"/>
      <c r="AE654" s="1419"/>
      <c r="AF654" s="1234"/>
      <c r="AG654" s="875"/>
      <c r="AH654" s="1419"/>
    </row>
    <row r="655">
      <c r="A655" s="1419"/>
      <c r="B655" s="1419"/>
      <c r="C655" s="1419"/>
      <c r="D655" s="1419"/>
      <c r="E655" s="1419"/>
      <c r="F655" s="1419"/>
      <c r="G655" s="1420"/>
      <c r="H655" s="1419"/>
      <c r="I655" s="1421"/>
      <c r="J655" s="1419"/>
      <c r="K655" s="1419"/>
      <c r="L655" s="1419"/>
      <c r="M655" s="1419"/>
      <c r="N655" s="1419"/>
      <c r="O655" s="1234"/>
      <c r="P655" s="875"/>
      <c r="Q655" s="1419"/>
      <c r="R655" s="1419"/>
      <c r="S655" s="1419"/>
      <c r="T655" s="1419"/>
      <c r="U655" s="1419"/>
      <c r="V655" s="1419"/>
      <c r="W655" s="1419"/>
      <c r="X655" s="1420"/>
      <c r="Y655" s="1419"/>
      <c r="Z655" s="1421"/>
      <c r="AA655" s="1419"/>
      <c r="AB655" s="1419"/>
      <c r="AC655" s="1419"/>
      <c r="AD655" s="1419"/>
      <c r="AE655" s="1419"/>
      <c r="AF655" s="1234"/>
      <c r="AG655" s="875"/>
      <c r="AH655" s="1419"/>
    </row>
    <row r="656">
      <c r="A656" s="1419"/>
      <c r="B656" s="1419"/>
      <c r="C656" s="1419"/>
      <c r="D656" s="1419"/>
      <c r="E656" s="1419"/>
      <c r="F656" s="1419"/>
      <c r="G656" s="1420"/>
      <c r="H656" s="1419"/>
      <c r="I656" s="1421"/>
      <c r="J656" s="1419"/>
      <c r="K656" s="1419"/>
      <c r="L656" s="1419"/>
      <c r="M656" s="1419"/>
      <c r="N656" s="1419"/>
      <c r="O656" s="1234"/>
      <c r="P656" s="875"/>
      <c r="Q656" s="1419"/>
      <c r="R656" s="1419"/>
      <c r="S656" s="1419"/>
      <c r="T656" s="1419"/>
      <c r="U656" s="1419"/>
      <c r="V656" s="1419"/>
      <c r="W656" s="1419"/>
      <c r="X656" s="1420"/>
      <c r="Y656" s="1419"/>
      <c r="Z656" s="1421"/>
      <c r="AA656" s="1419"/>
      <c r="AB656" s="1419"/>
      <c r="AC656" s="1419"/>
      <c r="AD656" s="1419"/>
      <c r="AE656" s="1419"/>
      <c r="AF656" s="1234"/>
      <c r="AG656" s="875"/>
      <c r="AH656" s="1419"/>
    </row>
    <row r="657">
      <c r="A657" s="1419"/>
      <c r="B657" s="1419"/>
      <c r="C657" s="1419"/>
      <c r="D657" s="1419"/>
      <c r="E657" s="1419"/>
      <c r="F657" s="1419"/>
      <c r="G657" s="1420"/>
      <c r="H657" s="1419"/>
      <c r="I657" s="1421"/>
      <c r="J657" s="1419"/>
      <c r="K657" s="1419"/>
      <c r="L657" s="1419"/>
      <c r="M657" s="1419"/>
      <c r="N657" s="1419"/>
      <c r="O657" s="1234"/>
      <c r="P657" s="875"/>
      <c r="Q657" s="1419"/>
      <c r="R657" s="1419"/>
      <c r="S657" s="1419"/>
      <c r="T657" s="1419"/>
      <c r="U657" s="1419"/>
      <c r="V657" s="1419"/>
      <c r="W657" s="1419"/>
      <c r="X657" s="1420"/>
      <c r="Y657" s="1419"/>
      <c r="Z657" s="1421"/>
      <c r="AA657" s="1419"/>
      <c r="AB657" s="1419"/>
      <c r="AC657" s="1419"/>
      <c r="AD657" s="1419"/>
      <c r="AE657" s="1419"/>
      <c r="AF657" s="1234"/>
      <c r="AG657" s="875"/>
      <c r="AH657" s="1419"/>
    </row>
    <row r="658">
      <c r="A658" s="1419"/>
      <c r="B658" s="1419"/>
      <c r="C658" s="1419"/>
      <c r="D658" s="1419"/>
      <c r="E658" s="1419"/>
      <c r="F658" s="1419"/>
      <c r="G658" s="1420"/>
      <c r="H658" s="1419"/>
      <c r="I658" s="1421"/>
      <c r="J658" s="1419"/>
      <c r="K658" s="1419"/>
      <c r="L658" s="1419"/>
      <c r="M658" s="1419"/>
      <c r="N658" s="1419"/>
      <c r="O658" s="1234"/>
      <c r="P658" s="875"/>
      <c r="Q658" s="1419"/>
      <c r="R658" s="1419"/>
      <c r="S658" s="1419"/>
      <c r="T658" s="1419"/>
      <c r="U658" s="1419"/>
      <c r="V658" s="1419"/>
      <c r="W658" s="1419"/>
      <c r="X658" s="1420"/>
      <c r="Y658" s="1419"/>
      <c r="Z658" s="1421"/>
      <c r="AA658" s="1419"/>
      <c r="AB658" s="1419"/>
      <c r="AC658" s="1419"/>
      <c r="AD658" s="1419"/>
      <c r="AE658" s="1419"/>
      <c r="AF658" s="1234"/>
      <c r="AG658" s="875"/>
      <c r="AH658" s="1419"/>
    </row>
    <row r="659">
      <c r="A659" s="1419"/>
      <c r="B659" s="1419"/>
      <c r="C659" s="1419"/>
      <c r="D659" s="1419"/>
      <c r="E659" s="1419"/>
      <c r="F659" s="1419"/>
      <c r="G659" s="1420"/>
      <c r="H659" s="1419"/>
      <c r="I659" s="1421"/>
      <c r="J659" s="1419"/>
      <c r="K659" s="1419"/>
      <c r="L659" s="1419"/>
      <c r="M659" s="1419"/>
      <c r="N659" s="1419"/>
      <c r="O659" s="1234"/>
      <c r="P659" s="875"/>
      <c r="Q659" s="1419"/>
      <c r="R659" s="1419"/>
      <c r="S659" s="1419"/>
      <c r="T659" s="1419"/>
      <c r="U659" s="1419"/>
      <c r="V659" s="1419"/>
      <c r="W659" s="1419"/>
      <c r="X659" s="1420"/>
      <c r="Y659" s="1419"/>
      <c r="Z659" s="1421"/>
      <c r="AA659" s="1419"/>
      <c r="AB659" s="1419"/>
      <c r="AC659" s="1419"/>
      <c r="AD659" s="1419"/>
      <c r="AE659" s="1419"/>
      <c r="AF659" s="1234"/>
      <c r="AG659" s="875"/>
      <c r="AH659" s="1419"/>
    </row>
    <row r="660">
      <c r="A660" s="1419"/>
      <c r="B660" s="1419"/>
      <c r="C660" s="1419"/>
      <c r="D660" s="1419"/>
      <c r="E660" s="1419"/>
      <c r="F660" s="1419"/>
      <c r="G660" s="1420"/>
      <c r="H660" s="1419"/>
      <c r="I660" s="1421"/>
      <c r="J660" s="1419"/>
      <c r="K660" s="1419"/>
      <c r="L660" s="1419"/>
      <c r="M660" s="1419"/>
      <c r="N660" s="1419"/>
      <c r="O660" s="1234"/>
      <c r="P660" s="875"/>
      <c r="Q660" s="1419"/>
      <c r="R660" s="1419"/>
      <c r="S660" s="1419"/>
      <c r="T660" s="1419"/>
      <c r="U660" s="1419"/>
      <c r="V660" s="1419"/>
      <c r="W660" s="1419"/>
      <c r="X660" s="1420"/>
      <c r="Y660" s="1419"/>
      <c r="Z660" s="1421"/>
      <c r="AA660" s="1419"/>
      <c r="AB660" s="1419"/>
      <c r="AC660" s="1419"/>
      <c r="AD660" s="1419"/>
      <c r="AE660" s="1419"/>
      <c r="AF660" s="1234"/>
      <c r="AG660" s="875"/>
      <c r="AH660" s="1419"/>
    </row>
    <row r="661">
      <c r="A661" s="1419"/>
      <c r="B661" s="1419"/>
      <c r="C661" s="1419"/>
      <c r="D661" s="1419"/>
      <c r="E661" s="1419"/>
      <c r="F661" s="1419"/>
      <c r="G661" s="1420"/>
      <c r="H661" s="1419"/>
      <c r="I661" s="1421"/>
      <c r="J661" s="1419"/>
      <c r="K661" s="1419"/>
      <c r="L661" s="1419"/>
      <c r="M661" s="1419"/>
      <c r="N661" s="1419"/>
      <c r="O661" s="1234"/>
      <c r="P661" s="875"/>
      <c r="Q661" s="1419"/>
      <c r="R661" s="1419"/>
      <c r="S661" s="1419"/>
      <c r="T661" s="1419"/>
      <c r="U661" s="1419"/>
      <c r="V661" s="1419"/>
      <c r="W661" s="1419"/>
      <c r="X661" s="1420"/>
      <c r="Y661" s="1419"/>
      <c r="Z661" s="1421"/>
      <c r="AA661" s="1419"/>
      <c r="AB661" s="1419"/>
      <c r="AC661" s="1419"/>
      <c r="AD661" s="1419"/>
      <c r="AE661" s="1419"/>
      <c r="AF661" s="1234"/>
      <c r="AG661" s="875"/>
      <c r="AH661" s="1419"/>
    </row>
    <row r="662">
      <c r="A662" s="1419"/>
      <c r="B662" s="1419"/>
      <c r="C662" s="1419"/>
      <c r="D662" s="1419"/>
      <c r="E662" s="1419"/>
      <c r="F662" s="1419"/>
      <c r="G662" s="1420"/>
      <c r="H662" s="1419"/>
      <c r="I662" s="1421"/>
      <c r="J662" s="1419"/>
      <c r="K662" s="1419"/>
      <c r="L662" s="1419"/>
      <c r="M662" s="1419"/>
      <c r="N662" s="1419"/>
      <c r="O662" s="1234"/>
      <c r="P662" s="875"/>
      <c r="Q662" s="1419"/>
      <c r="R662" s="1419"/>
      <c r="S662" s="1419"/>
      <c r="T662" s="1419"/>
      <c r="U662" s="1419"/>
      <c r="V662" s="1419"/>
      <c r="W662" s="1419"/>
      <c r="X662" s="1420"/>
      <c r="Y662" s="1419"/>
      <c r="Z662" s="1421"/>
      <c r="AA662" s="1419"/>
      <c r="AB662" s="1419"/>
      <c r="AC662" s="1419"/>
      <c r="AD662" s="1419"/>
      <c r="AE662" s="1419"/>
      <c r="AF662" s="1234"/>
      <c r="AG662" s="875"/>
      <c r="AH662" s="1419"/>
    </row>
    <row r="663">
      <c r="A663" s="1419"/>
      <c r="B663" s="1419"/>
      <c r="C663" s="1419"/>
      <c r="D663" s="1419"/>
      <c r="E663" s="1419"/>
      <c r="F663" s="1419"/>
      <c r="G663" s="1420"/>
      <c r="H663" s="1419"/>
      <c r="I663" s="1421"/>
      <c r="J663" s="1419"/>
      <c r="K663" s="1419"/>
      <c r="L663" s="1419"/>
      <c r="M663" s="1419"/>
      <c r="N663" s="1419"/>
      <c r="O663" s="1234"/>
      <c r="P663" s="875"/>
      <c r="Q663" s="1419"/>
      <c r="R663" s="1419"/>
      <c r="S663" s="1419"/>
      <c r="T663" s="1419"/>
      <c r="U663" s="1419"/>
      <c r="V663" s="1419"/>
      <c r="W663" s="1419"/>
      <c r="X663" s="1420"/>
      <c r="Y663" s="1419"/>
      <c r="Z663" s="1421"/>
      <c r="AA663" s="1419"/>
      <c r="AB663" s="1419"/>
      <c r="AC663" s="1419"/>
      <c r="AD663" s="1419"/>
      <c r="AE663" s="1419"/>
      <c r="AF663" s="1234"/>
      <c r="AG663" s="875"/>
      <c r="AH663" s="1419"/>
    </row>
    <row r="664">
      <c r="A664" s="1419"/>
      <c r="B664" s="1419"/>
      <c r="C664" s="1419"/>
      <c r="D664" s="1419"/>
      <c r="E664" s="1419"/>
      <c r="F664" s="1419"/>
      <c r="G664" s="1420"/>
      <c r="H664" s="1419"/>
      <c r="I664" s="1421"/>
      <c r="J664" s="1419"/>
      <c r="K664" s="1419"/>
      <c r="L664" s="1419"/>
      <c r="M664" s="1419"/>
      <c r="N664" s="1419"/>
      <c r="O664" s="1234"/>
      <c r="P664" s="875"/>
      <c r="Q664" s="1419"/>
      <c r="R664" s="1419"/>
      <c r="S664" s="1419"/>
      <c r="T664" s="1419"/>
      <c r="U664" s="1419"/>
      <c r="V664" s="1419"/>
      <c r="W664" s="1419"/>
      <c r="X664" s="1420"/>
      <c r="Y664" s="1419"/>
      <c r="Z664" s="1421"/>
      <c r="AA664" s="1419"/>
      <c r="AB664" s="1419"/>
      <c r="AC664" s="1419"/>
      <c r="AD664" s="1419"/>
      <c r="AE664" s="1419"/>
      <c r="AF664" s="1234"/>
      <c r="AG664" s="875"/>
      <c r="AH664" s="1419"/>
    </row>
    <row r="665">
      <c r="A665" s="1419"/>
      <c r="B665" s="1419"/>
      <c r="C665" s="1419"/>
      <c r="D665" s="1419"/>
      <c r="E665" s="1419"/>
      <c r="F665" s="1419"/>
      <c r="G665" s="1420"/>
      <c r="H665" s="1419"/>
      <c r="I665" s="1421"/>
      <c r="J665" s="1419"/>
      <c r="K665" s="1419"/>
      <c r="L665" s="1419"/>
      <c r="M665" s="1419"/>
      <c r="N665" s="1419"/>
      <c r="O665" s="1234"/>
      <c r="P665" s="875"/>
      <c r="Q665" s="1419"/>
      <c r="R665" s="1419"/>
      <c r="S665" s="1419"/>
      <c r="T665" s="1419"/>
      <c r="U665" s="1419"/>
      <c r="V665" s="1419"/>
      <c r="W665" s="1419"/>
      <c r="X665" s="1420"/>
      <c r="Y665" s="1419"/>
      <c r="Z665" s="1421"/>
      <c r="AA665" s="1419"/>
      <c r="AB665" s="1419"/>
      <c r="AC665" s="1419"/>
      <c r="AD665" s="1419"/>
      <c r="AE665" s="1419"/>
      <c r="AF665" s="1234"/>
      <c r="AG665" s="875"/>
      <c r="AH665" s="1419"/>
    </row>
    <row r="666">
      <c r="A666" s="1419"/>
      <c r="B666" s="1419"/>
      <c r="C666" s="1419"/>
      <c r="D666" s="1419"/>
      <c r="E666" s="1419"/>
      <c r="F666" s="1419"/>
      <c r="G666" s="1420"/>
      <c r="H666" s="1419"/>
      <c r="I666" s="1421"/>
      <c r="J666" s="1419"/>
      <c r="K666" s="1419"/>
      <c r="L666" s="1419"/>
      <c r="M666" s="1419"/>
      <c r="N666" s="1419"/>
      <c r="O666" s="1234"/>
      <c r="P666" s="875"/>
      <c r="Q666" s="1419"/>
      <c r="R666" s="1419"/>
      <c r="S666" s="1419"/>
      <c r="T666" s="1419"/>
      <c r="U666" s="1419"/>
      <c r="V666" s="1419"/>
      <c r="W666" s="1419"/>
      <c r="X666" s="1420"/>
      <c r="Y666" s="1419"/>
      <c r="Z666" s="1421"/>
      <c r="AA666" s="1419"/>
      <c r="AB666" s="1419"/>
      <c r="AC666" s="1419"/>
      <c r="AD666" s="1419"/>
      <c r="AE666" s="1419"/>
      <c r="AF666" s="1234"/>
      <c r="AG666" s="875"/>
      <c r="AH666" s="1419"/>
    </row>
    <row r="667">
      <c r="A667" s="1419"/>
      <c r="B667" s="1419"/>
      <c r="C667" s="1419"/>
      <c r="D667" s="1419"/>
      <c r="E667" s="1419"/>
      <c r="F667" s="1419"/>
      <c r="G667" s="1420"/>
      <c r="H667" s="1419"/>
      <c r="I667" s="1421"/>
      <c r="J667" s="1419"/>
      <c r="K667" s="1419"/>
      <c r="L667" s="1419"/>
      <c r="M667" s="1419"/>
      <c r="N667" s="1419"/>
      <c r="O667" s="1234"/>
      <c r="P667" s="875"/>
      <c r="Q667" s="1419"/>
      <c r="R667" s="1419"/>
      <c r="S667" s="1419"/>
      <c r="T667" s="1419"/>
      <c r="U667" s="1419"/>
      <c r="V667" s="1419"/>
      <c r="W667" s="1419"/>
      <c r="X667" s="1420"/>
      <c r="Y667" s="1419"/>
      <c r="Z667" s="1421"/>
      <c r="AA667" s="1419"/>
      <c r="AB667" s="1419"/>
      <c r="AC667" s="1419"/>
      <c r="AD667" s="1419"/>
      <c r="AE667" s="1419"/>
      <c r="AF667" s="1234"/>
      <c r="AG667" s="875"/>
      <c r="AH667" s="1419"/>
    </row>
    <row r="668">
      <c r="A668" s="1419"/>
      <c r="B668" s="1419"/>
      <c r="C668" s="1419"/>
      <c r="D668" s="1419"/>
      <c r="E668" s="1419"/>
      <c r="F668" s="1419"/>
      <c r="G668" s="1420"/>
      <c r="H668" s="1419"/>
      <c r="I668" s="1421"/>
      <c r="J668" s="1419"/>
      <c r="K668" s="1419"/>
      <c r="L668" s="1419"/>
      <c r="M668" s="1419"/>
      <c r="N668" s="1419"/>
      <c r="O668" s="1234"/>
      <c r="P668" s="875"/>
      <c r="Q668" s="1419"/>
      <c r="R668" s="1419"/>
      <c r="S668" s="1419"/>
      <c r="T668" s="1419"/>
      <c r="U668" s="1419"/>
      <c r="V668" s="1419"/>
      <c r="W668" s="1419"/>
      <c r="X668" s="1420"/>
      <c r="Y668" s="1419"/>
      <c r="Z668" s="1421"/>
      <c r="AA668" s="1419"/>
      <c r="AB668" s="1419"/>
      <c r="AC668" s="1419"/>
      <c r="AD668" s="1419"/>
      <c r="AE668" s="1419"/>
      <c r="AF668" s="1234"/>
      <c r="AG668" s="875"/>
      <c r="AH668" s="1419"/>
    </row>
    <row r="669">
      <c r="A669" s="1419"/>
      <c r="B669" s="1419"/>
      <c r="C669" s="1419"/>
      <c r="D669" s="1419"/>
      <c r="E669" s="1419"/>
      <c r="F669" s="1419"/>
      <c r="G669" s="1420"/>
      <c r="H669" s="1419"/>
      <c r="I669" s="1421"/>
      <c r="J669" s="1419"/>
      <c r="K669" s="1419"/>
      <c r="L669" s="1419"/>
      <c r="M669" s="1419"/>
      <c r="N669" s="1419"/>
      <c r="O669" s="1234"/>
      <c r="P669" s="875"/>
      <c r="Q669" s="1419"/>
      <c r="R669" s="1419"/>
      <c r="S669" s="1419"/>
      <c r="T669" s="1419"/>
      <c r="U669" s="1419"/>
      <c r="V669" s="1419"/>
      <c r="W669" s="1419"/>
      <c r="X669" s="1420"/>
      <c r="Y669" s="1419"/>
      <c r="Z669" s="1421"/>
      <c r="AA669" s="1419"/>
      <c r="AB669" s="1419"/>
      <c r="AC669" s="1419"/>
      <c r="AD669" s="1419"/>
      <c r="AE669" s="1419"/>
      <c r="AF669" s="1234"/>
      <c r="AG669" s="875"/>
      <c r="AH669" s="1419"/>
    </row>
    <row r="670">
      <c r="A670" s="1419"/>
      <c r="B670" s="1419"/>
      <c r="C670" s="1419"/>
      <c r="D670" s="1419"/>
      <c r="E670" s="1419"/>
      <c r="F670" s="1419"/>
      <c r="G670" s="1420"/>
      <c r="H670" s="1419"/>
      <c r="I670" s="1421"/>
      <c r="J670" s="1419"/>
      <c r="K670" s="1419"/>
      <c r="L670" s="1419"/>
      <c r="M670" s="1419"/>
      <c r="N670" s="1419"/>
      <c r="O670" s="1234"/>
      <c r="P670" s="875"/>
      <c r="Q670" s="1419"/>
      <c r="R670" s="1419"/>
      <c r="S670" s="1419"/>
      <c r="T670" s="1419"/>
      <c r="U670" s="1419"/>
      <c r="V670" s="1419"/>
      <c r="W670" s="1419"/>
      <c r="X670" s="1420"/>
      <c r="Y670" s="1419"/>
      <c r="Z670" s="1421"/>
      <c r="AA670" s="1419"/>
      <c r="AB670" s="1419"/>
      <c r="AC670" s="1419"/>
      <c r="AD670" s="1419"/>
      <c r="AE670" s="1419"/>
      <c r="AF670" s="1234"/>
      <c r="AG670" s="875"/>
      <c r="AH670" s="1419"/>
    </row>
    <row r="671">
      <c r="A671" s="1419"/>
      <c r="B671" s="1419"/>
      <c r="C671" s="1419"/>
      <c r="D671" s="1419"/>
      <c r="E671" s="1419"/>
      <c r="F671" s="1419"/>
      <c r="G671" s="1420"/>
      <c r="H671" s="1419"/>
      <c r="I671" s="1421"/>
      <c r="J671" s="1419"/>
      <c r="K671" s="1419"/>
      <c r="L671" s="1419"/>
      <c r="M671" s="1419"/>
      <c r="N671" s="1419"/>
      <c r="O671" s="1234"/>
      <c r="P671" s="875"/>
      <c r="Q671" s="1419"/>
      <c r="R671" s="1419"/>
      <c r="S671" s="1419"/>
      <c r="T671" s="1419"/>
      <c r="U671" s="1419"/>
      <c r="V671" s="1419"/>
      <c r="W671" s="1419"/>
      <c r="X671" s="1420"/>
      <c r="Y671" s="1419"/>
      <c r="Z671" s="1421"/>
      <c r="AA671" s="1419"/>
      <c r="AB671" s="1419"/>
      <c r="AC671" s="1419"/>
      <c r="AD671" s="1419"/>
      <c r="AE671" s="1419"/>
      <c r="AF671" s="1234"/>
      <c r="AG671" s="875"/>
      <c r="AH671" s="1419"/>
    </row>
    <row r="672">
      <c r="A672" s="1419"/>
      <c r="B672" s="1419"/>
      <c r="C672" s="1419"/>
      <c r="D672" s="1419"/>
      <c r="E672" s="1419"/>
      <c r="F672" s="1419"/>
      <c r="G672" s="1420"/>
      <c r="H672" s="1419"/>
      <c r="I672" s="1421"/>
      <c r="J672" s="1419"/>
      <c r="K672" s="1419"/>
      <c r="L672" s="1419"/>
      <c r="M672" s="1419"/>
      <c r="N672" s="1419"/>
      <c r="O672" s="1234"/>
      <c r="P672" s="875"/>
      <c r="Q672" s="1419"/>
      <c r="R672" s="1419"/>
      <c r="S672" s="1419"/>
      <c r="T672" s="1419"/>
      <c r="U672" s="1419"/>
      <c r="V672" s="1419"/>
      <c r="W672" s="1419"/>
      <c r="X672" s="1420"/>
      <c r="Y672" s="1419"/>
      <c r="Z672" s="1421"/>
      <c r="AA672" s="1419"/>
      <c r="AB672" s="1419"/>
      <c r="AC672" s="1419"/>
      <c r="AD672" s="1419"/>
      <c r="AE672" s="1419"/>
      <c r="AF672" s="1234"/>
      <c r="AG672" s="875"/>
      <c r="AH672" s="1419"/>
    </row>
    <row r="673">
      <c r="A673" s="1419"/>
      <c r="B673" s="1419"/>
      <c r="C673" s="1419"/>
      <c r="D673" s="1419"/>
      <c r="E673" s="1419"/>
      <c r="F673" s="1419"/>
      <c r="G673" s="1420"/>
      <c r="H673" s="1419"/>
      <c r="I673" s="1421"/>
      <c r="J673" s="1419"/>
      <c r="K673" s="1419"/>
      <c r="L673" s="1419"/>
      <c r="M673" s="1419"/>
      <c r="N673" s="1419"/>
      <c r="O673" s="1234"/>
      <c r="P673" s="875"/>
      <c r="Q673" s="1419"/>
      <c r="R673" s="1419"/>
      <c r="S673" s="1419"/>
      <c r="T673" s="1419"/>
      <c r="U673" s="1419"/>
      <c r="V673" s="1419"/>
      <c r="W673" s="1419"/>
      <c r="X673" s="1420"/>
      <c r="Y673" s="1419"/>
      <c r="Z673" s="1421"/>
      <c r="AA673" s="1419"/>
      <c r="AB673" s="1419"/>
      <c r="AC673" s="1419"/>
      <c r="AD673" s="1419"/>
      <c r="AE673" s="1419"/>
      <c r="AF673" s="1234"/>
      <c r="AG673" s="875"/>
      <c r="AH673" s="1419"/>
    </row>
    <row r="674">
      <c r="A674" s="1419"/>
      <c r="B674" s="1419"/>
      <c r="C674" s="1419"/>
      <c r="D674" s="1419"/>
      <c r="E674" s="1419"/>
      <c r="F674" s="1419"/>
      <c r="G674" s="1420"/>
      <c r="H674" s="1419"/>
      <c r="I674" s="1421"/>
      <c r="J674" s="1419"/>
      <c r="K674" s="1419"/>
      <c r="L674" s="1419"/>
      <c r="M674" s="1419"/>
      <c r="N674" s="1419"/>
      <c r="O674" s="1234"/>
      <c r="P674" s="875"/>
      <c r="Q674" s="1419"/>
      <c r="R674" s="1419"/>
      <c r="S674" s="1419"/>
      <c r="T674" s="1419"/>
      <c r="U674" s="1419"/>
      <c r="V674" s="1419"/>
      <c r="W674" s="1419"/>
      <c r="X674" s="1420"/>
      <c r="Y674" s="1419"/>
      <c r="Z674" s="1421"/>
      <c r="AA674" s="1419"/>
      <c r="AB674" s="1419"/>
      <c r="AC674" s="1419"/>
      <c r="AD674" s="1419"/>
      <c r="AE674" s="1419"/>
      <c r="AF674" s="1234"/>
      <c r="AG674" s="875"/>
      <c r="AH674" s="1419"/>
    </row>
    <row r="675">
      <c r="A675" s="1419"/>
      <c r="B675" s="1419"/>
      <c r="C675" s="1419"/>
      <c r="D675" s="1419"/>
      <c r="E675" s="1419"/>
      <c r="F675" s="1419"/>
      <c r="G675" s="1420"/>
      <c r="H675" s="1419"/>
      <c r="I675" s="1421"/>
      <c r="J675" s="1419"/>
      <c r="K675" s="1419"/>
      <c r="L675" s="1419"/>
      <c r="M675" s="1419"/>
      <c r="N675" s="1419"/>
      <c r="O675" s="1234"/>
      <c r="P675" s="875"/>
      <c r="Q675" s="1419"/>
      <c r="R675" s="1419"/>
      <c r="S675" s="1419"/>
      <c r="T675" s="1419"/>
      <c r="U675" s="1419"/>
      <c r="V675" s="1419"/>
      <c r="W675" s="1419"/>
      <c r="X675" s="1420"/>
      <c r="Y675" s="1419"/>
      <c r="Z675" s="1421"/>
      <c r="AA675" s="1419"/>
      <c r="AB675" s="1419"/>
      <c r="AC675" s="1419"/>
      <c r="AD675" s="1419"/>
      <c r="AE675" s="1419"/>
      <c r="AF675" s="1234"/>
      <c r="AG675" s="875"/>
      <c r="AH675" s="1419"/>
    </row>
    <row r="676">
      <c r="A676" s="1419"/>
      <c r="B676" s="1419"/>
      <c r="C676" s="1419"/>
      <c r="D676" s="1419"/>
      <c r="E676" s="1419"/>
      <c r="F676" s="1419"/>
      <c r="G676" s="1420"/>
      <c r="H676" s="1419"/>
      <c r="I676" s="1421"/>
      <c r="J676" s="1419"/>
      <c r="K676" s="1419"/>
      <c r="L676" s="1419"/>
      <c r="M676" s="1419"/>
      <c r="N676" s="1419"/>
      <c r="O676" s="1234"/>
      <c r="P676" s="875"/>
      <c r="Q676" s="1419"/>
      <c r="R676" s="1419"/>
      <c r="S676" s="1419"/>
      <c r="T676" s="1419"/>
      <c r="U676" s="1419"/>
      <c r="V676" s="1419"/>
      <c r="W676" s="1419"/>
      <c r="X676" s="1420"/>
      <c r="Y676" s="1419"/>
      <c r="Z676" s="1421"/>
      <c r="AA676" s="1419"/>
      <c r="AB676" s="1419"/>
      <c r="AC676" s="1419"/>
      <c r="AD676" s="1419"/>
      <c r="AE676" s="1419"/>
      <c r="AF676" s="1234"/>
      <c r="AG676" s="875"/>
      <c r="AH676" s="1419"/>
    </row>
    <row r="677">
      <c r="A677" s="1419"/>
      <c r="B677" s="1419"/>
      <c r="C677" s="1419"/>
      <c r="D677" s="1419"/>
      <c r="E677" s="1419"/>
      <c r="F677" s="1419"/>
      <c r="G677" s="1420"/>
      <c r="H677" s="1419"/>
      <c r="I677" s="1421"/>
      <c r="J677" s="1419"/>
      <c r="K677" s="1419"/>
      <c r="L677" s="1419"/>
      <c r="M677" s="1419"/>
      <c r="N677" s="1419"/>
      <c r="O677" s="1234"/>
      <c r="P677" s="875"/>
      <c r="Q677" s="1419"/>
      <c r="R677" s="1419"/>
      <c r="S677" s="1419"/>
      <c r="T677" s="1419"/>
      <c r="U677" s="1419"/>
      <c r="V677" s="1419"/>
      <c r="W677" s="1419"/>
      <c r="X677" s="1420"/>
      <c r="Y677" s="1419"/>
      <c r="Z677" s="1421"/>
      <c r="AA677" s="1419"/>
      <c r="AB677" s="1419"/>
      <c r="AC677" s="1419"/>
      <c r="AD677" s="1419"/>
      <c r="AE677" s="1419"/>
      <c r="AF677" s="1234"/>
      <c r="AG677" s="875"/>
      <c r="AH677" s="1419"/>
    </row>
    <row r="678">
      <c r="A678" s="1419"/>
      <c r="B678" s="1419"/>
      <c r="C678" s="1419"/>
      <c r="D678" s="1419"/>
      <c r="E678" s="1419"/>
      <c r="F678" s="1419"/>
      <c r="G678" s="1420"/>
      <c r="H678" s="1419"/>
      <c r="I678" s="1421"/>
      <c r="J678" s="1419"/>
      <c r="K678" s="1419"/>
      <c r="L678" s="1419"/>
      <c r="M678" s="1419"/>
      <c r="N678" s="1419"/>
      <c r="O678" s="1234"/>
      <c r="P678" s="875"/>
      <c r="Q678" s="1419"/>
      <c r="R678" s="1419"/>
      <c r="S678" s="1419"/>
      <c r="T678" s="1419"/>
      <c r="U678" s="1419"/>
      <c r="V678" s="1419"/>
      <c r="W678" s="1419"/>
      <c r="X678" s="1420"/>
      <c r="Y678" s="1419"/>
      <c r="Z678" s="1421"/>
      <c r="AA678" s="1419"/>
      <c r="AB678" s="1419"/>
      <c r="AC678" s="1419"/>
      <c r="AD678" s="1419"/>
      <c r="AE678" s="1419"/>
      <c r="AF678" s="1234"/>
      <c r="AG678" s="875"/>
      <c r="AH678" s="1419"/>
    </row>
    <row r="679">
      <c r="A679" s="1419"/>
      <c r="B679" s="1419"/>
      <c r="C679" s="1419"/>
      <c r="D679" s="1419"/>
      <c r="E679" s="1419"/>
      <c r="F679" s="1419"/>
      <c r="G679" s="1420"/>
      <c r="H679" s="1419"/>
      <c r="I679" s="1421"/>
      <c r="J679" s="1419"/>
      <c r="K679" s="1419"/>
      <c r="L679" s="1419"/>
      <c r="M679" s="1419"/>
      <c r="N679" s="1419"/>
      <c r="O679" s="1234"/>
      <c r="P679" s="875"/>
      <c r="Q679" s="1419"/>
      <c r="R679" s="1419"/>
      <c r="S679" s="1419"/>
      <c r="T679" s="1419"/>
      <c r="U679" s="1419"/>
      <c r="V679" s="1419"/>
      <c r="W679" s="1419"/>
      <c r="X679" s="1420"/>
      <c r="Y679" s="1419"/>
      <c r="Z679" s="1421"/>
      <c r="AA679" s="1419"/>
      <c r="AB679" s="1419"/>
      <c r="AC679" s="1419"/>
      <c r="AD679" s="1419"/>
      <c r="AE679" s="1419"/>
      <c r="AF679" s="1234"/>
      <c r="AG679" s="875"/>
      <c r="AH679" s="1419"/>
    </row>
    <row r="680">
      <c r="A680" s="1419"/>
      <c r="B680" s="1419"/>
      <c r="C680" s="1419"/>
      <c r="D680" s="1419"/>
      <c r="E680" s="1419"/>
      <c r="F680" s="1419"/>
      <c r="G680" s="1420"/>
      <c r="H680" s="1419"/>
      <c r="I680" s="1421"/>
      <c r="J680" s="1419"/>
      <c r="K680" s="1419"/>
      <c r="L680" s="1419"/>
      <c r="M680" s="1419"/>
      <c r="N680" s="1419"/>
      <c r="O680" s="1234"/>
      <c r="P680" s="875"/>
      <c r="Q680" s="1419"/>
      <c r="R680" s="1419"/>
      <c r="S680" s="1419"/>
      <c r="T680" s="1419"/>
      <c r="U680" s="1419"/>
      <c r="V680" s="1419"/>
      <c r="W680" s="1419"/>
      <c r="X680" s="1420"/>
      <c r="Y680" s="1419"/>
      <c r="Z680" s="1421"/>
      <c r="AA680" s="1419"/>
      <c r="AB680" s="1419"/>
      <c r="AC680" s="1419"/>
      <c r="AD680" s="1419"/>
      <c r="AE680" s="1419"/>
      <c r="AF680" s="1234"/>
      <c r="AG680" s="875"/>
      <c r="AH680" s="1419"/>
    </row>
    <row r="681">
      <c r="A681" s="1419"/>
      <c r="B681" s="1419"/>
      <c r="C681" s="1419"/>
      <c r="D681" s="1419"/>
      <c r="E681" s="1419"/>
      <c r="F681" s="1419"/>
      <c r="G681" s="1420"/>
      <c r="H681" s="1419"/>
      <c r="I681" s="1421"/>
      <c r="J681" s="1419"/>
      <c r="K681" s="1419"/>
      <c r="L681" s="1419"/>
      <c r="M681" s="1419"/>
      <c r="N681" s="1419"/>
      <c r="O681" s="1234"/>
      <c r="P681" s="875"/>
      <c r="Q681" s="1419"/>
      <c r="R681" s="1419"/>
      <c r="S681" s="1419"/>
      <c r="T681" s="1419"/>
      <c r="U681" s="1419"/>
      <c r="V681" s="1419"/>
      <c r="W681" s="1419"/>
      <c r="X681" s="1420"/>
      <c r="Y681" s="1419"/>
      <c r="Z681" s="1421"/>
      <c r="AA681" s="1419"/>
      <c r="AB681" s="1419"/>
      <c r="AC681" s="1419"/>
      <c r="AD681" s="1419"/>
      <c r="AE681" s="1419"/>
      <c r="AF681" s="1234"/>
      <c r="AG681" s="875"/>
      <c r="AH681" s="1419"/>
    </row>
    <row r="682">
      <c r="A682" s="1419"/>
      <c r="B682" s="1419"/>
      <c r="C682" s="1419"/>
      <c r="D682" s="1419"/>
      <c r="E682" s="1419"/>
      <c r="F682" s="1419"/>
      <c r="G682" s="1420"/>
      <c r="H682" s="1419"/>
      <c r="I682" s="1421"/>
      <c r="J682" s="1419"/>
      <c r="K682" s="1419"/>
      <c r="L682" s="1419"/>
      <c r="M682" s="1419"/>
      <c r="N682" s="1419"/>
      <c r="O682" s="1234"/>
      <c r="P682" s="875"/>
      <c r="Q682" s="1419"/>
      <c r="R682" s="1419"/>
      <c r="S682" s="1419"/>
      <c r="T682" s="1419"/>
      <c r="U682" s="1419"/>
      <c r="V682" s="1419"/>
      <c r="W682" s="1419"/>
      <c r="X682" s="1420"/>
      <c r="Y682" s="1419"/>
      <c r="Z682" s="1421"/>
      <c r="AA682" s="1419"/>
      <c r="AB682" s="1419"/>
      <c r="AC682" s="1419"/>
      <c r="AD682" s="1419"/>
      <c r="AE682" s="1419"/>
      <c r="AF682" s="1234"/>
      <c r="AG682" s="875"/>
      <c r="AH682" s="1419"/>
    </row>
    <row r="683">
      <c r="A683" s="1419"/>
      <c r="B683" s="1419"/>
      <c r="C683" s="1419"/>
      <c r="D683" s="1419"/>
      <c r="E683" s="1419"/>
      <c r="F683" s="1419"/>
      <c r="G683" s="1420"/>
      <c r="H683" s="1419"/>
      <c r="I683" s="1421"/>
      <c r="J683" s="1419"/>
      <c r="K683" s="1419"/>
      <c r="L683" s="1419"/>
      <c r="M683" s="1419"/>
      <c r="N683" s="1419"/>
      <c r="O683" s="1234"/>
      <c r="P683" s="875"/>
      <c r="Q683" s="1419"/>
      <c r="R683" s="1419"/>
      <c r="S683" s="1419"/>
      <c r="T683" s="1419"/>
      <c r="U683" s="1419"/>
      <c r="V683" s="1419"/>
      <c r="W683" s="1419"/>
      <c r="X683" s="1420"/>
      <c r="Y683" s="1419"/>
      <c r="Z683" s="1421"/>
      <c r="AA683" s="1419"/>
      <c r="AB683" s="1419"/>
      <c r="AC683" s="1419"/>
      <c r="AD683" s="1419"/>
      <c r="AE683" s="1419"/>
      <c r="AF683" s="1234"/>
      <c r="AG683" s="875"/>
      <c r="AH683" s="1419"/>
    </row>
    <row r="684">
      <c r="A684" s="1419"/>
      <c r="B684" s="1419"/>
      <c r="C684" s="1419"/>
      <c r="D684" s="1419"/>
      <c r="E684" s="1419"/>
      <c r="F684" s="1419"/>
      <c r="G684" s="1420"/>
      <c r="H684" s="1419"/>
      <c r="I684" s="1421"/>
      <c r="J684" s="1419"/>
      <c r="K684" s="1419"/>
      <c r="L684" s="1419"/>
      <c r="M684" s="1419"/>
      <c r="N684" s="1419"/>
      <c r="O684" s="1234"/>
      <c r="P684" s="875"/>
      <c r="Q684" s="1419"/>
      <c r="R684" s="1419"/>
      <c r="S684" s="1419"/>
      <c r="T684" s="1419"/>
      <c r="U684" s="1419"/>
      <c r="V684" s="1419"/>
      <c r="W684" s="1419"/>
      <c r="X684" s="1420"/>
      <c r="Y684" s="1419"/>
      <c r="Z684" s="1421"/>
      <c r="AA684" s="1419"/>
      <c r="AB684" s="1419"/>
      <c r="AC684" s="1419"/>
      <c r="AD684" s="1419"/>
      <c r="AE684" s="1419"/>
      <c r="AF684" s="1234"/>
      <c r="AG684" s="875"/>
      <c r="AH684" s="1419"/>
    </row>
    <row r="685">
      <c r="A685" s="1419"/>
      <c r="B685" s="1419"/>
      <c r="C685" s="1419"/>
      <c r="D685" s="1419"/>
      <c r="E685" s="1419"/>
      <c r="F685" s="1419"/>
      <c r="G685" s="1420"/>
      <c r="H685" s="1419"/>
      <c r="I685" s="1421"/>
      <c r="J685" s="1419"/>
      <c r="K685" s="1419"/>
      <c r="L685" s="1419"/>
      <c r="M685" s="1419"/>
      <c r="N685" s="1419"/>
      <c r="O685" s="1234"/>
      <c r="P685" s="875"/>
      <c r="Q685" s="1419"/>
      <c r="R685" s="1419"/>
      <c r="S685" s="1419"/>
      <c r="T685" s="1419"/>
      <c r="U685" s="1419"/>
      <c r="V685" s="1419"/>
      <c r="W685" s="1419"/>
      <c r="X685" s="1420"/>
      <c r="Y685" s="1419"/>
      <c r="Z685" s="1421"/>
      <c r="AA685" s="1419"/>
      <c r="AB685" s="1419"/>
      <c r="AC685" s="1419"/>
      <c r="AD685" s="1419"/>
      <c r="AE685" s="1419"/>
      <c r="AF685" s="1234"/>
      <c r="AG685" s="875"/>
      <c r="AH685" s="1419"/>
    </row>
    <row r="686">
      <c r="A686" s="1419"/>
      <c r="B686" s="1419"/>
      <c r="C686" s="1419"/>
      <c r="D686" s="1419"/>
      <c r="E686" s="1419"/>
      <c r="F686" s="1419"/>
      <c r="G686" s="1420"/>
      <c r="H686" s="1419"/>
      <c r="I686" s="1421"/>
      <c r="J686" s="1419"/>
      <c r="K686" s="1419"/>
      <c r="L686" s="1419"/>
      <c r="M686" s="1419"/>
      <c r="N686" s="1419"/>
      <c r="O686" s="1234"/>
      <c r="P686" s="875"/>
      <c r="Q686" s="1419"/>
      <c r="R686" s="1419"/>
      <c r="S686" s="1419"/>
      <c r="T686" s="1419"/>
      <c r="U686" s="1419"/>
      <c r="V686" s="1419"/>
      <c r="W686" s="1419"/>
      <c r="X686" s="1420"/>
      <c r="Y686" s="1419"/>
      <c r="Z686" s="1421"/>
      <c r="AA686" s="1419"/>
      <c r="AB686" s="1419"/>
      <c r="AC686" s="1419"/>
      <c r="AD686" s="1419"/>
      <c r="AE686" s="1419"/>
      <c r="AF686" s="1234"/>
      <c r="AG686" s="875"/>
      <c r="AH686" s="1419"/>
    </row>
    <row r="687">
      <c r="A687" s="1419"/>
      <c r="B687" s="1419"/>
      <c r="C687" s="1419"/>
      <c r="D687" s="1419"/>
      <c r="E687" s="1419"/>
      <c r="F687" s="1419"/>
      <c r="G687" s="1420"/>
      <c r="H687" s="1419"/>
      <c r="I687" s="1421"/>
      <c r="J687" s="1419"/>
      <c r="K687" s="1419"/>
      <c r="L687" s="1419"/>
      <c r="M687" s="1419"/>
      <c r="N687" s="1419"/>
      <c r="O687" s="1234"/>
      <c r="P687" s="875"/>
      <c r="Q687" s="1419"/>
      <c r="R687" s="1419"/>
      <c r="S687" s="1419"/>
      <c r="T687" s="1419"/>
      <c r="U687" s="1419"/>
      <c r="V687" s="1419"/>
      <c r="W687" s="1419"/>
      <c r="X687" s="1420"/>
      <c r="Y687" s="1419"/>
      <c r="Z687" s="1421"/>
      <c r="AA687" s="1419"/>
      <c r="AB687" s="1419"/>
      <c r="AC687" s="1419"/>
      <c r="AD687" s="1419"/>
      <c r="AE687" s="1419"/>
      <c r="AF687" s="1234"/>
      <c r="AG687" s="875"/>
      <c r="AH687" s="1419"/>
    </row>
    <row r="688">
      <c r="A688" s="1419"/>
      <c r="B688" s="1419"/>
      <c r="C688" s="1419"/>
      <c r="D688" s="1419"/>
      <c r="E688" s="1419"/>
      <c r="F688" s="1419"/>
      <c r="G688" s="1420"/>
      <c r="H688" s="1419"/>
      <c r="I688" s="1421"/>
      <c r="J688" s="1419"/>
      <c r="K688" s="1419"/>
      <c r="L688" s="1419"/>
      <c r="M688" s="1419"/>
      <c r="N688" s="1419"/>
      <c r="O688" s="1234"/>
      <c r="P688" s="875"/>
      <c r="Q688" s="1419"/>
      <c r="R688" s="1419"/>
      <c r="S688" s="1419"/>
      <c r="T688" s="1419"/>
      <c r="U688" s="1419"/>
      <c r="V688" s="1419"/>
      <c r="W688" s="1419"/>
      <c r="X688" s="1420"/>
      <c r="Y688" s="1419"/>
      <c r="Z688" s="1421"/>
      <c r="AA688" s="1419"/>
      <c r="AB688" s="1419"/>
      <c r="AC688" s="1419"/>
      <c r="AD688" s="1419"/>
      <c r="AE688" s="1419"/>
      <c r="AF688" s="1234"/>
      <c r="AG688" s="875"/>
      <c r="AH688" s="1419"/>
    </row>
    <row r="689">
      <c r="A689" s="1419"/>
      <c r="B689" s="1419"/>
      <c r="C689" s="1419"/>
      <c r="D689" s="1419"/>
      <c r="E689" s="1419"/>
      <c r="F689" s="1419"/>
      <c r="G689" s="1420"/>
      <c r="H689" s="1419"/>
      <c r="I689" s="1421"/>
      <c r="J689" s="1419"/>
      <c r="K689" s="1419"/>
      <c r="L689" s="1419"/>
      <c r="M689" s="1419"/>
      <c r="N689" s="1419"/>
      <c r="O689" s="1234"/>
      <c r="P689" s="875"/>
      <c r="Q689" s="1419"/>
      <c r="R689" s="1419"/>
      <c r="S689" s="1419"/>
      <c r="T689" s="1419"/>
      <c r="U689" s="1419"/>
      <c r="V689" s="1419"/>
      <c r="W689" s="1419"/>
      <c r="X689" s="1420"/>
      <c r="Y689" s="1419"/>
      <c r="Z689" s="1421"/>
      <c r="AA689" s="1419"/>
      <c r="AB689" s="1419"/>
      <c r="AC689" s="1419"/>
      <c r="AD689" s="1419"/>
      <c r="AE689" s="1419"/>
      <c r="AF689" s="1234"/>
      <c r="AG689" s="875"/>
      <c r="AH689" s="1419"/>
    </row>
    <row r="690">
      <c r="A690" s="1419"/>
      <c r="B690" s="1419"/>
      <c r="C690" s="1419"/>
      <c r="D690" s="1419"/>
      <c r="E690" s="1419"/>
      <c r="F690" s="1419"/>
      <c r="G690" s="1420"/>
      <c r="H690" s="1419"/>
      <c r="I690" s="1421"/>
      <c r="J690" s="1419"/>
      <c r="K690" s="1419"/>
      <c r="L690" s="1419"/>
      <c r="M690" s="1419"/>
      <c r="N690" s="1419"/>
      <c r="O690" s="1234"/>
      <c r="P690" s="875"/>
      <c r="Q690" s="1419"/>
      <c r="R690" s="1419"/>
      <c r="S690" s="1419"/>
      <c r="T690" s="1419"/>
      <c r="U690" s="1419"/>
      <c r="V690" s="1419"/>
      <c r="W690" s="1419"/>
      <c r="X690" s="1420"/>
      <c r="Y690" s="1419"/>
      <c r="Z690" s="1421"/>
      <c r="AA690" s="1419"/>
      <c r="AB690" s="1419"/>
      <c r="AC690" s="1419"/>
      <c r="AD690" s="1419"/>
      <c r="AE690" s="1419"/>
      <c r="AF690" s="1234"/>
      <c r="AG690" s="875"/>
      <c r="AH690" s="1419"/>
    </row>
    <row r="691">
      <c r="A691" s="1419"/>
      <c r="B691" s="1419"/>
      <c r="C691" s="1419"/>
      <c r="D691" s="1419"/>
      <c r="E691" s="1419"/>
      <c r="F691" s="1419"/>
      <c r="G691" s="1420"/>
      <c r="H691" s="1419"/>
      <c r="I691" s="1421"/>
      <c r="J691" s="1419"/>
      <c r="K691" s="1419"/>
      <c r="L691" s="1419"/>
      <c r="M691" s="1419"/>
      <c r="N691" s="1419"/>
      <c r="O691" s="1234"/>
      <c r="P691" s="875"/>
      <c r="Q691" s="1419"/>
      <c r="R691" s="1419"/>
      <c r="S691" s="1419"/>
      <c r="T691" s="1419"/>
      <c r="U691" s="1419"/>
      <c r="V691" s="1419"/>
      <c r="W691" s="1419"/>
      <c r="X691" s="1420"/>
      <c r="Y691" s="1419"/>
      <c r="Z691" s="1421"/>
      <c r="AA691" s="1419"/>
      <c r="AB691" s="1419"/>
      <c r="AC691" s="1419"/>
      <c r="AD691" s="1419"/>
      <c r="AE691" s="1419"/>
      <c r="AF691" s="1234"/>
      <c r="AG691" s="875"/>
      <c r="AH691" s="1419"/>
    </row>
    <row r="692">
      <c r="A692" s="1419"/>
      <c r="B692" s="1419"/>
      <c r="C692" s="1419"/>
      <c r="D692" s="1419"/>
      <c r="E692" s="1419"/>
      <c r="F692" s="1419"/>
      <c r="G692" s="1420"/>
      <c r="H692" s="1419"/>
      <c r="I692" s="1421"/>
      <c r="J692" s="1419"/>
      <c r="K692" s="1419"/>
      <c r="L692" s="1419"/>
      <c r="M692" s="1419"/>
      <c r="N692" s="1419"/>
      <c r="O692" s="1234"/>
      <c r="P692" s="875"/>
      <c r="Q692" s="1419"/>
      <c r="R692" s="1419"/>
      <c r="S692" s="1419"/>
      <c r="T692" s="1419"/>
      <c r="U692" s="1419"/>
      <c r="V692" s="1419"/>
      <c r="W692" s="1419"/>
      <c r="X692" s="1420"/>
      <c r="Y692" s="1419"/>
      <c r="Z692" s="1421"/>
      <c r="AA692" s="1419"/>
      <c r="AB692" s="1419"/>
      <c r="AC692" s="1419"/>
      <c r="AD692" s="1419"/>
      <c r="AE692" s="1419"/>
      <c r="AF692" s="1234"/>
      <c r="AG692" s="875"/>
      <c r="AH692" s="1419"/>
    </row>
    <row r="693">
      <c r="A693" s="1419"/>
      <c r="B693" s="1419"/>
      <c r="C693" s="1419"/>
      <c r="D693" s="1419"/>
      <c r="E693" s="1419"/>
      <c r="F693" s="1419"/>
      <c r="G693" s="1420"/>
      <c r="H693" s="1419"/>
      <c r="I693" s="1421"/>
      <c r="J693" s="1419"/>
      <c r="K693" s="1419"/>
      <c r="L693" s="1419"/>
      <c r="M693" s="1419"/>
      <c r="N693" s="1419"/>
      <c r="O693" s="1234"/>
      <c r="P693" s="875"/>
      <c r="Q693" s="1419"/>
      <c r="R693" s="1419"/>
      <c r="S693" s="1419"/>
      <c r="T693" s="1419"/>
      <c r="U693" s="1419"/>
      <c r="V693" s="1419"/>
      <c r="W693" s="1419"/>
      <c r="X693" s="1420"/>
      <c r="Y693" s="1419"/>
      <c r="Z693" s="1421"/>
      <c r="AA693" s="1419"/>
      <c r="AB693" s="1419"/>
      <c r="AC693" s="1419"/>
      <c r="AD693" s="1419"/>
      <c r="AE693" s="1419"/>
      <c r="AF693" s="1234"/>
      <c r="AG693" s="875"/>
      <c r="AH693" s="1419"/>
    </row>
    <row r="694">
      <c r="A694" s="1419"/>
      <c r="B694" s="1419"/>
      <c r="C694" s="1419"/>
      <c r="D694" s="1419"/>
      <c r="E694" s="1419"/>
      <c r="F694" s="1419"/>
      <c r="G694" s="1420"/>
      <c r="H694" s="1419"/>
      <c r="I694" s="1421"/>
      <c r="J694" s="1419"/>
      <c r="K694" s="1419"/>
      <c r="L694" s="1419"/>
      <c r="M694" s="1419"/>
      <c r="N694" s="1419"/>
      <c r="O694" s="1234"/>
      <c r="P694" s="875"/>
      <c r="Q694" s="1419"/>
      <c r="R694" s="1419"/>
      <c r="S694" s="1419"/>
      <c r="T694" s="1419"/>
      <c r="U694" s="1419"/>
      <c r="V694" s="1419"/>
      <c r="W694" s="1419"/>
      <c r="X694" s="1420"/>
      <c r="Y694" s="1419"/>
      <c r="Z694" s="1421"/>
      <c r="AA694" s="1419"/>
      <c r="AB694" s="1419"/>
      <c r="AC694" s="1419"/>
      <c r="AD694" s="1419"/>
      <c r="AE694" s="1419"/>
      <c r="AF694" s="1234"/>
      <c r="AG694" s="875"/>
      <c r="AH694" s="1419"/>
    </row>
    <row r="695">
      <c r="A695" s="1419"/>
      <c r="B695" s="1419"/>
      <c r="C695" s="1419"/>
      <c r="D695" s="1419"/>
      <c r="E695" s="1419"/>
      <c r="F695" s="1419"/>
      <c r="G695" s="1420"/>
      <c r="H695" s="1419"/>
      <c r="I695" s="1421"/>
      <c r="J695" s="1419"/>
      <c r="K695" s="1419"/>
      <c r="L695" s="1419"/>
      <c r="M695" s="1419"/>
      <c r="N695" s="1419"/>
      <c r="O695" s="1234"/>
      <c r="P695" s="875"/>
      <c r="Q695" s="1419"/>
      <c r="R695" s="1419"/>
      <c r="S695" s="1419"/>
      <c r="T695" s="1419"/>
      <c r="U695" s="1419"/>
      <c r="V695" s="1419"/>
      <c r="W695" s="1419"/>
      <c r="X695" s="1420"/>
      <c r="Y695" s="1419"/>
      <c r="Z695" s="1421"/>
      <c r="AA695" s="1419"/>
      <c r="AB695" s="1419"/>
      <c r="AC695" s="1419"/>
      <c r="AD695" s="1419"/>
      <c r="AE695" s="1419"/>
      <c r="AF695" s="1234"/>
      <c r="AG695" s="875"/>
      <c r="AH695" s="1419"/>
    </row>
    <row r="696">
      <c r="A696" s="1419"/>
      <c r="B696" s="1419"/>
      <c r="C696" s="1419"/>
      <c r="D696" s="1419"/>
      <c r="E696" s="1419"/>
      <c r="F696" s="1419"/>
      <c r="G696" s="1420"/>
      <c r="H696" s="1419"/>
      <c r="I696" s="1421"/>
      <c r="J696" s="1419"/>
      <c r="K696" s="1419"/>
      <c r="L696" s="1419"/>
      <c r="M696" s="1419"/>
      <c r="N696" s="1419"/>
      <c r="O696" s="1234"/>
      <c r="P696" s="875"/>
      <c r="Q696" s="1419"/>
      <c r="R696" s="1419"/>
      <c r="S696" s="1419"/>
      <c r="T696" s="1419"/>
      <c r="U696" s="1419"/>
      <c r="V696" s="1419"/>
      <c r="W696" s="1419"/>
      <c r="X696" s="1420"/>
      <c r="Y696" s="1419"/>
      <c r="Z696" s="1421"/>
      <c r="AA696" s="1419"/>
      <c r="AB696" s="1419"/>
      <c r="AC696" s="1419"/>
      <c r="AD696" s="1419"/>
      <c r="AE696" s="1419"/>
      <c r="AF696" s="1234"/>
      <c r="AG696" s="875"/>
      <c r="AH696" s="1419"/>
    </row>
    <row r="697">
      <c r="A697" s="1419"/>
      <c r="B697" s="1419"/>
      <c r="C697" s="1419"/>
      <c r="D697" s="1419"/>
      <c r="E697" s="1419"/>
      <c r="F697" s="1419"/>
      <c r="G697" s="1420"/>
      <c r="H697" s="1419"/>
      <c r="I697" s="1421"/>
      <c r="J697" s="1419"/>
      <c r="K697" s="1419"/>
      <c r="L697" s="1419"/>
      <c r="M697" s="1419"/>
      <c r="N697" s="1419"/>
      <c r="O697" s="1234"/>
      <c r="P697" s="875"/>
      <c r="Q697" s="1419"/>
      <c r="R697" s="1419"/>
      <c r="S697" s="1419"/>
      <c r="T697" s="1419"/>
      <c r="U697" s="1419"/>
      <c r="V697" s="1419"/>
      <c r="W697" s="1419"/>
      <c r="X697" s="1420"/>
      <c r="Y697" s="1419"/>
      <c r="Z697" s="1421"/>
      <c r="AA697" s="1419"/>
      <c r="AB697" s="1419"/>
      <c r="AC697" s="1419"/>
      <c r="AD697" s="1419"/>
      <c r="AE697" s="1419"/>
      <c r="AF697" s="1234"/>
      <c r="AG697" s="875"/>
      <c r="AH697" s="1419"/>
    </row>
    <row r="698">
      <c r="A698" s="1419"/>
      <c r="B698" s="1419"/>
      <c r="C698" s="1419"/>
      <c r="D698" s="1419"/>
      <c r="E698" s="1419"/>
      <c r="F698" s="1419"/>
      <c r="G698" s="1420"/>
      <c r="H698" s="1419"/>
      <c r="I698" s="1421"/>
      <c r="J698" s="1419"/>
      <c r="K698" s="1419"/>
      <c r="L698" s="1419"/>
      <c r="M698" s="1419"/>
      <c r="N698" s="1419"/>
      <c r="O698" s="1234"/>
      <c r="P698" s="875"/>
      <c r="Q698" s="1419"/>
      <c r="R698" s="1419"/>
      <c r="S698" s="1419"/>
      <c r="T698" s="1419"/>
      <c r="U698" s="1419"/>
      <c r="V698" s="1419"/>
      <c r="W698" s="1419"/>
      <c r="X698" s="1420"/>
      <c r="Y698" s="1419"/>
      <c r="Z698" s="1421"/>
      <c r="AA698" s="1419"/>
      <c r="AB698" s="1419"/>
      <c r="AC698" s="1419"/>
      <c r="AD698" s="1419"/>
      <c r="AE698" s="1419"/>
      <c r="AF698" s="1234"/>
      <c r="AG698" s="875"/>
      <c r="AH698" s="1419"/>
    </row>
    <row r="699">
      <c r="A699" s="1419"/>
      <c r="B699" s="1419"/>
      <c r="C699" s="1419"/>
      <c r="D699" s="1419"/>
      <c r="E699" s="1419"/>
      <c r="F699" s="1419"/>
      <c r="G699" s="1420"/>
      <c r="H699" s="1419"/>
      <c r="I699" s="1421"/>
      <c r="J699" s="1419"/>
      <c r="K699" s="1419"/>
      <c r="L699" s="1419"/>
      <c r="M699" s="1419"/>
      <c r="N699" s="1419"/>
      <c r="O699" s="1234"/>
      <c r="P699" s="875"/>
      <c r="Q699" s="1419"/>
      <c r="R699" s="1419"/>
      <c r="S699" s="1419"/>
      <c r="T699" s="1419"/>
      <c r="U699" s="1419"/>
      <c r="V699" s="1419"/>
      <c r="W699" s="1419"/>
      <c r="X699" s="1420"/>
      <c r="Y699" s="1419"/>
      <c r="Z699" s="1421"/>
      <c r="AA699" s="1419"/>
      <c r="AB699" s="1419"/>
      <c r="AC699" s="1419"/>
      <c r="AD699" s="1419"/>
      <c r="AE699" s="1419"/>
      <c r="AF699" s="1234"/>
      <c r="AG699" s="875"/>
      <c r="AH699" s="1419"/>
    </row>
    <row r="700">
      <c r="A700" s="1419"/>
      <c r="B700" s="1419"/>
      <c r="C700" s="1419"/>
      <c r="D700" s="1419"/>
      <c r="E700" s="1419"/>
      <c r="F700" s="1419"/>
      <c r="G700" s="1420"/>
      <c r="H700" s="1419"/>
      <c r="I700" s="1421"/>
      <c r="J700" s="1419"/>
      <c r="K700" s="1419"/>
      <c r="L700" s="1419"/>
      <c r="M700" s="1419"/>
      <c r="N700" s="1419"/>
      <c r="O700" s="1234"/>
      <c r="P700" s="875"/>
      <c r="Q700" s="1419"/>
      <c r="R700" s="1419"/>
      <c r="S700" s="1419"/>
      <c r="T700" s="1419"/>
      <c r="U700" s="1419"/>
      <c r="V700" s="1419"/>
      <c r="W700" s="1419"/>
      <c r="X700" s="1420"/>
      <c r="Y700" s="1419"/>
      <c r="Z700" s="1421"/>
      <c r="AA700" s="1419"/>
      <c r="AB700" s="1419"/>
      <c r="AC700" s="1419"/>
      <c r="AD700" s="1419"/>
      <c r="AE700" s="1419"/>
      <c r="AF700" s="1234"/>
      <c r="AG700" s="875"/>
      <c r="AH700" s="1419"/>
    </row>
    <row r="701">
      <c r="A701" s="1419"/>
      <c r="B701" s="1419"/>
      <c r="C701" s="1419"/>
      <c r="D701" s="1419"/>
      <c r="E701" s="1419"/>
      <c r="F701" s="1419"/>
      <c r="G701" s="1420"/>
      <c r="H701" s="1419"/>
      <c r="I701" s="1421"/>
      <c r="J701" s="1419"/>
      <c r="K701" s="1419"/>
      <c r="L701" s="1419"/>
      <c r="M701" s="1419"/>
      <c r="N701" s="1419"/>
      <c r="O701" s="1234"/>
      <c r="P701" s="875"/>
      <c r="Q701" s="1419"/>
      <c r="R701" s="1419"/>
      <c r="S701" s="1419"/>
      <c r="T701" s="1419"/>
      <c r="U701" s="1419"/>
      <c r="V701" s="1419"/>
      <c r="W701" s="1419"/>
      <c r="X701" s="1420"/>
      <c r="Y701" s="1419"/>
      <c r="Z701" s="1421"/>
      <c r="AA701" s="1419"/>
      <c r="AB701" s="1419"/>
      <c r="AC701" s="1419"/>
      <c r="AD701" s="1419"/>
      <c r="AE701" s="1419"/>
      <c r="AF701" s="1234"/>
      <c r="AG701" s="875"/>
      <c r="AH701" s="1419"/>
    </row>
    <row r="702">
      <c r="A702" s="1419"/>
      <c r="B702" s="1419"/>
      <c r="C702" s="1419"/>
      <c r="D702" s="1419"/>
      <c r="E702" s="1419"/>
      <c r="F702" s="1419"/>
      <c r="G702" s="1420"/>
      <c r="H702" s="1419"/>
      <c r="I702" s="1421"/>
      <c r="J702" s="1419"/>
      <c r="K702" s="1419"/>
      <c r="L702" s="1419"/>
      <c r="M702" s="1419"/>
      <c r="N702" s="1419"/>
      <c r="O702" s="1234"/>
      <c r="P702" s="875"/>
      <c r="Q702" s="1419"/>
      <c r="R702" s="1419"/>
      <c r="S702" s="1419"/>
      <c r="T702" s="1419"/>
      <c r="U702" s="1419"/>
      <c r="V702" s="1419"/>
      <c r="W702" s="1419"/>
      <c r="X702" s="1420"/>
      <c r="Y702" s="1419"/>
      <c r="Z702" s="1421"/>
      <c r="AA702" s="1419"/>
      <c r="AB702" s="1419"/>
      <c r="AC702" s="1419"/>
      <c r="AD702" s="1419"/>
      <c r="AE702" s="1419"/>
      <c r="AF702" s="1234"/>
      <c r="AG702" s="875"/>
      <c r="AH702" s="1419"/>
    </row>
    <row r="703">
      <c r="A703" s="1419"/>
      <c r="B703" s="1419"/>
      <c r="C703" s="1419"/>
      <c r="D703" s="1419"/>
      <c r="E703" s="1419"/>
      <c r="F703" s="1419"/>
      <c r="G703" s="1420"/>
      <c r="H703" s="1419"/>
      <c r="I703" s="1421"/>
      <c r="J703" s="1419"/>
      <c r="K703" s="1419"/>
      <c r="L703" s="1419"/>
      <c r="M703" s="1419"/>
      <c r="N703" s="1419"/>
      <c r="O703" s="1234"/>
      <c r="P703" s="875"/>
      <c r="Q703" s="1419"/>
      <c r="R703" s="1419"/>
      <c r="S703" s="1419"/>
      <c r="T703" s="1419"/>
      <c r="U703" s="1419"/>
      <c r="V703" s="1419"/>
      <c r="W703" s="1419"/>
      <c r="X703" s="1420"/>
      <c r="Y703" s="1419"/>
      <c r="Z703" s="1421"/>
      <c r="AA703" s="1419"/>
      <c r="AB703" s="1419"/>
      <c r="AC703" s="1419"/>
      <c r="AD703" s="1419"/>
      <c r="AE703" s="1419"/>
      <c r="AF703" s="1234"/>
      <c r="AG703" s="875"/>
      <c r="AH703" s="1419"/>
    </row>
    <row r="704">
      <c r="A704" s="1419"/>
      <c r="B704" s="1419"/>
      <c r="C704" s="1419"/>
      <c r="D704" s="1419"/>
      <c r="E704" s="1419"/>
      <c r="F704" s="1419"/>
      <c r="G704" s="1420"/>
      <c r="H704" s="1419"/>
      <c r="I704" s="1421"/>
      <c r="J704" s="1419"/>
      <c r="K704" s="1419"/>
      <c r="L704" s="1419"/>
      <c r="M704" s="1419"/>
      <c r="N704" s="1419"/>
      <c r="O704" s="1234"/>
      <c r="P704" s="875"/>
      <c r="Q704" s="1419"/>
      <c r="R704" s="1419"/>
      <c r="S704" s="1419"/>
      <c r="T704" s="1419"/>
      <c r="U704" s="1419"/>
      <c r="V704" s="1419"/>
      <c r="W704" s="1419"/>
      <c r="X704" s="1420"/>
      <c r="Y704" s="1419"/>
      <c r="Z704" s="1421"/>
      <c r="AA704" s="1419"/>
      <c r="AB704" s="1419"/>
      <c r="AC704" s="1419"/>
      <c r="AD704" s="1419"/>
      <c r="AE704" s="1419"/>
      <c r="AF704" s="1234"/>
      <c r="AG704" s="875"/>
      <c r="AH704" s="1419"/>
    </row>
    <row r="705">
      <c r="A705" s="1419"/>
      <c r="B705" s="1419"/>
      <c r="C705" s="1419"/>
      <c r="D705" s="1419"/>
      <c r="E705" s="1419"/>
      <c r="F705" s="1419"/>
      <c r="G705" s="1420"/>
      <c r="H705" s="1419"/>
      <c r="I705" s="1421"/>
      <c r="J705" s="1419"/>
      <c r="K705" s="1419"/>
      <c r="L705" s="1419"/>
      <c r="M705" s="1419"/>
      <c r="N705" s="1419"/>
      <c r="O705" s="1234"/>
      <c r="P705" s="875"/>
      <c r="Q705" s="1419"/>
      <c r="R705" s="1419"/>
      <c r="S705" s="1419"/>
      <c r="T705" s="1419"/>
      <c r="U705" s="1419"/>
      <c r="V705" s="1419"/>
      <c r="W705" s="1419"/>
      <c r="X705" s="1420"/>
      <c r="Y705" s="1419"/>
      <c r="Z705" s="1421"/>
      <c r="AA705" s="1419"/>
      <c r="AB705" s="1419"/>
      <c r="AC705" s="1419"/>
      <c r="AD705" s="1419"/>
      <c r="AE705" s="1419"/>
      <c r="AF705" s="1234"/>
      <c r="AG705" s="875"/>
      <c r="AH705" s="1419"/>
    </row>
    <row r="706">
      <c r="A706" s="1419"/>
      <c r="B706" s="1419"/>
      <c r="C706" s="1419"/>
      <c r="D706" s="1419"/>
      <c r="E706" s="1419"/>
      <c r="F706" s="1419"/>
      <c r="G706" s="1420"/>
      <c r="H706" s="1419"/>
      <c r="I706" s="1421"/>
      <c r="J706" s="1419"/>
      <c r="K706" s="1419"/>
      <c r="L706" s="1419"/>
      <c r="M706" s="1419"/>
      <c r="N706" s="1419"/>
      <c r="O706" s="1234"/>
      <c r="P706" s="875"/>
      <c r="Q706" s="1419"/>
      <c r="R706" s="1419"/>
      <c r="S706" s="1419"/>
      <c r="T706" s="1419"/>
      <c r="U706" s="1419"/>
      <c r="V706" s="1419"/>
      <c r="W706" s="1419"/>
      <c r="X706" s="1420"/>
      <c r="Y706" s="1419"/>
      <c r="Z706" s="1421"/>
      <c r="AA706" s="1419"/>
      <c r="AB706" s="1419"/>
      <c r="AC706" s="1419"/>
      <c r="AD706" s="1419"/>
      <c r="AE706" s="1419"/>
      <c r="AF706" s="1234"/>
      <c r="AG706" s="875"/>
      <c r="AH706" s="1419"/>
    </row>
    <row r="707">
      <c r="A707" s="1419"/>
      <c r="B707" s="1419"/>
      <c r="C707" s="1419"/>
      <c r="D707" s="1419"/>
      <c r="E707" s="1419"/>
      <c r="F707" s="1419"/>
      <c r="G707" s="1420"/>
      <c r="H707" s="1419"/>
      <c r="I707" s="1421"/>
      <c r="J707" s="1419"/>
      <c r="K707" s="1419"/>
      <c r="L707" s="1419"/>
      <c r="M707" s="1419"/>
      <c r="N707" s="1419"/>
      <c r="O707" s="1234"/>
      <c r="P707" s="875"/>
      <c r="Q707" s="1419"/>
      <c r="R707" s="1419"/>
      <c r="S707" s="1419"/>
      <c r="T707" s="1419"/>
      <c r="U707" s="1419"/>
      <c r="V707" s="1419"/>
      <c r="W707" s="1419"/>
      <c r="X707" s="1420"/>
      <c r="Y707" s="1419"/>
      <c r="Z707" s="1421"/>
      <c r="AA707" s="1419"/>
      <c r="AB707" s="1419"/>
      <c r="AC707" s="1419"/>
      <c r="AD707" s="1419"/>
      <c r="AE707" s="1419"/>
      <c r="AF707" s="1234"/>
      <c r="AG707" s="875"/>
      <c r="AH707" s="1419"/>
    </row>
    <row r="708">
      <c r="A708" s="1419"/>
      <c r="B708" s="1419"/>
      <c r="C708" s="1419"/>
      <c r="D708" s="1419"/>
      <c r="E708" s="1419"/>
      <c r="F708" s="1419"/>
      <c r="G708" s="1420"/>
      <c r="H708" s="1419"/>
      <c r="I708" s="1421"/>
      <c r="J708" s="1419"/>
      <c r="K708" s="1419"/>
      <c r="L708" s="1419"/>
      <c r="M708" s="1419"/>
      <c r="N708" s="1419"/>
      <c r="O708" s="1234"/>
      <c r="P708" s="875"/>
      <c r="Q708" s="1419"/>
      <c r="R708" s="1419"/>
      <c r="S708" s="1419"/>
      <c r="T708" s="1419"/>
      <c r="U708" s="1419"/>
      <c r="V708" s="1419"/>
      <c r="W708" s="1419"/>
      <c r="X708" s="1420"/>
      <c r="Y708" s="1419"/>
      <c r="Z708" s="1421"/>
      <c r="AA708" s="1419"/>
      <c r="AB708" s="1419"/>
      <c r="AC708" s="1419"/>
      <c r="AD708" s="1419"/>
      <c r="AE708" s="1419"/>
      <c r="AF708" s="1234"/>
      <c r="AG708" s="875"/>
      <c r="AH708" s="1419"/>
    </row>
    <row r="709">
      <c r="A709" s="1419"/>
      <c r="B709" s="1419"/>
      <c r="C709" s="1419"/>
      <c r="D709" s="1419"/>
      <c r="E709" s="1419"/>
      <c r="F709" s="1419"/>
      <c r="G709" s="1420"/>
      <c r="H709" s="1419"/>
      <c r="I709" s="1421"/>
      <c r="J709" s="1419"/>
      <c r="K709" s="1419"/>
      <c r="L709" s="1419"/>
      <c r="M709" s="1419"/>
      <c r="N709" s="1419"/>
      <c r="O709" s="1234"/>
      <c r="P709" s="875"/>
      <c r="Q709" s="1419"/>
      <c r="R709" s="1419"/>
      <c r="S709" s="1419"/>
      <c r="T709" s="1419"/>
      <c r="U709" s="1419"/>
      <c r="V709" s="1419"/>
      <c r="W709" s="1419"/>
      <c r="X709" s="1420"/>
      <c r="Y709" s="1419"/>
      <c r="Z709" s="1421"/>
      <c r="AA709" s="1419"/>
      <c r="AB709" s="1419"/>
      <c r="AC709" s="1419"/>
      <c r="AD709" s="1419"/>
      <c r="AE709" s="1419"/>
      <c r="AF709" s="1234"/>
      <c r="AG709" s="875"/>
      <c r="AH709" s="1419"/>
    </row>
    <row r="710">
      <c r="A710" s="1419"/>
      <c r="B710" s="1419"/>
      <c r="C710" s="1419"/>
      <c r="D710" s="1419"/>
      <c r="E710" s="1419"/>
      <c r="F710" s="1419"/>
      <c r="G710" s="1420"/>
      <c r="H710" s="1419"/>
      <c r="I710" s="1421"/>
      <c r="J710" s="1419"/>
      <c r="K710" s="1419"/>
      <c r="L710" s="1419"/>
      <c r="M710" s="1419"/>
      <c r="N710" s="1419"/>
      <c r="O710" s="1234"/>
      <c r="P710" s="875"/>
      <c r="Q710" s="1419"/>
      <c r="R710" s="1419"/>
      <c r="S710" s="1419"/>
      <c r="T710" s="1419"/>
      <c r="U710" s="1419"/>
      <c r="V710" s="1419"/>
      <c r="W710" s="1419"/>
      <c r="X710" s="1420"/>
      <c r="Y710" s="1419"/>
      <c r="Z710" s="1421"/>
      <c r="AA710" s="1419"/>
      <c r="AB710" s="1419"/>
      <c r="AC710" s="1419"/>
      <c r="AD710" s="1419"/>
      <c r="AE710" s="1419"/>
      <c r="AF710" s="1234"/>
      <c r="AG710" s="875"/>
      <c r="AH710" s="1419"/>
    </row>
    <row r="711">
      <c r="A711" s="1419"/>
      <c r="B711" s="1419"/>
      <c r="C711" s="1419"/>
      <c r="D711" s="1419"/>
      <c r="E711" s="1419"/>
      <c r="F711" s="1419"/>
      <c r="G711" s="1420"/>
      <c r="H711" s="1419"/>
      <c r="I711" s="1421"/>
      <c r="J711" s="1419"/>
      <c r="K711" s="1419"/>
      <c r="L711" s="1419"/>
      <c r="M711" s="1419"/>
      <c r="N711" s="1419"/>
      <c r="O711" s="1234"/>
      <c r="P711" s="875"/>
      <c r="Q711" s="1419"/>
      <c r="R711" s="1419"/>
      <c r="S711" s="1419"/>
      <c r="T711" s="1419"/>
      <c r="U711" s="1419"/>
      <c r="V711" s="1419"/>
      <c r="W711" s="1419"/>
      <c r="X711" s="1420"/>
      <c r="Y711" s="1419"/>
      <c r="Z711" s="1421"/>
      <c r="AA711" s="1419"/>
      <c r="AB711" s="1419"/>
      <c r="AC711" s="1419"/>
      <c r="AD711" s="1419"/>
      <c r="AE711" s="1419"/>
      <c r="AF711" s="1234"/>
      <c r="AG711" s="875"/>
      <c r="AH711" s="1419"/>
    </row>
    <row r="712">
      <c r="A712" s="1419"/>
      <c r="B712" s="1419"/>
      <c r="C712" s="1419"/>
      <c r="D712" s="1419"/>
      <c r="E712" s="1419"/>
      <c r="F712" s="1419"/>
      <c r="G712" s="1420"/>
      <c r="H712" s="1419"/>
      <c r="I712" s="1421"/>
      <c r="J712" s="1419"/>
      <c r="K712" s="1419"/>
      <c r="L712" s="1419"/>
      <c r="M712" s="1419"/>
      <c r="N712" s="1419"/>
      <c r="O712" s="1234"/>
      <c r="P712" s="875"/>
      <c r="Q712" s="1419"/>
      <c r="R712" s="1419"/>
      <c r="S712" s="1419"/>
      <c r="T712" s="1419"/>
      <c r="U712" s="1419"/>
      <c r="V712" s="1419"/>
      <c r="W712" s="1419"/>
      <c r="X712" s="1420"/>
      <c r="Y712" s="1419"/>
      <c r="Z712" s="1421"/>
      <c r="AA712" s="1419"/>
      <c r="AB712" s="1419"/>
      <c r="AC712" s="1419"/>
      <c r="AD712" s="1419"/>
      <c r="AE712" s="1419"/>
      <c r="AF712" s="1234"/>
      <c r="AG712" s="875"/>
      <c r="AH712" s="1419"/>
    </row>
    <row r="713">
      <c r="A713" s="1419"/>
      <c r="B713" s="1419"/>
      <c r="C713" s="1419"/>
      <c r="D713" s="1419"/>
      <c r="E713" s="1419"/>
      <c r="F713" s="1419"/>
      <c r="G713" s="1420"/>
      <c r="H713" s="1419"/>
      <c r="I713" s="1421"/>
      <c r="J713" s="1419"/>
      <c r="K713" s="1419"/>
      <c r="L713" s="1419"/>
      <c r="M713" s="1419"/>
      <c r="N713" s="1419"/>
      <c r="O713" s="1234"/>
      <c r="P713" s="875"/>
      <c r="Q713" s="1419"/>
      <c r="R713" s="1419"/>
      <c r="S713" s="1419"/>
      <c r="T713" s="1419"/>
      <c r="U713" s="1419"/>
      <c r="V713" s="1419"/>
      <c r="W713" s="1419"/>
      <c r="X713" s="1420"/>
      <c r="Y713" s="1419"/>
      <c r="Z713" s="1421"/>
      <c r="AA713" s="1419"/>
      <c r="AB713" s="1419"/>
      <c r="AC713" s="1419"/>
      <c r="AD713" s="1419"/>
      <c r="AE713" s="1419"/>
      <c r="AF713" s="1234"/>
      <c r="AG713" s="875"/>
      <c r="AH713" s="1419"/>
    </row>
    <row r="714">
      <c r="A714" s="1419"/>
      <c r="B714" s="1419"/>
      <c r="C714" s="1419"/>
      <c r="D714" s="1419"/>
      <c r="E714" s="1419"/>
      <c r="F714" s="1419"/>
      <c r="G714" s="1420"/>
      <c r="H714" s="1419"/>
      <c r="I714" s="1421"/>
      <c r="J714" s="1419"/>
      <c r="K714" s="1419"/>
      <c r="L714" s="1419"/>
      <c r="M714" s="1419"/>
      <c r="N714" s="1419"/>
      <c r="O714" s="1234"/>
      <c r="P714" s="875"/>
      <c r="Q714" s="1419"/>
      <c r="R714" s="1419"/>
      <c r="S714" s="1419"/>
      <c r="T714" s="1419"/>
      <c r="U714" s="1419"/>
      <c r="V714" s="1419"/>
      <c r="W714" s="1419"/>
      <c r="X714" s="1420"/>
      <c r="Y714" s="1419"/>
      <c r="Z714" s="1421"/>
      <c r="AA714" s="1419"/>
      <c r="AB714" s="1419"/>
      <c r="AC714" s="1419"/>
      <c r="AD714" s="1419"/>
      <c r="AE714" s="1419"/>
      <c r="AF714" s="1234"/>
      <c r="AG714" s="875"/>
      <c r="AH714" s="1419"/>
    </row>
    <row r="715">
      <c r="A715" s="1419"/>
      <c r="B715" s="1419"/>
      <c r="C715" s="1419"/>
      <c r="D715" s="1419"/>
      <c r="E715" s="1419"/>
      <c r="F715" s="1419"/>
      <c r="G715" s="1420"/>
      <c r="H715" s="1419"/>
      <c r="I715" s="1421"/>
      <c r="J715" s="1419"/>
      <c r="K715" s="1419"/>
      <c r="L715" s="1419"/>
      <c r="M715" s="1419"/>
      <c r="N715" s="1419"/>
      <c r="O715" s="1234"/>
      <c r="P715" s="875"/>
      <c r="Q715" s="1419"/>
      <c r="R715" s="1419"/>
      <c r="S715" s="1419"/>
      <c r="T715" s="1419"/>
      <c r="U715" s="1419"/>
      <c r="V715" s="1419"/>
      <c r="W715" s="1419"/>
      <c r="X715" s="1420"/>
      <c r="Y715" s="1419"/>
      <c r="Z715" s="1421"/>
      <c r="AA715" s="1419"/>
      <c r="AB715" s="1419"/>
      <c r="AC715" s="1419"/>
      <c r="AD715" s="1419"/>
      <c r="AE715" s="1419"/>
      <c r="AF715" s="1234"/>
      <c r="AG715" s="875"/>
      <c r="AH715" s="1419"/>
    </row>
    <row r="716">
      <c r="A716" s="1419"/>
      <c r="B716" s="1419"/>
      <c r="C716" s="1419"/>
      <c r="D716" s="1419"/>
      <c r="E716" s="1419"/>
      <c r="F716" s="1419"/>
      <c r="G716" s="1420"/>
      <c r="H716" s="1419"/>
      <c r="I716" s="1421"/>
      <c r="J716" s="1419"/>
      <c r="K716" s="1419"/>
      <c r="L716" s="1419"/>
      <c r="M716" s="1419"/>
      <c r="N716" s="1419"/>
      <c r="O716" s="1234"/>
      <c r="P716" s="875"/>
      <c r="Q716" s="1419"/>
      <c r="R716" s="1419"/>
      <c r="S716" s="1419"/>
      <c r="T716" s="1419"/>
      <c r="U716" s="1419"/>
      <c r="V716" s="1419"/>
      <c r="W716" s="1419"/>
      <c r="X716" s="1420"/>
      <c r="Y716" s="1419"/>
      <c r="Z716" s="1421"/>
      <c r="AA716" s="1419"/>
      <c r="AB716" s="1419"/>
      <c r="AC716" s="1419"/>
      <c r="AD716" s="1419"/>
      <c r="AE716" s="1419"/>
      <c r="AF716" s="1234"/>
      <c r="AG716" s="875"/>
      <c r="AH716" s="1419"/>
    </row>
    <row r="717">
      <c r="A717" s="1419"/>
      <c r="B717" s="1419"/>
      <c r="C717" s="1419"/>
      <c r="D717" s="1419"/>
      <c r="E717" s="1419"/>
      <c r="F717" s="1419"/>
      <c r="G717" s="1420"/>
      <c r="H717" s="1419"/>
      <c r="I717" s="1421"/>
      <c r="J717" s="1419"/>
      <c r="K717" s="1419"/>
      <c r="L717" s="1419"/>
      <c r="M717" s="1419"/>
      <c r="N717" s="1419"/>
      <c r="O717" s="1234"/>
      <c r="P717" s="875"/>
      <c r="Q717" s="1419"/>
      <c r="R717" s="1419"/>
      <c r="S717" s="1419"/>
      <c r="T717" s="1419"/>
      <c r="U717" s="1419"/>
      <c r="V717" s="1419"/>
      <c r="W717" s="1419"/>
      <c r="X717" s="1420"/>
      <c r="Y717" s="1419"/>
      <c r="Z717" s="1421"/>
      <c r="AA717" s="1419"/>
      <c r="AB717" s="1419"/>
      <c r="AC717" s="1419"/>
      <c r="AD717" s="1419"/>
      <c r="AE717" s="1419"/>
      <c r="AF717" s="1234"/>
      <c r="AG717" s="875"/>
      <c r="AH717" s="1419"/>
    </row>
    <row r="718">
      <c r="A718" s="1419"/>
      <c r="B718" s="1419"/>
      <c r="C718" s="1419"/>
      <c r="D718" s="1419"/>
      <c r="E718" s="1419"/>
      <c r="F718" s="1419"/>
      <c r="G718" s="1420"/>
      <c r="H718" s="1419"/>
      <c r="I718" s="1421"/>
      <c r="J718" s="1419"/>
      <c r="K718" s="1419"/>
      <c r="L718" s="1419"/>
      <c r="M718" s="1419"/>
      <c r="N718" s="1419"/>
      <c r="O718" s="1234"/>
      <c r="P718" s="875"/>
      <c r="Q718" s="1419"/>
      <c r="R718" s="1419"/>
      <c r="S718" s="1419"/>
      <c r="T718" s="1419"/>
      <c r="U718" s="1419"/>
      <c r="V718" s="1419"/>
      <c r="W718" s="1419"/>
      <c r="X718" s="1420"/>
      <c r="Y718" s="1419"/>
      <c r="Z718" s="1421"/>
      <c r="AA718" s="1419"/>
      <c r="AB718" s="1419"/>
      <c r="AC718" s="1419"/>
      <c r="AD718" s="1419"/>
      <c r="AE718" s="1419"/>
      <c r="AF718" s="1234"/>
      <c r="AG718" s="875"/>
      <c r="AH718" s="1419"/>
    </row>
    <row r="719">
      <c r="A719" s="1419"/>
      <c r="B719" s="1419"/>
      <c r="C719" s="1419"/>
      <c r="D719" s="1419"/>
      <c r="E719" s="1419"/>
      <c r="F719" s="1419"/>
      <c r="G719" s="1420"/>
      <c r="H719" s="1419"/>
      <c r="I719" s="1421"/>
      <c r="J719" s="1419"/>
      <c r="K719" s="1419"/>
      <c r="L719" s="1419"/>
      <c r="M719" s="1419"/>
      <c r="N719" s="1419"/>
      <c r="O719" s="1234"/>
      <c r="P719" s="875"/>
      <c r="Q719" s="1419"/>
      <c r="R719" s="1419"/>
      <c r="S719" s="1419"/>
      <c r="T719" s="1419"/>
      <c r="U719" s="1419"/>
      <c r="V719" s="1419"/>
      <c r="W719" s="1419"/>
      <c r="X719" s="1420"/>
      <c r="Y719" s="1419"/>
      <c r="Z719" s="1421"/>
      <c r="AA719" s="1419"/>
      <c r="AB719" s="1419"/>
      <c r="AC719" s="1419"/>
      <c r="AD719" s="1419"/>
      <c r="AE719" s="1419"/>
      <c r="AF719" s="1234"/>
      <c r="AG719" s="875"/>
      <c r="AH719" s="1419"/>
    </row>
    <row r="720">
      <c r="A720" s="1419"/>
      <c r="B720" s="1419"/>
      <c r="C720" s="1419"/>
      <c r="D720" s="1419"/>
      <c r="E720" s="1419"/>
      <c r="F720" s="1419"/>
      <c r="G720" s="1420"/>
      <c r="H720" s="1419"/>
      <c r="I720" s="1421"/>
      <c r="J720" s="1419"/>
      <c r="K720" s="1419"/>
      <c r="L720" s="1419"/>
      <c r="M720" s="1419"/>
      <c r="N720" s="1419"/>
      <c r="O720" s="1234"/>
      <c r="P720" s="875"/>
      <c r="Q720" s="1419"/>
      <c r="R720" s="1419"/>
      <c r="S720" s="1419"/>
      <c r="T720" s="1419"/>
      <c r="U720" s="1419"/>
      <c r="V720" s="1419"/>
      <c r="W720" s="1419"/>
      <c r="X720" s="1420"/>
      <c r="Y720" s="1419"/>
      <c r="Z720" s="1421"/>
      <c r="AA720" s="1419"/>
      <c r="AB720" s="1419"/>
      <c r="AC720" s="1419"/>
      <c r="AD720" s="1419"/>
      <c r="AE720" s="1419"/>
      <c r="AF720" s="1234"/>
      <c r="AG720" s="875"/>
      <c r="AH720" s="1419"/>
    </row>
    <row r="721">
      <c r="A721" s="1419"/>
      <c r="B721" s="1419"/>
      <c r="C721" s="1419"/>
      <c r="D721" s="1419"/>
      <c r="E721" s="1419"/>
      <c r="F721" s="1419"/>
      <c r="G721" s="1420"/>
      <c r="H721" s="1419"/>
      <c r="I721" s="1421"/>
      <c r="J721" s="1419"/>
      <c r="K721" s="1419"/>
      <c r="L721" s="1419"/>
      <c r="M721" s="1419"/>
      <c r="N721" s="1419"/>
      <c r="O721" s="1234"/>
      <c r="P721" s="875"/>
      <c r="Q721" s="1419"/>
      <c r="R721" s="1419"/>
      <c r="S721" s="1419"/>
      <c r="T721" s="1419"/>
      <c r="U721" s="1419"/>
      <c r="V721" s="1419"/>
      <c r="W721" s="1419"/>
      <c r="X721" s="1420"/>
      <c r="Y721" s="1419"/>
      <c r="Z721" s="1421"/>
      <c r="AA721" s="1419"/>
      <c r="AB721" s="1419"/>
      <c r="AC721" s="1419"/>
      <c r="AD721" s="1419"/>
      <c r="AE721" s="1419"/>
      <c r="AF721" s="1234"/>
      <c r="AG721" s="875"/>
      <c r="AH721" s="1419"/>
    </row>
    <row r="722">
      <c r="A722" s="1419"/>
      <c r="B722" s="1419"/>
      <c r="C722" s="1419"/>
      <c r="D722" s="1419"/>
      <c r="E722" s="1419"/>
      <c r="F722" s="1419"/>
      <c r="G722" s="1420"/>
      <c r="H722" s="1419"/>
      <c r="I722" s="1421"/>
      <c r="J722" s="1419"/>
      <c r="K722" s="1419"/>
      <c r="L722" s="1419"/>
      <c r="M722" s="1419"/>
      <c r="N722" s="1419"/>
      <c r="O722" s="1234"/>
      <c r="P722" s="875"/>
      <c r="Q722" s="1419"/>
      <c r="R722" s="1419"/>
      <c r="S722" s="1419"/>
      <c r="T722" s="1419"/>
      <c r="U722" s="1419"/>
      <c r="V722" s="1419"/>
      <c r="W722" s="1419"/>
      <c r="X722" s="1420"/>
      <c r="Y722" s="1419"/>
      <c r="Z722" s="1421"/>
      <c r="AA722" s="1419"/>
      <c r="AB722" s="1419"/>
      <c r="AC722" s="1419"/>
      <c r="AD722" s="1419"/>
      <c r="AE722" s="1419"/>
      <c r="AF722" s="1234"/>
      <c r="AG722" s="875"/>
      <c r="AH722" s="1419"/>
    </row>
    <row r="723">
      <c r="A723" s="1419"/>
      <c r="B723" s="1419"/>
      <c r="C723" s="1419"/>
      <c r="D723" s="1419"/>
      <c r="E723" s="1419"/>
      <c r="F723" s="1419"/>
      <c r="G723" s="1420"/>
      <c r="H723" s="1419"/>
      <c r="I723" s="1421"/>
      <c r="J723" s="1419"/>
      <c r="K723" s="1419"/>
      <c r="L723" s="1419"/>
      <c r="M723" s="1419"/>
      <c r="N723" s="1419"/>
      <c r="O723" s="1234"/>
      <c r="P723" s="875"/>
      <c r="Q723" s="1419"/>
      <c r="R723" s="1419"/>
      <c r="S723" s="1419"/>
      <c r="T723" s="1419"/>
      <c r="U723" s="1419"/>
      <c r="V723" s="1419"/>
      <c r="W723" s="1419"/>
      <c r="X723" s="1420"/>
      <c r="Y723" s="1419"/>
      <c r="Z723" s="1421"/>
      <c r="AA723" s="1419"/>
      <c r="AB723" s="1419"/>
      <c r="AC723" s="1419"/>
      <c r="AD723" s="1419"/>
      <c r="AE723" s="1419"/>
      <c r="AF723" s="1234"/>
      <c r="AG723" s="875"/>
      <c r="AH723" s="1419"/>
    </row>
    <row r="724">
      <c r="A724" s="1419"/>
      <c r="B724" s="1419"/>
      <c r="C724" s="1419"/>
      <c r="D724" s="1419"/>
      <c r="E724" s="1419"/>
      <c r="F724" s="1419"/>
      <c r="G724" s="1420"/>
      <c r="H724" s="1419"/>
      <c r="I724" s="1421"/>
      <c r="J724" s="1419"/>
      <c r="K724" s="1419"/>
      <c r="L724" s="1419"/>
      <c r="M724" s="1419"/>
      <c r="N724" s="1419"/>
      <c r="O724" s="1234"/>
      <c r="P724" s="875"/>
      <c r="Q724" s="1419"/>
      <c r="R724" s="1419"/>
      <c r="S724" s="1419"/>
      <c r="T724" s="1419"/>
      <c r="U724" s="1419"/>
      <c r="V724" s="1419"/>
      <c r="W724" s="1419"/>
      <c r="X724" s="1420"/>
      <c r="Y724" s="1419"/>
      <c r="Z724" s="1421"/>
      <c r="AA724" s="1419"/>
      <c r="AB724" s="1419"/>
      <c r="AC724" s="1419"/>
      <c r="AD724" s="1419"/>
      <c r="AE724" s="1419"/>
      <c r="AF724" s="1234"/>
      <c r="AG724" s="875"/>
      <c r="AH724" s="1419"/>
    </row>
    <row r="725">
      <c r="A725" s="1419"/>
      <c r="B725" s="1419"/>
      <c r="C725" s="1419"/>
      <c r="D725" s="1419"/>
      <c r="E725" s="1419"/>
      <c r="F725" s="1419"/>
      <c r="G725" s="1420"/>
      <c r="H725" s="1419"/>
      <c r="I725" s="1421"/>
      <c r="J725" s="1419"/>
      <c r="K725" s="1419"/>
      <c r="L725" s="1419"/>
      <c r="M725" s="1419"/>
      <c r="N725" s="1419"/>
      <c r="O725" s="1234"/>
      <c r="P725" s="875"/>
      <c r="Q725" s="1419"/>
      <c r="R725" s="1419"/>
      <c r="S725" s="1419"/>
      <c r="T725" s="1419"/>
      <c r="U725" s="1419"/>
      <c r="V725" s="1419"/>
      <c r="W725" s="1419"/>
      <c r="X725" s="1420"/>
      <c r="Y725" s="1419"/>
      <c r="Z725" s="1421"/>
      <c r="AA725" s="1419"/>
      <c r="AB725" s="1419"/>
      <c r="AC725" s="1419"/>
      <c r="AD725" s="1419"/>
      <c r="AE725" s="1419"/>
      <c r="AF725" s="1234"/>
      <c r="AG725" s="875"/>
      <c r="AH725" s="1419"/>
    </row>
    <row r="726">
      <c r="A726" s="1419"/>
      <c r="B726" s="1419"/>
      <c r="C726" s="1419"/>
      <c r="D726" s="1419"/>
      <c r="E726" s="1419"/>
      <c r="F726" s="1419"/>
      <c r="G726" s="1420"/>
      <c r="H726" s="1419"/>
      <c r="I726" s="1421"/>
      <c r="J726" s="1419"/>
      <c r="K726" s="1419"/>
      <c r="L726" s="1419"/>
      <c r="M726" s="1419"/>
      <c r="N726" s="1419"/>
      <c r="O726" s="1234"/>
      <c r="P726" s="875"/>
      <c r="Q726" s="1419"/>
      <c r="R726" s="1419"/>
      <c r="S726" s="1419"/>
      <c r="T726" s="1419"/>
      <c r="U726" s="1419"/>
      <c r="V726" s="1419"/>
      <c r="W726" s="1419"/>
      <c r="X726" s="1420"/>
      <c r="Y726" s="1419"/>
      <c r="Z726" s="1421"/>
      <c r="AA726" s="1419"/>
      <c r="AB726" s="1419"/>
      <c r="AC726" s="1419"/>
      <c r="AD726" s="1419"/>
      <c r="AE726" s="1419"/>
      <c r="AF726" s="1234"/>
      <c r="AG726" s="875"/>
      <c r="AH726" s="1419"/>
    </row>
    <row r="727">
      <c r="A727" s="1419"/>
      <c r="B727" s="1419"/>
      <c r="C727" s="1419"/>
      <c r="D727" s="1419"/>
      <c r="E727" s="1419"/>
      <c r="F727" s="1419"/>
      <c r="G727" s="1420"/>
      <c r="H727" s="1419"/>
      <c r="I727" s="1421"/>
      <c r="J727" s="1419"/>
      <c r="K727" s="1419"/>
      <c r="L727" s="1419"/>
      <c r="M727" s="1419"/>
      <c r="N727" s="1419"/>
      <c r="O727" s="1234"/>
      <c r="P727" s="875"/>
      <c r="Q727" s="1419"/>
      <c r="R727" s="1419"/>
      <c r="S727" s="1419"/>
      <c r="T727" s="1419"/>
      <c r="U727" s="1419"/>
      <c r="V727" s="1419"/>
      <c r="W727" s="1419"/>
      <c r="X727" s="1420"/>
      <c r="Y727" s="1419"/>
      <c r="Z727" s="1421"/>
      <c r="AA727" s="1419"/>
      <c r="AB727" s="1419"/>
      <c r="AC727" s="1419"/>
      <c r="AD727" s="1419"/>
      <c r="AE727" s="1419"/>
      <c r="AF727" s="1234"/>
      <c r="AG727" s="875"/>
      <c r="AH727" s="1419"/>
    </row>
    <row r="728">
      <c r="A728" s="1419"/>
      <c r="B728" s="1419"/>
      <c r="C728" s="1419"/>
      <c r="D728" s="1419"/>
      <c r="E728" s="1419"/>
      <c r="F728" s="1419"/>
      <c r="G728" s="1420"/>
      <c r="H728" s="1419"/>
      <c r="I728" s="1421"/>
      <c r="J728" s="1419"/>
      <c r="K728" s="1419"/>
      <c r="L728" s="1419"/>
      <c r="M728" s="1419"/>
      <c r="N728" s="1419"/>
      <c r="O728" s="1234"/>
      <c r="P728" s="875"/>
      <c r="Q728" s="1419"/>
      <c r="R728" s="1419"/>
      <c r="S728" s="1419"/>
      <c r="T728" s="1419"/>
      <c r="U728" s="1419"/>
      <c r="V728" s="1419"/>
      <c r="W728" s="1419"/>
      <c r="X728" s="1420"/>
      <c r="Y728" s="1419"/>
      <c r="Z728" s="1421"/>
      <c r="AA728" s="1419"/>
      <c r="AB728" s="1419"/>
      <c r="AC728" s="1419"/>
      <c r="AD728" s="1419"/>
      <c r="AE728" s="1419"/>
      <c r="AF728" s="1234"/>
      <c r="AG728" s="875"/>
      <c r="AH728" s="1419"/>
    </row>
    <row r="729">
      <c r="A729" s="1419"/>
      <c r="B729" s="1419"/>
      <c r="C729" s="1419"/>
      <c r="D729" s="1419"/>
      <c r="E729" s="1419"/>
      <c r="F729" s="1419"/>
      <c r="G729" s="1420"/>
      <c r="H729" s="1419"/>
      <c r="I729" s="1421"/>
      <c r="J729" s="1419"/>
      <c r="K729" s="1419"/>
      <c r="L729" s="1419"/>
      <c r="M729" s="1419"/>
      <c r="N729" s="1419"/>
      <c r="O729" s="1234"/>
      <c r="P729" s="875"/>
      <c r="Q729" s="1419"/>
      <c r="R729" s="1419"/>
      <c r="S729" s="1419"/>
      <c r="T729" s="1419"/>
      <c r="U729" s="1419"/>
      <c r="V729" s="1419"/>
      <c r="W729" s="1419"/>
      <c r="X729" s="1420"/>
      <c r="Y729" s="1419"/>
      <c r="Z729" s="1421"/>
      <c r="AA729" s="1419"/>
      <c r="AB729" s="1419"/>
      <c r="AC729" s="1419"/>
      <c r="AD729" s="1419"/>
      <c r="AE729" s="1419"/>
      <c r="AF729" s="1234"/>
      <c r="AG729" s="875"/>
      <c r="AH729" s="1419"/>
    </row>
    <row r="730">
      <c r="A730" s="1419"/>
      <c r="B730" s="1419"/>
      <c r="C730" s="1419"/>
      <c r="D730" s="1419"/>
      <c r="E730" s="1419"/>
      <c r="F730" s="1419"/>
      <c r="G730" s="1420"/>
      <c r="H730" s="1419"/>
      <c r="I730" s="1421"/>
      <c r="J730" s="1419"/>
      <c r="K730" s="1419"/>
      <c r="L730" s="1419"/>
      <c r="M730" s="1419"/>
      <c r="N730" s="1419"/>
      <c r="O730" s="1234"/>
      <c r="P730" s="875"/>
      <c r="Q730" s="1419"/>
      <c r="R730" s="1419"/>
      <c r="S730" s="1419"/>
      <c r="T730" s="1419"/>
      <c r="U730" s="1419"/>
      <c r="V730" s="1419"/>
      <c r="W730" s="1419"/>
      <c r="X730" s="1420"/>
      <c r="Y730" s="1419"/>
      <c r="Z730" s="1421"/>
      <c r="AA730" s="1419"/>
      <c r="AB730" s="1419"/>
      <c r="AC730" s="1419"/>
      <c r="AD730" s="1419"/>
      <c r="AE730" s="1419"/>
      <c r="AF730" s="1234"/>
      <c r="AG730" s="875"/>
      <c r="AH730" s="1419"/>
    </row>
    <row r="731">
      <c r="A731" s="1419"/>
      <c r="B731" s="1419"/>
      <c r="C731" s="1419"/>
      <c r="D731" s="1419"/>
      <c r="E731" s="1419"/>
      <c r="F731" s="1419"/>
      <c r="G731" s="1420"/>
      <c r="H731" s="1419"/>
      <c r="I731" s="1421"/>
      <c r="J731" s="1419"/>
      <c r="K731" s="1419"/>
      <c r="L731" s="1419"/>
      <c r="M731" s="1419"/>
      <c r="N731" s="1419"/>
      <c r="O731" s="1234"/>
      <c r="P731" s="875"/>
      <c r="Q731" s="1419"/>
      <c r="R731" s="1419"/>
      <c r="S731" s="1419"/>
      <c r="T731" s="1419"/>
      <c r="U731" s="1419"/>
      <c r="V731" s="1419"/>
      <c r="W731" s="1419"/>
      <c r="X731" s="1420"/>
      <c r="Y731" s="1419"/>
      <c r="Z731" s="1421"/>
      <c r="AA731" s="1419"/>
      <c r="AB731" s="1419"/>
      <c r="AC731" s="1419"/>
      <c r="AD731" s="1419"/>
      <c r="AE731" s="1419"/>
      <c r="AF731" s="1234"/>
      <c r="AG731" s="875"/>
      <c r="AH731" s="1419"/>
    </row>
    <row r="732">
      <c r="A732" s="1419"/>
      <c r="B732" s="1419"/>
      <c r="C732" s="1419"/>
      <c r="D732" s="1419"/>
      <c r="E732" s="1419"/>
      <c r="F732" s="1419"/>
      <c r="G732" s="1420"/>
      <c r="H732" s="1419"/>
      <c r="I732" s="1421"/>
      <c r="J732" s="1419"/>
      <c r="K732" s="1419"/>
      <c r="L732" s="1419"/>
      <c r="M732" s="1419"/>
      <c r="N732" s="1419"/>
      <c r="O732" s="1234"/>
      <c r="P732" s="875"/>
      <c r="Q732" s="1419"/>
      <c r="R732" s="1419"/>
      <c r="S732" s="1419"/>
      <c r="T732" s="1419"/>
      <c r="U732" s="1419"/>
      <c r="V732" s="1419"/>
      <c r="W732" s="1419"/>
      <c r="X732" s="1420"/>
      <c r="Y732" s="1419"/>
      <c r="Z732" s="1421"/>
      <c r="AA732" s="1419"/>
      <c r="AB732" s="1419"/>
      <c r="AC732" s="1419"/>
      <c r="AD732" s="1419"/>
      <c r="AE732" s="1419"/>
      <c r="AF732" s="1234"/>
      <c r="AG732" s="875"/>
      <c r="AH732" s="1419"/>
    </row>
    <row r="733">
      <c r="A733" s="1419"/>
      <c r="B733" s="1419"/>
      <c r="C733" s="1419"/>
      <c r="D733" s="1419"/>
      <c r="E733" s="1419"/>
      <c r="F733" s="1419"/>
      <c r="G733" s="1420"/>
      <c r="H733" s="1419"/>
      <c r="I733" s="1421"/>
      <c r="J733" s="1419"/>
      <c r="K733" s="1419"/>
      <c r="L733" s="1419"/>
      <c r="M733" s="1419"/>
      <c r="N733" s="1419"/>
      <c r="O733" s="1234"/>
      <c r="P733" s="875"/>
      <c r="Q733" s="1419"/>
      <c r="R733" s="1419"/>
      <c r="S733" s="1419"/>
      <c r="T733" s="1419"/>
      <c r="U733" s="1419"/>
      <c r="V733" s="1419"/>
      <c r="W733" s="1419"/>
      <c r="X733" s="1420"/>
      <c r="Y733" s="1419"/>
      <c r="Z733" s="1421"/>
      <c r="AA733" s="1419"/>
      <c r="AB733" s="1419"/>
      <c r="AC733" s="1419"/>
      <c r="AD733" s="1419"/>
      <c r="AE733" s="1419"/>
      <c r="AF733" s="1234"/>
      <c r="AG733" s="875"/>
      <c r="AH733" s="1419"/>
    </row>
    <row r="734">
      <c r="A734" s="1419"/>
      <c r="B734" s="1419"/>
      <c r="C734" s="1419"/>
      <c r="D734" s="1419"/>
      <c r="E734" s="1419"/>
      <c r="F734" s="1419"/>
      <c r="G734" s="1420"/>
      <c r="H734" s="1419"/>
      <c r="I734" s="1421"/>
      <c r="J734" s="1419"/>
      <c r="K734" s="1419"/>
      <c r="L734" s="1419"/>
      <c r="M734" s="1419"/>
      <c r="N734" s="1419"/>
      <c r="O734" s="1234"/>
      <c r="P734" s="875"/>
      <c r="Q734" s="1419"/>
      <c r="R734" s="1419"/>
      <c r="S734" s="1419"/>
      <c r="T734" s="1419"/>
      <c r="U734" s="1419"/>
      <c r="V734" s="1419"/>
      <c r="W734" s="1419"/>
      <c r="X734" s="1420"/>
      <c r="Y734" s="1419"/>
      <c r="Z734" s="1421"/>
      <c r="AA734" s="1419"/>
      <c r="AB734" s="1419"/>
      <c r="AC734" s="1419"/>
      <c r="AD734" s="1419"/>
      <c r="AE734" s="1419"/>
      <c r="AF734" s="1234"/>
      <c r="AG734" s="875"/>
      <c r="AH734" s="1419"/>
    </row>
    <row r="735">
      <c r="A735" s="1419"/>
      <c r="B735" s="1419"/>
      <c r="C735" s="1419"/>
      <c r="D735" s="1419"/>
      <c r="E735" s="1419"/>
      <c r="F735" s="1419"/>
      <c r="G735" s="1420"/>
      <c r="H735" s="1419"/>
      <c r="I735" s="1421"/>
      <c r="J735" s="1419"/>
      <c r="K735" s="1419"/>
      <c r="L735" s="1419"/>
      <c r="M735" s="1419"/>
      <c r="N735" s="1419"/>
      <c r="O735" s="1234"/>
      <c r="P735" s="875"/>
      <c r="Q735" s="1419"/>
      <c r="R735" s="1419"/>
      <c r="S735" s="1419"/>
      <c r="T735" s="1419"/>
      <c r="U735" s="1419"/>
      <c r="V735" s="1419"/>
      <c r="W735" s="1419"/>
      <c r="X735" s="1420"/>
      <c r="Y735" s="1419"/>
      <c r="Z735" s="1421"/>
      <c r="AA735" s="1419"/>
      <c r="AB735" s="1419"/>
      <c r="AC735" s="1419"/>
      <c r="AD735" s="1419"/>
      <c r="AE735" s="1419"/>
      <c r="AF735" s="1234"/>
      <c r="AG735" s="875"/>
      <c r="AH735" s="1419"/>
    </row>
    <row r="736">
      <c r="A736" s="1419"/>
      <c r="B736" s="1419"/>
      <c r="C736" s="1419"/>
      <c r="D736" s="1419"/>
      <c r="E736" s="1419"/>
      <c r="F736" s="1419"/>
      <c r="G736" s="1420"/>
      <c r="H736" s="1419"/>
      <c r="I736" s="1421"/>
      <c r="J736" s="1419"/>
      <c r="K736" s="1419"/>
      <c r="L736" s="1419"/>
      <c r="M736" s="1419"/>
      <c r="N736" s="1419"/>
      <c r="O736" s="1234"/>
      <c r="P736" s="875"/>
      <c r="Q736" s="1419"/>
      <c r="R736" s="1419"/>
      <c r="S736" s="1419"/>
      <c r="T736" s="1419"/>
      <c r="U736" s="1419"/>
      <c r="V736" s="1419"/>
      <c r="W736" s="1419"/>
      <c r="X736" s="1420"/>
      <c r="Y736" s="1419"/>
      <c r="Z736" s="1421"/>
      <c r="AA736" s="1419"/>
      <c r="AB736" s="1419"/>
      <c r="AC736" s="1419"/>
      <c r="AD736" s="1419"/>
      <c r="AE736" s="1419"/>
      <c r="AF736" s="1234"/>
      <c r="AG736" s="875"/>
      <c r="AH736" s="1419"/>
    </row>
    <row r="737">
      <c r="A737" s="1419"/>
      <c r="B737" s="1419"/>
      <c r="C737" s="1419"/>
      <c r="D737" s="1419"/>
      <c r="E737" s="1419"/>
      <c r="F737" s="1419"/>
      <c r="G737" s="1420"/>
      <c r="H737" s="1419"/>
      <c r="I737" s="1421"/>
      <c r="J737" s="1419"/>
      <c r="K737" s="1419"/>
      <c r="L737" s="1419"/>
      <c r="M737" s="1419"/>
      <c r="N737" s="1419"/>
      <c r="O737" s="1234"/>
      <c r="P737" s="875"/>
      <c r="Q737" s="1419"/>
      <c r="R737" s="1419"/>
      <c r="S737" s="1419"/>
      <c r="T737" s="1419"/>
      <c r="U737" s="1419"/>
      <c r="V737" s="1419"/>
      <c r="W737" s="1419"/>
      <c r="X737" s="1420"/>
      <c r="Y737" s="1419"/>
      <c r="Z737" s="1421"/>
      <c r="AA737" s="1419"/>
      <c r="AB737" s="1419"/>
      <c r="AC737" s="1419"/>
      <c r="AD737" s="1419"/>
      <c r="AE737" s="1419"/>
      <c r="AF737" s="1234"/>
      <c r="AG737" s="875"/>
      <c r="AH737" s="1419"/>
    </row>
    <row r="738">
      <c r="A738" s="1419"/>
      <c r="B738" s="1419"/>
      <c r="C738" s="1419"/>
      <c r="D738" s="1419"/>
      <c r="E738" s="1419"/>
      <c r="F738" s="1419"/>
      <c r="G738" s="1420"/>
      <c r="H738" s="1419"/>
      <c r="I738" s="1421"/>
      <c r="J738" s="1419"/>
      <c r="K738" s="1419"/>
      <c r="L738" s="1419"/>
      <c r="M738" s="1419"/>
      <c r="N738" s="1419"/>
      <c r="O738" s="1234"/>
      <c r="P738" s="875"/>
      <c r="Q738" s="1419"/>
      <c r="R738" s="1419"/>
      <c r="S738" s="1419"/>
      <c r="T738" s="1419"/>
      <c r="U738" s="1419"/>
      <c r="V738" s="1419"/>
      <c r="W738" s="1419"/>
      <c r="X738" s="1420"/>
      <c r="Y738" s="1419"/>
      <c r="Z738" s="1421"/>
      <c r="AA738" s="1419"/>
      <c r="AB738" s="1419"/>
      <c r="AC738" s="1419"/>
      <c r="AD738" s="1419"/>
      <c r="AE738" s="1419"/>
      <c r="AF738" s="1234"/>
      <c r="AG738" s="875"/>
      <c r="AH738" s="1419"/>
    </row>
    <row r="739">
      <c r="A739" s="1419"/>
      <c r="B739" s="1419"/>
      <c r="C739" s="1419"/>
      <c r="D739" s="1419"/>
      <c r="E739" s="1419"/>
      <c r="F739" s="1419"/>
      <c r="G739" s="1420"/>
      <c r="H739" s="1419"/>
      <c r="I739" s="1421"/>
      <c r="J739" s="1419"/>
      <c r="K739" s="1419"/>
      <c r="L739" s="1419"/>
      <c r="M739" s="1419"/>
      <c r="N739" s="1419"/>
      <c r="O739" s="1234"/>
      <c r="P739" s="875"/>
      <c r="Q739" s="1419"/>
      <c r="R739" s="1419"/>
      <c r="S739" s="1419"/>
      <c r="T739" s="1419"/>
      <c r="U739" s="1419"/>
      <c r="V739" s="1419"/>
      <c r="W739" s="1419"/>
      <c r="X739" s="1420"/>
      <c r="Y739" s="1419"/>
      <c r="Z739" s="1421"/>
      <c r="AA739" s="1419"/>
      <c r="AB739" s="1419"/>
      <c r="AC739" s="1419"/>
      <c r="AD739" s="1419"/>
      <c r="AE739" s="1419"/>
      <c r="AF739" s="1234"/>
      <c r="AG739" s="875"/>
      <c r="AH739" s="1419"/>
    </row>
    <row r="740">
      <c r="A740" s="1419"/>
      <c r="B740" s="1419"/>
      <c r="C740" s="1419"/>
      <c r="D740" s="1419"/>
      <c r="E740" s="1419"/>
      <c r="F740" s="1419"/>
      <c r="G740" s="1420"/>
      <c r="H740" s="1419"/>
      <c r="I740" s="1421"/>
      <c r="J740" s="1419"/>
      <c r="K740" s="1419"/>
      <c r="L740" s="1419"/>
      <c r="M740" s="1419"/>
      <c r="N740" s="1419"/>
      <c r="O740" s="1234"/>
      <c r="P740" s="875"/>
      <c r="Q740" s="1419"/>
      <c r="R740" s="1419"/>
      <c r="S740" s="1419"/>
      <c r="T740" s="1419"/>
      <c r="U740" s="1419"/>
      <c r="V740" s="1419"/>
      <c r="W740" s="1419"/>
      <c r="X740" s="1420"/>
      <c r="Y740" s="1419"/>
      <c r="Z740" s="1421"/>
      <c r="AA740" s="1419"/>
      <c r="AB740" s="1419"/>
      <c r="AC740" s="1419"/>
      <c r="AD740" s="1419"/>
      <c r="AE740" s="1419"/>
      <c r="AF740" s="1234"/>
      <c r="AG740" s="875"/>
      <c r="AH740" s="1419"/>
    </row>
    <row r="741">
      <c r="A741" s="1419"/>
      <c r="B741" s="1419"/>
      <c r="C741" s="1419"/>
      <c r="D741" s="1419"/>
      <c r="E741" s="1419"/>
      <c r="F741" s="1419"/>
      <c r="G741" s="1420"/>
      <c r="H741" s="1419"/>
      <c r="I741" s="1421"/>
      <c r="J741" s="1419"/>
      <c r="K741" s="1419"/>
      <c r="L741" s="1419"/>
      <c r="M741" s="1419"/>
      <c r="N741" s="1419"/>
      <c r="O741" s="1234"/>
      <c r="P741" s="875"/>
      <c r="Q741" s="1419"/>
      <c r="R741" s="1419"/>
      <c r="S741" s="1419"/>
      <c r="T741" s="1419"/>
      <c r="U741" s="1419"/>
      <c r="V741" s="1419"/>
      <c r="W741" s="1419"/>
      <c r="X741" s="1420"/>
      <c r="Y741" s="1419"/>
      <c r="Z741" s="1421"/>
      <c r="AA741" s="1419"/>
      <c r="AB741" s="1419"/>
      <c r="AC741" s="1419"/>
      <c r="AD741" s="1419"/>
      <c r="AE741" s="1419"/>
      <c r="AF741" s="1234"/>
      <c r="AG741" s="875"/>
      <c r="AH741" s="1419"/>
    </row>
    <row r="742">
      <c r="A742" s="1419"/>
      <c r="B742" s="1419"/>
      <c r="C742" s="1419"/>
      <c r="D742" s="1419"/>
      <c r="E742" s="1419"/>
      <c r="F742" s="1419"/>
      <c r="G742" s="1420"/>
      <c r="H742" s="1419"/>
      <c r="I742" s="1421"/>
      <c r="J742" s="1419"/>
      <c r="K742" s="1419"/>
      <c r="L742" s="1419"/>
      <c r="M742" s="1419"/>
      <c r="N742" s="1419"/>
      <c r="O742" s="1234"/>
      <c r="P742" s="875"/>
      <c r="Q742" s="1419"/>
      <c r="R742" s="1419"/>
      <c r="S742" s="1419"/>
      <c r="T742" s="1419"/>
      <c r="U742" s="1419"/>
      <c r="V742" s="1419"/>
      <c r="W742" s="1419"/>
      <c r="X742" s="1420"/>
      <c r="Y742" s="1419"/>
      <c r="Z742" s="1421"/>
      <c r="AA742" s="1419"/>
      <c r="AB742" s="1419"/>
      <c r="AC742" s="1419"/>
      <c r="AD742" s="1419"/>
      <c r="AE742" s="1419"/>
      <c r="AF742" s="1234"/>
      <c r="AG742" s="875"/>
      <c r="AH742" s="1419"/>
    </row>
    <row r="743">
      <c r="A743" s="1419"/>
      <c r="B743" s="1419"/>
      <c r="C743" s="1419"/>
      <c r="D743" s="1419"/>
      <c r="E743" s="1419"/>
      <c r="F743" s="1419"/>
      <c r="G743" s="1420"/>
      <c r="H743" s="1419"/>
      <c r="I743" s="1421"/>
      <c r="J743" s="1419"/>
      <c r="K743" s="1419"/>
      <c r="L743" s="1419"/>
      <c r="M743" s="1419"/>
      <c r="N743" s="1419"/>
      <c r="O743" s="1234"/>
      <c r="P743" s="875"/>
      <c r="Q743" s="1419"/>
      <c r="R743" s="1419"/>
      <c r="S743" s="1419"/>
      <c r="T743" s="1419"/>
      <c r="U743" s="1419"/>
      <c r="V743" s="1419"/>
      <c r="W743" s="1419"/>
      <c r="X743" s="1420"/>
      <c r="Y743" s="1419"/>
      <c r="Z743" s="1421"/>
      <c r="AA743" s="1419"/>
      <c r="AB743" s="1419"/>
      <c r="AC743" s="1419"/>
      <c r="AD743" s="1419"/>
      <c r="AE743" s="1419"/>
      <c r="AF743" s="1234"/>
      <c r="AG743" s="875"/>
      <c r="AH743" s="1419"/>
    </row>
    <row r="744">
      <c r="A744" s="1419"/>
      <c r="B744" s="1419"/>
      <c r="C744" s="1419"/>
      <c r="D744" s="1419"/>
      <c r="E744" s="1419"/>
      <c r="F744" s="1419"/>
      <c r="G744" s="1420"/>
      <c r="H744" s="1419"/>
      <c r="I744" s="1421"/>
      <c r="J744" s="1419"/>
      <c r="K744" s="1419"/>
      <c r="L744" s="1419"/>
      <c r="M744" s="1419"/>
      <c r="N744" s="1419"/>
      <c r="O744" s="1234"/>
      <c r="P744" s="875"/>
      <c r="Q744" s="1419"/>
      <c r="R744" s="1419"/>
      <c r="S744" s="1419"/>
      <c r="T744" s="1419"/>
      <c r="U744" s="1419"/>
      <c r="V744" s="1419"/>
      <c r="W744" s="1419"/>
      <c r="X744" s="1420"/>
      <c r="Y744" s="1419"/>
      <c r="Z744" s="1421"/>
      <c r="AA744" s="1419"/>
      <c r="AB744" s="1419"/>
      <c r="AC744" s="1419"/>
      <c r="AD744" s="1419"/>
      <c r="AE744" s="1419"/>
      <c r="AF744" s="1234"/>
      <c r="AG744" s="875"/>
      <c r="AH744" s="1419"/>
    </row>
    <row r="745">
      <c r="A745" s="1419"/>
      <c r="B745" s="1419"/>
      <c r="C745" s="1419"/>
      <c r="D745" s="1419"/>
      <c r="E745" s="1419"/>
      <c r="F745" s="1419"/>
      <c r="G745" s="1420"/>
      <c r="H745" s="1419"/>
      <c r="I745" s="1421"/>
      <c r="J745" s="1419"/>
      <c r="K745" s="1419"/>
      <c r="L745" s="1419"/>
      <c r="M745" s="1419"/>
      <c r="N745" s="1419"/>
      <c r="O745" s="1234"/>
      <c r="P745" s="875"/>
      <c r="Q745" s="1419"/>
      <c r="R745" s="1419"/>
      <c r="S745" s="1419"/>
      <c r="T745" s="1419"/>
      <c r="U745" s="1419"/>
      <c r="V745" s="1419"/>
      <c r="W745" s="1419"/>
      <c r="X745" s="1420"/>
      <c r="Y745" s="1419"/>
      <c r="Z745" s="1421"/>
      <c r="AA745" s="1419"/>
      <c r="AB745" s="1419"/>
      <c r="AC745" s="1419"/>
      <c r="AD745" s="1419"/>
      <c r="AE745" s="1419"/>
      <c r="AF745" s="1234"/>
      <c r="AG745" s="875"/>
      <c r="AH745" s="1419"/>
    </row>
    <row r="746">
      <c r="A746" s="1419"/>
      <c r="B746" s="1419"/>
      <c r="C746" s="1419"/>
      <c r="D746" s="1419"/>
      <c r="E746" s="1419"/>
      <c r="F746" s="1419"/>
      <c r="G746" s="1420"/>
      <c r="H746" s="1419"/>
      <c r="I746" s="1421"/>
      <c r="J746" s="1419"/>
      <c r="K746" s="1419"/>
      <c r="L746" s="1419"/>
      <c r="M746" s="1419"/>
      <c r="N746" s="1419"/>
      <c r="O746" s="1234"/>
      <c r="P746" s="875"/>
      <c r="Q746" s="1419"/>
      <c r="R746" s="1419"/>
      <c r="S746" s="1419"/>
      <c r="T746" s="1419"/>
      <c r="U746" s="1419"/>
      <c r="V746" s="1419"/>
      <c r="W746" s="1419"/>
      <c r="X746" s="1420"/>
      <c r="Y746" s="1419"/>
      <c r="Z746" s="1421"/>
      <c r="AA746" s="1419"/>
      <c r="AB746" s="1419"/>
      <c r="AC746" s="1419"/>
      <c r="AD746" s="1419"/>
      <c r="AE746" s="1419"/>
      <c r="AF746" s="1234"/>
      <c r="AG746" s="875"/>
      <c r="AH746" s="1419"/>
    </row>
    <row r="747">
      <c r="A747" s="1419"/>
      <c r="B747" s="1419"/>
      <c r="C747" s="1419"/>
      <c r="D747" s="1419"/>
      <c r="E747" s="1419"/>
      <c r="F747" s="1419"/>
      <c r="G747" s="1420"/>
      <c r="H747" s="1419"/>
      <c r="I747" s="1421"/>
      <c r="J747" s="1419"/>
      <c r="K747" s="1419"/>
      <c r="L747" s="1419"/>
      <c r="M747" s="1419"/>
      <c r="N747" s="1419"/>
      <c r="O747" s="1234"/>
      <c r="P747" s="875"/>
      <c r="Q747" s="1419"/>
      <c r="R747" s="1419"/>
      <c r="S747" s="1419"/>
      <c r="T747" s="1419"/>
      <c r="U747" s="1419"/>
      <c r="V747" s="1419"/>
      <c r="W747" s="1419"/>
      <c r="X747" s="1420"/>
      <c r="Y747" s="1419"/>
      <c r="Z747" s="1421"/>
      <c r="AA747" s="1419"/>
      <c r="AB747" s="1419"/>
      <c r="AC747" s="1419"/>
      <c r="AD747" s="1419"/>
      <c r="AE747" s="1419"/>
      <c r="AF747" s="1234"/>
      <c r="AG747" s="875"/>
      <c r="AH747" s="1419"/>
    </row>
    <row r="748">
      <c r="A748" s="1419"/>
      <c r="B748" s="1419"/>
      <c r="C748" s="1419"/>
      <c r="D748" s="1419"/>
      <c r="E748" s="1419"/>
      <c r="F748" s="1419"/>
      <c r="G748" s="1420"/>
      <c r="H748" s="1419"/>
      <c r="I748" s="1421"/>
      <c r="J748" s="1419"/>
      <c r="K748" s="1419"/>
      <c r="L748" s="1419"/>
      <c r="M748" s="1419"/>
      <c r="N748" s="1419"/>
      <c r="O748" s="1234"/>
      <c r="P748" s="875"/>
      <c r="Q748" s="1419"/>
      <c r="R748" s="1419"/>
      <c r="S748" s="1419"/>
      <c r="T748" s="1419"/>
      <c r="U748" s="1419"/>
      <c r="V748" s="1419"/>
      <c r="W748" s="1419"/>
      <c r="X748" s="1420"/>
      <c r="Y748" s="1419"/>
      <c r="Z748" s="1421"/>
      <c r="AA748" s="1419"/>
      <c r="AB748" s="1419"/>
      <c r="AC748" s="1419"/>
      <c r="AD748" s="1419"/>
      <c r="AE748" s="1419"/>
      <c r="AF748" s="1234"/>
      <c r="AG748" s="875"/>
      <c r="AH748" s="1419"/>
    </row>
    <row r="749">
      <c r="A749" s="1419"/>
      <c r="B749" s="1419"/>
      <c r="C749" s="1419"/>
      <c r="D749" s="1419"/>
      <c r="E749" s="1419"/>
      <c r="F749" s="1419"/>
      <c r="G749" s="1420"/>
      <c r="H749" s="1419"/>
      <c r="I749" s="1421"/>
      <c r="J749" s="1419"/>
      <c r="K749" s="1419"/>
      <c r="L749" s="1419"/>
      <c r="M749" s="1419"/>
      <c r="N749" s="1419"/>
      <c r="O749" s="1234"/>
      <c r="P749" s="875"/>
      <c r="Q749" s="1419"/>
      <c r="R749" s="1419"/>
      <c r="S749" s="1419"/>
      <c r="T749" s="1419"/>
      <c r="U749" s="1419"/>
      <c r="V749" s="1419"/>
      <c r="W749" s="1419"/>
      <c r="X749" s="1420"/>
      <c r="Y749" s="1419"/>
      <c r="Z749" s="1421"/>
      <c r="AA749" s="1419"/>
      <c r="AB749" s="1419"/>
      <c r="AC749" s="1419"/>
      <c r="AD749" s="1419"/>
      <c r="AE749" s="1419"/>
      <c r="AF749" s="1234"/>
      <c r="AG749" s="875"/>
      <c r="AH749" s="1419"/>
    </row>
    <row r="750">
      <c r="A750" s="1419"/>
      <c r="B750" s="1419"/>
      <c r="C750" s="1419"/>
      <c r="D750" s="1419"/>
      <c r="E750" s="1419"/>
      <c r="F750" s="1419"/>
      <c r="G750" s="1420"/>
      <c r="H750" s="1419"/>
      <c r="I750" s="1421"/>
      <c r="J750" s="1419"/>
      <c r="K750" s="1419"/>
      <c r="L750" s="1419"/>
      <c r="M750" s="1419"/>
      <c r="N750" s="1419"/>
      <c r="O750" s="1234"/>
      <c r="P750" s="875"/>
      <c r="Q750" s="1419"/>
      <c r="R750" s="1419"/>
      <c r="S750" s="1419"/>
      <c r="T750" s="1419"/>
      <c r="U750" s="1419"/>
      <c r="V750" s="1419"/>
      <c r="W750" s="1419"/>
      <c r="X750" s="1420"/>
      <c r="Y750" s="1419"/>
      <c r="Z750" s="1421"/>
      <c r="AA750" s="1419"/>
      <c r="AB750" s="1419"/>
      <c r="AC750" s="1419"/>
      <c r="AD750" s="1419"/>
      <c r="AE750" s="1419"/>
      <c r="AF750" s="1234"/>
      <c r="AG750" s="875"/>
      <c r="AH750" s="1419"/>
    </row>
    <row r="751">
      <c r="A751" s="1419"/>
      <c r="B751" s="1419"/>
      <c r="C751" s="1419"/>
      <c r="D751" s="1419"/>
      <c r="E751" s="1419"/>
      <c r="F751" s="1419"/>
      <c r="G751" s="1420"/>
      <c r="H751" s="1419"/>
      <c r="I751" s="1421"/>
      <c r="J751" s="1419"/>
      <c r="K751" s="1419"/>
      <c r="L751" s="1419"/>
      <c r="M751" s="1419"/>
      <c r="N751" s="1419"/>
      <c r="O751" s="1234"/>
      <c r="P751" s="875"/>
      <c r="Q751" s="1419"/>
      <c r="R751" s="1419"/>
      <c r="S751" s="1419"/>
      <c r="T751" s="1419"/>
      <c r="U751" s="1419"/>
      <c r="V751" s="1419"/>
      <c r="W751" s="1419"/>
      <c r="X751" s="1420"/>
      <c r="Y751" s="1419"/>
      <c r="Z751" s="1421"/>
      <c r="AA751" s="1419"/>
      <c r="AB751" s="1419"/>
      <c r="AC751" s="1419"/>
      <c r="AD751" s="1419"/>
      <c r="AE751" s="1419"/>
      <c r="AF751" s="1234"/>
      <c r="AG751" s="875"/>
      <c r="AH751" s="1419"/>
    </row>
    <row r="752">
      <c r="A752" s="1419"/>
      <c r="B752" s="1419"/>
      <c r="C752" s="1419"/>
      <c r="D752" s="1419"/>
      <c r="E752" s="1419"/>
      <c r="F752" s="1419"/>
      <c r="G752" s="1420"/>
      <c r="H752" s="1419"/>
      <c r="I752" s="1421"/>
      <c r="J752" s="1419"/>
      <c r="K752" s="1419"/>
      <c r="L752" s="1419"/>
      <c r="M752" s="1419"/>
      <c r="N752" s="1419"/>
      <c r="O752" s="1234"/>
      <c r="P752" s="875"/>
      <c r="Q752" s="1419"/>
      <c r="R752" s="1419"/>
      <c r="S752" s="1419"/>
      <c r="T752" s="1419"/>
      <c r="U752" s="1419"/>
      <c r="V752" s="1419"/>
      <c r="W752" s="1419"/>
      <c r="X752" s="1420"/>
      <c r="Y752" s="1419"/>
      <c r="Z752" s="1421"/>
      <c r="AA752" s="1419"/>
      <c r="AB752" s="1419"/>
      <c r="AC752" s="1419"/>
      <c r="AD752" s="1419"/>
      <c r="AE752" s="1419"/>
      <c r="AF752" s="1234"/>
      <c r="AG752" s="875"/>
      <c r="AH752" s="1419"/>
    </row>
    <row r="753">
      <c r="A753" s="1419"/>
      <c r="B753" s="1419"/>
      <c r="C753" s="1419"/>
      <c r="D753" s="1419"/>
      <c r="E753" s="1419"/>
      <c r="F753" s="1419"/>
      <c r="G753" s="1420"/>
      <c r="H753" s="1419"/>
      <c r="I753" s="1421"/>
      <c r="J753" s="1419"/>
      <c r="K753" s="1419"/>
      <c r="L753" s="1419"/>
      <c r="M753" s="1419"/>
      <c r="N753" s="1419"/>
      <c r="O753" s="1234"/>
      <c r="P753" s="875"/>
      <c r="Q753" s="1419"/>
      <c r="R753" s="1419"/>
      <c r="S753" s="1419"/>
      <c r="T753" s="1419"/>
      <c r="U753" s="1419"/>
      <c r="V753" s="1419"/>
      <c r="W753" s="1419"/>
      <c r="X753" s="1420"/>
      <c r="Y753" s="1419"/>
      <c r="Z753" s="1421"/>
      <c r="AA753" s="1419"/>
      <c r="AB753" s="1419"/>
      <c r="AC753" s="1419"/>
      <c r="AD753" s="1419"/>
      <c r="AE753" s="1419"/>
      <c r="AF753" s="1234"/>
      <c r="AG753" s="875"/>
      <c r="AH753" s="1419"/>
    </row>
    <row r="754">
      <c r="A754" s="1419"/>
      <c r="B754" s="1419"/>
      <c r="C754" s="1419"/>
      <c r="D754" s="1419"/>
      <c r="E754" s="1419"/>
      <c r="F754" s="1419"/>
      <c r="G754" s="1420"/>
      <c r="H754" s="1419"/>
      <c r="I754" s="1421"/>
      <c r="J754" s="1419"/>
      <c r="K754" s="1419"/>
      <c r="L754" s="1419"/>
      <c r="M754" s="1419"/>
      <c r="N754" s="1419"/>
      <c r="O754" s="1234"/>
      <c r="P754" s="875"/>
      <c r="Q754" s="1419"/>
      <c r="R754" s="1419"/>
      <c r="S754" s="1419"/>
      <c r="T754" s="1419"/>
      <c r="U754" s="1419"/>
      <c r="V754" s="1419"/>
      <c r="W754" s="1419"/>
      <c r="X754" s="1420"/>
      <c r="Y754" s="1419"/>
      <c r="Z754" s="1421"/>
      <c r="AA754" s="1419"/>
      <c r="AB754" s="1419"/>
      <c r="AC754" s="1419"/>
      <c r="AD754" s="1419"/>
      <c r="AE754" s="1419"/>
      <c r="AF754" s="1234"/>
      <c r="AG754" s="875"/>
      <c r="AH754" s="1419"/>
    </row>
    <row r="755">
      <c r="A755" s="1419"/>
      <c r="B755" s="1419"/>
      <c r="C755" s="1419"/>
      <c r="D755" s="1419"/>
      <c r="E755" s="1419"/>
      <c r="F755" s="1419"/>
      <c r="G755" s="1420"/>
      <c r="H755" s="1419"/>
      <c r="I755" s="1421"/>
      <c r="J755" s="1419"/>
      <c r="K755" s="1419"/>
      <c r="L755" s="1419"/>
      <c r="M755" s="1419"/>
      <c r="N755" s="1419"/>
      <c r="O755" s="1234"/>
      <c r="P755" s="875"/>
      <c r="Q755" s="1419"/>
      <c r="R755" s="1419"/>
      <c r="S755" s="1419"/>
      <c r="T755" s="1419"/>
      <c r="U755" s="1419"/>
      <c r="V755" s="1419"/>
      <c r="W755" s="1419"/>
      <c r="X755" s="1420"/>
      <c r="Y755" s="1419"/>
      <c r="Z755" s="1421"/>
      <c r="AA755" s="1419"/>
      <c r="AB755" s="1419"/>
      <c r="AC755" s="1419"/>
      <c r="AD755" s="1419"/>
      <c r="AE755" s="1419"/>
      <c r="AF755" s="1234"/>
      <c r="AG755" s="875"/>
      <c r="AH755" s="1419"/>
    </row>
    <row r="756">
      <c r="A756" s="1419"/>
      <c r="B756" s="1419"/>
      <c r="C756" s="1419"/>
      <c r="D756" s="1419"/>
      <c r="E756" s="1419"/>
      <c r="F756" s="1419"/>
      <c r="G756" s="1420"/>
      <c r="H756" s="1419"/>
      <c r="I756" s="1421"/>
      <c r="J756" s="1419"/>
      <c r="K756" s="1419"/>
      <c r="L756" s="1419"/>
      <c r="M756" s="1419"/>
      <c r="N756" s="1419"/>
      <c r="O756" s="1234"/>
      <c r="P756" s="875"/>
      <c r="Q756" s="1419"/>
      <c r="R756" s="1419"/>
      <c r="S756" s="1419"/>
      <c r="T756" s="1419"/>
      <c r="U756" s="1419"/>
      <c r="V756" s="1419"/>
      <c r="W756" s="1419"/>
      <c r="X756" s="1420"/>
      <c r="Y756" s="1419"/>
      <c r="Z756" s="1421"/>
      <c r="AA756" s="1419"/>
      <c r="AB756" s="1419"/>
      <c r="AC756" s="1419"/>
      <c r="AD756" s="1419"/>
      <c r="AE756" s="1419"/>
      <c r="AF756" s="1234"/>
      <c r="AG756" s="875"/>
      <c r="AH756" s="1419"/>
    </row>
    <row r="757">
      <c r="A757" s="1419"/>
      <c r="B757" s="1419"/>
      <c r="C757" s="1419"/>
      <c r="D757" s="1419"/>
      <c r="E757" s="1419"/>
      <c r="F757" s="1419"/>
      <c r="G757" s="1420"/>
      <c r="H757" s="1419"/>
      <c r="I757" s="1421"/>
      <c r="J757" s="1419"/>
      <c r="K757" s="1419"/>
      <c r="L757" s="1419"/>
      <c r="M757" s="1419"/>
      <c r="N757" s="1419"/>
      <c r="O757" s="1234"/>
      <c r="P757" s="875"/>
      <c r="Q757" s="1419"/>
      <c r="R757" s="1419"/>
      <c r="S757" s="1419"/>
      <c r="T757" s="1419"/>
      <c r="U757" s="1419"/>
      <c r="V757" s="1419"/>
      <c r="W757" s="1419"/>
      <c r="X757" s="1420"/>
      <c r="Y757" s="1419"/>
      <c r="Z757" s="1421"/>
      <c r="AA757" s="1419"/>
      <c r="AB757" s="1419"/>
      <c r="AC757" s="1419"/>
      <c r="AD757" s="1419"/>
      <c r="AE757" s="1419"/>
      <c r="AF757" s="1234"/>
      <c r="AG757" s="875"/>
      <c r="AH757" s="1419"/>
    </row>
    <row r="758">
      <c r="A758" s="1419"/>
      <c r="B758" s="1419"/>
      <c r="C758" s="1419"/>
      <c r="D758" s="1419"/>
      <c r="E758" s="1419"/>
      <c r="F758" s="1419"/>
      <c r="G758" s="1420"/>
      <c r="H758" s="1419"/>
      <c r="I758" s="1421"/>
      <c r="J758" s="1419"/>
      <c r="K758" s="1419"/>
      <c r="L758" s="1419"/>
      <c r="M758" s="1419"/>
      <c r="N758" s="1419"/>
      <c r="O758" s="1234"/>
      <c r="P758" s="875"/>
      <c r="Q758" s="1419"/>
      <c r="R758" s="1419"/>
      <c r="S758" s="1419"/>
      <c r="T758" s="1419"/>
      <c r="U758" s="1419"/>
      <c r="V758" s="1419"/>
      <c r="W758" s="1419"/>
      <c r="X758" s="1420"/>
      <c r="Y758" s="1419"/>
      <c r="Z758" s="1421"/>
      <c r="AA758" s="1419"/>
      <c r="AB758" s="1419"/>
      <c r="AC758" s="1419"/>
      <c r="AD758" s="1419"/>
      <c r="AE758" s="1419"/>
      <c r="AF758" s="1234"/>
      <c r="AG758" s="875"/>
      <c r="AH758" s="1419"/>
    </row>
    <row r="759">
      <c r="A759" s="1419"/>
      <c r="B759" s="1419"/>
      <c r="C759" s="1419"/>
      <c r="D759" s="1419"/>
      <c r="E759" s="1419"/>
      <c r="F759" s="1419"/>
      <c r="G759" s="1420"/>
      <c r="H759" s="1419"/>
      <c r="I759" s="1421"/>
      <c r="J759" s="1419"/>
      <c r="K759" s="1419"/>
      <c r="L759" s="1419"/>
      <c r="M759" s="1419"/>
      <c r="N759" s="1419"/>
      <c r="O759" s="1234"/>
      <c r="P759" s="875"/>
      <c r="Q759" s="1419"/>
      <c r="R759" s="1419"/>
      <c r="S759" s="1419"/>
      <c r="T759" s="1419"/>
      <c r="U759" s="1419"/>
      <c r="V759" s="1419"/>
      <c r="W759" s="1419"/>
      <c r="X759" s="1420"/>
      <c r="Y759" s="1419"/>
      <c r="Z759" s="1421"/>
      <c r="AA759" s="1419"/>
      <c r="AB759" s="1419"/>
      <c r="AC759" s="1419"/>
      <c r="AD759" s="1419"/>
      <c r="AE759" s="1419"/>
      <c r="AF759" s="1234"/>
      <c r="AG759" s="875"/>
      <c r="AH759" s="1419"/>
    </row>
    <row r="760">
      <c r="A760" s="1419"/>
      <c r="B760" s="1419"/>
      <c r="C760" s="1419"/>
      <c r="D760" s="1419"/>
      <c r="E760" s="1419"/>
      <c r="F760" s="1419"/>
      <c r="G760" s="1420"/>
      <c r="H760" s="1419"/>
      <c r="I760" s="1421"/>
      <c r="J760" s="1419"/>
      <c r="K760" s="1419"/>
      <c r="L760" s="1419"/>
      <c r="M760" s="1419"/>
      <c r="N760" s="1419"/>
      <c r="O760" s="1234"/>
      <c r="P760" s="875"/>
      <c r="Q760" s="1419"/>
      <c r="R760" s="1419"/>
      <c r="S760" s="1419"/>
      <c r="T760" s="1419"/>
      <c r="U760" s="1419"/>
      <c r="V760" s="1419"/>
      <c r="W760" s="1419"/>
      <c r="X760" s="1420"/>
      <c r="Y760" s="1419"/>
      <c r="Z760" s="1421"/>
      <c r="AA760" s="1419"/>
      <c r="AB760" s="1419"/>
      <c r="AC760" s="1419"/>
      <c r="AD760" s="1419"/>
      <c r="AE760" s="1419"/>
      <c r="AF760" s="1234"/>
      <c r="AG760" s="875"/>
      <c r="AH760" s="1419"/>
    </row>
    <row r="761">
      <c r="A761" s="1419"/>
      <c r="B761" s="1419"/>
      <c r="C761" s="1419"/>
      <c r="D761" s="1419"/>
      <c r="E761" s="1419"/>
      <c r="F761" s="1419"/>
      <c r="G761" s="1420"/>
      <c r="H761" s="1419"/>
      <c r="I761" s="1421"/>
      <c r="J761" s="1419"/>
      <c r="K761" s="1419"/>
      <c r="L761" s="1419"/>
      <c r="M761" s="1419"/>
      <c r="N761" s="1419"/>
      <c r="O761" s="1234"/>
      <c r="P761" s="875"/>
      <c r="Q761" s="1419"/>
      <c r="R761" s="1419"/>
      <c r="S761" s="1419"/>
      <c r="T761" s="1419"/>
      <c r="U761" s="1419"/>
      <c r="V761" s="1419"/>
      <c r="W761" s="1419"/>
      <c r="X761" s="1420"/>
      <c r="Y761" s="1419"/>
      <c r="Z761" s="1421"/>
      <c r="AA761" s="1419"/>
      <c r="AB761" s="1419"/>
      <c r="AC761" s="1419"/>
      <c r="AD761" s="1419"/>
      <c r="AE761" s="1419"/>
      <c r="AF761" s="1234"/>
      <c r="AG761" s="875"/>
      <c r="AH761" s="1419"/>
    </row>
    <row r="762">
      <c r="A762" s="1419"/>
      <c r="B762" s="1419"/>
      <c r="C762" s="1419"/>
      <c r="D762" s="1419"/>
      <c r="E762" s="1419"/>
      <c r="F762" s="1419"/>
      <c r="G762" s="1420"/>
      <c r="H762" s="1419"/>
      <c r="I762" s="1421"/>
      <c r="J762" s="1419"/>
      <c r="K762" s="1419"/>
      <c r="L762" s="1419"/>
      <c r="M762" s="1419"/>
      <c r="N762" s="1419"/>
      <c r="O762" s="1234"/>
      <c r="P762" s="875"/>
      <c r="Q762" s="1419"/>
      <c r="R762" s="1419"/>
      <c r="S762" s="1419"/>
      <c r="T762" s="1419"/>
      <c r="U762" s="1419"/>
      <c r="V762" s="1419"/>
      <c r="W762" s="1419"/>
      <c r="X762" s="1420"/>
      <c r="Y762" s="1419"/>
      <c r="Z762" s="1421"/>
      <c r="AA762" s="1419"/>
      <c r="AB762" s="1419"/>
      <c r="AC762" s="1419"/>
      <c r="AD762" s="1419"/>
      <c r="AE762" s="1419"/>
      <c r="AF762" s="1234"/>
      <c r="AG762" s="875"/>
      <c r="AH762" s="1419"/>
    </row>
    <row r="763">
      <c r="A763" s="1419"/>
      <c r="B763" s="1419"/>
      <c r="C763" s="1419"/>
      <c r="D763" s="1419"/>
      <c r="E763" s="1419"/>
      <c r="F763" s="1419"/>
      <c r="G763" s="1420"/>
      <c r="H763" s="1419"/>
      <c r="I763" s="1421"/>
      <c r="J763" s="1419"/>
      <c r="K763" s="1419"/>
      <c r="L763" s="1419"/>
      <c r="M763" s="1419"/>
      <c r="N763" s="1419"/>
      <c r="O763" s="1234"/>
      <c r="P763" s="875"/>
      <c r="Q763" s="1419"/>
      <c r="R763" s="1419"/>
      <c r="S763" s="1419"/>
      <c r="T763" s="1419"/>
      <c r="U763" s="1419"/>
      <c r="V763" s="1419"/>
      <c r="W763" s="1419"/>
      <c r="X763" s="1420"/>
      <c r="Y763" s="1419"/>
      <c r="Z763" s="1421"/>
      <c r="AA763" s="1419"/>
      <c r="AB763" s="1419"/>
      <c r="AC763" s="1419"/>
      <c r="AD763" s="1419"/>
      <c r="AE763" s="1419"/>
      <c r="AF763" s="1234"/>
      <c r="AG763" s="875"/>
      <c r="AH763" s="1419"/>
    </row>
    <row r="764">
      <c r="A764" s="1419"/>
      <c r="B764" s="1419"/>
      <c r="C764" s="1419"/>
      <c r="D764" s="1419"/>
      <c r="E764" s="1419"/>
      <c r="F764" s="1419"/>
      <c r="G764" s="1420"/>
      <c r="H764" s="1419"/>
      <c r="I764" s="1421"/>
      <c r="J764" s="1419"/>
      <c r="K764" s="1419"/>
      <c r="L764" s="1419"/>
      <c r="M764" s="1419"/>
      <c r="N764" s="1419"/>
      <c r="O764" s="1234"/>
      <c r="P764" s="875"/>
      <c r="Q764" s="1419"/>
      <c r="R764" s="1419"/>
      <c r="S764" s="1419"/>
      <c r="T764" s="1419"/>
      <c r="U764" s="1419"/>
      <c r="V764" s="1419"/>
      <c r="W764" s="1419"/>
      <c r="X764" s="1420"/>
      <c r="Y764" s="1419"/>
      <c r="Z764" s="1421"/>
      <c r="AA764" s="1419"/>
      <c r="AB764" s="1419"/>
      <c r="AC764" s="1419"/>
      <c r="AD764" s="1419"/>
      <c r="AE764" s="1419"/>
      <c r="AF764" s="1234"/>
      <c r="AG764" s="875"/>
      <c r="AH764" s="1419"/>
    </row>
    <row r="765">
      <c r="A765" s="1419"/>
      <c r="B765" s="1419"/>
      <c r="C765" s="1419"/>
      <c r="D765" s="1419"/>
      <c r="E765" s="1419"/>
      <c r="F765" s="1419"/>
      <c r="G765" s="1420"/>
      <c r="H765" s="1419"/>
      <c r="I765" s="1421"/>
      <c r="J765" s="1419"/>
      <c r="K765" s="1419"/>
      <c r="L765" s="1419"/>
      <c r="M765" s="1419"/>
      <c r="N765" s="1419"/>
      <c r="O765" s="1234"/>
      <c r="P765" s="875"/>
      <c r="Q765" s="1419"/>
      <c r="R765" s="1419"/>
      <c r="S765" s="1419"/>
      <c r="T765" s="1419"/>
      <c r="U765" s="1419"/>
      <c r="V765" s="1419"/>
      <c r="W765" s="1419"/>
      <c r="X765" s="1420"/>
      <c r="Y765" s="1419"/>
      <c r="Z765" s="1421"/>
      <c r="AA765" s="1419"/>
      <c r="AB765" s="1419"/>
      <c r="AC765" s="1419"/>
      <c r="AD765" s="1419"/>
      <c r="AE765" s="1419"/>
      <c r="AF765" s="1234"/>
      <c r="AG765" s="875"/>
      <c r="AH765" s="1419"/>
    </row>
    <row r="766">
      <c r="A766" s="1419"/>
      <c r="B766" s="1419"/>
      <c r="C766" s="1419"/>
      <c r="D766" s="1419"/>
      <c r="E766" s="1419"/>
      <c r="F766" s="1419"/>
      <c r="G766" s="1420"/>
      <c r="H766" s="1419"/>
      <c r="I766" s="1421"/>
      <c r="J766" s="1419"/>
      <c r="K766" s="1419"/>
      <c r="L766" s="1419"/>
      <c r="M766" s="1419"/>
      <c r="N766" s="1419"/>
      <c r="O766" s="1234"/>
      <c r="P766" s="875"/>
      <c r="Q766" s="1419"/>
      <c r="R766" s="1419"/>
      <c r="S766" s="1419"/>
      <c r="T766" s="1419"/>
      <c r="U766" s="1419"/>
      <c r="V766" s="1419"/>
      <c r="W766" s="1419"/>
      <c r="X766" s="1420"/>
      <c r="Y766" s="1419"/>
      <c r="Z766" s="1421"/>
      <c r="AA766" s="1419"/>
      <c r="AB766" s="1419"/>
      <c r="AC766" s="1419"/>
      <c r="AD766" s="1419"/>
      <c r="AE766" s="1419"/>
      <c r="AF766" s="1234"/>
      <c r="AG766" s="875"/>
      <c r="AH766" s="1419"/>
    </row>
    <row r="767">
      <c r="A767" s="1419"/>
      <c r="B767" s="1419"/>
      <c r="C767" s="1419"/>
      <c r="D767" s="1419"/>
      <c r="E767" s="1419"/>
      <c r="F767" s="1419"/>
      <c r="G767" s="1420"/>
      <c r="H767" s="1419"/>
      <c r="I767" s="1421"/>
      <c r="J767" s="1419"/>
      <c r="K767" s="1419"/>
      <c r="L767" s="1419"/>
      <c r="M767" s="1419"/>
      <c r="N767" s="1419"/>
      <c r="O767" s="1234"/>
      <c r="P767" s="875"/>
      <c r="Q767" s="1419"/>
      <c r="R767" s="1419"/>
      <c r="S767" s="1419"/>
      <c r="T767" s="1419"/>
      <c r="U767" s="1419"/>
      <c r="V767" s="1419"/>
      <c r="W767" s="1419"/>
      <c r="X767" s="1420"/>
      <c r="Y767" s="1419"/>
      <c r="Z767" s="1421"/>
      <c r="AA767" s="1419"/>
      <c r="AB767" s="1419"/>
      <c r="AC767" s="1419"/>
      <c r="AD767" s="1419"/>
      <c r="AE767" s="1419"/>
      <c r="AF767" s="1234"/>
      <c r="AG767" s="875"/>
      <c r="AH767" s="1419"/>
    </row>
    <row r="768">
      <c r="A768" s="1419"/>
      <c r="B768" s="1419"/>
      <c r="C768" s="1419"/>
      <c r="D768" s="1419"/>
      <c r="E768" s="1419"/>
      <c r="F768" s="1419"/>
      <c r="G768" s="1420"/>
      <c r="H768" s="1419"/>
      <c r="I768" s="1421"/>
      <c r="J768" s="1419"/>
      <c r="K768" s="1419"/>
      <c r="L768" s="1419"/>
      <c r="M768" s="1419"/>
      <c r="N768" s="1419"/>
      <c r="O768" s="1234"/>
      <c r="P768" s="875"/>
      <c r="Q768" s="1419"/>
      <c r="R768" s="1419"/>
      <c r="S768" s="1419"/>
      <c r="T768" s="1419"/>
      <c r="U768" s="1419"/>
      <c r="V768" s="1419"/>
      <c r="W768" s="1419"/>
      <c r="X768" s="1420"/>
      <c r="Y768" s="1419"/>
      <c r="Z768" s="1421"/>
      <c r="AA768" s="1419"/>
      <c r="AB768" s="1419"/>
      <c r="AC768" s="1419"/>
      <c r="AD768" s="1419"/>
      <c r="AE768" s="1419"/>
      <c r="AF768" s="1234"/>
      <c r="AG768" s="875"/>
      <c r="AH768" s="1419"/>
    </row>
    <row r="769">
      <c r="A769" s="1419"/>
      <c r="B769" s="1419"/>
      <c r="C769" s="1419"/>
      <c r="D769" s="1419"/>
      <c r="E769" s="1419"/>
      <c r="F769" s="1419"/>
      <c r="G769" s="1420"/>
      <c r="H769" s="1419"/>
      <c r="I769" s="1421"/>
      <c r="J769" s="1419"/>
      <c r="K769" s="1419"/>
      <c r="L769" s="1419"/>
      <c r="M769" s="1419"/>
      <c r="N769" s="1419"/>
      <c r="O769" s="1234"/>
      <c r="P769" s="875"/>
      <c r="Q769" s="1419"/>
      <c r="R769" s="1419"/>
      <c r="S769" s="1419"/>
      <c r="T769" s="1419"/>
      <c r="U769" s="1419"/>
      <c r="V769" s="1419"/>
      <c r="W769" s="1419"/>
      <c r="X769" s="1420"/>
      <c r="Y769" s="1419"/>
      <c r="Z769" s="1421"/>
      <c r="AA769" s="1419"/>
      <c r="AB769" s="1419"/>
      <c r="AC769" s="1419"/>
      <c r="AD769" s="1419"/>
      <c r="AE769" s="1419"/>
      <c r="AF769" s="1234"/>
      <c r="AG769" s="875"/>
      <c r="AH769" s="1419"/>
    </row>
    <row r="770">
      <c r="A770" s="1419"/>
      <c r="B770" s="1419"/>
      <c r="C770" s="1419"/>
      <c r="D770" s="1419"/>
      <c r="E770" s="1419"/>
      <c r="F770" s="1419"/>
      <c r="G770" s="1420"/>
      <c r="H770" s="1419"/>
      <c r="I770" s="1421"/>
      <c r="J770" s="1419"/>
      <c r="K770" s="1419"/>
      <c r="L770" s="1419"/>
      <c r="M770" s="1419"/>
      <c r="N770" s="1419"/>
      <c r="O770" s="1234"/>
      <c r="P770" s="875"/>
      <c r="Q770" s="1419"/>
      <c r="R770" s="1419"/>
      <c r="S770" s="1419"/>
      <c r="T770" s="1419"/>
      <c r="U770" s="1419"/>
      <c r="V770" s="1419"/>
      <c r="W770" s="1419"/>
      <c r="X770" s="1420"/>
      <c r="Y770" s="1419"/>
      <c r="Z770" s="1421"/>
      <c r="AA770" s="1419"/>
      <c r="AB770" s="1419"/>
      <c r="AC770" s="1419"/>
      <c r="AD770" s="1419"/>
      <c r="AE770" s="1419"/>
      <c r="AF770" s="1234"/>
      <c r="AG770" s="875"/>
      <c r="AH770" s="1419"/>
    </row>
    <row r="771">
      <c r="A771" s="1419"/>
      <c r="B771" s="1419"/>
      <c r="C771" s="1419"/>
      <c r="D771" s="1419"/>
      <c r="E771" s="1419"/>
      <c r="F771" s="1419"/>
      <c r="G771" s="1420"/>
      <c r="H771" s="1419"/>
      <c r="I771" s="1421"/>
      <c r="J771" s="1419"/>
      <c r="K771" s="1419"/>
      <c r="L771" s="1419"/>
      <c r="M771" s="1419"/>
      <c r="N771" s="1419"/>
      <c r="O771" s="1234"/>
      <c r="P771" s="875"/>
      <c r="Q771" s="1419"/>
      <c r="R771" s="1419"/>
      <c r="S771" s="1419"/>
      <c r="T771" s="1419"/>
      <c r="U771" s="1419"/>
      <c r="V771" s="1419"/>
      <c r="W771" s="1419"/>
      <c r="X771" s="1420"/>
      <c r="Y771" s="1419"/>
      <c r="Z771" s="1421"/>
      <c r="AA771" s="1419"/>
      <c r="AB771" s="1419"/>
      <c r="AC771" s="1419"/>
      <c r="AD771" s="1419"/>
      <c r="AE771" s="1419"/>
      <c r="AF771" s="1234"/>
      <c r="AG771" s="875"/>
      <c r="AH771" s="1419"/>
    </row>
    <row r="772">
      <c r="A772" s="1419"/>
      <c r="B772" s="1419"/>
      <c r="C772" s="1419"/>
      <c r="D772" s="1419"/>
      <c r="E772" s="1419"/>
      <c r="F772" s="1419"/>
      <c r="G772" s="1420"/>
      <c r="H772" s="1419"/>
      <c r="I772" s="1421"/>
      <c r="J772" s="1419"/>
      <c r="K772" s="1419"/>
      <c r="L772" s="1419"/>
      <c r="M772" s="1419"/>
      <c r="N772" s="1419"/>
      <c r="O772" s="1234"/>
      <c r="P772" s="875"/>
      <c r="Q772" s="1419"/>
      <c r="R772" s="1419"/>
      <c r="S772" s="1419"/>
      <c r="T772" s="1419"/>
      <c r="U772" s="1419"/>
      <c r="V772" s="1419"/>
      <c r="W772" s="1419"/>
      <c r="X772" s="1420"/>
      <c r="Y772" s="1419"/>
      <c r="Z772" s="1421"/>
      <c r="AA772" s="1419"/>
      <c r="AB772" s="1419"/>
      <c r="AC772" s="1419"/>
      <c r="AD772" s="1419"/>
      <c r="AE772" s="1419"/>
      <c r="AF772" s="1234"/>
      <c r="AG772" s="875"/>
      <c r="AH772" s="1419"/>
    </row>
    <row r="773">
      <c r="A773" s="1419"/>
      <c r="B773" s="1419"/>
      <c r="C773" s="1419"/>
      <c r="D773" s="1419"/>
      <c r="E773" s="1419"/>
      <c r="F773" s="1419"/>
      <c r="G773" s="1420"/>
      <c r="H773" s="1419"/>
      <c r="I773" s="1421"/>
      <c r="J773" s="1419"/>
      <c r="K773" s="1419"/>
      <c r="L773" s="1419"/>
      <c r="M773" s="1419"/>
      <c r="N773" s="1419"/>
      <c r="O773" s="1234"/>
      <c r="P773" s="875"/>
      <c r="Q773" s="1419"/>
      <c r="R773" s="1419"/>
      <c r="S773" s="1419"/>
      <c r="T773" s="1419"/>
      <c r="U773" s="1419"/>
      <c r="V773" s="1419"/>
      <c r="W773" s="1419"/>
      <c r="X773" s="1420"/>
      <c r="Y773" s="1419"/>
      <c r="Z773" s="1421"/>
      <c r="AA773" s="1419"/>
      <c r="AB773" s="1419"/>
      <c r="AC773" s="1419"/>
      <c r="AD773" s="1419"/>
      <c r="AE773" s="1419"/>
      <c r="AF773" s="1234"/>
      <c r="AG773" s="875"/>
      <c r="AH773" s="1419"/>
    </row>
    <row r="774">
      <c r="A774" s="1419"/>
      <c r="B774" s="1419"/>
      <c r="C774" s="1419"/>
      <c r="D774" s="1419"/>
      <c r="E774" s="1419"/>
      <c r="F774" s="1419"/>
      <c r="G774" s="1420"/>
      <c r="H774" s="1419"/>
      <c r="I774" s="1421"/>
      <c r="J774" s="1419"/>
      <c r="K774" s="1419"/>
      <c r="L774" s="1419"/>
      <c r="M774" s="1419"/>
      <c r="N774" s="1419"/>
      <c r="O774" s="1234"/>
      <c r="P774" s="875"/>
      <c r="Q774" s="1419"/>
      <c r="R774" s="1419"/>
      <c r="S774" s="1419"/>
      <c r="T774" s="1419"/>
      <c r="U774" s="1419"/>
      <c r="V774" s="1419"/>
      <c r="W774" s="1419"/>
      <c r="X774" s="1420"/>
      <c r="Y774" s="1419"/>
      <c r="Z774" s="1421"/>
      <c r="AA774" s="1419"/>
      <c r="AB774" s="1419"/>
      <c r="AC774" s="1419"/>
      <c r="AD774" s="1419"/>
      <c r="AE774" s="1419"/>
      <c r="AF774" s="1234"/>
      <c r="AG774" s="875"/>
      <c r="AH774" s="1419"/>
    </row>
    <row r="775">
      <c r="A775" s="1419"/>
      <c r="B775" s="1419"/>
      <c r="C775" s="1419"/>
      <c r="D775" s="1419"/>
      <c r="E775" s="1419"/>
      <c r="F775" s="1419"/>
      <c r="G775" s="1420"/>
      <c r="H775" s="1419"/>
      <c r="I775" s="1421"/>
      <c r="J775" s="1419"/>
      <c r="K775" s="1419"/>
      <c r="L775" s="1419"/>
      <c r="M775" s="1419"/>
      <c r="N775" s="1419"/>
      <c r="O775" s="1234"/>
      <c r="P775" s="875"/>
      <c r="Q775" s="1419"/>
      <c r="R775" s="1419"/>
      <c r="S775" s="1419"/>
      <c r="T775" s="1419"/>
      <c r="U775" s="1419"/>
      <c r="V775" s="1419"/>
      <c r="W775" s="1419"/>
      <c r="X775" s="1420"/>
      <c r="Y775" s="1419"/>
      <c r="Z775" s="1421"/>
      <c r="AA775" s="1419"/>
      <c r="AB775" s="1419"/>
      <c r="AC775" s="1419"/>
      <c r="AD775" s="1419"/>
      <c r="AE775" s="1419"/>
      <c r="AF775" s="1234"/>
      <c r="AG775" s="875"/>
      <c r="AH775" s="1419"/>
    </row>
    <row r="776">
      <c r="A776" s="1419"/>
      <c r="B776" s="1419"/>
      <c r="C776" s="1419"/>
      <c r="D776" s="1419"/>
      <c r="E776" s="1419"/>
      <c r="F776" s="1419"/>
      <c r="G776" s="1420"/>
      <c r="H776" s="1419"/>
      <c r="I776" s="1421"/>
      <c r="J776" s="1419"/>
      <c r="K776" s="1419"/>
      <c r="L776" s="1419"/>
      <c r="M776" s="1419"/>
      <c r="N776" s="1419"/>
      <c r="O776" s="1234"/>
      <c r="P776" s="875"/>
      <c r="Q776" s="1419"/>
      <c r="R776" s="1419"/>
      <c r="S776" s="1419"/>
      <c r="T776" s="1419"/>
      <c r="U776" s="1419"/>
      <c r="V776" s="1419"/>
      <c r="W776" s="1419"/>
      <c r="X776" s="1420"/>
      <c r="Y776" s="1419"/>
      <c r="Z776" s="1421"/>
      <c r="AA776" s="1419"/>
      <c r="AB776" s="1419"/>
      <c r="AC776" s="1419"/>
      <c r="AD776" s="1419"/>
      <c r="AE776" s="1419"/>
      <c r="AF776" s="1234"/>
      <c r="AG776" s="875"/>
      <c r="AH776" s="1419"/>
    </row>
    <row r="777">
      <c r="A777" s="1419"/>
      <c r="B777" s="1419"/>
      <c r="C777" s="1419"/>
      <c r="D777" s="1419"/>
      <c r="E777" s="1419"/>
      <c r="F777" s="1419"/>
      <c r="G777" s="1420"/>
      <c r="H777" s="1419"/>
      <c r="I777" s="1421"/>
      <c r="J777" s="1419"/>
      <c r="K777" s="1419"/>
      <c r="L777" s="1419"/>
      <c r="M777" s="1419"/>
      <c r="N777" s="1419"/>
      <c r="O777" s="1234"/>
      <c r="P777" s="875"/>
      <c r="Q777" s="1419"/>
      <c r="R777" s="1419"/>
      <c r="S777" s="1419"/>
      <c r="T777" s="1419"/>
      <c r="U777" s="1419"/>
      <c r="V777" s="1419"/>
      <c r="W777" s="1419"/>
      <c r="X777" s="1420"/>
      <c r="Y777" s="1419"/>
      <c r="Z777" s="1421"/>
      <c r="AA777" s="1419"/>
      <c r="AB777" s="1419"/>
      <c r="AC777" s="1419"/>
      <c r="AD777" s="1419"/>
      <c r="AE777" s="1419"/>
      <c r="AF777" s="1234"/>
      <c r="AG777" s="875"/>
      <c r="AH777" s="1419"/>
    </row>
    <row r="778">
      <c r="A778" s="1419"/>
      <c r="B778" s="1419"/>
      <c r="C778" s="1419"/>
      <c r="D778" s="1419"/>
      <c r="E778" s="1419"/>
      <c r="F778" s="1419"/>
      <c r="G778" s="1420"/>
      <c r="H778" s="1419"/>
      <c r="I778" s="1421"/>
      <c r="J778" s="1419"/>
      <c r="K778" s="1419"/>
      <c r="L778" s="1419"/>
      <c r="M778" s="1419"/>
      <c r="N778" s="1419"/>
      <c r="O778" s="1234"/>
      <c r="P778" s="875"/>
      <c r="Q778" s="1419"/>
      <c r="R778" s="1419"/>
      <c r="S778" s="1419"/>
      <c r="T778" s="1419"/>
      <c r="U778" s="1419"/>
      <c r="V778" s="1419"/>
      <c r="W778" s="1419"/>
      <c r="X778" s="1420"/>
      <c r="Y778" s="1419"/>
      <c r="Z778" s="1421"/>
      <c r="AA778" s="1419"/>
      <c r="AB778" s="1419"/>
      <c r="AC778" s="1419"/>
      <c r="AD778" s="1419"/>
      <c r="AE778" s="1419"/>
      <c r="AF778" s="1234"/>
      <c r="AG778" s="875"/>
      <c r="AH778" s="1419"/>
    </row>
    <row r="779">
      <c r="A779" s="1419"/>
      <c r="B779" s="1419"/>
      <c r="C779" s="1419"/>
      <c r="D779" s="1419"/>
      <c r="E779" s="1419"/>
      <c r="F779" s="1419"/>
      <c r="G779" s="1420"/>
      <c r="H779" s="1419"/>
      <c r="I779" s="1421"/>
      <c r="J779" s="1419"/>
      <c r="K779" s="1419"/>
      <c r="L779" s="1419"/>
      <c r="M779" s="1419"/>
      <c r="N779" s="1419"/>
      <c r="O779" s="1234"/>
      <c r="P779" s="875"/>
      <c r="Q779" s="1419"/>
      <c r="R779" s="1419"/>
      <c r="S779" s="1419"/>
      <c r="T779" s="1419"/>
      <c r="U779" s="1419"/>
      <c r="V779" s="1419"/>
      <c r="W779" s="1419"/>
      <c r="X779" s="1420"/>
      <c r="Y779" s="1419"/>
      <c r="Z779" s="1421"/>
      <c r="AA779" s="1419"/>
      <c r="AB779" s="1419"/>
      <c r="AC779" s="1419"/>
      <c r="AD779" s="1419"/>
      <c r="AE779" s="1419"/>
      <c r="AF779" s="1234"/>
      <c r="AG779" s="875"/>
      <c r="AH779" s="1419"/>
    </row>
    <row r="780">
      <c r="A780" s="1419"/>
      <c r="B780" s="1419"/>
      <c r="C780" s="1419"/>
      <c r="D780" s="1419"/>
      <c r="E780" s="1419"/>
      <c r="F780" s="1419"/>
      <c r="G780" s="1420"/>
      <c r="H780" s="1419"/>
      <c r="I780" s="1421"/>
      <c r="J780" s="1419"/>
      <c r="K780" s="1419"/>
      <c r="L780" s="1419"/>
      <c r="M780" s="1419"/>
      <c r="N780" s="1419"/>
      <c r="O780" s="1234"/>
      <c r="P780" s="875"/>
      <c r="Q780" s="1419"/>
      <c r="R780" s="1419"/>
      <c r="S780" s="1419"/>
      <c r="T780" s="1419"/>
      <c r="U780" s="1419"/>
      <c r="V780" s="1419"/>
      <c r="W780" s="1419"/>
      <c r="X780" s="1420"/>
      <c r="Y780" s="1419"/>
      <c r="Z780" s="1421"/>
      <c r="AA780" s="1419"/>
      <c r="AB780" s="1419"/>
      <c r="AC780" s="1419"/>
      <c r="AD780" s="1419"/>
      <c r="AE780" s="1419"/>
      <c r="AF780" s="1234"/>
      <c r="AG780" s="875"/>
      <c r="AH780" s="1419"/>
    </row>
    <row r="781">
      <c r="A781" s="1419"/>
      <c r="B781" s="1419"/>
      <c r="C781" s="1419"/>
      <c r="D781" s="1419"/>
      <c r="E781" s="1419"/>
      <c r="F781" s="1419"/>
      <c r="G781" s="1420"/>
      <c r="H781" s="1419"/>
      <c r="I781" s="1421"/>
      <c r="J781" s="1419"/>
      <c r="K781" s="1419"/>
      <c r="L781" s="1419"/>
      <c r="M781" s="1419"/>
      <c r="N781" s="1419"/>
      <c r="O781" s="1234"/>
      <c r="P781" s="875"/>
      <c r="Q781" s="1419"/>
      <c r="R781" s="1419"/>
      <c r="S781" s="1419"/>
      <c r="T781" s="1419"/>
      <c r="U781" s="1419"/>
      <c r="V781" s="1419"/>
      <c r="W781" s="1419"/>
      <c r="X781" s="1420"/>
      <c r="Y781" s="1419"/>
      <c r="Z781" s="1421"/>
      <c r="AA781" s="1419"/>
      <c r="AB781" s="1419"/>
      <c r="AC781" s="1419"/>
      <c r="AD781" s="1419"/>
      <c r="AE781" s="1419"/>
      <c r="AF781" s="1234"/>
      <c r="AG781" s="875"/>
      <c r="AH781" s="1419"/>
    </row>
    <row r="782">
      <c r="A782" s="1419"/>
      <c r="B782" s="1419"/>
      <c r="C782" s="1419"/>
      <c r="D782" s="1419"/>
      <c r="E782" s="1419"/>
      <c r="F782" s="1419"/>
      <c r="G782" s="1420"/>
      <c r="H782" s="1419"/>
      <c r="I782" s="1421"/>
      <c r="J782" s="1419"/>
      <c r="K782" s="1419"/>
      <c r="L782" s="1419"/>
      <c r="M782" s="1419"/>
      <c r="N782" s="1419"/>
      <c r="O782" s="1234"/>
      <c r="P782" s="875"/>
      <c r="Q782" s="1419"/>
      <c r="R782" s="1419"/>
      <c r="S782" s="1419"/>
      <c r="T782" s="1419"/>
      <c r="U782" s="1419"/>
      <c r="V782" s="1419"/>
      <c r="W782" s="1419"/>
      <c r="X782" s="1420"/>
      <c r="Y782" s="1419"/>
      <c r="Z782" s="1421"/>
      <c r="AA782" s="1419"/>
      <c r="AB782" s="1419"/>
      <c r="AC782" s="1419"/>
      <c r="AD782" s="1419"/>
      <c r="AE782" s="1419"/>
      <c r="AF782" s="1234"/>
      <c r="AG782" s="875"/>
      <c r="AH782" s="1419"/>
    </row>
    <row r="783">
      <c r="A783" s="1419"/>
      <c r="B783" s="1419"/>
      <c r="C783" s="1419"/>
      <c r="D783" s="1419"/>
      <c r="E783" s="1419"/>
      <c r="F783" s="1419"/>
      <c r="G783" s="1420"/>
      <c r="H783" s="1419"/>
      <c r="I783" s="1421"/>
      <c r="J783" s="1419"/>
      <c r="K783" s="1419"/>
      <c r="L783" s="1419"/>
      <c r="M783" s="1419"/>
      <c r="N783" s="1419"/>
      <c r="O783" s="1234"/>
      <c r="P783" s="875"/>
      <c r="Q783" s="1419"/>
      <c r="R783" s="1419"/>
      <c r="S783" s="1419"/>
      <c r="T783" s="1419"/>
      <c r="U783" s="1419"/>
      <c r="V783" s="1419"/>
      <c r="W783" s="1419"/>
      <c r="X783" s="1420"/>
      <c r="Y783" s="1419"/>
      <c r="Z783" s="1421"/>
      <c r="AA783" s="1419"/>
      <c r="AB783" s="1419"/>
      <c r="AC783" s="1419"/>
      <c r="AD783" s="1419"/>
      <c r="AE783" s="1419"/>
      <c r="AF783" s="1234"/>
      <c r="AG783" s="875"/>
      <c r="AH783" s="1419"/>
    </row>
    <row r="784">
      <c r="A784" s="1419"/>
      <c r="B784" s="1419"/>
      <c r="C784" s="1419"/>
      <c r="D784" s="1419"/>
      <c r="E784" s="1419"/>
      <c r="F784" s="1419"/>
      <c r="G784" s="1420"/>
      <c r="H784" s="1419"/>
      <c r="I784" s="1421"/>
      <c r="J784" s="1419"/>
      <c r="K784" s="1419"/>
      <c r="L784" s="1419"/>
      <c r="M784" s="1419"/>
      <c r="N784" s="1419"/>
      <c r="O784" s="1234"/>
      <c r="P784" s="875"/>
      <c r="Q784" s="1419"/>
      <c r="R784" s="1419"/>
      <c r="S784" s="1419"/>
      <c r="T784" s="1419"/>
      <c r="U784" s="1419"/>
      <c r="V784" s="1419"/>
      <c r="W784" s="1419"/>
      <c r="X784" s="1420"/>
      <c r="Y784" s="1419"/>
      <c r="Z784" s="1421"/>
      <c r="AA784" s="1419"/>
      <c r="AB784" s="1419"/>
      <c r="AC784" s="1419"/>
      <c r="AD784" s="1419"/>
      <c r="AE784" s="1419"/>
      <c r="AF784" s="1234"/>
      <c r="AG784" s="875"/>
      <c r="AH784" s="1419"/>
    </row>
    <row r="785">
      <c r="A785" s="1419"/>
      <c r="B785" s="1419"/>
      <c r="C785" s="1419"/>
      <c r="D785" s="1419"/>
      <c r="E785" s="1419"/>
      <c r="F785" s="1419"/>
      <c r="G785" s="1420"/>
      <c r="H785" s="1419"/>
      <c r="I785" s="1421"/>
      <c r="J785" s="1419"/>
      <c r="K785" s="1419"/>
      <c r="L785" s="1419"/>
      <c r="M785" s="1419"/>
      <c r="N785" s="1419"/>
      <c r="O785" s="1234"/>
      <c r="P785" s="875"/>
      <c r="Q785" s="1419"/>
      <c r="R785" s="1419"/>
      <c r="S785" s="1419"/>
      <c r="T785" s="1419"/>
      <c r="U785" s="1419"/>
      <c r="V785" s="1419"/>
      <c r="W785" s="1419"/>
      <c r="X785" s="1420"/>
      <c r="Y785" s="1419"/>
      <c r="Z785" s="1421"/>
      <c r="AA785" s="1419"/>
      <c r="AB785" s="1419"/>
      <c r="AC785" s="1419"/>
      <c r="AD785" s="1419"/>
      <c r="AE785" s="1419"/>
      <c r="AF785" s="1234"/>
      <c r="AG785" s="875"/>
      <c r="AH785" s="1419"/>
    </row>
    <row r="786">
      <c r="A786" s="1419"/>
      <c r="B786" s="1419"/>
      <c r="C786" s="1419"/>
      <c r="D786" s="1419"/>
      <c r="E786" s="1419"/>
      <c r="F786" s="1419"/>
      <c r="G786" s="1420"/>
      <c r="H786" s="1419"/>
      <c r="I786" s="1421"/>
      <c r="J786" s="1419"/>
      <c r="K786" s="1419"/>
      <c r="L786" s="1419"/>
      <c r="M786" s="1419"/>
      <c r="N786" s="1419"/>
      <c r="O786" s="1234"/>
      <c r="P786" s="875"/>
      <c r="Q786" s="1419"/>
      <c r="R786" s="1419"/>
      <c r="S786" s="1419"/>
      <c r="T786" s="1419"/>
      <c r="U786" s="1419"/>
      <c r="V786" s="1419"/>
      <c r="W786" s="1419"/>
      <c r="X786" s="1420"/>
      <c r="Y786" s="1419"/>
      <c r="Z786" s="1421"/>
      <c r="AA786" s="1419"/>
      <c r="AB786" s="1419"/>
      <c r="AC786" s="1419"/>
      <c r="AD786" s="1419"/>
      <c r="AE786" s="1419"/>
      <c r="AF786" s="1234"/>
      <c r="AG786" s="875"/>
      <c r="AH786" s="1419"/>
    </row>
    <row r="787">
      <c r="A787" s="1419"/>
      <c r="B787" s="1419"/>
      <c r="C787" s="1419"/>
      <c r="D787" s="1419"/>
      <c r="E787" s="1419"/>
      <c r="F787" s="1419"/>
      <c r="G787" s="1420"/>
      <c r="H787" s="1419"/>
      <c r="I787" s="1421"/>
      <c r="J787" s="1419"/>
      <c r="K787" s="1419"/>
      <c r="L787" s="1419"/>
      <c r="M787" s="1419"/>
      <c r="N787" s="1419"/>
      <c r="O787" s="1234"/>
      <c r="P787" s="875"/>
      <c r="Q787" s="1419"/>
      <c r="R787" s="1419"/>
      <c r="S787" s="1419"/>
      <c r="T787" s="1419"/>
      <c r="U787" s="1419"/>
      <c r="V787" s="1419"/>
      <c r="W787" s="1419"/>
      <c r="X787" s="1420"/>
      <c r="Y787" s="1419"/>
      <c r="Z787" s="1421"/>
      <c r="AA787" s="1419"/>
      <c r="AB787" s="1419"/>
      <c r="AC787" s="1419"/>
      <c r="AD787" s="1419"/>
      <c r="AE787" s="1419"/>
      <c r="AF787" s="1234"/>
      <c r="AG787" s="875"/>
      <c r="AH787" s="1419"/>
    </row>
    <row r="788">
      <c r="A788" s="1419"/>
      <c r="B788" s="1419"/>
      <c r="C788" s="1419"/>
      <c r="D788" s="1419"/>
      <c r="E788" s="1419"/>
      <c r="F788" s="1419"/>
      <c r="G788" s="1420"/>
      <c r="H788" s="1419"/>
      <c r="I788" s="1421"/>
      <c r="J788" s="1419"/>
      <c r="K788" s="1419"/>
      <c r="L788" s="1419"/>
      <c r="M788" s="1419"/>
      <c r="N788" s="1419"/>
      <c r="O788" s="1234"/>
      <c r="P788" s="875"/>
      <c r="Q788" s="1419"/>
      <c r="R788" s="1419"/>
      <c r="S788" s="1419"/>
      <c r="T788" s="1419"/>
      <c r="U788" s="1419"/>
      <c r="V788" s="1419"/>
      <c r="W788" s="1419"/>
      <c r="X788" s="1420"/>
      <c r="Y788" s="1419"/>
      <c r="Z788" s="1421"/>
      <c r="AA788" s="1419"/>
      <c r="AB788" s="1419"/>
      <c r="AC788" s="1419"/>
      <c r="AD788" s="1419"/>
      <c r="AE788" s="1419"/>
      <c r="AF788" s="1234"/>
      <c r="AG788" s="875"/>
      <c r="AH788" s="1419"/>
    </row>
    <row r="789">
      <c r="A789" s="1419"/>
      <c r="B789" s="1419"/>
      <c r="C789" s="1419"/>
      <c r="D789" s="1419"/>
      <c r="E789" s="1419"/>
      <c r="F789" s="1419"/>
      <c r="G789" s="1420"/>
      <c r="H789" s="1419"/>
      <c r="I789" s="1421"/>
      <c r="J789" s="1419"/>
      <c r="K789" s="1419"/>
      <c r="L789" s="1419"/>
      <c r="M789" s="1419"/>
      <c r="N789" s="1419"/>
      <c r="O789" s="1234"/>
      <c r="P789" s="875"/>
      <c r="Q789" s="1419"/>
      <c r="R789" s="1419"/>
      <c r="S789" s="1419"/>
      <c r="T789" s="1419"/>
      <c r="U789" s="1419"/>
      <c r="V789" s="1419"/>
      <c r="W789" s="1419"/>
      <c r="X789" s="1420"/>
      <c r="Y789" s="1419"/>
      <c r="Z789" s="1421"/>
      <c r="AA789" s="1419"/>
      <c r="AB789" s="1419"/>
      <c r="AC789" s="1419"/>
      <c r="AD789" s="1419"/>
      <c r="AE789" s="1419"/>
      <c r="AF789" s="1234"/>
      <c r="AG789" s="875"/>
      <c r="AH789" s="1419"/>
    </row>
    <row r="790">
      <c r="A790" s="1419"/>
      <c r="B790" s="1419"/>
      <c r="C790" s="1419"/>
      <c r="D790" s="1419"/>
      <c r="E790" s="1419"/>
      <c r="F790" s="1419"/>
      <c r="G790" s="1420"/>
      <c r="H790" s="1419"/>
      <c r="I790" s="1421"/>
      <c r="J790" s="1419"/>
      <c r="K790" s="1419"/>
      <c r="L790" s="1419"/>
      <c r="M790" s="1419"/>
      <c r="N790" s="1419"/>
      <c r="O790" s="1234"/>
      <c r="P790" s="875"/>
      <c r="Q790" s="1419"/>
      <c r="R790" s="1419"/>
      <c r="S790" s="1419"/>
      <c r="T790" s="1419"/>
      <c r="U790" s="1419"/>
      <c r="V790" s="1419"/>
      <c r="W790" s="1419"/>
      <c r="X790" s="1420"/>
      <c r="Y790" s="1419"/>
      <c r="Z790" s="1421"/>
      <c r="AA790" s="1419"/>
      <c r="AB790" s="1419"/>
      <c r="AC790" s="1419"/>
      <c r="AD790" s="1419"/>
      <c r="AE790" s="1419"/>
      <c r="AF790" s="1234"/>
      <c r="AG790" s="875"/>
      <c r="AH790" s="1419"/>
    </row>
    <row r="791">
      <c r="A791" s="1419"/>
      <c r="B791" s="1419"/>
      <c r="C791" s="1419"/>
      <c r="D791" s="1419"/>
      <c r="E791" s="1419"/>
      <c r="F791" s="1419"/>
      <c r="G791" s="1420"/>
      <c r="H791" s="1419"/>
      <c r="I791" s="1421"/>
      <c r="J791" s="1419"/>
      <c r="K791" s="1419"/>
      <c r="L791" s="1419"/>
      <c r="M791" s="1419"/>
      <c r="N791" s="1419"/>
      <c r="O791" s="1234"/>
      <c r="P791" s="875"/>
      <c r="Q791" s="1419"/>
      <c r="R791" s="1419"/>
      <c r="S791" s="1419"/>
      <c r="T791" s="1419"/>
      <c r="U791" s="1419"/>
      <c r="V791" s="1419"/>
      <c r="W791" s="1419"/>
      <c r="X791" s="1420"/>
      <c r="Y791" s="1419"/>
      <c r="Z791" s="1421"/>
      <c r="AA791" s="1419"/>
      <c r="AB791" s="1419"/>
      <c r="AC791" s="1419"/>
      <c r="AD791" s="1419"/>
      <c r="AE791" s="1419"/>
      <c r="AF791" s="1234"/>
      <c r="AG791" s="875"/>
      <c r="AH791" s="1419"/>
    </row>
    <row r="792">
      <c r="A792" s="1419"/>
      <c r="B792" s="1419"/>
      <c r="C792" s="1419"/>
      <c r="D792" s="1419"/>
      <c r="E792" s="1419"/>
      <c r="F792" s="1419"/>
      <c r="G792" s="1420"/>
      <c r="H792" s="1419"/>
      <c r="I792" s="1421"/>
      <c r="J792" s="1419"/>
      <c r="K792" s="1419"/>
      <c r="L792" s="1419"/>
      <c r="M792" s="1419"/>
      <c r="N792" s="1419"/>
      <c r="O792" s="1234"/>
      <c r="P792" s="875"/>
      <c r="Q792" s="1419"/>
      <c r="R792" s="1419"/>
      <c r="S792" s="1419"/>
      <c r="T792" s="1419"/>
      <c r="U792" s="1419"/>
      <c r="V792" s="1419"/>
      <c r="W792" s="1419"/>
      <c r="X792" s="1420"/>
      <c r="Y792" s="1419"/>
      <c r="Z792" s="1421"/>
      <c r="AA792" s="1419"/>
      <c r="AB792" s="1419"/>
      <c r="AC792" s="1419"/>
      <c r="AD792" s="1419"/>
      <c r="AE792" s="1419"/>
      <c r="AF792" s="1234"/>
      <c r="AG792" s="875"/>
      <c r="AH792" s="1419"/>
    </row>
    <row r="793">
      <c r="A793" s="1419"/>
      <c r="B793" s="1419"/>
      <c r="C793" s="1419"/>
      <c r="D793" s="1419"/>
      <c r="E793" s="1419"/>
      <c r="F793" s="1419"/>
      <c r="G793" s="1420"/>
      <c r="H793" s="1419"/>
      <c r="I793" s="1421"/>
      <c r="J793" s="1419"/>
      <c r="K793" s="1419"/>
      <c r="L793" s="1419"/>
      <c r="M793" s="1419"/>
      <c r="N793" s="1419"/>
      <c r="O793" s="1234"/>
      <c r="P793" s="875"/>
      <c r="Q793" s="1419"/>
      <c r="R793" s="1419"/>
      <c r="S793" s="1419"/>
      <c r="T793" s="1419"/>
      <c r="U793" s="1419"/>
      <c r="V793" s="1419"/>
      <c r="W793" s="1419"/>
      <c r="X793" s="1420"/>
      <c r="Y793" s="1419"/>
      <c r="Z793" s="1421"/>
      <c r="AA793" s="1419"/>
      <c r="AB793" s="1419"/>
      <c r="AC793" s="1419"/>
      <c r="AD793" s="1419"/>
      <c r="AE793" s="1419"/>
      <c r="AF793" s="1234"/>
      <c r="AG793" s="875"/>
      <c r="AH793" s="1419"/>
    </row>
    <row r="794">
      <c r="A794" s="1419"/>
      <c r="B794" s="1419"/>
      <c r="C794" s="1419"/>
      <c r="D794" s="1419"/>
      <c r="E794" s="1419"/>
      <c r="F794" s="1419"/>
      <c r="G794" s="1420"/>
      <c r="H794" s="1419"/>
      <c r="I794" s="1421"/>
      <c r="J794" s="1419"/>
      <c r="K794" s="1419"/>
      <c r="L794" s="1419"/>
      <c r="M794" s="1419"/>
      <c r="N794" s="1419"/>
      <c r="O794" s="1234"/>
      <c r="P794" s="875"/>
      <c r="Q794" s="1419"/>
      <c r="R794" s="1419"/>
      <c r="S794" s="1419"/>
      <c r="T794" s="1419"/>
      <c r="U794" s="1419"/>
      <c r="V794" s="1419"/>
      <c r="W794" s="1419"/>
      <c r="X794" s="1420"/>
      <c r="Y794" s="1419"/>
      <c r="Z794" s="1421"/>
      <c r="AA794" s="1419"/>
      <c r="AB794" s="1419"/>
      <c r="AC794" s="1419"/>
      <c r="AD794" s="1419"/>
      <c r="AE794" s="1419"/>
      <c r="AF794" s="1234"/>
      <c r="AG794" s="875"/>
      <c r="AH794" s="1419"/>
    </row>
    <row r="795">
      <c r="A795" s="1419"/>
      <c r="B795" s="1419"/>
      <c r="C795" s="1419"/>
      <c r="D795" s="1419"/>
      <c r="E795" s="1419"/>
      <c r="F795" s="1419"/>
      <c r="G795" s="1420"/>
      <c r="H795" s="1419"/>
      <c r="I795" s="1421"/>
      <c r="J795" s="1419"/>
      <c r="K795" s="1419"/>
      <c r="L795" s="1419"/>
      <c r="M795" s="1419"/>
      <c r="N795" s="1419"/>
      <c r="O795" s="1234"/>
      <c r="P795" s="875"/>
      <c r="Q795" s="1419"/>
      <c r="R795" s="1419"/>
      <c r="S795" s="1419"/>
      <c r="T795" s="1419"/>
      <c r="U795" s="1419"/>
      <c r="V795" s="1419"/>
      <c r="W795" s="1419"/>
      <c r="X795" s="1420"/>
      <c r="Y795" s="1419"/>
      <c r="Z795" s="1421"/>
      <c r="AA795" s="1419"/>
      <c r="AB795" s="1419"/>
      <c r="AC795" s="1419"/>
      <c r="AD795" s="1419"/>
      <c r="AE795" s="1419"/>
      <c r="AF795" s="1234"/>
      <c r="AG795" s="875"/>
      <c r="AH795" s="1419"/>
    </row>
    <row r="796">
      <c r="A796" s="1419"/>
      <c r="B796" s="1419"/>
      <c r="C796" s="1419"/>
      <c r="D796" s="1419"/>
      <c r="E796" s="1419"/>
      <c r="F796" s="1419"/>
      <c r="G796" s="1420"/>
      <c r="H796" s="1419"/>
      <c r="I796" s="1421"/>
      <c r="J796" s="1419"/>
      <c r="K796" s="1419"/>
      <c r="L796" s="1419"/>
      <c r="M796" s="1419"/>
      <c r="N796" s="1419"/>
      <c r="O796" s="1234"/>
      <c r="P796" s="875"/>
      <c r="Q796" s="1419"/>
      <c r="R796" s="1419"/>
      <c r="S796" s="1419"/>
      <c r="T796" s="1419"/>
      <c r="U796" s="1419"/>
      <c r="V796" s="1419"/>
      <c r="W796" s="1419"/>
      <c r="X796" s="1420"/>
      <c r="Y796" s="1419"/>
      <c r="Z796" s="1421"/>
      <c r="AA796" s="1419"/>
      <c r="AB796" s="1419"/>
      <c r="AC796" s="1419"/>
      <c r="AD796" s="1419"/>
      <c r="AE796" s="1419"/>
      <c r="AF796" s="1234"/>
      <c r="AG796" s="875"/>
      <c r="AH796" s="1419"/>
    </row>
    <row r="797">
      <c r="A797" s="1419"/>
      <c r="B797" s="1419"/>
      <c r="C797" s="1419"/>
      <c r="D797" s="1419"/>
      <c r="E797" s="1419"/>
      <c r="F797" s="1419"/>
      <c r="G797" s="1420"/>
      <c r="H797" s="1419"/>
      <c r="I797" s="1421"/>
      <c r="J797" s="1419"/>
      <c r="K797" s="1419"/>
      <c r="L797" s="1419"/>
      <c r="M797" s="1419"/>
      <c r="N797" s="1419"/>
      <c r="O797" s="1234"/>
      <c r="P797" s="875"/>
      <c r="Q797" s="1419"/>
      <c r="R797" s="1419"/>
      <c r="S797" s="1419"/>
      <c r="T797" s="1419"/>
      <c r="U797" s="1419"/>
      <c r="V797" s="1419"/>
      <c r="W797" s="1419"/>
      <c r="X797" s="1420"/>
      <c r="Y797" s="1419"/>
      <c r="Z797" s="1421"/>
      <c r="AA797" s="1419"/>
      <c r="AB797" s="1419"/>
      <c r="AC797" s="1419"/>
      <c r="AD797" s="1419"/>
      <c r="AE797" s="1419"/>
      <c r="AF797" s="1234"/>
      <c r="AG797" s="875"/>
      <c r="AH797" s="1419"/>
    </row>
    <row r="798">
      <c r="A798" s="1419"/>
      <c r="B798" s="1419"/>
      <c r="C798" s="1419"/>
      <c r="D798" s="1419"/>
      <c r="E798" s="1419"/>
      <c r="F798" s="1419"/>
      <c r="G798" s="1420"/>
      <c r="H798" s="1419"/>
      <c r="I798" s="1421"/>
      <c r="J798" s="1419"/>
      <c r="K798" s="1419"/>
      <c r="L798" s="1419"/>
      <c r="M798" s="1419"/>
      <c r="N798" s="1419"/>
      <c r="O798" s="1234"/>
      <c r="P798" s="875"/>
      <c r="Q798" s="1419"/>
      <c r="R798" s="1419"/>
      <c r="S798" s="1419"/>
      <c r="T798" s="1419"/>
      <c r="U798" s="1419"/>
      <c r="V798" s="1419"/>
      <c r="W798" s="1419"/>
      <c r="X798" s="1420"/>
      <c r="Y798" s="1419"/>
      <c r="Z798" s="1421"/>
      <c r="AA798" s="1419"/>
      <c r="AB798" s="1419"/>
      <c r="AC798" s="1419"/>
      <c r="AD798" s="1419"/>
      <c r="AE798" s="1419"/>
      <c r="AF798" s="1234"/>
      <c r="AG798" s="875"/>
      <c r="AH798" s="1419"/>
    </row>
    <row r="799">
      <c r="A799" s="1419"/>
      <c r="B799" s="1419"/>
      <c r="C799" s="1419"/>
      <c r="D799" s="1419"/>
      <c r="E799" s="1419"/>
      <c r="F799" s="1419"/>
      <c r="G799" s="1420"/>
      <c r="H799" s="1419"/>
      <c r="I799" s="1421"/>
      <c r="J799" s="1419"/>
      <c r="K799" s="1419"/>
      <c r="L799" s="1419"/>
      <c r="M799" s="1419"/>
      <c r="N799" s="1419"/>
      <c r="O799" s="1234"/>
      <c r="P799" s="875"/>
      <c r="Q799" s="1419"/>
      <c r="R799" s="1419"/>
      <c r="S799" s="1419"/>
      <c r="T799" s="1419"/>
      <c r="U799" s="1419"/>
      <c r="V799" s="1419"/>
      <c r="W799" s="1419"/>
      <c r="X799" s="1420"/>
      <c r="Y799" s="1419"/>
      <c r="Z799" s="1421"/>
      <c r="AA799" s="1419"/>
      <c r="AB799" s="1419"/>
      <c r="AC799" s="1419"/>
      <c r="AD799" s="1419"/>
      <c r="AE799" s="1419"/>
      <c r="AF799" s="1234"/>
      <c r="AG799" s="875"/>
      <c r="AH799" s="1419"/>
    </row>
    <row r="800">
      <c r="A800" s="1419"/>
      <c r="B800" s="1419"/>
      <c r="C800" s="1419"/>
      <c r="D800" s="1419"/>
      <c r="E800" s="1419"/>
      <c r="F800" s="1419"/>
      <c r="G800" s="1420"/>
      <c r="H800" s="1419"/>
      <c r="I800" s="1421"/>
      <c r="J800" s="1419"/>
      <c r="K800" s="1419"/>
      <c r="L800" s="1419"/>
      <c r="M800" s="1419"/>
      <c r="N800" s="1419"/>
      <c r="O800" s="1234"/>
      <c r="P800" s="875"/>
      <c r="Q800" s="1419"/>
      <c r="R800" s="1419"/>
      <c r="S800" s="1419"/>
      <c r="T800" s="1419"/>
      <c r="U800" s="1419"/>
      <c r="V800" s="1419"/>
      <c r="W800" s="1419"/>
      <c r="X800" s="1420"/>
      <c r="Y800" s="1419"/>
      <c r="Z800" s="1421"/>
      <c r="AA800" s="1419"/>
      <c r="AB800" s="1419"/>
      <c r="AC800" s="1419"/>
      <c r="AD800" s="1419"/>
      <c r="AE800" s="1419"/>
      <c r="AF800" s="1234"/>
      <c r="AG800" s="875"/>
      <c r="AH800" s="1419"/>
    </row>
    <row r="801">
      <c r="A801" s="1419"/>
      <c r="B801" s="1419"/>
      <c r="C801" s="1419"/>
      <c r="D801" s="1419"/>
      <c r="E801" s="1419"/>
      <c r="F801" s="1419"/>
      <c r="G801" s="1420"/>
      <c r="H801" s="1419"/>
      <c r="I801" s="1421"/>
      <c r="J801" s="1419"/>
      <c r="K801" s="1419"/>
      <c r="L801" s="1419"/>
      <c r="M801" s="1419"/>
      <c r="N801" s="1419"/>
      <c r="O801" s="1234"/>
      <c r="P801" s="875"/>
      <c r="Q801" s="1419"/>
      <c r="R801" s="1419"/>
      <c r="S801" s="1419"/>
      <c r="T801" s="1419"/>
      <c r="U801" s="1419"/>
      <c r="V801" s="1419"/>
      <c r="W801" s="1419"/>
      <c r="X801" s="1420"/>
      <c r="Y801" s="1419"/>
      <c r="Z801" s="1421"/>
      <c r="AA801" s="1419"/>
      <c r="AB801" s="1419"/>
      <c r="AC801" s="1419"/>
      <c r="AD801" s="1419"/>
      <c r="AE801" s="1419"/>
      <c r="AF801" s="1234"/>
      <c r="AG801" s="875"/>
      <c r="AH801" s="1419"/>
    </row>
    <row r="802">
      <c r="A802" s="1419"/>
      <c r="B802" s="1419"/>
      <c r="C802" s="1419"/>
      <c r="D802" s="1419"/>
      <c r="E802" s="1419"/>
      <c r="F802" s="1419"/>
      <c r="G802" s="1420"/>
      <c r="H802" s="1419"/>
      <c r="I802" s="1421"/>
      <c r="J802" s="1419"/>
      <c r="K802" s="1419"/>
      <c r="L802" s="1419"/>
      <c r="M802" s="1419"/>
      <c r="N802" s="1419"/>
      <c r="O802" s="1234"/>
      <c r="P802" s="875"/>
      <c r="Q802" s="1419"/>
      <c r="R802" s="1419"/>
      <c r="S802" s="1419"/>
      <c r="T802" s="1419"/>
      <c r="U802" s="1419"/>
      <c r="V802" s="1419"/>
      <c r="W802" s="1419"/>
      <c r="X802" s="1420"/>
      <c r="Y802" s="1419"/>
      <c r="Z802" s="1421"/>
      <c r="AA802" s="1419"/>
      <c r="AB802" s="1419"/>
      <c r="AC802" s="1419"/>
      <c r="AD802" s="1419"/>
      <c r="AE802" s="1419"/>
      <c r="AF802" s="1234"/>
      <c r="AG802" s="875"/>
      <c r="AH802" s="1419"/>
    </row>
    <row r="803">
      <c r="A803" s="1419"/>
      <c r="B803" s="1419"/>
      <c r="C803" s="1419"/>
      <c r="D803" s="1419"/>
      <c r="E803" s="1419"/>
      <c r="F803" s="1419"/>
      <c r="G803" s="1420"/>
      <c r="H803" s="1419"/>
      <c r="I803" s="1421"/>
      <c r="J803" s="1419"/>
      <c r="K803" s="1419"/>
      <c r="L803" s="1419"/>
      <c r="M803" s="1419"/>
      <c r="N803" s="1419"/>
      <c r="O803" s="1234"/>
      <c r="P803" s="875"/>
      <c r="Q803" s="1419"/>
      <c r="R803" s="1419"/>
      <c r="S803" s="1419"/>
      <c r="T803" s="1419"/>
      <c r="U803" s="1419"/>
      <c r="V803" s="1419"/>
      <c r="W803" s="1419"/>
      <c r="X803" s="1420"/>
      <c r="Y803" s="1419"/>
      <c r="Z803" s="1421"/>
      <c r="AA803" s="1419"/>
      <c r="AB803" s="1419"/>
      <c r="AC803" s="1419"/>
      <c r="AD803" s="1419"/>
      <c r="AE803" s="1419"/>
      <c r="AF803" s="1234"/>
      <c r="AG803" s="875"/>
      <c r="AH803" s="1419"/>
    </row>
    <row r="804">
      <c r="A804" s="1419"/>
      <c r="B804" s="1419"/>
      <c r="C804" s="1419"/>
      <c r="D804" s="1419"/>
      <c r="E804" s="1419"/>
      <c r="F804" s="1419"/>
      <c r="G804" s="1420"/>
      <c r="H804" s="1419"/>
      <c r="I804" s="1421"/>
      <c r="J804" s="1419"/>
      <c r="K804" s="1419"/>
      <c r="L804" s="1419"/>
      <c r="M804" s="1419"/>
      <c r="N804" s="1419"/>
      <c r="O804" s="1234"/>
      <c r="P804" s="875"/>
      <c r="Q804" s="1419"/>
      <c r="R804" s="1419"/>
      <c r="S804" s="1419"/>
      <c r="T804" s="1419"/>
      <c r="U804" s="1419"/>
      <c r="V804" s="1419"/>
      <c r="W804" s="1419"/>
      <c r="X804" s="1420"/>
      <c r="Y804" s="1419"/>
      <c r="Z804" s="1421"/>
      <c r="AA804" s="1419"/>
      <c r="AB804" s="1419"/>
      <c r="AC804" s="1419"/>
      <c r="AD804" s="1419"/>
      <c r="AE804" s="1419"/>
      <c r="AF804" s="1234"/>
      <c r="AG804" s="875"/>
      <c r="AH804" s="1419"/>
    </row>
    <row r="805">
      <c r="A805" s="1419"/>
      <c r="B805" s="1419"/>
      <c r="C805" s="1419"/>
      <c r="D805" s="1419"/>
      <c r="E805" s="1419"/>
      <c r="F805" s="1419"/>
      <c r="G805" s="1420"/>
      <c r="H805" s="1419"/>
      <c r="I805" s="1421"/>
      <c r="J805" s="1419"/>
      <c r="K805" s="1419"/>
      <c r="L805" s="1419"/>
      <c r="M805" s="1419"/>
      <c r="N805" s="1419"/>
      <c r="O805" s="1234"/>
      <c r="P805" s="875"/>
      <c r="Q805" s="1419"/>
      <c r="R805" s="1419"/>
      <c r="S805" s="1419"/>
      <c r="T805" s="1419"/>
      <c r="U805" s="1419"/>
      <c r="V805" s="1419"/>
      <c r="W805" s="1419"/>
      <c r="X805" s="1420"/>
      <c r="Y805" s="1419"/>
      <c r="Z805" s="1421"/>
      <c r="AA805" s="1419"/>
      <c r="AB805" s="1419"/>
      <c r="AC805" s="1419"/>
      <c r="AD805" s="1419"/>
      <c r="AE805" s="1419"/>
      <c r="AF805" s="1234"/>
      <c r="AG805" s="875"/>
      <c r="AH805" s="1419"/>
    </row>
    <row r="806">
      <c r="A806" s="1419"/>
      <c r="B806" s="1419"/>
      <c r="C806" s="1419"/>
      <c r="D806" s="1419"/>
      <c r="E806" s="1419"/>
      <c r="F806" s="1419"/>
      <c r="G806" s="1420"/>
      <c r="H806" s="1419"/>
      <c r="I806" s="1421"/>
      <c r="J806" s="1419"/>
      <c r="K806" s="1419"/>
      <c r="L806" s="1419"/>
      <c r="M806" s="1419"/>
      <c r="N806" s="1419"/>
      <c r="O806" s="1234"/>
      <c r="P806" s="875"/>
      <c r="Q806" s="1419"/>
      <c r="R806" s="1419"/>
      <c r="S806" s="1419"/>
      <c r="T806" s="1419"/>
      <c r="U806" s="1419"/>
      <c r="V806" s="1419"/>
      <c r="W806" s="1419"/>
      <c r="X806" s="1420"/>
      <c r="Y806" s="1419"/>
      <c r="Z806" s="1421"/>
      <c r="AA806" s="1419"/>
      <c r="AB806" s="1419"/>
      <c r="AC806" s="1419"/>
      <c r="AD806" s="1419"/>
      <c r="AE806" s="1419"/>
      <c r="AF806" s="1234"/>
      <c r="AG806" s="875"/>
      <c r="AH806" s="1419"/>
    </row>
    <row r="807">
      <c r="A807" s="1419"/>
      <c r="B807" s="1419"/>
      <c r="C807" s="1419"/>
      <c r="D807" s="1419"/>
      <c r="E807" s="1419"/>
      <c r="F807" s="1419"/>
      <c r="G807" s="1420"/>
      <c r="H807" s="1419"/>
      <c r="I807" s="1421"/>
      <c r="J807" s="1419"/>
      <c r="K807" s="1419"/>
      <c r="L807" s="1419"/>
      <c r="M807" s="1419"/>
      <c r="N807" s="1419"/>
      <c r="O807" s="1234"/>
      <c r="P807" s="875"/>
      <c r="Q807" s="1419"/>
      <c r="R807" s="1419"/>
      <c r="S807" s="1419"/>
      <c r="T807" s="1419"/>
      <c r="U807" s="1419"/>
      <c r="V807" s="1419"/>
      <c r="W807" s="1419"/>
      <c r="X807" s="1420"/>
      <c r="Y807" s="1419"/>
      <c r="Z807" s="1421"/>
      <c r="AA807" s="1419"/>
      <c r="AB807" s="1419"/>
      <c r="AC807" s="1419"/>
      <c r="AD807" s="1419"/>
      <c r="AE807" s="1419"/>
      <c r="AF807" s="1234"/>
      <c r="AG807" s="875"/>
      <c r="AH807" s="1419"/>
    </row>
    <row r="808">
      <c r="A808" s="1419"/>
      <c r="B808" s="1419"/>
      <c r="C808" s="1419"/>
      <c r="D808" s="1419"/>
      <c r="E808" s="1419"/>
      <c r="F808" s="1419"/>
      <c r="G808" s="1420"/>
      <c r="H808" s="1419"/>
      <c r="I808" s="1421"/>
      <c r="J808" s="1419"/>
      <c r="K808" s="1419"/>
      <c r="L808" s="1419"/>
      <c r="M808" s="1419"/>
      <c r="N808" s="1419"/>
      <c r="O808" s="1234"/>
      <c r="P808" s="875"/>
      <c r="Q808" s="1419"/>
      <c r="R808" s="1419"/>
      <c r="S808" s="1419"/>
      <c r="T808" s="1419"/>
      <c r="U808" s="1419"/>
      <c r="V808" s="1419"/>
      <c r="W808" s="1419"/>
      <c r="X808" s="1420"/>
      <c r="Y808" s="1419"/>
      <c r="Z808" s="1421"/>
      <c r="AA808" s="1419"/>
      <c r="AB808" s="1419"/>
      <c r="AC808" s="1419"/>
      <c r="AD808" s="1419"/>
      <c r="AE808" s="1419"/>
      <c r="AF808" s="1234"/>
      <c r="AG808" s="875"/>
      <c r="AH808" s="1419"/>
    </row>
    <row r="809">
      <c r="A809" s="1419"/>
      <c r="B809" s="1419"/>
      <c r="C809" s="1419"/>
      <c r="D809" s="1419"/>
      <c r="E809" s="1419"/>
      <c r="F809" s="1419"/>
      <c r="G809" s="1420"/>
      <c r="H809" s="1419"/>
      <c r="I809" s="1421"/>
      <c r="J809" s="1419"/>
      <c r="K809" s="1419"/>
      <c r="L809" s="1419"/>
      <c r="M809" s="1419"/>
      <c r="N809" s="1419"/>
      <c r="O809" s="1234"/>
      <c r="P809" s="875"/>
      <c r="Q809" s="1419"/>
      <c r="R809" s="1419"/>
      <c r="S809" s="1419"/>
      <c r="T809" s="1419"/>
      <c r="U809" s="1419"/>
      <c r="V809" s="1419"/>
      <c r="W809" s="1419"/>
      <c r="X809" s="1420"/>
      <c r="Y809" s="1419"/>
      <c r="Z809" s="1421"/>
      <c r="AA809" s="1419"/>
      <c r="AB809" s="1419"/>
      <c r="AC809" s="1419"/>
      <c r="AD809" s="1419"/>
      <c r="AE809" s="1419"/>
      <c r="AF809" s="1234"/>
      <c r="AG809" s="875"/>
      <c r="AH809" s="1419"/>
    </row>
    <row r="810">
      <c r="A810" s="1419"/>
      <c r="B810" s="1419"/>
      <c r="C810" s="1419"/>
      <c r="D810" s="1419"/>
      <c r="E810" s="1419"/>
      <c r="F810" s="1419"/>
      <c r="G810" s="1420"/>
      <c r="H810" s="1419"/>
      <c r="I810" s="1421"/>
      <c r="J810" s="1419"/>
      <c r="K810" s="1419"/>
      <c r="L810" s="1419"/>
      <c r="M810" s="1419"/>
      <c r="N810" s="1419"/>
      <c r="O810" s="1234"/>
      <c r="P810" s="875"/>
      <c r="Q810" s="1419"/>
      <c r="R810" s="1419"/>
      <c r="S810" s="1419"/>
      <c r="T810" s="1419"/>
      <c r="U810" s="1419"/>
      <c r="V810" s="1419"/>
      <c r="W810" s="1419"/>
      <c r="X810" s="1420"/>
      <c r="Y810" s="1419"/>
      <c r="Z810" s="1421"/>
      <c r="AA810" s="1419"/>
      <c r="AB810" s="1419"/>
      <c r="AC810" s="1419"/>
      <c r="AD810" s="1419"/>
      <c r="AE810" s="1419"/>
      <c r="AF810" s="1234"/>
      <c r="AG810" s="875"/>
      <c r="AH810" s="1419"/>
    </row>
    <row r="811">
      <c r="A811" s="1419"/>
      <c r="B811" s="1419"/>
      <c r="C811" s="1419"/>
      <c r="D811" s="1419"/>
      <c r="E811" s="1419"/>
      <c r="F811" s="1419"/>
      <c r="G811" s="1420"/>
      <c r="H811" s="1419"/>
      <c r="I811" s="1421"/>
      <c r="J811" s="1419"/>
      <c r="K811" s="1419"/>
      <c r="L811" s="1419"/>
      <c r="M811" s="1419"/>
      <c r="N811" s="1419"/>
      <c r="O811" s="1234"/>
      <c r="P811" s="875"/>
      <c r="Q811" s="1419"/>
      <c r="R811" s="1419"/>
      <c r="S811" s="1419"/>
      <c r="T811" s="1419"/>
      <c r="U811" s="1419"/>
      <c r="V811" s="1419"/>
      <c r="W811" s="1419"/>
      <c r="X811" s="1420"/>
      <c r="Y811" s="1419"/>
      <c r="Z811" s="1421"/>
      <c r="AA811" s="1419"/>
      <c r="AB811" s="1419"/>
      <c r="AC811" s="1419"/>
      <c r="AD811" s="1419"/>
      <c r="AE811" s="1419"/>
      <c r="AF811" s="1234"/>
      <c r="AG811" s="875"/>
      <c r="AH811" s="1419"/>
    </row>
    <row r="812">
      <c r="A812" s="1419"/>
      <c r="B812" s="1419"/>
      <c r="C812" s="1419"/>
      <c r="D812" s="1419"/>
      <c r="E812" s="1419"/>
      <c r="F812" s="1419"/>
      <c r="G812" s="1420"/>
      <c r="H812" s="1419"/>
      <c r="I812" s="1421"/>
      <c r="J812" s="1419"/>
      <c r="K812" s="1419"/>
      <c r="L812" s="1419"/>
      <c r="M812" s="1419"/>
      <c r="N812" s="1419"/>
      <c r="O812" s="1234"/>
      <c r="P812" s="875"/>
      <c r="Q812" s="1419"/>
      <c r="R812" s="1419"/>
      <c r="S812" s="1419"/>
      <c r="T812" s="1419"/>
      <c r="U812" s="1419"/>
      <c r="V812" s="1419"/>
      <c r="W812" s="1419"/>
      <c r="X812" s="1420"/>
      <c r="Y812" s="1419"/>
      <c r="Z812" s="1421"/>
      <c r="AA812" s="1419"/>
      <c r="AB812" s="1419"/>
      <c r="AC812" s="1419"/>
      <c r="AD812" s="1419"/>
      <c r="AE812" s="1419"/>
      <c r="AF812" s="1234"/>
      <c r="AG812" s="875"/>
      <c r="AH812" s="1419"/>
    </row>
    <row r="813">
      <c r="A813" s="1419"/>
      <c r="B813" s="1419"/>
      <c r="C813" s="1419"/>
      <c r="D813" s="1419"/>
      <c r="E813" s="1419"/>
      <c r="F813" s="1419"/>
      <c r="G813" s="1420"/>
      <c r="H813" s="1419"/>
      <c r="I813" s="1421"/>
      <c r="J813" s="1419"/>
      <c r="K813" s="1419"/>
      <c r="L813" s="1419"/>
      <c r="M813" s="1419"/>
      <c r="N813" s="1419"/>
      <c r="O813" s="1234"/>
      <c r="P813" s="875"/>
      <c r="Q813" s="1419"/>
      <c r="R813" s="1419"/>
      <c r="S813" s="1419"/>
      <c r="T813" s="1419"/>
      <c r="U813" s="1419"/>
      <c r="V813" s="1419"/>
      <c r="W813" s="1419"/>
      <c r="X813" s="1420"/>
      <c r="Y813" s="1419"/>
      <c r="Z813" s="1421"/>
      <c r="AA813" s="1419"/>
      <c r="AB813" s="1419"/>
      <c r="AC813" s="1419"/>
      <c r="AD813" s="1419"/>
      <c r="AE813" s="1419"/>
      <c r="AF813" s="1234"/>
      <c r="AG813" s="875"/>
      <c r="AH813" s="1419"/>
    </row>
    <row r="814">
      <c r="A814" s="1419"/>
      <c r="B814" s="1419"/>
      <c r="C814" s="1419"/>
      <c r="D814" s="1419"/>
      <c r="E814" s="1419"/>
      <c r="F814" s="1419"/>
      <c r="G814" s="1420"/>
      <c r="H814" s="1419"/>
      <c r="I814" s="1421"/>
      <c r="J814" s="1419"/>
      <c r="K814" s="1419"/>
      <c r="L814" s="1419"/>
      <c r="M814" s="1419"/>
      <c r="N814" s="1419"/>
      <c r="O814" s="1234"/>
      <c r="P814" s="875"/>
      <c r="Q814" s="1419"/>
      <c r="R814" s="1419"/>
      <c r="S814" s="1419"/>
      <c r="T814" s="1419"/>
      <c r="U814" s="1419"/>
      <c r="V814" s="1419"/>
      <c r="W814" s="1419"/>
      <c r="X814" s="1420"/>
      <c r="Y814" s="1419"/>
      <c r="Z814" s="1421"/>
      <c r="AA814" s="1419"/>
      <c r="AB814" s="1419"/>
      <c r="AC814" s="1419"/>
      <c r="AD814" s="1419"/>
      <c r="AE814" s="1419"/>
      <c r="AF814" s="1234"/>
      <c r="AG814" s="875"/>
      <c r="AH814" s="1419"/>
    </row>
    <row r="815">
      <c r="A815" s="1419"/>
      <c r="B815" s="1419"/>
      <c r="C815" s="1419"/>
      <c r="D815" s="1419"/>
      <c r="E815" s="1419"/>
      <c r="F815" s="1419"/>
      <c r="G815" s="1420"/>
      <c r="H815" s="1419"/>
      <c r="I815" s="1421"/>
      <c r="J815" s="1419"/>
      <c r="K815" s="1419"/>
      <c r="L815" s="1419"/>
      <c r="M815" s="1419"/>
      <c r="N815" s="1419"/>
      <c r="O815" s="1234"/>
      <c r="P815" s="875"/>
      <c r="Q815" s="1419"/>
      <c r="R815" s="1419"/>
      <c r="S815" s="1419"/>
      <c r="T815" s="1419"/>
      <c r="U815" s="1419"/>
      <c r="V815" s="1419"/>
      <c r="W815" s="1419"/>
      <c r="X815" s="1420"/>
      <c r="Y815" s="1419"/>
      <c r="Z815" s="1421"/>
      <c r="AA815" s="1419"/>
      <c r="AB815" s="1419"/>
      <c r="AC815" s="1419"/>
      <c r="AD815" s="1419"/>
      <c r="AE815" s="1419"/>
      <c r="AF815" s="1234"/>
      <c r="AG815" s="875"/>
      <c r="AH815" s="1419"/>
    </row>
    <row r="816">
      <c r="A816" s="1419"/>
      <c r="B816" s="1419"/>
      <c r="C816" s="1419"/>
      <c r="D816" s="1419"/>
      <c r="E816" s="1419"/>
      <c r="F816" s="1419"/>
      <c r="G816" s="1420"/>
      <c r="H816" s="1419"/>
      <c r="I816" s="1421"/>
      <c r="J816" s="1419"/>
      <c r="K816" s="1419"/>
      <c r="L816" s="1419"/>
      <c r="M816" s="1419"/>
      <c r="N816" s="1419"/>
      <c r="O816" s="1234"/>
      <c r="P816" s="875"/>
      <c r="Q816" s="1419"/>
      <c r="R816" s="1419"/>
      <c r="S816" s="1419"/>
      <c r="T816" s="1419"/>
      <c r="U816" s="1419"/>
      <c r="V816" s="1419"/>
      <c r="W816" s="1419"/>
      <c r="X816" s="1420"/>
      <c r="Y816" s="1419"/>
      <c r="Z816" s="1421"/>
      <c r="AA816" s="1419"/>
      <c r="AB816" s="1419"/>
      <c r="AC816" s="1419"/>
      <c r="AD816" s="1419"/>
      <c r="AE816" s="1419"/>
      <c r="AF816" s="1234"/>
      <c r="AG816" s="875"/>
      <c r="AH816" s="1419"/>
    </row>
    <row r="817">
      <c r="A817" s="1419"/>
      <c r="B817" s="1419"/>
      <c r="C817" s="1419"/>
      <c r="D817" s="1419"/>
      <c r="E817" s="1419"/>
      <c r="F817" s="1419"/>
      <c r="G817" s="1420"/>
      <c r="H817" s="1419"/>
      <c r="I817" s="1421"/>
      <c r="J817" s="1419"/>
      <c r="K817" s="1419"/>
      <c r="L817" s="1419"/>
      <c r="M817" s="1419"/>
      <c r="N817" s="1419"/>
      <c r="O817" s="1234"/>
      <c r="P817" s="875"/>
      <c r="Q817" s="1419"/>
      <c r="R817" s="1419"/>
      <c r="S817" s="1419"/>
      <c r="T817" s="1419"/>
      <c r="U817" s="1419"/>
      <c r="V817" s="1419"/>
      <c r="W817" s="1419"/>
      <c r="X817" s="1420"/>
      <c r="Y817" s="1419"/>
      <c r="Z817" s="1421"/>
      <c r="AA817" s="1419"/>
      <c r="AB817" s="1419"/>
      <c r="AC817" s="1419"/>
      <c r="AD817" s="1419"/>
      <c r="AE817" s="1419"/>
      <c r="AF817" s="1234"/>
      <c r="AG817" s="875"/>
      <c r="AH817" s="1419"/>
    </row>
    <row r="818">
      <c r="A818" s="1419"/>
      <c r="B818" s="1419"/>
      <c r="C818" s="1419"/>
      <c r="D818" s="1419"/>
      <c r="E818" s="1419"/>
      <c r="F818" s="1419"/>
      <c r="G818" s="1420"/>
      <c r="H818" s="1419"/>
      <c r="I818" s="1421"/>
      <c r="J818" s="1419"/>
      <c r="K818" s="1419"/>
      <c r="L818" s="1419"/>
      <c r="M818" s="1419"/>
      <c r="N818" s="1419"/>
      <c r="O818" s="1234"/>
      <c r="P818" s="875"/>
      <c r="Q818" s="1419"/>
      <c r="R818" s="1419"/>
      <c r="S818" s="1419"/>
      <c r="T818" s="1419"/>
      <c r="U818" s="1419"/>
      <c r="V818" s="1419"/>
      <c r="W818" s="1419"/>
      <c r="X818" s="1420"/>
      <c r="Y818" s="1419"/>
      <c r="Z818" s="1421"/>
      <c r="AA818" s="1419"/>
      <c r="AB818" s="1419"/>
      <c r="AC818" s="1419"/>
      <c r="AD818" s="1419"/>
      <c r="AE818" s="1419"/>
      <c r="AF818" s="1234"/>
      <c r="AG818" s="875"/>
      <c r="AH818" s="1419"/>
    </row>
    <row r="819">
      <c r="A819" s="1419"/>
      <c r="B819" s="1419"/>
      <c r="C819" s="1419"/>
      <c r="D819" s="1419"/>
      <c r="E819" s="1419"/>
      <c r="F819" s="1419"/>
      <c r="G819" s="1420"/>
      <c r="H819" s="1419"/>
      <c r="I819" s="1421"/>
      <c r="J819" s="1419"/>
      <c r="K819" s="1419"/>
      <c r="L819" s="1419"/>
      <c r="M819" s="1419"/>
      <c r="N819" s="1419"/>
      <c r="O819" s="1234"/>
      <c r="P819" s="875"/>
      <c r="Q819" s="1419"/>
      <c r="R819" s="1419"/>
      <c r="S819" s="1419"/>
      <c r="T819" s="1419"/>
      <c r="U819" s="1419"/>
      <c r="V819" s="1419"/>
      <c r="W819" s="1419"/>
      <c r="X819" s="1420"/>
      <c r="Y819" s="1419"/>
      <c r="Z819" s="1421"/>
      <c r="AA819" s="1419"/>
      <c r="AB819" s="1419"/>
      <c r="AC819" s="1419"/>
      <c r="AD819" s="1419"/>
      <c r="AE819" s="1419"/>
      <c r="AF819" s="1234"/>
      <c r="AG819" s="875"/>
      <c r="AH819" s="1419"/>
    </row>
    <row r="820">
      <c r="A820" s="1419"/>
      <c r="B820" s="1419"/>
      <c r="C820" s="1419"/>
      <c r="D820" s="1419"/>
      <c r="E820" s="1419"/>
      <c r="F820" s="1419"/>
      <c r="G820" s="1420"/>
      <c r="H820" s="1419"/>
      <c r="I820" s="1421"/>
      <c r="J820" s="1419"/>
      <c r="K820" s="1419"/>
      <c r="L820" s="1419"/>
      <c r="M820" s="1419"/>
      <c r="N820" s="1419"/>
      <c r="O820" s="1234"/>
      <c r="P820" s="875"/>
      <c r="Q820" s="1419"/>
      <c r="R820" s="1419"/>
      <c r="S820" s="1419"/>
      <c r="T820" s="1419"/>
      <c r="U820" s="1419"/>
      <c r="V820" s="1419"/>
      <c r="W820" s="1419"/>
      <c r="X820" s="1420"/>
      <c r="Y820" s="1419"/>
      <c r="Z820" s="1421"/>
      <c r="AA820" s="1419"/>
      <c r="AB820" s="1419"/>
      <c r="AC820" s="1419"/>
      <c r="AD820" s="1419"/>
      <c r="AE820" s="1419"/>
      <c r="AF820" s="1234"/>
      <c r="AG820" s="875"/>
      <c r="AH820" s="1419"/>
    </row>
    <row r="821">
      <c r="A821" s="1419"/>
      <c r="B821" s="1419"/>
      <c r="C821" s="1419"/>
      <c r="D821" s="1419"/>
      <c r="E821" s="1419"/>
      <c r="F821" s="1419"/>
      <c r="G821" s="1420"/>
      <c r="H821" s="1419"/>
      <c r="I821" s="1421"/>
      <c r="J821" s="1419"/>
      <c r="K821" s="1419"/>
      <c r="L821" s="1419"/>
      <c r="M821" s="1419"/>
      <c r="N821" s="1419"/>
      <c r="O821" s="1234"/>
      <c r="P821" s="875"/>
      <c r="Q821" s="1419"/>
      <c r="R821" s="1419"/>
      <c r="S821" s="1419"/>
      <c r="T821" s="1419"/>
      <c r="U821" s="1419"/>
      <c r="V821" s="1419"/>
      <c r="W821" s="1419"/>
      <c r="X821" s="1420"/>
      <c r="Y821" s="1419"/>
      <c r="Z821" s="1421"/>
      <c r="AA821" s="1419"/>
      <c r="AB821" s="1419"/>
      <c r="AC821" s="1419"/>
      <c r="AD821" s="1419"/>
      <c r="AE821" s="1419"/>
      <c r="AF821" s="1234"/>
      <c r="AG821" s="875"/>
      <c r="AH821" s="1419"/>
    </row>
    <row r="822">
      <c r="A822" s="1419"/>
      <c r="B822" s="1419"/>
      <c r="C822" s="1419"/>
      <c r="D822" s="1419"/>
      <c r="E822" s="1419"/>
      <c r="F822" s="1419"/>
      <c r="G822" s="1420"/>
      <c r="H822" s="1419"/>
      <c r="I822" s="1421"/>
      <c r="J822" s="1419"/>
      <c r="K822" s="1419"/>
      <c r="L822" s="1419"/>
      <c r="M822" s="1419"/>
      <c r="N822" s="1419"/>
      <c r="O822" s="1234"/>
      <c r="P822" s="875"/>
      <c r="Q822" s="1419"/>
      <c r="R822" s="1419"/>
      <c r="S822" s="1419"/>
      <c r="T822" s="1419"/>
      <c r="U822" s="1419"/>
      <c r="V822" s="1419"/>
      <c r="W822" s="1419"/>
      <c r="X822" s="1420"/>
      <c r="Y822" s="1419"/>
      <c r="Z822" s="1421"/>
      <c r="AA822" s="1419"/>
      <c r="AB822" s="1419"/>
      <c r="AC822" s="1419"/>
      <c r="AD822" s="1419"/>
      <c r="AE822" s="1419"/>
      <c r="AF822" s="1234"/>
      <c r="AG822" s="875"/>
      <c r="AH822" s="1419"/>
    </row>
    <row r="823">
      <c r="A823" s="1419"/>
      <c r="B823" s="1419"/>
      <c r="C823" s="1419"/>
      <c r="D823" s="1419"/>
      <c r="E823" s="1419"/>
      <c r="F823" s="1419"/>
      <c r="G823" s="1420"/>
      <c r="H823" s="1419"/>
      <c r="I823" s="1421"/>
      <c r="J823" s="1419"/>
      <c r="K823" s="1419"/>
      <c r="L823" s="1419"/>
      <c r="M823" s="1419"/>
      <c r="N823" s="1419"/>
      <c r="O823" s="1234"/>
      <c r="P823" s="875"/>
      <c r="Q823" s="1419"/>
      <c r="R823" s="1419"/>
      <c r="S823" s="1419"/>
      <c r="T823" s="1419"/>
      <c r="U823" s="1419"/>
      <c r="V823" s="1419"/>
      <c r="W823" s="1419"/>
      <c r="X823" s="1420"/>
      <c r="Y823" s="1419"/>
      <c r="Z823" s="1421"/>
      <c r="AA823" s="1419"/>
      <c r="AB823" s="1419"/>
      <c r="AC823" s="1419"/>
      <c r="AD823" s="1419"/>
      <c r="AE823" s="1419"/>
      <c r="AF823" s="1234"/>
      <c r="AG823" s="875"/>
      <c r="AH823" s="1419"/>
    </row>
    <row r="824">
      <c r="A824" s="1419"/>
      <c r="B824" s="1419"/>
      <c r="C824" s="1419"/>
      <c r="D824" s="1419"/>
      <c r="E824" s="1419"/>
      <c r="F824" s="1419"/>
      <c r="G824" s="1420"/>
      <c r="H824" s="1419"/>
      <c r="I824" s="1421"/>
      <c r="J824" s="1419"/>
      <c r="K824" s="1419"/>
      <c r="L824" s="1419"/>
      <c r="M824" s="1419"/>
      <c r="N824" s="1419"/>
      <c r="O824" s="1234"/>
      <c r="P824" s="875"/>
      <c r="Q824" s="1419"/>
      <c r="R824" s="1419"/>
      <c r="S824" s="1419"/>
      <c r="T824" s="1419"/>
      <c r="U824" s="1419"/>
      <c r="V824" s="1419"/>
      <c r="W824" s="1419"/>
      <c r="X824" s="1420"/>
      <c r="Y824" s="1419"/>
      <c r="Z824" s="1421"/>
      <c r="AA824" s="1419"/>
      <c r="AB824" s="1419"/>
      <c r="AC824" s="1419"/>
      <c r="AD824" s="1419"/>
      <c r="AE824" s="1419"/>
      <c r="AF824" s="1234"/>
      <c r="AG824" s="875"/>
      <c r="AH824" s="1419"/>
    </row>
    <row r="825">
      <c r="A825" s="1419"/>
      <c r="B825" s="1419"/>
      <c r="C825" s="1419"/>
      <c r="D825" s="1419"/>
      <c r="E825" s="1419"/>
      <c r="F825" s="1419"/>
      <c r="G825" s="1420"/>
      <c r="H825" s="1419"/>
      <c r="I825" s="1421"/>
      <c r="J825" s="1419"/>
      <c r="K825" s="1419"/>
      <c r="L825" s="1419"/>
      <c r="M825" s="1419"/>
      <c r="N825" s="1419"/>
      <c r="O825" s="1234"/>
      <c r="P825" s="875"/>
      <c r="Q825" s="1419"/>
      <c r="R825" s="1419"/>
      <c r="S825" s="1419"/>
      <c r="T825" s="1419"/>
      <c r="U825" s="1419"/>
      <c r="V825" s="1419"/>
      <c r="W825" s="1419"/>
      <c r="X825" s="1420"/>
      <c r="Y825" s="1419"/>
      <c r="Z825" s="1421"/>
      <c r="AA825" s="1419"/>
      <c r="AB825" s="1419"/>
      <c r="AC825" s="1419"/>
      <c r="AD825" s="1419"/>
      <c r="AE825" s="1419"/>
      <c r="AF825" s="1234"/>
      <c r="AG825" s="875"/>
      <c r="AH825" s="1419"/>
    </row>
    <row r="826">
      <c r="A826" s="1419"/>
      <c r="B826" s="1419"/>
      <c r="C826" s="1419"/>
      <c r="D826" s="1419"/>
      <c r="E826" s="1419"/>
      <c r="F826" s="1419"/>
      <c r="G826" s="1420"/>
      <c r="H826" s="1419"/>
      <c r="I826" s="1421"/>
      <c r="J826" s="1419"/>
      <c r="K826" s="1419"/>
      <c r="L826" s="1419"/>
      <c r="M826" s="1419"/>
      <c r="N826" s="1419"/>
      <c r="O826" s="1234"/>
      <c r="P826" s="875"/>
      <c r="Q826" s="1419"/>
      <c r="R826" s="1419"/>
      <c r="S826" s="1419"/>
      <c r="T826" s="1419"/>
      <c r="U826" s="1419"/>
      <c r="V826" s="1419"/>
      <c r="W826" s="1419"/>
      <c r="X826" s="1420"/>
      <c r="Y826" s="1419"/>
      <c r="Z826" s="1421"/>
      <c r="AA826" s="1419"/>
      <c r="AB826" s="1419"/>
      <c r="AC826" s="1419"/>
      <c r="AD826" s="1419"/>
      <c r="AE826" s="1419"/>
      <c r="AF826" s="1234"/>
      <c r="AG826" s="875"/>
      <c r="AH826" s="1419"/>
    </row>
    <row r="827">
      <c r="A827" s="1419"/>
      <c r="B827" s="1419"/>
      <c r="C827" s="1419"/>
      <c r="D827" s="1419"/>
      <c r="E827" s="1419"/>
      <c r="F827" s="1419"/>
      <c r="G827" s="1420"/>
      <c r="H827" s="1419"/>
      <c r="I827" s="1421"/>
      <c r="J827" s="1419"/>
      <c r="K827" s="1419"/>
      <c r="L827" s="1419"/>
      <c r="M827" s="1419"/>
      <c r="N827" s="1419"/>
      <c r="O827" s="1234"/>
      <c r="P827" s="875"/>
      <c r="Q827" s="1419"/>
      <c r="R827" s="1419"/>
      <c r="S827" s="1419"/>
      <c r="T827" s="1419"/>
      <c r="U827" s="1419"/>
      <c r="V827" s="1419"/>
      <c r="W827" s="1419"/>
      <c r="X827" s="1420"/>
      <c r="Y827" s="1419"/>
      <c r="Z827" s="1421"/>
      <c r="AA827" s="1419"/>
      <c r="AB827" s="1419"/>
      <c r="AC827" s="1419"/>
      <c r="AD827" s="1419"/>
      <c r="AE827" s="1419"/>
      <c r="AF827" s="1234"/>
      <c r="AG827" s="875"/>
      <c r="AH827" s="1419"/>
    </row>
    <row r="828">
      <c r="A828" s="1419"/>
      <c r="B828" s="1419"/>
      <c r="C828" s="1419"/>
      <c r="D828" s="1419"/>
      <c r="E828" s="1419"/>
      <c r="F828" s="1419"/>
      <c r="G828" s="1420"/>
      <c r="H828" s="1419"/>
      <c r="I828" s="1421"/>
      <c r="J828" s="1419"/>
      <c r="K828" s="1419"/>
      <c r="L828" s="1419"/>
      <c r="M828" s="1419"/>
      <c r="N828" s="1419"/>
      <c r="O828" s="1234"/>
      <c r="P828" s="875"/>
      <c r="Q828" s="1419"/>
      <c r="R828" s="1419"/>
      <c r="S828" s="1419"/>
      <c r="T828" s="1419"/>
      <c r="U828" s="1419"/>
      <c r="V828" s="1419"/>
      <c r="W828" s="1419"/>
      <c r="X828" s="1420"/>
      <c r="Y828" s="1419"/>
      <c r="Z828" s="1421"/>
      <c r="AA828" s="1419"/>
      <c r="AB828" s="1419"/>
      <c r="AC828" s="1419"/>
      <c r="AD828" s="1419"/>
      <c r="AE828" s="1419"/>
      <c r="AF828" s="1234"/>
      <c r="AG828" s="875"/>
      <c r="AH828" s="1419"/>
    </row>
    <row r="829">
      <c r="A829" s="1419"/>
      <c r="B829" s="1419"/>
      <c r="C829" s="1419"/>
      <c r="D829" s="1419"/>
      <c r="E829" s="1419"/>
      <c r="F829" s="1419"/>
      <c r="G829" s="1420"/>
      <c r="H829" s="1419"/>
      <c r="I829" s="1421"/>
      <c r="J829" s="1419"/>
      <c r="K829" s="1419"/>
      <c r="L829" s="1419"/>
      <c r="M829" s="1419"/>
      <c r="N829" s="1419"/>
      <c r="O829" s="1234"/>
      <c r="P829" s="875"/>
      <c r="Q829" s="1419"/>
      <c r="R829" s="1419"/>
      <c r="S829" s="1419"/>
      <c r="T829" s="1419"/>
      <c r="U829" s="1419"/>
      <c r="V829" s="1419"/>
      <c r="W829" s="1419"/>
      <c r="X829" s="1420"/>
      <c r="Y829" s="1419"/>
      <c r="Z829" s="1421"/>
      <c r="AA829" s="1419"/>
      <c r="AB829" s="1419"/>
      <c r="AC829" s="1419"/>
      <c r="AD829" s="1419"/>
      <c r="AE829" s="1419"/>
      <c r="AF829" s="1234"/>
      <c r="AG829" s="875"/>
      <c r="AH829" s="1419"/>
    </row>
    <row r="830">
      <c r="A830" s="1419"/>
      <c r="B830" s="1419"/>
      <c r="C830" s="1419"/>
      <c r="D830" s="1419"/>
      <c r="E830" s="1419"/>
      <c r="F830" s="1419"/>
      <c r="G830" s="1420"/>
      <c r="H830" s="1419"/>
      <c r="I830" s="1421"/>
      <c r="J830" s="1419"/>
      <c r="K830" s="1419"/>
      <c r="L830" s="1419"/>
      <c r="M830" s="1419"/>
      <c r="N830" s="1419"/>
      <c r="O830" s="1234"/>
      <c r="P830" s="875"/>
      <c r="Q830" s="1419"/>
      <c r="R830" s="1419"/>
      <c r="S830" s="1419"/>
      <c r="T830" s="1419"/>
      <c r="U830" s="1419"/>
      <c r="V830" s="1419"/>
      <c r="W830" s="1419"/>
      <c r="X830" s="1420"/>
      <c r="Y830" s="1419"/>
      <c r="Z830" s="1421"/>
      <c r="AA830" s="1419"/>
      <c r="AB830" s="1419"/>
      <c r="AC830" s="1419"/>
      <c r="AD830" s="1419"/>
      <c r="AE830" s="1419"/>
      <c r="AF830" s="1234"/>
      <c r="AG830" s="875"/>
      <c r="AH830" s="1419"/>
    </row>
    <row r="831">
      <c r="A831" s="1419"/>
      <c r="B831" s="1419"/>
      <c r="C831" s="1419"/>
      <c r="D831" s="1419"/>
      <c r="E831" s="1419"/>
      <c r="F831" s="1419"/>
      <c r="G831" s="1420"/>
      <c r="H831" s="1419"/>
      <c r="I831" s="1421"/>
      <c r="J831" s="1419"/>
      <c r="K831" s="1419"/>
      <c r="L831" s="1419"/>
      <c r="M831" s="1419"/>
      <c r="N831" s="1419"/>
      <c r="O831" s="1234"/>
      <c r="P831" s="875"/>
      <c r="Q831" s="1419"/>
      <c r="R831" s="1419"/>
      <c r="S831" s="1419"/>
      <c r="T831" s="1419"/>
      <c r="U831" s="1419"/>
      <c r="V831" s="1419"/>
      <c r="W831" s="1419"/>
      <c r="X831" s="1420"/>
      <c r="Y831" s="1419"/>
      <c r="Z831" s="1421"/>
      <c r="AA831" s="1419"/>
      <c r="AB831" s="1419"/>
      <c r="AC831" s="1419"/>
      <c r="AD831" s="1419"/>
      <c r="AE831" s="1419"/>
      <c r="AF831" s="1234"/>
      <c r="AG831" s="875"/>
      <c r="AH831" s="1419"/>
    </row>
    <row r="832">
      <c r="A832" s="1419"/>
      <c r="B832" s="1419"/>
      <c r="C832" s="1419"/>
      <c r="D832" s="1419"/>
      <c r="E832" s="1419"/>
      <c r="F832" s="1419"/>
      <c r="G832" s="1420"/>
      <c r="H832" s="1419"/>
      <c r="I832" s="1421"/>
      <c r="J832" s="1419"/>
      <c r="K832" s="1419"/>
      <c r="L832" s="1419"/>
      <c r="M832" s="1419"/>
      <c r="N832" s="1419"/>
      <c r="O832" s="1234"/>
      <c r="P832" s="875"/>
      <c r="Q832" s="1419"/>
      <c r="R832" s="1419"/>
      <c r="S832" s="1419"/>
      <c r="T832" s="1419"/>
      <c r="U832" s="1419"/>
      <c r="V832" s="1419"/>
      <c r="W832" s="1419"/>
      <c r="X832" s="1420"/>
      <c r="Y832" s="1419"/>
      <c r="Z832" s="1421"/>
      <c r="AA832" s="1419"/>
      <c r="AB832" s="1419"/>
      <c r="AC832" s="1419"/>
      <c r="AD832" s="1419"/>
      <c r="AE832" s="1419"/>
      <c r="AF832" s="1234"/>
      <c r="AG832" s="875"/>
      <c r="AH832" s="1419"/>
    </row>
    <row r="833">
      <c r="A833" s="1419"/>
      <c r="B833" s="1419"/>
      <c r="C833" s="1419"/>
      <c r="D833" s="1419"/>
      <c r="E833" s="1419"/>
      <c r="F833" s="1419"/>
      <c r="G833" s="1420"/>
      <c r="H833" s="1419"/>
      <c r="I833" s="1421"/>
      <c r="J833" s="1419"/>
      <c r="K833" s="1419"/>
      <c r="L833" s="1419"/>
      <c r="M833" s="1419"/>
      <c r="N833" s="1419"/>
      <c r="O833" s="1234"/>
      <c r="P833" s="875"/>
      <c r="Q833" s="1419"/>
      <c r="R833" s="1419"/>
      <c r="S833" s="1419"/>
      <c r="T833" s="1419"/>
      <c r="U833" s="1419"/>
      <c r="V833" s="1419"/>
      <c r="W833" s="1419"/>
      <c r="X833" s="1420"/>
      <c r="Y833" s="1419"/>
      <c r="Z833" s="1421"/>
      <c r="AA833" s="1419"/>
      <c r="AB833" s="1419"/>
      <c r="AC833" s="1419"/>
      <c r="AD833" s="1419"/>
      <c r="AE833" s="1419"/>
      <c r="AF833" s="1234"/>
      <c r="AG833" s="875"/>
      <c r="AH833" s="1419"/>
    </row>
    <row r="834">
      <c r="A834" s="1419"/>
      <c r="B834" s="1419"/>
      <c r="C834" s="1419"/>
      <c r="D834" s="1419"/>
      <c r="E834" s="1419"/>
      <c r="F834" s="1419"/>
      <c r="G834" s="1420"/>
      <c r="H834" s="1419"/>
      <c r="I834" s="1421"/>
      <c r="J834" s="1419"/>
      <c r="K834" s="1419"/>
      <c r="L834" s="1419"/>
      <c r="M834" s="1419"/>
      <c r="N834" s="1419"/>
      <c r="O834" s="1234"/>
      <c r="P834" s="875"/>
      <c r="Q834" s="1419"/>
      <c r="R834" s="1419"/>
      <c r="S834" s="1419"/>
      <c r="T834" s="1419"/>
      <c r="U834" s="1419"/>
      <c r="V834" s="1419"/>
      <c r="W834" s="1419"/>
      <c r="X834" s="1420"/>
      <c r="Y834" s="1419"/>
      <c r="Z834" s="1421"/>
      <c r="AA834" s="1419"/>
      <c r="AB834" s="1419"/>
      <c r="AC834" s="1419"/>
      <c r="AD834" s="1419"/>
      <c r="AE834" s="1419"/>
      <c r="AF834" s="1234"/>
      <c r="AG834" s="875"/>
      <c r="AH834" s="1419"/>
    </row>
    <row r="835">
      <c r="A835" s="1419"/>
      <c r="B835" s="1419"/>
      <c r="C835" s="1419"/>
      <c r="D835" s="1419"/>
      <c r="E835" s="1419"/>
      <c r="F835" s="1419"/>
      <c r="G835" s="1420"/>
      <c r="H835" s="1419"/>
      <c r="I835" s="1421"/>
      <c r="J835" s="1419"/>
      <c r="K835" s="1419"/>
      <c r="L835" s="1419"/>
      <c r="M835" s="1419"/>
      <c r="N835" s="1419"/>
      <c r="O835" s="1234"/>
      <c r="P835" s="875"/>
      <c r="Q835" s="1419"/>
      <c r="R835" s="1419"/>
      <c r="S835" s="1419"/>
      <c r="T835" s="1419"/>
      <c r="U835" s="1419"/>
      <c r="V835" s="1419"/>
      <c r="W835" s="1419"/>
      <c r="X835" s="1420"/>
      <c r="Y835" s="1419"/>
      <c r="Z835" s="1421"/>
      <c r="AA835" s="1419"/>
      <c r="AB835" s="1419"/>
      <c r="AC835" s="1419"/>
      <c r="AD835" s="1419"/>
      <c r="AE835" s="1419"/>
      <c r="AF835" s="1234"/>
      <c r="AG835" s="875"/>
      <c r="AH835" s="1419"/>
    </row>
    <row r="836">
      <c r="A836" s="1419"/>
      <c r="B836" s="1419"/>
      <c r="C836" s="1419"/>
      <c r="D836" s="1419"/>
      <c r="E836" s="1419"/>
      <c r="F836" s="1419"/>
      <c r="G836" s="1420"/>
      <c r="H836" s="1419"/>
      <c r="I836" s="1421"/>
      <c r="J836" s="1419"/>
      <c r="K836" s="1419"/>
      <c r="L836" s="1419"/>
      <c r="M836" s="1419"/>
      <c r="N836" s="1419"/>
      <c r="O836" s="1234"/>
      <c r="P836" s="875"/>
      <c r="Q836" s="1419"/>
      <c r="R836" s="1419"/>
      <c r="S836" s="1419"/>
      <c r="T836" s="1419"/>
      <c r="U836" s="1419"/>
      <c r="V836" s="1419"/>
      <c r="W836" s="1419"/>
      <c r="X836" s="1420"/>
      <c r="Y836" s="1419"/>
      <c r="Z836" s="1421"/>
      <c r="AA836" s="1419"/>
      <c r="AB836" s="1419"/>
      <c r="AC836" s="1419"/>
      <c r="AD836" s="1419"/>
      <c r="AE836" s="1419"/>
      <c r="AF836" s="1234"/>
      <c r="AG836" s="875"/>
      <c r="AH836" s="1419"/>
    </row>
    <row r="837">
      <c r="A837" s="1419"/>
      <c r="B837" s="1419"/>
      <c r="C837" s="1419"/>
      <c r="D837" s="1419"/>
      <c r="E837" s="1419"/>
      <c r="F837" s="1419"/>
      <c r="G837" s="1420"/>
      <c r="H837" s="1419"/>
      <c r="I837" s="1421"/>
      <c r="J837" s="1419"/>
      <c r="K837" s="1419"/>
      <c r="L837" s="1419"/>
      <c r="M837" s="1419"/>
      <c r="N837" s="1419"/>
      <c r="O837" s="1234"/>
      <c r="P837" s="875"/>
      <c r="Q837" s="1419"/>
      <c r="R837" s="1419"/>
      <c r="S837" s="1419"/>
      <c r="T837" s="1419"/>
      <c r="U837" s="1419"/>
      <c r="V837" s="1419"/>
      <c r="W837" s="1419"/>
      <c r="X837" s="1420"/>
      <c r="Y837" s="1419"/>
      <c r="Z837" s="1421"/>
      <c r="AA837" s="1419"/>
      <c r="AB837" s="1419"/>
      <c r="AC837" s="1419"/>
      <c r="AD837" s="1419"/>
      <c r="AE837" s="1419"/>
      <c r="AF837" s="1234"/>
      <c r="AG837" s="875"/>
      <c r="AH837" s="1419"/>
    </row>
    <row r="838">
      <c r="A838" s="1419"/>
      <c r="B838" s="1419"/>
      <c r="C838" s="1419"/>
      <c r="D838" s="1419"/>
      <c r="E838" s="1419"/>
      <c r="F838" s="1419"/>
      <c r="G838" s="1420"/>
      <c r="H838" s="1419"/>
      <c r="I838" s="1421"/>
      <c r="J838" s="1419"/>
      <c r="K838" s="1419"/>
      <c r="L838" s="1419"/>
      <c r="M838" s="1419"/>
      <c r="N838" s="1419"/>
      <c r="O838" s="1234"/>
      <c r="P838" s="875"/>
      <c r="Q838" s="1419"/>
      <c r="R838" s="1419"/>
      <c r="S838" s="1419"/>
      <c r="T838" s="1419"/>
      <c r="U838" s="1419"/>
      <c r="V838" s="1419"/>
      <c r="W838" s="1419"/>
      <c r="X838" s="1420"/>
      <c r="Y838" s="1419"/>
      <c r="Z838" s="1421"/>
      <c r="AA838" s="1419"/>
      <c r="AB838" s="1419"/>
      <c r="AC838" s="1419"/>
      <c r="AD838" s="1419"/>
      <c r="AE838" s="1419"/>
      <c r="AF838" s="1234"/>
      <c r="AG838" s="875"/>
      <c r="AH838" s="1419"/>
    </row>
    <row r="839">
      <c r="A839" s="1419"/>
      <c r="B839" s="1419"/>
      <c r="C839" s="1419"/>
      <c r="D839" s="1419"/>
      <c r="E839" s="1419"/>
      <c r="F839" s="1419"/>
      <c r="G839" s="1420"/>
      <c r="H839" s="1419"/>
      <c r="I839" s="1421"/>
      <c r="J839" s="1419"/>
      <c r="K839" s="1419"/>
      <c r="L839" s="1419"/>
      <c r="M839" s="1419"/>
      <c r="N839" s="1419"/>
      <c r="O839" s="1234"/>
      <c r="P839" s="875"/>
      <c r="Q839" s="1419"/>
      <c r="R839" s="1419"/>
      <c r="S839" s="1419"/>
      <c r="T839" s="1419"/>
      <c r="U839" s="1419"/>
      <c r="V839" s="1419"/>
      <c r="W839" s="1419"/>
      <c r="X839" s="1420"/>
      <c r="Y839" s="1419"/>
      <c r="Z839" s="1421"/>
      <c r="AA839" s="1419"/>
      <c r="AB839" s="1419"/>
      <c r="AC839" s="1419"/>
      <c r="AD839" s="1419"/>
      <c r="AE839" s="1419"/>
      <c r="AF839" s="1234"/>
      <c r="AG839" s="875"/>
      <c r="AH839" s="1419"/>
    </row>
    <row r="840">
      <c r="A840" s="1419"/>
      <c r="B840" s="1419"/>
      <c r="C840" s="1419"/>
      <c r="D840" s="1419"/>
      <c r="E840" s="1419"/>
      <c r="F840" s="1419"/>
      <c r="G840" s="1420"/>
      <c r="H840" s="1419"/>
      <c r="I840" s="1421"/>
      <c r="J840" s="1419"/>
      <c r="K840" s="1419"/>
      <c r="L840" s="1419"/>
      <c r="M840" s="1419"/>
      <c r="N840" s="1419"/>
      <c r="O840" s="1234"/>
      <c r="P840" s="875"/>
      <c r="Q840" s="1419"/>
      <c r="R840" s="1419"/>
      <c r="S840" s="1419"/>
      <c r="T840" s="1419"/>
      <c r="U840" s="1419"/>
      <c r="V840" s="1419"/>
      <c r="W840" s="1419"/>
      <c r="X840" s="1420"/>
      <c r="Y840" s="1419"/>
      <c r="Z840" s="1421"/>
      <c r="AA840" s="1419"/>
      <c r="AB840" s="1419"/>
      <c r="AC840" s="1419"/>
      <c r="AD840" s="1419"/>
      <c r="AE840" s="1419"/>
      <c r="AF840" s="1234"/>
      <c r="AG840" s="875"/>
      <c r="AH840" s="1419"/>
    </row>
    <row r="841">
      <c r="A841" s="1419"/>
      <c r="B841" s="1419"/>
      <c r="C841" s="1419"/>
      <c r="D841" s="1419"/>
      <c r="E841" s="1419"/>
      <c r="F841" s="1419"/>
      <c r="G841" s="1420"/>
      <c r="H841" s="1419"/>
      <c r="I841" s="1421"/>
      <c r="J841" s="1419"/>
      <c r="K841" s="1419"/>
      <c r="L841" s="1419"/>
      <c r="M841" s="1419"/>
      <c r="N841" s="1419"/>
      <c r="O841" s="1234"/>
      <c r="P841" s="875"/>
      <c r="Q841" s="1419"/>
      <c r="R841" s="1419"/>
      <c r="S841" s="1419"/>
      <c r="T841" s="1419"/>
      <c r="U841" s="1419"/>
      <c r="V841" s="1419"/>
      <c r="W841" s="1419"/>
      <c r="X841" s="1420"/>
      <c r="Y841" s="1419"/>
      <c r="Z841" s="1421"/>
      <c r="AA841" s="1419"/>
      <c r="AB841" s="1419"/>
      <c r="AC841" s="1419"/>
      <c r="AD841" s="1419"/>
      <c r="AE841" s="1419"/>
      <c r="AF841" s="1234"/>
      <c r="AG841" s="875"/>
      <c r="AH841" s="1419"/>
    </row>
    <row r="842">
      <c r="A842" s="1419"/>
      <c r="B842" s="1419"/>
      <c r="C842" s="1419"/>
      <c r="D842" s="1419"/>
      <c r="E842" s="1419"/>
      <c r="F842" s="1419"/>
      <c r="G842" s="1420"/>
      <c r="H842" s="1419"/>
      <c r="I842" s="1421"/>
      <c r="J842" s="1419"/>
      <c r="K842" s="1419"/>
      <c r="L842" s="1419"/>
      <c r="M842" s="1419"/>
      <c r="N842" s="1419"/>
      <c r="O842" s="1234"/>
      <c r="P842" s="875"/>
      <c r="Q842" s="1419"/>
      <c r="R842" s="1419"/>
      <c r="S842" s="1419"/>
      <c r="T842" s="1419"/>
      <c r="U842" s="1419"/>
      <c r="V842" s="1419"/>
      <c r="W842" s="1419"/>
      <c r="X842" s="1420"/>
      <c r="Y842" s="1419"/>
      <c r="Z842" s="1421"/>
      <c r="AA842" s="1419"/>
      <c r="AB842" s="1419"/>
      <c r="AC842" s="1419"/>
      <c r="AD842" s="1419"/>
      <c r="AE842" s="1419"/>
      <c r="AF842" s="1234"/>
      <c r="AG842" s="875"/>
      <c r="AH842" s="1419"/>
    </row>
    <row r="843">
      <c r="A843" s="1419"/>
      <c r="B843" s="1419"/>
      <c r="C843" s="1419"/>
      <c r="D843" s="1419"/>
      <c r="E843" s="1419"/>
      <c r="F843" s="1419"/>
      <c r="G843" s="1420"/>
      <c r="H843" s="1419"/>
      <c r="I843" s="1421"/>
      <c r="J843" s="1419"/>
      <c r="K843" s="1419"/>
      <c r="L843" s="1419"/>
      <c r="M843" s="1419"/>
      <c r="N843" s="1419"/>
      <c r="O843" s="1234"/>
      <c r="P843" s="875"/>
      <c r="Q843" s="1419"/>
      <c r="R843" s="1419"/>
      <c r="S843" s="1419"/>
      <c r="T843" s="1419"/>
      <c r="U843" s="1419"/>
      <c r="V843" s="1419"/>
      <c r="W843" s="1419"/>
      <c r="X843" s="1420"/>
      <c r="Y843" s="1419"/>
      <c r="Z843" s="1421"/>
      <c r="AA843" s="1419"/>
      <c r="AB843" s="1419"/>
      <c r="AC843" s="1419"/>
      <c r="AD843" s="1419"/>
      <c r="AE843" s="1419"/>
      <c r="AF843" s="1234"/>
      <c r="AG843" s="875"/>
      <c r="AH843" s="1419"/>
    </row>
    <row r="844">
      <c r="A844" s="1419"/>
      <c r="B844" s="1419"/>
      <c r="C844" s="1419"/>
      <c r="D844" s="1419"/>
      <c r="E844" s="1419"/>
      <c r="F844" s="1419"/>
      <c r="G844" s="1420"/>
      <c r="H844" s="1419"/>
      <c r="I844" s="1421"/>
      <c r="J844" s="1419"/>
      <c r="K844" s="1419"/>
      <c r="L844" s="1419"/>
      <c r="M844" s="1419"/>
      <c r="N844" s="1419"/>
      <c r="O844" s="1234"/>
      <c r="P844" s="875"/>
      <c r="Q844" s="1419"/>
      <c r="R844" s="1419"/>
      <c r="S844" s="1419"/>
      <c r="T844" s="1419"/>
      <c r="U844" s="1419"/>
      <c r="V844" s="1419"/>
      <c r="W844" s="1419"/>
      <c r="X844" s="1420"/>
      <c r="Y844" s="1419"/>
      <c r="Z844" s="1421"/>
      <c r="AA844" s="1419"/>
      <c r="AB844" s="1419"/>
      <c r="AC844" s="1419"/>
      <c r="AD844" s="1419"/>
      <c r="AE844" s="1419"/>
      <c r="AF844" s="1234"/>
      <c r="AG844" s="875"/>
      <c r="AH844" s="1419"/>
    </row>
    <row r="845">
      <c r="A845" s="1419"/>
      <c r="B845" s="1419"/>
      <c r="C845" s="1419"/>
      <c r="D845" s="1419"/>
      <c r="E845" s="1419"/>
      <c r="F845" s="1419"/>
      <c r="G845" s="1420"/>
      <c r="H845" s="1419"/>
      <c r="I845" s="1421"/>
      <c r="J845" s="1419"/>
      <c r="K845" s="1419"/>
      <c r="L845" s="1419"/>
      <c r="M845" s="1419"/>
      <c r="N845" s="1419"/>
      <c r="O845" s="1234"/>
      <c r="P845" s="875"/>
      <c r="Q845" s="1419"/>
      <c r="R845" s="1419"/>
      <c r="S845" s="1419"/>
      <c r="T845" s="1419"/>
      <c r="U845" s="1419"/>
      <c r="V845" s="1419"/>
      <c r="W845" s="1419"/>
      <c r="X845" s="1420"/>
      <c r="Y845" s="1419"/>
      <c r="Z845" s="1421"/>
      <c r="AA845" s="1419"/>
      <c r="AB845" s="1419"/>
      <c r="AC845" s="1419"/>
      <c r="AD845" s="1419"/>
      <c r="AE845" s="1419"/>
      <c r="AF845" s="1234"/>
      <c r="AG845" s="875"/>
      <c r="AH845" s="1419"/>
    </row>
    <row r="846">
      <c r="A846" s="1419"/>
      <c r="B846" s="1419"/>
      <c r="C846" s="1419"/>
      <c r="D846" s="1419"/>
      <c r="E846" s="1419"/>
      <c r="F846" s="1419"/>
      <c r="G846" s="1420"/>
      <c r="H846" s="1419"/>
      <c r="I846" s="1421"/>
      <c r="J846" s="1419"/>
      <c r="K846" s="1419"/>
      <c r="L846" s="1419"/>
      <c r="M846" s="1419"/>
      <c r="N846" s="1419"/>
      <c r="O846" s="1234"/>
      <c r="P846" s="875"/>
      <c r="Q846" s="1419"/>
      <c r="R846" s="1419"/>
      <c r="S846" s="1419"/>
      <c r="T846" s="1419"/>
      <c r="U846" s="1419"/>
      <c r="V846" s="1419"/>
      <c r="W846" s="1419"/>
      <c r="X846" s="1420"/>
      <c r="Y846" s="1419"/>
      <c r="Z846" s="1421"/>
      <c r="AA846" s="1419"/>
      <c r="AB846" s="1419"/>
      <c r="AC846" s="1419"/>
      <c r="AD846" s="1419"/>
      <c r="AE846" s="1419"/>
      <c r="AF846" s="1234"/>
      <c r="AG846" s="875"/>
      <c r="AH846" s="1419"/>
    </row>
    <row r="847">
      <c r="A847" s="1419"/>
      <c r="B847" s="1419"/>
      <c r="C847" s="1419"/>
      <c r="D847" s="1419"/>
      <c r="E847" s="1419"/>
      <c r="F847" s="1419"/>
      <c r="G847" s="1420"/>
      <c r="H847" s="1419"/>
      <c r="I847" s="1421"/>
      <c r="J847" s="1419"/>
      <c r="K847" s="1419"/>
      <c r="L847" s="1419"/>
      <c r="M847" s="1419"/>
      <c r="N847" s="1419"/>
      <c r="O847" s="1234"/>
      <c r="P847" s="875"/>
      <c r="Q847" s="1419"/>
      <c r="R847" s="1419"/>
      <c r="S847" s="1419"/>
      <c r="T847" s="1419"/>
      <c r="U847" s="1419"/>
      <c r="V847" s="1419"/>
      <c r="W847" s="1419"/>
      <c r="X847" s="1420"/>
      <c r="Y847" s="1419"/>
      <c r="Z847" s="1421"/>
      <c r="AA847" s="1419"/>
      <c r="AB847" s="1419"/>
      <c r="AC847" s="1419"/>
      <c r="AD847" s="1419"/>
      <c r="AE847" s="1419"/>
      <c r="AF847" s="1234"/>
      <c r="AG847" s="875"/>
      <c r="AH847" s="1419"/>
    </row>
    <row r="848">
      <c r="A848" s="1419"/>
      <c r="B848" s="1419"/>
      <c r="C848" s="1419"/>
      <c r="D848" s="1419"/>
      <c r="E848" s="1419"/>
      <c r="F848" s="1419"/>
      <c r="G848" s="1420"/>
      <c r="H848" s="1419"/>
      <c r="I848" s="1421"/>
      <c r="J848" s="1419"/>
      <c r="K848" s="1419"/>
      <c r="L848" s="1419"/>
      <c r="M848" s="1419"/>
      <c r="N848" s="1419"/>
      <c r="O848" s="1234"/>
      <c r="P848" s="875"/>
      <c r="Q848" s="1419"/>
      <c r="R848" s="1419"/>
      <c r="S848" s="1419"/>
      <c r="T848" s="1419"/>
      <c r="U848" s="1419"/>
      <c r="V848" s="1419"/>
      <c r="W848" s="1419"/>
      <c r="X848" s="1420"/>
      <c r="Y848" s="1419"/>
      <c r="Z848" s="1421"/>
      <c r="AA848" s="1419"/>
      <c r="AB848" s="1419"/>
      <c r="AC848" s="1419"/>
      <c r="AD848" s="1419"/>
      <c r="AE848" s="1419"/>
      <c r="AF848" s="1234"/>
      <c r="AG848" s="875"/>
      <c r="AH848" s="1419"/>
    </row>
    <row r="849">
      <c r="A849" s="1419"/>
      <c r="B849" s="1419"/>
      <c r="C849" s="1419"/>
      <c r="D849" s="1419"/>
      <c r="E849" s="1419"/>
      <c r="F849" s="1419"/>
      <c r="G849" s="1420"/>
      <c r="H849" s="1419"/>
      <c r="I849" s="1421"/>
      <c r="J849" s="1419"/>
      <c r="K849" s="1419"/>
      <c r="L849" s="1419"/>
      <c r="M849" s="1419"/>
      <c r="N849" s="1419"/>
      <c r="O849" s="1234"/>
      <c r="P849" s="875"/>
      <c r="Q849" s="1419"/>
      <c r="R849" s="1419"/>
      <c r="S849" s="1419"/>
      <c r="T849" s="1419"/>
      <c r="U849" s="1419"/>
      <c r="V849" s="1419"/>
      <c r="W849" s="1419"/>
      <c r="X849" s="1420"/>
      <c r="Y849" s="1419"/>
      <c r="Z849" s="1421"/>
      <c r="AA849" s="1419"/>
      <c r="AB849" s="1419"/>
      <c r="AC849" s="1419"/>
      <c r="AD849" s="1419"/>
      <c r="AE849" s="1419"/>
      <c r="AF849" s="1234"/>
      <c r="AG849" s="875"/>
      <c r="AH849" s="1419"/>
    </row>
    <row r="850">
      <c r="A850" s="1419"/>
      <c r="B850" s="1419"/>
      <c r="C850" s="1419"/>
      <c r="D850" s="1419"/>
      <c r="E850" s="1419"/>
      <c r="F850" s="1419"/>
      <c r="G850" s="1420"/>
      <c r="H850" s="1419"/>
      <c r="I850" s="1421"/>
      <c r="J850" s="1419"/>
      <c r="K850" s="1419"/>
      <c r="L850" s="1419"/>
      <c r="M850" s="1419"/>
      <c r="N850" s="1419"/>
      <c r="O850" s="1234"/>
      <c r="P850" s="875"/>
      <c r="Q850" s="1419"/>
      <c r="R850" s="1419"/>
      <c r="S850" s="1419"/>
      <c r="T850" s="1419"/>
      <c r="U850" s="1419"/>
      <c r="V850" s="1419"/>
      <c r="W850" s="1419"/>
      <c r="X850" s="1420"/>
      <c r="Y850" s="1419"/>
      <c r="Z850" s="1421"/>
      <c r="AA850" s="1419"/>
      <c r="AB850" s="1419"/>
      <c r="AC850" s="1419"/>
      <c r="AD850" s="1419"/>
      <c r="AE850" s="1419"/>
      <c r="AF850" s="1234"/>
      <c r="AG850" s="875"/>
      <c r="AH850" s="1419"/>
    </row>
    <row r="851">
      <c r="A851" s="1419"/>
      <c r="B851" s="1419"/>
      <c r="C851" s="1419"/>
      <c r="D851" s="1419"/>
      <c r="E851" s="1419"/>
      <c r="F851" s="1419"/>
      <c r="G851" s="1420"/>
      <c r="H851" s="1419"/>
      <c r="I851" s="1421"/>
      <c r="J851" s="1419"/>
      <c r="K851" s="1419"/>
      <c r="L851" s="1419"/>
      <c r="M851" s="1419"/>
      <c r="N851" s="1419"/>
      <c r="O851" s="1234"/>
      <c r="P851" s="875"/>
      <c r="Q851" s="1419"/>
      <c r="R851" s="1419"/>
      <c r="S851" s="1419"/>
      <c r="T851" s="1419"/>
      <c r="U851" s="1419"/>
      <c r="V851" s="1419"/>
      <c r="W851" s="1419"/>
      <c r="X851" s="1420"/>
      <c r="Y851" s="1419"/>
      <c r="Z851" s="1421"/>
      <c r="AA851" s="1419"/>
      <c r="AB851" s="1419"/>
      <c r="AC851" s="1419"/>
      <c r="AD851" s="1419"/>
      <c r="AE851" s="1419"/>
      <c r="AF851" s="1234"/>
      <c r="AG851" s="875"/>
      <c r="AH851" s="1419"/>
    </row>
    <row r="852">
      <c r="A852" s="1419"/>
      <c r="B852" s="1419"/>
      <c r="C852" s="1419"/>
      <c r="D852" s="1419"/>
      <c r="E852" s="1419"/>
      <c r="F852" s="1419"/>
      <c r="G852" s="1420"/>
      <c r="H852" s="1419"/>
      <c r="I852" s="1421"/>
      <c r="J852" s="1419"/>
      <c r="K852" s="1419"/>
      <c r="L852" s="1419"/>
      <c r="M852" s="1419"/>
      <c r="N852" s="1419"/>
      <c r="O852" s="1234"/>
      <c r="P852" s="875"/>
      <c r="Q852" s="1419"/>
      <c r="R852" s="1419"/>
      <c r="S852" s="1419"/>
      <c r="T852" s="1419"/>
      <c r="U852" s="1419"/>
      <c r="V852" s="1419"/>
      <c r="W852" s="1419"/>
      <c r="X852" s="1420"/>
      <c r="Y852" s="1419"/>
      <c r="Z852" s="1421"/>
      <c r="AA852" s="1419"/>
      <c r="AB852" s="1419"/>
      <c r="AC852" s="1419"/>
      <c r="AD852" s="1419"/>
      <c r="AE852" s="1419"/>
      <c r="AF852" s="1234"/>
      <c r="AG852" s="875"/>
      <c r="AH852" s="1419"/>
    </row>
    <row r="853">
      <c r="A853" s="1419"/>
      <c r="B853" s="1419"/>
      <c r="C853" s="1419"/>
      <c r="D853" s="1419"/>
      <c r="E853" s="1419"/>
      <c r="F853" s="1419"/>
      <c r="G853" s="1420"/>
      <c r="H853" s="1419"/>
      <c r="I853" s="1421"/>
      <c r="J853" s="1419"/>
      <c r="K853" s="1419"/>
      <c r="L853" s="1419"/>
      <c r="M853" s="1419"/>
      <c r="N853" s="1419"/>
      <c r="O853" s="1234"/>
      <c r="P853" s="875"/>
      <c r="Q853" s="1419"/>
      <c r="R853" s="1419"/>
      <c r="S853" s="1419"/>
      <c r="T853" s="1419"/>
      <c r="U853" s="1419"/>
      <c r="V853" s="1419"/>
      <c r="W853" s="1419"/>
      <c r="X853" s="1420"/>
      <c r="Y853" s="1419"/>
      <c r="Z853" s="1421"/>
      <c r="AA853" s="1419"/>
      <c r="AB853" s="1419"/>
      <c r="AC853" s="1419"/>
      <c r="AD853" s="1419"/>
      <c r="AE853" s="1419"/>
      <c r="AF853" s="1234"/>
      <c r="AG853" s="875"/>
      <c r="AH853" s="1419"/>
    </row>
    <row r="854">
      <c r="A854" s="1419"/>
      <c r="B854" s="1419"/>
      <c r="C854" s="1419"/>
      <c r="D854" s="1419"/>
      <c r="E854" s="1419"/>
      <c r="F854" s="1419"/>
      <c r="G854" s="1420"/>
      <c r="H854" s="1419"/>
      <c r="I854" s="1421"/>
      <c r="J854" s="1419"/>
      <c r="K854" s="1419"/>
      <c r="L854" s="1419"/>
      <c r="M854" s="1419"/>
      <c r="N854" s="1419"/>
      <c r="O854" s="1234"/>
      <c r="P854" s="875"/>
      <c r="Q854" s="1419"/>
      <c r="R854" s="1419"/>
      <c r="S854" s="1419"/>
      <c r="T854" s="1419"/>
      <c r="U854" s="1419"/>
      <c r="V854" s="1419"/>
      <c r="W854" s="1419"/>
      <c r="X854" s="1420"/>
      <c r="Y854" s="1419"/>
      <c r="Z854" s="1421"/>
      <c r="AA854" s="1419"/>
      <c r="AB854" s="1419"/>
      <c r="AC854" s="1419"/>
      <c r="AD854" s="1419"/>
      <c r="AE854" s="1419"/>
      <c r="AF854" s="1234"/>
      <c r="AG854" s="875"/>
      <c r="AH854" s="1419"/>
    </row>
    <row r="855">
      <c r="A855" s="1419"/>
      <c r="B855" s="1419"/>
      <c r="C855" s="1419"/>
      <c r="D855" s="1419"/>
      <c r="E855" s="1419"/>
      <c r="F855" s="1419"/>
      <c r="G855" s="1420"/>
      <c r="H855" s="1419"/>
      <c r="I855" s="1421"/>
      <c r="J855" s="1419"/>
      <c r="K855" s="1419"/>
      <c r="L855" s="1419"/>
      <c r="M855" s="1419"/>
      <c r="N855" s="1419"/>
      <c r="O855" s="1234"/>
      <c r="P855" s="875"/>
      <c r="Q855" s="1419"/>
      <c r="R855" s="1419"/>
      <c r="S855" s="1419"/>
      <c r="T855" s="1419"/>
      <c r="U855" s="1419"/>
      <c r="V855" s="1419"/>
      <c r="W855" s="1419"/>
      <c r="X855" s="1420"/>
      <c r="Y855" s="1419"/>
      <c r="Z855" s="1421"/>
      <c r="AA855" s="1419"/>
      <c r="AB855" s="1419"/>
      <c r="AC855" s="1419"/>
      <c r="AD855" s="1419"/>
      <c r="AE855" s="1419"/>
      <c r="AF855" s="1234"/>
      <c r="AG855" s="875"/>
      <c r="AH855" s="1419"/>
    </row>
    <row r="856">
      <c r="A856" s="1419"/>
      <c r="B856" s="1419"/>
      <c r="C856" s="1419"/>
      <c r="D856" s="1419"/>
      <c r="E856" s="1419"/>
      <c r="F856" s="1419"/>
      <c r="G856" s="1420"/>
      <c r="H856" s="1419"/>
      <c r="I856" s="1421"/>
      <c r="J856" s="1419"/>
      <c r="K856" s="1419"/>
      <c r="L856" s="1419"/>
      <c r="M856" s="1419"/>
      <c r="N856" s="1419"/>
      <c r="O856" s="1234"/>
      <c r="P856" s="875"/>
      <c r="Q856" s="1419"/>
      <c r="R856" s="1419"/>
      <c r="S856" s="1419"/>
      <c r="T856" s="1419"/>
      <c r="U856" s="1419"/>
      <c r="V856" s="1419"/>
      <c r="W856" s="1419"/>
      <c r="X856" s="1420"/>
      <c r="Y856" s="1419"/>
      <c r="Z856" s="1421"/>
      <c r="AA856" s="1419"/>
      <c r="AB856" s="1419"/>
      <c r="AC856" s="1419"/>
      <c r="AD856" s="1419"/>
      <c r="AE856" s="1419"/>
      <c r="AF856" s="1234"/>
      <c r="AG856" s="875"/>
      <c r="AH856" s="1419"/>
    </row>
    <row r="857">
      <c r="A857" s="1419"/>
      <c r="B857" s="1419"/>
      <c r="C857" s="1419"/>
      <c r="D857" s="1419"/>
      <c r="E857" s="1419"/>
      <c r="F857" s="1419"/>
      <c r="G857" s="1420"/>
      <c r="H857" s="1419"/>
      <c r="I857" s="1421"/>
      <c r="J857" s="1419"/>
      <c r="K857" s="1419"/>
      <c r="L857" s="1419"/>
      <c r="M857" s="1419"/>
      <c r="N857" s="1419"/>
      <c r="O857" s="1234"/>
      <c r="P857" s="875"/>
      <c r="Q857" s="1419"/>
      <c r="R857" s="1419"/>
      <c r="S857" s="1419"/>
      <c r="T857" s="1419"/>
      <c r="U857" s="1419"/>
      <c r="V857" s="1419"/>
      <c r="W857" s="1419"/>
      <c r="X857" s="1420"/>
      <c r="Y857" s="1419"/>
      <c r="Z857" s="1421"/>
      <c r="AA857" s="1419"/>
      <c r="AB857" s="1419"/>
      <c r="AC857" s="1419"/>
      <c r="AD857" s="1419"/>
      <c r="AE857" s="1419"/>
      <c r="AF857" s="1234"/>
      <c r="AG857" s="875"/>
      <c r="AH857" s="1419"/>
    </row>
    <row r="858">
      <c r="A858" s="1419"/>
      <c r="B858" s="1419"/>
      <c r="C858" s="1419"/>
      <c r="D858" s="1419"/>
      <c r="E858" s="1419"/>
      <c r="F858" s="1419"/>
      <c r="G858" s="1420"/>
      <c r="H858" s="1419"/>
      <c r="I858" s="1421"/>
      <c r="J858" s="1419"/>
      <c r="K858" s="1419"/>
      <c r="L858" s="1419"/>
      <c r="M858" s="1419"/>
      <c r="N858" s="1419"/>
      <c r="O858" s="1234"/>
      <c r="P858" s="875"/>
      <c r="Q858" s="1419"/>
      <c r="R858" s="1419"/>
      <c r="S858" s="1419"/>
      <c r="T858" s="1419"/>
      <c r="U858" s="1419"/>
      <c r="V858" s="1419"/>
      <c r="W858" s="1419"/>
      <c r="X858" s="1420"/>
      <c r="Y858" s="1419"/>
      <c r="Z858" s="1421"/>
      <c r="AA858" s="1419"/>
      <c r="AB858" s="1419"/>
      <c r="AC858" s="1419"/>
      <c r="AD858" s="1419"/>
      <c r="AE858" s="1419"/>
      <c r="AF858" s="1234"/>
      <c r="AG858" s="875"/>
      <c r="AH858" s="1419"/>
    </row>
    <row r="859">
      <c r="A859" s="1419"/>
      <c r="B859" s="1419"/>
      <c r="C859" s="1419"/>
      <c r="D859" s="1419"/>
      <c r="E859" s="1419"/>
      <c r="F859" s="1419"/>
      <c r="G859" s="1420"/>
      <c r="H859" s="1419"/>
      <c r="I859" s="1421"/>
      <c r="J859" s="1419"/>
      <c r="K859" s="1419"/>
      <c r="L859" s="1419"/>
      <c r="M859" s="1419"/>
      <c r="N859" s="1419"/>
      <c r="O859" s="1234"/>
      <c r="P859" s="875"/>
      <c r="Q859" s="1419"/>
      <c r="R859" s="1419"/>
      <c r="S859" s="1419"/>
      <c r="T859" s="1419"/>
      <c r="U859" s="1419"/>
      <c r="V859" s="1419"/>
      <c r="W859" s="1419"/>
      <c r="X859" s="1420"/>
      <c r="Y859" s="1419"/>
      <c r="Z859" s="1421"/>
      <c r="AA859" s="1419"/>
      <c r="AB859" s="1419"/>
      <c r="AC859" s="1419"/>
      <c r="AD859" s="1419"/>
      <c r="AE859" s="1419"/>
      <c r="AF859" s="1234"/>
      <c r="AG859" s="875"/>
      <c r="AH859" s="1419"/>
    </row>
    <row r="860">
      <c r="A860" s="1419"/>
      <c r="B860" s="1419"/>
      <c r="C860" s="1419"/>
      <c r="D860" s="1419"/>
      <c r="E860" s="1419"/>
      <c r="F860" s="1419"/>
      <c r="G860" s="1420"/>
      <c r="H860" s="1419"/>
      <c r="I860" s="1421"/>
      <c r="J860" s="1419"/>
      <c r="K860" s="1419"/>
      <c r="L860" s="1419"/>
      <c r="M860" s="1419"/>
      <c r="N860" s="1419"/>
      <c r="O860" s="1234"/>
      <c r="P860" s="875"/>
      <c r="Q860" s="1419"/>
      <c r="R860" s="1419"/>
      <c r="S860" s="1419"/>
      <c r="T860" s="1419"/>
      <c r="U860" s="1419"/>
      <c r="V860" s="1419"/>
      <c r="W860" s="1419"/>
      <c r="X860" s="1420"/>
      <c r="Y860" s="1419"/>
      <c r="Z860" s="1421"/>
      <c r="AA860" s="1419"/>
      <c r="AB860" s="1419"/>
      <c r="AC860" s="1419"/>
      <c r="AD860" s="1419"/>
      <c r="AE860" s="1419"/>
      <c r="AF860" s="1234"/>
      <c r="AG860" s="875"/>
      <c r="AH860" s="1419"/>
    </row>
    <row r="861">
      <c r="A861" s="1419"/>
      <c r="B861" s="1419"/>
      <c r="C861" s="1419"/>
      <c r="D861" s="1419"/>
      <c r="E861" s="1419"/>
      <c r="F861" s="1419"/>
      <c r="G861" s="1420"/>
      <c r="H861" s="1419"/>
      <c r="I861" s="1421"/>
      <c r="J861" s="1419"/>
      <c r="K861" s="1419"/>
      <c r="L861" s="1419"/>
      <c r="M861" s="1419"/>
      <c r="N861" s="1419"/>
      <c r="O861" s="1234"/>
      <c r="P861" s="875"/>
      <c r="Q861" s="1419"/>
      <c r="R861" s="1419"/>
      <c r="S861" s="1419"/>
      <c r="T861" s="1419"/>
      <c r="U861" s="1419"/>
      <c r="V861" s="1419"/>
      <c r="W861" s="1419"/>
      <c r="X861" s="1420"/>
      <c r="Y861" s="1419"/>
      <c r="Z861" s="1421"/>
      <c r="AA861" s="1419"/>
      <c r="AB861" s="1419"/>
      <c r="AC861" s="1419"/>
      <c r="AD861" s="1419"/>
      <c r="AE861" s="1419"/>
      <c r="AF861" s="1234"/>
      <c r="AG861" s="875"/>
      <c r="AH861" s="1419"/>
    </row>
    <row r="862">
      <c r="A862" s="1419"/>
      <c r="B862" s="1419"/>
      <c r="C862" s="1419"/>
      <c r="D862" s="1419"/>
      <c r="E862" s="1419"/>
      <c r="F862" s="1419"/>
      <c r="G862" s="1420"/>
      <c r="H862" s="1419"/>
      <c r="I862" s="1421"/>
      <c r="J862" s="1419"/>
      <c r="K862" s="1419"/>
      <c r="L862" s="1419"/>
      <c r="M862" s="1419"/>
      <c r="N862" s="1419"/>
      <c r="O862" s="1234"/>
      <c r="P862" s="875"/>
      <c r="Q862" s="1419"/>
      <c r="R862" s="1419"/>
      <c r="S862" s="1419"/>
      <c r="T862" s="1419"/>
      <c r="U862" s="1419"/>
      <c r="V862" s="1419"/>
      <c r="W862" s="1419"/>
      <c r="X862" s="1420"/>
      <c r="Y862" s="1419"/>
      <c r="Z862" s="1421"/>
      <c r="AA862" s="1419"/>
      <c r="AB862" s="1419"/>
      <c r="AC862" s="1419"/>
      <c r="AD862" s="1419"/>
      <c r="AE862" s="1419"/>
      <c r="AF862" s="1234"/>
      <c r="AG862" s="875"/>
      <c r="AH862" s="1419"/>
    </row>
    <row r="863">
      <c r="A863" s="1419"/>
      <c r="B863" s="1419"/>
      <c r="C863" s="1419"/>
      <c r="D863" s="1419"/>
      <c r="E863" s="1419"/>
      <c r="F863" s="1419"/>
      <c r="G863" s="1420"/>
      <c r="H863" s="1419"/>
      <c r="I863" s="1421"/>
      <c r="J863" s="1419"/>
      <c r="K863" s="1419"/>
      <c r="L863" s="1419"/>
      <c r="M863" s="1419"/>
      <c r="N863" s="1419"/>
      <c r="O863" s="1234"/>
      <c r="P863" s="875"/>
      <c r="Q863" s="1419"/>
      <c r="R863" s="1419"/>
      <c r="S863" s="1419"/>
      <c r="T863" s="1419"/>
      <c r="U863" s="1419"/>
      <c r="V863" s="1419"/>
      <c r="W863" s="1419"/>
      <c r="X863" s="1420"/>
      <c r="Y863" s="1419"/>
      <c r="Z863" s="1421"/>
      <c r="AA863" s="1419"/>
      <c r="AB863" s="1419"/>
      <c r="AC863" s="1419"/>
      <c r="AD863" s="1419"/>
      <c r="AE863" s="1419"/>
      <c r="AF863" s="1234"/>
      <c r="AG863" s="875"/>
      <c r="AH863" s="1419"/>
    </row>
    <row r="864">
      <c r="A864" s="1419"/>
      <c r="B864" s="1419"/>
      <c r="C864" s="1419"/>
      <c r="D864" s="1419"/>
      <c r="E864" s="1419"/>
      <c r="F864" s="1419"/>
      <c r="G864" s="1420"/>
      <c r="H864" s="1419"/>
      <c r="I864" s="1421"/>
      <c r="J864" s="1419"/>
      <c r="K864" s="1419"/>
      <c r="L864" s="1419"/>
      <c r="M864" s="1419"/>
      <c r="N864" s="1419"/>
      <c r="O864" s="1234"/>
      <c r="P864" s="875"/>
      <c r="Q864" s="1419"/>
      <c r="R864" s="1419"/>
      <c r="S864" s="1419"/>
      <c r="T864" s="1419"/>
      <c r="U864" s="1419"/>
      <c r="V864" s="1419"/>
      <c r="W864" s="1419"/>
      <c r="X864" s="1420"/>
      <c r="Y864" s="1419"/>
      <c r="Z864" s="1421"/>
      <c r="AA864" s="1419"/>
      <c r="AB864" s="1419"/>
      <c r="AC864" s="1419"/>
      <c r="AD864" s="1419"/>
      <c r="AE864" s="1419"/>
      <c r="AF864" s="1234"/>
      <c r="AG864" s="875"/>
      <c r="AH864" s="1419"/>
    </row>
    <row r="865">
      <c r="A865" s="1419"/>
      <c r="B865" s="1419"/>
      <c r="C865" s="1419"/>
      <c r="D865" s="1419"/>
      <c r="E865" s="1419"/>
      <c r="F865" s="1419"/>
      <c r="G865" s="1420"/>
      <c r="H865" s="1419"/>
      <c r="I865" s="1421"/>
      <c r="J865" s="1419"/>
      <c r="K865" s="1419"/>
      <c r="L865" s="1419"/>
      <c r="M865" s="1419"/>
      <c r="N865" s="1419"/>
      <c r="O865" s="1234"/>
      <c r="P865" s="875"/>
      <c r="Q865" s="1419"/>
      <c r="R865" s="1419"/>
      <c r="S865" s="1419"/>
      <c r="T865" s="1419"/>
      <c r="U865" s="1419"/>
      <c r="V865" s="1419"/>
      <c r="W865" s="1419"/>
      <c r="X865" s="1420"/>
      <c r="Y865" s="1419"/>
      <c r="Z865" s="1421"/>
      <c r="AA865" s="1419"/>
      <c r="AB865" s="1419"/>
      <c r="AC865" s="1419"/>
      <c r="AD865" s="1419"/>
      <c r="AE865" s="1419"/>
      <c r="AF865" s="1234"/>
      <c r="AG865" s="875"/>
      <c r="AH865" s="1419"/>
    </row>
    <row r="866">
      <c r="A866" s="1419"/>
      <c r="B866" s="1419"/>
      <c r="C866" s="1419"/>
      <c r="D866" s="1419"/>
      <c r="E866" s="1419"/>
      <c r="F866" s="1419"/>
      <c r="G866" s="1420"/>
      <c r="H866" s="1419"/>
      <c r="I866" s="1421"/>
      <c r="J866" s="1419"/>
      <c r="K866" s="1419"/>
      <c r="L866" s="1419"/>
      <c r="M866" s="1419"/>
      <c r="N866" s="1419"/>
      <c r="O866" s="1234"/>
      <c r="P866" s="875"/>
      <c r="Q866" s="1419"/>
      <c r="R866" s="1419"/>
      <c r="S866" s="1419"/>
      <c r="T866" s="1419"/>
      <c r="U866" s="1419"/>
      <c r="V866" s="1419"/>
      <c r="W866" s="1419"/>
      <c r="X866" s="1420"/>
      <c r="Y866" s="1419"/>
      <c r="Z866" s="1421"/>
      <c r="AA866" s="1419"/>
      <c r="AB866" s="1419"/>
      <c r="AC866" s="1419"/>
      <c r="AD866" s="1419"/>
      <c r="AE866" s="1419"/>
      <c r="AF866" s="1234"/>
      <c r="AG866" s="875"/>
      <c r="AH866" s="1419"/>
    </row>
    <row r="867">
      <c r="A867" s="1419"/>
      <c r="B867" s="1419"/>
      <c r="C867" s="1419"/>
      <c r="D867" s="1419"/>
      <c r="E867" s="1419"/>
      <c r="F867" s="1419"/>
      <c r="G867" s="1420"/>
      <c r="H867" s="1419"/>
      <c r="I867" s="1421"/>
      <c r="J867" s="1419"/>
      <c r="K867" s="1419"/>
      <c r="L867" s="1419"/>
      <c r="M867" s="1419"/>
      <c r="N867" s="1419"/>
      <c r="O867" s="1234"/>
      <c r="P867" s="875"/>
      <c r="Q867" s="1419"/>
      <c r="R867" s="1419"/>
      <c r="S867" s="1419"/>
      <c r="T867" s="1419"/>
      <c r="U867" s="1419"/>
      <c r="V867" s="1419"/>
      <c r="W867" s="1419"/>
      <c r="X867" s="1420"/>
      <c r="Y867" s="1419"/>
      <c r="Z867" s="1421"/>
      <c r="AA867" s="1419"/>
      <c r="AB867" s="1419"/>
      <c r="AC867" s="1419"/>
      <c r="AD867" s="1419"/>
      <c r="AE867" s="1419"/>
      <c r="AF867" s="1234"/>
      <c r="AG867" s="875"/>
      <c r="AH867" s="1419"/>
    </row>
    <row r="868">
      <c r="A868" s="1419"/>
      <c r="B868" s="1419"/>
      <c r="C868" s="1419"/>
      <c r="D868" s="1419"/>
      <c r="E868" s="1419"/>
      <c r="F868" s="1419"/>
      <c r="G868" s="1420"/>
      <c r="H868" s="1419"/>
      <c r="I868" s="1421"/>
      <c r="J868" s="1419"/>
      <c r="K868" s="1419"/>
      <c r="L868" s="1419"/>
      <c r="M868" s="1419"/>
      <c r="N868" s="1419"/>
      <c r="O868" s="1234"/>
      <c r="P868" s="875"/>
      <c r="Q868" s="1419"/>
      <c r="R868" s="1419"/>
      <c r="S868" s="1419"/>
      <c r="T868" s="1419"/>
      <c r="U868" s="1419"/>
      <c r="V868" s="1419"/>
      <c r="W868" s="1419"/>
      <c r="X868" s="1420"/>
      <c r="Y868" s="1419"/>
      <c r="Z868" s="1421"/>
      <c r="AA868" s="1419"/>
      <c r="AB868" s="1419"/>
      <c r="AC868" s="1419"/>
      <c r="AD868" s="1419"/>
      <c r="AE868" s="1419"/>
      <c r="AF868" s="1234"/>
      <c r="AG868" s="875"/>
      <c r="AH868" s="1419"/>
    </row>
    <row r="869">
      <c r="A869" s="1419"/>
      <c r="B869" s="1419"/>
      <c r="C869" s="1419"/>
      <c r="D869" s="1419"/>
      <c r="E869" s="1419"/>
      <c r="F869" s="1419"/>
      <c r="G869" s="1420"/>
      <c r="H869" s="1419"/>
      <c r="I869" s="1421"/>
      <c r="J869" s="1419"/>
      <c r="K869" s="1419"/>
      <c r="L869" s="1419"/>
      <c r="M869" s="1419"/>
      <c r="N869" s="1419"/>
      <c r="O869" s="1234"/>
      <c r="P869" s="875"/>
      <c r="Q869" s="1419"/>
      <c r="R869" s="1419"/>
      <c r="S869" s="1419"/>
      <c r="T869" s="1419"/>
      <c r="U869" s="1419"/>
      <c r="V869" s="1419"/>
      <c r="W869" s="1419"/>
      <c r="X869" s="1420"/>
      <c r="Y869" s="1419"/>
      <c r="Z869" s="1421"/>
      <c r="AA869" s="1419"/>
      <c r="AB869" s="1419"/>
      <c r="AC869" s="1419"/>
      <c r="AD869" s="1419"/>
      <c r="AE869" s="1419"/>
      <c r="AF869" s="1234"/>
      <c r="AG869" s="875"/>
      <c r="AH869" s="1419"/>
    </row>
    <row r="870">
      <c r="A870" s="1419"/>
      <c r="B870" s="1419"/>
      <c r="C870" s="1419"/>
      <c r="D870" s="1419"/>
      <c r="E870" s="1419"/>
      <c r="F870" s="1419"/>
      <c r="G870" s="1420"/>
      <c r="H870" s="1419"/>
      <c r="I870" s="1421"/>
      <c r="J870" s="1419"/>
      <c r="K870" s="1419"/>
      <c r="L870" s="1419"/>
      <c r="M870" s="1419"/>
      <c r="N870" s="1419"/>
      <c r="O870" s="1234"/>
      <c r="P870" s="875"/>
      <c r="Q870" s="1419"/>
      <c r="R870" s="1419"/>
      <c r="S870" s="1419"/>
      <c r="T870" s="1419"/>
      <c r="U870" s="1419"/>
      <c r="V870" s="1419"/>
      <c r="W870" s="1419"/>
      <c r="X870" s="1420"/>
      <c r="Y870" s="1419"/>
      <c r="Z870" s="1421"/>
      <c r="AA870" s="1419"/>
      <c r="AB870" s="1419"/>
      <c r="AC870" s="1419"/>
      <c r="AD870" s="1419"/>
      <c r="AE870" s="1419"/>
      <c r="AF870" s="1234"/>
      <c r="AG870" s="875"/>
      <c r="AH870" s="1419"/>
    </row>
    <row r="871">
      <c r="A871" s="1419"/>
      <c r="B871" s="1419"/>
      <c r="C871" s="1419"/>
      <c r="D871" s="1419"/>
      <c r="E871" s="1419"/>
      <c r="F871" s="1419"/>
      <c r="G871" s="1420"/>
      <c r="H871" s="1419"/>
      <c r="I871" s="1421"/>
      <c r="J871" s="1419"/>
      <c r="K871" s="1419"/>
      <c r="L871" s="1419"/>
      <c r="M871" s="1419"/>
      <c r="N871" s="1419"/>
      <c r="O871" s="1234"/>
      <c r="P871" s="875"/>
      <c r="Q871" s="1419"/>
      <c r="R871" s="1419"/>
      <c r="S871" s="1419"/>
      <c r="T871" s="1419"/>
      <c r="U871" s="1419"/>
      <c r="V871" s="1419"/>
      <c r="W871" s="1419"/>
      <c r="X871" s="1420"/>
      <c r="Y871" s="1419"/>
      <c r="Z871" s="1421"/>
      <c r="AA871" s="1419"/>
      <c r="AB871" s="1419"/>
      <c r="AC871" s="1419"/>
      <c r="AD871" s="1419"/>
      <c r="AE871" s="1419"/>
      <c r="AF871" s="1234"/>
      <c r="AG871" s="875"/>
      <c r="AH871" s="1419"/>
    </row>
    <row r="872">
      <c r="A872" s="1419"/>
      <c r="B872" s="1419"/>
      <c r="C872" s="1419"/>
      <c r="D872" s="1419"/>
      <c r="E872" s="1419"/>
      <c r="F872" s="1419"/>
      <c r="G872" s="1420"/>
      <c r="H872" s="1419"/>
      <c r="I872" s="1421"/>
      <c r="J872" s="1419"/>
      <c r="K872" s="1419"/>
      <c r="L872" s="1419"/>
      <c r="M872" s="1419"/>
      <c r="N872" s="1419"/>
      <c r="O872" s="1234"/>
      <c r="P872" s="875"/>
      <c r="Q872" s="1419"/>
      <c r="R872" s="1419"/>
      <c r="S872" s="1419"/>
      <c r="T872" s="1419"/>
      <c r="U872" s="1419"/>
      <c r="V872" s="1419"/>
      <c r="W872" s="1419"/>
      <c r="X872" s="1420"/>
      <c r="Y872" s="1419"/>
      <c r="Z872" s="1421"/>
      <c r="AA872" s="1419"/>
      <c r="AB872" s="1419"/>
      <c r="AC872" s="1419"/>
      <c r="AD872" s="1419"/>
      <c r="AE872" s="1419"/>
      <c r="AF872" s="1234"/>
      <c r="AG872" s="875"/>
      <c r="AH872" s="1419"/>
    </row>
    <row r="873">
      <c r="A873" s="1419"/>
      <c r="B873" s="1419"/>
      <c r="C873" s="1419"/>
      <c r="D873" s="1419"/>
      <c r="E873" s="1419"/>
      <c r="F873" s="1419"/>
      <c r="G873" s="1420"/>
      <c r="H873" s="1419"/>
      <c r="I873" s="1421"/>
      <c r="J873" s="1419"/>
      <c r="K873" s="1419"/>
      <c r="L873" s="1419"/>
      <c r="M873" s="1419"/>
      <c r="N873" s="1419"/>
      <c r="O873" s="1234"/>
      <c r="P873" s="875"/>
      <c r="Q873" s="1419"/>
      <c r="R873" s="1419"/>
      <c r="S873" s="1419"/>
      <c r="T873" s="1419"/>
      <c r="U873" s="1419"/>
      <c r="V873" s="1419"/>
      <c r="W873" s="1419"/>
      <c r="X873" s="1420"/>
      <c r="Y873" s="1419"/>
      <c r="Z873" s="1421"/>
      <c r="AA873" s="1419"/>
      <c r="AB873" s="1419"/>
      <c r="AC873" s="1419"/>
      <c r="AD873" s="1419"/>
      <c r="AE873" s="1419"/>
      <c r="AF873" s="1234"/>
      <c r="AG873" s="875"/>
      <c r="AH873" s="1419"/>
    </row>
    <row r="874">
      <c r="A874" s="1419"/>
      <c r="B874" s="1419"/>
      <c r="C874" s="1419"/>
      <c r="D874" s="1419"/>
      <c r="E874" s="1419"/>
      <c r="F874" s="1419"/>
      <c r="G874" s="1420"/>
      <c r="H874" s="1419"/>
      <c r="I874" s="1421"/>
      <c r="J874" s="1419"/>
      <c r="K874" s="1419"/>
      <c r="L874" s="1419"/>
      <c r="M874" s="1419"/>
      <c r="N874" s="1419"/>
      <c r="O874" s="1234"/>
      <c r="P874" s="875"/>
      <c r="Q874" s="1419"/>
      <c r="R874" s="1419"/>
      <c r="S874" s="1419"/>
      <c r="T874" s="1419"/>
      <c r="U874" s="1419"/>
      <c r="V874" s="1419"/>
      <c r="W874" s="1419"/>
      <c r="X874" s="1420"/>
      <c r="Y874" s="1419"/>
      <c r="Z874" s="1421"/>
      <c r="AA874" s="1419"/>
      <c r="AB874" s="1419"/>
      <c r="AC874" s="1419"/>
      <c r="AD874" s="1419"/>
      <c r="AE874" s="1419"/>
      <c r="AF874" s="1234"/>
      <c r="AG874" s="875"/>
      <c r="AH874" s="1419"/>
    </row>
    <row r="875">
      <c r="A875" s="1419"/>
      <c r="B875" s="1419"/>
      <c r="C875" s="1419"/>
      <c r="D875" s="1419"/>
      <c r="E875" s="1419"/>
      <c r="F875" s="1419"/>
      <c r="G875" s="1420"/>
      <c r="H875" s="1419"/>
      <c r="I875" s="1421"/>
      <c r="J875" s="1419"/>
      <c r="K875" s="1419"/>
      <c r="L875" s="1419"/>
      <c r="M875" s="1419"/>
      <c r="N875" s="1419"/>
      <c r="O875" s="1234"/>
      <c r="P875" s="875"/>
      <c r="Q875" s="1419"/>
      <c r="R875" s="1419"/>
      <c r="S875" s="1419"/>
      <c r="T875" s="1419"/>
      <c r="U875" s="1419"/>
      <c r="V875" s="1419"/>
      <c r="W875" s="1419"/>
      <c r="X875" s="1420"/>
      <c r="Y875" s="1419"/>
      <c r="Z875" s="1421"/>
      <c r="AA875" s="1419"/>
      <c r="AB875" s="1419"/>
      <c r="AC875" s="1419"/>
      <c r="AD875" s="1419"/>
      <c r="AE875" s="1419"/>
      <c r="AF875" s="1234"/>
      <c r="AG875" s="875"/>
      <c r="AH875" s="1419"/>
    </row>
    <row r="876">
      <c r="A876" s="1419"/>
      <c r="B876" s="1419"/>
      <c r="C876" s="1419"/>
      <c r="D876" s="1419"/>
      <c r="E876" s="1419"/>
      <c r="F876" s="1419"/>
      <c r="G876" s="1420"/>
      <c r="H876" s="1419"/>
      <c r="I876" s="1421"/>
      <c r="J876" s="1419"/>
      <c r="K876" s="1419"/>
      <c r="L876" s="1419"/>
      <c r="M876" s="1419"/>
      <c r="N876" s="1419"/>
      <c r="O876" s="1234"/>
      <c r="P876" s="875"/>
      <c r="Q876" s="1419"/>
      <c r="R876" s="1419"/>
      <c r="S876" s="1419"/>
      <c r="T876" s="1419"/>
      <c r="U876" s="1419"/>
      <c r="V876" s="1419"/>
      <c r="W876" s="1419"/>
      <c r="X876" s="1420"/>
      <c r="Y876" s="1419"/>
      <c r="Z876" s="1421"/>
      <c r="AA876" s="1419"/>
      <c r="AB876" s="1419"/>
      <c r="AC876" s="1419"/>
      <c r="AD876" s="1419"/>
      <c r="AE876" s="1419"/>
      <c r="AF876" s="1234"/>
      <c r="AG876" s="875"/>
      <c r="AH876" s="1419"/>
    </row>
    <row r="877">
      <c r="A877" s="1419"/>
      <c r="B877" s="1419"/>
      <c r="C877" s="1419"/>
      <c r="D877" s="1419"/>
      <c r="E877" s="1419"/>
      <c r="F877" s="1419"/>
      <c r="G877" s="1420"/>
      <c r="H877" s="1419"/>
      <c r="I877" s="1421"/>
      <c r="J877" s="1419"/>
      <c r="K877" s="1419"/>
      <c r="L877" s="1419"/>
      <c r="M877" s="1419"/>
      <c r="N877" s="1419"/>
      <c r="O877" s="1234"/>
      <c r="P877" s="875"/>
      <c r="Q877" s="1419"/>
      <c r="R877" s="1419"/>
      <c r="S877" s="1419"/>
      <c r="T877" s="1419"/>
      <c r="U877" s="1419"/>
      <c r="V877" s="1419"/>
      <c r="W877" s="1419"/>
      <c r="X877" s="1420"/>
      <c r="Y877" s="1419"/>
      <c r="Z877" s="1421"/>
      <c r="AA877" s="1419"/>
      <c r="AB877" s="1419"/>
      <c r="AC877" s="1419"/>
      <c r="AD877" s="1419"/>
      <c r="AE877" s="1419"/>
      <c r="AF877" s="1234"/>
      <c r="AG877" s="875"/>
      <c r="AH877" s="1419"/>
    </row>
    <row r="878">
      <c r="A878" s="1419"/>
      <c r="B878" s="1419"/>
      <c r="C878" s="1419"/>
      <c r="D878" s="1419"/>
      <c r="E878" s="1419"/>
      <c r="F878" s="1419"/>
      <c r="G878" s="1420"/>
      <c r="H878" s="1419"/>
      <c r="I878" s="1421"/>
      <c r="J878" s="1419"/>
      <c r="K878" s="1419"/>
      <c r="L878" s="1419"/>
      <c r="M878" s="1419"/>
      <c r="N878" s="1419"/>
      <c r="O878" s="1234"/>
      <c r="P878" s="875"/>
      <c r="Q878" s="1419"/>
      <c r="R878" s="1419"/>
      <c r="S878" s="1419"/>
      <c r="T878" s="1419"/>
      <c r="U878" s="1419"/>
      <c r="V878" s="1419"/>
      <c r="W878" s="1419"/>
      <c r="X878" s="1420"/>
      <c r="Y878" s="1419"/>
      <c r="Z878" s="1421"/>
      <c r="AA878" s="1419"/>
      <c r="AB878" s="1419"/>
      <c r="AC878" s="1419"/>
      <c r="AD878" s="1419"/>
      <c r="AE878" s="1419"/>
      <c r="AF878" s="1234"/>
      <c r="AG878" s="875"/>
      <c r="AH878" s="1419"/>
    </row>
    <row r="879">
      <c r="A879" s="1419"/>
      <c r="B879" s="1419"/>
      <c r="C879" s="1419"/>
      <c r="D879" s="1419"/>
      <c r="E879" s="1419"/>
      <c r="F879" s="1419"/>
      <c r="G879" s="1420"/>
      <c r="H879" s="1419"/>
      <c r="I879" s="1421"/>
      <c r="J879" s="1419"/>
      <c r="K879" s="1419"/>
      <c r="L879" s="1419"/>
      <c r="M879" s="1419"/>
      <c r="N879" s="1419"/>
      <c r="O879" s="1234"/>
      <c r="P879" s="875"/>
      <c r="Q879" s="1419"/>
      <c r="R879" s="1419"/>
      <c r="S879" s="1419"/>
      <c r="T879" s="1419"/>
      <c r="U879" s="1419"/>
      <c r="V879" s="1419"/>
      <c r="W879" s="1419"/>
      <c r="X879" s="1420"/>
      <c r="Y879" s="1419"/>
      <c r="Z879" s="1421"/>
      <c r="AA879" s="1419"/>
      <c r="AB879" s="1419"/>
      <c r="AC879" s="1419"/>
      <c r="AD879" s="1419"/>
      <c r="AE879" s="1419"/>
      <c r="AF879" s="1234"/>
      <c r="AG879" s="875"/>
      <c r="AH879" s="1419"/>
    </row>
    <row r="880">
      <c r="A880" s="1419"/>
      <c r="B880" s="1419"/>
      <c r="C880" s="1419"/>
      <c r="D880" s="1419"/>
      <c r="E880" s="1419"/>
      <c r="F880" s="1419"/>
      <c r="G880" s="1420"/>
      <c r="H880" s="1419"/>
      <c r="I880" s="1421"/>
      <c r="J880" s="1419"/>
      <c r="K880" s="1419"/>
      <c r="L880" s="1419"/>
      <c r="M880" s="1419"/>
      <c r="N880" s="1419"/>
      <c r="O880" s="1234"/>
      <c r="P880" s="875"/>
      <c r="Q880" s="1419"/>
      <c r="R880" s="1419"/>
      <c r="S880" s="1419"/>
      <c r="T880" s="1419"/>
      <c r="U880" s="1419"/>
      <c r="V880" s="1419"/>
      <c r="W880" s="1419"/>
      <c r="X880" s="1420"/>
      <c r="Y880" s="1419"/>
      <c r="Z880" s="1421"/>
      <c r="AA880" s="1419"/>
      <c r="AB880" s="1419"/>
      <c r="AC880" s="1419"/>
      <c r="AD880" s="1419"/>
      <c r="AE880" s="1419"/>
      <c r="AF880" s="1234"/>
      <c r="AG880" s="875"/>
      <c r="AH880" s="1419"/>
    </row>
    <row r="881">
      <c r="A881" s="1419"/>
      <c r="B881" s="1419"/>
      <c r="C881" s="1419"/>
      <c r="D881" s="1419"/>
      <c r="E881" s="1419"/>
      <c r="F881" s="1419"/>
      <c r="G881" s="1420"/>
      <c r="H881" s="1419"/>
      <c r="I881" s="1421"/>
      <c r="J881" s="1419"/>
      <c r="K881" s="1419"/>
      <c r="L881" s="1419"/>
      <c r="M881" s="1419"/>
      <c r="N881" s="1419"/>
      <c r="O881" s="1234"/>
      <c r="P881" s="875"/>
      <c r="Q881" s="1419"/>
      <c r="R881" s="1419"/>
      <c r="S881" s="1419"/>
      <c r="T881" s="1419"/>
      <c r="U881" s="1419"/>
      <c r="V881" s="1419"/>
      <c r="W881" s="1419"/>
      <c r="X881" s="1420"/>
      <c r="Y881" s="1419"/>
      <c r="Z881" s="1421"/>
      <c r="AA881" s="1419"/>
      <c r="AB881" s="1419"/>
      <c r="AC881" s="1419"/>
      <c r="AD881" s="1419"/>
      <c r="AE881" s="1419"/>
      <c r="AF881" s="1234"/>
      <c r="AG881" s="875"/>
      <c r="AH881" s="1419"/>
    </row>
    <row r="882">
      <c r="A882" s="1419"/>
      <c r="B882" s="1419"/>
      <c r="C882" s="1419"/>
      <c r="D882" s="1419"/>
      <c r="E882" s="1419"/>
      <c r="F882" s="1419"/>
      <c r="G882" s="1420"/>
      <c r="H882" s="1419"/>
      <c r="I882" s="1421"/>
      <c r="J882" s="1419"/>
      <c r="K882" s="1419"/>
      <c r="L882" s="1419"/>
      <c r="M882" s="1419"/>
      <c r="N882" s="1419"/>
      <c r="O882" s="1234"/>
      <c r="P882" s="875"/>
      <c r="Q882" s="1419"/>
      <c r="R882" s="1419"/>
      <c r="S882" s="1419"/>
      <c r="T882" s="1419"/>
      <c r="U882" s="1419"/>
      <c r="V882" s="1419"/>
      <c r="W882" s="1419"/>
      <c r="X882" s="1420"/>
      <c r="Y882" s="1419"/>
      <c r="Z882" s="1421"/>
      <c r="AA882" s="1419"/>
      <c r="AB882" s="1419"/>
      <c r="AC882" s="1419"/>
      <c r="AD882" s="1419"/>
      <c r="AE882" s="1419"/>
      <c r="AF882" s="1234"/>
      <c r="AG882" s="875"/>
      <c r="AH882" s="1419"/>
    </row>
    <row r="883">
      <c r="A883" s="1419"/>
      <c r="B883" s="1419"/>
      <c r="C883" s="1419"/>
      <c r="D883" s="1419"/>
      <c r="E883" s="1419"/>
      <c r="F883" s="1419"/>
      <c r="G883" s="1420"/>
      <c r="H883" s="1419"/>
      <c r="I883" s="1421"/>
      <c r="J883" s="1419"/>
      <c r="K883" s="1419"/>
      <c r="L883" s="1419"/>
      <c r="M883" s="1419"/>
      <c r="N883" s="1419"/>
      <c r="O883" s="1234"/>
      <c r="P883" s="875"/>
      <c r="Q883" s="1419"/>
      <c r="R883" s="1419"/>
      <c r="S883" s="1419"/>
      <c r="T883" s="1419"/>
      <c r="U883" s="1419"/>
      <c r="V883" s="1419"/>
      <c r="W883" s="1419"/>
      <c r="X883" s="1420"/>
      <c r="Y883" s="1419"/>
      <c r="Z883" s="1421"/>
      <c r="AA883" s="1419"/>
      <c r="AB883" s="1419"/>
      <c r="AC883" s="1419"/>
      <c r="AD883" s="1419"/>
      <c r="AE883" s="1419"/>
      <c r="AF883" s="1234"/>
      <c r="AG883" s="875"/>
      <c r="AH883" s="1419"/>
    </row>
    <row r="884">
      <c r="A884" s="1419"/>
      <c r="B884" s="1419"/>
      <c r="C884" s="1419"/>
      <c r="D884" s="1419"/>
      <c r="E884" s="1419"/>
      <c r="F884" s="1419"/>
      <c r="G884" s="1420"/>
      <c r="H884" s="1419"/>
      <c r="I884" s="1421"/>
      <c r="J884" s="1419"/>
      <c r="K884" s="1419"/>
      <c r="L884" s="1419"/>
      <c r="M884" s="1419"/>
      <c r="N884" s="1419"/>
      <c r="O884" s="1234"/>
      <c r="P884" s="875"/>
      <c r="Q884" s="1419"/>
      <c r="R884" s="1419"/>
      <c r="S884" s="1419"/>
      <c r="T884" s="1419"/>
      <c r="U884" s="1419"/>
      <c r="V884" s="1419"/>
      <c r="W884" s="1419"/>
      <c r="X884" s="1420"/>
      <c r="Y884" s="1419"/>
      <c r="Z884" s="1421"/>
      <c r="AA884" s="1419"/>
      <c r="AB884" s="1419"/>
      <c r="AC884" s="1419"/>
      <c r="AD884" s="1419"/>
      <c r="AE884" s="1419"/>
      <c r="AF884" s="1234"/>
      <c r="AG884" s="875"/>
      <c r="AH884" s="1419"/>
    </row>
    <row r="885">
      <c r="A885" s="1419"/>
      <c r="B885" s="1419"/>
      <c r="C885" s="1419"/>
      <c r="D885" s="1419"/>
      <c r="E885" s="1419"/>
      <c r="F885" s="1419"/>
      <c r="G885" s="1420"/>
      <c r="H885" s="1419"/>
      <c r="I885" s="1421"/>
      <c r="J885" s="1419"/>
      <c r="K885" s="1419"/>
      <c r="L885" s="1419"/>
      <c r="M885" s="1419"/>
      <c r="N885" s="1419"/>
      <c r="O885" s="1234"/>
      <c r="P885" s="875"/>
      <c r="Q885" s="1419"/>
      <c r="R885" s="1419"/>
      <c r="S885" s="1419"/>
      <c r="T885" s="1419"/>
      <c r="U885" s="1419"/>
      <c r="V885" s="1419"/>
      <c r="W885" s="1419"/>
      <c r="X885" s="1420"/>
      <c r="Y885" s="1419"/>
      <c r="Z885" s="1421"/>
      <c r="AA885" s="1419"/>
      <c r="AB885" s="1419"/>
      <c r="AC885" s="1419"/>
      <c r="AD885" s="1419"/>
      <c r="AE885" s="1419"/>
      <c r="AF885" s="1234"/>
      <c r="AG885" s="875"/>
      <c r="AH885" s="1419"/>
    </row>
    <row r="886">
      <c r="A886" s="1419"/>
      <c r="B886" s="1419"/>
      <c r="C886" s="1419"/>
      <c r="D886" s="1419"/>
      <c r="E886" s="1419"/>
      <c r="F886" s="1419"/>
      <c r="G886" s="1420"/>
      <c r="H886" s="1419"/>
      <c r="I886" s="1421"/>
      <c r="J886" s="1419"/>
      <c r="K886" s="1419"/>
      <c r="L886" s="1419"/>
      <c r="M886" s="1419"/>
      <c r="N886" s="1419"/>
      <c r="O886" s="1234"/>
      <c r="P886" s="875"/>
      <c r="Q886" s="1419"/>
      <c r="R886" s="1419"/>
      <c r="S886" s="1419"/>
      <c r="T886" s="1419"/>
      <c r="U886" s="1419"/>
      <c r="V886" s="1419"/>
      <c r="W886" s="1419"/>
      <c r="X886" s="1420"/>
      <c r="Y886" s="1419"/>
      <c r="Z886" s="1421"/>
      <c r="AA886" s="1419"/>
      <c r="AB886" s="1419"/>
      <c r="AC886" s="1419"/>
      <c r="AD886" s="1419"/>
      <c r="AE886" s="1419"/>
      <c r="AF886" s="1234"/>
      <c r="AG886" s="875"/>
      <c r="AH886" s="1419"/>
    </row>
    <row r="887">
      <c r="A887" s="1419"/>
      <c r="B887" s="1419"/>
      <c r="C887" s="1419"/>
      <c r="D887" s="1419"/>
      <c r="E887" s="1419"/>
      <c r="F887" s="1419"/>
      <c r="G887" s="1420"/>
      <c r="H887" s="1419"/>
      <c r="I887" s="1421"/>
      <c r="J887" s="1419"/>
      <c r="K887" s="1419"/>
      <c r="L887" s="1419"/>
      <c r="M887" s="1419"/>
      <c r="N887" s="1419"/>
      <c r="O887" s="1234"/>
      <c r="P887" s="875"/>
      <c r="Q887" s="1419"/>
      <c r="R887" s="1419"/>
      <c r="S887" s="1419"/>
      <c r="T887" s="1419"/>
      <c r="U887" s="1419"/>
      <c r="V887" s="1419"/>
      <c r="W887" s="1419"/>
      <c r="X887" s="1420"/>
      <c r="Y887" s="1419"/>
      <c r="Z887" s="1421"/>
      <c r="AA887" s="1419"/>
      <c r="AB887" s="1419"/>
      <c r="AC887" s="1419"/>
      <c r="AD887" s="1419"/>
      <c r="AE887" s="1419"/>
      <c r="AF887" s="1234"/>
      <c r="AG887" s="875"/>
      <c r="AH887" s="1419"/>
    </row>
    <row r="888">
      <c r="A888" s="1419"/>
      <c r="B888" s="1419"/>
      <c r="C888" s="1419"/>
      <c r="D888" s="1419"/>
      <c r="E888" s="1419"/>
      <c r="F888" s="1419"/>
      <c r="G888" s="1420"/>
      <c r="H888" s="1419"/>
      <c r="I888" s="1421"/>
      <c r="J888" s="1419"/>
      <c r="K888" s="1419"/>
      <c r="L888" s="1419"/>
      <c r="M888" s="1419"/>
      <c r="N888" s="1419"/>
      <c r="O888" s="1234"/>
      <c r="P888" s="875"/>
      <c r="Q888" s="1419"/>
      <c r="R888" s="1419"/>
      <c r="S888" s="1419"/>
      <c r="T888" s="1419"/>
      <c r="U888" s="1419"/>
      <c r="V888" s="1419"/>
      <c r="W888" s="1419"/>
      <c r="X888" s="1420"/>
      <c r="Y888" s="1419"/>
      <c r="Z888" s="1421"/>
      <c r="AA888" s="1419"/>
      <c r="AB888" s="1419"/>
      <c r="AC888" s="1419"/>
      <c r="AD888" s="1419"/>
      <c r="AE888" s="1419"/>
      <c r="AF888" s="1234"/>
      <c r="AG888" s="875"/>
      <c r="AH888" s="1419"/>
    </row>
    <row r="889">
      <c r="A889" s="1419"/>
      <c r="B889" s="1419"/>
      <c r="C889" s="1419"/>
      <c r="D889" s="1419"/>
      <c r="E889" s="1419"/>
      <c r="F889" s="1419"/>
      <c r="G889" s="1420"/>
      <c r="H889" s="1419"/>
      <c r="I889" s="1421"/>
      <c r="J889" s="1419"/>
      <c r="K889" s="1419"/>
      <c r="L889" s="1419"/>
      <c r="M889" s="1419"/>
      <c r="N889" s="1419"/>
      <c r="O889" s="1234"/>
      <c r="P889" s="875"/>
      <c r="Q889" s="1419"/>
      <c r="R889" s="1419"/>
      <c r="S889" s="1419"/>
      <c r="T889" s="1419"/>
      <c r="U889" s="1419"/>
      <c r="V889" s="1419"/>
      <c r="W889" s="1419"/>
      <c r="X889" s="1420"/>
      <c r="Y889" s="1419"/>
      <c r="Z889" s="1421"/>
      <c r="AA889" s="1419"/>
      <c r="AB889" s="1419"/>
      <c r="AC889" s="1419"/>
      <c r="AD889" s="1419"/>
      <c r="AE889" s="1419"/>
      <c r="AF889" s="1234"/>
      <c r="AG889" s="875"/>
      <c r="AH889" s="1419"/>
    </row>
    <row r="890">
      <c r="A890" s="1419"/>
      <c r="B890" s="1419"/>
      <c r="C890" s="1419"/>
      <c r="D890" s="1419"/>
      <c r="E890" s="1419"/>
      <c r="F890" s="1419"/>
      <c r="G890" s="1420"/>
      <c r="H890" s="1419"/>
      <c r="I890" s="1421"/>
      <c r="J890" s="1419"/>
      <c r="K890" s="1419"/>
      <c r="L890" s="1419"/>
      <c r="M890" s="1419"/>
      <c r="N890" s="1419"/>
      <c r="O890" s="1234"/>
      <c r="P890" s="875"/>
      <c r="Q890" s="1419"/>
      <c r="R890" s="1419"/>
      <c r="S890" s="1419"/>
      <c r="T890" s="1419"/>
      <c r="U890" s="1419"/>
      <c r="V890" s="1419"/>
      <c r="W890" s="1419"/>
      <c r="X890" s="1420"/>
      <c r="Y890" s="1419"/>
      <c r="Z890" s="1421"/>
      <c r="AA890" s="1419"/>
      <c r="AB890" s="1419"/>
      <c r="AC890" s="1419"/>
      <c r="AD890" s="1419"/>
      <c r="AE890" s="1419"/>
      <c r="AF890" s="1234"/>
      <c r="AG890" s="875"/>
      <c r="AH890" s="1419"/>
    </row>
    <row r="891">
      <c r="A891" s="1419"/>
      <c r="B891" s="1419"/>
      <c r="C891" s="1419"/>
      <c r="D891" s="1419"/>
      <c r="E891" s="1419"/>
      <c r="F891" s="1419"/>
      <c r="G891" s="1420"/>
      <c r="H891" s="1419"/>
      <c r="I891" s="1421"/>
      <c r="J891" s="1419"/>
      <c r="K891" s="1419"/>
      <c r="L891" s="1419"/>
      <c r="M891" s="1419"/>
      <c r="N891" s="1419"/>
      <c r="O891" s="1234"/>
      <c r="P891" s="875"/>
      <c r="Q891" s="1419"/>
      <c r="R891" s="1419"/>
      <c r="S891" s="1419"/>
      <c r="T891" s="1419"/>
      <c r="U891" s="1419"/>
      <c r="V891" s="1419"/>
      <c r="W891" s="1419"/>
      <c r="X891" s="1420"/>
      <c r="Y891" s="1419"/>
      <c r="Z891" s="1421"/>
      <c r="AA891" s="1419"/>
      <c r="AB891" s="1419"/>
      <c r="AC891" s="1419"/>
      <c r="AD891" s="1419"/>
      <c r="AE891" s="1419"/>
      <c r="AF891" s="1234"/>
      <c r="AG891" s="875"/>
      <c r="AH891" s="1419"/>
    </row>
    <row r="892">
      <c r="A892" s="1419"/>
      <c r="B892" s="1419"/>
      <c r="C892" s="1419"/>
      <c r="D892" s="1419"/>
      <c r="E892" s="1419"/>
      <c r="F892" s="1419"/>
      <c r="G892" s="1420"/>
      <c r="H892" s="1419"/>
      <c r="I892" s="1421"/>
      <c r="J892" s="1419"/>
      <c r="K892" s="1419"/>
      <c r="L892" s="1419"/>
      <c r="M892" s="1419"/>
      <c r="N892" s="1419"/>
      <c r="O892" s="1234"/>
      <c r="P892" s="875"/>
      <c r="Q892" s="1419"/>
      <c r="R892" s="1419"/>
      <c r="S892" s="1419"/>
      <c r="T892" s="1419"/>
      <c r="U892" s="1419"/>
      <c r="V892" s="1419"/>
      <c r="W892" s="1419"/>
      <c r="X892" s="1420"/>
      <c r="Y892" s="1419"/>
      <c r="Z892" s="1421"/>
      <c r="AA892" s="1419"/>
      <c r="AB892" s="1419"/>
      <c r="AC892" s="1419"/>
      <c r="AD892" s="1419"/>
      <c r="AE892" s="1419"/>
      <c r="AF892" s="1234"/>
      <c r="AG892" s="875"/>
      <c r="AH892" s="1419"/>
    </row>
    <row r="893">
      <c r="A893" s="1419"/>
      <c r="B893" s="1419"/>
      <c r="C893" s="1419"/>
      <c r="D893" s="1419"/>
      <c r="E893" s="1419"/>
      <c r="F893" s="1419"/>
      <c r="G893" s="1420"/>
      <c r="H893" s="1419"/>
      <c r="I893" s="1421"/>
      <c r="J893" s="1419"/>
      <c r="K893" s="1419"/>
      <c r="L893" s="1419"/>
      <c r="M893" s="1419"/>
      <c r="N893" s="1419"/>
      <c r="O893" s="1234"/>
      <c r="P893" s="875"/>
      <c r="Q893" s="1419"/>
      <c r="R893" s="1419"/>
      <c r="S893" s="1419"/>
      <c r="T893" s="1419"/>
      <c r="U893" s="1419"/>
      <c r="V893" s="1419"/>
      <c r="W893" s="1419"/>
      <c r="X893" s="1420"/>
      <c r="Y893" s="1419"/>
      <c r="Z893" s="1421"/>
      <c r="AA893" s="1419"/>
      <c r="AB893" s="1419"/>
      <c r="AC893" s="1419"/>
      <c r="AD893" s="1419"/>
      <c r="AE893" s="1419"/>
      <c r="AF893" s="1234"/>
      <c r="AG893" s="875"/>
      <c r="AH893" s="1419"/>
    </row>
    <row r="894">
      <c r="A894" s="1419"/>
      <c r="B894" s="1419"/>
      <c r="C894" s="1419"/>
      <c r="D894" s="1419"/>
      <c r="E894" s="1419"/>
      <c r="F894" s="1419"/>
      <c r="G894" s="1420"/>
      <c r="H894" s="1419"/>
      <c r="I894" s="1421"/>
      <c r="J894" s="1419"/>
      <c r="K894" s="1419"/>
      <c r="L894" s="1419"/>
      <c r="M894" s="1419"/>
      <c r="N894" s="1419"/>
      <c r="O894" s="1234"/>
      <c r="P894" s="875"/>
      <c r="Q894" s="1419"/>
      <c r="R894" s="1419"/>
      <c r="S894" s="1419"/>
      <c r="T894" s="1419"/>
      <c r="U894" s="1419"/>
      <c r="V894" s="1419"/>
      <c r="W894" s="1419"/>
      <c r="X894" s="1420"/>
      <c r="Y894" s="1419"/>
      <c r="Z894" s="1421"/>
      <c r="AA894" s="1419"/>
      <c r="AB894" s="1419"/>
      <c r="AC894" s="1419"/>
      <c r="AD894" s="1419"/>
      <c r="AE894" s="1419"/>
      <c r="AF894" s="1234"/>
      <c r="AG894" s="875"/>
      <c r="AH894" s="1419"/>
    </row>
    <row r="895">
      <c r="A895" s="1419"/>
      <c r="B895" s="1419"/>
      <c r="C895" s="1419"/>
      <c r="D895" s="1419"/>
      <c r="E895" s="1419"/>
      <c r="F895" s="1419"/>
      <c r="G895" s="1420"/>
      <c r="H895" s="1419"/>
      <c r="I895" s="1421"/>
      <c r="J895" s="1419"/>
      <c r="K895" s="1419"/>
      <c r="L895" s="1419"/>
      <c r="M895" s="1419"/>
      <c r="N895" s="1419"/>
      <c r="O895" s="1234"/>
      <c r="P895" s="875"/>
      <c r="Q895" s="1419"/>
      <c r="R895" s="1419"/>
      <c r="S895" s="1419"/>
      <c r="T895" s="1419"/>
      <c r="U895" s="1419"/>
      <c r="V895" s="1419"/>
      <c r="W895" s="1419"/>
      <c r="X895" s="1420"/>
      <c r="Y895" s="1419"/>
      <c r="Z895" s="1421"/>
      <c r="AA895" s="1419"/>
      <c r="AB895" s="1419"/>
      <c r="AC895" s="1419"/>
      <c r="AD895" s="1419"/>
      <c r="AE895" s="1419"/>
      <c r="AF895" s="1234"/>
      <c r="AG895" s="875"/>
      <c r="AH895" s="1419"/>
    </row>
    <row r="896">
      <c r="A896" s="1419"/>
      <c r="B896" s="1419"/>
      <c r="C896" s="1419"/>
      <c r="D896" s="1419"/>
      <c r="E896" s="1419"/>
      <c r="F896" s="1419"/>
      <c r="G896" s="1420"/>
      <c r="H896" s="1419"/>
      <c r="I896" s="1421"/>
      <c r="J896" s="1419"/>
      <c r="K896" s="1419"/>
      <c r="L896" s="1419"/>
      <c r="M896" s="1419"/>
      <c r="N896" s="1419"/>
      <c r="O896" s="1234"/>
      <c r="P896" s="875"/>
      <c r="Q896" s="1419"/>
      <c r="R896" s="1419"/>
      <c r="S896" s="1419"/>
      <c r="T896" s="1419"/>
      <c r="U896" s="1419"/>
      <c r="V896" s="1419"/>
      <c r="W896" s="1419"/>
      <c r="X896" s="1420"/>
      <c r="Y896" s="1419"/>
      <c r="Z896" s="1421"/>
      <c r="AA896" s="1419"/>
      <c r="AB896" s="1419"/>
      <c r="AC896" s="1419"/>
      <c r="AD896" s="1419"/>
      <c r="AE896" s="1419"/>
      <c r="AF896" s="1234"/>
      <c r="AG896" s="875"/>
      <c r="AH896" s="1419"/>
    </row>
    <row r="897">
      <c r="A897" s="1419"/>
      <c r="B897" s="1419"/>
      <c r="C897" s="1419"/>
      <c r="D897" s="1419"/>
      <c r="E897" s="1419"/>
      <c r="F897" s="1419"/>
      <c r="G897" s="1420"/>
      <c r="H897" s="1419"/>
      <c r="I897" s="1421"/>
      <c r="J897" s="1419"/>
      <c r="K897" s="1419"/>
      <c r="L897" s="1419"/>
      <c r="M897" s="1419"/>
      <c r="N897" s="1419"/>
      <c r="O897" s="1234"/>
      <c r="P897" s="875"/>
      <c r="Q897" s="1419"/>
      <c r="R897" s="1419"/>
      <c r="S897" s="1419"/>
      <c r="T897" s="1419"/>
      <c r="U897" s="1419"/>
      <c r="V897" s="1419"/>
      <c r="W897" s="1419"/>
      <c r="X897" s="1420"/>
      <c r="Y897" s="1419"/>
      <c r="Z897" s="1421"/>
      <c r="AA897" s="1419"/>
      <c r="AB897" s="1419"/>
      <c r="AC897" s="1419"/>
      <c r="AD897" s="1419"/>
      <c r="AE897" s="1419"/>
      <c r="AF897" s="1234"/>
      <c r="AG897" s="875"/>
      <c r="AH897" s="1419"/>
    </row>
    <row r="898">
      <c r="A898" s="1419"/>
      <c r="B898" s="1419"/>
      <c r="C898" s="1419"/>
      <c r="D898" s="1419"/>
      <c r="E898" s="1419"/>
      <c r="F898" s="1419"/>
      <c r="G898" s="1420"/>
      <c r="H898" s="1419"/>
      <c r="I898" s="1421"/>
      <c r="J898" s="1419"/>
      <c r="K898" s="1419"/>
      <c r="L898" s="1419"/>
      <c r="M898" s="1419"/>
      <c r="N898" s="1419"/>
      <c r="O898" s="1234"/>
      <c r="P898" s="875"/>
      <c r="Q898" s="1419"/>
      <c r="R898" s="1419"/>
      <c r="S898" s="1419"/>
      <c r="T898" s="1419"/>
      <c r="U898" s="1419"/>
      <c r="V898" s="1419"/>
      <c r="W898" s="1419"/>
      <c r="X898" s="1420"/>
      <c r="Y898" s="1419"/>
      <c r="Z898" s="1421"/>
      <c r="AA898" s="1419"/>
      <c r="AB898" s="1419"/>
      <c r="AC898" s="1419"/>
      <c r="AD898" s="1419"/>
      <c r="AE898" s="1419"/>
      <c r="AF898" s="1234"/>
      <c r="AG898" s="875"/>
      <c r="AH898" s="1419"/>
    </row>
    <row r="899">
      <c r="A899" s="1419"/>
      <c r="B899" s="1419"/>
      <c r="C899" s="1419"/>
      <c r="D899" s="1419"/>
      <c r="E899" s="1419"/>
      <c r="F899" s="1419"/>
      <c r="G899" s="1420"/>
      <c r="H899" s="1419"/>
      <c r="I899" s="1421"/>
      <c r="J899" s="1419"/>
      <c r="K899" s="1419"/>
      <c r="L899" s="1419"/>
      <c r="M899" s="1419"/>
      <c r="N899" s="1419"/>
      <c r="O899" s="1234"/>
      <c r="P899" s="875"/>
      <c r="Q899" s="1419"/>
      <c r="R899" s="1419"/>
      <c r="S899" s="1419"/>
      <c r="T899" s="1419"/>
      <c r="U899" s="1419"/>
      <c r="V899" s="1419"/>
      <c r="W899" s="1419"/>
      <c r="X899" s="1420"/>
      <c r="Y899" s="1419"/>
      <c r="Z899" s="1421"/>
      <c r="AA899" s="1419"/>
      <c r="AB899" s="1419"/>
      <c r="AC899" s="1419"/>
      <c r="AD899" s="1419"/>
      <c r="AE899" s="1419"/>
      <c r="AF899" s="1234"/>
      <c r="AG899" s="875"/>
      <c r="AH899" s="1419"/>
    </row>
    <row r="900">
      <c r="A900" s="1419"/>
      <c r="B900" s="1419"/>
      <c r="C900" s="1419"/>
      <c r="D900" s="1419"/>
      <c r="E900" s="1419"/>
      <c r="F900" s="1419"/>
      <c r="G900" s="1420"/>
      <c r="H900" s="1419"/>
      <c r="I900" s="1421"/>
      <c r="J900" s="1419"/>
      <c r="K900" s="1419"/>
      <c r="L900" s="1419"/>
      <c r="M900" s="1419"/>
      <c r="N900" s="1419"/>
      <c r="O900" s="1234"/>
      <c r="P900" s="875"/>
      <c r="Q900" s="1419"/>
      <c r="R900" s="1419"/>
      <c r="S900" s="1419"/>
      <c r="T900" s="1419"/>
      <c r="U900" s="1419"/>
      <c r="V900" s="1419"/>
      <c r="W900" s="1419"/>
      <c r="X900" s="1420"/>
      <c r="Y900" s="1419"/>
      <c r="Z900" s="1421"/>
      <c r="AA900" s="1419"/>
      <c r="AB900" s="1419"/>
      <c r="AC900" s="1419"/>
      <c r="AD900" s="1419"/>
      <c r="AE900" s="1419"/>
      <c r="AF900" s="1234"/>
      <c r="AG900" s="875"/>
      <c r="AH900" s="1419"/>
    </row>
    <row r="901">
      <c r="A901" s="1419"/>
      <c r="B901" s="1419"/>
      <c r="C901" s="1419"/>
      <c r="D901" s="1419"/>
      <c r="E901" s="1419"/>
      <c r="F901" s="1419"/>
      <c r="G901" s="1420"/>
      <c r="H901" s="1419"/>
      <c r="I901" s="1421"/>
      <c r="J901" s="1419"/>
      <c r="K901" s="1419"/>
      <c r="L901" s="1419"/>
      <c r="M901" s="1419"/>
      <c r="N901" s="1419"/>
      <c r="O901" s="1234"/>
      <c r="P901" s="875"/>
      <c r="Q901" s="1419"/>
      <c r="R901" s="1419"/>
      <c r="S901" s="1419"/>
      <c r="T901" s="1419"/>
      <c r="U901" s="1419"/>
      <c r="V901" s="1419"/>
      <c r="W901" s="1419"/>
      <c r="X901" s="1420"/>
      <c r="Y901" s="1419"/>
      <c r="Z901" s="1421"/>
      <c r="AA901" s="1419"/>
      <c r="AB901" s="1419"/>
      <c r="AC901" s="1419"/>
      <c r="AD901" s="1419"/>
      <c r="AE901" s="1419"/>
      <c r="AF901" s="1234"/>
      <c r="AG901" s="875"/>
      <c r="AH901" s="1419"/>
    </row>
    <row r="902">
      <c r="A902" s="1419"/>
      <c r="B902" s="1419"/>
      <c r="C902" s="1419"/>
      <c r="D902" s="1419"/>
      <c r="E902" s="1419"/>
      <c r="F902" s="1419"/>
      <c r="G902" s="1420"/>
      <c r="H902" s="1419"/>
      <c r="I902" s="1421"/>
      <c r="J902" s="1419"/>
      <c r="K902" s="1419"/>
      <c r="L902" s="1419"/>
      <c r="M902" s="1419"/>
      <c r="N902" s="1419"/>
      <c r="O902" s="1234"/>
      <c r="P902" s="875"/>
      <c r="Q902" s="1419"/>
      <c r="R902" s="1419"/>
      <c r="S902" s="1419"/>
      <c r="T902" s="1419"/>
      <c r="U902" s="1419"/>
      <c r="V902" s="1419"/>
      <c r="W902" s="1419"/>
      <c r="X902" s="1420"/>
      <c r="Y902" s="1419"/>
      <c r="Z902" s="1421"/>
      <c r="AA902" s="1419"/>
      <c r="AB902" s="1419"/>
      <c r="AC902" s="1419"/>
      <c r="AD902" s="1419"/>
      <c r="AE902" s="1419"/>
      <c r="AF902" s="1234"/>
      <c r="AG902" s="875"/>
      <c r="AH902" s="1419"/>
    </row>
    <row r="903">
      <c r="A903" s="1419"/>
      <c r="B903" s="1419"/>
      <c r="C903" s="1419"/>
      <c r="D903" s="1419"/>
      <c r="E903" s="1419"/>
      <c r="F903" s="1419"/>
      <c r="G903" s="1420"/>
      <c r="H903" s="1419"/>
      <c r="I903" s="1421"/>
      <c r="J903" s="1419"/>
      <c r="K903" s="1419"/>
      <c r="L903" s="1419"/>
      <c r="M903" s="1419"/>
      <c r="N903" s="1419"/>
      <c r="O903" s="1234"/>
      <c r="P903" s="875"/>
      <c r="Q903" s="1419"/>
      <c r="R903" s="1419"/>
      <c r="S903" s="1419"/>
      <c r="T903" s="1419"/>
      <c r="U903" s="1419"/>
      <c r="V903" s="1419"/>
      <c r="W903" s="1419"/>
      <c r="X903" s="1420"/>
      <c r="Y903" s="1419"/>
      <c r="Z903" s="1421"/>
      <c r="AA903" s="1419"/>
      <c r="AB903" s="1419"/>
      <c r="AC903" s="1419"/>
      <c r="AD903" s="1419"/>
      <c r="AE903" s="1419"/>
      <c r="AF903" s="1234"/>
      <c r="AG903" s="875"/>
      <c r="AH903" s="1419"/>
    </row>
    <row r="904">
      <c r="A904" s="1419"/>
      <c r="B904" s="1419"/>
      <c r="C904" s="1419"/>
      <c r="D904" s="1419"/>
      <c r="E904" s="1419"/>
      <c r="F904" s="1419"/>
      <c r="G904" s="1420"/>
      <c r="H904" s="1419"/>
      <c r="I904" s="1421"/>
      <c r="J904" s="1419"/>
      <c r="K904" s="1419"/>
      <c r="L904" s="1419"/>
      <c r="M904" s="1419"/>
      <c r="N904" s="1419"/>
      <c r="O904" s="1234"/>
      <c r="P904" s="875"/>
      <c r="Q904" s="1419"/>
      <c r="R904" s="1419"/>
      <c r="S904" s="1419"/>
      <c r="T904" s="1419"/>
      <c r="U904" s="1419"/>
      <c r="V904" s="1419"/>
      <c r="W904" s="1419"/>
      <c r="X904" s="1420"/>
      <c r="Y904" s="1419"/>
      <c r="Z904" s="1421"/>
      <c r="AA904" s="1419"/>
      <c r="AB904" s="1419"/>
      <c r="AC904" s="1419"/>
      <c r="AD904" s="1419"/>
      <c r="AE904" s="1419"/>
      <c r="AF904" s="1234"/>
      <c r="AG904" s="875"/>
      <c r="AH904" s="1419"/>
    </row>
    <row r="905">
      <c r="A905" s="1419"/>
      <c r="B905" s="1419"/>
      <c r="C905" s="1419"/>
      <c r="D905" s="1419"/>
      <c r="E905" s="1419"/>
      <c r="F905" s="1419"/>
      <c r="G905" s="1420"/>
      <c r="H905" s="1419"/>
      <c r="I905" s="1421"/>
      <c r="J905" s="1419"/>
      <c r="K905" s="1419"/>
      <c r="L905" s="1419"/>
      <c r="M905" s="1419"/>
      <c r="N905" s="1419"/>
      <c r="O905" s="1234"/>
      <c r="P905" s="875"/>
      <c r="Q905" s="1419"/>
      <c r="R905" s="1419"/>
      <c r="S905" s="1419"/>
      <c r="T905" s="1419"/>
      <c r="U905" s="1419"/>
      <c r="V905" s="1419"/>
      <c r="W905" s="1419"/>
      <c r="X905" s="1420"/>
      <c r="Y905" s="1419"/>
      <c r="Z905" s="1421"/>
      <c r="AA905" s="1419"/>
      <c r="AB905" s="1419"/>
      <c r="AC905" s="1419"/>
      <c r="AD905" s="1419"/>
      <c r="AE905" s="1419"/>
      <c r="AF905" s="1234"/>
      <c r="AG905" s="875"/>
      <c r="AH905" s="1419"/>
    </row>
    <row r="906">
      <c r="A906" s="1419"/>
      <c r="B906" s="1419"/>
      <c r="C906" s="1419"/>
      <c r="D906" s="1419"/>
      <c r="E906" s="1419"/>
      <c r="F906" s="1419"/>
      <c r="G906" s="1420"/>
      <c r="H906" s="1419"/>
      <c r="I906" s="1421"/>
      <c r="J906" s="1419"/>
      <c r="K906" s="1419"/>
      <c r="L906" s="1419"/>
      <c r="M906" s="1419"/>
      <c r="N906" s="1419"/>
      <c r="O906" s="1234"/>
      <c r="P906" s="875"/>
      <c r="Q906" s="1419"/>
      <c r="R906" s="1419"/>
      <c r="S906" s="1419"/>
      <c r="T906" s="1419"/>
      <c r="U906" s="1419"/>
      <c r="V906" s="1419"/>
      <c r="W906" s="1419"/>
      <c r="X906" s="1420"/>
      <c r="Y906" s="1419"/>
      <c r="Z906" s="1421"/>
      <c r="AA906" s="1419"/>
      <c r="AB906" s="1419"/>
      <c r="AC906" s="1419"/>
      <c r="AD906" s="1419"/>
      <c r="AE906" s="1419"/>
      <c r="AF906" s="1234"/>
      <c r="AG906" s="875"/>
      <c r="AH906" s="1419"/>
    </row>
    <row r="907">
      <c r="A907" s="1419"/>
      <c r="B907" s="1419"/>
      <c r="C907" s="1419"/>
      <c r="D907" s="1419"/>
      <c r="E907" s="1419"/>
      <c r="F907" s="1419"/>
      <c r="G907" s="1420"/>
      <c r="H907" s="1419"/>
      <c r="I907" s="1421"/>
      <c r="J907" s="1419"/>
      <c r="K907" s="1419"/>
      <c r="L907" s="1419"/>
      <c r="M907" s="1419"/>
      <c r="N907" s="1419"/>
      <c r="O907" s="1234"/>
      <c r="P907" s="875"/>
      <c r="Q907" s="1419"/>
      <c r="R907" s="1419"/>
      <c r="S907" s="1419"/>
      <c r="T907" s="1419"/>
      <c r="U907" s="1419"/>
      <c r="V907" s="1419"/>
      <c r="W907" s="1419"/>
      <c r="X907" s="1420"/>
      <c r="Y907" s="1419"/>
      <c r="Z907" s="1421"/>
      <c r="AA907" s="1419"/>
      <c r="AB907" s="1419"/>
      <c r="AC907" s="1419"/>
      <c r="AD907" s="1419"/>
      <c r="AE907" s="1419"/>
      <c r="AF907" s="1234"/>
      <c r="AG907" s="875"/>
      <c r="AH907" s="1419"/>
    </row>
    <row r="908">
      <c r="A908" s="1419"/>
      <c r="B908" s="1419"/>
      <c r="C908" s="1419"/>
      <c r="D908" s="1419"/>
      <c r="E908" s="1419"/>
      <c r="F908" s="1419"/>
      <c r="G908" s="1420"/>
      <c r="H908" s="1419"/>
      <c r="I908" s="1421"/>
      <c r="J908" s="1419"/>
      <c r="K908" s="1419"/>
      <c r="L908" s="1419"/>
      <c r="M908" s="1419"/>
      <c r="N908" s="1419"/>
      <c r="O908" s="1234"/>
      <c r="P908" s="875"/>
      <c r="Q908" s="1419"/>
      <c r="R908" s="1419"/>
      <c r="S908" s="1419"/>
      <c r="T908" s="1419"/>
      <c r="U908" s="1419"/>
      <c r="V908" s="1419"/>
      <c r="W908" s="1419"/>
      <c r="X908" s="1420"/>
      <c r="Y908" s="1419"/>
      <c r="Z908" s="1421"/>
      <c r="AA908" s="1419"/>
      <c r="AB908" s="1419"/>
      <c r="AC908" s="1419"/>
      <c r="AD908" s="1419"/>
      <c r="AE908" s="1419"/>
      <c r="AF908" s="1234"/>
      <c r="AG908" s="875"/>
      <c r="AH908" s="1419"/>
    </row>
    <row r="909">
      <c r="A909" s="1419"/>
      <c r="B909" s="1419"/>
      <c r="C909" s="1419"/>
      <c r="D909" s="1419"/>
      <c r="E909" s="1419"/>
      <c r="F909" s="1419"/>
      <c r="G909" s="1420"/>
      <c r="H909" s="1419"/>
      <c r="I909" s="1421"/>
      <c r="J909" s="1419"/>
      <c r="K909" s="1419"/>
      <c r="L909" s="1419"/>
      <c r="M909" s="1419"/>
      <c r="N909" s="1419"/>
      <c r="O909" s="1234"/>
      <c r="P909" s="875"/>
      <c r="Q909" s="1419"/>
      <c r="R909" s="1419"/>
      <c r="S909" s="1419"/>
      <c r="T909" s="1419"/>
      <c r="U909" s="1419"/>
      <c r="V909" s="1419"/>
      <c r="W909" s="1419"/>
      <c r="X909" s="1420"/>
      <c r="Y909" s="1419"/>
      <c r="Z909" s="1421"/>
      <c r="AA909" s="1419"/>
      <c r="AB909" s="1419"/>
      <c r="AC909" s="1419"/>
      <c r="AD909" s="1419"/>
      <c r="AE909" s="1419"/>
      <c r="AF909" s="1234"/>
      <c r="AG909" s="875"/>
      <c r="AH909" s="1419"/>
    </row>
    <row r="910">
      <c r="A910" s="1419"/>
      <c r="B910" s="1419"/>
      <c r="C910" s="1419"/>
      <c r="D910" s="1419"/>
      <c r="E910" s="1419"/>
      <c r="F910" s="1419"/>
      <c r="G910" s="1420"/>
      <c r="H910" s="1419"/>
      <c r="I910" s="1421"/>
      <c r="J910" s="1419"/>
      <c r="K910" s="1419"/>
      <c r="L910" s="1419"/>
      <c r="M910" s="1419"/>
      <c r="N910" s="1419"/>
      <c r="O910" s="1234"/>
      <c r="P910" s="875"/>
      <c r="Q910" s="1419"/>
      <c r="R910" s="1419"/>
      <c r="S910" s="1419"/>
      <c r="T910" s="1419"/>
      <c r="U910" s="1419"/>
      <c r="V910" s="1419"/>
      <c r="W910" s="1419"/>
      <c r="X910" s="1420"/>
      <c r="Y910" s="1419"/>
      <c r="Z910" s="1421"/>
      <c r="AA910" s="1419"/>
      <c r="AB910" s="1419"/>
      <c r="AC910" s="1419"/>
      <c r="AD910" s="1419"/>
      <c r="AE910" s="1419"/>
      <c r="AF910" s="1234"/>
      <c r="AG910" s="875"/>
      <c r="AH910" s="1419"/>
    </row>
    <row r="911">
      <c r="A911" s="1419"/>
      <c r="B911" s="1419"/>
      <c r="C911" s="1419"/>
      <c r="D911" s="1419"/>
      <c r="E911" s="1419"/>
      <c r="F911" s="1419"/>
      <c r="G911" s="1420"/>
      <c r="H911" s="1419"/>
      <c r="I911" s="1421"/>
      <c r="J911" s="1419"/>
      <c r="K911" s="1419"/>
      <c r="L911" s="1419"/>
      <c r="M911" s="1419"/>
      <c r="N911" s="1419"/>
      <c r="O911" s="1234"/>
      <c r="P911" s="875"/>
      <c r="Q911" s="1419"/>
      <c r="R911" s="1419"/>
      <c r="S911" s="1419"/>
      <c r="T911" s="1419"/>
      <c r="U911" s="1419"/>
      <c r="V911" s="1419"/>
      <c r="W911" s="1419"/>
      <c r="X911" s="1420"/>
      <c r="Y911" s="1419"/>
      <c r="Z911" s="1421"/>
      <c r="AA911" s="1419"/>
      <c r="AB911" s="1419"/>
      <c r="AC911" s="1419"/>
      <c r="AD911" s="1419"/>
      <c r="AE911" s="1419"/>
      <c r="AF911" s="1234"/>
      <c r="AG911" s="875"/>
      <c r="AH911" s="1419"/>
    </row>
    <row r="912">
      <c r="A912" s="1419"/>
      <c r="B912" s="1419"/>
      <c r="C912" s="1419"/>
      <c r="D912" s="1419"/>
      <c r="E912" s="1419"/>
      <c r="F912" s="1419"/>
      <c r="G912" s="1420"/>
      <c r="H912" s="1419"/>
      <c r="I912" s="1421"/>
      <c r="J912" s="1419"/>
      <c r="K912" s="1419"/>
      <c r="L912" s="1419"/>
      <c r="M912" s="1419"/>
      <c r="N912" s="1419"/>
      <c r="O912" s="1234"/>
      <c r="P912" s="875"/>
      <c r="Q912" s="1419"/>
      <c r="R912" s="1419"/>
      <c r="S912" s="1419"/>
      <c r="T912" s="1419"/>
      <c r="U912" s="1419"/>
      <c r="V912" s="1419"/>
      <c r="W912" s="1419"/>
      <c r="X912" s="1420"/>
      <c r="Y912" s="1419"/>
      <c r="Z912" s="1421"/>
      <c r="AA912" s="1419"/>
      <c r="AB912" s="1419"/>
      <c r="AC912" s="1419"/>
      <c r="AD912" s="1419"/>
      <c r="AE912" s="1419"/>
      <c r="AF912" s="1234"/>
      <c r="AG912" s="875"/>
      <c r="AH912" s="1419"/>
    </row>
    <row r="913">
      <c r="A913" s="1419"/>
      <c r="B913" s="1419"/>
      <c r="C913" s="1419"/>
      <c r="D913" s="1419"/>
      <c r="E913" s="1419"/>
      <c r="F913" s="1419"/>
      <c r="G913" s="1420"/>
      <c r="H913" s="1419"/>
      <c r="I913" s="1421"/>
      <c r="J913" s="1419"/>
      <c r="K913" s="1419"/>
      <c r="L913" s="1419"/>
      <c r="M913" s="1419"/>
      <c r="N913" s="1419"/>
      <c r="O913" s="1234"/>
      <c r="P913" s="875"/>
      <c r="Q913" s="1419"/>
      <c r="R913" s="1419"/>
      <c r="S913" s="1419"/>
      <c r="T913" s="1419"/>
      <c r="U913" s="1419"/>
      <c r="V913" s="1419"/>
      <c r="W913" s="1419"/>
      <c r="X913" s="1420"/>
      <c r="Y913" s="1419"/>
      <c r="Z913" s="1421"/>
      <c r="AA913" s="1419"/>
      <c r="AB913" s="1419"/>
      <c r="AC913" s="1419"/>
      <c r="AD913" s="1419"/>
      <c r="AE913" s="1419"/>
      <c r="AF913" s="1234"/>
      <c r="AG913" s="875"/>
      <c r="AH913" s="1419"/>
    </row>
    <row r="914">
      <c r="A914" s="1419"/>
      <c r="B914" s="1419"/>
      <c r="C914" s="1419"/>
      <c r="D914" s="1419"/>
      <c r="E914" s="1419"/>
      <c r="F914" s="1419"/>
      <c r="G914" s="1420"/>
      <c r="H914" s="1419"/>
      <c r="I914" s="1421"/>
      <c r="J914" s="1419"/>
      <c r="K914" s="1419"/>
      <c r="L914" s="1419"/>
      <c r="M914" s="1419"/>
      <c r="N914" s="1419"/>
      <c r="O914" s="1234"/>
      <c r="P914" s="875"/>
      <c r="Q914" s="1419"/>
      <c r="R914" s="1419"/>
      <c r="S914" s="1419"/>
      <c r="T914" s="1419"/>
      <c r="U914" s="1419"/>
      <c r="V914" s="1419"/>
      <c r="W914" s="1419"/>
      <c r="X914" s="1420"/>
      <c r="Y914" s="1419"/>
      <c r="Z914" s="1421"/>
      <c r="AA914" s="1419"/>
      <c r="AB914" s="1419"/>
      <c r="AC914" s="1419"/>
      <c r="AD914" s="1419"/>
      <c r="AE914" s="1419"/>
      <c r="AF914" s="1234"/>
      <c r="AG914" s="875"/>
      <c r="AH914" s="1419"/>
    </row>
    <row r="915">
      <c r="A915" s="1419"/>
      <c r="B915" s="1419"/>
      <c r="C915" s="1419"/>
      <c r="D915" s="1419"/>
      <c r="E915" s="1419"/>
      <c r="F915" s="1419"/>
      <c r="G915" s="1420"/>
      <c r="H915" s="1419"/>
      <c r="I915" s="1421"/>
      <c r="J915" s="1419"/>
      <c r="K915" s="1419"/>
      <c r="L915" s="1419"/>
      <c r="M915" s="1419"/>
      <c r="N915" s="1419"/>
      <c r="O915" s="1234"/>
      <c r="P915" s="875"/>
      <c r="Q915" s="1419"/>
      <c r="R915" s="1419"/>
      <c r="S915" s="1419"/>
      <c r="T915" s="1419"/>
      <c r="U915" s="1419"/>
      <c r="V915" s="1419"/>
      <c r="W915" s="1419"/>
      <c r="X915" s="1420"/>
      <c r="Y915" s="1419"/>
      <c r="Z915" s="1421"/>
      <c r="AA915" s="1419"/>
      <c r="AB915" s="1419"/>
      <c r="AC915" s="1419"/>
      <c r="AD915" s="1419"/>
      <c r="AE915" s="1419"/>
      <c r="AF915" s="1234"/>
      <c r="AG915" s="875"/>
      <c r="AH915" s="1419"/>
    </row>
    <row r="916">
      <c r="A916" s="1419"/>
      <c r="B916" s="1419"/>
      <c r="C916" s="1419"/>
      <c r="D916" s="1419"/>
      <c r="E916" s="1419"/>
      <c r="F916" s="1419"/>
      <c r="G916" s="1420"/>
      <c r="H916" s="1419"/>
      <c r="I916" s="1421"/>
      <c r="J916" s="1419"/>
      <c r="K916" s="1419"/>
      <c r="L916" s="1419"/>
      <c r="M916" s="1419"/>
      <c r="N916" s="1419"/>
      <c r="O916" s="1234"/>
      <c r="P916" s="875"/>
      <c r="Q916" s="1419"/>
      <c r="R916" s="1419"/>
      <c r="S916" s="1419"/>
      <c r="T916" s="1419"/>
      <c r="U916" s="1419"/>
      <c r="V916" s="1419"/>
      <c r="W916" s="1419"/>
      <c r="X916" s="1420"/>
      <c r="Y916" s="1419"/>
      <c r="Z916" s="1421"/>
      <c r="AA916" s="1419"/>
      <c r="AB916" s="1419"/>
      <c r="AC916" s="1419"/>
      <c r="AD916" s="1419"/>
      <c r="AE916" s="1419"/>
      <c r="AF916" s="1234"/>
      <c r="AG916" s="875"/>
      <c r="AH916" s="1419"/>
    </row>
    <row r="917">
      <c r="A917" s="1419"/>
      <c r="B917" s="1419"/>
      <c r="C917" s="1419"/>
      <c r="D917" s="1419"/>
      <c r="E917" s="1419"/>
      <c r="F917" s="1419"/>
      <c r="G917" s="1420"/>
      <c r="H917" s="1419"/>
      <c r="I917" s="1421"/>
      <c r="J917" s="1419"/>
      <c r="K917" s="1419"/>
      <c r="L917" s="1419"/>
      <c r="M917" s="1419"/>
      <c r="N917" s="1419"/>
      <c r="O917" s="1234"/>
      <c r="P917" s="875"/>
      <c r="Q917" s="1419"/>
      <c r="R917" s="1419"/>
      <c r="S917" s="1419"/>
      <c r="T917" s="1419"/>
      <c r="U917" s="1419"/>
      <c r="V917" s="1419"/>
      <c r="W917" s="1419"/>
      <c r="X917" s="1420"/>
      <c r="Y917" s="1419"/>
      <c r="Z917" s="1421"/>
      <c r="AA917" s="1419"/>
      <c r="AB917" s="1419"/>
      <c r="AC917" s="1419"/>
      <c r="AD917" s="1419"/>
      <c r="AE917" s="1419"/>
      <c r="AF917" s="1234"/>
      <c r="AG917" s="875"/>
      <c r="AH917" s="1419"/>
    </row>
    <row r="918">
      <c r="A918" s="1419"/>
      <c r="B918" s="1419"/>
      <c r="C918" s="1419"/>
      <c r="D918" s="1419"/>
      <c r="E918" s="1419"/>
      <c r="F918" s="1419"/>
      <c r="G918" s="1420"/>
      <c r="H918" s="1419"/>
      <c r="I918" s="1421"/>
      <c r="J918" s="1419"/>
      <c r="K918" s="1419"/>
      <c r="L918" s="1419"/>
      <c r="M918" s="1419"/>
      <c r="N918" s="1419"/>
      <c r="O918" s="1234"/>
      <c r="P918" s="875"/>
      <c r="Q918" s="1419"/>
      <c r="R918" s="1419"/>
      <c r="S918" s="1419"/>
      <c r="T918" s="1419"/>
      <c r="U918" s="1419"/>
      <c r="V918" s="1419"/>
      <c r="W918" s="1419"/>
      <c r="X918" s="1420"/>
      <c r="Y918" s="1419"/>
      <c r="Z918" s="1421"/>
      <c r="AA918" s="1419"/>
      <c r="AB918" s="1419"/>
      <c r="AC918" s="1419"/>
      <c r="AD918" s="1419"/>
      <c r="AE918" s="1419"/>
      <c r="AF918" s="1234"/>
      <c r="AG918" s="875"/>
      <c r="AH918" s="1419"/>
    </row>
    <row r="919">
      <c r="A919" s="1419"/>
      <c r="B919" s="1419"/>
      <c r="C919" s="1419"/>
      <c r="D919" s="1419"/>
      <c r="E919" s="1419"/>
      <c r="F919" s="1419"/>
      <c r="G919" s="1420"/>
      <c r="H919" s="1419"/>
      <c r="I919" s="1421"/>
      <c r="J919" s="1419"/>
      <c r="K919" s="1419"/>
      <c r="L919" s="1419"/>
      <c r="M919" s="1419"/>
      <c r="N919" s="1419"/>
      <c r="O919" s="1234"/>
      <c r="P919" s="875"/>
      <c r="Q919" s="1419"/>
      <c r="R919" s="1419"/>
      <c r="S919" s="1419"/>
      <c r="T919" s="1419"/>
      <c r="U919" s="1419"/>
      <c r="V919" s="1419"/>
      <c r="W919" s="1419"/>
      <c r="X919" s="1420"/>
      <c r="Y919" s="1419"/>
      <c r="Z919" s="1421"/>
      <c r="AA919" s="1419"/>
      <c r="AB919" s="1419"/>
      <c r="AC919" s="1419"/>
      <c r="AD919" s="1419"/>
      <c r="AE919" s="1419"/>
      <c r="AF919" s="1234"/>
      <c r="AG919" s="875"/>
      <c r="AH919" s="1419"/>
    </row>
    <row r="920">
      <c r="A920" s="1419"/>
      <c r="B920" s="1419"/>
      <c r="C920" s="1419"/>
      <c r="D920" s="1419"/>
      <c r="E920" s="1419"/>
      <c r="F920" s="1419"/>
      <c r="G920" s="1420"/>
      <c r="H920" s="1419"/>
      <c r="I920" s="1421"/>
      <c r="J920" s="1419"/>
      <c r="K920" s="1419"/>
      <c r="L920" s="1419"/>
      <c r="M920" s="1419"/>
      <c r="N920" s="1419"/>
      <c r="O920" s="1234"/>
      <c r="P920" s="875"/>
      <c r="Q920" s="1419"/>
      <c r="R920" s="1419"/>
      <c r="S920" s="1419"/>
      <c r="T920" s="1419"/>
      <c r="U920" s="1419"/>
      <c r="V920" s="1419"/>
      <c r="W920" s="1419"/>
      <c r="X920" s="1420"/>
      <c r="Y920" s="1419"/>
      <c r="Z920" s="1421"/>
      <c r="AA920" s="1419"/>
      <c r="AB920" s="1419"/>
      <c r="AC920" s="1419"/>
      <c r="AD920" s="1419"/>
      <c r="AE920" s="1419"/>
      <c r="AF920" s="1234"/>
      <c r="AG920" s="875"/>
      <c r="AH920" s="1419"/>
    </row>
    <row r="921">
      <c r="A921" s="1419"/>
      <c r="B921" s="1419"/>
      <c r="C921" s="1419"/>
      <c r="D921" s="1419"/>
      <c r="E921" s="1419"/>
      <c r="F921" s="1419"/>
      <c r="G921" s="1420"/>
      <c r="H921" s="1419"/>
      <c r="I921" s="1421"/>
      <c r="J921" s="1419"/>
      <c r="K921" s="1419"/>
      <c r="L921" s="1419"/>
      <c r="M921" s="1419"/>
      <c r="N921" s="1419"/>
      <c r="O921" s="1234"/>
      <c r="P921" s="875"/>
      <c r="Q921" s="1419"/>
      <c r="R921" s="1419"/>
      <c r="S921" s="1419"/>
      <c r="T921" s="1419"/>
      <c r="U921" s="1419"/>
      <c r="V921" s="1419"/>
      <c r="W921" s="1419"/>
      <c r="X921" s="1420"/>
      <c r="Y921" s="1419"/>
      <c r="Z921" s="1421"/>
      <c r="AA921" s="1419"/>
      <c r="AB921" s="1419"/>
      <c r="AC921" s="1419"/>
      <c r="AD921" s="1419"/>
      <c r="AE921" s="1419"/>
      <c r="AF921" s="1234"/>
      <c r="AG921" s="875"/>
      <c r="AH921" s="1419"/>
    </row>
    <row r="922">
      <c r="A922" s="1419"/>
      <c r="B922" s="1419"/>
      <c r="C922" s="1419"/>
      <c r="D922" s="1419"/>
      <c r="E922" s="1419"/>
      <c r="F922" s="1419"/>
      <c r="G922" s="1420"/>
      <c r="H922" s="1419"/>
      <c r="I922" s="1421"/>
      <c r="J922" s="1419"/>
      <c r="K922" s="1419"/>
      <c r="L922" s="1419"/>
      <c r="M922" s="1419"/>
      <c r="N922" s="1419"/>
      <c r="O922" s="1234"/>
      <c r="P922" s="875"/>
      <c r="Q922" s="1419"/>
      <c r="R922" s="1419"/>
      <c r="S922" s="1419"/>
      <c r="T922" s="1419"/>
      <c r="U922" s="1419"/>
      <c r="V922" s="1419"/>
      <c r="W922" s="1419"/>
      <c r="X922" s="1420"/>
      <c r="Y922" s="1419"/>
      <c r="Z922" s="1421"/>
      <c r="AA922" s="1419"/>
      <c r="AB922" s="1419"/>
      <c r="AC922" s="1419"/>
      <c r="AD922" s="1419"/>
      <c r="AE922" s="1419"/>
      <c r="AF922" s="1234"/>
      <c r="AG922" s="875"/>
      <c r="AH922" s="1419"/>
    </row>
    <row r="923">
      <c r="A923" s="1419"/>
      <c r="B923" s="1419"/>
      <c r="C923" s="1419"/>
      <c r="D923" s="1419"/>
      <c r="E923" s="1419"/>
      <c r="F923" s="1419"/>
      <c r="G923" s="1420"/>
      <c r="H923" s="1419"/>
      <c r="I923" s="1421"/>
      <c r="J923" s="1419"/>
      <c r="K923" s="1419"/>
      <c r="L923" s="1419"/>
      <c r="M923" s="1419"/>
      <c r="N923" s="1419"/>
      <c r="O923" s="1234"/>
      <c r="P923" s="875"/>
      <c r="Q923" s="1419"/>
      <c r="R923" s="1419"/>
      <c r="S923" s="1419"/>
      <c r="T923" s="1419"/>
      <c r="U923" s="1419"/>
      <c r="V923" s="1419"/>
      <c r="W923" s="1419"/>
      <c r="X923" s="1420"/>
      <c r="Y923" s="1419"/>
      <c r="Z923" s="1421"/>
      <c r="AA923" s="1419"/>
      <c r="AB923" s="1419"/>
      <c r="AC923" s="1419"/>
      <c r="AD923" s="1419"/>
      <c r="AE923" s="1419"/>
      <c r="AF923" s="1234"/>
      <c r="AG923" s="875"/>
      <c r="AH923" s="1419"/>
    </row>
    <row r="924">
      <c r="A924" s="1419"/>
      <c r="B924" s="1419"/>
      <c r="C924" s="1419"/>
      <c r="D924" s="1419"/>
      <c r="E924" s="1419"/>
      <c r="F924" s="1419"/>
      <c r="G924" s="1420"/>
      <c r="H924" s="1419"/>
      <c r="I924" s="1421"/>
      <c r="J924" s="1419"/>
      <c r="K924" s="1419"/>
      <c r="L924" s="1419"/>
      <c r="M924" s="1419"/>
      <c r="N924" s="1419"/>
      <c r="O924" s="1234"/>
      <c r="P924" s="875"/>
      <c r="Q924" s="1419"/>
      <c r="R924" s="1419"/>
      <c r="S924" s="1419"/>
      <c r="T924" s="1419"/>
      <c r="U924" s="1419"/>
      <c r="V924" s="1419"/>
      <c r="W924" s="1419"/>
      <c r="X924" s="1420"/>
      <c r="Y924" s="1419"/>
      <c r="Z924" s="1421"/>
      <c r="AA924" s="1419"/>
      <c r="AB924" s="1419"/>
      <c r="AC924" s="1419"/>
      <c r="AD924" s="1419"/>
      <c r="AE924" s="1419"/>
      <c r="AF924" s="1234"/>
      <c r="AG924" s="875"/>
      <c r="AH924" s="1419"/>
    </row>
    <row r="925">
      <c r="A925" s="1419"/>
      <c r="B925" s="1419"/>
      <c r="C925" s="1419"/>
      <c r="D925" s="1419"/>
      <c r="E925" s="1419"/>
      <c r="F925" s="1419"/>
      <c r="G925" s="1420"/>
      <c r="H925" s="1419"/>
      <c r="I925" s="1421"/>
      <c r="J925" s="1419"/>
      <c r="K925" s="1419"/>
      <c r="L925" s="1419"/>
      <c r="M925" s="1419"/>
      <c r="N925" s="1419"/>
      <c r="O925" s="1234"/>
      <c r="P925" s="875"/>
      <c r="Q925" s="1419"/>
      <c r="R925" s="1419"/>
      <c r="S925" s="1419"/>
      <c r="T925" s="1419"/>
      <c r="U925" s="1419"/>
      <c r="V925" s="1419"/>
      <c r="W925" s="1419"/>
      <c r="X925" s="1420"/>
      <c r="Y925" s="1419"/>
      <c r="Z925" s="1421"/>
      <c r="AA925" s="1419"/>
      <c r="AB925" s="1419"/>
      <c r="AC925" s="1419"/>
      <c r="AD925" s="1419"/>
      <c r="AE925" s="1419"/>
      <c r="AF925" s="1234"/>
      <c r="AG925" s="875"/>
      <c r="AH925" s="1419"/>
    </row>
    <row r="926">
      <c r="A926" s="1419"/>
      <c r="B926" s="1419"/>
      <c r="C926" s="1419"/>
      <c r="D926" s="1419"/>
      <c r="E926" s="1419"/>
      <c r="F926" s="1419"/>
      <c r="G926" s="1420"/>
      <c r="H926" s="1419"/>
      <c r="I926" s="1421"/>
      <c r="J926" s="1419"/>
      <c r="K926" s="1419"/>
      <c r="L926" s="1419"/>
      <c r="M926" s="1419"/>
      <c r="N926" s="1419"/>
      <c r="O926" s="1234"/>
      <c r="P926" s="875"/>
      <c r="Q926" s="1419"/>
      <c r="R926" s="1419"/>
      <c r="S926" s="1419"/>
      <c r="T926" s="1419"/>
      <c r="U926" s="1419"/>
      <c r="V926" s="1419"/>
      <c r="W926" s="1419"/>
      <c r="X926" s="1420"/>
      <c r="Y926" s="1419"/>
      <c r="Z926" s="1421"/>
      <c r="AA926" s="1419"/>
      <c r="AB926" s="1419"/>
      <c r="AC926" s="1419"/>
      <c r="AD926" s="1419"/>
      <c r="AE926" s="1419"/>
      <c r="AF926" s="1234"/>
      <c r="AG926" s="875"/>
      <c r="AH926" s="1419"/>
    </row>
    <row r="927">
      <c r="A927" s="1419"/>
      <c r="B927" s="1419"/>
      <c r="C927" s="1419"/>
      <c r="D927" s="1419"/>
      <c r="E927" s="1419"/>
      <c r="F927" s="1419"/>
      <c r="G927" s="1420"/>
      <c r="H927" s="1419"/>
      <c r="I927" s="1421"/>
      <c r="J927" s="1419"/>
      <c r="K927" s="1419"/>
      <c r="L927" s="1419"/>
      <c r="M927" s="1419"/>
      <c r="N927" s="1419"/>
      <c r="O927" s="1234"/>
      <c r="P927" s="875"/>
      <c r="Q927" s="1419"/>
      <c r="R927" s="1419"/>
      <c r="S927" s="1419"/>
      <c r="T927" s="1419"/>
      <c r="U927" s="1419"/>
      <c r="V927" s="1419"/>
      <c r="W927" s="1419"/>
      <c r="X927" s="1420"/>
      <c r="Y927" s="1419"/>
      <c r="Z927" s="1421"/>
      <c r="AA927" s="1419"/>
      <c r="AB927" s="1419"/>
      <c r="AC927" s="1419"/>
      <c r="AD927" s="1419"/>
      <c r="AE927" s="1419"/>
      <c r="AF927" s="1234"/>
      <c r="AG927" s="875"/>
      <c r="AH927" s="1419"/>
    </row>
    <row r="928">
      <c r="A928" s="1419"/>
      <c r="B928" s="1419"/>
      <c r="C928" s="1419"/>
      <c r="D928" s="1419"/>
      <c r="E928" s="1419"/>
      <c r="F928" s="1419"/>
      <c r="G928" s="1420"/>
      <c r="H928" s="1419"/>
      <c r="I928" s="1421"/>
      <c r="J928" s="1419"/>
      <c r="K928" s="1419"/>
      <c r="L928" s="1419"/>
      <c r="M928" s="1419"/>
      <c r="N928" s="1419"/>
      <c r="O928" s="1234"/>
      <c r="P928" s="875"/>
      <c r="Q928" s="1419"/>
      <c r="R928" s="1419"/>
      <c r="S928" s="1419"/>
      <c r="T928" s="1419"/>
      <c r="U928" s="1419"/>
      <c r="V928" s="1419"/>
      <c r="W928" s="1419"/>
      <c r="X928" s="1420"/>
      <c r="Y928" s="1419"/>
      <c r="Z928" s="1421"/>
      <c r="AA928" s="1419"/>
      <c r="AB928" s="1419"/>
      <c r="AC928" s="1419"/>
      <c r="AD928" s="1419"/>
      <c r="AE928" s="1419"/>
      <c r="AF928" s="1234"/>
      <c r="AG928" s="875"/>
      <c r="AH928" s="1419"/>
    </row>
    <row r="929">
      <c r="A929" s="1419"/>
      <c r="B929" s="1419"/>
      <c r="C929" s="1419"/>
      <c r="D929" s="1419"/>
      <c r="E929" s="1419"/>
      <c r="F929" s="1419"/>
      <c r="G929" s="1420"/>
      <c r="H929" s="1419"/>
      <c r="I929" s="1421"/>
      <c r="J929" s="1419"/>
      <c r="K929" s="1419"/>
      <c r="L929" s="1419"/>
      <c r="M929" s="1419"/>
      <c r="N929" s="1419"/>
      <c r="O929" s="1234"/>
      <c r="P929" s="875"/>
      <c r="Q929" s="1419"/>
      <c r="R929" s="1419"/>
      <c r="S929" s="1419"/>
      <c r="T929" s="1419"/>
      <c r="U929" s="1419"/>
      <c r="V929" s="1419"/>
      <c r="W929" s="1419"/>
      <c r="X929" s="1420"/>
      <c r="Y929" s="1419"/>
      <c r="Z929" s="1421"/>
      <c r="AA929" s="1419"/>
      <c r="AB929" s="1419"/>
      <c r="AC929" s="1419"/>
      <c r="AD929" s="1419"/>
      <c r="AE929" s="1419"/>
      <c r="AF929" s="1234"/>
      <c r="AG929" s="875"/>
      <c r="AH929" s="1419"/>
    </row>
    <row r="930">
      <c r="A930" s="1419"/>
      <c r="B930" s="1419"/>
      <c r="C930" s="1419"/>
      <c r="D930" s="1419"/>
      <c r="E930" s="1419"/>
      <c r="F930" s="1419"/>
      <c r="G930" s="1420"/>
      <c r="H930" s="1419"/>
      <c r="I930" s="1421"/>
      <c r="J930" s="1419"/>
      <c r="K930" s="1419"/>
      <c r="L930" s="1419"/>
      <c r="M930" s="1419"/>
      <c r="N930" s="1419"/>
      <c r="O930" s="1234"/>
      <c r="P930" s="875"/>
      <c r="Q930" s="1419"/>
      <c r="R930" s="1419"/>
      <c r="S930" s="1419"/>
      <c r="T930" s="1419"/>
      <c r="U930" s="1419"/>
      <c r="V930" s="1419"/>
      <c r="W930" s="1419"/>
      <c r="X930" s="1420"/>
      <c r="Y930" s="1419"/>
      <c r="Z930" s="1421"/>
      <c r="AA930" s="1419"/>
      <c r="AB930" s="1419"/>
      <c r="AC930" s="1419"/>
      <c r="AD930" s="1419"/>
      <c r="AE930" s="1419"/>
      <c r="AF930" s="1234"/>
      <c r="AG930" s="875"/>
      <c r="AH930" s="1419"/>
    </row>
    <row r="931">
      <c r="A931" s="1419"/>
      <c r="B931" s="1419"/>
      <c r="C931" s="1419"/>
      <c r="D931" s="1419"/>
      <c r="E931" s="1419"/>
      <c r="F931" s="1419"/>
      <c r="G931" s="1420"/>
      <c r="H931" s="1419"/>
      <c r="I931" s="1421"/>
      <c r="J931" s="1419"/>
      <c r="K931" s="1419"/>
      <c r="L931" s="1419"/>
      <c r="M931" s="1419"/>
      <c r="N931" s="1419"/>
      <c r="O931" s="1234"/>
      <c r="P931" s="875"/>
      <c r="Q931" s="1419"/>
      <c r="R931" s="1419"/>
      <c r="S931" s="1419"/>
      <c r="T931" s="1419"/>
      <c r="U931" s="1419"/>
      <c r="V931" s="1419"/>
      <c r="W931" s="1419"/>
      <c r="X931" s="1420"/>
      <c r="Y931" s="1419"/>
      <c r="Z931" s="1421"/>
      <c r="AA931" s="1419"/>
      <c r="AB931" s="1419"/>
      <c r="AC931" s="1419"/>
      <c r="AD931" s="1419"/>
      <c r="AE931" s="1419"/>
      <c r="AF931" s="1234"/>
      <c r="AG931" s="875"/>
      <c r="AH931" s="1419"/>
    </row>
    <row r="932">
      <c r="A932" s="1419"/>
      <c r="B932" s="1419"/>
      <c r="C932" s="1419"/>
      <c r="D932" s="1419"/>
      <c r="E932" s="1419"/>
      <c r="F932" s="1419"/>
      <c r="G932" s="1420"/>
      <c r="H932" s="1419"/>
      <c r="I932" s="1421"/>
      <c r="J932" s="1419"/>
      <c r="K932" s="1419"/>
      <c r="L932" s="1419"/>
      <c r="M932" s="1419"/>
      <c r="N932" s="1419"/>
      <c r="O932" s="1234"/>
      <c r="P932" s="875"/>
      <c r="Q932" s="1419"/>
      <c r="R932" s="1419"/>
      <c r="S932" s="1419"/>
      <c r="T932" s="1419"/>
      <c r="U932" s="1419"/>
      <c r="V932" s="1419"/>
      <c r="W932" s="1419"/>
      <c r="X932" s="1420"/>
      <c r="Y932" s="1419"/>
      <c r="Z932" s="1421"/>
      <c r="AA932" s="1419"/>
      <c r="AB932" s="1419"/>
      <c r="AC932" s="1419"/>
      <c r="AD932" s="1419"/>
      <c r="AE932" s="1419"/>
      <c r="AF932" s="1234"/>
      <c r="AG932" s="875"/>
      <c r="AH932" s="1419"/>
    </row>
    <row r="933">
      <c r="A933" s="1419"/>
      <c r="B933" s="1419"/>
      <c r="C933" s="1419"/>
      <c r="D933" s="1419"/>
      <c r="E933" s="1419"/>
      <c r="F933" s="1419"/>
      <c r="G933" s="1420"/>
      <c r="H933" s="1419"/>
      <c r="I933" s="1421"/>
      <c r="J933" s="1419"/>
      <c r="K933" s="1419"/>
      <c r="L933" s="1419"/>
      <c r="M933" s="1419"/>
      <c r="N933" s="1419"/>
      <c r="O933" s="1234"/>
      <c r="P933" s="875"/>
      <c r="Q933" s="1419"/>
      <c r="R933" s="1419"/>
      <c r="S933" s="1419"/>
      <c r="T933" s="1419"/>
      <c r="U933" s="1419"/>
      <c r="V933" s="1419"/>
      <c r="W933" s="1419"/>
      <c r="X933" s="1420"/>
      <c r="Y933" s="1419"/>
      <c r="Z933" s="1421"/>
      <c r="AA933" s="1419"/>
      <c r="AB933" s="1419"/>
      <c r="AC933" s="1419"/>
      <c r="AD933" s="1419"/>
      <c r="AE933" s="1419"/>
      <c r="AF933" s="1234"/>
      <c r="AG933" s="875"/>
      <c r="AH933" s="1419"/>
    </row>
    <row r="934">
      <c r="A934" s="1419"/>
      <c r="B934" s="1419"/>
      <c r="C934" s="1419"/>
      <c r="D934" s="1419"/>
      <c r="E934" s="1419"/>
      <c r="F934" s="1419"/>
      <c r="G934" s="1420"/>
      <c r="H934" s="1419"/>
      <c r="I934" s="1421"/>
      <c r="J934" s="1419"/>
      <c r="K934" s="1419"/>
      <c r="L934" s="1419"/>
      <c r="M934" s="1419"/>
      <c r="N934" s="1419"/>
      <c r="O934" s="1234"/>
      <c r="P934" s="875"/>
      <c r="Q934" s="1419"/>
      <c r="R934" s="1419"/>
      <c r="S934" s="1419"/>
      <c r="T934" s="1419"/>
      <c r="U934" s="1419"/>
      <c r="V934" s="1419"/>
      <c r="W934" s="1419"/>
      <c r="X934" s="1420"/>
      <c r="Y934" s="1419"/>
      <c r="Z934" s="1421"/>
      <c r="AA934" s="1419"/>
      <c r="AB934" s="1419"/>
      <c r="AC934" s="1419"/>
      <c r="AD934" s="1419"/>
      <c r="AE934" s="1419"/>
      <c r="AF934" s="1234"/>
      <c r="AG934" s="875"/>
      <c r="AH934" s="1419"/>
    </row>
    <row r="935">
      <c r="A935" s="1419"/>
      <c r="B935" s="1419"/>
      <c r="C935" s="1419"/>
      <c r="D935" s="1419"/>
      <c r="E935" s="1419"/>
      <c r="F935" s="1419"/>
      <c r="G935" s="1420"/>
      <c r="H935" s="1419"/>
      <c r="I935" s="1421"/>
      <c r="J935" s="1419"/>
      <c r="K935" s="1419"/>
      <c r="L935" s="1419"/>
      <c r="M935" s="1419"/>
      <c r="N935" s="1419"/>
      <c r="O935" s="1234"/>
      <c r="P935" s="875"/>
      <c r="Q935" s="1419"/>
      <c r="R935" s="1419"/>
      <c r="S935" s="1419"/>
      <c r="T935" s="1419"/>
      <c r="U935" s="1419"/>
      <c r="V935" s="1419"/>
      <c r="W935" s="1419"/>
      <c r="X935" s="1420"/>
      <c r="Y935" s="1419"/>
      <c r="Z935" s="1421"/>
      <c r="AA935" s="1419"/>
      <c r="AB935" s="1419"/>
      <c r="AC935" s="1419"/>
      <c r="AD935" s="1419"/>
      <c r="AE935" s="1419"/>
      <c r="AF935" s="1234"/>
      <c r="AG935" s="875"/>
      <c r="AH935" s="1419"/>
    </row>
    <row r="936">
      <c r="A936" s="1419"/>
      <c r="B936" s="1419"/>
      <c r="C936" s="1419"/>
      <c r="D936" s="1419"/>
      <c r="E936" s="1419"/>
      <c r="F936" s="1419"/>
      <c r="G936" s="1420"/>
      <c r="H936" s="1419"/>
      <c r="I936" s="1421"/>
      <c r="J936" s="1419"/>
      <c r="K936" s="1419"/>
      <c r="L936" s="1419"/>
      <c r="M936" s="1419"/>
      <c r="N936" s="1419"/>
      <c r="O936" s="1234"/>
      <c r="P936" s="875"/>
      <c r="Q936" s="1419"/>
      <c r="R936" s="1419"/>
      <c r="S936" s="1419"/>
      <c r="T936" s="1419"/>
      <c r="U936" s="1419"/>
      <c r="V936" s="1419"/>
      <c r="W936" s="1419"/>
      <c r="X936" s="1420"/>
      <c r="Y936" s="1419"/>
      <c r="Z936" s="1421"/>
      <c r="AA936" s="1419"/>
      <c r="AB936" s="1419"/>
      <c r="AC936" s="1419"/>
      <c r="AD936" s="1419"/>
      <c r="AE936" s="1419"/>
      <c r="AF936" s="1234"/>
      <c r="AG936" s="875"/>
      <c r="AH936" s="1419"/>
    </row>
    <row r="937">
      <c r="A937" s="1419"/>
      <c r="B937" s="1419"/>
      <c r="C937" s="1419"/>
      <c r="D937" s="1419"/>
      <c r="E937" s="1419"/>
      <c r="F937" s="1419"/>
      <c r="G937" s="1420"/>
      <c r="H937" s="1419"/>
      <c r="I937" s="1421"/>
      <c r="J937" s="1419"/>
      <c r="K937" s="1419"/>
      <c r="L937" s="1419"/>
      <c r="M937" s="1419"/>
      <c r="N937" s="1419"/>
      <c r="O937" s="1234"/>
      <c r="P937" s="875"/>
      <c r="Q937" s="1419"/>
      <c r="R937" s="1419"/>
      <c r="S937" s="1419"/>
      <c r="T937" s="1419"/>
      <c r="U937" s="1419"/>
      <c r="V937" s="1419"/>
      <c r="W937" s="1419"/>
      <c r="X937" s="1420"/>
      <c r="Y937" s="1419"/>
      <c r="Z937" s="1421"/>
      <c r="AA937" s="1419"/>
      <c r="AB937" s="1419"/>
      <c r="AC937" s="1419"/>
      <c r="AD937" s="1419"/>
      <c r="AE937" s="1419"/>
      <c r="AF937" s="1234"/>
      <c r="AG937" s="875"/>
      <c r="AH937" s="1419"/>
    </row>
    <row r="938">
      <c r="A938" s="1419"/>
      <c r="B938" s="1419"/>
      <c r="C938" s="1419"/>
      <c r="D938" s="1419"/>
      <c r="E938" s="1419"/>
      <c r="F938" s="1419"/>
      <c r="G938" s="1420"/>
      <c r="H938" s="1419"/>
      <c r="I938" s="1421"/>
      <c r="J938" s="1419"/>
      <c r="K938" s="1419"/>
      <c r="L938" s="1419"/>
      <c r="M938" s="1419"/>
      <c r="N938" s="1419"/>
      <c r="O938" s="1234"/>
      <c r="P938" s="875"/>
      <c r="Q938" s="1419"/>
      <c r="R938" s="1419"/>
      <c r="S938" s="1419"/>
      <c r="T938" s="1419"/>
      <c r="U938" s="1419"/>
      <c r="V938" s="1419"/>
      <c r="W938" s="1419"/>
      <c r="X938" s="1420"/>
      <c r="Y938" s="1419"/>
      <c r="Z938" s="1421"/>
      <c r="AA938" s="1419"/>
      <c r="AB938" s="1419"/>
      <c r="AC938" s="1419"/>
      <c r="AD938" s="1419"/>
      <c r="AE938" s="1419"/>
      <c r="AF938" s="1234"/>
      <c r="AG938" s="875"/>
      <c r="AH938" s="1419"/>
    </row>
    <row r="939">
      <c r="A939" s="1419"/>
      <c r="B939" s="1419"/>
      <c r="C939" s="1419"/>
      <c r="D939" s="1419"/>
      <c r="E939" s="1419"/>
      <c r="F939" s="1419"/>
      <c r="G939" s="1420"/>
      <c r="H939" s="1419"/>
      <c r="I939" s="1421"/>
      <c r="J939" s="1419"/>
      <c r="K939" s="1419"/>
      <c r="L939" s="1419"/>
      <c r="M939" s="1419"/>
      <c r="N939" s="1419"/>
      <c r="O939" s="1234"/>
      <c r="P939" s="875"/>
      <c r="Q939" s="1419"/>
      <c r="R939" s="1419"/>
      <c r="S939" s="1419"/>
      <c r="T939" s="1419"/>
      <c r="U939" s="1419"/>
      <c r="V939" s="1419"/>
      <c r="W939" s="1419"/>
      <c r="X939" s="1420"/>
      <c r="Y939" s="1419"/>
      <c r="Z939" s="1421"/>
      <c r="AA939" s="1419"/>
      <c r="AB939" s="1419"/>
      <c r="AC939" s="1419"/>
      <c r="AD939" s="1419"/>
      <c r="AE939" s="1419"/>
      <c r="AF939" s="1234"/>
      <c r="AG939" s="875"/>
      <c r="AH939" s="1419"/>
    </row>
    <row r="940">
      <c r="A940" s="1419"/>
      <c r="B940" s="1419"/>
      <c r="C940" s="1419"/>
      <c r="D940" s="1419"/>
      <c r="E940" s="1419"/>
      <c r="F940" s="1419"/>
      <c r="G940" s="1420"/>
      <c r="H940" s="1419"/>
      <c r="I940" s="1421"/>
      <c r="J940" s="1419"/>
      <c r="K940" s="1419"/>
      <c r="L940" s="1419"/>
      <c r="M940" s="1419"/>
      <c r="N940" s="1419"/>
      <c r="O940" s="1234"/>
      <c r="P940" s="875"/>
      <c r="Q940" s="1419"/>
      <c r="R940" s="1419"/>
      <c r="S940" s="1419"/>
      <c r="T940" s="1419"/>
      <c r="U940" s="1419"/>
      <c r="V940" s="1419"/>
      <c r="W940" s="1419"/>
      <c r="X940" s="1420"/>
      <c r="Y940" s="1419"/>
      <c r="Z940" s="1421"/>
      <c r="AA940" s="1419"/>
      <c r="AB940" s="1419"/>
      <c r="AC940" s="1419"/>
      <c r="AD940" s="1419"/>
      <c r="AE940" s="1419"/>
      <c r="AF940" s="1234"/>
      <c r="AG940" s="875"/>
      <c r="AH940" s="1419"/>
    </row>
    <row r="941">
      <c r="A941" s="1419"/>
      <c r="B941" s="1419"/>
      <c r="C941" s="1419"/>
      <c r="D941" s="1419"/>
      <c r="E941" s="1419"/>
      <c r="F941" s="1419"/>
      <c r="G941" s="1420"/>
      <c r="H941" s="1419"/>
      <c r="I941" s="1421"/>
      <c r="J941" s="1419"/>
      <c r="K941" s="1419"/>
      <c r="L941" s="1419"/>
      <c r="M941" s="1419"/>
      <c r="N941" s="1419"/>
      <c r="O941" s="1234"/>
      <c r="P941" s="875"/>
      <c r="Q941" s="1419"/>
      <c r="R941" s="1419"/>
      <c r="S941" s="1419"/>
      <c r="T941" s="1419"/>
      <c r="U941" s="1419"/>
      <c r="V941" s="1419"/>
      <c r="W941" s="1419"/>
      <c r="X941" s="1420"/>
      <c r="Y941" s="1419"/>
      <c r="Z941" s="1421"/>
      <c r="AA941" s="1419"/>
      <c r="AB941" s="1419"/>
      <c r="AC941" s="1419"/>
      <c r="AD941" s="1419"/>
      <c r="AE941" s="1419"/>
      <c r="AF941" s="1234"/>
      <c r="AG941" s="875"/>
      <c r="AH941" s="1419"/>
    </row>
    <row r="942">
      <c r="A942" s="1419"/>
      <c r="B942" s="1419"/>
      <c r="C942" s="1419"/>
      <c r="D942" s="1419"/>
      <c r="E942" s="1419"/>
      <c r="F942" s="1419"/>
      <c r="G942" s="1420"/>
      <c r="H942" s="1419"/>
      <c r="I942" s="1421"/>
      <c r="J942" s="1419"/>
      <c r="K942" s="1419"/>
      <c r="L942" s="1419"/>
      <c r="M942" s="1419"/>
      <c r="N942" s="1419"/>
      <c r="O942" s="1234"/>
      <c r="P942" s="875"/>
      <c r="Q942" s="1419"/>
      <c r="R942" s="1419"/>
      <c r="S942" s="1419"/>
      <c r="T942" s="1419"/>
      <c r="U942" s="1419"/>
      <c r="V942" s="1419"/>
      <c r="W942" s="1419"/>
      <c r="X942" s="1420"/>
      <c r="Y942" s="1419"/>
      <c r="Z942" s="1421"/>
      <c r="AA942" s="1419"/>
      <c r="AB942" s="1419"/>
      <c r="AC942" s="1419"/>
      <c r="AD942" s="1419"/>
      <c r="AE942" s="1419"/>
      <c r="AF942" s="1234"/>
      <c r="AG942" s="875"/>
      <c r="AH942" s="1419"/>
    </row>
    <row r="943">
      <c r="A943" s="1419"/>
      <c r="B943" s="1419"/>
      <c r="C943" s="1419"/>
      <c r="D943" s="1419"/>
      <c r="E943" s="1419"/>
      <c r="F943" s="1419"/>
      <c r="G943" s="1420"/>
      <c r="H943" s="1419"/>
      <c r="I943" s="1421"/>
      <c r="J943" s="1419"/>
      <c r="K943" s="1419"/>
      <c r="L943" s="1419"/>
      <c r="M943" s="1419"/>
      <c r="N943" s="1419"/>
      <c r="O943" s="1234"/>
      <c r="P943" s="875"/>
      <c r="Q943" s="1419"/>
      <c r="R943" s="1419"/>
      <c r="S943" s="1419"/>
      <c r="T943" s="1419"/>
      <c r="U943" s="1419"/>
      <c r="V943" s="1419"/>
      <c r="W943" s="1419"/>
      <c r="X943" s="1420"/>
      <c r="Y943" s="1419"/>
      <c r="Z943" s="1421"/>
      <c r="AA943" s="1419"/>
      <c r="AB943" s="1419"/>
      <c r="AC943" s="1419"/>
      <c r="AD943" s="1419"/>
      <c r="AE943" s="1419"/>
      <c r="AF943" s="1234"/>
      <c r="AG943" s="875"/>
      <c r="AH943" s="1419"/>
    </row>
    <row r="944">
      <c r="A944" s="1419"/>
      <c r="B944" s="1419"/>
      <c r="C944" s="1419"/>
      <c r="D944" s="1419"/>
      <c r="E944" s="1419"/>
      <c r="F944" s="1419"/>
      <c r="G944" s="1420"/>
      <c r="H944" s="1419"/>
      <c r="I944" s="1421"/>
      <c r="J944" s="1419"/>
      <c r="K944" s="1419"/>
      <c r="L944" s="1419"/>
      <c r="M944" s="1419"/>
      <c r="N944" s="1419"/>
      <c r="O944" s="1234"/>
      <c r="P944" s="875"/>
      <c r="Q944" s="1419"/>
      <c r="R944" s="1419"/>
      <c r="S944" s="1419"/>
      <c r="T944" s="1419"/>
      <c r="U944" s="1419"/>
      <c r="V944" s="1419"/>
      <c r="W944" s="1419"/>
      <c r="X944" s="1420"/>
      <c r="Y944" s="1419"/>
      <c r="Z944" s="1421"/>
      <c r="AA944" s="1419"/>
      <c r="AB944" s="1419"/>
      <c r="AC944" s="1419"/>
      <c r="AD944" s="1419"/>
      <c r="AE944" s="1419"/>
      <c r="AF944" s="1234"/>
      <c r="AG944" s="875"/>
      <c r="AH944" s="1419"/>
    </row>
    <row r="945">
      <c r="A945" s="1419"/>
      <c r="B945" s="1419"/>
      <c r="C945" s="1419"/>
      <c r="D945" s="1419"/>
      <c r="E945" s="1419"/>
      <c r="F945" s="1419"/>
      <c r="G945" s="1420"/>
      <c r="H945" s="1419"/>
      <c r="I945" s="1421"/>
      <c r="J945" s="1419"/>
      <c r="K945" s="1419"/>
      <c r="L945" s="1419"/>
      <c r="M945" s="1419"/>
      <c r="N945" s="1419"/>
      <c r="O945" s="1234"/>
      <c r="P945" s="875"/>
      <c r="Q945" s="1419"/>
      <c r="R945" s="1419"/>
      <c r="S945" s="1419"/>
      <c r="T945" s="1419"/>
      <c r="U945" s="1419"/>
      <c r="V945" s="1419"/>
      <c r="W945" s="1419"/>
      <c r="X945" s="1420"/>
      <c r="Y945" s="1419"/>
      <c r="Z945" s="1421"/>
      <c r="AA945" s="1419"/>
      <c r="AB945" s="1419"/>
      <c r="AC945" s="1419"/>
      <c r="AD945" s="1419"/>
      <c r="AE945" s="1419"/>
      <c r="AF945" s="1234"/>
      <c r="AG945" s="875"/>
      <c r="AH945" s="1419"/>
    </row>
    <row r="946">
      <c r="A946" s="1419"/>
      <c r="B946" s="1419"/>
      <c r="C946" s="1419"/>
      <c r="D946" s="1419"/>
      <c r="E946" s="1419"/>
      <c r="F946" s="1419"/>
      <c r="G946" s="1420"/>
      <c r="H946" s="1419"/>
      <c r="I946" s="1421"/>
      <c r="J946" s="1419"/>
      <c r="K946" s="1419"/>
      <c r="L946" s="1419"/>
      <c r="M946" s="1419"/>
      <c r="N946" s="1419"/>
      <c r="O946" s="1234"/>
      <c r="P946" s="875"/>
      <c r="Q946" s="1419"/>
      <c r="R946" s="1419"/>
      <c r="S946" s="1419"/>
      <c r="T946" s="1419"/>
      <c r="U946" s="1419"/>
      <c r="V946" s="1419"/>
      <c r="W946" s="1419"/>
      <c r="X946" s="1420"/>
      <c r="Y946" s="1419"/>
      <c r="Z946" s="1421"/>
      <c r="AA946" s="1419"/>
      <c r="AB946" s="1419"/>
      <c r="AC946" s="1419"/>
      <c r="AD946" s="1419"/>
      <c r="AE946" s="1419"/>
      <c r="AF946" s="1234"/>
      <c r="AG946" s="875"/>
      <c r="AH946" s="1419"/>
    </row>
    <row r="947">
      <c r="A947" s="1419"/>
      <c r="B947" s="1419"/>
      <c r="C947" s="1419"/>
      <c r="D947" s="1419"/>
      <c r="E947" s="1419"/>
      <c r="F947" s="1419"/>
      <c r="G947" s="1420"/>
      <c r="H947" s="1419"/>
      <c r="I947" s="1421"/>
      <c r="J947" s="1419"/>
      <c r="K947" s="1419"/>
      <c r="L947" s="1419"/>
      <c r="M947" s="1419"/>
      <c r="N947" s="1419"/>
      <c r="O947" s="1234"/>
      <c r="P947" s="875"/>
      <c r="Q947" s="1419"/>
      <c r="R947" s="1419"/>
      <c r="S947" s="1419"/>
      <c r="T947" s="1419"/>
      <c r="U947" s="1419"/>
      <c r="V947" s="1419"/>
      <c r="W947" s="1419"/>
      <c r="X947" s="1420"/>
      <c r="Y947" s="1419"/>
      <c r="Z947" s="1421"/>
      <c r="AA947" s="1419"/>
      <c r="AB947" s="1419"/>
      <c r="AC947" s="1419"/>
      <c r="AD947" s="1419"/>
      <c r="AE947" s="1419"/>
      <c r="AF947" s="1234"/>
      <c r="AG947" s="875"/>
      <c r="AH947" s="1419"/>
    </row>
    <row r="948">
      <c r="A948" s="1419"/>
      <c r="B948" s="1419"/>
      <c r="C948" s="1419"/>
      <c r="D948" s="1419"/>
      <c r="E948" s="1419"/>
      <c r="F948" s="1419"/>
      <c r="G948" s="1420"/>
      <c r="H948" s="1419"/>
      <c r="I948" s="1421"/>
      <c r="J948" s="1419"/>
      <c r="K948" s="1419"/>
      <c r="L948" s="1419"/>
      <c r="M948" s="1419"/>
      <c r="N948" s="1419"/>
      <c r="O948" s="1234"/>
      <c r="P948" s="875"/>
      <c r="Q948" s="1419"/>
      <c r="R948" s="1419"/>
      <c r="S948" s="1419"/>
      <c r="T948" s="1419"/>
      <c r="U948" s="1419"/>
      <c r="V948" s="1419"/>
      <c r="W948" s="1419"/>
      <c r="X948" s="1420"/>
      <c r="Y948" s="1419"/>
      <c r="Z948" s="1421"/>
      <c r="AA948" s="1419"/>
      <c r="AB948" s="1419"/>
      <c r="AC948" s="1419"/>
      <c r="AD948" s="1419"/>
      <c r="AE948" s="1419"/>
      <c r="AF948" s="1234"/>
      <c r="AG948" s="875"/>
      <c r="AH948" s="1419"/>
    </row>
    <row r="949">
      <c r="A949" s="1419"/>
      <c r="B949" s="1419"/>
      <c r="C949" s="1419"/>
      <c r="D949" s="1419"/>
      <c r="E949" s="1419"/>
      <c r="F949" s="1419"/>
      <c r="G949" s="1420"/>
      <c r="H949" s="1419"/>
      <c r="I949" s="1421"/>
      <c r="J949" s="1419"/>
      <c r="K949" s="1419"/>
      <c r="L949" s="1419"/>
      <c r="M949" s="1419"/>
      <c r="N949" s="1419"/>
      <c r="O949" s="1234"/>
      <c r="P949" s="875"/>
      <c r="Q949" s="1419"/>
      <c r="R949" s="1419"/>
      <c r="S949" s="1419"/>
      <c r="T949" s="1419"/>
      <c r="U949" s="1419"/>
      <c r="V949" s="1419"/>
      <c r="W949" s="1419"/>
      <c r="X949" s="1420"/>
      <c r="Y949" s="1419"/>
      <c r="Z949" s="1421"/>
      <c r="AA949" s="1419"/>
      <c r="AB949" s="1419"/>
      <c r="AC949" s="1419"/>
      <c r="AD949" s="1419"/>
      <c r="AE949" s="1419"/>
      <c r="AF949" s="1234"/>
      <c r="AG949" s="875"/>
      <c r="AH949" s="1419"/>
    </row>
    <row r="950">
      <c r="A950" s="1419"/>
      <c r="B950" s="1419"/>
      <c r="C950" s="1419"/>
      <c r="D950" s="1419"/>
      <c r="E950" s="1419"/>
      <c r="F950" s="1419"/>
      <c r="G950" s="1420"/>
      <c r="H950" s="1419"/>
      <c r="I950" s="1421"/>
      <c r="J950" s="1419"/>
      <c r="K950" s="1419"/>
      <c r="L950" s="1419"/>
      <c r="M950" s="1419"/>
      <c r="N950" s="1419"/>
      <c r="O950" s="1234"/>
      <c r="P950" s="875"/>
      <c r="Q950" s="1419"/>
      <c r="R950" s="1419"/>
      <c r="S950" s="1419"/>
      <c r="T950" s="1419"/>
      <c r="U950" s="1419"/>
      <c r="V950" s="1419"/>
      <c r="W950" s="1419"/>
      <c r="X950" s="1420"/>
      <c r="Y950" s="1419"/>
      <c r="Z950" s="1421"/>
      <c r="AA950" s="1419"/>
      <c r="AB950" s="1419"/>
      <c r="AC950" s="1419"/>
      <c r="AD950" s="1419"/>
      <c r="AE950" s="1419"/>
      <c r="AF950" s="1234"/>
      <c r="AG950" s="875"/>
      <c r="AH950" s="1419"/>
    </row>
    <row r="951">
      <c r="A951" s="1419"/>
      <c r="B951" s="1419"/>
      <c r="C951" s="1419"/>
      <c r="D951" s="1419"/>
      <c r="E951" s="1419"/>
      <c r="F951" s="1419"/>
      <c r="G951" s="1420"/>
      <c r="H951" s="1419"/>
      <c r="I951" s="1421"/>
      <c r="J951" s="1419"/>
      <c r="K951" s="1419"/>
      <c r="L951" s="1419"/>
      <c r="M951" s="1419"/>
      <c r="N951" s="1419"/>
      <c r="O951" s="1234"/>
      <c r="P951" s="875"/>
      <c r="Q951" s="1419"/>
      <c r="R951" s="1419"/>
      <c r="S951" s="1419"/>
      <c r="T951" s="1419"/>
      <c r="U951" s="1419"/>
      <c r="V951" s="1419"/>
      <c r="W951" s="1419"/>
      <c r="X951" s="1420"/>
      <c r="Y951" s="1419"/>
      <c r="Z951" s="1421"/>
      <c r="AA951" s="1419"/>
      <c r="AB951" s="1419"/>
      <c r="AC951" s="1419"/>
      <c r="AD951" s="1419"/>
      <c r="AE951" s="1419"/>
      <c r="AF951" s="1234"/>
      <c r="AG951" s="875"/>
      <c r="AH951" s="1419"/>
    </row>
    <row r="952">
      <c r="A952" s="1419"/>
      <c r="B952" s="1419"/>
      <c r="C952" s="1419"/>
      <c r="D952" s="1419"/>
      <c r="E952" s="1419"/>
      <c r="F952" s="1419"/>
      <c r="G952" s="1420"/>
      <c r="H952" s="1419"/>
      <c r="I952" s="1421"/>
      <c r="J952" s="1419"/>
      <c r="K952" s="1419"/>
      <c r="L952" s="1419"/>
      <c r="M952" s="1419"/>
      <c r="N952" s="1419"/>
      <c r="O952" s="1234"/>
      <c r="P952" s="875"/>
      <c r="Q952" s="1419"/>
      <c r="R952" s="1419"/>
      <c r="S952" s="1419"/>
      <c r="T952" s="1419"/>
      <c r="U952" s="1419"/>
      <c r="V952" s="1419"/>
      <c r="W952" s="1419"/>
      <c r="X952" s="1420"/>
      <c r="Y952" s="1419"/>
      <c r="Z952" s="1421"/>
      <c r="AA952" s="1419"/>
      <c r="AB952" s="1419"/>
      <c r="AC952" s="1419"/>
      <c r="AD952" s="1419"/>
      <c r="AE952" s="1419"/>
      <c r="AF952" s="1234"/>
      <c r="AG952" s="875"/>
      <c r="AH952" s="1419"/>
    </row>
    <row r="953">
      <c r="A953" s="1419"/>
      <c r="B953" s="1419"/>
      <c r="C953" s="1419"/>
      <c r="D953" s="1419"/>
      <c r="E953" s="1419"/>
      <c r="F953" s="1419"/>
      <c r="G953" s="1420"/>
      <c r="H953" s="1419"/>
      <c r="I953" s="1421"/>
      <c r="J953" s="1419"/>
      <c r="K953" s="1419"/>
      <c r="L953" s="1419"/>
      <c r="M953" s="1419"/>
      <c r="N953" s="1419"/>
      <c r="O953" s="1234"/>
      <c r="P953" s="875"/>
      <c r="Q953" s="1419"/>
      <c r="R953" s="1419"/>
      <c r="S953" s="1419"/>
      <c r="T953" s="1419"/>
      <c r="U953" s="1419"/>
      <c r="V953" s="1419"/>
      <c r="W953" s="1419"/>
      <c r="X953" s="1420"/>
      <c r="Y953" s="1419"/>
      <c r="Z953" s="1421"/>
      <c r="AA953" s="1419"/>
      <c r="AB953" s="1419"/>
      <c r="AC953" s="1419"/>
      <c r="AD953" s="1419"/>
      <c r="AE953" s="1419"/>
      <c r="AF953" s="1234"/>
      <c r="AG953" s="875"/>
      <c r="AH953" s="1419"/>
    </row>
    <row r="954">
      <c r="A954" s="1419"/>
      <c r="B954" s="1419"/>
      <c r="C954" s="1419"/>
      <c r="D954" s="1419"/>
      <c r="E954" s="1419"/>
      <c r="F954" s="1419"/>
      <c r="G954" s="1420"/>
      <c r="H954" s="1419"/>
      <c r="I954" s="1421"/>
      <c r="J954" s="1419"/>
      <c r="K954" s="1419"/>
      <c r="L954" s="1419"/>
      <c r="M954" s="1419"/>
      <c r="N954" s="1419"/>
      <c r="O954" s="1234"/>
      <c r="P954" s="875"/>
      <c r="Q954" s="1419"/>
      <c r="R954" s="1419"/>
      <c r="S954" s="1419"/>
      <c r="T954" s="1419"/>
      <c r="U954" s="1419"/>
      <c r="V954" s="1419"/>
      <c r="W954" s="1419"/>
      <c r="X954" s="1420"/>
      <c r="Y954" s="1419"/>
      <c r="Z954" s="1421"/>
      <c r="AA954" s="1419"/>
      <c r="AB954" s="1419"/>
      <c r="AC954" s="1419"/>
      <c r="AD954" s="1419"/>
      <c r="AE954" s="1419"/>
      <c r="AF954" s="1234"/>
      <c r="AG954" s="875"/>
      <c r="AH954" s="1419"/>
    </row>
    <row r="955">
      <c r="A955" s="1419"/>
      <c r="B955" s="1419"/>
      <c r="C955" s="1419"/>
      <c r="D955" s="1419"/>
      <c r="E955" s="1419"/>
      <c r="F955" s="1419"/>
      <c r="G955" s="1420"/>
      <c r="H955" s="1419"/>
      <c r="I955" s="1421"/>
      <c r="J955" s="1419"/>
      <c r="K955" s="1419"/>
      <c r="L955" s="1419"/>
      <c r="M955" s="1419"/>
      <c r="N955" s="1419"/>
      <c r="O955" s="1234"/>
      <c r="P955" s="875"/>
      <c r="Q955" s="1419"/>
      <c r="R955" s="1419"/>
      <c r="S955" s="1419"/>
      <c r="T955" s="1419"/>
      <c r="U955" s="1419"/>
      <c r="V955" s="1419"/>
      <c r="W955" s="1419"/>
      <c r="X955" s="1420"/>
      <c r="Y955" s="1419"/>
      <c r="Z955" s="1421"/>
      <c r="AA955" s="1419"/>
      <c r="AB955" s="1419"/>
      <c r="AC955" s="1419"/>
      <c r="AD955" s="1419"/>
      <c r="AE955" s="1419"/>
      <c r="AF955" s="1234"/>
      <c r="AG955" s="875"/>
      <c r="AH955" s="1419"/>
    </row>
    <row r="956">
      <c r="A956" s="1419"/>
      <c r="B956" s="1419"/>
      <c r="C956" s="1419"/>
      <c r="D956" s="1419"/>
      <c r="E956" s="1419"/>
      <c r="F956" s="1419"/>
      <c r="G956" s="1420"/>
      <c r="H956" s="1419"/>
      <c r="I956" s="1421"/>
      <c r="J956" s="1419"/>
      <c r="K956" s="1419"/>
      <c r="L956" s="1419"/>
      <c r="M956" s="1419"/>
      <c r="N956" s="1419"/>
      <c r="O956" s="1234"/>
      <c r="P956" s="875"/>
      <c r="Q956" s="1419"/>
      <c r="R956" s="1419"/>
      <c r="S956" s="1419"/>
      <c r="T956" s="1419"/>
      <c r="U956" s="1419"/>
      <c r="V956" s="1419"/>
      <c r="W956" s="1419"/>
      <c r="X956" s="1420"/>
      <c r="Y956" s="1419"/>
      <c r="Z956" s="1421"/>
      <c r="AA956" s="1419"/>
      <c r="AB956" s="1419"/>
      <c r="AC956" s="1419"/>
      <c r="AD956" s="1419"/>
      <c r="AE956" s="1419"/>
      <c r="AF956" s="1234"/>
      <c r="AG956" s="875"/>
      <c r="AH956" s="1419"/>
    </row>
    <row r="957">
      <c r="A957" s="1419"/>
      <c r="B957" s="1419"/>
      <c r="C957" s="1419"/>
      <c r="D957" s="1419"/>
      <c r="E957" s="1419"/>
      <c r="F957" s="1419"/>
      <c r="G957" s="1420"/>
      <c r="H957" s="1419"/>
      <c r="I957" s="1421"/>
      <c r="J957" s="1419"/>
      <c r="K957" s="1419"/>
      <c r="L957" s="1419"/>
      <c r="M957" s="1419"/>
      <c r="N957" s="1419"/>
      <c r="O957" s="1234"/>
      <c r="P957" s="875"/>
      <c r="Q957" s="1419"/>
      <c r="R957" s="1419"/>
      <c r="S957" s="1419"/>
      <c r="T957" s="1419"/>
      <c r="U957" s="1419"/>
      <c r="V957" s="1419"/>
      <c r="W957" s="1419"/>
      <c r="X957" s="1420"/>
      <c r="Y957" s="1419"/>
      <c r="Z957" s="1421"/>
      <c r="AA957" s="1419"/>
      <c r="AB957" s="1419"/>
      <c r="AC957" s="1419"/>
      <c r="AD957" s="1419"/>
      <c r="AE957" s="1419"/>
      <c r="AF957" s="1234"/>
      <c r="AG957" s="875"/>
      <c r="AH957" s="1419"/>
    </row>
    <row r="958">
      <c r="A958" s="1419"/>
      <c r="B958" s="1419"/>
      <c r="C958" s="1419"/>
      <c r="D958" s="1419"/>
      <c r="E958" s="1419"/>
      <c r="F958" s="1419"/>
      <c r="G958" s="1420"/>
      <c r="H958" s="1419"/>
      <c r="I958" s="1421"/>
      <c r="J958" s="1419"/>
      <c r="K958" s="1419"/>
      <c r="L958" s="1419"/>
      <c r="M958" s="1419"/>
      <c r="N958" s="1419"/>
      <c r="O958" s="1234"/>
      <c r="P958" s="875"/>
      <c r="Q958" s="1419"/>
      <c r="R958" s="1419"/>
      <c r="S958" s="1419"/>
      <c r="T958" s="1419"/>
      <c r="U958" s="1419"/>
      <c r="V958" s="1419"/>
      <c r="W958" s="1419"/>
      <c r="X958" s="1420"/>
      <c r="Y958" s="1419"/>
      <c r="Z958" s="1421"/>
      <c r="AA958" s="1419"/>
      <c r="AB958" s="1419"/>
      <c r="AC958" s="1419"/>
      <c r="AD958" s="1419"/>
      <c r="AE958" s="1419"/>
      <c r="AF958" s="1234"/>
      <c r="AG958" s="875"/>
      <c r="AH958" s="1419"/>
    </row>
    <row r="959">
      <c r="A959" s="1419"/>
      <c r="B959" s="1419"/>
      <c r="C959" s="1419"/>
      <c r="D959" s="1419"/>
      <c r="E959" s="1419"/>
      <c r="F959" s="1419"/>
      <c r="G959" s="1420"/>
      <c r="H959" s="1419"/>
      <c r="I959" s="1421"/>
      <c r="J959" s="1419"/>
      <c r="K959" s="1419"/>
      <c r="L959" s="1419"/>
      <c r="M959" s="1419"/>
      <c r="N959" s="1419"/>
      <c r="O959" s="1234"/>
      <c r="P959" s="875"/>
      <c r="Q959" s="1419"/>
      <c r="R959" s="1419"/>
      <c r="S959" s="1419"/>
      <c r="T959" s="1419"/>
      <c r="U959" s="1419"/>
      <c r="V959" s="1419"/>
      <c r="W959" s="1419"/>
      <c r="X959" s="1420"/>
      <c r="Y959" s="1419"/>
      <c r="Z959" s="1421"/>
      <c r="AA959" s="1419"/>
      <c r="AB959" s="1419"/>
      <c r="AC959" s="1419"/>
      <c r="AD959" s="1419"/>
      <c r="AE959" s="1419"/>
      <c r="AF959" s="1234"/>
      <c r="AG959" s="875"/>
      <c r="AH959" s="1419"/>
    </row>
    <row r="960">
      <c r="A960" s="1419"/>
      <c r="B960" s="1419"/>
      <c r="C960" s="1419"/>
      <c r="D960" s="1419"/>
      <c r="E960" s="1419"/>
      <c r="F960" s="1419"/>
      <c r="G960" s="1420"/>
      <c r="H960" s="1419"/>
      <c r="I960" s="1421"/>
      <c r="J960" s="1419"/>
      <c r="K960" s="1419"/>
      <c r="L960" s="1419"/>
      <c r="M960" s="1419"/>
      <c r="N960" s="1419"/>
      <c r="O960" s="1234"/>
      <c r="P960" s="875"/>
      <c r="Q960" s="1419"/>
      <c r="R960" s="1419"/>
      <c r="S960" s="1419"/>
      <c r="T960" s="1419"/>
      <c r="U960" s="1419"/>
      <c r="V960" s="1419"/>
      <c r="W960" s="1419"/>
      <c r="X960" s="1420"/>
      <c r="Y960" s="1419"/>
      <c r="Z960" s="1421"/>
      <c r="AA960" s="1419"/>
      <c r="AB960" s="1419"/>
      <c r="AC960" s="1419"/>
      <c r="AD960" s="1419"/>
      <c r="AE960" s="1419"/>
      <c r="AF960" s="1234"/>
      <c r="AG960" s="875"/>
      <c r="AH960" s="1419"/>
    </row>
    <row r="961">
      <c r="A961" s="1419"/>
      <c r="B961" s="1419"/>
      <c r="C961" s="1419"/>
      <c r="D961" s="1419"/>
      <c r="E961" s="1419"/>
      <c r="F961" s="1419"/>
      <c r="G961" s="1420"/>
      <c r="H961" s="1419"/>
      <c r="I961" s="1421"/>
      <c r="J961" s="1419"/>
      <c r="K961" s="1419"/>
      <c r="L961" s="1419"/>
      <c r="M961" s="1419"/>
      <c r="N961" s="1419"/>
      <c r="O961" s="1234"/>
      <c r="P961" s="875"/>
      <c r="Q961" s="1419"/>
      <c r="R961" s="1419"/>
      <c r="S961" s="1419"/>
      <c r="T961" s="1419"/>
      <c r="U961" s="1419"/>
      <c r="V961" s="1419"/>
      <c r="W961" s="1419"/>
      <c r="X961" s="1420"/>
      <c r="Y961" s="1419"/>
      <c r="Z961" s="1421"/>
      <c r="AA961" s="1419"/>
      <c r="AB961" s="1419"/>
      <c r="AC961" s="1419"/>
      <c r="AD961" s="1419"/>
      <c r="AE961" s="1419"/>
      <c r="AF961" s="1234"/>
      <c r="AG961" s="875"/>
      <c r="AH961" s="1419"/>
    </row>
    <row r="962">
      <c r="A962" s="1419"/>
      <c r="B962" s="1419"/>
      <c r="C962" s="1419"/>
      <c r="D962" s="1419"/>
      <c r="E962" s="1419"/>
      <c r="F962" s="1419"/>
      <c r="G962" s="1420"/>
      <c r="H962" s="1419"/>
      <c r="I962" s="1421"/>
      <c r="J962" s="1419"/>
      <c r="K962" s="1419"/>
      <c r="L962" s="1419"/>
      <c r="M962" s="1419"/>
      <c r="N962" s="1419"/>
      <c r="O962" s="1234"/>
      <c r="P962" s="875"/>
      <c r="Q962" s="1419"/>
      <c r="R962" s="1419"/>
      <c r="S962" s="1419"/>
      <c r="T962" s="1419"/>
      <c r="U962" s="1419"/>
      <c r="V962" s="1419"/>
      <c r="W962" s="1419"/>
      <c r="X962" s="1420"/>
      <c r="Y962" s="1419"/>
      <c r="Z962" s="1421"/>
      <c r="AA962" s="1419"/>
      <c r="AB962" s="1419"/>
      <c r="AC962" s="1419"/>
      <c r="AD962" s="1419"/>
      <c r="AE962" s="1419"/>
      <c r="AF962" s="1234"/>
      <c r="AG962" s="875"/>
      <c r="AH962" s="1419"/>
    </row>
    <row r="963">
      <c r="A963" s="1419"/>
      <c r="B963" s="1419"/>
      <c r="C963" s="1419"/>
      <c r="D963" s="1419"/>
      <c r="E963" s="1419"/>
      <c r="F963" s="1419"/>
      <c r="G963" s="1420"/>
      <c r="H963" s="1419"/>
      <c r="I963" s="1421"/>
      <c r="J963" s="1419"/>
      <c r="K963" s="1419"/>
      <c r="L963" s="1419"/>
      <c r="M963" s="1419"/>
      <c r="N963" s="1419"/>
      <c r="O963" s="1234"/>
      <c r="P963" s="875"/>
      <c r="Q963" s="1419"/>
      <c r="R963" s="1419"/>
      <c r="S963" s="1419"/>
      <c r="T963" s="1419"/>
      <c r="U963" s="1419"/>
      <c r="V963" s="1419"/>
      <c r="W963" s="1419"/>
      <c r="X963" s="1420"/>
      <c r="Y963" s="1419"/>
      <c r="Z963" s="1421"/>
      <c r="AA963" s="1419"/>
      <c r="AB963" s="1419"/>
      <c r="AC963" s="1419"/>
      <c r="AD963" s="1419"/>
      <c r="AE963" s="1419"/>
      <c r="AF963" s="1234"/>
      <c r="AG963" s="875"/>
      <c r="AH963" s="1419"/>
    </row>
    <row r="964">
      <c r="A964" s="1419"/>
      <c r="B964" s="1419"/>
      <c r="C964" s="1419"/>
      <c r="D964" s="1419"/>
      <c r="E964" s="1419"/>
      <c r="F964" s="1419"/>
      <c r="G964" s="1420"/>
      <c r="H964" s="1419"/>
      <c r="I964" s="1421"/>
      <c r="J964" s="1419"/>
      <c r="K964" s="1419"/>
      <c r="L964" s="1419"/>
      <c r="M964" s="1419"/>
      <c r="N964" s="1419"/>
      <c r="O964" s="1234"/>
      <c r="P964" s="875"/>
      <c r="Q964" s="1419"/>
      <c r="R964" s="1419"/>
      <c r="S964" s="1419"/>
      <c r="T964" s="1419"/>
      <c r="U964" s="1419"/>
      <c r="V964" s="1419"/>
      <c r="W964" s="1419"/>
      <c r="X964" s="1420"/>
      <c r="Y964" s="1419"/>
      <c r="Z964" s="1421"/>
      <c r="AA964" s="1419"/>
      <c r="AB964" s="1419"/>
      <c r="AC964" s="1419"/>
      <c r="AD964" s="1419"/>
      <c r="AE964" s="1419"/>
      <c r="AF964" s="1234"/>
      <c r="AG964" s="875"/>
      <c r="AH964" s="1419"/>
    </row>
    <row r="965">
      <c r="A965" s="1419"/>
      <c r="B965" s="1419"/>
      <c r="C965" s="1419"/>
      <c r="D965" s="1419"/>
      <c r="E965" s="1419"/>
      <c r="F965" s="1419"/>
      <c r="G965" s="1420"/>
      <c r="H965" s="1419"/>
      <c r="I965" s="1421"/>
      <c r="J965" s="1419"/>
      <c r="K965" s="1419"/>
      <c r="L965" s="1419"/>
      <c r="M965" s="1419"/>
      <c r="N965" s="1419"/>
      <c r="O965" s="1234"/>
      <c r="P965" s="875"/>
      <c r="Q965" s="1419"/>
      <c r="R965" s="1419"/>
      <c r="S965" s="1419"/>
      <c r="T965" s="1419"/>
      <c r="U965" s="1419"/>
      <c r="V965" s="1419"/>
      <c r="W965" s="1419"/>
      <c r="X965" s="1420"/>
      <c r="Y965" s="1419"/>
      <c r="Z965" s="1421"/>
      <c r="AA965" s="1419"/>
      <c r="AB965" s="1419"/>
      <c r="AC965" s="1419"/>
      <c r="AD965" s="1419"/>
      <c r="AE965" s="1419"/>
      <c r="AF965" s="1234"/>
      <c r="AG965" s="875"/>
      <c r="AH965" s="1419"/>
    </row>
    <row r="966">
      <c r="A966" s="1419"/>
      <c r="B966" s="1419"/>
      <c r="C966" s="1419"/>
      <c r="D966" s="1419"/>
      <c r="E966" s="1419"/>
      <c r="F966" s="1419"/>
      <c r="G966" s="1420"/>
      <c r="H966" s="1419"/>
      <c r="I966" s="1421"/>
      <c r="J966" s="1419"/>
      <c r="K966" s="1419"/>
      <c r="L966" s="1419"/>
      <c r="M966" s="1419"/>
      <c r="N966" s="1419"/>
      <c r="O966" s="1234"/>
      <c r="P966" s="875"/>
      <c r="Q966" s="1419"/>
      <c r="R966" s="1419"/>
      <c r="S966" s="1419"/>
      <c r="T966" s="1419"/>
      <c r="U966" s="1419"/>
      <c r="V966" s="1419"/>
      <c r="W966" s="1419"/>
      <c r="X966" s="1420"/>
      <c r="Y966" s="1419"/>
      <c r="Z966" s="1421"/>
      <c r="AA966" s="1419"/>
      <c r="AB966" s="1419"/>
      <c r="AC966" s="1419"/>
      <c r="AD966" s="1419"/>
      <c r="AE966" s="1419"/>
      <c r="AF966" s="1234"/>
      <c r="AG966" s="875"/>
      <c r="AH966" s="1419"/>
    </row>
    <row r="967">
      <c r="A967" s="1419"/>
      <c r="B967" s="1419"/>
      <c r="C967" s="1419"/>
      <c r="D967" s="1419"/>
      <c r="E967" s="1419"/>
      <c r="F967" s="1419"/>
      <c r="G967" s="1420"/>
      <c r="H967" s="1419"/>
      <c r="I967" s="1421"/>
      <c r="J967" s="1419"/>
      <c r="K967" s="1419"/>
      <c r="L967" s="1419"/>
      <c r="M967" s="1419"/>
      <c r="N967" s="1419"/>
      <c r="O967" s="1234"/>
      <c r="P967" s="875"/>
      <c r="Q967" s="1419"/>
      <c r="R967" s="1419"/>
      <c r="S967" s="1419"/>
      <c r="T967" s="1419"/>
      <c r="U967" s="1419"/>
      <c r="V967" s="1419"/>
      <c r="W967" s="1419"/>
      <c r="X967" s="1420"/>
      <c r="Y967" s="1419"/>
      <c r="Z967" s="1421"/>
      <c r="AA967" s="1419"/>
      <c r="AB967" s="1419"/>
      <c r="AC967" s="1419"/>
      <c r="AD967" s="1419"/>
      <c r="AE967" s="1419"/>
      <c r="AF967" s="1234"/>
      <c r="AG967" s="875"/>
      <c r="AH967" s="1419"/>
    </row>
    <row r="968">
      <c r="A968" s="1419"/>
      <c r="B968" s="1419"/>
      <c r="C968" s="1419"/>
      <c r="D968" s="1419"/>
      <c r="E968" s="1419"/>
      <c r="F968" s="1419"/>
      <c r="G968" s="1420"/>
      <c r="H968" s="1419"/>
      <c r="I968" s="1421"/>
      <c r="J968" s="1419"/>
      <c r="K968" s="1419"/>
      <c r="L968" s="1419"/>
      <c r="M968" s="1419"/>
      <c r="N968" s="1419"/>
      <c r="O968" s="1234"/>
      <c r="P968" s="875"/>
      <c r="Q968" s="1419"/>
      <c r="R968" s="1419"/>
      <c r="S968" s="1419"/>
      <c r="T968" s="1419"/>
      <c r="U968" s="1419"/>
      <c r="V968" s="1419"/>
      <c r="W968" s="1419"/>
      <c r="X968" s="1420"/>
      <c r="Y968" s="1419"/>
      <c r="Z968" s="1421"/>
      <c r="AA968" s="1419"/>
      <c r="AB968" s="1419"/>
      <c r="AC968" s="1419"/>
      <c r="AD968" s="1419"/>
      <c r="AE968" s="1419"/>
      <c r="AF968" s="1234"/>
      <c r="AG968" s="875"/>
      <c r="AH968" s="1419"/>
    </row>
    <row r="969">
      <c r="A969" s="1419"/>
      <c r="B969" s="1419"/>
      <c r="C969" s="1419"/>
      <c r="D969" s="1419"/>
      <c r="E969" s="1419"/>
      <c r="F969" s="1419"/>
      <c r="G969" s="1420"/>
      <c r="H969" s="1419"/>
      <c r="I969" s="1421"/>
      <c r="J969" s="1419"/>
      <c r="K969" s="1419"/>
      <c r="L969" s="1419"/>
      <c r="M969" s="1419"/>
      <c r="N969" s="1419"/>
      <c r="O969" s="1234"/>
      <c r="P969" s="875"/>
      <c r="Q969" s="1419"/>
      <c r="R969" s="1419"/>
      <c r="S969" s="1419"/>
      <c r="T969" s="1419"/>
      <c r="U969" s="1419"/>
      <c r="V969" s="1419"/>
      <c r="W969" s="1419"/>
      <c r="X969" s="1420"/>
      <c r="Y969" s="1419"/>
      <c r="Z969" s="1421"/>
      <c r="AA969" s="1419"/>
      <c r="AB969" s="1419"/>
      <c r="AC969" s="1419"/>
      <c r="AD969" s="1419"/>
      <c r="AE969" s="1419"/>
      <c r="AF969" s="1234"/>
      <c r="AG969" s="875"/>
      <c r="AH969" s="1419"/>
    </row>
    <row r="970">
      <c r="A970" s="1419"/>
      <c r="B970" s="1419"/>
      <c r="C970" s="1419"/>
      <c r="D970" s="1419"/>
      <c r="E970" s="1419"/>
      <c r="F970" s="1419"/>
      <c r="G970" s="1420"/>
      <c r="H970" s="1419"/>
      <c r="I970" s="1421"/>
      <c r="J970" s="1419"/>
      <c r="K970" s="1419"/>
      <c r="L970" s="1419"/>
      <c r="M970" s="1419"/>
      <c r="N970" s="1419"/>
      <c r="O970" s="1234"/>
      <c r="P970" s="875"/>
      <c r="Q970" s="1419"/>
      <c r="R970" s="1419"/>
      <c r="S970" s="1419"/>
      <c r="T970" s="1419"/>
      <c r="U970" s="1419"/>
      <c r="V970" s="1419"/>
      <c r="W970" s="1419"/>
      <c r="X970" s="1420"/>
      <c r="Y970" s="1419"/>
      <c r="Z970" s="1421"/>
      <c r="AA970" s="1419"/>
      <c r="AB970" s="1419"/>
      <c r="AC970" s="1419"/>
      <c r="AD970" s="1419"/>
      <c r="AE970" s="1419"/>
      <c r="AF970" s="1234"/>
      <c r="AG970" s="875"/>
      <c r="AH970" s="1419"/>
    </row>
    <row r="971">
      <c r="A971" s="1419"/>
      <c r="B971" s="1419"/>
      <c r="C971" s="1419"/>
      <c r="D971" s="1419"/>
      <c r="E971" s="1419"/>
      <c r="F971" s="1419"/>
      <c r="G971" s="1420"/>
      <c r="H971" s="1419"/>
      <c r="I971" s="1421"/>
      <c r="J971" s="1419"/>
      <c r="K971" s="1419"/>
      <c r="L971" s="1419"/>
      <c r="M971" s="1419"/>
      <c r="N971" s="1419"/>
      <c r="O971" s="1234"/>
      <c r="P971" s="875"/>
      <c r="Q971" s="1419"/>
      <c r="R971" s="1419"/>
      <c r="S971" s="1419"/>
      <c r="T971" s="1419"/>
      <c r="U971" s="1419"/>
      <c r="V971" s="1419"/>
      <c r="W971" s="1419"/>
      <c r="X971" s="1420"/>
      <c r="Y971" s="1419"/>
      <c r="Z971" s="1421"/>
      <c r="AA971" s="1419"/>
      <c r="AB971" s="1419"/>
      <c r="AC971" s="1419"/>
      <c r="AD971" s="1419"/>
      <c r="AE971" s="1419"/>
      <c r="AF971" s="1234"/>
      <c r="AG971" s="875"/>
      <c r="AH971" s="1419"/>
    </row>
    <row r="972">
      <c r="A972" s="1419"/>
      <c r="B972" s="1419"/>
      <c r="C972" s="1419"/>
      <c r="D972" s="1419"/>
      <c r="E972" s="1419"/>
      <c r="F972" s="1419"/>
      <c r="G972" s="1420"/>
      <c r="H972" s="1419"/>
      <c r="I972" s="1421"/>
      <c r="J972" s="1419"/>
      <c r="K972" s="1419"/>
      <c r="L972" s="1419"/>
      <c r="M972" s="1419"/>
      <c r="N972" s="1419"/>
      <c r="O972" s="1234"/>
      <c r="P972" s="875"/>
      <c r="Q972" s="1419"/>
      <c r="R972" s="1419"/>
      <c r="S972" s="1419"/>
      <c r="T972" s="1419"/>
      <c r="U972" s="1419"/>
      <c r="V972" s="1419"/>
      <c r="W972" s="1419"/>
      <c r="X972" s="1420"/>
      <c r="Y972" s="1419"/>
      <c r="Z972" s="1421"/>
      <c r="AA972" s="1419"/>
      <c r="AB972" s="1419"/>
      <c r="AC972" s="1419"/>
      <c r="AD972" s="1419"/>
      <c r="AE972" s="1419"/>
      <c r="AF972" s="1234"/>
      <c r="AG972" s="875"/>
      <c r="AH972" s="1419"/>
    </row>
    <row r="973">
      <c r="A973" s="1419"/>
      <c r="B973" s="1419"/>
      <c r="C973" s="1419"/>
      <c r="D973" s="1419"/>
      <c r="E973" s="1419"/>
      <c r="F973" s="1419"/>
      <c r="G973" s="1420"/>
      <c r="H973" s="1419"/>
      <c r="I973" s="1421"/>
      <c r="J973" s="1419"/>
      <c r="K973" s="1419"/>
      <c r="L973" s="1419"/>
      <c r="M973" s="1419"/>
      <c r="N973" s="1419"/>
      <c r="O973" s="1234"/>
      <c r="P973" s="875"/>
      <c r="Q973" s="1419"/>
      <c r="R973" s="1419"/>
      <c r="S973" s="1419"/>
      <c r="T973" s="1419"/>
      <c r="U973" s="1419"/>
      <c r="V973" s="1419"/>
      <c r="W973" s="1419"/>
      <c r="X973" s="1420"/>
      <c r="Y973" s="1419"/>
      <c r="Z973" s="1421"/>
      <c r="AA973" s="1419"/>
      <c r="AB973" s="1419"/>
      <c r="AC973" s="1419"/>
      <c r="AD973" s="1419"/>
      <c r="AE973" s="1419"/>
      <c r="AF973" s="1234"/>
      <c r="AG973" s="875"/>
      <c r="AH973" s="1419"/>
    </row>
    <row r="974">
      <c r="A974" s="1419"/>
      <c r="B974" s="1419"/>
      <c r="C974" s="1419"/>
      <c r="D974" s="1419"/>
      <c r="E974" s="1419"/>
      <c r="F974" s="1419"/>
      <c r="G974" s="1420"/>
      <c r="H974" s="1419"/>
      <c r="I974" s="1421"/>
      <c r="J974" s="1419"/>
      <c r="K974" s="1419"/>
      <c r="L974" s="1419"/>
      <c r="M974" s="1419"/>
      <c r="N974" s="1419"/>
      <c r="O974" s="1234"/>
      <c r="P974" s="875"/>
      <c r="Q974" s="1419"/>
      <c r="R974" s="1419"/>
      <c r="S974" s="1419"/>
      <c r="T974" s="1419"/>
      <c r="U974" s="1419"/>
      <c r="V974" s="1419"/>
      <c r="W974" s="1419"/>
      <c r="X974" s="1420"/>
      <c r="Y974" s="1419"/>
      <c r="Z974" s="1421"/>
      <c r="AA974" s="1419"/>
      <c r="AB974" s="1419"/>
      <c r="AC974" s="1419"/>
      <c r="AD974" s="1419"/>
      <c r="AE974" s="1419"/>
      <c r="AF974" s="1234"/>
      <c r="AG974" s="875"/>
      <c r="AH974" s="1419"/>
    </row>
    <row r="975">
      <c r="A975" s="1419"/>
      <c r="B975" s="1419"/>
      <c r="C975" s="1419"/>
      <c r="D975" s="1419"/>
      <c r="E975" s="1419"/>
      <c r="F975" s="1419"/>
      <c r="G975" s="1420"/>
      <c r="H975" s="1419"/>
      <c r="I975" s="1421"/>
      <c r="J975" s="1419"/>
      <c r="K975" s="1419"/>
      <c r="L975" s="1419"/>
      <c r="M975" s="1419"/>
      <c r="N975" s="1419"/>
      <c r="O975" s="1234"/>
      <c r="P975" s="875"/>
      <c r="Q975" s="1419"/>
      <c r="R975" s="1419"/>
      <c r="S975" s="1419"/>
      <c r="T975" s="1419"/>
      <c r="U975" s="1419"/>
      <c r="V975" s="1419"/>
      <c r="W975" s="1419"/>
      <c r="X975" s="1420"/>
      <c r="Y975" s="1419"/>
      <c r="Z975" s="1421"/>
      <c r="AA975" s="1419"/>
      <c r="AB975" s="1419"/>
      <c r="AC975" s="1419"/>
      <c r="AD975" s="1419"/>
      <c r="AE975" s="1419"/>
      <c r="AF975" s="1234"/>
      <c r="AG975" s="875"/>
      <c r="AH975" s="1419"/>
    </row>
    <row r="976">
      <c r="A976" s="1419"/>
      <c r="B976" s="1419"/>
      <c r="C976" s="1419"/>
      <c r="D976" s="1419"/>
      <c r="E976" s="1419"/>
      <c r="F976" s="1419"/>
      <c r="G976" s="1420"/>
      <c r="H976" s="1419"/>
      <c r="I976" s="1421"/>
      <c r="J976" s="1419"/>
      <c r="K976" s="1419"/>
      <c r="L976" s="1419"/>
      <c r="M976" s="1419"/>
      <c r="N976" s="1419"/>
      <c r="O976" s="1234"/>
      <c r="P976" s="875"/>
      <c r="Q976" s="1419"/>
      <c r="R976" s="1419"/>
      <c r="S976" s="1419"/>
      <c r="T976" s="1419"/>
      <c r="U976" s="1419"/>
      <c r="V976" s="1419"/>
      <c r="W976" s="1419"/>
      <c r="X976" s="1420"/>
      <c r="Y976" s="1419"/>
      <c r="Z976" s="1421"/>
      <c r="AA976" s="1419"/>
      <c r="AB976" s="1419"/>
      <c r="AC976" s="1419"/>
      <c r="AD976" s="1419"/>
      <c r="AE976" s="1419"/>
      <c r="AF976" s="1234"/>
      <c r="AG976" s="875"/>
      <c r="AH976" s="1419"/>
    </row>
    <row r="977">
      <c r="A977" s="1419"/>
      <c r="B977" s="1419"/>
      <c r="C977" s="1419"/>
      <c r="D977" s="1419"/>
      <c r="E977" s="1419"/>
      <c r="F977" s="1419"/>
      <c r="G977" s="1420"/>
      <c r="H977" s="1419"/>
      <c r="I977" s="1421"/>
      <c r="J977" s="1419"/>
      <c r="K977" s="1419"/>
      <c r="L977" s="1419"/>
      <c r="M977" s="1419"/>
      <c r="N977" s="1419"/>
      <c r="O977" s="1234"/>
      <c r="P977" s="875"/>
      <c r="Q977" s="1419"/>
      <c r="R977" s="1419"/>
      <c r="S977" s="1419"/>
      <c r="T977" s="1419"/>
      <c r="U977" s="1419"/>
      <c r="V977" s="1419"/>
      <c r="W977" s="1419"/>
      <c r="X977" s="1420"/>
      <c r="Y977" s="1419"/>
      <c r="Z977" s="1421"/>
      <c r="AA977" s="1419"/>
      <c r="AB977" s="1419"/>
      <c r="AC977" s="1419"/>
      <c r="AD977" s="1419"/>
      <c r="AE977" s="1419"/>
      <c r="AF977" s="1234"/>
      <c r="AG977" s="875"/>
      <c r="AH977" s="1419"/>
    </row>
    <row r="978">
      <c r="A978" s="1419"/>
      <c r="B978" s="1419"/>
      <c r="C978" s="1419"/>
      <c r="D978" s="1419"/>
      <c r="E978" s="1419"/>
      <c r="F978" s="1419"/>
      <c r="G978" s="1420"/>
      <c r="H978" s="1419"/>
      <c r="I978" s="1421"/>
      <c r="J978" s="1419"/>
      <c r="K978" s="1419"/>
      <c r="L978" s="1419"/>
      <c r="M978" s="1419"/>
      <c r="N978" s="1419"/>
      <c r="O978" s="1234"/>
      <c r="P978" s="875"/>
      <c r="Q978" s="1419"/>
      <c r="R978" s="1419"/>
      <c r="S978" s="1419"/>
      <c r="T978" s="1419"/>
      <c r="U978" s="1419"/>
      <c r="V978" s="1419"/>
      <c r="W978" s="1419"/>
      <c r="X978" s="1420"/>
      <c r="Y978" s="1419"/>
      <c r="Z978" s="1421"/>
      <c r="AA978" s="1419"/>
      <c r="AB978" s="1419"/>
      <c r="AC978" s="1419"/>
      <c r="AD978" s="1419"/>
      <c r="AE978" s="1419"/>
      <c r="AF978" s="1234"/>
      <c r="AG978" s="875"/>
      <c r="AH978" s="1419"/>
    </row>
    <row r="979">
      <c r="A979" s="1419"/>
      <c r="B979" s="1419"/>
      <c r="C979" s="1419"/>
      <c r="D979" s="1419"/>
      <c r="E979" s="1419"/>
      <c r="F979" s="1419"/>
      <c r="G979" s="1420"/>
      <c r="H979" s="1419"/>
      <c r="I979" s="1421"/>
      <c r="J979" s="1419"/>
      <c r="K979" s="1419"/>
      <c r="L979" s="1419"/>
      <c r="M979" s="1419"/>
      <c r="N979" s="1419"/>
      <c r="O979" s="1234"/>
      <c r="P979" s="875"/>
      <c r="Q979" s="1419"/>
      <c r="R979" s="1419"/>
      <c r="S979" s="1419"/>
      <c r="T979" s="1419"/>
      <c r="U979" s="1419"/>
      <c r="V979" s="1419"/>
      <c r="W979" s="1419"/>
      <c r="X979" s="1420"/>
      <c r="Y979" s="1419"/>
      <c r="Z979" s="1421"/>
      <c r="AA979" s="1419"/>
      <c r="AB979" s="1419"/>
      <c r="AC979" s="1419"/>
      <c r="AD979" s="1419"/>
      <c r="AE979" s="1419"/>
      <c r="AF979" s="1234"/>
      <c r="AG979" s="875"/>
      <c r="AH979" s="1419"/>
    </row>
    <row r="980">
      <c r="A980" s="1419"/>
      <c r="B980" s="1419"/>
      <c r="C980" s="1419"/>
      <c r="D980" s="1419"/>
      <c r="E980" s="1419"/>
      <c r="F980" s="1419"/>
      <c r="G980" s="1420"/>
      <c r="H980" s="1419"/>
      <c r="I980" s="1421"/>
      <c r="J980" s="1419"/>
      <c r="K980" s="1419"/>
      <c r="L980" s="1419"/>
      <c r="M980" s="1419"/>
      <c r="N980" s="1419"/>
      <c r="O980" s="1234"/>
      <c r="P980" s="875"/>
      <c r="Q980" s="1419"/>
      <c r="R980" s="1419"/>
      <c r="S980" s="1419"/>
      <c r="T980" s="1419"/>
      <c r="U980" s="1419"/>
      <c r="V980" s="1419"/>
      <c r="W980" s="1419"/>
      <c r="X980" s="1420"/>
      <c r="Y980" s="1419"/>
      <c r="Z980" s="1421"/>
      <c r="AA980" s="1419"/>
      <c r="AB980" s="1419"/>
      <c r="AC980" s="1419"/>
      <c r="AD980" s="1419"/>
      <c r="AE980" s="1419"/>
      <c r="AF980" s="1234"/>
      <c r="AG980" s="875"/>
      <c r="AH980" s="1419"/>
    </row>
    <row r="981">
      <c r="A981" s="1419"/>
      <c r="B981" s="1419"/>
      <c r="C981" s="1419"/>
      <c r="D981" s="1419"/>
      <c r="E981" s="1419"/>
      <c r="F981" s="1419"/>
      <c r="G981" s="1420"/>
      <c r="H981" s="1419"/>
      <c r="I981" s="1421"/>
      <c r="J981" s="1419"/>
      <c r="K981" s="1419"/>
      <c r="L981" s="1419"/>
      <c r="M981" s="1419"/>
      <c r="N981" s="1419"/>
      <c r="O981" s="1234"/>
      <c r="P981" s="875"/>
      <c r="Q981" s="1419"/>
      <c r="R981" s="1419"/>
      <c r="S981" s="1419"/>
      <c r="T981" s="1419"/>
      <c r="U981" s="1419"/>
      <c r="V981" s="1419"/>
      <c r="W981" s="1419"/>
      <c r="X981" s="1420"/>
      <c r="Y981" s="1419"/>
      <c r="Z981" s="1421"/>
      <c r="AA981" s="1419"/>
      <c r="AB981" s="1419"/>
      <c r="AC981" s="1419"/>
      <c r="AD981" s="1419"/>
      <c r="AE981" s="1419"/>
      <c r="AF981" s="1234"/>
      <c r="AG981" s="875"/>
      <c r="AH981" s="1419"/>
    </row>
    <row r="982">
      <c r="A982" s="1419"/>
      <c r="B982" s="1419"/>
      <c r="C982" s="1419"/>
      <c r="D982" s="1419"/>
      <c r="E982" s="1419"/>
      <c r="F982" s="1419"/>
      <c r="G982" s="1420"/>
      <c r="H982" s="1419"/>
      <c r="I982" s="1421"/>
      <c r="J982" s="1419"/>
      <c r="K982" s="1419"/>
      <c r="L982" s="1419"/>
      <c r="M982" s="1419"/>
      <c r="N982" s="1419"/>
      <c r="O982" s="1234"/>
      <c r="P982" s="875"/>
      <c r="Q982" s="1419"/>
      <c r="R982" s="1419"/>
      <c r="S982" s="1419"/>
      <c r="T982" s="1419"/>
      <c r="U982" s="1419"/>
      <c r="V982" s="1419"/>
      <c r="W982" s="1419"/>
      <c r="X982" s="1420"/>
      <c r="Y982" s="1419"/>
      <c r="Z982" s="1421"/>
      <c r="AA982" s="1419"/>
      <c r="AB982" s="1419"/>
      <c r="AC982" s="1419"/>
      <c r="AD982" s="1419"/>
      <c r="AE982" s="1419"/>
      <c r="AF982" s="1234"/>
      <c r="AG982" s="875"/>
      <c r="AH982" s="1419"/>
    </row>
    <row r="983">
      <c r="A983" s="1419"/>
      <c r="B983" s="1419"/>
      <c r="C983" s="1419"/>
      <c r="D983" s="1419"/>
      <c r="E983" s="1419"/>
      <c r="F983" s="1419"/>
      <c r="G983" s="1420"/>
      <c r="H983" s="1419"/>
      <c r="I983" s="1421"/>
      <c r="J983" s="1419"/>
      <c r="K983" s="1419"/>
      <c r="L983" s="1419"/>
      <c r="M983" s="1419"/>
      <c r="N983" s="1419"/>
      <c r="O983" s="1234"/>
      <c r="P983" s="875"/>
      <c r="Q983" s="1419"/>
      <c r="R983" s="1419"/>
      <c r="S983" s="1419"/>
      <c r="T983" s="1419"/>
      <c r="U983" s="1419"/>
      <c r="V983" s="1419"/>
      <c r="W983" s="1419"/>
      <c r="X983" s="1420"/>
      <c r="Y983" s="1419"/>
      <c r="Z983" s="1421"/>
      <c r="AA983" s="1419"/>
      <c r="AB983" s="1419"/>
      <c r="AC983" s="1419"/>
      <c r="AD983" s="1419"/>
      <c r="AE983" s="1419"/>
      <c r="AF983" s="1234"/>
      <c r="AG983" s="875"/>
      <c r="AH983" s="1419"/>
    </row>
    <row r="984">
      <c r="A984" s="1419"/>
      <c r="B984" s="1419"/>
      <c r="C984" s="1419"/>
      <c r="D984" s="1419"/>
      <c r="E984" s="1419"/>
      <c r="F984" s="1419"/>
      <c r="G984" s="1420"/>
      <c r="H984" s="1419"/>
      <c r="I984" s="1421"/>
      <c r="J984" s="1419"/>
      <c r="K984" s="1419"/>
      <c r="L984" s="1419"/>
      <c r="M984" s="1419"/>
      <c r="N984" s="1419"/>
      <c r="O984" s="1234"/>
      <c r="P984" s="875"/>
      <c r="Q984" s="1419"/>
      <c r="R984" s="1419"/>
      <c r="S984" s="1419"/>
      <c r="T984" s="1419"/>
      <c r="U984" s="1419"/>
      <c r="V984" s="1419"/>
      <c r="W984" s="1419"/>
      <c r="X984" s="1420"/>
      <c r="Y984" s="1419"/>
      <c r="Z984" s="1421"/>
      <c r="AA984" s="1419"/>
      <c r="AB984" s="1419"/>
      <c r="AC984" s="1419"/>
      <c r="AD984" s="1419"/>
      <c r="AE984" s="1419"/>
      <c r="AF984" s="1234"/>
      <c r="AG984" s="875"/>
      <c r="AH984" s="1419"/>
    </row>
    <row r="985">
      <c r="A985" s="1419"/>
      <c r="B985" s="1419"/>
      <c r="C985" s="1419"/>
      <c r="D985" s="1419"/>
      <c r="E985" s="1419"/>
      <c r="F985" s="1419"/>
      <c r="G985" s="1420"/>
      <c r="H985" s="1419"/>
      <c r="I985" s="1421"/>
      <c r="J985" s="1419"/>
      <c r="K985" s="1419"/>
      <c r="L985" s="1419"/>
      <c r="M985" s="1419"/>
      <c r="N985" s="1419"/>
      <c r="O985" s="1234"/>
      <c r="P985" s="875"/>
      <c r="Q985" s="1419"/>
      <c r="R985" s="1419"/>
      <c r="S985" s="1419"/>
      <c r="T985" s="1419"/>
      <c r="U985" s="1419"/>
      <c r="V985" s="1419"/>
      <c r="W985" s="1419"/>
      <c r="X985" s="1420"/>
      <c r="Y985" s="1419"/>
      <c r="Z985" s="1421"/>
      <c r="AA985" s="1419"/>
      <c r="AB985" s="1419"/>
      <c r="AC985" s="1419"/>
      <c r="AD985" s="1419"/>
      <c r="AE985" s="1419"/>
      <c r="AF985" s="1234"/>
      <c r="AG985" s="875"/>
      <c r="AH985" s="1419"/>
    </row>
    <row r="986">
      <c r="A986" s="1419"/>
      <c r="B986" s="1419"/>
      <c r="C986" s="1419"/>
      <c r="D986" s="1419"/>
      <c r="E986" s="1419"/>
      <c r="F986" s="1419"/>
      <c r="G986" s="1420"/>
      <c r="H986" s="1419"/>
      <c r="I986" s="1421"/>
      <c r="J986" s="1419"/>
      <c r="K986" s="1419"/>
      <c r="L986" s="1419"/>
      <c r="M986" s="1419"/>
      <c r="N986" s="1419"/>
      <c r="O986" s="1234"/>
      <c r="P986" s="875"/>
      <c r="Q986" s="1419"/>
      <c r="R986" s="1419"/>
      <c r="S986" s="1419"/>
      <c r="T986" s="1419"/>
      <c r="U986" s="1419"/>
      <c r="V986" s="1419"/>
      <c r="W986" s="1419"/>
      <c r="X986" s="1420"/>
      <c r="Y986" s="1419"/>
      <c r="Z986" s="1421"/>
      <c r="AA986" s="1419"/>
      <c r="AB986" s="1419"/>
      <c r="AC986" s="1419"/>
      <c r="AD986" s="1419"/>
      <c r="AE986" s="1419"/>
      <c r="AF986" s="1234"/>
      <c r="AG986" s="875"/>
      <c r="AH986" s="1419"/>
    </row>
    <row r="987">
      <c r="A987" s="1419"/>
      <c r="B987" s="1419"/>
      <c r="C987" s="1419"/>
      <c r="D987" s="1419"/>
      <c r="E987" s="1419"/>
      <c r="F987" s="1419"/>
      <c r="G987" s="1420"/>
      <c r="H987" s="1419"/>
      <c r="I987" s="1421"/>
      <c r="J987" s="1419"/>
      <c r="K987" s="1419"/>
      <c r="L987" s="1419"/>
      <c r="M987" s="1419"/>
      <c r="N987" s="1419"/>
      <c r="O987" s="1234"/>
      <c r="P987" s="875"/>
      <c r="Q987" s="1419"/>
      <c r="R987" s="1419"/>
      <c r="S987" s="1419"/>
      <c r="T987" s="1419"/>
      <c r="U987" s="1419"/>
      <c r="V987" s="1419"/>
      <c r="W987" s="1419"/>
      <c r="X987" s="1420"/>
      <c r="Y987" s="1419"/>
      <c r="Z987" s="1421"/>
      <c r="AA987" s="1419"/>
      <c r="AB987" s="1419"/>
      <c r="AC987" s="1419"/>
      <c r="AD987" s="1419"/>
      <c r="AE987" s="1419"/>
      <c r="AF987" s="1234"/>
      <c r="AG987" s="875"/>
      <c r="AH987" s="1419"/>
    </row>
    <row r="988">
      <c r="A988" s="1419"/>
      <c r="B988" s="1419"/>
      <c r="C988" s="1419"/>
      <c r="D988" s="1419"/>
      <c r="E988" s="1419"/>
      <c r="F988" s="1419"/>
      <c r="G988" s="1420"/>
      <c r="H988" s="1419"/>
      <c r="I988" s="1421"/>
      <c r="J988" s="1419"/>
      <c r="K988" s="1419"/>
      <c r="L988" s="1419"/>
      <c r="M988" s="1419"/>
      <c r="N988" s="1419"/>
      <c r="O988" s="1234"/>
      <c r="P988" s="875"/>
      <c r="Q988" s="1419"/>
      <c r="R988" s="1419"/>
      <c r="S988" s="1419"/>
      <c r="T988" s="1419"/>
      <c r="U988" s="1419"/>
      <c r="V988" s="1419"/>
      <c r="W988" s="1419"/>
      <c r="X988" s="1420"/>
      <c r="Y988" s="1419"/>
      <c r="Z988" s="1421"/>
      <c r="AA988" s="1419"/>
      <c r="AB988" s="1419"/>
      <c r="AC988" s="1419"/>
      <c r="AD988" s="1419"/>
      <c r="AE988" s="1419"/>
      <c r="AF988" s="1234"/>
      <c r="AG988" s="875"/>
      <c r="AH988" s="1419"/>
    </row>
    <row r="989">
      <c r="A989" s="1419"/>
      <c r="B989" s="1419"/>
      <c r="C989" s="1419"/>
      <c r="D989" s="1419"/>
      <c r="E989" s="1419"/>
      <c r="F989" s="1419"/>
      <c r="G989" s="1420"/>
      <c r="H989" s="1419"/>
      <c r="I989" s="1421"/>
      <c r="J989" s="1419"/>
      <c r="K989" s="1419"/>
      <c r="L989" s="1419"/>
      <c r="M989" s="1419"/>
      <c r="N989" s="1419"/>
      <c r="O989" s="1234"/>
      <c r="P989" s="875"/>
      <c r="Q989" s="1419"/>
      <c r="R989" s="1419"/>
      <c r="S989" s="1419"/>
      <c r="T989" s="1419"/>
      <c r="U989" s="1419"/>
      <c r="V989" s="1419"/>
      <c r="W989" s="1419"/>
      <c r="X989" s="1420"/>
      <c r="Y989" s="1419"/>
      <c r="Z989" s="1421"/>
      <c r="AA989" s="1419"/>
      <c r="AB989" s="1419"/>
      <c r="AC989" s="1419"/>
      <c r="AD989" s="1419"/>
      <c r="AE989" s="1419"/>
      <c r="AF989" s="1234"/>
      <c r="AG989" s="875"/>
      <c r="AH989" s="1419"/>
    </row>
    <row r="990">
      <c r="A990" s="1419"/>
      <c r="B990" s="1419"/>
      <c r="C990" s="1419"/>
      <c r="D990" s="1419"/>
      <c r="E990" s="1419"/>
      <c r="F990" s="1419"/>
      <c r="G990" s="1420"/>
      <c r="H990" s="1419"/>
      <c r="I990" s="1421"/>
      <c r="J990" s="1419"/>
      <c r="K990" s="1419"/>
      <c r="L990" s="1419"/>
      <c r="M990" s="1419"/>
      <c r="N990" s="1419"/>
      <c r="O990" s="1234"/>
      <c r="P990" s="875"/>
      <c r="Q990" s="1419"/>
      <c r="R990" s="1419"/>
      <c r="S990" s="1419"/>
      <c r="T990" s="1419"/>
      <c r="U990" s="1419"/>
      <c r="V990" s="1419"/>
      <c r="W990" s="1419"/>
      <c r="X990" s="1420"/>
      <c r="Y990" s="1419"/>
      <c r="Z990" s="1421"/>
      <c r="AA990" s="1419"/>
      <c r="AB990" s="1419"/>
      <c r="AC990" s="1419"/>
      <c r="AD990" s="1419"/>
      <c r="AE990" s="1419"/>
      <c r="AF990" s="1234"/>
      <c r="AG990" s="875"/>
      <c r="AH990" s="1419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80"/>
    <hyperlink r:id="rId18" ref="T80"/>
  </hyperlinks>
  <drawing r:id="rId1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3.5"/>
    <col customWidth="1" min="18" max="19" width="9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9.63"/>
  </cols>
  <sheetData>
    <row r="1">
      <c r="A1" s="1160" t="s">
        <v>597</v>
      </c>
      <c r="B1" s="583"/>
      <c r="C1" s="544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160" t="s">
        <v>598</v>
      </c>
      <c r="S1" s="583"/>
      <c r="T1" s="544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022"/>
    </row>
    <row r="2">
      <c r="A2" s="547"/>
      <c r="B2" s="548"/>
      <c r="C2" s="549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9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022"/>
    </row>
    <row r="3">
      <c r="A3" s="1422" t="s">
        <v>182</v>
      </c>
      <c r="B3" s="552"/>
      <c r="C3" s="1077">
        <v>1.0</v>
      </c>
      <c r="D3" s="1019">
        <v>111.0</v>
      </c>
      <c r="E3" s="1019">
        <v>2.0</v>
      </c>
      <c r="F3" s="1019">
        <v>93.0</v>
      </c>
      <c r="G3" s="1078">
        <v>0.021099537037037038</v>
      </c>
      <c r="H3" s="829">
        <f t="shared" ref="H3:H6" si="1">D3-F3</f>
        <v>18</v>
      </c>
      <c r="I3" s="1021">
        <f t="shared" ref="I3:I6" si="2">H3/(HOUR(G3)*60+(MINUTE(G3)+((SECOND(G3)/60))))</f>
        <v>0.5924300603</v>
      </c>
      <c r="J3" s="1019">
        <v>6.0</v>
      </c>
      <c r="K3" s="1019">
        <v>17.0</v>
      </c>
      <c r="L3" s="1019">
        <v>5.0</v>
      </c>
      <c r="M3" s="1019">
        <v>3.0</v>
      </c>
      <c r="N3" s="1019">
        <v>3.0</v>
      </c>
      <c r="O3" s="1019">
        <v>1.0</v>
      </c>
      <c r="P3" s="559"/>
      <c r="Q3" s="1022"/>
      <c r="R3" s="1422" t="s">
        <v>182</v>
      </c>
      <c r="S3" s="552"/>
      <c r="T3" s="1077"/>
      <c r="U3" s="1019">
        <v>158.0</v>
      </c>
      <c r="V3" s="1019">
        <v>1.0</v>
      </c>
      <c r="W3" s="1019">
        <v>117.0</v>
      </c>
      <c r="X3" s="1078">
        <v>0.024930555555555556</v>
      </c>
      <c r="Y3" s="829">
        <f t="shared" ref="Y3:Y4" si="3">U3-W3</f>
        <v>41</v>
      </c>
      <c r="Z3" s="1021">
        <f t="shared" ref="Z3:Z4" si="4">Y3/(HOUR(X3)*60+(MINUTE(X3)+((SECOND(X3)/60))))</f>
        <v>1.142061281</v>
      </c>
      <c r="AA3" s="1019">
        <v>7.0</v>
      </c>
      <c r="AB3" s="1019">
        <v>27.0</v>
      </c>
      <c r="AC3" s="1019">
        <v>7.0</v>
      </c>
      <c r="AD3" s="1019">
        <v>4.0</v>
      </c>
      <c r="AE3" s="1019">
        <v>5.0</v>
      </c>
      <c r="AF3" s="1019"/>
      <c r="AG3" s="559"/>
      <c r="AH3" s="1022"/>
    </row>
    <row r="4">
      <c r="A4" s="1423" t="s">
        <v>183</v>
      </c>
      <c r="B4" s="562"/>
      <c r="C4" s="1081">
        <v>1.0</v>
      </c>
      <c r="D4" s="1033">
        <v>122.0</v>
      </c>
      <c r="E4" s="1033"/>
      <c r="F4" s="1033">
        <v>101.0</v>
      </c>
      <c r="G4" s="1035">
        <v>0.021099537037037038</v>
      </c>
      <c r="H4" s="832">
        <f t="shared" si="1"/>
        <v>21</v>
      </c>
      <c r="I4" s="833">
        <f t="shared" si="2"/>
        <v>0.6911684037</v>
      </c>
      <c r="J4" s="1033">
        <v>3.0</v>
      </c>
      <c r="K4" s="1033">
        <v>18.0</v>
      </c>
      <c r="L4" s="1033">
        <v>4.0</v>
      </c>
      <c r="M4" s="1033"/>
      <c r="N4" s="1033">
        <v>2.0</v>
      </c>
      <c r="O4" s="1033"/>
      <c r="P4" s="569"/>
      <c r="Q4" s="1022"/>
      <c r="R4" s="1423" t="s">
        <v>183</v>
      </c>
      <c r="S4" s="562"/>
      <c r="T4" s="1081"/>
      <c r="U4" s="1033">
        <v>111.0</v>
      </c>
      <c r="V4" s="1033"/>
      <c r="W4" s="1033">
        <v>137.0</v>
      </c>
      <c r="X4" s="1035">
        <v>0.024930555555555556</v>
      </c>
      <c r="Y4" s="832">
        <f t="shared" si="3"/>
        <v>-26</v>
      </c>
      <c r="Z4" s="833">
        <f t="shared" si="4"/>
        <v>-0.7242339833</v>
      </c>
      <c r="AA4" s="1033">
        <v>4.0</v>
      </c>
      <c r="AB4" s="1033">
        <v>16.0</v>
      </c>
      <c r="AC4" s="1033">
        <v>6.0</v>
      </c>
      <c r="AD4" s="1033">
        <v>2.0</v>
      </c>
      <c r="AE4" s="1033">
        <v>1.0</v>
      </c>
      <c r="AF4" s="1033"/>
      <c r="AG4" s="569"/>
      <c r="AH4" s="1022"/>
    </row>
    <row r="5">
      <c r="A5" s="1424" t="s">
        <v>184</v>
      </c>
      <c r="B5" s="562"/>
      <c r="C5" s="1098">
        <v>1.0</v>
      </c>
      <c r="D5" s="1044">
        <v>85.0</v>
      </c>
      <c r="E5" s="1044"/>
      <c r="F5" s="1044">
        <v>104.0</v>
      </c>
      <c r="G5" s="1046">
        <v>0.021099537037037038</v>
      </c>
      <c r="H5" s="836">
        <f t="shared" si="1"/>
        <v>-19</v>
      </c>
      <c r="I5" s="1047">
        <f t="shared" si="2"/>
        <v>-0.6253428415</v>
      </c>
      <c r="J5" s="1044">
        <v>5.0</v>
      </c>
      <c r="K5" s="1044">
        <v>8.0</v>
      </c>
      <c r="L5" s="1044"/>
      <c r="M5" s="1044"/>
      <c r="N5" s="1044"/>
      <c r="O5" s="1044"/>
      <c r="P5" s="579"/>
      <c r="Q5" s="1022"/>
      <c r="R5" s="1424" t="s">
        <v>184</v>
      </c>
      <c r="S5" s="562"/>
      <c r="T5" s="1098"/>
      <c r="U5" s="1044"/>
      <c r="V5" s="1044"/>
      <c r="W5" s="1044"/>
      <c r="X5" s="1046"/>
      <c r="Y5" s="836"/>
      <c r="Z5" s="1047"/>
      <c r="AA5" s="1044"/>
      <c r="AB5" s="1044"/>
      <c r="AC5" s="1044"/>
      <c r="AD5" s="1044"/>
      <c r="AE5" s="1044"/>
      <c r="AF5" s="1044"/>
      <c r="AG5" s="579"/>
      <c r="AH5" s="1022"/>
    </row>
    <row r="6">
      <c r="A6" s="1425" t="s">
        <v>185</v>
      </c>
      <c r="B6" s="583"/>
      <c r="C6" s="1081">
        <v>2.0</v>
      </c>
      <c r="D6" s="1033">
        <v>95.0</v>
      </c>
      <c r="E6" s="1033"/>
      <c r="F6" s="1033">
        <v>98.0</v>
      </c>
      <c r="G6" s="1035">
        <v>0.021099537037037038</v>
      </c>
      <c r="H6" s="832">
        <f t="shared" si="1"/>
        <v>-3</v>
      </c>
      <c r="I6" s="833">
        <f t="shared" si="2"/>
        <v>-0.09873834339</v>
      </c>
      <c r="J6" s="1033">
        <v>1.0</v>
      </c>
      <c r="K6" s="1033">
        <v>13.0</v>
      </c>
      <c r="L6" s="1033">
        <v>4.0</v>
      </c>
      <c r="M6" s="1033">
        <v>3.0</v>
      </c>
      <c r="N6" s="1033">
        <v>5.0</v>
      </c>
      <c r="O6" s="1033">
        <v>1.0</v>
      </c>
      <c r="P6" s="569"/>
      <c r="Q6" s="1022"/>
      <c r="R6" s="1425" t="s">
        <v>185</v>
      </c>
      <c r="S6" s="583"/>
      <c r="T6" s="1081">
        <v>3.0</v>
      </c>
      <c r="U6" s="1033">
        <v>87.0</v>
      </c>
      <c r="V6" s="1033">
        <v>1.0</v>
      </c>
      <c r="W6" s="1033">
        <v>108.0</v>
      </c>
      <c r="X6" s="1035">
        <v>0.024930555555555556</v>
      </c>
      <c r="Y6" s="832">
        <f t="shared" ref="Y6:Y7" si="5">U6-W6</f>
        <v>-21</v>
      </c>
      <c r="Z6" s="833">
        <f t="shared" ref="Z6:Z7" si="6">Y6/(HOUR(X6)*60+(MINUTE(X6)+((SECOND(X6)/60))))</f>
        <v>-0.5849582173</v>
      </c>
      <c r="AA6" s="1033">
        <v>8.0</v>
      </c>
      <c r="AB6" s="1033">
        <v>7.0</v>
      </c>
      <c r="AC6" s="1033">
        <v>2.0</v>
      </c>
      <c r="AD6" s="1033"/>
      <c r="AE6" s="1033">
        <v>1.0</v>
      </c>
      <c r="AF6" s="1033"/>
      <c r="AG6" s="569"/>
      <c r="AH6" s="1022"/>
    </row>
    <row r="7">
      <c r="A7" s="1426" t="s">
        <v>186</v>
      </c>
      <c r="B7" s="548"/>
      <c r="C7" s="1084"/>
      <c r="D7" s="1056"/>
      <c r="E7" s="1056"/>
      <c r="F7" s="1056"/>
      <c r="G7" s="1057"/>
      <c r="H7" s="1056"/>
      <c r="I7" s="1058"/>
      <c r="J7" s="1056"/>
      <c r="K7" s="1056"/>
      <c r="L7" s="1056"/>
      <c r="M7" s="1056"/>
      <c r="N7" s="1056"/>
      <c r="O7" s="1056"/>
      <c r="P7" s="594"/>
      <c r="Q7" s="1022"/>
      <c r="R7" s="1426" t="s">
        <v>186</v>
      </c>
      <c r="S7" s="548"/>
      <c r="T7" s="1084"/>
      <c r="U7" s="1056">
        <v>87.0</v>
      </c>
      <c r="V7" s="1056"/>
      <c r="W7" s="1056">
        <v>143.0</v>
      </c>
      <c r="X7" s="1057">
        <v>0.024930555555555556</v>
      </c>
      <c r="Y7" s="1056">
        <f t="shared" si="5"/>
        <v>-56</v>
      </c>
      <c r="Z7" s="1058">
        <f t="shared" si="6"/>
        <v>-1.559888579</v>
      </c>
      <c r="AA7" s="1056">
        <v>2.0</v>
      </c>
      <c r="AB7" s="1056">
        <v>7.0</v>
      </c>
      <c r="AC7" s="1056">
        <v>3.0</v>
      </c>
      <c r="AD7" s="1056"/>
      <c r="AE7" s="1056"/>
      <c r="AF7" s="1056"/>
      <c r="AG7" s="594"/>
      <c r="AH7" s="1022"/>
    </row>
    <row r="8">
      <c r="A8" s="1427"/>
      <c r="B8" s="1428"/>
      <c r="C8" s="1087" t="s">
        <v>306</v>
      </c>
      <c r="D8" s="1428"/>
      <c r="E8" s="1428"/>
      <c r="F8" s="1428"/>
      <c r="G8" s="1429"/>
      <c r="H8" s="1428"/>
      <c r="I8" s="1430"/>
      <c r="J8" s="1428"/>
      <c r="K8" s="1428"/>
      <c r="L8" s="1428"/>
      <c r="M8" s="1428"/>
      <c r="N8" s="1428"/>
      <c r="O8" s="1428"/>
      <c r="P8" s="599"/>
      <c r="Q8" s="1431"/>
      <c r="R8" s="1428"/>
      <c r="S8" s="1428"/>
      <c r="T8" s="1432" t="s">
        <v>306</v>
      </c>
      <c r="U8" s="1428"/>
      <c r="V8" s="1428"/>
      <c r="W8" s="1428"/>
      <c r="X8" s="1429"/>
      <c r="Y8" s="1428"/>
      <c r="Z8" s="1430"/>
      <c r="AA8" s="1428"/>
      <c r="AB8" s="1428"/>
      <c r="AC8" s="1428"/>
      <c r="AD8" s="1428"/>
      <c r="AE8" s="1428"/>
      <c r="AF8" s="1428"/>
      <c r="AG8" s="599"/>
      <c r="AH8" s="1431"/>
    </row>
    <row r="9" ht="23.25" customHeight="1">
      <c r="A9" s="971" t="s">
        <v>599</v>
      </c>
      <c r="B9" s="583"/>
      <c r="C9" s="544" t="s">
        <v>91</v>
      </c>
      <c r="D9" s="539" t="s">
        <v>92</v>
      </c>
      <c r="E9" s="539" t="s">
        <v>220</v>
      </c>
      <c r="F9" s="539" t="s">
        <v>94</v>
      </c>
      <c r="G9" s="540" t="s">
        <v>95</v>
      </c>
      <c r="H9" s="541" t="s">
        <v>96</v>
      </c>
      <c r="I9" s="1012" t="s">
        <v>221</v>
      </c>
      <c r="J9" s="541" t="s">
        <v>98</v>
      </c>
      <c r="K9" s="539" t="s">
        <v>99</v>
      </c>
      <c r="L9" s="539" t="s">
        <v>100</v>
      </c>
      <c r="M9" s="539" t="s">
        <v>101</v>
      </c>
      <c r="N9" s="539" t="s">
        <v>102</v>
      </c>
      <c r="O9" s="543" t="s">
        <v>103</v>
      </c>
      <c r="P9" s="1074" t="s">
        <v>104</v>
      </c>
      <c r="Q9" s="1014"/>
      <c r="R9" s="971" t="s">
        <v>600</v>
      </c>
      <c r="S9" s="583"/>
      <c r="T9" s="544" t="s">
        <v>91</v>
      </c>
      <c r="U9" s="539" t="s">
        <v>92</v>
      </c>
      <c r="V9" s="539" t="s">
        <v>220</v>
      </c>
      <c r="W9" s="539" t="s">
        <v>94</v>
      </c>
      <c r="X9" s="540" t="s">
        <v>95</v>
      </c>
      <c r="Y9" s="541" t="s">
        <v>96</v>
      </c>
      <c r="Z9" s="1012" t="s">
        <v>221</v>
      </c>
      <c r="AA9" s="541" t="s">
        <v>98</v>
      </c>
      <c r="AB9" s="539" t="s">
        <v>99</v>
      </c>
      <c r="AC9" s="539" t="s">
        <v>100</v>
      </c>
      <c r="AD9" s="539" t="s">
        <v>101</v>
      </c>
      <c r="AE9" s="539" t="s">
        <v>102</v>
      </c>
      <c r="AF9" s="543" t="s">
        <v>103</v>
      </c>
      <c r="AG9" s="1074" t="s">
        <v>104</v>
      </c>
      <c r="AH9" s="1022"/>
    </row>
    <row r="10" ht="23.25" customHeight="1">
      <c r="A10" s="547"/>
      <c r="B10" s="548"/>
      <c r="C10" s="549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9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022"/>
    </row>
    <row r="11">
      <c r="A11" s="1422" t="s">
        <v>182</v>
      </c>
      <c r="B11" s="552"/>
      <c r="C11" s="1077"/>
      <c r="D11" s="1019">
        <v>110.0</v>
      </c>
      <c r="E11" s="1019"/>
      <c r="F11" s="1019">
        <v>108.0</v>
      </c>
      <c r="G11" s="1078">
        <v>0.02045138888888889</v>
      </c>
      <c r="H11" s="829">
        <f t="shared" ref="H11:H14" si="7">D11-F11</f>
        <v>2</v>
      </c>
      <c r="I11" s="1021">
        <f t="shared" ref="I11:I14" si="8">H11/(HOUR(G11)*60+(MINUTE(G11)+((SECOND(G11)/60))))</f>
        <v>0.06791171477</v>
      </c>
      <c r="J11" s="1019">
        <v>2.0</v>
      </c>
      <c r="K11" s="1019">
        <v>15.0</v>
      </c>
      <c r="L11" s="1019">
        <v>3.0</v>
      </c>
      <c r="M11" s="1019"/>
      <c r="N11" s="1019">
        <v>1.0</v>
      </c>
      <c r="O11" s="1019"/>
      <c r="P11" s="559"/>
      <c r="Q11" s="1022"/>
      <c r="R11" s="1422" t="s">
        <v>182</v>
      </c>
      <c r="S11" s="552"/>
      <c r="T11" s="1077">
        <v>1.0</v>
      </c>
      <c r="U11" s="1019">
        <v>198.0</v>
      </c>
      <c r="V11" s="1019">
        <v>1.0</v>
      </c>
      <c r="W11" s="1019">
        <v>181.0</v>
      </c>
      <c r="X11" s="1078">
        <v>0.041944444444444444</v>
      </c>
      <c r="Y11" s="829">
        <f t="shared" ref="Y11:Y14" si="9">U11-W11</f>
        <v>17</v>
      </c>
      <c r="Z11" s="1021">
        <f t="shared" ref="Z11:Z14" si="10">Y11/(HOUR(X11)*60+(MINUTE(X11)+((SECOND(X11)/60))))</f>
        <v>0.2814569536</v>
      </c>
      <c r="AA11" s="1019">
        <v>4.0</v>
      </c>
      <c r="AB11" s="1019">
        <v>25.0</v>
      </c>
      <c r="AC11" s="1019">
        <v>1.0</v>
      </c>
      <c r="AD11" s="1019">
        <v>3.0</v>
      </c>
      <c r="AE11" s="1019">
        <v>8.0</v>
      </c>
      <c r="AF11" s="1019"/>
      <c r="AG11" s="559"/>
      <c r="AH11" s="1022"/>
    </row>
    <row r="12">
      <c r="A12" s="1423" t="s">
        <v>183</v>
      </c>
      <c r="B12" s="562"/>
      <c r="C12" s="1081"/>
      <c r="D12" s="1033">
        <v>109.0</v>
      </c>
      <c r="E12" s="1033"/>
      <c r="F12" s="1033">
        <v>100.0</v>
      </c>
      <c r="G12" s="1035">
        <v>0.02045138888888889</v>
      </c>
      <c r="H12" s="832">
        <f t="shared" si="7"/>
        <v>9</v>
      </c>
      <c r="I12" s="833">
        <f t="shared" si="8"/>
        <v>0.3056027165</v>
      </c>
      <c r="J12" s="1033">
        <v>1.0</v>
      </c>
      <c r="K12" s="1033">
        <v>13.0</v>
      </c>
      <c r="L12" s="1033">
        <v>5.0</v>
      </c>
      <c r="M12" s="1033">
        <v>2.0</v>
      </c>
      <c r="N12" s="1033">
        <v>4.0</v>
      </c>
      <c r="O12" s="1033"/>
      <c r="P12" s="569"/>
      <c r="Q12" s="1022"/>
      <c r="R12" s="1423" t="s">
        <v>183</v>
      </c>
      <c r="S12" s="562"/>
      <c r="T12" s="1081"/>
      <c r="U12" s="1033">
        <v>227.0</v>
      </c>
      <c r="V12" s="1033">
        <v>2.0</v>
      </c>
      <c r="W12" s="1033">
        <v>207.0</v>
      </c>
      <c r="X12" s="1035">
        <v>0.041944444444444444</v>
      </c>
      <c r="Y12" s="832">
        <f t="shared" si="9"/>
        <v>20</v>
      </c>
      <c r="Z12" s="833">
        <f t="shared" si="10"/>
        <v>0.3311258278</v>
      </c>
      <c r="AA12" s="1033">
        <v>8.0</v>
      </c>
      <c r="AB12" s="1033">
        <v>38.0</v>
      </c>
      <c r="AC12" s="1033">
        <v>5.0</v>
      </c>
      <c r="AD12" s="1033"/>
      <c r="AE12" s="1033">
        <v>4.0</v>
      </c>
      <c r="AF12" s="1033"/>
      <c r="AG12" s="569"/>
      <c r="AH12" s="1022"/>
    </row>
    <row r="13">
      <c r="A13" s="1424" t="s">
        <v>184</v>
      </c>
      <c r="B13" s="562"/>
      <c r="C13" s="1098"/>
      <c r="D13" s="1044">
        <v>91.0</v>
      </c>
      <c r="E13" s="1044">
        <v>1.0</v>
      </c>
      <c r="F13" s="1044">
        <v>107.0</v>
      </c>
      <c r="G13" s="1046">
        <v>0.02045138888888889</v>
      </c>
      <c r="H13" s="836">
        <f t="shared" si="7"/>
        <v>-16</v>
      </c>
      <c r="I13" s="1047">
        <f t="shared" si="8"/>
        <v>-0.5432937182</v>
      </c>
      <c r="J13" s="1044">
        <v>5.0</v>
      </c>
      <c r="K13" s="1044">
        <v>12.0</v>
      </c>
      <c r="L13" s="1044">
        <v>2.0</v>
      </c>
      <c r="M13" s="1044"/>
      <c r="N13" s="1044"/>
      <c r="O13" s="1044"/>
      <c r="P13" s="579"/>
      <c r="Q13" s="1022"/>
      <c r="R13" s="1424" t="s">
        <v>184</v>
      </c>
      <c r="S13" s="562"/>
      <c r="T13" s="1098">
        <v>2.0</v>
      </c>
      <c r="U13" s="1044">
        <v>173.0</v>
      </c>
      <c r="V13" s="1044">
        <v>2.0</v>
      </c>
      <c r="W13" s="1044">
        <v>214.0</v>
      </c>
      <c r="X13" s="1046">
        <v>0.041944444444444444</v>
      </c>
      <c r="Y13" s="836">
        <f t="shared" si="9"/>
        <v>-41</v>
      </c>
      <c r="Z13" s="1047">
        <f t="shared" si="10"/>
        <v>-0.678807947</v>
      </c>
      <c r="AA13" s="1044">
        <v>12.0</v>
      </c>
      <c r="AB13" s="1044">
        <v>21.0</v>
      </c>
      <c r="AC13" s="1044">
        <v>3.0</v>
      </c>
      <c r="AD13" s="1044"/>
      <c r="AE13" s="1044">
        <v>6.0</v>
      </c>
      <c r="AF13" s="1044"/>
      <c r="AG13" s="579"/>
      <c r="AH13" s="1022"/>
    </row>
    <row r="14">
      <c r="A14" s="1425" t="s">
        <v>185</v>
      </c>
      <c r="B14" s="583"/>
      <c r="C14" s="1081">
        <v>1.0</v>
      </c>
      <c r="D14" s="1033">
        <v>59.0</v>
      </c>
      <c r="E14" s="1033"/>
      <c r="F14" s="1033">
        <v>65.0</v>
      </c>
      <c r="G14" s="1035">
        <v>0.02045138888888889</v>
      </c>
      <c r="H14" s="832">
        <f t="shared" si="7"/>
        <v>-6</v>
      </c>
      <c r="I14" s="833">
        <f t="shared" si="8"/>
        <v>-0.2037351443</v>
      </c>
      <c r="J14" s="1033">
        <v>4.0</v>
      </c>
      <c r="K14" s="1033">
        <v>7.0</v>
      </c>
      <c r="L14" s="1033">
        <v>2.0</v>
      </c>
      <c r="M14" s="1033">
        <v>2.0</v>
      </c>
      <c r="N14" s="1033">
        <v>2.0</v>
      </c>
      <c r="O14" s="1033"/>
      <c r="P14" s="569"/>
      <c r="Q14" s="1022"/>
      <c r="R14" s="1425" t="s">
        <v>185</v>
      </c>
      <c r="S14" s="583"/>
      <c r="T14" s="1081"/>
      <c r="U14" s="1033">
        <v>170.0</v>
      </c>
      <c r="V14" s="1033">
        <v>1.0</v>
      </c>
      <c r="W14" s="1033">
        <v>192.0</v>
      </c>
      <c r="X14" s="1035">
        <v>0.041944444444444444</v>
      </c>
      <c r="Y14" s="832">
        <f t="shared" si="9"/>
        <v>-22</v>
      </c>
      <c r="Z14" s="833">
        <f t="shared" si="10"/>
        <v>-0.3642384106</v>
      </c>
      <c r="AA14" s="1033">
        <v>5.0</v>
      </c>
      <c r="AB14" s="1033">
        <v>20.0</v>
      </c>
      <c r="AC14" s="1033">
        <v>2.0</v>
      </c>
      <c r="AD14" s="1033">
        <v>1.0</v>
      </c>
      <c r="AE14" s="1033">
        <v>4.0</v>
      </c>
      <c r="AF14" s="1033"/>
      <c r="AG14" s="569"/>
      <c r="AH14" s="1022"/>
    </row>
    <row r="15">
      <c r="A15" s="1426" t="s">
        <v>186</v>
      </c>
      <c r="B15" s="548"/>
      <c r="C15" s="1084"/>
      <c r="D15" s="1056"/>
      <c r="E15" s="1056"/>
      <c r="F15" s="1056"/>
      <c r="G15" s="1057"/>
      <c r="H15" s="1056"/>
      <c r="I15" s="1058"/>
      <c r="J15" s="1056"/>
      <c r="K15" s="1056"/>
      <c r="L15" s="1056"/>
      <c r="M15" s="1056"/>
      <c r="N15" s="1056"/>
      <c r="O15" s="1056"/>
      <c r="P15" s="594"/>
      <c r="Q15" s="1022"/>
      <c r="R15" s="1426" t="s">
        <v>186</v>
      </c>
      <c r="S15" s="548"/>
      <c r="T15" s="1084"/>
      <c r="U15" s="1056"/>
      <c r="V15" s="1056"/>
      <c r="W15" s="1056"/>
      <c r="X15" s="1057"/>
      <c r="Y15" s="1056"/>
      <c r="Z15" s="1058"/>
      <c r="AA15" s="1056"/>
      <c r="AB15" s="1056"/>
      <c r="AC15" s="1056"/>
      <c r="AD15" s="1056"/>
      <c r="AE15" s="1056"/>
      <c r="AF15" s="1056"/>
      <c r="AG15" s="594"/>
      <c r="AH15" s="1022"/>
    </row>
    <row r="16">
      <c r="A16" s="893"/>
      <c r="B16" s="893"/>
      <c r="C16" s="1433" t="s">
        <v>313</v>
      </c>
      <c r="D16" s="1434"/>
      <c r="E16" s="1434"/>
      <c r="F16" s="1434"/>
      <c r="G16" s="1435"/>
      <c r="H16" s="1434"/>
      <c r="I16" s="1434"/>
      <c r="J16" s="1434"/>
      <c r="K16" s="1434"/>
      <c r="L16" s="1434"/>
      <c r="M16" s="1434"/>
      <c r="N16" s="1434"/>
      <c r="O16" s="898"/>
      <c r="P16" s="599"/>
      <c r="Q16" s="895"/>
      <c r="R16" s="893"/>
      <c r="S16" s="893"/>
      <c r="T16" s="894" t="s">
        <v>313</v>
      </c>
      <c r="U16" s="895"/>
      <c r="V16" s="895"/>
      <c r="W16" s="895"/>
      <c r="X16" s="896"/>
      <c r="Y16" s="895"/>
      <c r="Z16" s="895"/>
      <c r="AA16" s="895"/>
      <c r="AB16" s="895"/>
      <c r="AC16" s="895"/>
      <c r="AD16" s="895"/>
      <c r="AE16" s="895"/>
      <c r="AF16" s="898"/>
      <c r="AG16" s="599"/>
      <c r="AH16" s="895"/>
    </row>
    <row r="17">
      <c r="A17" s="858" t="s">
        <v>601</v>
      </c>
      <c r="B17" s="583"/>
      <c r="C17" s="544" t="s">
        <v>91</v>
      </c>
      <c r="D17" s="539" t="s">
        <v>92</v>
      </c>
      <c r="E17" s="539" t="s">
        <v>220</v>
      </c>
      <c r="F17" s="539" t="s">
        <v>94</v>
      </c>
      <c r="G17" s="540" t="s">
        <v>95</v>
      </c>
      <c r="H17" s="541" t="s">
        <v>96</v>
      </c>
      <c r="I17" s="1012" t="s">
        <v>221</v>
      </c>
      <c r="J17" s="541" t="s">
        <v>98</v>
      </c>
      <c r="K17" s="539" t="s">
        <v>99</v>
      </c>
      <c r="L17" s="539" t="s">
        <v>100</v>
      </c>
      <c r="M17" s="539" t="s">
        <v>101</v>
      </c>
      <c r="N17" s="539" t="s">
        <v>102</v>
      </c>
      <c r="O17" s="543" t="s">
        <v>103</v>
      </c>
      <c r="P17" s="1074" t="s">
        <v>104</v>
      </c>
      <c r="Q17" s="1014"/>
      <c r="R17" s="858" t="s">
        <v>602</v>
      </c>
      <c r="S17" s="583"/>
      <c r="T17" s="544" t="s">
        <v>91</v>
      </c>
      <c r="U17" s="539" t="s">
        <v>92</v>
      </c>
      <c r="V17" s="539" t="s">
        <v>220</v>
      </c>
      <c r="W17" s="539" t="s">
        <v>94</v>
      </c>
      <c r="X17" s="540" t="s">
        <v>95</v>
      </c>
      <c r="Y17" s="541" t="s">
        <v>96</v>
      </c>
      <c r="Z17" s="1012" t="s">
        <v>221</v>
      </c>
      <c r="AA17" s="541" t="s">
        <v>98</v>
      </c>
      <c r="AB17" s="539" t="s">
        <v>99</v>
      </c>
      <c r="AC17" s="539" t="s">
        <v>100</v>
      </c>
      <c r="AD17" s="539" t="s">
        <v>101</v>
      </c>
      <c r="AE17" s="539" t="s">
        <v>102</v>
      </c>
      <c r="AF17" s="543" t="s">
        <v>103</v>
      </c>
      <c r="AG17" s="1074" t="s">
        <v>104</v>
      </c>
      <c r="AH17" s="1022"/>
    </row>
    <row r="18">
      <c r="A18" s="547"/>
      <c r="B18" s="548"/>
      <c r="C18" s="549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47"/>
      <c r="S18" s="548"/>
      <c r="T18" s="549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022"/>
    </row>
    <row r="19">
      <c r="A19" s="1422" t="s">
        <v>182</v>
      </c>
      <c r="B19" s="552"/>
      <c r="C19" s="1077"/>
      <c r="D19" s="1019">
        <v>82.0</v>
      </c>
      <c r="E19" s="1019"/>
      <c r="F19" s="1019">
        <v>100.0</v>
      </c>
      <c r="G19" s="1078">
        <v>0.016215277777777776</v>
      </c>
      <c r="H19" s="829">
        <f t="shared" ref="H19:H22" si="11">D19-F19</f>
        <v>-18</v>
      </c>
      <c r="I19" s="1021">
        <f t="shared" ref="I19:I22" si="12">H19/(HOUR(G19)*60+(MINUTE(G19)+((SECOND(G19)/60))))</f>
        <v>-0.7708779443</v>
      </c>
      <c r="J19" s="1019">
        <v>4.0</v>
      </c>
      <c r="K19" s="1019">
        <v>12.0</v>
      </c>
      <c r="L19" s="1019">
        <v>1.0</v>
      </c>
      <c r="M19" s="1019"/>
      <c r="N19" s="1019">
        <v>1.0</v>
      </c>
      <c r="O19" s="1019"/>
      <c r="P19" s="559"/>
      <c r="Q19" s="1022"/>
      <c r="R19" s="1422" t="s">
        <v>182</v>
      </c>
      <c r="S19" s="552"/>
      <c r="T19" s="1077"/>
      <c r="U19" s="1019">
        <v>45.0</v>
      </c>
      <c r="V19" s="1019"/>
      <c r="W19" s="1019">
        <v>55.0</v>
      </c>
      <c r="X19" s="1078">
        <v>0.008888888888888889</v>
      </c>
      <c r="Y19" s="829">
        <f t="shared" ref="Y19:Y21" si="13">U19-W19</f>
        <v>-10</v>
      </c>
      <c r="Z19" s="1021">
        <f t="shared" ref="Z19:Z21" si="14">Y19/(HOUR(X19)*60+(MINUTE(X19)+((SECOND(X19)/60))))</f>
        <v>-0.78125</v>
      </c>
      <c r="AA19" s="1019">
        <v>1.0</v>
      </c>
      <c r="AB19" s="1019">
        <v>6.0</v>
      </c>
      <c r="AC19" s="1019">
        <v>1.0</v>
      </c>
      <c r="AD19" s="1019"/>
      <c r="AE19" s="1019"/>
      <c r="AF19" s="1019"/>
      <c r="AG19" s="559"/>
      <c r="AH19" s="1022"/>
    </row>
    <row r="20">
      <c r="A20" s="1423" t="s">
        <v>183</v>
      </c>
      <c r="B20" s="562"/>
      <c r="C20" s="1081"/>
      <c r="D20" s="1033">
        <v>64.0</v>
      </c>
      <c r="E20" s="1033"/>
      <c r="F20" s="1033">
        <v>78.0</v>
      </c>
      <c r="G20" s="1035">
        <v>0.016215277777777776</v>
      </c>
      <c r="H20" s="832">
        <f t="shared" si="11"/>
        <v>-14</v>
      </c>
      <c r="I20" s="833">
        <f t="shared" si="12"/>
        <v>-0.5995717345</v>
      </c>
      <c r="J20" s="1033"/>
      <c r="K20" s="1033">
        <v>6.0</v>
      </c>
      <c r="L20" s="1033"/>
      <c r="M20" s="1033"/>
      <c r="N20" s="1033"/>
      <c r="O20" s="1033"/>
      <c r="P20" s="569"/>
      <c r="Q20" s="1022"/>
      <c r="R20" s="1423" t="s">
        <v>183</v>
      </c>
      <c r="S20" s="562"/>
      <c r="T20" s="1081"/>
      <c r="U20" s="1033">
        <v>34.0</v>
      </c>
      <c r="V20" s="1033">
        <v>1.0</v>
      </c>
      <c r="W20" s="1033">
        <v>47.0</v>
      </c>
      <c r="X20" s="1035">
        <v>0.008888888888888889</v>
      </c>
      <c r="Y20" s="832">
        <f t="shared" si="13"/>
        <v>-13</v>
      </c>
      <c r="Z20" s="833">
        <f t="shared" si="14"/>
        <v>-1.015625</v>
      </c>
      <c r="AA20" s="1033">
        <v>1.0</v>
      </c>
      <c r="AB20" s="1033">
        <v>4.0</v>
      </c>
      <c r="AC20" s="1033"/>
      <c r="AD20" s="1033"/>
      <c r="AE20" s="1033"/>
      <c r="AF20" s="1033"/>
      <c r="AG20" s="569"/>
      <c r="AH20" s="1022"/>
    </row>
    <row r="21">
      <c r="A21" s="1424" t="s">
        <v>184</v>
      </c>
      <c r="B21" s="562"/>
      <c r="C21" s="1098"/>
      <c r="D21" s="1044">
        <v>58.0</v>
      </c>
      <c r="E21" s="1044">
        <v>1.0</v>
      </c>
      <c r="F21" s="1044">
        <v>76.0</v>
      </c>
      <c r="G21" s="1046">
        <v>0.016215277777777776</v>
      </c>
      <c r="H21" s="836">
        <f t="shared" si="11"/>
        <v>-18</v>
      </c>
      <c r="I21" s="1047">
        <f t="shared" si="12"/>
        <v>-0.7708779443</v>
      </c>
      <c r="J21" s="1044">
        <v>2.0</v>
      </c>
      <c r="K21" s="1044">
        <v>6.0</v>
      </c>
      <c r="L21" s="1044">
        <v>1.0</v>
      </c>
      <c r="M21" s="1044"/>
      <c r="N21" s="1044">
        <v>1.0</v>
      </c>
      <c r="O21" s="1044"/>
      <c r="P21" s="579"/>
      <c r="Q21" s="1022"/>
      <c r="R21" s="1424" t="s">
        <v>184</v>
      </c>
      <c r="S21" s="562"/>
      <c r="T21" s="1098"/>
      <c r="U21" s="1044">
        <v>27.0</v>
      </c>
      <c r="V21" s="1044"/>
      <c r="W21" s="1044">
        <v>42.0</v>
      </c>
      <c r="X21" s="1046">
        <v>0.008888888888888889</v>
      </c>
      <c r="Y21" s="836">
        <f t="shared" si="13"/>
        <v>-15</v>
      </c>
      <c r="Z21" s="1047">
        <f t="shared" si="14"/>
        <v>-1.171875</v>
      </c>
      <c r="AA21" s="1044">
        <v>1.0</v>
      </c>
      <c r="AB21" s="1044">
        <v>2.0</v>
      </c>
      <c r="AC21" s="1044"/>
      <c r="AD21" s="1044"/>
      <c r="AE21" s="1044"/>
      <c r="AF21" s="1044"/>
      <c r="AG21" s="579"/>
      <c r="AH21" s="1022"/>
    </row>
    <row r="22">
      <c r="A22" s="1425" t="s">
        <v>185</v>
      </c>
      <c r="B22" s="583"/>
      <c r="C22" s="1081"/>
      <c r="D22" s="1033">
        <v>54.0</v>
      </c>
      <c r="E22" s="1033"/>
      <c r="F22" s="1033">
        <v>59.0</v>
      </c>
      <c r="G22" s="1035">
        <v>0.016215277777777776</v>
      </c>
      <c r="H22" s="832">
        <f t="shared" si="11"/>
        <v>-5</v>
      </c>
      <c r="I22" s="833">
        <f t="shared" si="12"/>
        <v>-0.2141327623</v>
      </c>
      <c r="J22" s="1033">
        <v>3.0</v>
      </c>
      <c r="K22" s="1033">
        <v>6.0</v>
      </c>
      <c r="L22" s="1033">
        <v>2.0</v>
      </c>
      <c r="M22" s="1033"/>
      <c r="N22" s="1033">
        <v>2.0</v>
      </c>
      <c r="O22" s="1033"/>
      <c r="P22" s="569"/>
      <c r="Q22" s="1022"/>
      <c r="R22" s="1425" t="s">
        <v>185</v>
      </c>
      <c r="S22" s="583"/>
      <c r="T22" s="1081"/>
      <c r="U22" s="1033"/>
      <c r="V22" s="1033"/>
      <c r="W22" s="1033"/>
      <c r="X22" s="1035"/>
      <c r="Y22" s="832"/>
      <c r="Z22" s="833"/>
      <c r="AA22" s="1033"/>
      <c r="AB22" s="1033"/>
      <c r="AC22" s="1033"/>
      <c r="AD22" s="1033"/>
      <c r="AE22" s="1033"/>
      <c r="AF22" s="1033"/>
      <c r="AG22" s="569"/>
      <c r="AH22" s="1022"/>
    </row>
    <row r="23">
      <c r="A23" s="1426" t="s">
        <v>186</v>
      </c>
      <c r="B23" s="548"/>
      <c r="C23" s="1084"/>
      <c r="D23" s="1056"/>
      <c r="E23" s="1056"/>
      <c r="F23" s="1056"/>
      <c r="G23" s="1057"/>
      <c r="H23" s="1056"/>
      <c r="I23" s="1058"/>
      <c r="J23" s="1056"/>
      <c r="K23" s="1056"/>
      <c r="L23" s="1056"/>
      <c r="M23" s="1056"/>
      <c r="N23" s="1056"/>
      <c r="O23" s="1056"/>
      <c r="P23" s="594"/>
      <c r="Q23" s="1022"/>
      <c r="R23" s="1426" t="s">
        <v>186</v>
      </c>
      <c r="S23" s="548"/>
      <c r="T23" s="1084"/>
      <c r="U23" s="1056">
        <v>27.0</v>
      </c>
      <c r="V23" s="1056"/>
      <c r="W23" s="1056">
        <v>43.0</v>
      </c>
      <c r="X23" s="1057">
        <v>0.008888888888888889</v>
      </c>
      <c r="Y23" s="1056">
        <f>U23-W23</f>
        <v>-16</v>
      </c>
      <c r="Z23" s="1058">
        <f>Y23/(HOUR(X23)*60+(MINUTE(X23)+((SECOND(X23)/60))))</f>
        <v>-1.25</v>
      </c>
      <c r="AA23" s="1056"/>
      <c r="AB23" s="1056">
        <v>4.0</v>
      </c>
      <c r="AC23" s="1056">
        <v>3.0</v>
      </c>
      <c r="AD23" s="1056"/>
      <c r="AE23" s="1056"/>
      <c r="AF23" s="1056"/>
      <c r="AG23" s="594"/>
      <c r="AH23" s="1022"/>
    </row>
    <row r="24">
      <c r="A24" s="1085"/>
      <c r="B24" s="1086"/>
      <c r="C24" s="1436" t="s">
        <v>319</v>
      </c>
      <c r="D24" s="1086"/>
      <c r="E24" s="1086"/>
      <c r="F24" s="1086"/>
      <c r="G24" s="1088"/>
      <c r="H24" s="1086"/>
      <c r="I24" s="1089"/>
      <c r="J24" s="1086"/>
      <c r="K24" s="1086"/>
      <c r="L24" s="1086"/>
      <c r="M24" s="1086"/>
      <c r="N24" s="1086"/>
      <c r="O24" s="1086"/>
      <c r="P24" s="599"/>
      <c r="Q24" s="1090"/>
      <c r="R24" s="1086"/>
      <c r="S24" s="1086"/>
      <c r="T24" s="1087" t="s">
        <v>320</v>
      </c>
      <c r="U24" s="1086"/>
      <c r="V24" s="1086"/>
      <c r="W24" s="1086"/>
      <c r="X24" s="1088"/>
      <c r="Y24" s="1086"/>
      <c r="Z24" s="1089"/>
      <c r="AA24" s="1086"/>
      <c r="AB24" s="1086"/>
      <c r="AC24" s="1086"/>
      <c r="AD24" s="1086"/>
      <c r="AE24" s="1086"/>
      <c r="AF24" s="1086"/>
      <c r="AG24" s="599"/>
      <c r="AH24" s="1090"/>
    </row>
    <row r="25">
      <c r="A25" s="861" t="s">
        <v>603</v>
      </c>
      <c r="B25" s="583"/>
      <c r="C25" s="544" t="s">
        <v>91</v>
      </c>
      <c r="D25" s="539" t="s">
        <v>92</v>
      </c>
      <c r="E25" s="539" t="s">
        <v>220</v>
      </c>
      <c r="F25" s="539" t="s">
        <v>94</v>
      </c>
      <c r="G25" s="540" t="s">
        <v>95</v>
      </c>
      <c r="H25" s="541" t="s">
        <v>96</v>
      </c>
      <c r="I25" s="1012" t="s">
        <v>221</v>
      </c>
      <c r="J25" s="541" t="s">
        <v>98</v>
      </c>
      <c r="K25" s="539" t="s">
        <v>99</v>
      </c>
      <c r="L25" s="539" t="s">
        <v>100</v>
      </c>
      <c r="M25" s="539" t="s">
        <v>101</v>
      </c>
      <c r="N25" s="539" t="s">
        <v>102</v>
      </c>
      <c r="O25" s="543" t="s">
        <v>103</v>
      </c>
      <c r="P25" s="1074" t="s">
        <v>104</v>
      </c>
      <c r="Q25" s="1014"/>
      <c r="R25" s="861" t="s">
        <v>604</v>
      </c>
      <c r="S25" s="583"/>
      <c r="T25" s="544" t="s">
        <v>91</v>
      </c>
      <c r="U25" s="539" t="s">
        <v>92</v>
      </c>
      <c r="V25" s="539" t="s">
        <v>220</v>
      </c>
      <c r="W25" s="539" t="s">
        <v>94</v>
      </c>
      <c r="X25" s="540" t="s">
        <v>95</v>
      </c>
      <c r="Y25" s="541" t="s">
        <v>96</v>
      </c>
      <c r="Z25" s="1012" t="s">
        <v>221</v>
      </c>
      <c r="AA25" s="541" t="s">
        <v>98</v>
      </c>
      <c r="AB25" s="539" t="s">
        <v>99</v>
      </c>
      <c r="AC25" s="539" t="s">
        <v>100</v>
      </c>
      <c r="AD25" s="539" t="s">
        <v>101</v>
      </c>
      <c r="AE25" s="539" t="s">
        <v>102</v>
      </c>
      <c r="AF25" s="543" t="s">
        <v>103</v>
      </c>
      <c r="AG25" s="1074" t="s">
        <v>104</v>
      </c>
      <c r="AH25" s="1022"/>
    </row>
    <row r="26">
      <c r="A26" s="547"/>
      <c r="B26" s="548"/>
      <c r="C26" s="549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47"/>
      <c r="S26" s="548"/>
      <c r="T26" s="549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022"/>
    </row>
    <row r="27">
      <c r="A27" s="1422" t="s">
        <v>182</v>
      </c>
      <c r="B27" s="552"/>
      <c r="C27" s="1045">
        <v>1.0</v>
      </c>
      <c r="D27" s="1045">
        <v>129.0</v>
      </c>
      <c r="E27" s="1045">
        <v>3.0</v>
      </c>
      <c r="F27" s="1045">
        <v>145.0</v>
      </c>
      <c r="G27" s="1002">
        <v>0.02673611111111111</v>
      </c>
      <c r="H27" s="836">
        <f t="shared" ref="H27:H30" si="15">D27-F27</f>
        <v>-16</v>
      </c>
      <c r="I27" s="1047">
        <f t="shared" ref="I27:I30" si="16">H27/(HOUR(G27)*60+(MINUTE(G27)+((SECOND(G27)/60))))</f>
        <v>-0.4155844156</v>
      </c>
      <c r="J27" s="1045">
        <v>3.0</v>
      </c>
      <c r="K27" s="1045">
        <v>19.0</v>
      </c>
      <c r="L27" s="1045">
        <v>2.0</v>
      </c>
      <c r="M27" s="1045">
        <v>1.0</v>
      </c>
      <c r="N27" s="1045">
        <v>2.0</v>
      </c>
      <c r="O27" s="1044"/>
      <c r="P27" s="579"/>
      <c r="Q27" s="1022"/>
      <c r="R27" s="1422" t="s">
        <v>182</v>
      </c>
      <c r="S27" s="552"/>
      <c r="T27" s="1077">
        <v>2.0</v>
      </c>
      <c r="U27" s="1019">
        <v>200.0</v>
      </c>
      <c r="V27" s="1019">
        <v>1.0</v>
      </c>
      <c r="W27" s="1019">
        <v>182.0</v>
      </c>
      <c r="X27" s="1078">
        <v>0.03518518518518519</v>
      </c>
      <c r="Y27" s="829">
        <f t="shared" ref="Y27:Y30" si="17">U27-W27</f>
        <v>18</v>
      </c>
      <c r="Z27" s="1021">
        <f t="shared" ref="Z27:Z30" si="18">Y27/(HOUR(X27)*60+(MINUTE(X27)+((SECOND(X27)/60))))</f>
        <v>0.3552631579</v>
      </c>
      <c r="AA27" s="1019">
        <v>6.0</v>
      </c>
      <c r="AB27" s="1019">
        <v>24.0</v>
      </c>
      <c r="AC27" s="1019">
        <v>5.0</v>
      </c>
      <c r="AD27" s="1019"/>
      <c r="AE27" s="1019">
        <v>6.0</v>
      </c>
      <c r="AF27" s="1019"/>
      <c r="AG27" s="559"/>
      <c r="AH27" s="1022"/>
    </row>
    <row r="28">
      <c r="A28" s="1423" t="s">
        <v>183</v>
      </c>
      <c r="B28" s="562"/>
      <c r="C28" s="1034">
        <v>1.0</v>
      </c>
      <c r="D28" s="1034">
        <v>124.0</v>
      </c>
      <c r="E28" s="1034">
        <v>1.0</v>
      </c>
      <c r="F28" s="1034">
        <v>136.0</v>
      </c>
      <c r="G28" s="1001">
        <v>0.02673611111111111</v>
      </c>
      <c r="H28" s="832">
        <f t="shared" si="15"/>
        <v>-12</v>
      </c>
      <c r="I28" s="833">
        <f t="shared" si="16"/>
        <v>-0.3116883117</v>
      </c>
      <c r="J28" s="1034">
        <v>5.0</v>
      </c>
      <c r="K28" s="1034">
        <v>24.0</v>
      </c>
      <c r="L28" s="1034">
        <v>7.0</v>
      </c>
      <c r="M28" s="1034">
        <v>3.0</v>
      </c>
      <c r="N28" s="1034">
        <v>4.0</v>
      </c>
      <c r="O28" s="1033"/>
      <c r="P28" s="569"/>
      <c r="Q28" s="1022"/>
      <c r="R28" s="1423" t="s">
        <v>183</v>
      </c>
      <c r="S28" s="562"/>
      <c r="T28" s="1081"/>
      <c r="U28" s="1033">
        <v>189.0</v>
      </c>
      <c r="V28" s="1033"/>
      <c r="W28" s="1033">
        <v>206.0</v>
      </c>
      <c r="X28" s="1035">
        <v>0.03518518518518519</v>
      </c>
      <c r="Y28" s="832">
        <f t="shared" si="17"/>
        <v>-17</v>
      </c>
      <c r="Z28" s="833">
        <f t="shared" si="18"/>
        <v>-0.3355263158</v>
      </c>
      <c r="AA28" s="1033">
        <v>1.0</v>
      </c>
      <c r="AB28" s="1033">
        <v>28.0</v>
      </c>
      <c r="AC28" s="1033">
        <v>4.0</v>
      </c>
      <c r="AD28" s="1033">
        <v>1.0</v>
      </c>
      <c r="AE28" s="1033">
        <v>6.0</v>
      </c>
      <c r="AF28" s="1033"/>
      <c r="AG28" s="569"/>
      <c r="AH28" s="1022"/>
    </row>
    <row r="29">
      <c r="A29" s="1424" t="s">
        <v>184</v>
      </c>
      <c r="B29" s="562"/>
      <c r="C29" s="1044"/>
      <c r="D29" s="1045">
        <v>130.0</v>
      </c>
      <c r="E29" s="1044"/>
      <c r="F29" s="1045">
        <v>127.0</v>
      </c>
      <c r="G29" s="1002">
        <v>0.02673611111111111</v>
      </c>
      <c r="H29" s="836">
        <f t="shared" si="15"/>
        <v>3</v>
      </c>
      <c r="I29" s="1047">
        <f t="shared" si="16"/>
        <v>0.07792207792</v>
      </c>
      <c r="J29" s="1045">
        <v>2.0</v>
      </c>
      <c r="K29" s="1045">
        <v>19.0</v>
      </c>
      <c r="L29" s="1045">
        <v>4.0</v>
      </c>
      <c r="M29" s="1045">
        <v>1.0</v>
      </c>
      <c r="N29" s="1045">
        <v>4.0</v>
      </c>
      <c r="O29" s="1044"/>
      <c r="P29" s="579"/>
      <c r="Q29" s="1022"/>
      <c r="R29" s="1424" t="s">
        <v>184</v>
      </c>
      <c r="S29" s="562"/>
      <c r="T29" s="1098"/>
      <c r="U29" s="1044">
        <v>160.0</v>
      </c>
      <c r="V29" s="1044">
        <v>2.0</v>
      </c>
      <c r="W29" s="1044">
        <v>196.0</v>
      </c>
      <c r="X29" s="1046">
        <v>0.03518518518518519</v>
      </c>
      <c r="Y29" s="836">
        <f t="shared" si="17"/>
        <v>-36</v>
      </c>
      <c r="Z29" s="1047">
        <f t="shared" si="18"/>
        <v>-0.7105263158</v>
      </c>
      <c r="AA29" s="1044">
        <v>11.0</v>
      </c>
      <c r="AB29" s="1044">
        <v>16.0</v>
      </c>
      <c r="AC29" s="1044">
        <v>1.0</v>
      </c>
      <c r="AD29" s="1044"/>
      <c r="AE29" s="1044">
        <v>2.0</v>
      </c>
      <c r="AF29" s="1044"/>
      <c r="AG29" s="579"/>
      <c r="AH29" s="1022"/>
    </row>
    <row r="30">
      <c r="A30" s="1425" t="s">
        <v>185</v>
      </c>
      <c r="B30" s="583"/>
      <c r="C30" s="1034">
        <v>3.0</v>
      </c>
      <c r="D30" s="1034">
        <v>86.0</v>
      </c>
      <c r="E30" s="1033"/>
      <c r="F30" s="1034">
        <v>95.0</v>
      </c>
      <c r="G30" s="1001">
        <v>0.02673611111111111</v>
      </c>
      <c r="H30" s="832">
        <f t="shared" si="15"/>
        <v>-9</v>
      </c>
      <c r="I30" s="833">
        <f t="shared" si="16"/>
        <v>-0.2337662338</v>
      </c>
      <c r="J30" s="1034">
        <v>4.0</v>
      </c>
      <c r="K30" s="1034">
        <v>11.0</v>
      </c>
      <c r="L30" s="1034">
        <v>1.0</v>
      </c>
      <c r="M30" s="1034">
        <v>1.0</v>
      </c>
      <c r="N30" s="1034">
        <v>1.0</v>
      </c>
      <c r="O30" s="1033"/>
      <c r="P30" s="569"/>
      <c r="Q30" s="1022"/>
      <c r="R30" s="1425" t="s">
        <v>185</v>
      </c>
      <c r="S30" s="583"/>
      <c r="T30" s="1081">
        <v>1.0</v>
      </c>
      <c r="U30" s="1033">
        <v>85.0</v>
      </c>
      <c r="V30" s="1033">
        <v>3.0</v>
      </c>
      <c r="W30" s="1033">
        <v>123.0</v>
      </c>
      <c r="X30" s="1035">
        <v>0.03518518518518519</v>
      </c>
      <c r="Y30" s="832">
        <f t="shared" si="17"/>
        <v>-38</v>
      </c>
      <c r="Z30" s="833">
        <f t="shared" si="18"/>
        <v>-0.75</v>
      </c>
      <c r="AA30" s="1033">
        <v>7.0</v>
      </c>
      <c r="AB30" s="1033">
        <v>6.0</v>
      </c>
      <c r="AC30" s="1033"/>
      <c r="AD30" s="1033"/>
      <c r="AE30" s="1033">
        <v>1.0</v>
      </c>
      <c r="AF30" s="1033"/>
      <c r="AG30" s="569"/>
      <c r="AH30" s="1022"/>
    </row>
    <row r="31">
      <c r="A31" s="1426" t="s">
        <v>186</v>
      </c>
      <c r="B31" s="548"/>
      <c r="C31" s="1044"/>
      <c r="D31" s="1044"/>
      <c r="E31" s="1044"/>
      <c r="F31" s="1044"/>
      <c r="G31" s="1046"/>
      <c r="H31" s="836"/>
      <c r="I31" s="1047"/>
      <c r="J31" s="1044"/>
      <c r="K31" s="1044"/>
      <c r="L31" s="1044"/>
      <c r="M31" s="1044"/>
      <c r="N31" s="1044"/>
      <c r="O31" s="1044"/>
      <c r="P31" s="579"/>
      <c r="Q31" s="1022"/>
      <c r="R31" s="1426" t="s">
        <v>186</v>
      </c>
      <c r="S31" s="548"/>
      <c r="T31" s="1084"/>
      <c r="U31" s="1056"/>
      <c r="V31" s="1056"/>
      <c r="W31" s="1056"/>
      <c r="X31" s="1057"/>
      <c r="Y31" s="1056"/>
      <c r="Z31" s="1058"/>
      <c r="AA31" s="1056"/>
      <c r="AB31" s="1056"/>
      <c r="AC31" s="1056"/>
      <c r="AD31" s="1056"/>
      <c r="AE31" s="1056"/>
      <c r="AF31" s="1056"/>
      <c r="AG31" s="594"/>
      <c r="AH31" s="1022"/>
    </row>
    <row r="32">
      <c r="A32" s="1085"/>
      <c r="B32" s="1086"/>
      <c r="C32" s="1087" t="s">
        <v>356</v>
      </c>
      <c r="D32" s="1086"/>
      <c r="E32" s="1086"/>
      <c r="F32" s="1086"/>
      <c r="G32" s="1088"/>
      <c r="H32" s="1086"/>
      <c r="I32" s="1089"/>
      <c r="J32" s="1086"/>
      <c r="K32" s="1086"/>
      <c r="L32" s="1086"/>
      <c r="M32" s="1086"/>
      <c r="N32" s="1086"/>
      <c r="O32" s="1086"/>
      <c r="P32" s="599"/>
      <c r="Q32" s="1090"/>
      <c r="R32" s="1086"/>
      <c r="S32" s="1086"/>
      <c r="T32" s="1087" t="s">
        <v>356</v>
      </c>
      <c r="U32" s="1086"/>
      <c r="V32" s="1086"/>
      <c r="W32" s="1086"/>
      <c r="X32" s="1088"/>
      <c r="Y32" s="1086"/>
      <c r="Z32" s="1089"/>
      <c r="AA32" s="1086"/>
      <c r="AB32" s="1086"/>
      <c r="AC32" s="1086"/>
      <c r="AD32" s="1086"/>
      <c r="AE32" s="1086"/>
      <c r="AF32" s="1086"/>
      <c r="AG32" s="599"/>
      <c r="AH32" s="1090"/>
    </row>
    <row r="33">
      <c r="A33" s="853" t="s">
        <v>605</v>
      </c>
      <c r="B33" s="538"/>
      <c r="C33" s="1070" t="s">
        <v>91</v>
      </c>
      <c r="D33" s="1070" t="s">
        <v>92</v>
      </c>
      <c r="E33" s="1070" t="s">
        <v>220</v>
      </c>
      <c r="F33" s="1070" t="s">
        <v>94</v>
      </c>
      <c r="G33" s="1071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014"/>
      <c r="R33" s="853" t="s">
        <v>606</v>
      </c>
      <c r="S33" s="538"/>
      <c r="T33" s="1070" t="s">
        <v>91</v>
      </c>
      <c r="U33" s="1070" t="s">
        <v>92</v>
      </c>
      <c r="V33" s="1070" t="s">
        <v>220</v>
      </c>
      <c r="W33" s="1070" t="s">
        <v>94</v>
      </c>
      <c r="X33" s="1071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022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014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022"/>
    </row>
    <row r="35">
      <c r="A35" s="1422" t="s">
        <v>182</v>
      </c>
      <c r="B35" s="552"/>
      <c r="C35" s="1077"/>
      <c r="D35" s="1020">
        <v>35.0</v>
      </c>
      <c r="E35" s="1019"/>
      <c r="F35" s="1020">
        <v>41.0</v>
      </c>
      <c r="G35" s="1000">
        <v>0.008206018518518519</v>
      </c>
      <c r="H35" s="612">
        <f t="shared" ref="H35:H38" si="19">D35-F35</f>
        <v>-6</v>
      </c>
      <c r="I35" s="907">
        <f t="shared" ref="I35:I38" si="20">H35/(HOUR(G35)*60+(MINUTE(G35)+((SECOND(G35)/60))))</f>
        <v>-0.5077574048</v>
      </c>
      <c r="J35" s="1020">
        <v>2.0</v>
      </c>
      <c r="K35" s="1020">
        <v>3.0</v>
      </c>
      <c r="L35" s="1020">
        <v>1.0</v>
      </c>
      <c r="M35" s="1019"/>
      <c r="N35" s="1019"/>
      <c r="O35" s="1019"/>
      <c r="P35" s="559"/>
      <c r="Q35" s="1022"/>
      <c r="R35" s="1422" t="s">
        <v>182</v>
      </c>
      <c r="S35" s="552"/>
      <c r="T35" s="1075">
        <v>2.0</v>
      </c>
      <c r="U35" s="1020">
        <v>124.0</v>
      </c>
      <c r="V35" s="1020">
        <v>1.0</v>
      </c>
      <c r="W35" s="1020">
        <v>102.0</v>
      </c>
      <c r="X35" s="1000">
        <v>0.02525462962962963</v>
      </c>
      <c r="Y35" s="829">
        <f t="shared" ref="Y35:Y38" si="21">U35-W35</f>
        <v>22</v>
      </c>
      <c r="Z35" s="1021">
        <f t="shared" ref="Z35:Z38" si="22">Y35/(HOUR(X35)*60+(MINUTE(X35)+((SECOND(X35)/60))))</f>
        <v>0.6049495875</v>
      </c>
      <c r="AA35" s="1020">
        <v>7.0</v>
      </c>
      <c r="AB35" s="1020">
        <v>23.0</v>
      </c>
      <c r="AC35" s="1020">
        <v>4.0</v>
      </c>
      <c r="AD35" s="1019"/>
      <c r="AE35" s="1020">
        <v>6.0</v>
      </c>
      <c r="AF35" s="1019"/>
      <c r="AG35" s="559"/>
      <c r="AH35" s="1022"/>
    </row>
    <row r="36">
      <c r="A36" s="1423" t="s">
        <v>183</v>
      </c>
      <c r="B36" s="562"/>
      <c r="C36" s="1081"/>
      <c r="D36" s="1034">
        <v>45.0</v>
      </c>
      <c r="E36" s="1033"/>
      <c r="F36" s="1034">
        <v>37.0</v>
      </c>
      <c r="G36" s="1001">
        <v>0.008206018518518519</v>
      </c>
      <c r="H36" s="622">
        <f t="shared" si="19"/>
        <v>8</v>
      </c>
      <c r="I36" s="623">
        <f t="shared" si="20"/>
        <v>0.6770098731</v>
      </c>
      <c r="J36" s="1034">
        <v>2.0</v>
      </c>
      <c r="K36" s="1034">
        <v>7.0</v>
      </c>
      <c r="L36" s="1034">
        <v>2.0</v>
      </c>
      <c r="M36" s="1034">
        <v>1.0</v>
      </c>
      <c r="N36" s="1034">
        <v>2.0</v>
      </c>
      <c r="O36" s="1033"/>
      <c r="P36" s="569"/>
      <c r="Q36" s="1022"/>
      <c r="R36" s="1423" t="s">
        <v>183</v>
      </c>
      <c r="S36" s="562"/>
      <c r="T36" s="1081"/>
      <c r="U36" s="1034">
        <v>127.0</v>
      </c>
      <c r="V36" s="1034">
        <v>1.0</v>
      </c>
      <c r="W36" s="1034">
        <v>119.0</v>
      </c>
      <c r="X36" s="1001">
        <v>0.02525462962962963</v>
      </c>
      <c r="Y36" s="832">
        <f t="shared" si="21"/>
        <v>8</v>
      </c>
      <c r="Z36" s="833">
        <f t="shared" si="22"/>
        <v>0.2199816682</v>
      </c>
      <c r="AA36" s="1034">
        <v>3.0</v>
      </c>
      <c r="AB36" s="1034">
        <v>18.0</v>
      </c>
      <c r="AC36" s="1034">
        <v>2.0</v>
      </c>
      <c r="AD36" s="1033"/>
      <c r="AE36" s="1034">
        <v>1.0</v>
      </c>
      <c r="AF36" s="1033"/>
      <c r="AG36" s="569"/>
      <c r="AH36" s="1022"/>
    </row>
    <row r="37">
      <c r="A37" s="1424" t="s">
        <v>184</v>
      </c>
      <c r="B37" s="562"/>
      <c r="C37" s="1082">
        <v>1.0</v>
      </c>
      <c r="D37" s="1045">
        <v>35.0</v>
      </c>
      <c r="E37" s="1044"/>
      <c r="F37" s="1045">
        <v>45.0</v>
      </c>
      <c r="G37" s="1002">
        <v>0.008206018518518519</v>
      </c>
      <c r="H37" s="633">
        <f t="shared" si="19"/>
        <v>-10</v>
      </c>
      <c r="I37" s="634">
        <f t="shared" si="20"/>
        <v>-0.8462623413</v>
      </c>
      <c r="J37" s="1045">
        <v>2.0</v>
      </c>
      <c r="K37" s="1045">
        <v>5.0</v>
      </c>
      <c r="L37" s="1044"/>
      <c r="M37" s="1044"/>
      <c r="N37" s="1045">
        <v>2.0</v>
      </c>
      <c r="O37" s="1044"/>
      <c r="P37" s="579"/>
      <c r="Q37" s="1022"/>
      <c r="R37" s="1424" t="s">
        <v>184</v>
      </c>
      <c r="S37" s="562"/>
      <c r="T37" s="1082">
        <v>1.0</v>
      </c>
      <c r="U37" s="1045">
        <v>119.0</v>
      </c>
      <c r="V37" s="1045">
        <v>1.0</v>
      </c>
      <c r="W37" s="1045">
        <v>125.0</v>
      </c>
      <c r="X37" s="1002">
        <v>0.02525462962962963</v>
      </c>
      <c r="Y37" s="836">
        <f t="shared" si="21"/>
        <v>-6</v>
      </c>
      <c r="Z37" s="1047">
        <f t="shared" si="22"/>
        <v>-0.1649862511</v>
      </c>
      <c r="AA37" s="1045">
        <v>9.0</v>
      </c>
      <c r="AB37" s="1045">
        <v>18.0</v>
      </c>
      <c r="AC37" s="1045">
        <v>1.0</v>
      </c>
      <c r="AD37" s="1044"/>
      <c r="AE37" s="1044"/>
      <c r="AF37" s="1044"/>
      <c r="AG37" s="579"/>
      <c r="AH37" s="1022"/>
    </row>
    <row r="38">
      <c r="A38" s="1425" t="s">
        <v>185</v>
      </c>
      <c r="B38" s="583"/>
      <c r="C38" s="1079">
        <v>1.0</v>
      </c>
      <c r="D38" s="1034">
        <v>26.0</v>
      </c>
      <c r="E38" s="1033"/>
      <c r="F38" s="1034">
        <v>39.0</v>
      </c>
      <c r="G38" s="1001">
        <v>0.008206018518518519</v>
      </c>
      <c r="H38" s="622">
        <f t="shared" si="19"/>
        <v>-13</v>
      </c>
      <c r="I38" s="623">
        <f t="shared" si="20"/>
        <v>-1.100141044</v>
      </c>
      <c r="J38" s="1034">
        <v>2.0</v>
      </c>
      <c r="K38" s="1034">
        <v>3.0</v>
      </c>
      <c r="L38" s="1034">
        <v>1.0</v>
      </c>
      <c r="M38" s="1033"/>
      <c r="N38" s="1033"/>
      <c r="O38" s="1033"/>
      <c r="P38" s="569"/>
      <c r="Q38" s="1022"/>
      <c r="R38" s="1425" t="s">
        <v>185</v>
      </c>
      <c r="S38" s="583"/>
      <c r="T38" s="1081"/>
      <c r="U38" s="1034">
        <v>133.0</v>
      </c>
      <c r="V38" s="1034">
        <v>1.0</v>
      </c>
      <c r="W38" s="1034">
        <v>152.0</v>
      </c>
      <c r="X38" s="1001">
        <v>0.02525462962962963</v>
      </c>
      <c r="Y38" s="832">
        <f t="shared" si="21"/>
        <v>-19</v>
      </c>
      <c r="Z38" s="833">
        <f t="shared" si="22"/>
        <v>-0.522456462</v>
      </c>
      <c r="AA38" s="1034">
        <v>3.0</v>
      </c>
      <c r="AB38" s="1034">
        <v>19.0</v>
      </c>
      <c r="AC38" s="1034">
        <v>4.0</v>
      </c>
      <c r="AD38" s="1033"/>
      <c r="AE38" s="1033"/>
      <c r="AF38" s="1033"/>
      <c r="AG38" s="569"/>
      <c r="AH38" s="1022"/>
    </row>
    <row r="39">
      <c r="A39" s="1426" t="s">
        <v>186</v>
      </c>
      <c r="B39" s="548"/>
      <c r="C39" s="1084"/>
      <c r="D39" s="1056"/>
      <c r="E39" s="1056"/>
      <c r="F39" s="1056"/>
      <c r="G39" s="1057"/>
      <c r="H39" s="1056"/>
      <c r="I39" s="1058"/>
      <c r="J39" s="1056"/>
      <c r="K39" s="1056"/>
      <c r="L39" s="1056"/>
      <c r="M39" s="1056"/>
      <c r="N39" s="1056"/>
      <c r="O39" s="1056"/>
      <c r="P39" s="594"/>
      <c r="Q39" s="1022"/>
      <c r="R39" s="1426" t="s">
        <v>186</v>
      </c>
      <c r="S39" s="548"/>
      <c r="T39" s="1084"/>
      <c r="U39" s="1056"/>
      <c r="V39" s="1056"/>
      <c r="W39" s="1056"/>
      <c r="X39" s="1057"/>
      <c r="Y39" s="1056"/>
      <c r="Z39" s="1058"/>
      <c r="AA39" s="1056"/>
      <c r="AB39" s="1056"/>
      <c r="AC39" s="1056"/>
      <c r="AD39" s="1056"/>
      <c r="AE39" s="1056"/>
      <c r="AF39" s="1056"/>
      <c r="AG39" s="594"/>
      <c r="AH39" s="1022"/>
    </row>
    <row r="40">
      <c r="A40" s="1085"/>
      <c r="B40" s="1086"/>
      <c r="C40" s="1087" t="s">
        <v>365</v>
      </c>
      <c r="D40" s="1086"/>
      <c r="E40" s="1086"/>
      <c r="F40" s="1086"/>
      <c r="G40" s="1088"/>
      <c r="H40" s="1086"/>
      <c r="I40" s="1089"/>
      <c r="J40" s="1086"/>
      <c r="K40" s="1086"/>
      <c r="L40" s="1086"/>
      <c r="M40" s="1086"/>
      <c r="N40" s="1086"/>
      <c r="O40" s="1086"/>
      <c r="P40" s="599"/>
      <c r="Q40" s="1090"/>
      <c r="R40" s="1086"/>
      <c r="S40" s="1086"/>
      <c r="T40" s="1087" t="s">
        <v>365</v>
      </c>
      <c r="U40" s="1086"/>
      <c r="V40" s="1086"/>
      <c r="W40" s="1086"/>
      <c r="X40" s="1088"/>
      <c r="Y40" s="1086"/>
      <c r="Z40" s="1089"/>
      <c r="AA40" s="1086"/>
      <c r="AB40" s="1086"/>
      <c r="AC40" s="1086"/>
      <c r="AD40" s="1086"/>
      <c r="AE40" s="1086"/>
      <c r="AF40" s="1086"/>
      <c r="AG40" s="599"/>
      <c r="AH40" s="1090"/>
    </row>
    <row r="41">
      <c r="A41" s="1005" t="s">
        <v>607</v>
      </c>
      <c r="B41" s="538"/>
      <c r="C41" s="1070" t="s">
        <v>91</v>
      </c>
      <c r="D41" s="1070" t="s">
        <v>92</v>
      </c>
      <c r="E41" s="1070" t="s">
        <v>220</v>
      </c>
      <c r="F41" s="1070" t="s">
        <v>94</v>
      </c>
      <c r="G41" s="1071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14"/>
      <c r="R41" s="1005" t="s">
        <v>608</v>
      </c>
      <c r="S41" s="538"/>
      <c r="T41" s="1070" t="s">
        <v>91</v>
      </c>
      <c r="U41" s="1070" t="s">
        <v>92</v>
      </c>
      <c r="V41" s="1070" t="s">
        <v>220</v>
      </c>
      <c r="W41" s="1070" t="s">
        <v>94</v>
      </c>
      <c r="X41" s="1071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022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022"/>
    </row>
    <row r="43">
      <c r="A43" s="1422" t="s">
        <v>182</v>
      </c>
      <c r="B43" s="552"/>
      <c r="C43" s="1075">
        <v>1.0</v>
      </c>
      <c r="D43" s="1020">
        <v>67.0</v>
      </c>
      <c r="E43" s="1019"/>
      <c r="F43" s="1020">
        <v>64.0</v>
      </c>
      <c r="G43" s="1000">
        <v>0.01810185185185185</v>
      </c>
      <c r="H43" s="829">
        <f t="shared" ref="H43:H46" si="23">D43-F43</f>
        <v>3</v>
      </c>
      <c r="I43" s="830">
        <f t="shared" ref="I43:I46" si="24">H43/(HOUR(G43)*60+(MINUTE(G43)+((SECOND(G43)/60))))</f>
        <v>0.1150895141</v>
      </c>
      <c r="J43" s="1020">
        <v>5.0</v>
      </c>
      <c r="K43" s="1020">
        <v>5.0</v>
      </c>
      <c r="L43" s="1020">
        <v>1.0</v>
      </c>
      <c r="M43" s="1019"/>
      <c r="N43" s="1020">
        <v>2.0</v>
      </c>
      <c r="O43" s="1019"/>
      <c r="P43" s="559"/>
      <c r="Q43" s="1022"/>
      <c r="R43" s="1422" t="s">
        <v>182</v>
      </c>
      <c r="S43" s="552"/>
      <c r="T43" s="1075">
        <v>1.0</v>
      </c>
      <c r="U43" s="1020">
        <v>70.0</v>
      </c>
      <c r="V43" s="1020">
        <v>2.0</v>
      </c>
      <c r="W43" s="1020">
        <v>70.0</v>
      </c>
      <c r="X43" s="1000">
        <v>0.007743055555555556</v>
      </c>
      <c r="Y43" s="829">
        <f t="shared" ref="Y43:Y46" si="25">U43-W43</f>
        <v>0</v>
      </c>
      <c r="Z43" s="830">
        <f t="shared" ref="Z43:Z46" si="26">Y43/(HOUR(X43)*60+(MINUTE(X43)+((SECOND(X43)/60))))</f>
        <v>0</v>
      </c>
      <c r="AA43" s="1020">
        <v>4.0</v>
      </c>
      <c r="AB43" s="1020">
        <v>13.0</v>
      </c>
      <c r="AC43" s="1019"/>
      <c r="AD43" s="1019"/>
      <c r="AE43" s="1020">
        <v>4.0</v>
      </c>
      <c r="AF43" s="1019"/>
      <c r="AG43" s="559"/>
      <c r="AH43" s="1022"/>
    </row>
    <row r="44">
      <c r="A44" s="1423" t="s">
        <v>183</v>
      </c>
      <c r="B44" s="562"/>
      <c r="C44" s="1081"/>
      <c r="D44" s="1034">
        <v>93.0</v>
      </c>
      <c r="E44" s="1034">
        <v>2.0</v>
      </c>
      <c r="F44" s="1034">
        <v>75.0</v>
      </c>
      <c r="G44" s="1001">
        <v>0.01810185185185185</v>
      </c>
      <c r="H44" s="832">
        <f t="shared" si="23"/>
        <v>18</v>
      </c>
      <c r="I44" s="833">
        <f t="shared" si="24"/>
        <v>0.6905370844</v>
      </c>
      <c r="J44" s="1034">
        <v>4.0</v>
      </c>
      <c r="K44" s="1034">
        <v>13.0</v>
      </c>
      <c r="L44" s="1034">
        <v>3.0</v>
      </c>
      <c r="M44" s="1034">
        <v>1.0</v>
      </c>
      <c r="N44" s="1034">
        <v>4.0</v>
      </c>
      <c r="O44" s="1033"/>
      <c r="P44" s="569"/>
      <c r="Q44" s="1022"/>
      <c r="R44" s="1423" t="s">
        <v>183</v>
      </c>
      <c r="S44" s="562"/>
      <c r="T44" s="1079">
        <v>1.0</v>
      </c>
      <c r="U44" s="1034">
        <v>66.0</v>
      </c>
      <c r="V44" s="1033"/>
      <c r="W44" s="1034">
        <v>77.0</v>
      </c>
      <c r="X44" s="1001">
        <v>0.007743055555555556</v>
      </c>
      <c r="Y44" s="832">
        <f t="shared" si="25"/>
        <v>-11</v>
      </c>
      <c r="Z44" s="833">
        <f t="shared" si="26"/>
        <v>-0.9865470852</v>
      </c>
      <c r="AA44" s="1034">
        <v>3.0</v>
      </c>
      <c r="AB44" s="1034">
        <v>11.0</v>
      </c>
      <c r="AC44" s="1034">
        <v>4.0</v>
      </c>
      <c r="AD44" s="1033"/>
      <c r="AE44" s="1034">
        <v>2.0</v>
      </c>
      <c r="AF44" s="1033"/>
      <c r="AG44" s="569"/>
      <c r="AH44" s="1022"/>
    </row>
    <row r="45">
      <c r="A45" s="1424" t="s">
        <v>184</v>
      </c>
      <c r="B45" s="562"/>
      <c r="C45" s="1098"/>
      <c r="D45" s="1045">
        <v>57.0</v>
      </c>
      <c r="E45" s="1044"/>
      <c r="F45" s="1045">
        <v>87.0</v>
      </c>
      <c r="G45" s="1002">
        <v>0.01810185185185185</v>
      </c>
      <c r="H45" s="836">
        <f t="shared" si="23"/>
        <v>-30</v>
      </c>
      <c r="I45" s="837">
        <f t="shared" si="24"/>
        <v>-1.150895141</v>
      </c>
      <c r="J45" s="1045">
        <v>1.0</v>
      </c>
      <c r="K45" s="1045">
        <v>2.0</v>
      </c>
      <c r="L45" s="1044"/>
      <c r="M45" s="1044"/>
      <c r="N45" s="1044"/>
      <c r="O45" s="1044"/>
      <c r="P45" s="579"/>
      <c r="Q45" s="1022"/>
      <c r="R45" s="1424" t="s">
        <v>184</v>
      </c>
      <c r="S45" s="562"/>
      <c r="T45" s="1098"/>
      <c r="U45" s="1045">
        <v>65.0</v>
      </c>
      <c r="V45" s="1044"/>
      <c r="W45" s="1045">
        <v>84.0</v>
      </c>
      <c r="X45" s="1002">
        <v>0.007743055555555556</v>
      </c>
      <c r="Y45" s="836">
        <f t="shared" si="25"/>
        <v>-19</v>
      </c>
      <c r="Z45" s="837">
        <f t="shared" si="26"/>
        <v>-1.704035874</v>
      </c>
      <c r="AA45" s="1045">
        <v>3.0</v>
      </c>
      <c r="AB45" s="1045">
        <v>8.0</v>
      </c>
      <c r="AC45" s="1045">
        <v>1.0</v>
      </c>
      <c r="AD45" s="1044"/>
      <c r="AE45" s="1045">
        <v>1.0</v>
      </c>
      <c r="AF45" s="1044"/>
      <c r="AG45" s="579"/>
      <c r="AH45" s="1022"/>
    </row>
    <row r="46">
      <c r="A46" s="1425" t="s">
        <v>185</v>
      </c>
      <c r="B46" s="583"/>
      <c r="C46" s="1079">
        <v>1.0</v>
      </c>
      <c r="D46" s="1034">
        <v>58.0</v>
      </c>
      <c r="E46" s="1033"/>
      <c r="F46" s="1034">
        <v>78.0</v>
      </c>
      <c r="G46" s="1001">
        <v>0.01810185185185185</v>
      </c>
      <c r="H46" s="832">
        <f t="shared" si="23"/>
        <v>-20</v>
      </c>
      <c r="I46" s="833">
        <f t="shared" si="24"/>
        <v>-0.7672634271</v>
      </c>
      <c r="J46" s="1034">
        <v>3.0</v>
      </c>
      <c r="K46" s="1034">
        <v>8.0</v>
      </c>
      <c r="L46" s="1034">
        <v>1.0</v>
      </c>
      <c r="M46" s="1034">
        <v>6.0</v>
      </c>
      <c r="N46" s="1034">
        <v>1.0</v>
      </c>
      <c r="O46" s="1033"/>
      <c r="P46" s="569"/>
      <c r="Q46" s="1022"/>
      <c r="R46" s="1425" t="s">
        <v>185</v>
      </c>
      <c r="S46" s="583"/>
      <c r="T46" s="1079">
        <v>1.0</v>
      </c>
      <c r="U46" s="1034">
        <v>62.0</v>
      </c>
      <c r="V46" s="1033"/>
      <c r="W46" s="1034">
        <v>78.0</v>
      </c>
      <c r="X46" s="1001">
        <v>0.007743055555555556</v>
      </c>
      <c r="Y46" s="832">
        <f t="shared" si="25"/>
        <v>-16</v>
      </c>
      <c r="Z46" s="833">
        <f t="shared" si="26"/>
        <v>-1.434977578</v>
      </c>
      <c r="AA46" s="1034">
        <v>2.0</v>
      </c>
      <c r="AB46" s="1034">
        <v>8.0</v>
      </c>
      <c r="AC46" s="1034">
        <v>3.0</v>
      </c>
      <c r="AD46" s="1034">
        <v>3.0</v>
      </c>
      <c r="AE46" s="1034">
        <v>1.0</v>
      </c>
      <c r="AF46" s="1034">
        <v>1.0</v>
      </c>
      <c r="AG46" s="569"/>
      <c r="AH46" s="1022"/>
    </row>
    <row r="47">
      <c r="A47" s="1426" t="s">
        <v>186</v>
      </c>
      <c r="B47" s="548"/>
      <c r="C47" s="1084"/>
      <c r="D47" s="1056"/>
      <c r="E47" s="1056"/>
      <c r="F47" s="1056"/>
      <c r="G47" s="1057"/>
      <c r="H47" s="1056"/>
      <c r="I47" s="1058"/>
      <c r="J47" s="1056"/>
      <c r="K47" s="1056"/>
      <c r="L47" s="1056"/>
      <c r="M47" s="1056"/>
      <c r="N47" s="1056"/>
      <c r="O47" s="1056"/>
      <c r="P47" s="594"/>
      <c r="Q47" s="1022"/>
      <c r="R47" s="1426" t="s">
        <v>186</v>
      </c>
      <c r="S47" s="548"/>
      <c r="T47" s="1084"/>
      <c r="U47" s="1056"/>
      <c r="V47" s="1056"/>
      <c r="W47" s="1056"/>
      <c r="X47" s="1057"/>
      <c r="Y47" s="1056"/>
      <c r="Z47" s="1058"/>
      <c r="AA47" s="1056"/>
      <c r="AB47" s="1056"/>
      <c r="AC47" s="1056"/>
      <c r="AD47" s="1056"/>
      <c r="AE47" s="1056"/>
      <c r="AF47" s="1056"/>
      <c r="AG47" s="594"/>
      <c r="AH47" s="1022"/>
    </row>
    <row r="48">
      <c r="A48" s="1085"/>
      <c r="B48" s="1086"/>
      <c r="C48" s="1087" t="s">
        <v>371</v>
      </c>
      <c r="D48" s="1086"/>
      <c r="E48" s="1086"/>
      <c r="F48" s="1086"/>
      <c r="G48" s="1088"/>
      <c r="H48" s="1086"/>
      <c r="I48" s="1089"/>
      <c r="J48" s="1086"/>
      <c r="K48" s="1086"/>
      <c r="L48" s="1086"/>
      <c r="M48" s="1086"/>
      <c r="N48" s="1086"/>
      <c r="O48" s="1086"/>
      <c r="P48" s="599"/>
      <c r="Q48" s="1090"/>
      <c r="R48" s="1086"/>
      <c r="S48" s="1086"/>
      <c r="T48" s="1087" t="s">
        <v>371</v>
      </c>
      <c r="U48" s="1086"/>
      <c r="V48" s="1086"/>
      <c r="W48" s="1086"/>
      <c r="X48" s="1088"/>
      <c r="Y48" s="1086"/>
      <c r="Z48" s="1089"/>
      <c r="AA48" s="1086"/>
      <c r="AB48" s="1086"/>
      <c r="AC48" s="1086"/>
      <c r="AD48" s="1086"/>
      <c r="AE48" s="1086"/>
      <c r="AF48" s="1086"/>
      <c r="AG48" s="599"/>
      <c r="AH48" s="1090"/>
    </row>
    <row r="49">
      <c r="A49" s="906" t="s">
        <v>443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071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06" t="s">
        <v>609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071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022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022"/>
    </row>
    <row r="51">
      <c r="A51" s="1422" t="s">
        <v>182</v>
      </c>
      <c r="B51" s="552"/>
      <c r="C51" s="1077"/>
      <c r="D51" s="1020">
        <v>171.0</v>
      </c>
      <c r="E51" s="1019"/>
      <c r="F51" s="1020">
        <v>159.0</v>
      </c>
      <c r="G51" s="1000">
        <v>0.03253472222222222</v>
      </c>
      <c r="H51" s="829">
        <f t="shared" ref="H51:H54" si="27">D51-F51</f>
        <v>12</v>
      </c>
      <c r="I51" s="830">
        <f t="shared" ref="I51:I54" si="28">H51/(HOUR(G51)*60+(MINUTE(G51)+((SECOND(G51)/60))))</f>
        <v>0.2561366062</v>
      </c>
      <c r="J51" s="1020">
        <v>9.0</v>
      </c>
      <c r="K51" s="1020">
        <v>27.0</v>
      </c>
      <c r="L51" s="1020">
        <v>5.0</v>
      </c>
      <c r="M51" s="1020">
        <v>1.0</v>
      </c>
      <c r="N51" s="1020">
        <v>3.0</v>
      </c>
      <c r="O51" s="1019"/>
      <c r="P51" s="559"/>
      <c r="Q51" s="1022"/>
      <c r="R51" s="1422" t="s">
        <v>182</v>
      </c>
      <c r="S51" s="552"/>
      <c r="T51" s="1075">
        <v>1.0</v>
      </c>
      <c r="U51" s="1020">
        <v>107.0</v>
      </c>
      <c r="V51" s="1019"/>
      <c r="W51" s="1020">
        <v>93.0</v>
      </c>
      <c r="X51" s="1000">
        <v>0.020231481481481482</v>
      </c>
      <c r="Y51" s="829">
        <f t="shared" ref="Y51:Y54" si="29">U51-W51</f>
        <v>14</v>
      </c>
      <c r="Z51" s="830">
        <f t="shared" ref="Z51:Z54" si="30">Y51/(HOUR(X51)*60+(MINUTE(X51)+((SECOND(X51)/60))))</f>
        <v>0.4805491991</v>
      </c>
      <c r="AA51" s="1020">
        <v>6.0</v>
      </c>
      <c r="AB51" s="1020">
        <v>22.0</v>
      </c>
      <c r="AC51" s="1020">
        <v>5.0</v>
      </c>
      <c r="AD51" s="1019"/>
      <c r="AE51" s="1019"/>
      <c r="AF51" s="1019"/>
      <c r="AG51" s="559"/>
      <c r="AH51" s="1022"/>
    </row>
    <row r="52">
      <c r="A52" s="1423" t="s">
        <v>183</v>
      </c>
      <c r="B52" s="562"/>
      <c r="C52" s="1079">
        <v>1.0</v>
      </c>
      <c r="D52" s="1034">
        <v>147.0</v>
      </c>
      <c r="E52" s="1034">
        <v>1.0</v>
      </c>
      <c r="F52" s="1034">
        <v>137.0</v>
      </c>
      <c r="G52" s="1001">
        <v>0.03253472222222222</v>
      </c>
      <c r="H52" s="832">
        <f t="shared" si="27"/>
        <v>10</v>
      </c>
      <c r="I52" s="833">
        <f t="shared" si="28"/>
        <v>0.2134471718</v>
      </c>
      <c r="J52" s="1034">
        <v>6.0</v>
      </c>
      <c r="K52" s="1034">
        <v>19.0</v>
      </c>
      <c r="L52" s="1034">
        <v>7.0</v>
      </c>
      <c r="M52" s="1033"/>
      <c r="N52" s="1034">
        <v>4.0</v>
      </c>
      <c r="O52" s="1033"/>
      <c r="P52" s="569"/>
      <c r="Q52" s="1022"/>
      <c r="R52" s="1423" t="s">
        <v>183</v>
      </c>
      <c r="S52" s="562"/>
      <c r="T52" s="1081"/>
      <c r="U52" s="1034">
        <v>106.0</v>
      </c>
      <c r="V52" s="1033"/>
      <c r="W52" s="1034">
        <v>111.0</v>
      </c>
      <c r="X52" s="1001">
        <v>0.020231481481481482</v>
      </c>
      <c r="Y52" s="832">
        <f t="shared" si="29"/>
        <v>-5</v>
      </c>
      <c r="Z52" s="833">
        <f t="shared" si="30"/>
        <v>-0.171624714</v>
      </c>
      <c r="AA52" s="1034">
        <v>2.0</v>
      </c>
      <c r="AB52" s="1034">
        <v>13.0</v>
      </c>
      <c r="AC52" s="1034">
        <v>3.0</v>
      </c>
      <c r="AD52" s="1034">
        <v>1.0</v>
      </c>
      <c r="AE52" s="1034">
        <v>4.0</v>
      </c>
      <c r="AF52" s="1033"/>
      <c r="AG52" s="569"/>
      <c r="AH52" s="1022"/>
    </row>
    <row r="53">
      <c r="A53" s="1424" t="s">
        <v>184</v>
      </c>
      <c r="B53" s="562"/>
      <c r="C53" s="1098"/>
      <c r="D53" s="1045">
        <v>133.0</v>
      </c>
      <c r="E53" s="1045"/>
      <c r="F53" s="1045">
        <v>173.0</v>
      </c>
      <c r="G53" s="1002">
        <v>0.03253472222222222</v>
      </c>
      <c r="H53" s="836">
        <f t="shared" si="27"/>
        <v>-40</v>
      </c>
      <c r="I53" s="837">
        <f t="shared" si="28"/>
        <v>-0.8537886873</v>
      </c>
      <c r="J53" s="1045">
        <v>7.0</v>
      </c>
      <c r="K53" s="1045">
        <v>22.0</v>
      </c>
      <c r="L53" s="1045">
        <v>4.0</v>
      </c>
      <c r="M53" s="1045">
        <v>1.0</v>
      </c>
      <c r="N53" s="1045">
        <v>1.0</v>
      </c>
      <c r="O53" s="1044"/>
      <c r="P53" s="579"/>
      <c r="Q53" s="1022"/>
      <c r="R53" s="1424" t="s">
        <v>184</v>
      </c>
      <c r="S53" s="562"/>
      <c r="T53" s="1082">
        <v>1.0</v>
      </c>
      <c r="U53" s="1045">
        <v>98.0</v>
      </c>
      <c r="V53" s="1045">
        <v>1.0</v>
      </c>
      <c r="W53" s="1045">
        <v>97.0</v>
      </c>
      <c r="X53" s="1002">
        <v>0.020231481481481482</v>
      </c>
      <c r="Y53" s="836">
        <f t="shared" si="29"/>
        <v>1</v>
      </c>
      <c r="Z53" s="837">
        <f t="shared" si="30"/>
        <v>0.03432494279</v>
      </c>
      <c r="AA53" s="1045">
        <v>6.0</v>
      </c>
      <c r="AB53" s="1045">
        <v>13.0</v>
      </c>
      <c r="AC53" s="1045">
        <v>2.0</v>
      </c>
      <c r="AD53" s="1045">
        <v>1.0</v>
      </c>
      <c r="AE53" s="1045">
        <v>1.0</v>
      </c>
      <c r="AF53" s="1044"/>
      <c r="AG53" s="579"/>
      <c r="AH53" s="1022"/>
    </row>
    <row r="54">
      <c r="A54" s="1425" t="s">
        <v>185</v>
      </c>
      <c r="B54" s="583"/>
      <c r="C54" s="1079">
        <v>1.0</v>
      </c>
      <c r="D54" s="1034">
        <v>124.0</v>
      </c>
      <c r="E54" s="1034">
        <v>2.0</v>
      </c>
      <c r="F54" s="1034">
        <v>162.0</v>
      </c>
      <c r="G54" s="1001">
        <v>0.03253472222222222</v>
      </c>
      <c r="H54" s="832">
        <f t="shared" si="27"/>
        <v>-38</v>
      </c>
      <c r="I54" s="833">
        <f t="shared" si="28"/>
        <v>-0.8110992529</v>
      </c>
      <c r="J54" s="1034">
        <v>5.0</v>
      </c>
      <c r="K54" s="1034">
        <v>12.0</v>
      </c>
      <c r="L54" s="1034">
        <v>4.0</v>
      </c>
      <c r="M54" s="1033"/>
      <c r="N54" s="1034">
        <v>1.0</v>
      </c>
      <c r="O54" s="1033"/>
      <c r="P54" s="569"/>
      <c r="Q54" s="1022"/>
      <c r="R54" s="1425" t="s">
        <v>185</v>
      </c>
      <c r="S54" s="583"/>
      <c r="T54" s="1079">
        <v>1.0</v>
      </c>
      <c r="U54" s="1034">
        <v>69.0</v>
      </c>
      <c r="V54" s="1033"/>
      <c r="W54" s="1034">
        <v>75.0</v>
      </c>
      <c r="X54" s="1001">
        <v>0.020231481481481482</v>
      </c>
      <c r="Y54" s="832">
        <f t="shared" si="29"/>
        <v>-6</v>
      </c>
      <c r="Z54" s="833">
        <f t="shared" si="30"/>
        <v>-0.2059496568</v>
      </c>
      <c r="AA54" s="1034">
        <v>7.0</v>
      </c>
      <c r="AB54" s="1034">
        <v>10.0</v>
      </c>
      <c r="AC54" s="1034">
        <v>1.0</v>
      </c>
      <c r="AD54" s="1034">
        <v>1.0</v>
      </c>
      <c r="AE54" s="1034">
        <v>2.0</v>
      </c>
      <c r="AF54" s="1033"/>
      <c r="AG54" s="569"/>
      <c r="AH54" s="1022"/>
    </row>
    <row r="55">
      <c r="A55" s="1426" t="s">
        <v>186</v>
      </c>
      <c r="B55" s="548"/>
      <c r="C55" s="1084"/>
      <c r="D55" s="1056"/>
      <c r="E55" s="1056"/>
      <c r="F55" s="1056"/>
      <c r="G55" s="1057"/>
      <c r="H55" s="1056"/>
      <c r="I55" s="1058"/>
      <c r="J55" s="1056"/>
      <c r="K55" s="1056"/>
      <c r="L55" s="1056"/>
      <c r="M55" s="1056"/>
      <c r="N55" s="1056"/>
      <c r="O55" s="1056"/>
      <c r="P55" s="594"/>
      <c r="Q55" s="1022"/>
      <c r="R55" s="1426" t="s">
        <v>186</v>
      </c>
      <c r="S55" s="548"/>
      <c r="T55" s="1084"/>
      <c r="U55" s="1056"/>
      <c r="V55" s="1056"/>
      <c r="W55" s="1056"/>
      <c r="X55" s="1057"/>
      <c r="Y55" s="1056"/>
      <c r="Z55" s="1058"/>
      <c r="AA55" s="1056"/>
      <c r="AB55" s="1056"/>
      <c r="AC55" s="1056"/>
      <c r="AD55" s="1056"/>
      <c r="AE55" s="1056"/>
      <c r="AF55" s="1056"/>
      <c r="AG55" s="594"/>
      <c r="AH55" s="1022"/>
    </row>
    <row r="56">
      <c r="A56" s="1085"/>
      <c r="B56" s="1086"/>
      <c r="C56" s="1087" t="s">
        <v>373</v>
      </c>
      <c r="D56" s="1086"/>
      <c r="E56" s="1086"/>
      <c r="F56" s="1086"/>
      <c r="G56" s="1088"/>
      <c r="H56" s="1086"/>
      <c r="I56" s="1089"/>
      <c r="J56" s="1086"/>
      <c r="K56" s="1086"/>
      <c r="L56" s="1086"/>
      <c r="M56" s="1086"/>
      <c r="N56" s="1086"/>
      <c r="O56" s="1086"/>
      <c r="P56" s="599"/>
      <c r="Q56" s="1090"/>
      <c r="R56" s="1437"/>
      <c r="S56" s="1437"/>
      <c r="T56" s="1087" t="s">
        <v>373</v>
      </c>
      <c r="U56" s="1086"/>
      <c r="V56" s="1086"/>
      <c r="W56" s="1086"/>
      <c r="X56" s="1088"/>
      <c r="Y56" s="1086"/>
      <c r="Z56" s="1089"/>
      <c r="AA56" s="1086"/>
      <c r="AB56" s="1086"/>
      <c r="AC56" s="1086"/>
      <c r="AD56" s="1086"/>
      <c r="AE56" s="1086"/>
      <c r="AF56" s="1086"/>
      <c r="AG56" s="599"/>
      <c r="AH56" s="1090"/>
    </row>
    <row r="57">
      <c r="A57" s="908" t="s">
        <v>610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071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908" t="s">
        <v>611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071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022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022"/>
    </row>
    <row r="59">
      <c r="A59" s="1422" t="s">
        <v>182</v>
      </c>
      <c r="B59" s="552"/>
      <c r="C59" s="1077"/>
      <c r="D59" s="1020">
        <v>48.0</v>
      </c>
      <c r="E59" s="1020">
        <v>1.0</v>
      </c>
      <c r="F59" s="1020">
        <v>53.0</v>
      </c>
      <c r="G59" s="1000">
        <v>0.010324074074074074</v>
      </c>
      <c r="H59" s="1339">
        <f t="shared" ref="H59:H62" si="31">D59-F59</f>
        <v>-5</v>
      </c>
      <c r="I59" s="1340">
        <f t="shared" ref="I59:I62" si="32">H59/(HOUR(G59)*60+(MINUTE(G59)+((SECOND(G59)/60))))</f>
        <v>-0.33632287</v>
      </c>
      <c r="J59" s="1020">
        <v>4.0</v>
      </c>
      <c r="K59" s="1020">
        <v>8.0</v>
      </c>
      <c r="L59" s="1019"/>
      <c r="M59" s="1019"/>
      <c r="N59" s="1020">
        <v>1.0</v>
      </c>
      <c r="O59" s="1019"/>
      <c r="P59" s="559"/>
      <c r="Q59" s="1022"/>
      <c r="R59" s="1422" t="s">
        <v>182</v>
      </c>
      <c r="S59" s="552"/>
      <c r="T59" s="1077"/>
      <c r="U59" s="1020">
        <v>138.0</v>
      </c>
      <c r="V59" s="1019"/>
      <c r="W59" s="1020">
        <v>124.0</v>
      </c>
      <c r="X59" s="1000">
        <v>0.025266203703703704</v>
      </c>
      <c r="Y59" s="829">
        <f t="shared" ref="Y59:Y62" si="33">U59-W59</f>
        <v>14</v>
      </c>
      <c r="Z59" s="830">
        <f t="shared" ref="Z59:Z62" si="34">Y59/(HOUR(X59)*60+(MINUTE(X59)+((SECOND(X59)/60))))</f>
        <v>0.3847915712</v>
      </c>
      <c r="AA59" s="1020">
        <v>10.0</v>
      </c>
      <c r="AB59" s="1020">
        <v>22.0</v>
      </c>
      <c r="AC59" s="1020">
        <v>5.0</v>
      </c>
      <c r="AD59" s="1019"/>
      <c r="AE59" s="1020">
        <v>4.0</v>
      </c>
      <c r="AF59" s="1019"/>
      <c r="AG59" s="559"/>
      <c r="AH59" s="1022"/>
    </row>
    <row r="60">
      <c r="A60" s="1423" t="s">
        <v>183</v>
      </c>
      <c r="B60" s="562"/>
      <c r="C60" s="1081"/>
      <c r="D60" s="1034">
        <v>35.0</v>
      </c>
      <c r="E60" s="1034">
        <v>2.0</v>
      </c>
      <c r="F60" s="1034">
        <v>58.0</v>
      </c>
      <c r="G60" s="1001">
        <v>0.010324074074074074</v>
      </c>
      <c r="H60" s="1334">
        <f t="shared" si="31"/>
        <v>-23</v>
      </c>
      <c r="I60" s="1335">
        <f t="shared" si="32"/>
        <v>-1.547085202</v>
      </c>
      <c r="J60" s="1033"/>
      <c r="K60" s="1034">
        <v>3.0</v>
      </c>
      <c r="L60" s="1033"/>
      <c r="M60" s="1033"/>
      <c r="N60" s="1033"/>
      <c r="O60" s="1033"/>
      <c r="P60" s="569"/>
      <c r="Q60" s="1022"/>
      <c r="R60" s="1423" t="s">
        <v>183</v>
      </c>
      <c r="S60" s="562"/>
      <c r="T60" s="1081"/>
      <c r="U60" s="1034">
        <v>94.0</v>
      </c>
      <c r="V60" s="1034">
        <v>3.0</v>
      </c>
      <c r="W60" s="1034">
        <v>135.0</v>
      </c>
      <c r="X60" s="1001">
        <v>0.025266203703703704</v>
      </c>
      <c r="Y60" s="832">
        <f t="shared" si="33"/>
        <v>-41</v>
      </c>
      <c r="Z60" s="833">
        <f t="shared" si="34"/>
        <v>-1.126889601</v>
      </c>
      <c r="AA60" s="1034">
        <v>8.0</v>
      </c>
      <c r="AB60" s="1034">
        <v>12.0</v>
      </c>
      <c r="AC60" s="1034">
        <v>2.0</v>
      </c>
      <c r="AD60" s="1033"/>
      <c r="AE60" s="1034">
        <v>1.0</v>
      </c>
      <c r="AF60" s="1033"/>
      <c r="AG60" s="569"/>
      <c r="AH60" s="1022"/>
    </row>
    <row r="61">
      <c r="A61" s="1424" t="s">
        <v>184</v>
      </c>
      <c r="B61" s="562"/>
      <c r="C61" s="1098"/>
      <c r="D61" s="1045">
        <v>47.0</v>
      </c>
      <c r="E61" s="1045">
        <v>2.0</v>
      </c>
      <c r="F61" s="1045">
        <v>60.0</v>
      </c>
      <c r="G61" s="1002">
        <v>0.010324074074074074</v>
      </c>
      <c r="H61" s="1339">
        <f t="shared" si="31"/>
        <v>-13</v>
      </c>
      <c r="I61" s="1340">
        <f t="shared" si="32"/>
        <v>-0.8744394619</v>
      </c>
      <c r="J61" s="1045">
        <v>2.0</v>
      </c>
      <c r="K61" s="1045">
        <v>5.0</v>
      </c>
      <c r="L61" s="1045">
        <v>1.0</v>
      </c>
      <c r="M61" s="1044"/>
      <c r="N61" s="1044"/>
      <c r="O61" s="1044"/>
      <c r="P61" s="579"/>
      <c r="Q61" s="1022"/>
      <c r="R61" s="1424" t="s">
        <v>184</v>
      </c>
      <c r="S61" s="562"/>
      <c r="T61" s="1082">
        <v>1.0</v>
      </c>
      <c r="U61" s="1045">
        <v>108.0</v>
      </c>
      <c r="V61" s="1045">
        <v>1.0</v>
      </c>
      <c r="W61" s="1045">
        <v>139.0</v>
      </c>
      <c r="X61" s="1002">
        <v>0.025266203703703704</v>
      </c>
      <c r="Y61" s="836">
        <f t="shared" si="33"/>
        <v>-31</v>
      </c>
      <c r="Z61" s="837">
        <f t="shared" si="34"/>
        <v>-0.8520384792</v>
      </c>
      <c r="AA61" s="1045">
        <v>9.0</v>
      </c>
      <c r="AB61" s="1045">
        <v>11.0</v>
      </c>
      <c r="AC61" s="1045">
        <v>1.0</v>
      </c>
      <c r="AD61" s="1044"/>
      <c r="AE61" s="1045">
        <v>2.0</v>
      </c>
      <c r="AF61" s="1044"/>
      <c r="AG61" s="579"/>
      <c r="AH61" s="1022"/>
    </row>
    <row r="62">
      <c r="A62" s="1425" t="s">
        <v>185</v>
      </c>
      <c r="B62" s="583"/>
      <c r="C62" s="1081"/>
      <c r="D62" s="1034">
        <v>37.0</v>
      </c>
      <c r="E62" s="1034">
        <v>2.0</v>
      </c>
      <c r="F62" s="1034">
        <v>55.0</v>
      </c>
      <c r="G62" s="1001">
        <v>0.010324074074074074</v>
      </c>
      <c r="H62" s="1334">
        <f t="shared" si="31"/>
        <v>-18</v>
      </c>
      <c r="I62" s="1335">
        <f t="shared" si="32"/>
        <v>-1.210762332</v>
      </c>
      <c r="J62" s="1034">
        <v>1.0</v>
      </c>
      <c r="K62" s="1034">
        <v>5.0</v>
      </c>
      <c r="L62" s="1034">
        <v>1.0</v>
      </c>
      <c r="M62" s="1033"/>
      <c r="N62" s="1033"/>
      <c r="O62" s="1033"/>
      <c r="P62" s="569"/>
      <c r="Q62" s="1022"/>
      <c r="R62" s="1425" t="s">
        <v>185</v>
      </c>
      <c r="S62" s="583"/>
      <c r="T62" s="1081"/>
      <c r="U62" s="1034">
        <v>92.0</v>
      </c>
      <c r="V62" s="1033"/>
      <c r="W62" s="1034">
        <v>147.0</v>
      </c>
      <c r="X62" s="1001">
        <v>0.025266203703703704</v>
      </c>
      <c r="Y62" s="832">
        <f t="shared" si="33"/>
        <v>-55</v>
      </c>
      <c r="Z62" s="833">
        <f t="shared" si="34"/>
        <v>-1.511681173</v>
      </c>
      <c r="AA62" s="1034">
        <v>6.0</v>
      </c>
      <c r="AB62" s="1034">
        <v>10.0</v>
      </c>
      <c r="AC62" s="1034">
        <v>3.0</v>
      </c>
      <c r="AD62" s="1033"/>
      <c r="AE62" s="1033"/>
      <c r="AF62" s="1033"/>
      <c r="AG62" s="569"/>
      <c r="AH62" s="1022"/>
    </row>
    <row r="63">
      <c r="A63" s="1426" t="s">
        <v>186</v>
      </c>
      <c r="B63" s="548"/>
      <c r="C63" s="1084"/>
      <c r="D63" s="1056"/>
      <c r="E63" s="1056"/>
      <c r="F63" s="1056"/>
      <c r="G63" s="1057"/>
      <c r="H63" s="1056"/>
      <c r="I63" s="1058"/>
      <c r="J63" s="1056"/>
      <c r="K63" s="1056"/>
      <c r="L63" s="1056"/>
      <c r="M63" s="1056"/>
      <c r="N63" s="1056"/>
      <c r="O63" s="1056"/>
      <c r="P63" s="594"/>
      <c r="Q63" s="1022"/>
      <c r="R63" s="1426" t="s">
        <v>186</v>
      </c>
      <c r="S63" s="548"/>
      <c r="T63" s="1084"/>
      <c r="U63" s="1056"/>
      <c r="V63" s="1056"/>
      <c r="W63" s="1056"/>
      <c r="X63" s="1057"/>
      <c r="Y63" s="1056"/>
      <c r="Z63" s="1058"/>
      <c r="AA63" s="1056"/>
      <c r="AB63" s="1056"/>
      <c r="AC63" s="1056"/>
      <c r="AD63" s="1056"/>
      <c r="AE63" s="1056"/>
      <c r="AF63" s="1056"/>
      <c r="AG63" s="594"/>
      <c r="AH63" s="1022"/>
    </row>
    <row r="64">
      <c r="A64" s="1085"/>
      <c r="B64" s="1086"/>
      <c r="C64" s="1087" t="s">
        <v>380</v>
      </c>
      <c r="D64" s="1086"/>
      <c r="E64" s="1086"/>
      <c r="F64" s="1086"/>
      <c r="G64" s="1088"/>
      <c r="H64" s="1086"/>
      <c r="I64" s="1089"/>
      <c r="J64" s="1086"/>
      <c r="K64" s="1086"/>
      <c r="L64" s="1086"/>
      <c r="M64" s="1086"/>
      <c r="N64" s="1086"/>
      <c r="O64" s="1086"/>
      <c r="P64" s="599"/>
      <c r="Q64" s="1090"/>
      <c r="R64" s="1086"/>
      <c r="S64" s="1086"/>
      <c r="T64" s="1087" t="s">
        <v>380</v>
      </c>
      <c r="U64" s="1086"/>
      <c r="V64" s="1086"/>
      <c r="W64" s="1086"/>
      <c r="X64" s="1088"/>
      <c r="Y64" s="1086"/>
      <c r="Z64" s="1089"/>
      <c r="AA64" s="1086"/>
      <c r="AB64" s="1086"/>
      <c r="AC64" s="1086"/>
      <c r="AD64" s="1086"/>
      <c r="AE64" s="1086"/>
      <c r="AF64" s="1086"/>
      <c r="AG64" s="599"/>
      <c r="AH64" s="1090"/>
    </row>
    <row r="65">
      <c r="A65" s="992" t="s">
        <v>612</v>
      </c>
      <c r="B65" s="538"/>
      <c r="C65" s="1070" t="s">
        <v>91</v>
      </c>
      <c r="D65" s="1070" t="s">
        <v>92</v>
      </c>
      <c r="E65" s="1070" t="s">
        <v>220</v>
      </c>
      <c r="F65" s="1070" t="s">
        <v>94</v>
      </c>
      <c r="G65" s="1071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992" t="s">
        <v>613</v>
      </c>
      <c r="S65" s="538"/>
      <c r="T65" s="1070" t="s">
        <v>91</v>
      </c>
      <c r="U65" s="1070" t="s">
        <v>92</v>
      </c>
      <c r="V65" s="1070" t="s">
        <v>220</v>
      </c>
      <c r="W65" s="1070" t="s">
        <v>94</v>
      </c>
      <c r="X65" s="1071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022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022"/>
    </row>
    <row r="67">
      <c r="A67" s="1422" t="s">
        <v>182</v>
      </c>
      <c r="B67" s="552"/>
      <c r="C67" s="1075">
        <v>1.0</v>
      </c>
      <c r="D67" s="1020">
        <v>126.0</v>
      </c>
      <c r="E67" s="1020">
        <v>1.0</v>
      </c>
      <c r="F67" s="1020">
        <v>109.0</v>
      </c>
      <c r="G67" s="1000">
        <v>0.02525462962962963</v>
      </c>
      <c r="H67" s="1339">
        <f t="shared" ref="H67:H69" si="35">D67-F67</f>
        <v>17</v>
      </c>
      <c r="I67" s="1340">
        <f t="shared" ref="I67:I69" si="36">H67/(HOUR(G67)*60+(MINUTE(G67)+((SECOND(G67)/60))))</f>
        <v>0.4674610449</v>
      </c>
      <c r="J67" s="1020">
        <v>8.0</v>
      </c>
      <c r="K67" s="1020">
        <v>22.0</v>
      </c>
      <c r="L67" s="1020">
        <v>4.0</v>
      </c>
      <c r="M67" s="1020">
        <v>4.0</v>
      </c>
      <c r="N67" s="1020">
        <v>4.0</v>
      </c>
      <c r="O67" s="1019"/>
      <c r="P67" s="559"/>
      <c r="Q67" s="1022"/>
      <c r="R67" s="1422" t="s">
        <v>182</v>
      </c>
      <c r="S67" s="552"/>
      <c r="T67" s="1075">
        <v>2.0</v>
      </c>
      <c r="U67" s="1020">
        <v>103.0</v>
      </c>
      <c r="V67" s="1019"/>
      <c r="W67" s="1020">
        <v>76.0</v>
      </c>
      <c r="X67" s="1000">
        <v>0.021238425925925924</v>
      </c>
      <c r="Y67" s="1339">
        <f t="shared" ref="Y67:Y69" si="37">U67-W67</f>
        <v>27</v>
      </c>
      <c r="Z67" s="1340">
        <f t="shared" ref="Z67:Z69" si="38">Y67/(HOUR(X67)*60+(MINUTE(X67)+((SECOND(X67)/60))))</f>
        <v>0.8828337875</v>
      </c>
      <c r="AA67" s="1020">
        <v>7.0</v>
      </c>
      <c r="AB67" s="1020">
        <v>18.0</v>
      </c>
      <c r="AC67" s="1020">
        <v>2.0</v>
      </c>
      <c r="AD67" s="1020">
        <v>1.0</v>
      </c>
      <c r="AE67" s="1020">
        <v>7.0</v>
      </c>
      <c r="AF67" s="1019"/>
      <c r="AG67" s="559"/>
      <c r="AH67" s="1022"/>
    </row>
    <row r="68">
      <c r="A68" s="1423" t="s">
        <v>183</v>
      </c>
      <c r="B68" s="562"/>
      <c r="C68" s="1079">
        <v>1.0</v>
      </c>
      <c r="D68" s="1034">
        <v>99.0</v>
      </c>
      <c r="E68" s="1034">
        <v>1.0</v>
      </c>
      <c r="F68" s="1034">
        <v>102.0</v>
      </c>
      <c r="G68" s="1001">
        <v>0.02525462962962963</v>
      </c>
      <c r="H68" s="1334">
        <f t="shared" si="35"/>
        <v>-3</v>
      </c>
      <c r="I68" s="1335">
        <f t="shared" si="36"/>
        <v>-0.08249312557</v>
      </c>
      <c r="J68" s="1034">
        <v>2.0</v>
      </c>
      <c r="K68" s="1034">
        <v>11.0</v>
      </c>
      <c r="L68" s="1034">
        <v>3.0</v>
      </c>
      <c r="M68" s="1033"/>
      <c r="N68" s="1033"/>
      <c r="O68" s="1033"/>
      <c r="P68" s="569"/>
      <c r="Q68" s="1022"/>
      <c r="R68" s="1423" t="s">
        <v>183</v>
      </c>
      <c r="S68" s="562"/>
      <c r="T68" s="1081"/>
      <c r="U68" s="1034">
        <v>109.0</v>
      </c>
      <c r="V68" s="1034">
        <v>1.0</v>
      </c>
      <c r="W68" s="1034">
        <v>104.0</v>
      </c>
      <c r="X68" s="1001">
        <v>0.021238425925925924</v>
      </c>
      <c r="Y68" s="1334">
        <f t="shared" si="37"/>
        <v>5</v>
      </c>
      <c r="Z68" s="1335">
        <f t="shared" si="38"/>
        <v>0.1634877384</v>
      </c>
      <c r="AA68" s="1034">
        <v>1.0</v>
      </c>
      <c r="AB68" s="1034">
        <v>18.0</v>
      </c>
      <c r="AC68" s="1034">
        <v>5.0</v>
      </c>
      <c r="AD68" s="1034">
        <v>3.0</v>
      </c>
      <c r="AE68" s="1034">
        <v>4.0</v>
      </c>
      <c r="AF68" s="1033"/>
      <c r="AG68" s="569"/>
      <c r="AH68" s="1022"/>
    </row>
    <row r="69">
      <c r="A69" s="1424" t="s">
        <v>184</v>
      </c>
      <c r="B69" s="562"/>
      <c r="C69" s="1082">
        <v>2.0</v>
      </c>
      <c r="D69" s="1045">
        <v>113.0</v>
      </c>
      <c r="E69" s="1045">
        <v>1.0</v>
      </c>
      <c r="F69" s="1045">
        <v>118.0</v>
      </c>
      <c r="G69" s="1002">
        <v>0.02525462962962963</v>
      </c>
      <c r="H69" s="1339">
        <f t="shared" si="35"/>
        <v>-5</v>
      </c>
      <c r="I69" s="1340">
        <f t="shared" si="36"/>
        <v>-0.1374885426</v>
      </c>
      <c r="J69" s="1045">
        <v>7.0</v>
      </c>
      <c r="K69" s="1045">
        <v>22.0</v>
      </c>
      <c r="L69" s="1045">
        <v>2.0</v>
      </c>
      <c r="M69" s="1044"/>
      <c r="N69" s="1044"/>
      <c r="O69" s="1044"/>
      <c r="P69" s="579"/>
      <c r="Q69" s="1022"/>
      <c r="R69" s="1424" t="s">
        <v>184</v>
      </c>
      <c r="S69" s="562"/>
      <c r="T69" s="1082">
        <v>1.0</v>
      </c>
      <c r="U69" s="1045">
        <v>96.0</v>
      </c>
      <c r="V69" s="1045">
        <v>1.0</v>
      </c>
      <c r="W69" s="1045">
        <v>111.0</v>
      </c>
      <c r="X69" s="1002">
        <v>0.021238425925925924</v>
      </c>
      <c r="Y69" s="1339">
        <f t="shared" si="37"/>
        <v>-15</v>
      </c>
      <c r="Z69" s="1340">
        <f t="shared" si="38"/>
        <v>-0.4904632153</v>
      </c>
      <c r="AA69" s="1045">
        <v>7.0</v>
      </c>
      <c r="AB69" s="1045">
        <v>9.0</v>
      </c>
      <c r="AC69" s="1045">
        <v>3.0</v>
      </c>
      <c r="AD69" s="1044"/>
      <c r="AE69" s="1044"/>
      <c r="AF69" s="1044"/>
      <c r="AG69" s="579"/>
      <c r="AH69" s="1022"/>
    </row>
    <row r="70">
      <c r="A70" s="1425" t="s">
        <v>185</v>
      </c>
      <c r="B70" s="583"/>
      <c r="C70" s="1081"/>
      <c r="D70" s="1033"/>
      <c r="E70" s="1033"/>
      <c r="F70" s="1033"/>
      <c r="G70" s="1035"/>
      <c r="H70" s="832"/>
      <c r="I70" s="833"/>
      <c r="J70" s="1033"/>
      <c r="K70" s="1033"/>
      <c r="L70" s="1033"/>
      <c r="M70" s="1033"/>
      <c r="N70" s="1033"/>
      <c r="O70" s="1033"/>
      <c r="P70" s="569"/>
      <c r="Q70" s="1022"/>
      <c r="R70" s="1425" t="s">
        <v>185</v>
      </c>
      <c r="S70" s="583"/>
      <c r="T70" s="1081"/>
      <c r="U70" s="1033"/>
      <c r="V70" s="1033"/>
      <c r="W70" s="1033"/>
      <c r="X70" s="1035"/>
      <c r="Y70" s="832"/>
      <c r="Z70" s="833"/>
      <c r="AA70" s="1033"/>
      <c r="AB70" s="1033"/>
      <c r="AC70" s="1033"/>
      <c r="AD70" s="1033"/>
      <c r="AE70" s="1033"/>
      <c r="AF70" s="1033"/>
      <c r="AG70" s="569"/>
      <c r="AH70" s="1022"/>
    </row>
    <row r="71">
      <c r="A71" s="1426" t="s">
        <v>186</v>
      </c>
      <c r="B71" s="548"/>
      <c r="C71" s="1084"/>
      <c r="D71" s="1092">
        <v>92.0</v>
      </c>
      <c r="E71" s="1092">
        <v>1.0</v>
      </c>
      <c r="F71" s="1092">
        <v>125.0</v>
      </c>
      <c r="G71" s="1099">
        <v>0.02525462962962963</v>
      </c>
      <c r="H71" s="1339">
        <f>D71-F71</f>
        <v>-33</v>
      </c>
      <c r="I71" s="1340">
        <f>H71/(HOUR(G71)*60+(MINUTE(G71)+((SECOND(G71)/60))))</f>
        <v>-0.9074243813</v>
      </c>
      <c r="J71" s="1092">
        <v>1.0</v>
      </c>
      <c r="K71" s="1092">
        <v>11.0</v>
      </c>
      <c r="L71" s="1056"/>
      <c r="M71" s="1056"/>
      <c r="N71" s="1056"/>
      <c r="O71" s="1056"/>
      <c r="P71" s="594"/>
      <c r="Q71" s="1022"/>
      <c r="R71" s="1426" t="s">
        <v>186</v>
      </c>
      <c r="S71" s="548"/>
      <c r="T71" s="1127">
        <v>1.0</v>
      </c>
      <c r="U71" s="1092">
        <v>102.0</v>
      </c>
      <c r="V71" s="1092">
        <v>1.0</v>
      </c>
      <c r="W71" s="1092">
        <v>119.0</v>
      </c>
      <c r="X71" s="1099">
        <v>0.021238425925925924</v>
      </c>
      <c r="Y71" s="1339">
        <f>U71-W71</f>
        <v>-17</v>
      </c>
      <c r="Z71" s="1340">
        <f>Y71/(HOUR(X71)*60+(MINUTE(X71)+((SECOND(X71)/60))))</f>
        <v>-0.5558583106</v>
      </c>
      <c r="AA71" s="1092">
        <v>3.0</v>
      </c>
      <c r="AB71" s="1092">
        <v>12.0</v>
      </c>
      <c r="AC71" s="1092">
        <v>3.0</v>
      </c>
      <c r="AD71" s="1056"/>
      <c r="AE71" s="1056"/>
      <c r="AF71" s="1056"/>
      <c r="AG71" s="594"/>
      <c r="AH71" s="1022"/>
    </row>
    <row r="72">
      <c r="A72" s="1085"/>
      <c r="B72" s="1086"/>
      <c r="C72" s="1087" t="s">
        <v>386</v>
      </c>
      <c r="D72" s="1086"/>
      <c r="E72" s="1086"/>
      <c r="F72" s="1086"/>
      <c r="G72" s="1088"/>
      <c r="H72" s="1086"/>
      <c r="I72" s="1089"/>
      <c r="J72" s="1086"/>
      <c r="K72" s="1086"/>
      <c r="L72" s="1086"/>
      <c r="M72" s="1086"/>
      <c r="N72" s="1086"/>
      <c r="O72" s="1086"/>
      <c r="P72" s="599"/>
      <c r="Q72" s="1090"/>
      <c r="R72" s="1086"/>
      <c r="S72" s="1086"/>
      <c r="T72" s="1086"/>
      <c r="U72" s="1087" t="s">
        <v>386</v>
      </c>
      <c r="V72" s="1086"/>
      <c r="W72" s="1086"/>
      <c r="X72" s="1088"/>
      <c r="Y72" s="1086"/>
      <c r="Z72" s="1089"/>
      <c r="AA72" s="1086"/>
      <c r="AB72" s="1086"/>
      <c r="AC72" s="1086"/>
      <c r="AD72" s="1086"/>
      <c r="AE72" s="1086"/>
      <c r="AF72" s="1086"/>
      <c r="AG72" s="599"/>
      <c r="AH72" s="1090"/>
    </row>
    <row r="73">
      <c r="A73" s="1366" t="s">
        <v>614</v>
      </c>
      <c r="B73" s="583"/>
      <c r="C73" s="1070" t="s">
        <v>91</v>
      </c>
      <c r="D73" s="1070" t="s">
        <v>92</v>
      </c>
      <c r="E73" s="1070" t="s">
        <v>220</v>
      </c>
      <c r="F73" s="1070" t="s">
        <v>94</v>
      </c>
      <c r="G73" s="1071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1366" t="s">
        <v>615</v>
      </c>
      <c r="S73" s="583"/>
      <c r="T73" s="1070" t="s">
        <v>91</v>
      </c>
      <c r="U73" s="1070" t="s">
        <v>92</v>
      </c>
      <c r="V73" s="1070" t="s">
        <v>220</v>
      </c>
      <c r="W73" s="1070" t="s">
        <v>94</v>
      </c>
      <c r="X73" s="1071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022"/>
    </row>
    <row r="74">
      <c r="A74" s="550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50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022"/>
    </row>
    <row r="75">
      <c r="A75" s="1422" t="s">
        <v>182</v>
      </c>
      <c r="B75" s="552"/>
      <c r="C75" s="1075">
        <v>1.0</v>
      </c>
      <c r="D75" s="1020">
        <v>39.0</v>
      </c>
      <c r="E75" s="1019"/>
      <c r="F75" s="1020">
        <v>41.0</v>
      </c>
      <c r="G75" s="1000">
        <v>0.008842592592592593</v>
      </c>
      <c r="H75" s="829">
        <f t="shared" ref="H75:H76" si="39">D75-F75</f>
        <v>-2</v>
      </c>
      <c r="I75" s="1021">
        <f t="shared" ref="I75:I76" si="40">H75/(HOUR(G75)*60+(MINUTE(G75)+((SECOND(G75)/60))))</f>
        <v>-0.1570680628</v>
      </c>
      <c r="J75" s="1020">
        <v>3.0</v>
      </c>
      <c r="K75" s="1020">
        <v>6.0</v>
      </c>
      <c r="L75" s="1020">
        <v>2.0</v>
      </c>
      <c r="M75" s="1020">
        <v>1.0</v>
      </c>
      <c r="N75" s="1020">
        <v>2.0</v>
      </c>
      <c r="O75" s="1019"/>
      <c r="P75" s="559"/>
      <c r="Q75" s="1022"/>
      <c r="R75" s="1422" t="s">
        <v>182</v>
      </c>
      <c r="S75" s="552"/>
      <c r="T75" s="1075">
        <v>1.0</v>
      </c>
      <c r="U75" s="1020">
        <v>107.0</v>
      </c>
      <c r="V75" s="1020">
        <v>1.0</v>
      </c>
      <c r="W75" s="1020">
        <v>89.0</v>
      </c>
      <c r="X75" s="1000">
        <v>0.0203125</v>
      </c>
      <c r="Y75" s="829">
        <f t="shared" ref="Y75:Y76" si="41">U75-W75</f>
        <v>18</v>
      </c>
      <c r="Z75" s="1021">
        <f t="shared" ref="Z75:Z76" si="42">Y75/(HOUR(X75)*60+(MINUTE(X75)+((SECOND(X75)/60))))</f>
        <v>0.6153846154</v>
      </c>
      <c r="AA75" s="1020">
        <v>6.0</v>
      </c>
      <c r="AB75" s="1020">
        <v>21.0</v>
      </c>
      <c r="AC75" s="1020">
        <v>6.0</v>
      </c>
      <c r="AD75" s="1020">
        <v>1.0</v>
      </c>
      <c r="AE75" s="1020">
        <v>2.0</v>
      </c>
      <c r="AF75" s="1019"/>
      <c r="AG75" s="559"/>
      <c r="AH75" s="1022"/>
    </row>
    <row r="76">
      <c r="A76" s="1423" t="s">
        <v>183</v>
      </c>
      <c r="B76" s="562"/>
      <c r="C76" s="1079">
        <v>1.0</v>
      </c>
      <c r="D76" s="1034">
        <v>41.0</v>
      </c>
      <c r="E76" s="1033"/>
      <c r="F76" s="1034">
        <v>42.0</v>
      </c>
      <c r="G76" s="1001">
        <v>0.008842592592592593</v>
      </c>
      <c r="H76" s="832">
        <f t="shared" si="39"/>
        <v>-1</v>
      </c>
      <c r="I76" s="833">
        <f t="shared" si="40"/>
        <v>-0.07853403141</v>
      </c>
      <c r="J76" s="1034">
        <v>3.0</v>
      </c>
      <c r="K76" s="1034">
        <v>6.0</v>
      </c>
      <c r="L76" s="1034">
        <v>4.0</v>
      </c>
      <c r="M76" s="1033"/>
      <c r="N76" s="1034">
        <v>1.0</v>
      </c>
      <c r="O76" s="1033"/>
      <c r="P76" s="569"/>
      <c r="Q76" s="1022"/>
      <c r="R76" s="1423" t="s">
        <v>183</v>
      </c>
      <c r="S76" s="562"/>
      <c r="T76" s="1079">
        <v>2.0</v>
      </c>
      <c r="U76" s="1034">
        <v>93.0</v>
      </c>
      <c r="V76" s="1034">
        <v>1.0</v>
      </c>
      <c r="W76" s="1034">
        <v>83.0</v>
      </c>
      <c r="X76" s="1001">
        <v>0.0203125</v>
      </c>
      <c r="Y76" s="832">
        <f t="shared" si="41"/>
        <v>10</v>
      </c>
      <c r="Z76" s="833">
        <f t="shared" si="42"/>
        <v>0.3418803419</v>
      </c>
      <c r="AA76" s="1034">
        <v>6.0</v>
      </c>
      <c r="AB76" s="1034">
        <v>11.0</v>
      </c>
      <c r="AC76" s="1034">
        <v>2.0</v>
      </c>
      <c r="AD76" s="1034">
        <v>1.0</v>
      </c>
      <c r="AE76" s="1033"/>
      <c r="AF76" s="1033"/>
      <c r="AG76" s="569"/>
      <c r="AH76" s="1022"/>
    </row>
    <row r="77">
      <c r="A77" s="1424" t="s">
        <v>184</v>
      </c>
      <c r="B77" s="562"/>
      <c r="C77" s="1098"/>
      <c r="D77" s="1044"/>
      <c r="E77" s="1044"/>
      <c r="F77" s="1044"/>
      <c r="G77" s="1046"/>
      <c r="H77" s="836"/>
      <c r="I77" s="1047"/>
      <c r="J77" s="1044"/>
      <c r="K77" s="1044"/>
      <c r="L77" s="1044"/>
      <c r="M77" s="1044"/>
      <c r="N77" s="1044"/>
      <c r="O77" s="1044"/>
      <c r="P77" s="579"/>
      <c r="Q77" s="1022"/>
      <c r="R77" s="1424" t="s">
        <v>184</v>
      </c>
      <c r="S77" s="562"/>
      <c r="T77" s="1098"/>
      <c r="U77" s="1044"/>
      <c r="V77" s="1044"/>
      <c r="W77" s="1044"/>
      <c r="X77" s="1046"/>
      <c r="Y77" s="836"/>
      <c r="Z77" s="1047"/>
      <c r="AA77" s="1044"/>
      <c r="AB77" s="1044"/>
      <c r="AC77" s="1044"/>
      <c r="AD77" s="1044"/>
      <c r="AE77" s="1044"/>
      <c r="AF77" s="1044"/>
      <c r="AG77" s="579"/>
      <c r="AH77" s="1022"/>
    </row>
    <row r="78">
      <c r="A78" s="1425" t="s">
        <v>185</v>
      </c>
      <c r="B78" s="583"/>
      <c r="C78" s="1081"/>
      <c r="D78" s="1034">
        <v>53.0</v>
      </c>
      <c r="E78" s="1034">
        <v>2.0</v>
      </c>
      <c r="F78" s="1034">
        <v>41.0</v>
      </c>
      <c r="G78" s="1001">
        <v>0.008842592592592593</v>
      </c>
      <c r="H78" s="832">
        <f t="shared" ref="H78:H79" si="43">D78-F78</f>
        <v>12</v>
      </c>
      <c r="I78" s="833">
        <f t="shared" ref="I78:I79" si="44">H78/(HOUR(G78)*60+(MINUTE(G78)+((SECOND(G78)/60))))</f>
        <v>0.942408377</v>
      </c>
      <c r="J78" s="1034">
        <v>3.0</v>
      </c>
      <c r="K78" s="1034">
        <v>7.0</v>
      </c>
      <c r="L78" s="1033"/>
      <c r="M78" s="1033"/>
      <c r="N78" s="1033"/>
      <c r="O78" s="1033"/>
      <c r="P78" s="569"/>
      <c r="Q78" s="1022"/>
      <c r="R78" s="1425" t="s">
        <v>185</v>
      </c>
      <c r="S78" s="583"/>
      <c r="T78" s="1079">
        <v>2.0</v>
      </c>
      <c r="U78" s="1034">
        <v>101.0</v>
      </c>
      <c r="V78" s="1034">
        <v>3.0</v>
      </c>
      <c r="W78" s="1034">
        <v>110.0</v>
      </c>
      <c r="X78" s="1001">
        <v>0.0203125</v>
      </c>
      <c r="Y78" s="832">
        <f t="shared" ref="Y78:Y79" si="45">U78-W78</f>
        <v>-9</v>
      </c>
      <c r="Z78" s="833">
        <f t="shared" ref="Z78:Z79" si="46">Y78/(HOUR(X78)*60+(MINUTE(X78)+((SECOND(X78)/60))))</f>
        <v>-0.3076923077</v>
      </c>
      <c r="AA78" s="1034">
        <v>2.0</v>
      </c>
      <c r="AB78" s="1034">
        <v>14.0</v>
      </c>
      <c r="AC78" s="1034">
        <v>2.0</v>
      </c>
      <c r="AD78" s="1033"/>
      <c r="AE78" s="1034">
        <v>1.0</v>
      </c>
      <c r="AF78" s="1033"/>
      <c r="AG78" s="569"/>
      <c r="AH78" s="1022"/>
    </row>
    <row r="79">
      <c r="A79" s="1426" t="s">
        <v>186</v>
      </c>
      <c r="B79" s="548"/>
      <c r="C79" s="1084"/>
      <c r="D79" s="1092">
        <v>32.0</v>
      </c>
      <c r="E79" s="1092">
        <v>1.0</v>
      </c>
      <c r="F79" s="1092">
        <v>49.0</v>
      </c>
      <c r="G79" s="1099">
        <v>0.008842592592592593</v>
      </c>
      <c r="H79" s="1056">
        <f t="shared" si="43"/>
        <v>-17</v>
      </c>
      <c r="I79" s="1058">
        <f t="shared" si="44"/>
        <v>-1.335078534</v>
      </c>
      <c r="J79" s="1092">
        <v>1.0</v>
      </c>
      <c r="K79" s="1092">
        <v>2.0</v>
      </c>
      <c r="L79" s="1056"/>
      <c r="M79" s="1056"/>
      <c r="N79" s="1056"/>
      <c r="O79" s="1056"/>
      <c r="P79" s="594"/>
      <c r="Q79" s="1022"/>
      <c r="R79" s="1426" t="s">
        <v>186</v>
      </c>
      <c r="S79" s="548"/>
      <c r="T79" s="1084"/>
      <c r="U79" s="1092">
        <v>103.0</v>
      </c>
      <c r="V79" s="1092">
        <v>1.0</v>
      </c>
      <c r="W79" s="1092">
        <v>116.0</v>
      </c>
      <c r="X79" s="1099">
        <v>0.0203125</v>
      </c>
      <c r="Y79" s="1056">
        <f t="shared" si="45"/>
        <v>-13</v>
      </c>
      <c r="Z79" s="1058">
        <f t="shared" si="46"/>
        <v>-0.4444444444</v>
      </c>
      <c r="AA79" s="1092">
        <v>6.0</v>
      </c>
      <c r="AB79" s="1092">
        <v>16.0</v>
      </c>
      <c r="AC79" s="1092">
        <v>3.0</v>
      </c>
      <c r="AD79" s="1092">
        <v>1.0</v>
      </c>
      <c r="AE79" s="1092">
        <v>3.0</v>
      </c>
      <c r="AF79" s="1056"/>
      <c r="AG79" s="594"/>
      <c r="AH79" s="1022"/>
    </row>
    <row r="80">
      <c r="A80" s="1128"/>
      <c r="B80" s="1090"/>
      <c r="C80" s="1129" t="s">
        <v>390</v>
      </c>
      <c r="D80" s="1090"/>
      <c r="E80" s="1090"/>
      <c r="F80" s="1090"/>
      <c r="G80" s="1091"/>
      <c r="H80" s="1090"/>
      <c r="I80" s="1130"/>
      <c r="J80" s="1090"/>
      <c r="K80" s="1090"/>
      <c r="L80" s="1090"/>
      <c r="M80" s="1090"/>
      <c r="N80" s="1090"/>
      <c r="O80" s="1090"/>
      <c r="P80" s="870"/>
      <c r="Q80" s="1090"/>
      <c r="R80" s="1090"/>
      <c r="S80" s="1090"/>
      <c r="T80" s="1129" t="s">
        <v>390</v>
      </c>
      <c r="U80" s="1090"/>
      <c r="V80" s="1090"/>
      <c r="W80" s="1090"/>
      <c r="X80" s="1091"/>
      <c r="Y80" s="1090"/>
      <c r="Z80" s="1130"/>
      <c r="AA80" s="1090"/>
      <c r="AB80" s="1090"/>
      <c r="AC80" s="1090"/>
      <c r="AD80" s="1090"/>
      <c r="AE80" s="1090"/>
      <c r="AF80" s="1090"/>
      <c r="AG80" s="870"/>
      <c r="AH80" s="1090"/>
    </row>
    <row r="81">
      <c r="A81" s="1131"/>
      <c r="B81" s="1131"/>
      <c r="C81" s="1131"/>
      <c r="D81" s="1131"/>
      <c r="E81" s="1131"/>
      <c r="F81" s="1131"/>
      <c r="G81" s="1132"/>
      <c r="H81" s="1131"/>
      <c r="I81" s="1133"/>
      <c r="J81" s="1131"/>
      <c r="K81" s="1131"/>
      <c r="L81" s="1131"/>
      <c r="M81" s="1131"/>
      <c r="N81" s="1131"/>
      <c r="O81" s="1131"/>
      <c r="P81" s="875"/>
      <c r="Q81" s="1131"/>
      <c r="R81" s="1131"/>
      <c r="S81" s="1131"/>
      <c r="T81" s="1131"/>
      <c r="U81" s="1131"/>
      <c r="V81" s="1131"/>
      <c r="W81" s="1131"/>
      <c r="X81" s="1132"/>
      <c r="Y81" s="1131"/>
      <c r="Z81" s="1133"/>
      <c r="AA81" s="1131"/>
      <c r="AB81" s="1131"/>
      <c r="AC81" s="1131"/>
      <c r="AD81" s="1131"/>
      <c r="AE81" s="1131"/>
      <c r="AF81" s="1131"/>
      <c r="AG81" s="875"/>
      <c r="AH81" s="1131"/>
    </row>
    <row r="82">
      <c r="A82" s="1131"/>
      <c r="B82" s="1131"/>
      <c r="C82" s="1131"/>
      <c r="D82" s="1131"/>
      <c r="E82" s="1131"/>
      <c r="F82" s="1131"/>
      <c r="G82" s="1132"/>
      <c r="H82" s="1131"/>
      <c r="I82" s="1133"/>
      <c r="J82" s="1131"/>
      <c r="K82" s="1131"/>
      <c r="L82" s="1131"/>
      <c r="M82" s="1131"/>
      <c r="N82" s="1131"/>
      <c r="O82" s="1131"/>
      <c r="P82" s="875"/>
      <c r="Q82" s="1131"/>
      <c r="R82" s="1131"/>
      <c r="S82" s="1131"/>
      <c r="T82" s="1131"/>
      <c r="U82" s="1131"/>
      <c r="V82" s="1131"/>
      <c r="W82" s="1131"/>
      <c r="X82" s="1132"/>
      <c r="Y82" s="1131"/>
      <c r="Z82" s="1133"/>
      <c r="AA82" s="1131"/>
      <c r="AB82" s="1131"/>
      <c r="AC82" s="1131"/>
      <c r="AD82" s="1131"/>
      <c r="AE82" s="1131"/>
      <c r="AF82" s="1131"/>
      <c r="AG82" s="875"/>
      <c r="AH82" s="1131"/>
    </row>
    <row r="83">
      <c r="A83" s="1131"/>
      <c r="B83" s="1131"/>
      <c r="C83" s="1131"/>
      <c r="D83" s="1131"/>
      <c r="E83" s="1131"/>
      <c r="F83" s="1131"/>
      <c r="G83" s="1132"/>
      <c r="H83" s="1131"/>
      <c r="I83" s="1133"/>
      <c r="J83" s="1131"/>
      <c r="K83" s="1131"/>
      <c r="L83" s="1131"/>
      <c r="M83" s="1131"/>
      <c r="N83" s="1131"/>
      <c r="O83" s="1131"/>
      <c r="P83" s="875"/>
      <c r="Q83" s="1131"/>
      <c r="R83" s="1131"/>
      <c r="S83" s="1131"/>
      <c r="T83" s="1131"/>
      <c r="U83" s="1131"/>
      <c r="V83" s="1131"/>
      <c r="W83" s="1131"/>
      <c r="X83" s="1132"/>
      <c r="Y83" s="1131"/>
      <c r="Z83" s="1133"/>
      <c r="AA83" s="1131"/>
      <c r="AB83" s="1131"/>
      <c r="AC83" s="1131"/>
      <c r="AD83" s="1131"/>
      <c r="AE83" s="1131"/>
      <c r="AF83" s="1131"/>
      <c r="AG83" s="875"/>
      <c r="AH83" s="1131"/>
    </row>
    <row r="84">
      <c r="A84" s="1131"/>
      <c r="B84" s="1131"/>
      <c r="C84" s="1131"/>
      <c r="D84" s="1131"/>
      <c r="E84" s="1131"/>
      <c r="F84" s="1131"/>
      <c r="G84" s="1132"/>
      <c r="H84" s="1131"/>
      <c r="I84" s="1133"/>
      <c r="J84" s="1131"/>
      <c r="K84" s="1131"/>
      <c r="L84" s="1131"/>
      <c r="M84" s="1131"/>
      <c r="N84" s="1131"/>
      <c r="O84" s="1131"/>
      <c r="P84" s="875"/>
      <c r="Q84" s="1131"/>
      <c r="R84" s="1131"/>
      <c r="S84" s="1131"/>
      <c r="T84" s="1131"/>
      <c r="U84" s="1131"/>
      <c r="V84" s="1131"/>
      <c r="W84" s="1131"/>
      <c r="X84" s="1132"/>
      <c r="Y84" s="1131"/>
      <c r="Z84" s="1133"/>
      <c r="AA84" s="1131"/>
      <c r="AB84" s="1131"/>
      <c r="AC84" s="1131"/>
      <c r="AD84" s="1131"/>
      <c r="AE84" s="1131"/>
      <c r="AF84" s="1131"/>
      <c r="AG84" s="875"/>
      <c r="AH84" s="1131"/>
    </row>
    <row r="85">
      <c r="A85" s="1131"/>
      <c r="B85" s="1131"/>
      <c r="C85" s="1131"/>
      <c r="D85" s="1131"/>
      <c r="E85" s="1131"/>
      <c r="F85" s="1131"/>
      <c r="G85" s="1132"/>
      <c r="H85" s="1131"/>
      <c r="I85" s="1133"/>
      <c r="J85" s="1131"/>
      <c r="K85" s="1131"/>
      <c r="L85" s="1131"/>
      <c r="M85" s="1131"/>
      <c r="N85" s="1131"/>
      <c r="O85" s="1131"/>
      <c r="P85" s="875"/>
      <c r="Q85" s="1131"/>
      <c r="R85" s="1131"/>
      <c r="S85" s="1131"/>
      <c r="T85" s="1131"/>
      <c r="U85" s="1131"/>
      <c r="V85" s="1131"/>
      <c r="W85" s="1131"/>
      <c r="X85" s="1132"/>
      <c r="Y85" s="1131"/>
      <c r="Z85" s="1133"/>
      <c r="AA85" s="1131"/>
      <c r="AB85" s="1131"/>
      <c r="AC85" s="1131"/>
      <c r="AD85" s="1131"/>
      <c r="AE85" s="1131"/>
      <c r="AF85" s="1131"/>
      <c r="AG85" s="875"/>
      <c r="AH85" s="1131"/>
    </row>
    <row r="86">
      <c r="A86" s="1131"/>
      <c r="B86" s="1131"/>
      <c r="C86" s="1131"/>
      <c r="D86" s="1131"/>
      <c r="E86" s="1131"/>
      <c r="F86" s="1131"/>
      <c r="G86" s="1132"/>
      <c r="H86" s="1131"/>
      <c r="I86" s="1133"/>
      <c r="J86" s="1131"/>
      <c r="K86" s="1131"/>
      <c r="L86" s="1131"/>
      <c r="M86" s="1131"/>
      <c r="N86" s="1131"/>
      <c r="O86" s="1131"/>
      <c r="P86" s="875"/>
      <c r="Q86" s="1131"/>
      <c r="R86" s="1131"/>
      <c r="S86" s="1131"/>
      <c r="T86" s="1131"/>
      <c r="U86" s="1131"/>
      <c r="V86" s="1131"/>
      <c r="W86" s="1131"/>
      <c r="X86" s="1132"/>
      <c r="Y86" s="1131"/>
      <c r="Z86" s="1133"/>
      <c r="AA86" s="1131"/>
      <c r="AB86" s="1131"/>
      <c r="AC86" s="1131"/>
      <c r="AD86" s="1131"/>
      <c r="AE86" s="1131"/>
      <c r="AF86" s="1131"/>
      <c r="AG86" s="875"/>
      <c r="AH86" s="1131"/>
    </row>
    <row r="87">
      <c r="A87" s="1131"/>
      <c r="B87" s="1131"/>
      <c r="C87" s="1131"/>
      <c r="D87" s="1131"/>
      <c r="E87" s="1131"/>
      <c r="F87" s="1131"/>
      <c r="G87" s="1132"/>
      <c r="H87" s="1131"/>
      <c r="I87" s="1133"/>
      <c r="J87" s="1131"/>
      <c r="K87" s="1131"/>
      <c r="L87" s="1131"/>
      <c r="M87" s="1131"/>
      <c r="N87" s="1131"/>
      <c r="O87" s="1131"/>
      <c r="P87" s="875"/>
      <c r="Q87" s="1131"/>
      <c r="R87" s="1131"/>
      <c r="S87" s="1131"/>
      <c r="T87" s="1131"/>
      <c r="U87" s="1131"/>
      <c r="V87" s="1131"/>
      <c r="W87" s="1131"/>
      <c r="X87" s="1132"/>
      <c r="Y87" s="1131"/>
      <c r="Z87" s="1133"/>
      <c r="AA87" s="1131"/>
      <c r="AB87" s="1131"/>
      <c r="AC87" s="1131"/>
      <c r="AD87" s="1131"/>
      <c r="AE87" s="1131"/>
      <c r="AF87" s="1131"/>
      <c r="AG87" s="875"/>
      <c r="AH87" s="1131"/>
    </row>
    <row r="88">
      <c r="A88" s="1131"/>
      <c r="B88" s="1131"/>
      <c r="C88" s="1131"/>
      <c r="D88" s="1131"/>
      <c r="E88" s="1131"/>
      <c r="F88" s="1131"/>
      <c r="G88" s="1132"/>
      <c r="H88" s="1131"/>
      <c r="I88" s="1133"/>
      <c r="J88" s="1131"/>
      <c r="K88" s="1131"/>
      <c r="L88" s="1131"/>
      <c r="M88" s="1131"/>
      <c r="N88" s="1131"/>
      <c r="O88" s="1131"/>
      <c r="P88" s="875"/>
      <c r="Q88" s="1131"/>
      <c r="R88" s="1131"/>
      <c r="S88" s="1131"/>
      <c r="T88" s="1131"/>
      <c r="U88" s="1131"/>
      <c r="V88" s="1131"/>
      <c r="W88" s="1131"/>
      <c r="X88" s="1132"/>
      <c r="Y88" s="1131"/>
      <c r="Z88" s="1133"/>
      <c r="AA88" s="1131"/>
      <c r="AB88" s="1131"/>
      <c r="AC88" s="1131"/>
      <c r="AD88" s="1131"/>
      <c r="AE88" s="1131"/>
      <c r="AF88" s="1131"/>
      <c r="AG88" s="875"/>
      <c r="AH88" s="1131"/>
    </row>
    <row r="89">
      <c r="A89" s="1131"/>
      <c r="B89" s="1131"/>
      <c r="C89" s="1131"/>
      <c r="D89" s="1131"/>
      <c r="E89" s="1131"/>
      <c r="F89" s="1131"/>
      <c r="G89" s="1132"/>
      <c r="H89" s="1131"/>
      <c r="I89" s="1133"/>
      <c r="J89" s="1131"/>
      <c r="K89" s="1131"/>
      <c r="L89" s="1131"/>
      <c r="M89" s="1131"/>
      <c r="N89" s="1131"/>
      <c r="O89" s="1131"/>
      <c r="P89" s="875"/>
      <c r="Q89" s="1131"/>
      <c r="R89" s="1131"/>
      <c r="S89" s="1131"/>
      <c r="T89" s="1131"/>
      <c r="U89" s="1131"/>
      <c r="V89" s="1131"/>
      <c r="W89" s="1131"/>
      <c r="X89" s="1132"/>
      <c r="Y89" s="1131"/>
      <c r="Z89" s="1133"/>
      <c r="AA89" s="1131"/>
      <c r="AB89" s="1131"/>
      <c r="AC89" s="1131"/>
      <c r="AD89" s="1131"/>
      <c r="AE89" s="1131"/>
      <c r="AF89" s="1131"/>
      <c r="AG89" s="875"/>
      <c r="AH89" s="1131"/>
    </row>
    <row r="90">
      <c r="A90" s="1131"/>
      <c r="B90" s="1131"/>
      <c r="C90" s="1131"/>
      <c r="D90" s="1131"/>
      <c r="E90" s="1131"/>
      <c r="F90" s="1131"/>
      <c r="G90" s="1132"/>
      <c r="H90" s="1131"/>
      <c r="I90" s="1133"/>
      <c r="J90" s="1131"/>
      <c r="K90" s="1131"/>
      <c r="L90" s="1131"/>
      <c r="M90" s="1131"/>
      <c r="N90" s="1131"/>
      <c r="O90" s="1131"/>
      <c r="P90" s="875"/>
      <c r="Q90" s="1131"/>
      <c r="R90" s="1131"/>
      <c r="S90" s="1131"/>
      <c r="T90" s="1131"/>
      <c r="U90" s="1131"/>
      <c r="V90" s="1131"/>
      <c r="W90" s="1131"/>
      <c r="X90" s="1132"/>
      <c r="Y90" s="1131"/>
      <c r="Z90" s="1133"/>
      <c r="AA90" s="1131"/>
      <c r="AB90" s="1131"/>
      <c r="AC90" s="1131"/>
      <c r="AD90" s="1131"/>
      <c r="AE90" s="1131"/>
      <c r="AF90" s="1131"/>
      <c r="AG90" s="875"/>
      <c r="AH90" s="1131"/>
    </row>
    <row r="91">
      <c r="A91" s="1131"/>
      <c r="B91" s="1131"/>
      <c r="C91" s="1131"/>
      <c r="D91" s="1131"/>
      <c r="E91" s="1131"/>
      <c r="F91" s="1131"/>
      <c r="G91" s="1132"/>
      <c r="H91" s="1131"/>
      <c r="I91" s="1133"/>
      <c r="J91" s="1131"/>
      <c r="K91" s="1131"/>
      <c r="L91" s="1131"/>
      <c r="M91" s="1131"/>
      <c r="N91" s="1131"/>
      <c r="O91" s="1131"/>
      <c r="P91" s="875"/>
      <c r="Q91" s="1131"/>
      <c r="R91" s="1131"/>
      <c r="S91" s="1131"/>
      <c r="T91" s="1131"/>
      <c r="U91" s="1131"/>
      <c r="V91" s="1131"/>
      <c r="W91" s="1131"/>
      <c r="X91" s="1132"/>
      <c r="Y91" s="1131"/>
      <c r="Z91" s="1133"/>
      <c r="AA91" s="1131"/>
      <c r="AB91" s="1131"/>
      <c r="AC91" s="1131"/>
      <c r="AD91" s="1131"/>
      <c r="AE91" s="1131"/>
      <c r="AF91" s="1131"/>
      <c r="AG91" s="875"/>
      <c r="AH91" s="1131"/>
    </row>
    <row r="92">
      <c r="A92" s="1131"/>
      <c r="B92" s="1131"/>
      <c r="C92" s="1131"/>
      <c r="D92" s="1131"/>
      <c r="E92" s="1131"/>
      <c r="F92" s="1131"/>
      <c r="G92" s="1132"/>
      <c r="H92" s="1131"/>
      <c r="I92" s="1133"/>
      <c r="J92" s="1131"/>
      <c r="K92" s="1131"/>
      <c r="L92" s="1131"/>
      <c r="M92" s="1131"/>
      <c r="N92" s="1131"/>
      <c r="O92" s="1131"/>
      <c r="P92" s="875"/>
      <c r="Q92" s="1131"/>
      <c r="R92" s="1131"/>
      <c r="S92" s="1131"/>
      <c r="T92" s="1131"/>
      <c r="U92" s="1131"/>
      <c r="V92" s="1131"/>
      <c r="W92" s="1131"/>
      <c r="X92" s="1132"/>
      <c r="Y92" s="1131"/>
      <c r="Z92" s="1133"/>
      <c r="AA92" s="1131"/>
      <c r="AB92" s="1131"/>
      <c r="AC92" s="1131"/>
      <c r="AD92" s="1131"/>
      <c r="AE92" s="1131"/>
      <c r="AF92" s="1131"/>
      <c r="AG92" s="875"/>
      <c r="AH92" s="1131"/>
    </row>
    <row r="93">
      <c r="A93" s="1131"/>
      <c r="B93" s="1131"/>
      <c r="C93" s="1131"/>
      <c r="D93" s="1131"/>
      <c r="E93" s="1131"/>
      <c r="F93" s="1131"/>
      <c r="G93" s="1132"/>
      <c r="H93" s="1131"/>
      <c r="I93" s="1133"/>
      <c r="J93" s="1131"/>
      <c r="K93" s="1131"/>
      <c r="L93" s="1131"/>
      <c r="M93" s="1131"/>
      <c r="N93" s="1131"/>
      <c r="O93" s="1131"/>
      <c r="P93" s="875"/>
      <c r="Q93" s="1131"/>
      <c r="R93" s="1131"/>
      <c r="S93" s="1131"/>
      <c r="T93" s="1131"/>
      <c r="U93" s="1131"/>
      <c r="V93" s="1131"/>
      <c r="W93" s="1131"/>
      <c r="X93" s="1132"/>
      <c r="Y93" s="1131"/>
      <c r="Z93" s="1133"/>
      <c r="AA93" s="1131"/>
      <c r="AB93" s="1131"/>
      <c r="AC93" s="1131"/>
      <c r="AD93" s="1131"/>
      <c r="AE93" s="1131"/>
      <c r="AF93" s="1131"/>
      <c r="AG93" s="875"/>
      <c r="AH93" s="1131"/>
    </row>
    <row r="94">
      <c r="A94" s="1131"/>
      <c r="B94" s="1131"/>
      <c r="C94" s="1131"/>
      <c r="D94" s="1131"/>
      <c r="E94" s="1131"/>
      <c r="F94" s="1131"/>
      <c r="G94" s="1132"/>
      <c r="H94" s="1131"/>
      <c r="I94" s="1133"/>
      <c r="J94" s="1131"/>
      <c r="K94" s="1131"/>
      <c r="L94" s="1131"/>
      <c r="M94" s="1131"/>
      <c r="N94" s="1131"/>
      <c r="O94" s="1131"/>
      <c r="P94" s="875"/>
      <c r="Q94" s="1131"/>
      <c r="R94" s="1131"/>
      <c r="S94" s="1131"/>
      <c r="T94" s="1131"/>
      <c r="U94" s="1131"/>
      <c r="V94" s="1131"/>
      <c r="W94" s="1131"/>
      <c r="X94" s="1132"/>
      <c r="Y94" s="1131"/>
      <c r="Z94" s="1133"/>
      <c r="AA94" s="1131"/>
      <c r="AB94" s="1131"/>
      <c r="AC94" s="1131"/>
      <c r="AD94" s="1131"/>
      <c r="AE94" s="1131"/>
      <c r="AF94" s="1131"/>
      <c r="AG94" s="875"/>
      <c r="AH94" s="1131"/>
    </row>
    <row r="95">
      <c r="A95" s="1131"/>
      <c r="B95" s="1131"/>
      <c r="C95" s="1131"/>
      <c r="D95" s="1131"/>
      <c r="E95" s="1131"/>
      <c r="F95" s="1131"/>
      <c r="G95" s="1132"/>
      <c r="H95" s="1131"/>
      <c r="I95" s="1133"/>
      <c r="J95" s="1131"/>
      <c r="K95" s="1131"/>
      <c r="L95" s="1131"/>
      <c r="M95" s="1131"/>
      <c r="N95" s="1131"/>
      <c r="O95" s="1131"/>
      <c r="P95" s="875"/>
      <c r="Q95" s="1131"/>
      <c r="R95" s="1131"/>
      <c r="S95" s="1131"/>
      <c r="T95" s="1131"/>
      <c r="U95" s="1131"/>
      <c r="V95" s="1131"/>
      <c r="W95" s="1131"/>
      <c r="X95" s="1132"/>
      <c r="Y95" s="1131"/>
      <c r="Z95" s="1133"/>
      <c r="AA95" s="1131"/>
      <c r="AB95" s="1131"/>
      <c r="AC95" s="1131"/>
      <c r="AD95" s="1131"/>
      <c r="AE95" s="1131"/>
      <c r="AF95" s="1131"/>
      <c r="AG95" s="875"/>
      <c r="AH95" s="1131"/>
    </row>
    <row r="96">
      <c r="A96" s="1131"/>
      <c r="B96" s="1131"/>
      <c r="C96" s="1131"/>
      <c r="D96" s="1131"/>
      <c r="E96" s="1131"/>
      <c r="F96" s="1131"/>
      <c r="G96" s="1132"/>
      <c r="H96" s="1131"/>
      <c r="I96" s="1133"/>
      <c r="J96" s="1131"/>
      <c r="K96" s="1131"/>
      <c r="L96" s="1131"/>
      <c r="M96" s="1131"/>
      <c r="N96" s="1131"/>
      <c r="O96" s="1131"/>
      <c r="P96" s="875"/>
      <c r="Q96" s="1131"/>
      <c r="R96" s="1131"/>
      <c r="S96" s="1131"/>
      <c r="T96" s="1131"/>
      <c r="U96" s="1131"/>
      <c r="V96" s="1131"/>
      <c r="W96" s="1131"/>
      <c r="X96" s="1132"/>
      <c r="Y96" s="1131"/>
      <c r="Z96" s="1133"/>
      <c r="AA96" s="1131"/>
      <c r="AB96" s="1131"/>
      <c r="AC96" s="1131"/>
      <c r="AD96" s="1131"/>
      <c r="AE96" s="1131"/>
      <c r="AF96" s="1131"/>
      <c r="AG96" s="875"/>
      <c r="AH96" s="1131"/>
    </row>
    <row r="97">
      <c r="A97" s="1131"/>
      <c r="B97" s="1131"/>
      <c r="C97" s="1131"/>
      <c r="D97" s="1131"/>
      <c r="E97" s="1131"/>
      <c r="F97" s="1131"/>
      <c r="G97" s="1132"/>
      <c r="H97" s="1131"/>
      <c r="I97" s="1133"/>
      <c r="J97" s="1131"/>
      <c r="K97" s="1131"/>
      <c r="L97" s="1131"/>
      <c r="M97" s="1131"/>
      <c r="N97" s="1131"/>
      <c r="O97" s="1131"/>
      <c r="P97" s="875"/>
      <c r="Q97" s="1131"/>
      <c r="R97" s="1131"/>
      <c r="S97" s="1131"/>
      <c r="T97" s="1131"/>
      <c r="U97" s="1131"/>
      <c r="V97" s="1131"/>
      <c r="W97" s="1131"/>
      <c r="X97" s="1132"/>
      <c r="Y97" s="1131"/>
      <c r="Z97" s="1133"/>
      <c r="AA97" s="1131"/>
      <c r="AB97" s="1131"/>
      <c r="AC97" s="1131"/>
      <c r="AD97" s="1131"/>
      <c r="AE97" s="1131"/>
      <c r="AF97" s="1131"/>
      <c r="AG97" s="875"/>
      <c r="AH97" s="1131"/>
    </row>
    <row r="98">
      <c r="A98" s="1131"/>
      <c r="B98" s="1131"/>
      <c r="C98" s="1131"/>
      <c r="D98" s="1131"/>
      <c r="E98" s="1131"/>
      <c r="F98" s="1131"/>
      <c r="G98" s="1132"/>
      <c r="H98" s="1131"/>
      <c r="I98" s="1133"/>
      <c r="J98" s="1131"/>
      <c r="K98" s="1131"/>
      <c r="L98" s="1131"/>
      <c r="M98" s="1131"/>
      <c r="N98" s="1131"/>
      <c r="O98" s="1131"/>
      <c r="P98" s="875"/>
      <c r="Q98" s="1131"/>
      <c r="R98" s="1131"/>
      <c r="S98" s="1131"/>
      <c r="T98" s="1131"/>
      <c r="U98" s="1131"/>
      <c r="V98" s="1131"/>
      <c r="W98" s="1131"/>
      <c r="X98" s="1132"/>
      <c r="Y98" s="1131"/>
      <c r="Z98" s="1133"/>
      <c r="AA98" s="1131"/>
      <c r="AB98" s="1131"/>
      <c r="AC98" s="1131"/>
      <c r="AD98" s="1131"/>
      <c r="AE98" s="1131"/>
      <c r="AF98" s="1131"/>
      <c r="AG98" s="875"/>
      <c r="AH98" s="1131"/>
    </row>
    <row r="99">
      <c r="A99" s="1131"/>
      <c r="B99" s="1131"/>
      <c r="C99" s="1131"/>
      <c r="D99" s="1131"/>
      <c r="E99" s="1131"/>
      <c r="F99" s="1131"/>
      <c r="G99" s="1132"/>
      <c r="H99" s="1131"/>
      <c r="I99" s="1133"/>
      <c r="J99" s="1131"/>
      <c r="K99" s="1131"/>
      <c r="L99" s="1131"/>
      <c r="M99" s="1131"/>
      <c r="N99" s="1131"/>
      <c r="O99" s="1131"/>
      <c r="P99" s="875"/>
      <c r="Q99" s="1131"/>
      <c r="R99" s="1131"/>
      <c r="S99" s="1131"/>
      <c r="T99" s="1131"/>
      <c r="U99" s="1131"/>
      <c r="V99" s="1131"/>
      <c r="W99" s="1131"/>
      <c r="X99" s="1132"/>
      <c r="Y99" s="1131"/>
      <c r="Z99" s="1133"/>
      <c r="AA99" s="1131"/>
      <c r="AB99" s="1131"/>
      <c r="AC99" s="1131"/>
      <c r="AD99" s="1131"/>
      <c r="AE99" s="1131"/>
      <c r="AF99" s="1131"/>
      <c r="AG99" s="875"/>
      <c r="AH99" s="1131"/>
    </row>
    <row r="100">
      <c r="A100" s="1131"/>
      <c r="B100" s="1131"/>
      <c r="C100" s="1131"/>
      <c r="D100" s="1131"/>
      <c r="E100" s="1131"/>
      <c r="F100" s="1131"/>
      <c r="G100" s="1132"/>
      <c r="H100" s="1131"/>
      <c r="I100" s="1133"/>
      <c r="J100" s="1131"/>
      <c r="K100" s="1131"/>
      <c r="L100" s="1131"/>
      <c r="M100" s="1131"/>
      <c r="N100" s="1131"/>
      <c r="O100" s="1131"/>
      <c r="P100" s="875"/>
      <c r="Q100" s="1131"/>
      <c r="R100" s="1131"/>
      <c r="S100" s="1131"/>
      <c r="T100" s="1131"/>
      <c r="U100" s="1131"/>
      <c r="V100" s="1131"/>
      <c r="W100" s="1131"/>
      <c r="X100" s="1132"/>
      <c r="Y100" s="1131"/>
      <c r="Z100" s="1133"/>
      <c r="AA100" s="1131"/>
      <c r="AB100" s="1131"/>
      <c r="AC100" s="1131"/>
      <c r="AD100" s="1131"/>
      <c r="AE100" s="1131"/>
      <c r="AF100" s="1131"/>
      <c r="AG100" s="875"/>
      <c r="AH100" s="1131"/>
    </row>
    <row r="101">
      <c r="A101" s="1131"/>
      <c r="B101" s="1131"/>
      <c r="C101" s="1131"/>
      <c r="D101" s="1131"/>
      <c r="E101" s="1131"/>
      <c r="F101" s="1131"/>
      <c r="G101" s="1132"/>
      <c r="H101" s="1131"/>
      <c r="I101" s="1133"/>
      <c r="J101" s="1131"/>
      <c r="K101" s="1131"/>
      <c r="L101" s="1131"/>
      <c r="M101" s="1131"/>
      <c r="N101" s="1131"/>
      <c r="O101" s="1131"/>
      <c r="P101" s="875"/>
      <c r="Q101" s="1131"/>
      <c r="R101" s="1131"/>
      <c r="S101" s="1131"/>
      <c r="T101" s="1131"/>
      <c r="U101" s="1131"/>
      <c r="V101" s="1131"/>
      <c r="W101" s="1131"/>
      <c r="X101" s="1132"/>
      <c r="Y101" s="1131"/>
      <c r="Z101" s="1133"/>
      <c r="AA101" s="1131"/>
      <c r="AB101" s="1131"/>
      <c r="AC101" s="1131"/>
      <c r="AD101" s="1131"/>
      <c r="AE101" s="1131"/>
      <c r="AF101" s="1131"/>
      <c r="AG101" s="875"/>
      <c r="AH101" s="1131"/>
    </row>
    <row r="102">
      <c r="A102" s="1131"/>
      <c r="B102" s="1131"/>
      <c r="C102" s="1131"/>
      <c r="D102" s="1131"/>
      <c r="E102" s="1131"/>
      <c r="F102" s="1131"/>
      <c r="G102" s="1132"/>
      <c r="H102" s="1131"/>
      <c r="I102" s="1133"/>
      <c r="J102" s="1131"/>
      <c r="K102" s="1131"/>
      <c r="L102" s="1131"/>
      <c r="M102" s="1131"/>
      <c r="N102" s="1131"/>
      <c r="O102" s="1131"/>
      <c r="P102" s="875"/>
      <c r="Q102" s="1131"/>
      <c r="R102" s="1131"/>
      <c r="S102" s="1131"/>
      <c r="T102" s="1131"/>
      <c r="U102" s="1131"/>
      <c r="V102" s="1131"/>
      <c r="W102" s="1131"/>
      <c r="X102" s="1132"/>
      <c r="Y102" s="1131"/>
      <c r="Z102" s="1133"/>
      <c r="AA102" s="1131"/>
      <c r="AB102" s="1131"/>
      <c r="AC102" s="1131"/>
      <c r="AD102" s="1131"/>
      <c r="AE102" s="1131"/>
      <c r="AF102" s="1131"/>
      <c r="AG102" s="875"/>
      <c r="AH102" s="1131"/>
    </row>
    <row r="103">
      <c r="A103" s="1131"/>
      <c r="B103" s="1131"/>
      <c r="C103" s="1131"/>
      <c r="D103" s="1131"/>
      <c r="E103" s="1131"/>
      <c r="F103" s="1131"/>
      <c r="G103" s="1132"/>
      <c r="H103" s="1131"/>
      <c r="I103" s="1133"/>
      <c r="J103" s="1131"/>
      <c r="K103" s="1131"/>
      <c r="L103" s="1131"/>
      <c r="M103" s="1131"/>
      <c r="N103" s="1131"/>
      <c r="O103" s="1131"/>
      <c r="P103" s="875"/>
      <c r="Q103" s="1131"/>
      <c r="R103" s="1131"/>
      <c r="S103" s="1131"/>
      <c r="T103" s="1131"/>
      <c r="U103" s="1131"/>
      <c r="V103" s="1131"/>
      <c r="W103" s="1131"/>
      <c r="X103" s="1132"/>
      <c r="Y103" s="1131"/>
      <c r="Z103" s="1133"/>
      <c r="AA103" s="1131"/>
      <c r="AB103" s="1131"/>
      <c r="AC103" s="1131"/>
      <c r="AD103" s="1131"/>
      <c r="AE103" s="1131"/>
      <c r="AF103" s="1131"/>
      <c r="AG103" s="875"/>
      <c r="AH103" s="1131"/>
    </row>
    <row r="104">
      <c r="A104" s="1131"/>
      <c r="B104" s="1131"/>
      <c r="C104" s="1131"/>
      <c r="D104" s="1131"/>
      <c r="E104" s="1131"/>
      <c r="F104" s="1131"/>
      <c r="G104" s="1132"/>
      <c r="H104" s="1131"/>
      <c r="I104" s="1133"/>
      <c r="J104" s="1131"/>
      <c r="K104" s="1131"/>
      <c r="L104" s="1131"/>
      <c r="M104" s="1131"/>
      <c r="N104" s="1131"/>
      <c r="O104" s="1131"/>
      <c r="P104" s="875"/>
      <c r="Q104" s="1131"/>
      <c r="R104" s="1131"/>
      <c r="S104" s="1131"/>
      <c r="T104" s="1131"/>
      <c r="U104" s="1131"/>
      <c r="V104" s="1131"/>
      <c r="W104" s="1131"/>
      <c r="X104" s="1132"/>
      <c r="Y104" s="1131"/>
      <c r="Z104" s="1133"/>
      <c r="AA104" s="1131"/>
      <c r="AB104" s="1131"/>
      <c r="AC104" s="1131"/>
      <c r="AD104" s="1131"/>
      <c r="AE104" s="1131"/>
      <c r="AF104" s="1131"/>
      <c r="AG104" s="875"/>
      <c r="AH104" s="1131"/>
    </row>
    <row r="105">
      <c r="A105" s="1131"/>
      <c r="B105" s="1131"/>
      <c r="C105" s="1131"/>
      <c r="D105" s="1131"/>
      <c r="E105" s="1131"/>
      <c r="F105" s="1131"/>
      <c r="G105" s="1132"/>
      <c r="H105" s="1131"/>
      <c r="I105" s="1133"/>
      <c r="J105" s="1131"/>
      <c r="K105" s="1131"/>
      <c r="L105" s="1131"/>
      <c r="M105" s="1131"/>
      <c r="N105" s="1131"/>
      <c r="O105" s="1131"/>
      <c r="P105" s="875"/>
      <c r="Q105" s="1131"/>
      <c r="R105" s="1131"/>
      <c r="S105" s="1131"/>
      <c r="T105" s="1131"/>
      <c r="U105" s="1131"/>
      <c r="V105" s="1131"/>
      <c r="W105" s="1131"/>
      <c r="X105" s="1132"/>
      <c r="Y105" s="1131"/>
      <c r="Z105" s="1133"/>
      <c r="AA105" s="1131"/>
      <c r="AB105" s="1131"/>
      <c r="AC105" s="1131"/>
      <c r="AD105" s="1131"/>
      <c r="AE105" s="1131"/>
      <c r="AF105" s="1131"/>
      <c r="AG105" s="875"/>
      <c r="AH105" s="1131"/>
    </row>
    <row r="106">
      <c r="A106" s="1131"/>
      <c r="B106" s="1131"/>
      <c r="C106" s="1131"/>
      <c r="D106" s="1131"/>
      <c r="E106" s="1131"/>
      <c r="F106" s="1131"/>
      <c r="G106" s="1132"/>
      <c r="H106" s="1131"/>
      <c r="I106" s="1133"/>
      <c r="J106" s="1131"/>
      <c r="K106" s="1131"/>
      <c r="L106" s="1131"/>
      <c r="M106" s="1131"/>
      <c r="N106" s="1131"/>
      <c r="O106" s="1131"/>
      <c r="P106" s="875"/>
      <c r="Q106" s="1131"/>
      <c r="R106" s="1131"/>
      <c r="S106" s="1131"/>
      <c r="T106" s="1131"/>
      <c r="U106" s="1131"/>
      <c r="V106" s="1131"/>
      <c r="W106" s="1131"/>
      <c r="X106" s="1132"/>
      <c r="Y106" s="1131"/>
      <c r="Z106" s="1133"/>
      <c r="AA106" s="1131"/>
      <c r="AB106" s="1131"/>
      <c r="AC106" s="1131"/>
      <c r="AD106" s="1131"/>
      <c r="AE106" s="1131"/>
      <c r="AF106" s="1131"/>
      <c r="AG106" s="875"/>
      <c r="AH106" s="1131"/>
    </row>
    <row r="107">
      <c r="A107" s="1131"/>
      <c r="B107" s="1131"/>
      <c r="C107" s="1131"/>
      <c r="D107" s="1131"/>
      <c r="E107" s="1131"/>
      <c r="F107" s="1131"/>
      <c r="G107" s="1132"/>
      <c r="H107" s="1131"/>
      <c r="I107" s="1133"/>
      <c r="J107" s="1131"/>
      <c r="K107" s="1131"/>
      <c r="L107" s="1131"/>
      <c r="M107" s="1131"/>
      <c r="N107" s="1131"/>
      <c r="O107" s="1131"/>
      <c r="P107" s="875"/>
      <c r="Q107" s="1131"/>
      <c r="R107" s="1131"/>
      <c r="S107" s="1131"/>
      <c r="T107" s="1131"/>
      <c r="U107" s="1131"/>
      <c r="V107" s="1131"/>
      <c r="W107" s="1131"/>
      <c r="X107" s="1132"/>
      <c r="Y107" s="1131"/>
      <c r="Z107" s="1133"/>
      <c r="AA107" s="1131"/>
      <c r="AB107" s="1131"/>
      <c r="AC107" s="1131"/>
      <c r="AD107" s="1131"/>
      <c r="AE107" s="1131"/>
      <c r="AF107" s="1131"/>
      <c r="AG107" s="875"/>
      <c r="AH107" s="1131"/>
    </row>
    <row r="108">
      <c r="A108" s="1131"/>
      <c r="B108" s="1131"/>
      <c r="C108" s="1131"/>
      <c r="D108" s="1131"/>
      <c r="E108" s="1131"/>
      <c r="F108" s="1131"/>
      <c r="G108" s="1132"/>
      <c r="H108" s="1131"/>
      <c r="I108" s="1133"/>
      <c r="J108" s="1131"/>
      <c r="K108" s="1131"/>
      <c r="L108" s="1131"/>
      <c r="M108" s="1131"/>
      <c r="N108" s="1131"/>
      <c r="O108" s="1131"/>
      <c r="P108" s="875"/>
      <c r="Q108" s="1131"/>
      <c r="R108" s="1131"/>
      <c r="S108" s="1131"/>
      <c r="T108" s="1131"/>
      <c r="U108" s="1131"/>
      <c r="V108" s="1131"/>
      <c r="W108" s="1131"/>
      <c r="X108" s="1132"/>
      <c r="Y108" s="1131"/>
      <c r="Z108" s="1133"/>
      <c r="AA108" s="1131"/>
      <c r="AB108" s="1131"/>
      <c r="AC108" s="1131"/>
      <c r="AD108" s="1131"/>
      <c r="AE108" s="1131"/>
      <c r="AF108" s="1131"/>
      <c r="AG108" s="875"/>
      <c r="AH108" s="1131"/>
    </row>
    <row r="109">
      <c r="A109" s="1131"/>
      <c r="B109" s="1131"/>
      <c r="C109" s="1131"/>
      <c r="D109" s="1131"/>
      <c r="E109" s="1131"/>
      <c r="F109" s="1131"/>
      <c r="G109" s="1132"/>
      <c r="H109" s="1131"/>
      <c r="I109" s="1133"/>
      <c r="J109" s="1131"/>
      <c r="K109" s="1131"/>
      <c r="L109" s="1131"/>
      <c r="M109" s="1131"/>
      <c r="N109" s="1131"/>
      <c r="O109" s="1131"/>
      <c r="P109" s="875"/>
      <c r="Q109" s="1131"/>
      <c r="R109" s="1131"/>
      <c r="S109" s="1131"/>
      <c r="T109" s="1131"/>
      <c r="U109" s="1131"/>
      <c r="V109" s="1131"/>
      <c r="W109" s="1131"/>
      <c r="X109" s="1132"/>
      <c r="Y109" s="1131"/>
      <c r="Z109" s="1133"/>
      <c r="AA109" s="1131"/>
      <c r="AB109" s="1131"/>
      <c r="AC109" s="1131"/>
      <c r="AD109" s="1131"/>
      <c r="AE109" s="1131"/>
      <c r="AF109" s="1131"/>
      <c r="AG109" s="875"/>
      <c r="AH109" s="1131"/>
    </row>
    <row r="110">
      <c r="A110" s="1131"/>
      <c r="B110" s="1131"/>
      <c r="C110" s="1131"/>
      <c r="D110" s="1131"/>
      <c r="E110" s="1131"/>
      <c r="F110" s="1131"/>
      <c r="G110" s="1132"/>
      <c r="H110" s="1131"/>
      <c r="I110" s="1133"/>
      <c r="J110" s="1131"/>
      <c r="K110" s="1131"/>
      <c r="L110" s="1131"/>
      <c r="M110" s="1131"/>
      <c r="N110" s="1131"/>
      <c r="O110" s="1131"/>
      <c r="P110" s="875"/>
      <c r="Q110" s="1131"/>
      <c r="R110" s="1131"/>
      <c r="S110" s="1131"/>
      <c r="T110" s="1131"/>
      <c r="U110" s="1131"/>
      <c r="V110" s="1131"/>
      <c r="W110" s="1131"/>
      <c r="X110" s="1132"/>
      <c r="Y110" s="1131"/>
      <c r="Z110" s="1133"/>
      <c r="AA110" s="1131"/>
      <c r="AB110" s="1131"/>
      <c r="AC110" s="1131"/>
      <c r="AD110" s="1131"/>
      <c r="AE110" s="1131"/>
      <c r="AF110" s="1131"/>
      <c r="AG110" s="875"/>
      <c r="AH110" s="1131"/>
    </row>
    <row r="111">
      <c r="A111" s="1131"/>
      <c r="B111" s="1131"/>
      <c r="C111" s="1131"/>
      <c r="D111" s="1131"/>
      <c r="E111" s="1131"/>
      <c r="F111" s="1131"/>
      <c r="G111" s="1132"/>
      <c r="H111" s="1131"/>
      <c r="I111" s="1133"/>
      <c r="J111" s="1131"/>
      <c r="K111" s="1131"/>
      <c r="L111" s="1131"/>
      <c r="M111" s="1131"/>
      <c r="N111" s="1131"/>
      <c r="O111" s="1131"/>
      <c r="P111" s="875"/>
      <c r="Q111" s="1131"/>
      <c r="R111" s="1131"/>
      <c r="S111" s="1131"/>
      <c r="T111" s="1131"/>
      <c r="U111" s="1131"/>
      <c r="V111" s="1131"/>
      <c r="W111" s="1131"/>
      <c r="X111" s="1132"/>
      <c r="Y111" s="1131"/>
      <c r="Z111" s="1133"/>
      <c r="AA111" s="1131"/>
      <c r="AB111" s="1131"/>
      <c r="AC111" s="1131"/>
      <c r="AD111" s="1131"/>
      <c r="AE111" s="1131"/>
      <c r="AF111" s="1131"/>
      <c r="AG111" s="875"/>
      <c r="AH111" s="1131"/>
    </row>
    <row r="112">
      <c r="A112" s="1131"/>
      <c r="B112" s="1131"/>
      <c r="C112" s="1131"/>
      <c r="D112" s="1131"/>
      <c r="E112" s="1131"/>
      <c r="F112" s="1131"/>
      <c r="G112" s="1132"/>
      <c r="H112" s="1131"/>
      <c r="I112" s="1133"/>
      <c r="J112" s="1131"/>
      <c r="K112" s="1131"/>
      <c r="L112" s="1131"/>
      <c r="M112" s="1131"/>
      <c r="N112" s="1131"/>
      <c r="O112" s="1131"/>
      <c r="P112" s="875"/>
      <c r="Q112" s="1131"/>
      <c r="R112" s="1131"/>
      <c r="S112" s="1131"/>
      <c r="T112" s="1131"/>
      <c r="U112" s="1131"/>
      <c r="V112" s="1131"/>
      <c r="W112" s="1131"/>
      <c r="X112" s="1132"/>
      <c r="Y112" s="1131"/>
      <c r="Z112" s="1133"/>
      <c r="AA112" s="1131"/>
      <c r="AB112" s="1131"/>
      <c r="AC112" s="1131"/>
      <c r="AD112" s="1131"/>
      <c r="AE112" s="1131"/>
      <c r="AF112" s="1131"/>
      <c r="AG112" s="875"/>
      <c r="AH112" s="1131"/>
    </row>
    <row r="113">
      <c r="A113" s="1131"/>
      <c r="B113" s="1131"/>
      <c r="C113" s="1131"/>
      <c r="D113" s="1131"/>
      <c r="E113" s="1131"/>
      <c r="F113" s="1131"/>
      <c r="G113" s="1132"/>
      <c r="H113" s="1131"/>
      <c r="I113" s="1133"/>
      <c r="J113" s="1131"/>
      <c r="K113" s="1131"/>
      <c r="L113" s="1131"/>
      <c r="M113" s="1131"/>
      <c r="N113" s="1131"/>
      <c r="O113" s="1131"/>
      <c r="P113" s="875"/>
      <c r="Q113" s="1131"/>
      <c r="R113" s="1131"/>
      <c r="S113" s="1131"/>
      <c r="T113" s="1131"/>
      <c r="U113" s="1131"/>
      <c r="V113" s="1131"/>
      <c r="W113" s="1131"/>
      <c r="X113" s="1132"/>
      <c r="Y113" s="1131"/>
      <c r="Z113" s="1133"/>
      <c r="AA113" s="1131"/>
      <c r="AB113" s="1131"/>
      <c r="AC113" s="1131"/>
      <c r="AD113" s="1131"/>
      <c r="AE113" s="1131"/>
      <c r="AF113" s="1131"/>
      <c r="AG113" s="875"/>
      <c r="AH113" s="1131"/>
    </row>
    <row r="114">
      <c r="A114" s="1131"/>
      <c r="B114" s="1131"/>
      <c r="C114" s="1131"/>
      <c r="D114" s="1131"/>
      <c r="E114" s="1131"/>
      <c r="F114" s="1131"/>
      <c r="G114" s="1132"/>
      <c r="H114" s="1131"/>
      <c r="I114" s="1133"/>
      <c r="J114" s="1131"/>
      <c r="K114" s="1131"/>
      <c r="L114" s="1131"/>
      <c r="M114" s="1131"/>
      <c r="N114" s="1131"/>
      <c r="O114" s="1131"/>
      <c r="P114" s="875"/>
      <c r="Q114" s="1131"/>
      <c r="R114" s="1131"/>
      <c r="S114" s="1131"/>
      <c r="T114" s="1131"/>
      <c r="U114" s="1131"/>
      <c r="V114" s="1131"/>
      <c r="W114" s="1131"/>
      <c r="X114" s="1132"/>
      <c r="Y114" s="1131"/>
      <c r="Z114" s="1133"/>
      <c r="AA114" s="1131"/>
      <c r="AB114" s="1131"/>
      <c r="AC114" s="1131"/>
      <c r="AD114" s="1131"/>
      <c r="AE114" s="1131"/>
      <c r="AF114" s="1131"/>
      <c r="AG114" s="875"/>
      <c r="AH114" s="1131"/>
    </row>
    <row r="115">
      <c r="A115" s="1131"/>
      <c r="B115" s="1131"/>
      <c r="C115" s="1131"/>
      <c r="D115" s="1131"/>
      <c r="E115" s="1131"/>
      <c r="F115" s="1131"/>
      <c r="G115" s="1132"/>
      <c r="H115" s="1131"/>
      <c r="I115" s="1133"/>
      <c r="J115" s="1131"/>
      <c r="K115" s="1131"/>
      <c r="L115" s="1131"/>
      <c r="M115" s="1131"/>
      <c r="N115" s="1131"/>
      <c r="O115" s="1131"/>
      <c r="P115" s="875"/>
      <c r="Q115" s="1131"/>
      <c r="R115" s="1131"/>
      <c r="S115" s="1131"/>
      <c r="T115" s="1131"/>
      <c r="U115" s="1131"/>
      <c r="V115" s="1131"/>
      <c r="W115" s="1131"/>
      <c r="X115" s="1132"/>
      <c r="Y115" s="1131"/>
      <c r="Z115" s="1133"/>
      <c r="AA115" s="1131"/>
      <c r="AB115" s="1131"/>
      <c r="AC115" s="1131"/>
      <c r="AD115" s="1131"/>
      <c r="AE115" s="1131"/>
      <c r="AF115" s="1131"/>
      <c r="AG115" s="875"/>
      <c r="AH115" s="1131"/>
    </row>
    <row r="116">
      <c r="A116" s="1131"/>
      <c r="B116" s="1131"/>
      <c r="C116" s="1131"/>
      <c r="D116" s="1131"/>
      <c r="E116" s="1131"/>
      <c r="F116" s="1131"/>
      <c r="G116" s="1132"/>
      <c r="H116" s="1131"/>
      <c r="I116" s="1133"/>
      <c r="J116" s="1131"/>
      <c r="K116" s="1131"/>
      <c r="L116" s="1131"/>
      <c r="M116" s="1131"/>
      <c r="N116" s="1131"/>
      <c r="O116" s="1131"/>
      <c r="P116" s="875"/>
      <c r="Q116" s="1131"/>
      <c r="R116" s="1131"/>
      <c r="S116" s="1131"/>
      <c r="T116" s="1131"/>
      <c r="U116" s="1131"/>
      <c r="V116" s="1131"/>
      <c r="W116" s="1131"/>
      <c r="X116" s="1132"/>
      <c r="Y116" s="1131"/>
      <c r="Z116" s="1133"/>
      <c r="AA116" s="1131"/>
      <c r="AB116" s="1131"/>
      <c r="AC116" s="1131"/>
      <c r="AD116" s="1131"/>
      <c r="AE116" s="1131"/>
      <c r="AF116" s="1131"/>
      <c r="AG116" s="875"/>
      <c r="AH116" s="1131"/>
    </row>
    <row r="117">
      <c r="A117" s="1131"/>
      <c r="B117" s="1131"/>
      <c r="C117" s="1131"/>
      <c r="D117" s="1131"/>
      <c r="E117" s="1131"/>
      <c r="F117" s="1131"/>
      <c r="G117" s="1132"/>
      <c r="H117" s="1131"/>
      <c r="I117" s="1133"/>
      <c r="J117" s="1131"/>
      <c r="K117" s="1131"/>
      <c r="L117" s="1131"/>
      <c r="M117" s="1131"/>
      <c r="N117" s="1131"/>
      <c r="O117" s="1131"/>
      <c r="P117" s="875"/>
      <c r="Q117" s="1131"/>
      <c r="R117" s="1131"/>
      <c r="S117" s="1131"/>
      <c r="T117" s="1131"/>
      <c r="U117" s="1131"/>
      <c r="V117" s="1131"/>
      <c r="W117" s="1131"/>
      <c r="X117" s="1132"/>
      <c r="Y117" s="1131"/>
      <c r="Z117" s="1133"/>
      <c r="AA117" s="1131"/>
      <c r="AB117" s="1131"/>
      <c r="AC117" s="1131"/>
      <c r="AD117" s="1131"/>
      <c r="AE117" s="1131"/>
      <c r="AF117" s="1131"/>
      <c r="AG117" s="875"/>
      <c r="AH117" s="1131"/>
    </row>
    <row r="118">
      <c r="A118" s="1131"/>
      <c r="B118" s="1131"/>
      <c r="C118" s="1131"/>
      <c r="D118" s="1131"/>
      <c r="E118" s="1131"/>
      <c r="F118" s="1131"/>
      <c r="G118" s="1132"/>
      <c r="H118" s="1131"/>
      <c r="I118" s="1133"/>
      <c r="J118" s="1131"/>
      <c r="K118" s="1131"/>
      <c r="L118" s="1131"/>
      <c r="M118" s="1131"/>
      <c r="N118" s="1131"/>
      <c r="O118" s="1131"/>
      <c r="P118" s="875"/>
      <c r="Q118" s="1131"/>
      <c r="R118" s="1131"/>
      <c r="S118" s="1131"/>
      <c r="T118" s="1131"/>
      <c r="U118" s="1131"/>
      <c r="V118" s="1131"/>
      <c r="W118" s="1131"/>
      <c r="X118" s="1132"/>
      <c r="Y118" s="1131"/>
      <c r="Z118" s="1133"/>
      <c r="AA118" s="1131"/>
      <c r="AB118" s="1131"/>
      <c r="AC118" s="1131"/>
      <c r="AD118" s="1131"/>
      <c r="AE118" s="1131"/>
      <c r="AF118" s="1131"/>
      <c r="AG118" s="875"/>
      <c r="AH118" s="1131"/>
    </row>
    <row r="119">
      <c r="A119" s="1131"/>
      <c r="B119" s="1131"/>
      <c r="C119" s="1131"/>
      <c r="D119" s="1131"/>
      <c r="E119" s="1131"/>
      <c r="F119" s="1131"/>
      <c r="G119" s="1132"/>
      <c r="H119" s="1131"/>
      <c r="I119" s="1133"/>
      <c r="J119" s="1131"/>
      <c r="K119" s="1131"/>
      <c r="L119" s="1131"/>
      <c r="M119" s="1131"/>
      <c r="N119" s="1131"/>
      <c r="O119" s="1131"/>
      <c r="P119" s="875"/>
      <c r="Q119" s="1131"/>
      <c r="R119" s="1131"/>
      <c r="S119" s="1131"/>
      <c r="T119" s="1131"/>
      <c r="U119" s="1131"/>
      <c r="V119" s="1131"/>
      <c r="W119" s="1131"/>
      <c r="X119" s="1132"/>
      <c r="Y119" s="1131"/>
      <c r="Z119" s="1133"/>
      <c r="AA119" s="1131"/>
      <c r="AB119" s="1131"/>
      <c r="AC119" s="1131"/>
      <c r="AD119" s="1131"/>
      <c r="AE119" s="1131"/>
      <c r="AF119" s="1131"/>
      <c r="AG119" s="875"/>
      <c r="AH119" s="1131"/>
    </row>
    <row r="120">
      <c r="A120" s="1131"/>
      <c r="B120" s="1131"/>
      <c r="C120" s="1131"/>
      <c r="D120" s="1131"/>
      <c r="E120" s="1131"/>
      <c r="F120" s="1131"/>
      <c r="G120" s="1132"/>
      <c r="H120" s="1131"/>
      <c r="I120" s="1133"/>
      <c r="J120" s="1131"/>
      <c r="K120" s="1131"/>
      <c r="L120" s="1131"/>
      <c r="M120" s="1131"/>
      <c r="N120" s="1131"/>
      <c r="O120" s="1131"/>
      <c r="P120" s="875"/>
      <c r="Q120" s="1131"/>
      <c r="R120" s="1131"/>
      <c r="S120" s="1131"/>
      <c r="T120" s="1131"/>
      <c r="U120" s="1131"/>
      <c r="V120" s="1131"/>
      <c r="W120" s="1131"/>
      <c r="X120" s="1132"/>
      <c r="Y120" s="1131"/>
      <c r="Z120" s="1133"/>
      <c r="AA120" s="1131"/>
      <c r="AB120" s="1131"/>
      <c r="AC120" s="1131"/>
      <c r="AD120" s="1131"/>
      <c r="AE120" s="1131"/>
      <c r="AF120" s="1131"/>
      <c r="AG120" s="875"/>
      <c r="AH120" s="1131"/>
    </row>
    <row r="121">
      <c r="A121" s="1131"/>
      <c r="B121" s="1131"/>
      <c r="C121" s="1131"/>
      <c r="D121" s="1131"/>
      <c r="E121" s="1131"/>
      <c r="F121" s="1131"/>
      <c r="G121" s="1132"/>
      <c r="H121" s="1131"/>
      <c r="I121" s="1133"/>
      <c r="J121" s="1131"/>
      <c r="K121" s="1131"/>
      <c r="L121" s="1131"/>
      <c r="M121" s="1131"/>
      <c r="N121" s="1131"/>
      <c r="O121" s="1131"/>
      <c r="P121" s="875"/>
      <c r="Q121" s="1131"/>
      <c r="R121" s="1131"/>
      <c r="S121" s="1131"/>
      <c r="T121" s="1131"/>
      <c r="U121" s="1131"/>
      <c r="V121" s="1131"/>
      <c r="W121" s="1131"/>
      <c r="X121" s="1132"/>
      <c r="Y121" s="1131"/>
      <c r="Z121" s="1133"/>
      <c r="AA121" s="1131"/>
      <c r="AB121" s="1131"/>
      <c r="AC121" s="1131"/>
      <c r="AD121" s="1131"/>
      <c r="AE121" s="1131"/>
      <c r="AF121" s="1131"/>
      <c r="AG121" s="875"/>
      <c r="AH121" s="1131"/>
    </row>
    <row r="122">
      <c r="A122" s="1131"/>
      <c r="B122" s="1131"/>
      <c r="C122" s="1131"/>
      <c r="D122" s="1131"/>
      <c r="E122" s="1131"/>
      <c r="F122" s="1131"/>
      <c r="G122" s="1132"/>
      <c r="H122" s="1131"/>
      <c r="I122" s="1133"/>
      <c r="J122" s="1131"/>
      <c r="K122" s="1131"/>
      <c r="L122" s="1131"/>
      <c r="M122" s="1131"/>
      <c r="N122" s="1131"/>
      <c r="O122" s="1131"/>
      <c r="P122" s="875"/>
      <c r="Q122" s="1131"/>
      <c r="R122" s="1131"/>
      <c r="S122" s="1131"/>
      <c r="T122" s="1131"/>
      <c r="U122" s="1131"/>
      <c r="V122" s="1131"/>
      <c r="W122" s="1131"/>
      <c r="X122" s="1132"/>
      <c r="Y122" s="1131"/>
      <c r="Z122" s="1133"/>
      <c r="AA122" s="1131"/>
      <c r="AB122" s="1131"/>
      <c r="AC122" s="1131"/>
      <c r="AD122" s="1131"/>
      <c r="AE122" s="1131"/>
      <c r="AF122" s="1131"/>
      <c r="AG122" s="875"/>
      <c r="AH122" s="1131"/>
    </row>
    <row r="123">
      <c r="A123" s="1131"/>
      <c r="B123" s="1131"/>
      <c r="C123" s="1131"/>
      <c r="D123" s="1131"/>
      <c r="E123" s="1131"/>
      <c r="F123" s="1131"/>
      <c r="G123" s="1132"/>
      <c r="H123" s="1131"/>
      <c r="I123" s="1133"/>
      <c r="J123" s="1131"/>
      <c r="K123" s="1131"/>
      <c r="L123" s="1131"/>
      <c r="M123" s="1131"/>
      <c r="N123" s="1131"/>
      <c r="O123" s="1131"/>
      <c r="P123" s="875"/>
      <c r="Q123" s="1131"/>
      <c r="R123" s="1131"/>
      <c r="S123" s="1131"/>
      <c r="T123" s="1131"/>
      <c r="U123" s="1131"/>
      <c r="V123" s="1131"/>
      <c r="W123" s="1131"/>
      <c r="X123" s="1132"/>
      <c r="Y123" s="1131"/>
      <c r="Z123" s="1133"/>
      <c r="AA123" s="1131"/>
      <c r="AB123" s="1131"/>
      <c r="AC123" s="1131"/>
      <c r="AD123" s="1131"/>
      <c r="AE123" s="1131"/>
      <c r="AF123" s="1131"/>
      <c r="AG123" s="875"/>
      <c r="AH123" s="1131"/>
    </row>
    <row r="124">
      <c r="A124" s="1131"/>
      <c r="B124" s="1131"/>
      <c r="C124" s="1131"/>
      <c r="D124" s="1131"/>
      <c r="E124" s="1131"/>
      <c r="F124" s="1131"/>
      <c r="G124" s="1132"/>
      <c r="H124" s="1131"/>
      <c r="I124" s="1133"/>
      <c r="J124" s="1131"/>
      <c r="K124" s="1131"/>
      <c r="L124" s="1131"/>
      <c r="M124" s="1131"/>
      <c r="N124" s="1131"/>
      <c r="O124" s="1131"/>
      <c r="P124" s="875"/>
      <c r="Q124" s="1131"/>
      <c r="R124" s="1131"/>
      <c r="S124" s="1131"/>
      <c r="T124" s="1131"/>
      <c r="U124" s="1131"/>
      <c r="V124" s="1131"/>
      <c r="W124" s="1131"/>
      <c r="X124" s="1132"/>
      <c r="Y124" s="1131"/>
      <c r="Z124" s="1133"/>
      <c r="AA124" s="1131"/>
      <c r="AB124" s="1131"/>
      <c r="AC124" s="1131"/>
      <c r="AD124" s="1131"/>
      <c r="AE124" s="1131"/>
      <c r="AF124" s="1131"/>
      <c r="AG124" s="875"/>
      <c r="AH124" s="1131"/>
    </row>
    <row r="125">
      <c r="A125" s="1131"/>
      <c r="B125" s="1131"/>
      <c r="C125" s="1131"/>
      <c r="D125" s="1131"/>
      <c r="E125" s="1131"/>
      <c r="F125" s="1131"/>
      <c r="G125" s="1132"/>
      <c r="H125" s="1131"/>
      <c r="I125" s="1133"/>
      <c r="J125" s="1131"/>
      <c r="K125" s="1131"/>
      <c r="L125" s="1131"/>
      <c r="M125" s="1131"/>
      <c r="N125" s="1131"/>
      <c r="O125" s="1131"/>
      <c r="P125" s="875"/>
      <c r="Q125" s="1131"/>
      <c r="R125" s="1131"/>
      <c r="S125" s="1131"/>
      <c r="T125" s="1131"/>
      <c r="U125" s="1131"/>
      <c r="V125" s="1131"/>
      <c r="W125" s="1131"/>
      <c r="X125" s="1132"/>
      <c r="Y125" s="1131"/>
      <c r="Z125" s="1133"/>
      <c r="AA125" s="1131"/>
      <c r="AB125" s="1131"/>
      <c r="AC125" s="1131"/>
      <c r="AD125" s="1131"/>
      <c r="AE125" s="1131"/>
      <c r="AF125" s="1131"/>
      <c r="AG125" s="875"/>
      <c r="AH125" s="1131"/>
    </row>
    <row r="126">
      <c r="A126" s="1131"/>
      <c r="B126" s="1131"/>
      <c r="C126" s="1131"/>
      <c r="D126" s="1131"/>
      <c r="E126" s="1131"/>
      <c r="F126" s="1131"/>
      <c r="G126" s="1132"/>
      <c r="H126" s="1131"/>
      <c r="I126" s="1133"/>
      <c r="J126" s="1131"/>
      <c r="K126" s="1131"/>
      <c r="L126" s="1131"/>
      <c r="M126" s="1131"/>
      <c r="N126" s="1131"/>
      <c r="O126" s="1131"/>
      <c r="P126" s="875"/>
      <c r="Q126" s="1131"/>
      <c r="R126" s="1131"/>
      <c r="S126" s="1131"/>
      <c r="T126" s="1131"/>
      <c r="U126" s="1131"/>
      <c r="V126" s="1131"/>
      <c r="W126" s="1131"/>
      <c r="X126" s="1132"/>
      <c r="Y126" s="1131"/>
      <c r="Z126" s="1133"/>
      <c r="AA126" s="1131"/>
      <c r="AB126" s="1131"/>
      <c r="AC126" s="1131"/>
      <c r="AD126" s="1131"/>
      <c r="AE126" s="1131"/>
      <c r="AF126" s="1131"/>
      <c r="AG126" s="875"/>
      <c r="AH126" s="1131"/>
    </row>
    <row r="127">
      <c r="A127" s="1131"/>
      <c r="B127" s="1131"/>
      <c r="C127" s="1131"/>
      <c r="D127" s="1131"/>
      <c r="E127" s="1131"/>
      <c r="F127" s="1131"/>
      <c r="G127" s="1132"/>
      <c r="H127" s="1131"/>
      <c r="I127" s="1133"/>
      <c r="J127" s="1131"/>
      <c r="K127" s="1131"/>
      <c r="L127" s="1131"/>
      <c r="M127" s="1131"/>
      <c r="N127" s="1131"/>
      <c r="O127" s="1131"/>
      <c r="P127" s="875"/>
      <c r="Q127" s="1131"/>
      <c r="R127" s="1131"/>
      <c r="S127" s="1131"/>
      <c r="T127" s="1131"/>
      <c r="U127" s="1131"/>
      <c r="V127" s="1131"/>
      <c r="W127" s="1131"/>
      <c r="X127" s="1132"/>
      <c r="Y127" s="1131"/>
      <c r="Z127" s="1133"/>
      <c r="AA127" s="1131"/>
      <c r="AB127" s="1131"/>
      <c r="AC127" s="1131"/>
      <c r="AD127" s="1131"/>
      <c r="AE127" s="1131"/>
      <c r="AF127" s="1131"/>
      <c r="AG127" s="875"/>
      <c r="AH127" s="1131"/>
    </row>
    <row r="128">
      <c r="A128" s="1131"/>
      <c r="B128" s="1131"/>
      <c r="C128" s="1131"/>
      <c r="D128" s="1131"/>
      <c r="E128" s="1131"/>
      <c r="F128" s="1131"/>
      <c r="G128" s="1132"/>
      <c r="H128" s="1131"/>
      <c r="I128" s="1133"/>
      <c r="J128" s="1131"/>
      <c r="K128" s="1131"/>
      <c r="L128" s="1131"/>
      <c r="M128" s="1131"/>
      <c r="N128" s="1131"/>
      <c r="O128" s="1131"/>
      <c r="P128" s="875"/>
      <c r="Q128" s="1131"/>
      <c r="R128" s="1131"/>
      <c r="S128" s="1131"/>
      <c r="T128" s="1131"/>
      <c r="U128" s="1131"/>
      <c r="V128" s="1131"/>
      <c r="W128" s="1131"/>
      <c r="X128" s="1132"/>
      <c r="Y128" s="1131"/>
      <c r="Z128" s="1133"/>
      <c r="AA128" s="1131"/>
      <c r="AB128" s="1131"/>
      <c r="AC128" s="1131"/>
      <c r="AD128" s="1131"/>
      <c r="AE128" s="1131"/>
      <c r="AF128" s="1131"/>
      <c r="AG128" s="875"/>
      <c r="AH128" s="1131"/>
    </row>
    <row r="129">
      <c r="A129" s="1131"/>
      <c r="B129" s="1131"/>
      <c r="C129" s="1131"/>
      <c r="D129" s="1131"/>
      <c r="E129" s="1131"/>
      <c r="F129" s="1131"/>
      <c r="G129" s="1132"/>
      <c r="H129" s="1131"/>
      <c r="I129" s="1133"/>
      <c r="J129" s="1131"/>
      <c r="K129" s="1131"/>
      <c r="L129" s="1131"/>
      <c r="M129" s="1131"/>
      <c r="N129" s="1131"/>
      <c r="O129" s="1131"/>
      <c r="P129" s="875"/>
      <c r="Q129" s="1131"/>
      <c r="R129" s="1131"/>
      <c r="S129" s="1131"/>
      <c r="T129" s="1131"/>
      <c r="U129" s="1131"/>
      <c r="V129" s="1131"/>
      <c r="W129" s="1131"/>
      <c r="X129" s="1132"/>
      <c r="Y129" s="1131"/>
      <c r="Z129" s="1133"/>
      <c r="AA129" s="1131"/>
      <c r="AB129" s="1131"/>
      <c r="AC129" s="1131"/>
      <c r="AD129" s="1131"/>
      <c r="AE129" s="1131"/>
      <c r="AF129" s="1131"/>
      <c r="AG129" s="875"/>
      <c r="AH129" s="1131"/>
    </row>
    <row r="130">
      <c r="A130" s="1131"/>
      <c r="B130" s="1131"/>
      <c r="C130" s="1131"/>
      <c r="D130" s="1131"/>
      <c r="E130" s="1131"/>
      <c r="F130" s="1131"/>
      <c r="G130" s="1132"/>
      <c r="H130" s="1131"/>
      <c r="I130" s="1133"/>
      <c r="J130" s="1131"/>
      <c r="K130" s="1131"/>
      <c r="L130" s="1131"/>
      <c r="M130" s="1131"/>
      <c r="N130" s="1131"/>
      <c r="O130" s="1131"/>
      <c r="P130" s="875"/>
      <c r="Q130" s="1131"/>
      <c r="R130" s="1131"/>
      <c r="S130" s="1131"/>
      <c r="T130" s="1131"/>
      <c r="U130" s="1131"/>
      <c r="V130" s="1131"/>
      <c r="W130" s="1131"/>
      <c r="X130" s="1132"/>
      <c r="Y130" s="1131"/>
      <c r="Z130" s="1133"/>
      <c r="AA130" s="1131"/>
      <c r="AB130" s="1131"/>
      <c r="AC130" s="1131"/>
      <c r="AD130" s="1131"/>
      <c r="AE130" s="1131"/>
      <c r="AF130" s="1131"/>
      <c r="AG130" s="875"/>
      <c r="AH130" s="1131"/>
    </row>
    <row r="131">
      <c r="A131" s="1131"/>
      <c r="B131" s="1131"/>
      <c r="C131" s="1131"/>
      <c r="D131" s="1131"/>
      <c r="E131" s="1131"/>
      <c r="F131" s="1131"/>
      <c r="G131" s="1132"/>
      <c r="H131" s="1131"/>
      <c r="I131" s="1133"/>
      <c r="J131" s="1131"/>
      <c r="K131" s="1131"/>
      <c r="L131" s="1131"/>
      <c r="M131" s="1131"/>
      <c r="N131" s="1131"/>
      <c r="O131" s="1131"/>
      <c r="P131" s="875"/>
      <c r="Q131" s="1131"/>
      <c r="R131" s="1131"/>
      <c r="S131" s="1131"/>
      <c r="T131" s="1131"/>
      <c r="U131" s="1131"/>
      <c r="V131" s="1131"/>
      <c r="W131" s="1131"/>
      <c r="X131" s="1132"/>
      <c r="Y131" s="1131"/>
      <c r="Z131" s="1133"/>
      <c r="AA131" s="1131"/>
      <c r="AB131" s="1131"/>
      <c r="AC131" s="1131"/>
      <c r="AD131" s="1131"/>
      <c r="AE131" s="1131"/>
      <c r="AF131" s="1131"/>
      <c r="AG131" s="875"/>
      <c r="AH131" s="1131"/>
    </row>
    <row r="132">
      <c r="A132" s="1131"/>
      <c r="B132" s="1131"/>
      <c r="C132" s="1131"/>
      <c r="D132" s="1131"/>
      <c r="E132" s="1131"/>
      <c r="F132" s="1131"/>
      <c r="G132" s="1132"/>
      <c r="H132" s="1131"/>
      <c r="I132" s="1133"/>
      <c r="J132" s="1131"/>
      <c r="K132" s="1131"/>
      <c r="L132" s="1131"/>
      <c r="M132" s="1131"/>
      <c r="N132" s="1131"/>
      <c r="O132" s="1131"/>
      <c r="P132" s="875"/>
      <c r="Q132" s="1131"/>
      <c r="R132" s="1131"/>
      <c r="S132" s="1131"/>
      <c r="T132" s="1131"/>
      <c r="U132" s="1131"/>
      <c r="V132" s="1131"/>
      <c r="W132" s="1131"/>
      <c r="X132" s="1132"/>
      <c r="Y132" s="1131"/>
      <c r="Z132" s="1133"/>
      <c r="AA132" s="1131"/>
      <c r="AB132" s="1131"/>
      <c r="AC132" s="1131"/>
      <c r="AD132" s="1131"/>
      <c r="AE132" s="1131"/>
      <c r="AF132" s="1131"/>
      <c r="AG132" s="875"/>
      <c r="AH132" s="1131"/>
    </row>
    <row r="133">
      <c r="A133" s="1131"/>
      <c r="B133" s="1131"/>
      <c r="C133" s="1131"/>
      <c r="D133" s="1131"/>
      <c r="E133" s="1131"/>
      <c r="F133" s="1131"/>
      <c r="G133" s="1132"/>
      <c r="H133" s="1131"/>
      <c r="I133" s="1133"/>
      <c r="J133" s="1131"/>
      <c r="K133" s="1131"/>
      <c r="L133" s="1131"/>
      <c r="M133" s="1131"/>
      <c r="N133" s="1131"/>
      <c r="O133" s="1131"/>
      <c r="P133" s="875"/>
      <c r="Q133" s="1131"/>
      <c r="R133" s="1131"/>
      <c r="S133" s="1131"/>
      <c r="T133" s="1131"/>
      <c r="U133" s="1131"/>
      <c r="V133" s="1131"/>
      <c r="W133" s="1131"/>
      <c r="X133" s="1132"/>
      <c r="Y133" s="1131"/>
      <c r="Z133" s="1133"/>
      <c r="AA133" s="1131"/>
      <c r="AB133" s="1131"/>
      <c r="AC133" s="1131"/>
      <c r="AD133" s="1131"/>
      <c r="AE133" s="1131"/>
      <c r="AF133" s="1131"/>
      <c r="AG133" s="875"/>
      <c r="AH133" s="1131"/>
    </row>
    <row r="134">
      <c r="A134" s="1131"/>
      <c r="B134" s="1131"/>
      <c r="C134" s="1131"/>
      <c r="D134" s="1131"/>
      <c r="E134" s="1131"/>
      <c r="F134" s="1131"/>
      <c r="G134" s="1132"/>
      <c r="H134" s="1131"/>
      <c r="I134" s="1133"/>
      <c r="J134" s="1131"/>
      <c r="K134" s="1131"/>
      <c r="L134" s="1131"/>
      <c r="M134" s="1131"/>
      <c r="N134" s="1131"/>
      <c r="O134" s="1131"/>
      <c r="P134" s="875"/>
      <c r="Q134" s="1131"/>
      <c r="R134" s="1131"/>
      <c r="S134" s="1131"/>
      <c r="T134" s="1131"/>
      <c r="U134" s="1131"/>
      <c r="V134" s="1131"/>
      <c r="W134" s="1131"/>
      <c r="X134" s="1132"/>
      <c r="Y134" s="1131"/>
      <c r="Z134" s="1133"/>
      <c r="AA134" s="1131"/>
      <c r="AB134" s="1131"/>
      <c r="AC134" s="1131"/>
      <c r="AD134" s="1131"/>
      <c r="AE134" s="1131"/>
      <c r="AF134" s="1131"/>
      <c r="AG134" s="875"/>
      <c r="AH134" s="1131"/>
    </row>
    <row r="135">
      <c r="A135" s="1131"/>
      <c r="B135" s="1131"/>
      <c r="C135" s="1131"/>
      <c r="D135" s="1131"/>
      <c r="E135" s="1131"/>
      <c r="F135" s="1131"/>
      <c r="G135" s="1132"/>
      <c r="H135" s="1131"/>
      <c r="I135" s="1133"/>
      <c r="J135" s="1131"/>
      <c r="K135" s="1131"/>
      <c r="L135" s="1131"/>
      <c r="M135" s="1131"/>
      <c r="N135" s="1131"/>
      <c r="O135" s="1131"/>
      <c r="P135" s="875"/>
      <c r="Q135" s="1131"/>
      <c r="R135" s="1131"/>
      <c r="S135" s="1131"/>
      <c r="T135" s="1131"/>
      <c r="U135" s="1131"/>
      <c r="V135" s="1131"/>
      <c r="W135" s="1131"/>
      <c r="X135" s="1132"/>
      <c r="Y135" s="1131"/>
      <c r="Z135" s="1133"/>
      <c r="AA135" s="1131"/>
      <c r="AB135" s="1131"/>
      <c r="AC135" s="1131"/>
      <c r="AD135" s="1131"/>
      <c r="AE135" s="1131"/>
      <c r="AF135" s="1131"/>
      <c r="AG135" s="875"/>
      <c r="AH135" s="1131"/>
    </row>
    <row r="136">
      <c r="A136" s="1131"/>
      <c r="B136" s="1131"/>
      <c r="C136" s="1131"/>
      <c r="D136" s="1131"/>
      <c r="E136" s="1131"/>
      <c r="F136" s="1131"/>
      <c r="G136" s="1132"/>
      <c r="H136" s="1131"/>
      <c r="I136" s="1133"/>
      <c r="J136" s="1131"/>
      <c r="K136" s="1131"/>
      <c r="L136" s="1131"/>
      <c r="M136" s="1131"/>
      <c r="N136" s="1131"/>
      <c r="O136" s="1131"/>
      <c r="P136" s="875"/>
      <c r="Q136" s="1131"/>
      <c r="R136" s="1131"/>
      <c r="S136" s="1131"/>
      <c r="T136" s="1131"/>
      <c r="U136" s="1131"/>
      <c r="V136" s="1131"/>
      <c r="W136" s="1131"/>
      <c r="X136" s="1132"/>
      <c r="Y136" s="1131"/>
      <c r="Z136" s="1133"/>
      <c r="AA136" s="1131"/>
      <c r="AB136" s="1131"/>
      <c r="AC136" s="1131"/>
      <c r="AD136" s="1131"/>
      <c r="AE136" s="1131"/>
      <c r="AF136" s="1131"/>
      <c r="AG136" s="875"/>
      <c r="AH136" s="1131"/>
    </row>
    <row r="137">
      <c r="A137" s="1131"/>
      <c r="B137" s="1131"/>
      <c r="C137" s="1131"/>
      <c r="D137" s="1131"/>
      <c r="E137" s="1131"/>
      <c r="F137" s="1131"/>
      <c r="G137" s="1132"/>
      <c r="H137" s="1131"/>
      <c r="I137" s="1133"/>
      <c r="J137" s="1131"/>
      <c r="K137" s="1131"/>
      <c r="L137" s="1131"/>
      <c r="M137" s="1131"/>
      <c r="N137" s="1131"/>
      <c r="O137" s="1131"/>
      <c r="P137" s="875"/>
      <c r="Q137" s="1131"/>
      <c r="R137" s="1131"/>
      <c r="S137" s="1131"/>
      <c r="T137" s="1131"/>
      <c r="U137" s="1131"/>
      <c r="V137" s="1131"/>
      <c r="W137" s="1131"/>
      <c r="X137" s="1132"/>
      <c r="Y137" s="1131"/>
      <c r="Z137" s="1133"/>
      <c r="AA137" s="1131"/>
      <c r="AB137" s="1131"/>
      <c r="AC137" s="1131"/>
      <c r="AD137" s="1131"/>
      <c r="AE137" s="1131"/>
      <c r="AF137" s="1131"/>
      <c r="AG137" s="875"/>
      <c r="AH137" s="1131"/>
    </row>
    <row r="138">
      <c r="A138" s="1131"/>
      <c r="B138" s="1131"/>
      <c r="C138" s="1131"/>
      <c r="D138" s="1131"/>
      <c r="E138" s="1131"/>
      <c r="F138" s="1131"/>
      <c r="G138" s="1132"/>
      <c r="H138" s="1131"/>
      <c r="I138" s="1133"/>
      <c r="J138" s="1131"/>
      <c r="K138" s="1131"/>
      <c r="L138" s="1131"/>
      <c r="M138" s="1131"/>
      <c r="N138" s="1131"/>
      <c r="O138" s="1131"/>
      <c r="P138" s="875"/>
      <c r="Q138" s="1131"/>
      <c r="R138" s="1131"/>
      <c r="S138" s="1131"/>
      <c r="T138" s="1131"/>
      <c r="U138" s="1131"/>
      <c r="V138" s="1131"/>
      <c r="W138" s="1131"/>
      <c r="X138" s="1132"/>
      <c r="Y138" s="1131"/>
      <c r="Z138" s="1133"/>
      <c r="AA138" s="1131"/>
      <c r="AB138" s="1131"/>
      <c r="AC138" s="1131"/>
      <c r="AD138" s="1131"/>
      <c r="AE138" s="1131"/>
      <c r="AF138" s="1131"/>
      <c r="AG138" s="875"/>
      <c r="AH138" s="1131"/>
    </row>
    <row r="139">
      <c r="A139" s="1131"/>
      <c r="B139" s="1131"/>
      <c r="C139" s="1131"/>
      <c r="D139" s="1131"/>
      <c r="E139" s="1131"/>
      <c r="F139" s="1131"/>
      <c r="G139" s="1132"/>
      <c r="H139" s="1131"/>
      <c r="I139" s="1133"/>
      <c r="J139" s="1131"/>
      <c r="K139" s="1131"/>
      <c r="L139" s="1131"/>
      <c r="M139" s="1131"/>
      <c r="N139" s="1131"/>
      <c r="O139" s="1131"/>
      <c r="P139" s="875"/>
      <c r="Q139" s="1131"/>
      <c r="R139" s="1131"/>
      <c r="S139" s="1131"/>
      <c r="T139" s="1131"/>
      <c r="U139" s="1131"/>
      <c r="V139" s="1131"/>
      <c r="W139" s="1131"/>
      <c r="X139" s="1132"/>
      <c r="Y139" s="1131"/>
      <c r="Z139" s="1133"/>
      <c r="AA139" s="1131"/>
      <c r="AB139" s="1131"/>
      <c r="AC139" s="1131"/>
      <c r="AD139" s="1131"/>
      <c r="AE139" s="1131"/>
      <c r="AF139" s="1131"/>
      <c r="AG139" s="875"/>
      <c r="AH139" s="1131"/>
    </row>
    <row r="140">
      <c r="A140" s="1131"/>
      <c r="B140" s="1131"/>
      <c r="C140" s="1131"/>
      <c r="D140" s="1131"/>
      <c r="E140" s="1131"/>
      <c r="F140" s="1131"/>
      <c r="G140" s="1132"/>
      <c r="H140" s="1131"/>
      <c r="I140" s="1133"/>
      <c r="J140" s="1131"/>
      <c r="K140" s="1131"/>
      <c r="L140" s="1131"/>
      <c r="M140" s="1131"/>
      <c r="N140" s="1131"/>
      <c r="O140" s="1131"/>
      <c r="P140" s="875"/>
      <c r="Q140" s="1131"/>
      <c r="R140" s="1131"/>
      <c r="S140" s="1131"/>
      <c r="T140" s="1131"/>
      <c r="U140" s="1131"/>
      <c r="V140" s="1131"/>
      <c r="W140" s="1131"/>
      <c r="X140" s="1132"/>
      <c r="Y140" s="1131"/>
      <c r="Z140" s="1133"/>
      <c r="AA140" s="1131"/>
      <c r="AB140" s="1131"/>
      <c r="AC140" s="1131"/>
      <c r="AD140" s="1131"/>
      <c r="AE140" s="1131"/>
      <c r="AF140" s="1131"/>
      <c r="AG140" s="875"/>
      <c r="AH140" s="1131"/>
    </row>
    <row r="141">
      <c r="A141" s="1131"/>
      <c r="B141" s="1131"/>
      <c r="C141" s="1131"/>
      <c r="D141" s="1131"/>
      <c r="E141" s="1131"/>
      <c r="F141" s="1131"/>
      <c r="G141" s="1132"/>
      <c r="H141" s="1131"/>
      <c r="I141" s="1133"/>
      <c r="J141" s="1131"/>
      <c r="K141" s="1131"/>
      <c r="L141" s="1131"/>
      <c r="M141" s="1131"/>
      <c r="N141" s="1131"/>
      <c r="O141" s="1131"/>
      <c r="P141" s="875"/>
      <c r="Q141" s="1131"/>
      <c r="R141" s="1131"/>
      <c r="S141" s="1131"/>
      <c r="T141" s="1131"/>
      <c r="U141" s="1131"/>
      <c r="V141" s="1131"/>
      <c r="W141" s="1131"/>
      <c r="X141" s="1132"/>
      <c r="Y141" s="1131"/>
      <c r="Z141" s="1133"/>
      <c r="AA141" s="1131"/>
      <c r="AB141" s="1131"/>
      <c r="AC141" s="1131"/>
      <c r="AD141" s="1131"/>
      <c r="AE141" s="1131"/>
      <c r="AF141" s="1131"/>
      <c r="AG141" s="875"/>
      <c r="AH141" s="1131"/>
    </row>
    <row r="142">
      <c r="A142" s="1131"/>
      <c r="B142" s="1131"/>
      <c r="C142" s="1131"/>
      <c r="D142" s="1131"/>
      <c r="E142" s="1131"/>
      <c r="F142" s="1131"/>
      <c r="G142" s="1132"/>
      <c r="H142" s="1131"/>
      <c r="I142" s="1133"/>
      <c r="J142" s="1131"/>
      <c r="K142" s="1131"/>
      <c r="L142" s="1131"/>
      <c r="M142" s="1131"/>
      <c r="N142" s="1131"/>
      <c r="O142" s="1131"/>
      <c r="P142" s="875"/>
      <c r="Q142" s="1131"/>
      <c r="R142" s="1131"/>
      <c r="S142" s="1131"/>
      <c r="T142" s="1131"/>
      <c r="U142" s="1131"/>
      <c r="V142" s="1131"/>
      <c r="W142" s="1131"/>
      <c r="X142" s="1132"/>
      <c r="Y142" s="1131"/>
      <c r="Z142" s="1133"/>
      <c r="AA142" s="1131"/>
      <c r="AB142" s="1131"/>
      <c r="AC142" s="1131"/>
      <c r="AD142" s="1131"/>
      <c r="AE142" s="1131"/>
      <c r="AF142" s="1131"/>
      <c r="AG142" s="875"/>
      <c r="AH142" s="1131"/>
    </row>
    <row r="143">
      <c r="A143" s="1131"/>
      <c r="B143" s="1131"/>
      <c r="C143" s="1131"/>
      <c r="D143" s="1131"/>
      <c r="E143" s="1131"/>
      <c r="F143" s="1131"/>
      <c r="G143" s="1132"/>
      <c r="H143" s="1131"/>
      <c r="I143" s="1133"/>
      <c r="J143" s="1131"/>
      <c r="K143" s="1131"/>
      <c r="L143" s="1131"/>
      <c r="M143" s="1131"/>
      <c r="N143" s="1131"/>
      <c r="O143" s="1131"/>
      <c r="P143" s="875"/>
      <c r="Q143" s="1131"/>
      <c r="R143" s="1131"/>
      <c r="S143" s="1131"/>
      <c r="T143" s="1131"/>
      <c r="U143" s="1131"/>
      <c r="V143" s="1131"/>
      <c r="W143" s="1131"/>
      <c r="X143" s="1132"/>
      <c r="Y143" s="1131"/>
      <c r="Z143" s="1133"/>
      <c r="AA143" s="1131"/>
      <c r="AB143" s="1131"/>
      <c r="AC143" s="1131"/>
      <c r="AD143" s="1131"/>
      <c r="AE143" s="1131"/>
      <c r="AF143" s="1131"/>
      <c r="AG143" s="875"/>
      <c r="AH143" s="1131"/>
    </row>
    <row r="144">
      <c r="A144" s="1131"/>
      <c r="B144" s="1131"/>
      <c r="C144" s="1131"/>
      <c r="D144" s="1131"/>
      <c r="E144" s="1131"/>
      <c r="F144" s="1131"/>
      <c r="G144" s="1132"/>
      <c r="H144" s="1131"/>
      <c r="I144" s="1133"/>
      <c r="J144" s="1131"/>
      <c r="K144" s="1131"/>
      <c r="L144" s="1131"/>
      <c r="M144" s="1131"/>
      <c r="N144" s="1131"/>
      <c r="O144" s="1131"/>
      <c r="P144" s="875"/>
      <c r="Q144" s="1131"/>
      <c r="R144" s="1131"/>
      <c r="S144" s="1131"/>
      <c r="T144" s="1131"/>
      <c r="U144" s="1131"/>
      <c r="V144" s="1131"/>
      <c r="W144" s="1131"/>
      <c r="X144" s="1132"/>
      <c r="Y144" s="1131"/>
      <c r="Z144" s="1133"/>
      <c r="AA144" s="1131"/>
      <c r="AB144" s="1131"/>
      <c r="AC144" s="1131"/>
      <c r="AD144" s="1131"/>
      <c r="AE144" s="1131"/>
      <c r="AF144" s="1131"/>
      <c r="AG144" s="875"/>
      <c r="AH144" s="1131"/>
    </row>
    <row r="145">
      <c r="A145" s="1131"/>
      <c r="B145" s="1131"/>
      <c r="C145" s="1131"/>
      <c r="D145" s="1131"/>
      <c r="E145" s="1131"/>
      <c r="F145" s="1131"/>
      <c r="G145" s="1132"/>
      <c r="H145" s="1131"/>
      <c r="I145" s="1133"/>
      <c r="J145" s="1131"/>
      <c r="K145" s="1131"/>
      <c r="L145" s="1131"/>
      <c r="M145" s="1131"/>
      <c r="N145" s="1131"/>
      <c r="O145" s="1131"/>
      <c r="P145" s="875"/>
      <c r="Q145" s="1131"/>
      <c r="R145" s="1131"/>
      <c r="S145" s="1131"/>
      <c r="T145" s="1131"/>
      <c r="U145" s="1131"/>
      <c r="V145" s="1131"/>
      <c r="W145" s="1131"/>
      <c r="X145" s="1132"/>
      <c r="Y145" s="1131"/>
      <c r="Z145" s="1133"/>
      <c r="AA145" s="1131"/>
      <c r="AB145" s="1131"/>
      <c r="AC145" s="1131"/>
      <c r="AD145" s="1131"/>
      <c r="AE145" s="1131"/>
      <c r="AF145" s="1131"/>
      <c r="AG145" s="875"/>
      <c r="AH145" s="1131"/>
    </row>
    <row r="146">
      <c r="A146" s="1131"/>
      <c r="B146" s="1131"/>
      <c r="C146" s="1131"/>
      <c r="D146" s="1131"/>
      <c r="E146" s="1131"/>
      <c r="F146" s="1131"/>
      <c r="G146" s="1132"/>
      <c r="H146" s="1131"/>
      <c r="I146" s="1133"/>
      <c r="J146" s="1131"/>
      <c r="K146" s="1131"/>
      <c r="L146" s="1131"/>
      <c r="M146" s="1131"/>
      <c r="N146" s="1131"/>
      <c r="O146" s="1131"/>
      <c r="P146" s="875"/>
      <c r="Q146" s="1131"/>
      <c r="R146" s="1131"/>
      <c r="S146" s="1131"/>
      <c r="T146" s="1131"/>
      <c r="U146" s="1131"/>
      <c r="V146" s="1131"/>
      <c r="W146" s="1131"/>
      <c r="X146" s="1132"/>
      <c r="Y146" s="1131"/>
      <c r="Z146" s="1133"/>
      <c r="AA146" s="1131"/>
      <c r="AB146" s="1131"/>
      <c r="AC146" s="1131"/>
      <c r="AD146" s="1131"/>
      <c r="AE146" s="1131"/>
      <c r="AF146" s="1131"/>
      <c r="AG146" s="875"/>
      <c r="AH146" s="1131"/>
    </row>
    <row r="147">
      <c r="A147" s="1131"/>
      <c r="B147" s="1131"/>
      <c r="C147" s="1131"/>
      <c r="D147" s="1131"/>
      <c r="E147" s="1131"/>
      <c r="F147" s="1131"/>
      <c r="G147" s="1132"/>
      <c r="H147" s="1131"/>
      <c r="I147" s="1133"/>
      <c r="J147" s="1131"/>
      <c r="K147" s="1131"/>
      <c r="L147" s="1131"/>
      <c r="M147" s="1131"/>
      <c r="N147" s="1131"/>
      <c r="O147" s="1131"/>
      <c r="P147" s="875"/>
      <c r="Q147" s="1131"/>
      <c r="R147" s="1131"/>
      <c r="S147" s="1131"/>
      <c r="T147" s="1131"/>
      <c r="U147" s="1131"/>
      <c r="V147" s="1131"/>
      <c r="W147" s="1131"/>
      <c r="X147" s="1132"/>
      <c r="Y147" s="1131"/>
      <c r="Z147" s="1133"/>
      <c r="AA147" s="1131"/>
      <c r="AB147" s="1131"/>
      <c r="AC147" s="1131"/>
      <c r="AD147" s="1131"/>
      <c r="AE147" s="1131"/>
      <c r="AF147" s="1131"/>
      <c r="AG147" s="875"/>
      <c r="AH147" s="1131"/>
    </row>
    <row r="148">
      <c r="A148" s="1131"/>
      <c r="B148" s="1131"/>
      <c r="C148" s="1131"/>
      <c r="D148" s="1131"/>
      <c r="E148" s="1131"/>
      <c r="F148" s="1131"/>
      <c r="G148" s="1132"/>
      <c r="H148" s="1131"/>
      <c r="I148" s="1133"/>
      <c r="J148" s="1131"/>
      <c r="K148" s="1131"/>
      <c r="L148" s="1131"/>
      <c r="M148" s="1131"/>
      <c r="N148" s="1131"/>
      <c r="O148" s="1131"/>
      <c r="P148" s="875"/>
      <c r="Q148" s="1131"/>
      <c r="R148" s="1131"/>
      <c r="S148" s="1131"/>
      <c r="T148" s="1131"/>
      <c r="U148" s="1131"/>
      <c r="V148" s="1131"/>
      <c r="W148" s="1131"/>
      <c r="X148" s="1132"/>
      <c r="Y148" s="1131"/>
      <c r="Z148" s="1133"/>
      <c r="AA148" s="1131"/>
      <c r="AB148" s="1131"/>
      <c r="AC148" s="1131"/>
      <c r="AD148" s="1131"/>
      <c r="AE148" s="1131"/>
      <c r="AF148" s="1131"/>
      <c r="AG148" s="875"/>
      <c r="AH148" s="1131"/>
    </row>
    <row r="149">
      <c r="A149" s="1131"/>
      <c r="B149" s="1131"/>
      <c r="C149" s="1131"/>
      <c r="D149" s="1131"/>
      <c r="E149" s="1131"/>
      <c r="F149" s="1131"/>
      <c r="G149" s="1132"/>
      <c r="H149" s="1131"/>
      <c r="I149" s="1133"/>
      <c r="J149" s="1131"/>
      <c r="K149" s="1131"/>
      <c r="L149" s="1131"/>
      <c r="M149" s="1131"/>
      <c r="N149" s="1131"/>
      <c r="O149" s="1131"/>
      <c r="P149" s="875"/>
      <c r="Q149" s="1131"/>
      <c r="R149" s="1131"/>
      <c r="S149" s="1131"/>
      <c r="T149" s="1131"/>
      <c r="U149" s="1131"/>
      <c r="V149" s="1131"/>
      <c r="W149" s="1131"/>
      <c r="X149" s="1132"/>
      <c r="Y149" s="1131"/>
      <c r="Z149" s="1133"/>
      <c r="AA149" s="1131"/>
      <c r="AB149" s="1131"/>
      <c r="AC149" s="1131"/>
      <c r="AD149" s="1131"/>
      <c r="AE149" s="1131"/>
      <c r="AF149" s="1131"/>
      <c r="AG149" s="875"/>
      <c r="AH149" s="1131"/>
    </row>
    <row r="150">
      <c r="A150" s="1131"/>
      <c r="B150" s="1131"/>
      <c r="C150" s="1131"/>
      <c r="D150" s="1131"/>
      <c r="E150" s="1131"/>
      <c r="F150" s="1131"/>
      <c r="G150" s="1132"/>
      <c r="H150" s="1131"/>
      <c r="I150" s="1133"/>
      <c r="J150" s="1131"/>
      <c r="K150" s="1131"/>
      <c r="L150" s="1131"/>
      <c r="M150" s="1131"/>
      <c r="N150" s="1131"/>
      <c r="O150" s="1131"/>
      <c r="P150" s="875"/>
      <c r="Q150" s="1131"/>
      <c r="R150" s="1131"/>
      <c r="S150" s="1131"/>
      <c r="T150" s="1131"/>
      <c r="U150" s="1131"/>
      <c r="V150" s="1131"/>
      <c r="W150" s="1131"/>
      <c r="X150" s="1132"/>
      <c r="Y150" s="1131"/>
      <c r="Z150" s="1133"/>
      <c r="AA150" s="1131"/>
      <c r="AB150" s="1131"/>
      <c r="AC150" s="1131"/>
      <c r="AD150" s="1131"/>
      <c r="AE150" s="1131"/>
      <c r="AF150" s="1131"/>
      <c r="AG150" s="875"/>
      <c r="AH150" s="1131"/>
    </row>
    <row r="151">
      <c r="A151" s="1131"/>
      <c r="B151" s="1131"/>
      <c r="C151" s="1131"/>
      <c r="D151" s="1131"/>
      <c r="E151" s="1131"/>
      <c r="F151" s="1131"/>
      <c r="G151" s="1132"/>
      <c r="H151" s="1131"/>
      <c r="I151" s="1133"/>
      <c r="J151" s="1131"/>
      <c r="K151" s="1131"/>
      <c r="L151" s="1131"/>
      <c r="M151" s="1131"/>
      <c r="N151" s="1131"/>
      <c r="O151" s="1131"/>
      <c r="P151" s="875"/>
      <c r="Q151" s="1131"/>
      <c r="R151" s="1131"/>
      <c r="S151" s="1131"/>
      <c r="T151" s="1131"/>
      <c r="U151" s="1131"/>
      <c r="V151" s="1131"/>
      <c r="W151" s="1131"/>
      <c r="X151" s="1132"/>
      <c r="Y151" s="1131"/>
      <c r="Z151" s="1133"/>
      <c r="AA151" s="1131"/>
      <c r="AB151" s="1131"/>
      <c r="AC151" s="1131"/>
      <c r="AD151" s="1131"/>
      <c r="AE151" s="1131"/>
      <c r="AF151" s="1131"/>
      <c r="AG151" s="875"/>
      <c r="AH151" s="1131"/>
    </row>
    <row r="152">
      <c r="A152" s="1131"/>
      <c r="B152" s="1131"/>
      <c r="C152" s="1131"/>
      <c r="D152" s="1131"/>
      <c r="E152" s="1131"/>
      <c r="F152" s="1131"/>
      <c r="G152" s="1132"/>
      <c r="H152" s="1131"/>
      <c r="I152" s="1133"/>
      <c r="J152" s="1131"/>
      <c r="K152" s="1131"/>
      <c r="L152" s="1131"/>
      <c r="M152" s="1131"/>
      <c r="N152" s="1131"/>
      <c r="O152" s="1131"/>
      <c r="P152" s="875"/>
      <c r="Q152" s="1131"/>
      <c r="R152" s="1131"/>
      <c r="S152" s="1131"/>
      <c r="T152" s="1131"/>
      <c r="U152" s="1131"/>
      <c r="V152" s="1131"/>
      <c r="W152" s="1131"/>
      <c r="X152" s="1132"/>
      <c r="Y152" s="1131"/>
      <c r="Z152" s="1133"/>
      <c r="AA152" s="1131"/>
      <c r="AB152" s="1131"/>
      <c r="AC152" s="1131"/>
      <c r="AD152" s="1131"/>
      <c r="AE152" s="1131"/>
      <c r="AF152" s="1131"/>
      <c r="AG152" s="875"/>
      <c r="AH152" s="1131"/>
    </row>
    <row r="153">
      <c r="A153" s="1131"/>
      <c r="B153" s="1131"/>
      <c r="C153" s="1131"/>
      <c r="D153" s="1131"/>
      <c r="E153" s="1131"/>
      <c r="F153" s="1131"/>
      <c r="G153" s="1132"/>
      <c r="H153" s="1131"/>
      <c r="I153" s="1133"/>
      <c r="J153" s="1131"/>
      <c r="K153" s="1131"/>
      <c r="L153" s="1131"/>
      <c r="M153" s="1131"/>
      <c r="N153" s="1131"/>
      <c r="O153" s="1131"/>
      <c r="P153" s="875"/>
      <c r="Q153" s="1131"/>
      <c r="R153" s="1131"/>
      <c r="S153" s="1131"/>
      <c r="T153" s="1131"/>
      <c r="U153" s="1131"/>
      <c r="V153" s="1131"/>
      <c r="W153" s="1131"/>
      <c r="X153" s="1132"/>
      <c r="Y153" s="1131"/>
      <c r="Z153" s="1133"/>
      <c r="AA153" s="1131"/>
      <c r="AB153" s="1131"/>
      <c r="AC153" s="1131"/>
      <c r="AD153" s="1131"/>
      <c r="AE153" s="1131"/>
      <c r="AF153" s="1131"/>
      <c r="AG153" s="875"/>
      <c r="AH153" s="1131"/>
    </row>
    <row r="154">
      <c r="A154" s="1131"/>
      <c r="B154" s="1131"/>
      <c r="C154" s="1131"/>
      <c r="D154" s="1131"/>
      <c r="E154" s="1131"/>
      <c r="F154" s="1131"/>
      <c r="G154" s="1132"/>
      <c r="H154" s="1131"/>
      <c r="I154" s="1133"/>
      <c r="J154" s="1131"/>
      <c r="K154" s="1131"/>
      <c r="L154" s="1131"/>
      <c r="M154" s="1131"/>
      <c r="N154" s="1131"/>
      <c r="O154" s="1131"/>
      <c r="P154" s="875"/>
      <c r="Q154" s="1131"/>
      <c r="R154" s="1131"/>
      <c r="S154" s="1131"/>
      <c r="T154" s="1131"/>
      <c r="U154" s="1131"/>
      <c r="V154" s="1131"/>
      <c r="W154" s="1131"/>
      <c r="X154" s="1132"/>
      <c r="Y154" s="1131"/>
      <c r="Z154" s="1133"/>
      <c r="AA154" s="1131"/>
      <c r="AB154" s="1131"/>
      <c r="AC154" s="1131"/>
      <c r="AD154" s="1131"/>
      <c r="AE154" s="1131"/>
      <c r="AF154" s="1131"/>
      <c r="AG154" s="875"/>
      <c r="AH154" s="1131"/>
    </row>
    <row r="155">
      <c r="A155" s="1131"/>
      <c r="B155" s="1131"/>
      <c r="C155" s="1131"/>
      <c r="D155" s="1131"/>
      <c r="E155" s="1131"/>
      <c r="F155" s="1131"/>
      <c r="G155" s="1132"/>
      <c r="H155" s="1131"/>
      <c r="I155" s="1133"/>
      <c r="J155" s="1131"/>
      <c r="K155" s="1131"/>
      <c r="L155" s="1131"/>
      <c r="M155" s="1131"/>
      <c r="N155" s="1131"/>
      <c r="O155" s="1131"/>
      <c r="P155" s="875"/>
      <c r="Q155" s="1131"/>
      <c r="R155" s="1131"/>
      <c r="S155" s="1131"/>
      <c r="T155" s="1131"/>
      <c r="U155" s="1131"/>
      <c r="V155" s="1131"/>
      <c r="W155" s="1131"/>
      <c r="X155" s="1132"/>
      <c r="Y155" s="1131"/>
      <c r="Z155" s="1133"/>
      <c r="AA155" s="1131"/>
      <c r="AB155" s="1131"/>
      <c r="AC155" s="1131"/>
      <c r="AD155" s="1131"/>
      <c r="AE155" s="1131"/>
      <c r="AF155" s="1131"/>
      <c r="AG155" s="875"/>
      <c r="AH155" s="1131"/>
    </row>
    <row r="156">
      <c r="A156" s="1131"/>
      <c r="B156" s="1131"/>
      <c r="C156" s="1131"/>
      <c r="D156" s="1131"/>
      <c r="E156" s="1131"/>
      <c r="F156" s="1131"/>
      <c r="G156" s="1132"/>
      <c r="H156" s="1131"/>
      <c r="I156" s="1133"/>
      <c r="J156" s="1131"/>
      <c r="K156" s="1131"/>
      <c r="L156" s="1131"/>
      <c r="M156" s="1131"/>
      <c r="N156" s="1131"/>
      <c r="O156" s="1131"/>
      <c r="P156" s="875"/>
      <c r="Q156" s="1131"/>
      <c r="R156" s="1131"/>
      <c r="S156" s="1131"/>
      <c r="T156" s="1131"/>
      <c r="U156" s="1131"/>
      <c r="V156" s="1131"/>
      <c r="W156" s="1131"/>
      <c r="X156" s="1132"/>
      <c r="Y156" s="1131"/>
      <c r="Z156" s="1133"/>
      <c r="AA156" s="1131"/>
      <c r="AB156" s="1131"/>
      <c r="AC156" s="1131"/>
      <c r="AD156" s="1131"/>
      <c r="AE156" s="1131"/>
      <c r="AF156" s="1131"/>
      <c r="AG156" s="875"/>
      <c r="AH156" s="1131"/>
    </row>
    <row r="157">
      <c r="A157" s="1131"/>
      <c r="B157" s="1131"/>
      <c r="C157" s="1131"/>
      <c r="D157" s="1131"/>
      <c r="E157" s="1131"/>
      <c r="F157" s="1131"/>
      <c r="G157" s="1132"/>
      <c r="H157" s="1131"/>
      <c r="I157" s="1133"/>
      <c r="J157" s="1131"/>
      <c r="K157" s="1131"/>
      <c r="L157" s="1131"/>
      <c r="M157" s="1131"/>
      <c r="N157" s="1131"/>
      <c r="O157" s="1131"/>
      <c r="P157" s="875"/>
      <c r="Q157" s="1131"/>
      <c r="R157" s="1131"/>
      <c r="S157" s="1131"/>
      <c r="T157" s="1131"/>
      <c r="U157" s="1131"/>
      <c r="V157" s="1131"/>
      <c r="W157" s="1131"/>
      <c r="X157" s="1132"/>
      <c r="Y157" s="1131"/>
      <c r="Z157" s="1133"/>
      <c r="AA157" s="1131"/>
      <c r="AB157" s="1131"/>
      <c r="AC157" s="1131"/>
      <c r="AD157" s="1131"/>
      <c r="AE157" s="1131"/>
      <c r="AF157" s="1131"/>
      <c r="AG157" s="875"/>
      <c r="AH157" s="1131"/>
    </row>
    <row r="158">
      <c r="A158" s="1131"/>
      <c r="B158" s="1131"/>
      <c r="C158" s="1131"/>
      <c r="D158" s="1131"/>
      <c r="E158" s="1131"/>
      <c r="F158" s="1131"/>
      <c r="G158" s="1132"/>
      <c r="H158" s="1131"/>
      <c r="I158" s="1133"/>
      <c r="J158" s="1131"/>
      <c r="K158" s="1131"/>
      <c r="L158" s="1131"/>
      <c r="M158" s="1131"/>
      <c r="N158" s="1131"/>
      <c r="O158" s="1131"/>
      <c r="P158" s="875"/>
      <c r="Q158" s="1131"/>
      <c r="R158" s="1131"/>
      <c r="S158" s="1131"/>
      <c r="T158" s="1131"/>
      <c r="U158" s="1131"/>
      <c r="V158" s="1131"/>
      <c r="W158" s="1131"/>
      <c r="X158" s="1132"/>
      <c r="Y158" s="1131"/>
      <c r="Z158" s="1133"/>
      <c r="AA158" s="1131"/>
      <c r="AB158" s="1131"/>
      <c r="AC158" s="1131"/>
      <c r="AD158" s="1131"/>
      <c r="AE158" s="1131"/>
      <c r="AF158" s="1131"/>
      <c r="AG158" s="875"/>
      <c r="AH158" s="1131"/>
    </row>
    <row r="159">
      <c r="A159" s="1131"/>
      <c r="B159" s="1131"/>
      <c r="C159" s="1131"/>
      <c r="D159" s="1131"/>
      <c r="E159" s="1131"/>
      <c r="F159" s="1131"/>
      <c r="G159" s="1132"/>
      <c r="H159" s="1131"/>
      <c r="I159" s="1133"/>
      <c r="J159" s="1131"/>
      <c r="K159" s="1131"/>
      <c r="L159" s="1131"/>
      <c r="M159" s="1131"/>
      <c r="N159" s="1131"/>
      <c r="O159" s="1131"/>
      <c r="P159" s="875"/>
      <c r="Q159" s="1131"/>
      <c r="R159" s="1131"/>
      <c r="S159" s="1131"/>
      <c r="T159" s="1131"/>
      <c r="U159" s="1131"/>
      <c r="V159" s="1131"/>
      <c r="W159" s="1131"/>
      <c r="X159" s="1132"/>
      <c r="Y159" s="1131"/>
      <c r="Z159" s="1133"/>
      <c r="AA159" s="1131"/>
      <c r="AB159" s="1131"/>
      <c r="AC159" s="1131"/>
      <c r="AD159" s="1131"/>
      <c r="AE159" s="1131"/>
      <c r="AF159" s="1131"/>
      <c r="AG159" s="875"/>
      <c r="AH159" s="1131"/>
    </row>
    <row r="160">
      <c r="A160" s="1131"/>
      <c r="B160" s="1131"/>
      <c r="C160" s="1131"/>
      <c r="D160" s="1131"/>
      <c r="E160" s="1131"/>
      <c r="F160" s="1131"/>
      <c r="G160" s="1132"/>
      <c r="H160" s="1131"/>
      <c r="I160" s="1133"/>
      <c r="J160" s="1131"/>
      <c r="K160" s="1131"/>
      <c r="L160" s="1131"/>
      <c r="M160" s="1131"/>
      <c r="N160" s="1131"/>
      <c r="O160" s="1131"/>
      <c r="P160" s="875"/>
      <c r="Q160" s="1131"/>
      <c r="R160" s="1131"/>
      <c r="S160" s="1131"/>
      <c r="T160" s="1131"/>
      <c r="U160" s="1131"/>
      <c r="V160" s="1131"/>
      <c r="W160" s="1131"/>
      <c r="X160" s="1132"/>
      <c r="Y160" s="1131"/>
      <c r="Z160" s="1133"/>
      <c r="AA160" s="1131"/>
      <c r="AB160" s="1131"/>
      <c r="AC160" s="1131"/>
      <c r="AD160" s="1131"/>
      <c r="AE160" s="1131"/>
      <c r="AF160" s="1131"/>
      <c r="AG160" s="875"/>
      <c r="AH160" s="1131"/>
    </row>
    <row r="161">
      <c r="A161" s="1131"/>
      <c r="B161" s="1131"/>
      <c r="C161" s="1131"/>
      <c r="D161" s="1131"/>
      <c r="E161" s="1131"/>
      <c r="F161" s="1131"/>
      <c r="G161" s="1132"/>
      <c r="H161" s="1131"/>
      <c r="I161" s="1133"/>
      <c r="J161" s="1131"/>
      <c r="K161" s="1131"/>
      <c r="L161" s="1131"/>
      <c r="M161" s="1131"/>
      <c r="N161" s="1131"/>
      <c r="O161" s="1131"/>
      <c r="P161" s="875"/>
      <c r="Q161" s="1131"/>
      <c r="R161" s="1131"/>
      <c r="S161" s="1131"/>
      <c r="T161" s="1131"/>
      <c r="U161" s="1131"/>
      <c r="V161" s="1131"/>
      <c r="W161" s="1131"/>
      <c r="X161" s="1132"/>
      <c r="Y161" s="1131"/>
      <c r="Z161" s="1133"/>
      <c r="AA161" s="1131"/>
      <c r="AB161" s="1131"/>
      <c r="AC161" s="1131"/>
      <c r="AD161" s="1131"/>
      <c r="AE161" s="1131"/>
      <c r="AF161" s="1131"/>
      <c r="AG161" s="875"/>
      <c r="AH161" s="1131"/>
    </row>
    <row r="162">
      <c r="A162" s="1131"/>
      <c r="B162" s="1131"/>
      <c r="C162" s="1131"/>
      <c r="D162" s="1131"/>
      <c r="E162" s="1131"/>
      <c r="F162" s="1131"/>
      <c r="G162" s="1132"/>
      <c r="H162" s="1131"/>
      <c r="I162" s="1133"/>
      <c r="J162" s="1131"/>
      <c r="K162" s="1131"/>
      <c r="L162" s="1131"/>
      <c r="M162" s="1131"/>
      <c r="N162" s="1131"/>
      <c r="O162" s="1131"/>
      <c r="P162" s="875"/>
      <c r="Q162" s="1131"/>
      <c r="R162" s="1131"/>
      <c r="S162" s="1131"/>
      <c r="T162" s="1131"/>
      <c r="U162" s="1131"/>
      <c r="V162" s="1131"/>
      <c r="W162" s="1131"/>
      <c r="X162" s="1132"/>
      <c r="Y162" s="1131"/>
      <c r="Z162" s="1133"/>
      <c r="AA162" s="1131"/>
      <c r="AB162" s="1131"/>
      <c r="AC162" s="1131"/>
      <c r="AD162" s="1131"/>
      <c r="AE162" s="1131"/>
      <c r="AF162" s="1131"/>
      <c r="AG162" s="875"/>
      <c r="AH162" s="1131"/>
    </row>
    <row r="163">
      <c r="A163" s="1131"/>
      <c r="B163" s="1131"/>
      <c r="C163" s="1131"/>
      <c r="D163" s="1131"/>
      <c r="E163" s="1131"/>
      <c r="F163" s="1131"/>
      <c r="G163" s="1132"/>
      <c r="H163" s="1131"/>
      <c r="I163" s="1133"/>
      <c r="J163" s="1131"/>
      <c r="K163" s="1131"/>
      <c r="L163" s="1131"/>
      <c r="M163" s="1131"/>
      <c r="N163" s="1131"/>
      <c r="O163" s="1131"/>
      <c r="P163" s="875"/>
      <c r="Q163" s="1131"/>
      <c r="R163" s="1131"/>
      <c r="S163" s="1131"/>
      <c r="T163" s="1131"/>
      <c r="U163" s="1131"/>
      <c r="V163" s="1131"/>
      <c r="W163" s="1131"/>
      <c r="X163" s="1132"/>
      <c r="Y163" s="1131"/>
      <c r="Z163" s="1133"/>
      <c r="AA163" s="1131"/>
      <c r="AB163" s="1131"/>
      <c r="AC163" s="1131"/>
      <c r="AD163" s="1131"/>
      <c r="AE163" s="1131"/>
      <c r="AF163" s="1131"/>
      <c r="AG163" s="875"/>
      <c r="AH163" s="1131"/>
    </row>
    <row r="164">
      <c r="A164" s="1131"/>
      <c r="B164" s="1131"/>
      <c r="C164" s="1131"/>
      <c r="D164" s="1131"/>
      <c r="E164" s="1131"/>
      <c r="F164" s="1131"/>
      <c r="G164" s="1132"/>
      <c r="H164" s="1131"/>
      <c r="I164" s="1133"/>
      <c r="J164" s="1131"/>
      <c r="K164" s="1131"/>
      <c r="L164" s="1131"/>
      <c r="M164" s="1131"/>
      <c r="N164" s="1131"/>
      <c r="O164" s="1131"/>
      <c r="P164" s="875"/>
      <c r="Q164" s="1131"/>
      <c r="R164" s="1131"/>
      <c r="S164" s="1131"/>
      <c r="T164" s="1131"/>
      <c r="U164" s="1131"/>
      <c r="V164" s="1131"/>
      <c r="W164" s="1131"/>
      <c r="X164" s="1132"/>
      <c r="Y164" s="1131"/>
      <c r="Z164" s="1133"/>
      <c r="AA164" s="1131"/>
      <c r="AB164" s="1131"/>
      <c r="AC164" s="1131"/>
      <c r="AD164" s="1131"/>
      <c r="AE164" s="1131"/>
      <c r="AF164" s="1131"/>
      <c r="AG164" s="875"/>
      <c r="AH164" s="1131"/>
    </row>
    <row r="165">
      <c r="A165" s="1131"/>
      <c r="B165" s="1131"/>
      <c r="C165" s="1131"/>
      <c r="D165" s="1131"/>
      <c r="E165" s="1131"/>
      <c r="F165" s="1131"/>
      <c r="G165" s="1132"/>
      <c r="H165" s="1131"/>
      <c r="I165" s="1133"/>
      <c r="J165" s="1131"/>
      <c r="K165" s="1131"/>
      <c r="L165" s="1131"/>
      <c r="M165" s="1131"/>
      <c r="N165" s="1131"/>
      <c r="O165" s="1131"/>
      <c r="P165" s="875"/>
      <c r="Q165" s="1131"/>
      <c r="R165" s="1131"/>
      <c r="S165" s="1131"/>
      <c r="T165" s="1131"/>
      <c r="U165" s="1131"/>
      <c r="V165" s="1131"/>
      <c r="W165" s="1131"/>
      <c r="X165" s="1132"/>
      <c r="Y165" s="1131"/>
      <c r="Z165" s="1133"/>
      <c r="AA165" s="1131"/>
      <c r="AB165" s="1131"/>
      <c r="AC165" s="1131"/>
      <c r="AD165" s="1131"/>
      <c r="AE165" s="1131"/>
      <c r="AF165" s="1131"/>
      <c r="AG165" s="875"/>
      <c r="AH165" s="1131"/>
    </row>
    <row r="166">
      <c r="A166" s="1131"/>
      <c r="B166" s="1131"/>
      <c r="C166" s="1131"/>
      <c r="D166" s="1131"/>
      <c r="E166" s="1131"/>
      <c r="F166" s="1131"/>
      <c r="G166" s="1132"/>
      <c r="H166" s="1131"/>
      <c r="I166" s="1133"/>
      <c r="J166" s="1131"/>
      <c r="K166" s="1131"/>
      <c r="L166" s="1131"/>
      <c r="M166" s="1131"/>
      <c r="N166" s="1131"/>
      <c r="O166" s="1131"/>
      <c r="P166" s="875"/>
      <c r="Q166" s="1131"/>
      <c r="R166" s="1131"/>
      <c r="S166" s="1131"/>
      <c r="T166" s="1131"/>
      <c r="U166" s="1131"/>
      <c r="V166" s="1131"/>
      <c r="W166" s="1131"/>
      <c r="X166" s="1132"/>
      <c r="Y166" s="1131"/>
      <c r="Z166" s="1133"/>
      <c r="AA166" s="1131"/>
      <c r="AB166" s="1131"/>
      <c r="AC166" s="1131"/>
      <c r="AD166" s="1131"/>
      <c r="AE166" s="1131"/>
      <c r="AF166" s="1131"/>
      <c r="AG166" s="875"/>
      <c r="AH166" s="1131"/>
    </row>
    <row r="167">
      <c r="A167" s="1131"/>
      <c r="B167" s="1131"/>
      <c r="C167" s="1131"/>
      <c r="D167" s="1131"/>
      <c r="E167" s="1131"/>
      <c r="F167" s="1131"/>
      <c r="G167" s="1132"/>
      <c r="H167" s="1131"/>
      <c r="I167" s="1133"/>
      <c r="J167" s="1131"/>
      <c r="K167" s="1131"/>
      <c r="L167" s="1131"/>
      <c r="M167" s="1131"/>
      <c r="N167" s="1131"/>
      <c r="O167" s="1131"/>
      <c r="P167" s="875"/>
      <c r="Q167" s="1131"/>
      <c r="R167" s="1131"/>
      <c r="S167" s="1131"/>
      <c r="T167" s="1131"/>
      <c r="U167" s="1131"/>
      <c r="V167" s="1131"/>
      <c r="W167" s="1131"/>
      <c r="X167" s="1132"/>
      <c r="Y167" s="1131"/>
      <c r="Z167" s="1133"/>
      <c r="AA167" s="1131"/>
      <c r="AB167" s="1131"/>
      <c r="AC167" s="1131"/>
      <c r="AD167" s="1131"/>
      <c r="AE167" s="1131"/>
      <c r="AF167" s="1131"/>
      <c r="AG167" s="875"/>
      <c r="AH167" s="1131"/>
    </row>
    <row r="168">
      <c r="A168" s="1131"/>
      <c r="B168" s="1131"/>
      <c r="C168" s="1131"/>
      <c r="D168" s="1131"/>
      <c r="E168" s="1131"/>
      <c r="F168" s="1131"/>
      <c r="G168" s="1132"/>
      <c r="H168" s="1131"/>
      <c r="I168" s="1133"/>
      <c r="J168" s="1131"/>
      <c r="K168" s="1131"/>
      <c r="L168" s="1131"/>
      <c r="M168" s="1131"/>
      <c r="N168" s="1131"/>
      <c r="O168" s="1131"/>
      <c r="P168" s="875"/>
      <c r="Q168" s="1131"/>
      <c r="R168" s="1131"/>
      <c r="S168" s="1131"/>
      <c r="T168" s="1131"/>
      <c r="U168" s="1131"/>
      <c r="V168" s="1131"/>
      <c r="W168" s="1131"/>
      <c r="X168" s="1132"/>
      <c r="Y168" s="1131"/>
      <c r="Z168" s="1133"/>
      <c r="AA168" s="1131"/>
      <c r="AB168" s="1131"/>
      <c r="AC168" s="1131"/>
      <c r="AD168" s="1131"/>
      <c r="AE168" s="1131"/>
      <c r="AF168" s="1131"/>
      <c r="AG168" s="875"/>
      <c r="AH168" s="1131"/>
    </row>
    <row r="169">
      <c r="A169" s="1131"/>
      <c r="B169" s="1131"/>
      <c r="C169" s="1131"/>
      <c r="D169" s="1131"/>
      <c r="E169" s="1131"/>
      <c r="F169" s="1131"/>
      <c r="G169" s="1132"/>
      <c r="H169" s="1131"/>
      <c r="I169" s="1133"/>
      <c r="J169" s="1131"/>
      <c r="K169" s="1131"/>
      <c r="L169" s="1131"/>
      <c r="M169" s="1131"/>
      <c r="N169" s="1131"/>
      <c r="O169" s="1131"/>
      <c r="P169" s="875"/>
      <c r="Q169" s="1131"/>
      <c r="R169" s="1131"/>
      <c r="S169" s="1131"/>
      <c r="T169" s="1131"/>
      <c r="U169" s="1131"/>
      <c r="V169" s="1131"/>
      <c r="W169" s="1131"/>
      <c r="X169" s="1132"/>
      <c r="Y169" s="1131"/>
      <c r="Z169" s="1133"/>
      <c r="AA169" s="1131"/>
      <c r="AB169" s="1131"/>
      <c r="AC169" s="1131"/>
      <c r="AD169" s="1131"/>
      <c r="AE169" s="1131"/>
      <c r="AF169" s="1131"/>
      <c r="AG169" s="875"/>
      <c r="AH169" s="1131"/>
    </row>
    <row r="170">
      <c r="A170" s="1131"/>
      <c r="B170" s="1131"/>
      <c r="C170" s="1131"/>
      <c r="D170" s="1131"/>
      <c r="E170" s="1131"/>
      <c r="F170" s="1131"/>
      <c r="G170" s="1132"/>
      <c r="H170" s="1131"/>
      <c r="I170" s="1133"/>
      <c r="J170" s="1131"/>
      <c r="K170" s="1131"/>
      <c r="L170" s="1131"/>
      <c r="M170" s="1131"/>
      <c r="N170" s="1131"/>
      <c r="O170" s="1131"/>
      <c r="P170" s="875"/>
      <c r="Q170" s="1131"/>
      <c r="R170" s="1131"/>
      <c r="S170" s="1131"/>
      <c r="T170" s="1131"/>
      <c r="U170" s="1131"/>
      <c r="V170" s="1131"/>
      <c r="W170" s="1131"/>
      <c r="X170" s="1132"/>
      <c r="Y170" s="1131"/>
      <c r="Z170" s="1133"/>
      <c r="AA170" s="1131"/>
      <c r="AB170" s="1131"/>
      <c r="AC170" s="1131"/>
      <c r="AD170" s="1131"/>
      <c r="AE170" s="1131"/>
      <c r="AF170" s="1131"/>
      <c r="AG170" s="875"/>
      <c r="AH170" s="1131"/>
    </row>
    <row r="171">
      <c r="A171" s="1131"/>
      <c r="B171" s="1131"/>
      <c r="C171" s="1131"/>
      <c r="D171" s="1131"/>
      <c r="E171" s="1131"/>
      <c r="F171" s="1131"/>
      <c r="G171" s="1132"/>
      <c r="H171" s="1131"/>
      <c r="I171" s="1133"/>
      <c r="J171" s="1131"/>
      <c r="K171" s="1131"/>
      <c r="L171" s="1131"/>
      <c r="M171" s="1131"/>
      <c r="N171" s="1131"/>
      <c r="O171" s="1131"/>
      <c r="P171" s="875"/>
      <c r="Q171" s="1131"/>
      <c r="R171" s="1131"/>
      <c r="S171" s="1131"/>
      <c r="T171" s="1131"/>
      <c r="U171" s="1131"/>
      <c r="V171" s="1131"/>
      <c r="W171" s="1131"/>
      <c r="X171" s="1132"/>
      <c r="Y171" s="1131"/>
      <c r="Z171" s="1133"/>
      <c r="AA171" s="1131"/>
      <c r="AB171" s="1131"/>
      <c r="AC171" s="1131"/>
      <c r="AD171" s="1131"/>
      <c r="AE171" s="1131"/>
      <c r="AF171" s="1131"/>
      <c r="AG171" s="875"/>
      <c r="AH171" s="1131"/>
    </row>
    <row r="172">
      <c r="A172" s="1131"/>
      <c r="B172" s="1131"/>
      <c r="C172" s="1131"/>
      <c r="D172" s="1131"/>
      <c r="E172" s="1131"/>
      <c r="F172" s="1131"/>
      <c r="G172" s="1132"/>
      <c r="H172" s="1131"/>
      <c r="I172" s="1133"/>
      <c r="J172" s="1131"/>
      <c r="K172" s="1131"/>
      <c r="L172" s="1131"/>
      <c r="M172" s="1131"/>
      <c r="N172" s="1131"/>
      <c r="O172" s="1131"/>
      <c r="P172" s="875"/>
      <c r="Q172" s="1131"/>
      <c r="R172" s="1131"/>
      <c r="S172" s="1131"/>
      <c r="T172" s="1131"/>
      <c r="U172" s="1131"/>
      <c r="V172" s="1131"/>
      <c r="W172" s="1131"/>
      <c r="X172" s="1132"/>
      <c r="Y172" s="1131"/>
      <c r="Z172" s="1133"/>
      <c r="AA172" s="1131"/>
      <c r="AB172" s="1131"/>
      <c r="AC172" s="1131"/>
      <c r="AD172" s="1131"/>
      <c r="AE172" s="1131"/>
      <c r="AF172" s="1131"/>
      <c r="AG172" s="875"/>
      <c r="AH172" s="1131"/>
    </row>
    <row r="173">
      <c r="A173" s="1131"/>
      <c r="B173" s="1131"/>
      <c r="C173" s="1131"/>
      <c r="D173" s="1131"/>
      <c r="E173" s="1131"/>
      <c r="F173" s="1131"/>
      <c r="G173" s="1132"/>
      <c r="H173" s="1131"/>
      <c r="I173" s="1133"/>
      <c r="J173" s="1131"/>
      <c r="K173" s="1131"/>
      <c r="L173" s="1131"/>
      <c r="M173" s="1131"/>
      <c r="N173" s="1131"/>
      <c r="O173" s="1131"/>
      <c r="P173" s="875"/>
      <c r="Q173" s="1131"/>
      <c r="R173" s="1131"/>
      <c r="S173" s="1131"/>
      <c r="T173" s="1131"/>
      <c r="U173" s="1131"/>
      <c r="V173" s="1131"/>
      <c r="W173" s="1131"/>
      <c r="X173" s="1132"/>
      <c r="Y173" s="1131"/>
      <c r="Z173" s="1133"/>
      <c r="AA173" s="1131"/>
      <c r="AB173" s="1131"/>
      <c r="AC173" s="1131"/>
      <c r="AD173" s="1131"/>
      <c r="AE173" s="1131"/>
      <c r="AF173" s="1131"/>
      <c r="AG173" s="875"/>
      <c r="AH173" s="1131"/>
    </row>
    <row r="174">
      <c r="A174" s="1131"/>
      <c r="B174" s="1131"/>
      <c r="C174" s="1131"/>
      <c r="D174" s="1131"/>
      <c r="E174" s="1131"/>
      <c r="F174" s="1131"/>
      <c r="G174" s="1132"/>
      <c r="H174" s="1131"/>
      <c r="I174" s="1133"/>
      <c r="J174" s="1131"/>
      <c r="K174" s="1131"/>
      <c r="L174" s="1131"/>
      <c r="M174" s="1131"/>
      <c r="N174" s="1131"/>
      <c r="O174" s="1131"/>
      <c r="P174" s="875"/>
      <c r="Q174" s="1131"/>
      <c r="R174" s="1131"/>
      <c r="S174" s="1131"/>
      <c r="T174" s="1131"/>
      <c r="U174" s="1131"/>
      <c r="V174" s="1131"/>
      <c r="W174" s="1131"/>
      <c r="X174" s="1132"/>
      <c r="Y174" s="1131"/>
      <c r="Z174" s="1133"/>
      <c r="AA174" s="1131"/>
      <c r="AB174" s="1131"/>
      <c r="AC174" s="1131"/>
      <c r="AD174" s="1131"/>
      <c r="AE174" s="1131"/>
      <c r="AF174" s="1131"/>
      <c r="AG174" s="875"/>
      <c r="AH174" s="1131"/>
    </row>
    <row r="175">
      <c r="A175" s="1131"/>
      <c r="B175" s="1131"/>
      <c r="C175" s="1131"/>
      <c r="D175" s="1131"/>
      <c r="E175" s="1131"/>
      <c r="F175" s="1131"/>
      <c r="G175" s="1132"/>
      <c r="H175" s="1131"/>
      <c r="I175" s="1133"/>
      <c r="J175" s="1131"/>
      <c r="K175" s="1131"/>
      <c r="L175" s="1131"/>
      <c r="M175" s="1131"/>
      <c r="N175" s="1131"/>
      <c r="O175" s="1131"/>
      <c r="P175" s="875"/>
      <c r="Q175" s="1131"/>
      <c r="R175" s="1131"/>
      <c r="S175" s="1131"/>
      <c r="T175" s="1131"/>
      <c r="U175" s="1131"/>
      <c r="V175" s="1131"/>
      <c r="W175" s="1131"/>
      <c r="X175" s="1132"/>
      <c r="Y175" s="1131"/>
      <c r="Z175" s="1133"/>
      <c r="AA175" s="1131"/>
      <c r="AB175" s="1131"/>
      <c r="AC175" s="1131"/>
      <c r="AD175" s="1131"/>
      <c r="AE175" s="1131"/>
      <c r="AF175" s="1131"/>
      <c r="AG175" s="875"/>
      <c r="AH175" s="1131"/>
    </row>
    <row r="176">
      <c r="A176" s="1131"/>
      <c r="B176" s="1131"/>
      <c r="C176" s="1131"/>
      <c r="D176" s="1131"/>
      <c r="E176" s="1131"/>
      <c r="F176" s="1131"/>
      <c r="G176" s="1132"/>
      <c r="H176" s="1131"/>
      <c r="I176" s="1133"/>
      <c r="J176" s="1131"/>
      <c r="K176" s="1131"/>
      <c r="L176" s="1131"/>
      <c r="M176" s="1131"/>
      <c r="N176" s="1131"/>
      <c r="O176" s="1131"/>
      <c r="P176" s="875"/>
      <c r="Q176" s="1131"/>
      <c r="R176" s="1131"/>
      <c r="S176" s="1131"/>
      <c r="T176" s="1131"/>
      <c r="U176" s="1131"/>
      <c r="V176" s="1131"/>
      <c r="W176" s="1131"/>
      <c r="X176" s="1132"/>
      <c r="Y176" s="1131"/>
      <c r="Z176" s="1133"/>
      <c r="AA176" s="1131"/>
      <c r="AB176" s="1131"/>
      <c r="AC176" s="1131"/>
      <c r="AD176" s="1131"/>
      <c r="AE176" s="1131"/>
      <c r="AF176" s="1131"/>
      <c r="AG176" s="875"/>
      <c r="AH176" s="1131"/>
    </row>
    <row r="177">
      <c r="A177" s="1131"/>
      <c r="B177" s="1131"/>
      <c r="C177" s="1131"/>
      <c r="D177" s="1131"/>
      <c r="E177" s="1131"/>
      <c r="F177" s="1131"/>
      <c r="G177" s="1132"/>
      <c r="H177" s="1131"/>
      <c r="I177" s="1133"/>
      <c r="J177" s="1131"/>
      <c r="K177" s="1131"/>
      <c r="L177" s="1131"/>
      <c r="M177" s="1131"/>
      <c r="N177" s="1131"/>
      <c r="O177" s="1131"/>
      <c r="P177" s="875"/>
      <c r="Q177" s="1131"/>
      <c r="R177" s="1131"/>
      <c r="S177" s="1131"/>
      <c r="T177" s="1131"/>
      <c r="U177" s="1131"/>
      <c r="V177" s="1131"/>
      <c r="W177" s="1131"/>
      <c r="X177" s="1132"/>
      <c r="Y177" s="1131"/>
      <c r="Z177" s="1133"/>
      <c r="AA177" s="1131"/>
      <c r="AB177" s="1131"/>
      <c r="AC177" s="1131"/>
      <c r="AD177" s="1131"/>
      <c r="AE177" s="1131"/>
      <c r="AF177" s="1131"/>
      <c r="AG177" s="875"/>
      <c r="AH177" s="1131"/>
    </row>
    <row r="178">
      <c r="A178" s="1131"/>
      <c r="B178" s="1131"/>
      <c r="C178" s="1131"/>
      <c r="D178" s="1131"/>
      <c r="E178" s="1131"/>
      <c r="F178" s="1131"/>
      <c r="G178" s="1132"/>
      <c r="H178" s="1131"/>
      <c r="I178" s="1133"/>
      <c r="J178" s="1131"/>
      <c r="K178" s="1131"/>
      <c r="L178" s="1131"/>
      <c r="M178" s="1131"/>
      <c r="N178" s="1131"/>
      <c r="O178" s="1131"/>
      <c r="P178" s="875"/>
      <c r="Q178" s="1131"/>
      <c r="R178" s="1131"/>
      <c r="S178" s="1131"/>
      <c r="T178" s="1131"/>
      <c r="U178" s="1131"/>
      <c r="V178" s="1131"/>
      <c r="W178" s="1131"/>
      <c r="X178" s="1132"/>
      <c r="Y178" s="1131"/>
      <c r="Z178" s="1133"/>
      <c r="AA178" s="1131"/>
      <c r="AB178" s="1131"/>
      <c r="AC178" s="1131"/>
      <c r="AD178" s="1131"/>
      <c r="AE178" s="1131"/>
      <c r="AF178" s="1131"/>
      <c r="AG178" s="875"/>
      <c r="AH178" s="1131"/>
    </row>
    <row r="179">
      <c r="A179" s="1131"/>
      <c r="B179" s="1131"/>
      <c r="C179" s="1131"/>
      <c r="D179" s="1131"/>
      <c r="E179" s="1131"/>
      <c r="F179" s="1131"/>
      <c r="G179" s="1132"/>
      <c r="H179" s="1131"/>
      <c r="I179" s="1133"/>
      <c r="J179" s="1131"/>
      <c r="K179" s="1131"/>
      <c r="L179" s="1131"/>
      <c r="M179" s="1131"/>
      <c r="N179" s="1131"/>
      <c r="O179" s="1131"/>
      <c r="P179" s="875"/>
      <c r="Q179" s="1131"/>
      <c r="R179" s="1131"/>
      <c r="S179" s="1131"/>
      <c r="T179" s="1131"/>
      <c r="U179" s="1131"/>
      <c r="V179" s="1131"/>
      <c r="W179" s="1131"/>
      <c r="X179" s="1132"/>
      <c r="Y179" s="1131"/>
      <c r="Z179" s="1133"/>
      <c r="AA179" s="1131"/>
      <c r="AB179" s="1131"/>
      <c r="AC179" s="1131"/>
      <c r="AD179" s="1131"/>
      <c r="AE179" s="1131"/>
      <c r="AF179" s="1131"/>
      <c r="AG179" s="875"/>
      <c r="AH179" s="1131"/>
    </row>
    <row r="180">
      <c r="A180" s="1131"/>
      <c r="B180" s="1131"/>
      <c r="C180" s="1131"/>
      <c r="D180" s="1131"/>
      <c r="E180" s="1131"/>
      <c r="F180" s="1131"/>
      <c r="G180" s="1132"/>
      <c r="H180" s="1131"/>
      <c r="I180" s="1133"/>
      <c r="J180" s="1131"/>
      <c r="K180" s="1131"/>
      <c r="L180" s="1131"/>
      <c r="M180" s="1131"/>
      <c r="N180" s="1131"/>
      <c r="O180" s="1131"/>
      <c r="P180" s="875"/>
      <c r="Q180" s="1131"/>
      <c r="R180" s="1131"/>
      <c r="S180" s="1131"/>
      <c r="T180" s="1131"/>
      <c r="U180" s="1131"/>
      <c r="V180" s="1131"/>
      <c r="W180" s="1131"/>
      <c r="X180" s="1132"/>
      <c r="Y180" s="1131"/>
      <c r="Z180" s="1133"/>
      <c r="AA180" s="1131"/>
      <c r="AB180" s="1131"/>
      <c r="AC180" s="1131"/>
      <c r="AD180" s="1131"/>
      <c r="AE180" s="1131"/>
      <c r="AF180" s="1131"/>
      <c r="AG180" s="875"/>
      <c r="AH180" s="1131"/>
    </row>
    <row r="181">
      <c r="A181" s="1131"/>
      <c r="B181" s="1131"/>
      <c r="C181" s="1131"/>
      <c r="D181" s="1131"/>
      <c r="E181" s="1131"/>
      <c r="F181" s="1131"/>
      <c r="G181" s="1132"/>
      <c r="H181" s="1131"/>
      <c r="I181" s="1133"/>
      <c r="J181" s="1131"/>
      <c r="K181" s="1131"/>
      <c r="L181" s="1131"/>
      <c r="M181" s="1131"/>
      <c r="N181" s="1131"/>
      <c r="O181" s="1131"/>
      <c r="P181" s="875"/>
      <c r="Q181" s="1131"/>
      <c r="R181" s="1131"/>
      <c r="S181" s="1131"/>
      <c r="T181" s="1131"/>
      <c r="U181" s="1131"/>
      <c r="V181" s="1131"/>
      <c r="W181" s="1131"/>
      <c r="X181" s="1132"/>
      <c r="Y181" s="1131"/>
      <c r="Z181" s="1133"/>
      <c r="AA181" s="1131"/>
      <c r="AB181" s="1131"/>
      <c r="AC181" s="1131"/>
      <c r="AD181" s="1131"/>
      <c r="AE181" s="1131"/>
      <c r="AF181" s="1131"/>
      <c r="AG181" s="875"/>
      <c r="AH181" s="1131"/>
    </row>
    <row r="182">
      <c r="A182" s="1131"/>
      <c r="B182" s="1131"/>
      <c r="C182" s="1131"/>
      <c r="D182" s="1131"/>
      <c r="E182" s="1131"/>
      <c r="F182" s="1131"/>
      <c r="G182" s="1132"/>
      <c r="H182" s="1131"/>
      <c r="I182" s="1133"/>
      <c r="J182" s="1131"/>
      <c r="K182" s="1131"/>
      <c r="L182" s="1131"/>
      <c r="M182" s="1131"/>
      <c r="N182" s="1131"/>
      <c r="O182" s="1131"/>
      <c r="P182" s="875"/>
      <c r="Q182" s="1131"/>
      <c r="R182" s="1131"/>
      <c r="S182" s="1131"/>
      <c r="T182" s="1131"/>
      <c r="U182" s="1131"/>
      <c r="V182" s="1131"/>
      <c r="W182" s="1131"/>
      <c r="X182" s="1132"/>
      <c r="Y182" s="1131"/>
      <c r="Z182" s="1133"/>
      <c r="AA182" s="1131"/>
      <c r="AB182" s="1131"/>
      <c r="AC182" s="1131"/>
      <c r="AD182" s="1131"/>
      <c r="AE182" s="1131"/>
      <c r="AF182" s="1131"/>
      <c r="AG182" s="875"/>
      <c r="AH182" s="1131"/>
    </row>
    <row r="183">
      <c r="A183" s="1131"/>
      <c r="B183" s="1131"/>
      <c r="C183" s="1131"/>
      <c r="D183" s="1131"/>
      <c r="E183" s="1131"/>
      <c r="F183" s="1131"/>
      <c r="G183" s="1132"/>
      <c r="H183" s="1131"/>
      <c r="I183" s="1133"/>
      <c r="J183" s="1131"/>
      <c r="K183" s="1131"/>
      <c r="L183" s="1131"/>
      <c r="M183" s="1131"/>
      <c r="N183" s="1131"/>
      <c r="O183" s="1131"/>
      <c r="P183" s="875"/>
      <c r="Q183" s="1131"/>
      <c r="R183" s="1131"/>
      <c r="S183" s="1131"/>
      <c r="T183" s="1131"/>
      <c r="U183" s="1131"/>
      <c r="V183" s="1131"/>
      <c r="W183" s="1131"/>
      <c r="X183" s="1132"/>
      <c r="Y183" s="1131"/>
      <c r="Z183" s="1133"/>
      <c r="AA183" s="1131"/>
      <c r="AB183" s="1131"/>
      <c r="AC183" s="1131"/>
      <c r="AD183" s="1131"/>
      <c r="AE183" s="1131"/>
      <c r="AF183" s="1131"/>
      <c r="AG183" s="875"/>
      <c r="AH183" s="1131"/>
    </row>
    <row r="184">
      <c r="A184" s="1131"/>
      <c r="B184" s="1131"/>
      <c r="C184" s="1131"/>
      <c r="D184" s="1131"/>
      <c r="E184" s="1131"/>
      <c r="F184" s="1131"/>
      <c r="G184" s="1132"/>
      <c r="H184" s="1131"/>
      <c r="I184" s="1133"/>
      <c r="J184" s="1131"/>
      <c r="K184" s="1131"/>
      <c r="L184" s="1131"/>
      <c r="M184" s="1131"/>
      <c r="N184" s="1131"/>
      <c r="O184" s="1131"/>
      <c r="P184" s="875"/>
      <c r="Q184" s="1131"/>
      <c r="R184" s="1131"/>
      <c r="S184" s="1131"/>
      <c r="T184" s="1131"/>
      <c r="U184" s="1131"/>
      <c r="V184" s="1131"/>
      <c r="W184" s="1131"/>
      <c r="X184" s="1132"/>
      <c r="Y184" s="1131"/>
      <c r="Z184" s="1133"/>
      <c r="AA184" s="1131"/>
      <c r="AB184" s="1131"/>
      <c r="AC184" s="1131"/>
      <c r="AD184" s="1131"/>
      <c r="AE184" s="1131"/>
      <c r="AF184" s="1131"/>
      <c r="AG184" s="875"/>
      <c r="AH184" s="1131"/>
    </row>
    <row r="185">
      <c r="A185" s="1131"/>
      <c r="B185" s="1131"/>
      <c r="C185" s="1131"/>
      <c r="D185" s="1131"/>
      <c r="E185" s="1131"/>
      <c r="F185" s="1131"/>
      <c r="G185" s="1132"/>
      <c r="H185" s="1131"/>
      <c r="I185" s="1133"/>
      <c r="J185" s="1131"/>
      <c r="K185" s="1131"/>
      <c r="L185" s="1131"/>
      <c r="M185" s="1131"/>
      <c r="N185" s="1131"/>
      <c r="O185" s="1131"/>
      <c r="P185" s="875"/>
      <c r="Q185" s="1131"/>
      <c r="R185" s="1131"/>
      <c r="S185" s="1131"/>
      <c r="T185" s="1131"/>
      <c r="U185" s="1131"/>
      <c r="V185" s="1131"/>
      <c r="W185" s="1131"/>
      <c r="X185" s="1132"/>
      <c r="Y185" s="1131"/>
      <c r="Z185" s="1133"/>
      <c r="AA185" s="1131"/>
      <c r="AB185" s="1131"/>
      <c r="AC185" s="1131"/>
      <c r="AD185" s="1131"/>
      <c r="AE185" s="1131"/>
      <c r="AF185" s="1131"/>
      <c r="AG185" s="875"/>
      <c r="AH185" s="1131"/>
    </row>
    <row r="186">
      <c r="A186" s="1131"/>
      <c r="B186" s="1131"/>
      <c r="C186" s="1131"/>
      <c r="D186" s="1131"/>
      <c r="E186" s="1131"/>
      <c r="F186" s="1131"/>
      <c r="G186" s="1132"/>
      <c r="H186" s="1131"/>
      <c r="I186" s="1133"/>
      <c r="J186" s="1131"/>
      <c r="K186" s="1131"/>
      <c r="L186" s="1131"/>
      <c r="M186" s="1131"/>
      <c r="N186" s="1131"/>
      <c r="O186" s="1131"/>
      <c r="P186" s="875"/>
      <c r="Q186" s="1131"/>
      <c r="R186" s="1131"/>
      <c r="S186" s="1131"/>
      <c r="T186" s="1131"/>
      <c r="U186" s="1131"/>
      <c r="V186" s="1131"/>
      <c r="W186" s="1131"/>
      <c r="X186" s="1132"/>
      <c r="Y186" s="1131"/>
      <c r="Z186" s="1133"/>
      <c r="AA186" s="1131"/>
      <c r="AB186" s="1131"/>
      <c r="AC186" s="1131"/>
      <c r="AD186" s="1131"/>
      <c r="AE186" s="1131"/>
      <c r="AF186" s="1131"/>
      <c r="AG186" s="875"/>
      <c r="AH186" s="1131"/>
    </row>
    <row r="187">
      <c r="A187" s="1131"/>
      <c r="B187" s="1131"/>
      <c r="C187" s="1131"/>
      <c r="D187" s="1131"/>
      <c r="E187" s="1131"/>
      <c r="F187" s="1131"/>
      <c r="G187" s="1132"/>
      <c r="H187" s="1131"/>
      <c r="I187" s="1133"/>
      <c r="J187" s="1131"/>
      <c r="K187" s="1131"/>
      <c r="L187" s="1131"/>
      <c r="M187" s="1131"/>
      <c r="N187" s="1131"/>
      <c r="O187" s="1131"/>
      <c r="P187" s="875"/>
      <c r="Q187" s="1131"/>
      <c r="R187" s="1131"/>
      <c r="S187" s="1131"/>
      <c r="T187" s="1131"/>
      <c r="U187" s="1131"/>
      <c r="V187" s="1131"/>
      <c r="W187" s="1131"/>
      <c r="X187" s="1132"/>
      <c r="Y187" s="1131"/>
      <c r="Z187" s="1133"/>
      <c r="AA187" s="1131"/>
      <c r="AB187" s="1131"/>
      <c r="AC187" s="1131"/>
      <c r="AD187" s="1131"/>
      <c r="AE187" s="1131"/>
      <c r="AF187" s="1131"/>
      <c r="AG187" s="875"/>
      <c r="AH187" s="1131"/>
    </row>
    <row r="188">
      <c r="A188" s="1131"/>
      <c r="B188" s="1131"/>
      <c r="C188" s="1131"/>
      <c r="D188" s="1131"/>
      <c r="E188" s="1131"/>
      <c r="F188" s="1131"/>
      <c r="G188" s="1132"/>
      <c r="H188" s="1131"/>
      <c r="I188" s="1133"/>
      <c r="J188" s="1131"/>
      <c r="K188" s="1131"/>
      <c r="L188" s="1131"/>
      <c r="M188" s="1131"/>
      <c r="N188" s="1131"/>
      <c r="O188" s="1131"/>
      <c r="P188" s="875"/>
      <c r="Q188" s="1131"/>
      <c r="R188" s="1131"/>
      <c r="S188" s="1131"/>
      <c r="T188" s="1131"/>
      <c r="U188" s="1131"/>
      <c r="V188" s="1131"/>
      <c r="W188" s="1131"/>
      <c r="X188" s="1132"/>
      <c r="Y188" s="1131"/>
      <c r="Z188" s="1133"/>
      <c r="AA188" s="1131"/>
      <c r="AB188" s="1131"/>
      <c r="AC188" s="1131"/>
      <c r="AD188" s="1131"/>
      <c r="AE188" s="1131"/>
      <c r="AF188" s="1131"/>
      <c r="AG188" s="875"/>
      <c r="AH188" s="1131"/>
    </row>
    <row r="189">
      <c r="A189" s="1131"/>
      <c r="B189" s="1131"/>
      <c r="C189" s="1131"/>
      <c r="D189" s="1131"/>
      <c r="E189" s="1131"/>
      <c r="F189" s="1131"/>
      <c r="G189" s="1132"/>
      <c r="H189" s="1131"/>
      <c r="I189" s="1133"/>
      <c r="J189" s="1131"/>
      <c r="K189" s="1131"/>
      <c r="L189" s="1131"/>
      <c r="M189" s="1131"/>
      <c r="N189" s="1131"/>
      <c r="O189" s="1131"/>
      <c r="P189" s="875"/>
      <c r="Q189" s="1131"/>
      <c r="R189" s="1131"/>
      <c r="S189" s="1131"/>
      <c r="T189" s="1131"/>
      <c r="U189" s="1131"/>
      <c r="V189" s="1131"/>
      <c r="W189" s="1131"/>
      <c r="X189" s="1132"/>
      <c r="Y189" s="1131"/>
      <c r="Z189" s="1133"/>
      <c r="AA189" s="1131"/>
      <c r="AB189" s="1131"/>
      <c r="AC189" s="1131"/>
      <c r="AD189" s="1131"/>
      <c r="AE189" s="1131"/>
      <c r="AF189" s="1131"/>
      <c r="AG189" s="875"/>
      <c r="AH189" s="1131"/>
    </row>
    <row r="190">
      <c r="A190" s="1131"/>
      <c r="B190" s="1131"/>
      <c r="C190" s="1131"/>
      <c r="D190" s="1131"/>
      <c r="E190" s="1131"/>
      <c r="F190" s="1131"/>
      <c r="G190" s="1132"/>
      <c r="H190" s="1131"/>
      <c r="I190" s="1133"/>
      <c r="J190" s="1131"/>
      <c r="K190" s="1131"/>
      <c r="L190" s="1131"/>
      <c r="M190" s="1131"/>
      <c r="N190" s="1131"/>
      <c r="O190" s="1131"/>
      <c r="P190" s="875"/>
      <c r="Q190" s="1131"/>
      <c r="R190" s="1131"/>
      <c r="S190" s="1131"/>
      <c r="T190" s="1131"/>
      <c r="U190" s="1131"/>
      <c r="V190" s="1131"/>
      <c r="W190" s="1131"/>
      <c r="X190" s="1132"/>
      <c r="Y190" s="1131"/>
      <c r="Z190" s="1133"/>
      <c r="AA190" s="1131"/>
      <c r="AB190" s="1131"/>
      <c r="AC190" s="1131"/>
      <c r="AD190" s="1131"/>
      <c r="AE190" s="1131"/>
      <c r="AF190" s="1131"/>
      <c r="AG190" s="875"/>
      <c r="AH190" s="1131"/>
    </row>
    <row r="191">
      <c r="A191" s="1131"/>
      <c r="B191" s="1131"/>
      <c r="C191" s="1131"/>
      <c r="D191" s="1131"/>
      <c r="E191" s="1131"/>
      <c r="F191" s="1131"/>
      <c r="G191" s="1132"/>
      <c r="H191" s="1131"/>
      <c r="I191" s="1133"/>
      <c r="J191" s="1131"/>
      <c r="K191" s="1131"/>
      <c r="L191" s="1131"/>
      <c r="M191" s="1131"/>
      <c r="N191" s="1131"/>
      <c r="O191" s="1131"/>
      <c r="P191" s="875"/>
      <c r="Q191" s="1131"/>
      <c r="R191" s="1131"/>
      <c r="S191" s="1131"/>
      <c r="T191" s="1131"/>
      <c r="U191" s="1131"/>
      <c r="V191" s="1131"/>
      <c r="W191" s="1131"/>
      <c r="X191" s="1132"/>
      <c r="Y191" s="1131"/>
      <c r="Z191" s="1133"/>
      <c r="AA191" s="1131"/>
      <c r="AB191" s="1131"/>
      <c r="AC191" s="1131"/>
      <c r="AD191" s="1131"/>
      <c r="AE191" s="1131"/>
      <c r="AF191" s="1131"/>
      <c r="AG191" s="875"/>
      <c r="AH191" s="1131"/>
    </row>
    <row r="192">
      <c r="A192" s="1131"/>
      <c r="B192" s="1131"/>
      <c r="C192" s="1131"/>
      <c r="D192" s="1131"/>
      <c r="E192" s="1131"/>
      <c r="F192" s="1131"/>
      <c r="G192" s="1132"/>
      <c r="H192" s="1131"/>
      <c r="I192" s="1133"/>
      <c r="J192" s="1131"/>
      <c r="K192" s="1131"/>
      <c r="L192" s="1131"/>
      <c r="M192" s="1131"/>
      <c r="N192" s="1131"/>
      <c r="O192" s="1131"/>
      <c r="P192" s="875"/>
      <c r="Q192" s="1131"/>
      <c r="R192" s="1131"/>
      <c r="S192" s="1131"/>
      <c r="T192" s="1131"/>
      <c r="U192" s="1131"/>
      <c r="V192" s="1131"/>
      <c r="W192" s="1131"/>
      <c r="X192" s="1132"/>
      <c r="Y192" s="1131"/>
      <c r="Z192" s="1133"/>
      <c r="AA192" s="1131"/>
      <c r="AB192" s="1131"/>
      <c r="AC192" s="1131"/>
      <c r="AD192" s="1131"/>
      <c r="AE192" s="1131"/>
      <c r="AF192" s="1131"/>
      <c r="AG192" s="875"/>
      <c r="AH192" s="1131"/>
    </row>
    <row r="193">
      <c r="A193" s="1131"/>
      <c r="B193" s="1131"/>
      <c r="C193" s="1131"/>
      <c r="D193" s="1131"/>
      <c r="E193" s="1131"/>
      <c r="F193" s="1131"/>
      <c r="G193" s="1132"/>
      <c r="H193" s="1131"/>
      <c r="I193" s="1133"/>
      <c r="J193" s="1131"/>
      <c r="K193" s="1131"/>
      <c r="L193" s="1131"/>
      <c r="M193" s="1131"/>
      <c r="N193" s="1131"/>
      <c r="O193" s="1131"/>
      <c r="P193" s="875"/>
      <c r="Q193" s="1131"/>
      <c r="R193" s="1131"/>
      <c r="S193" s="1131"/>
      <c r="T193" s="1131"/>
      <c r="U193" s="1131"/>
      <c r="V193" s="1131"/>
      <c r="W193" s="1131"/>
      <c r="X193" s="1132"/>
      <c r="Y193" s="1131"/>
      <c r="Z193" s="1133"/>
      <c r="AA193" s="1131"/>
      <c r="AB193" s="1131"/>
      <c r="AC193" s="1131"/>
      <c r="AD193" s="1131"/>
      <c r="AE193" s="1131"/>
      <c r="AF193" s="1131"/>
      <c r="AG193" s="875"/>
      <c r="AH193" s="1131"/>
    </row>
    <row r="194">
      <c r="A194" s="1131"/>
      <c r="B194" s="1131"/>
      <c r="C194" s="1131"/>
      <c r="D194" s="1131"/>
      <c r="E194" s="1131"/>
      <c r="F194" s="1131"/>
      <c r="G194" s="1132"/>
      <c r="H194" s="1131"/>
      <c r="I194" s="1133"/>
      <c r="J194" s="1131"/>
      <c r="K194" s="1131"/>
      <c r="L194" s="1131"/>
      <c r="M194" s="1131"/>
      <c r="N194" s="1131"/>
      <c r="O194" s="1131"/>
      <c r="P194" s="875"/>
      <c r="Q194" s="1131"/>
      <c r="R194" s="1131"/>
      <c r="S194" s="1131"/>
      <c r="T194" s="1131"/>
      <c r="U194" s="1131"/>
      <c r="V194" s="1131"/>
      <c r="W194" s="1131"/>
      <c r="X194" s="1132"/>
      <c r="Y194" s="1131"/>
      <c r="Z194" s="1133"/>
      <c r="AA194" s="1131"/>
      <c r="AB194" s="1131"/>
      <c r="AC194" s="1131"/>
      <c r="AD194" s="1131"/>
      <c r="AE194" s="1131"/>
      <c r="AF194" s="1131"/>
      <c r="AG194" s="875"/>
      <c r="AH194" s="1131"/>
    </row>
    <row r="195">
      <c r="A195" s="1131"/>
      <c r="B195" s="1131"/>
      <c r="C195" s="1131"/>
      <c r="D195" s="1131"/>
      <c r="E195" s="1131"/>
      <c r="F195" s="1131"/>
      <c r="G195" s="1132"/>
      <c r="H195" s="1131"/>
      <c r="I195" s="1133"/>
      <c r="J195" s="1131"/>
      <c r="K195" s="1131"/>
      <c r="L195" s="1131"/>
      <c r="M195" s="1131"/>
      <c r="N195" s="1131"/>
      <c r="O195" s="1131"/>
      <c r="P195" s="875"/>
      <c r="Q195" s="1131"/>
      <c r="R195" s="1131"/>
      <c r="S195" s="1131"/>
      <c r="T195" s="1131"/>
      <c r="U195" s="1131"/>
      <c r="V195" s="1131"/>
      <c r="W195" s="1131"/>
      <c r="X195" s="1132"/>
      <c r="Y195" s="1131"/>
      <c r="Z195" s="1133"/>
      <c r="AA195" s="1131"/>
      <c r="AB195" s="1131"/>
      <c r="AC195" s="1131"/>
      <c r="AD195" s="1131"/>
      <c r="AE195" s="1131"/>
      <c r="AF195" s="1131"/>
      <c r="AG195" s="875"/>
      <c r="AH195" s="1131"/>
    </row>
    <row r="196">
      <c r="A196" s="1131"/>
      <c r="B196" s="1131"/>
      <c r="C196" s="1131"/>
      <c r="D196" s="1131"/>
      <c r="E196" s="1131"/>
      <c r="F196" s="1131"/>
      <c r="G196" s="1132"/>
      <c r="H196" s="1131"/>
      <c r="I196" s="1133"/>
      <c r="J196" s="1131"/>
      <c r="K196" s="1131"/>
      <c r="L196" s="1131"/>
      <c r="M196" s="1131"/>
      <c r="N196" s="1131"/>
      <c r="O196" s="1131"/>
      <c r="P196" s="875"/>
      <c r="Q196" s="1131"/>
      <c r="R196" s="1131"/>
      <c r="S196" s="1131"/>
      <c r="T196" s="1131"/>
      <c r="U196" s="1131"/>
      <c r="V196" s="1131"/>
      <c r="W196" s="1131"/>
      <c r="X196" s="1132"/>
      <c r="Y196" s="1131"/>
      <c r="Z196" s="1133"/>
      <c r="AA196" s="1131"/>
      <c r="AB196" s="1131"/>
      <c r="AC196" s="1131"/>
      <c r="AD196" s="1131"/>
      <c r="AE196" s="1131"/>
      <c r="AF196" s="1131"/>
      <c r="AG196" s="875"/>
      <c r="AH196" s="1131"/>
    </row>
    <row r="197">
      <c r="A197" s="1131"/>
      <c r="B197" s="1131"/>
      <c r="C197" s="1131"/>
      <c r="D197" s="1131"/>
      <c r="E197" s="1131"/>
      <c r="F197" s="1131"/>
      <c r="G197" s="1132"/>
      <c r="H197" s="1131"/>
      <c r="I197" s="1133"/>
      <c r="J197" s="1131"/>
      <c r="K197" s="1131"/>
      <c r="L197" s="1131"/>
      <c r="M197" s="1131"/>
      <c r="N197" s="1131"/>
      <c r="O197" s="1131"/>
      <c r="P197" s="875"/>
      <c r="Q197" s="1131"/>
      <c r="R197" s="1131"/>
      <c r="S197" s="1131"/>
      <c r="T197" s="1131"/>
      <c r="U197" s="1131"/>
      <c r="V197" s="1131"/>
      <c r="W197" s="1131"/>
      <c r="X197" s="1132"/>
      <c r="Y197" s="1131"/>
      <c r="Z197" s="1133"/>
      <c r="AA197" s="1131"/>
      <c r="AB197" s="1131"/>
      <c r="AC197" s="1131"/>
      <c r="AD197" s="1131"/>
      <c r="AE197" s="1131"/>
      <c r="AF197" s="1131"/>
      <c r="AG197" s="875"/>
      <c r="AH197" s="1131"/>
    </row>
    <row r="198">
      <c r="A198" s="1131"/>
      <c r="B198" s="1131"/>
      <c r="C198" s="1131"/>
      <c r="D198" s="1131"/>
      <c r="E198" s="1131"/>
      <c r="F198" s="1131"/>
      <c r="G198" s="1132"/>
      <c r="H198" s="1131"/>
      <c r="I198" s="1133"/>
      <c r="J198" s="1131"/>
      <c r="K198" s="1131"/>
      <c r="L198" s="1131"/>
      <c r="M198" s="1131"/>
      <c r="N198" s="1131"/>
      <c r="O198" s="1131"/>
      <c r="P198" s="875"/>
      <c r="Q198" s="1131"/>
      <c r="R198" s="1131"/>
      <c r="S198" s="1131"/>
      <c r="T198" s="1131"/>
      <c r="U198" s="1131"/>
      <c r="V198" s="1131"/>
      <c r="W198" s="1131"/>
      <c r="X198" s="1132"/>
      <c r="Y198" s="1131"/>
      <c r="Z198" s="1133"/>
      <c r="AA198" s="1131"/>
      <c r="AB198" s="1131"/>
      <c r="AC198" s="1131"/>
      <c r="AD198" s="1131"/>
      <c r="AE198" s="1131"/>
      <c r="AF198" s="1131"/>
      <c r="AG198" s="875"/>
      <c r="AH198" s="1131"/>
    </row>
    <row r="199">
      <c r="A199" s="1131"/>
      <c r="B199" s="1131"/>
      <c r="C199" s="1131"/>
      <c r="D199" s="1131"/>
      <c r="E199" s="1131"/>
      <c r="F199" s="1131"/>
      <c r="G199" s="1132"/>
      <c r="H199" s="1131"/>
      <c r="I199" s="1133"/>
      <c r="J199" s="1131"/>
      <c r="K199" s="1131"/>
      <c r="L199" s="1131"/>
      <c r="M199" s="1131"/>
      <c r="N199" s="1131"/>
      <c r="O199" s="1131"/>
      <c r="P199" s="875"/>
      <c r="Q199" s="1131"/>
      <c r="R199" s="1131"/>
      <c r="S199" s="1131"/>
      <c r="T199" s="1131"/>
      <c r="U199" s="1131"/>
      <c r="V199" s="1131"/>
      <c r="W199" s="1131"/>
      <c r="X199" s="1132"/>
      <c r="Y199" s="1131"/>
      <c r="Z199" s="1133"/>
      <c r="AA199" s="1131"/>
      <c r="AB199" s="1131"/>
      <c r="AC199" s="1131"/>
      <c r="AD199" s="1131"/>
      <c r="AE199" s="1131"/>
      <c r="AF199" s="1131"/>
      <c r="AG199" s="875"/>
      <c r="AH199" s="1131"/>
    </row>
    <row r="200">
      <c r="A200" s="1131"/>
      <c r="B200" s="1131"/>
      <c r="C200" s="1131"/>
      <c r="D200" s="1131"/>
      <c r="E200" s="1131"/>
      <c r="F200" s="1131"/>
      <c r="G200" s="1132"/>
      <c r="H200" s="1131"/>
      <c r="I200" s="1133"/>
      <c r="J200" s="1131"/>
      <c r="K200" s="1131"/>
      <c r="L200" s="1131"/>
      <c r="M200" s="1131"/>
      <c r="N200" s="1131"/>
      <c r="O200" s="1131"/>
      <c r="P200" s="875"/>
      <c r="Q200" s="1131"/>
      <c r="R200" s="1131"/>
      <c r="S200" s="1131"/>
      <c r="T200" s="1131"/>
      <c r="U200" s="1131"/>
      <c r="V200" s="1131"/>
      <c r="W200" s="1131"/>
      <c r="X200" s="1132"/>
      <c r="Y200" s="1131"/>
      <c r="Z200" s="1133"/>
      <c r="AA200" s="1131"/>
      <c r="AB200" s="1131"/>
      <c r="AC200" s="1131"/>
      <c r="AD200" s="1131"/>
      <c r="AE200" s="1131"/>
      <c r="AF200" s="1131"/>
      <c r="AG200" s="875"/>
      <c r="AH200" s="1131"/>
    </row>
    <row r="201">
      <c r="A201" s="1131"/>
      <c r="B201" s="1131"/>
      <c r="C201" s="1131"/>
      <c r="D201" s="1131"/>
      <c r="E201" s="1131"/>
      <c r="F201" s="1131"/>
      <c r="G201" s="1132"/>
      <c r="H201" s="1131"/>
      <c r="I201" s="1133"/>
      <c r="J201" s="1131"/>
      <c r="K201" s="1131"/>
      <c r="L201" s="1131"/>
      <c r="M201" s="1131"/>
      <c r="N201" s="1131"/>
      <c r="O201" s="1131"/>
      <c r="P201" s="875"/>
      <c r="Q201" s="1131"/>
      <c r="R201" s="1131"/>
      <c r="S201" s="1131"/>
      <c r="T201" s="1131"/>
      <c r="U201" s="1131"/>
      <c r="V201" s="1131"/>
      <c r="W201" s="1131"/>
      <c r="X201" s="1132"/>
      <c r="Y201" s="1131"/>
      <c r="Z201" s="1133"/>
      <c r="AA201" s="1131"/>
      <c r="AB201" s="1131"/>
      <c r="AC201" s="1131"/>
      <c r="AD201" s="1131"/>
      <c r="AE201" s="1131"/>
      <c r="AF201" s="1131"/>
      <c r="AG201" s="875"/>
      <c r="AH201" s="1131"/>
    </row>
    <row r="202">
      <c r="A202" s="1131"/>
      <c r="B202" s="1131"/>
      <c r="C202" s="1131"/>
      <c r="D202" s="1131"/>
      <c r="E202" s="1131"/>
      <c r="F202" s="1131"/>
      <c r="G202" s="1132"/>
      <c r="H202" s="1131"/>
      <c r="I202" s="1133"/>
      <c r="J202" s="1131"/>
      <c r="K202" s="1131"/>
      <c r="L202" s="1131"/>
      <c r="M202" s="1131"/>
      <c r="N202" s="1131"/>
      <c r="O202" s="1131"/>
      <c r="P202" s="875"/>
      <c r="Q202" s="1131"/>
      <c r="R202" s="1131"/>
      <c r="S202" s="1131"/>
      <c r="T202" s="1131"/>
      <c r="U202" s="1131"/>
      <c r="V202" s="1131"/>
      <c r="W202" s="1131"/>
      <c r="X202" s="1132"/>
      <c r="Y202" s="1131"/>
      <c r="Z202" s="1133"/>
      <c r="AA202" s="1131"/>
      <c r="AB202" s="1131"/>
      <c r="AC202" s="1131"/>
      <c r="AD202" s="1131"/>
      <c r="AE202" s="1131"/>
      <c r="AF202" s="1131"/>
      <c r="AG202" s="875"/>
      <c r="AH202" s="1131"/>
    </row>
    <row r="203">
      <c r="A203" s="1131"/>
      <c r="B203" s="1131"/>
      <c r="C203" s="1131"/>
      <c r="D203" s="1131"/>
      <c r="E203" s="1131"/>
      <c r="F203" s="1131"/>
      <c r="G203" s="1132"/>
      <c r="H203" s="1131"/>
      <c r="I203" s="1133"/>
      <c r="J203" s="1131"/>
      <c r="K203" s="1131"/>
      <c r="L203" s="1131"/>
      <c r="M203" s="1131"/>
      <c r="N203" s="1131"/>
      <c r="O203" s="1131"/>
      <c r="P203" s="875"/>
      <c r="Q203" s="1131"/>
      <c r="R203" s="1131"/>
      <c r="S203" s="1131"/>
      <c r="T203" s="1131"/>
      <c r="U203" s="1131"/>
      <c r="V203" s="1131"/>
      <c r="W203" s="1131"/>
      <c r="X203" s="1132"/>
      <c r="Y203" s="1131"/>
      <c r="Z203" s="1133"/>
      <c r="AA203" s="1131"/>
      <c r="AB203" s="1131"/>
      <c r="AC203" s="1131"/>
      <c r="AD203" s="1131"/>
      <c r="AE203" s="1131"/>
      <c r="AF203" s="1131"/>
      <c r="AG203" s="875"/>
      <c r="AH203" s="1131"/>
    </row>
    <row r="204">
      <c r="A204" s="1131"/>
      <c r="B204" s="1131"/>
      <c r="C204" s="1131"/>
      <c r="D204" s="1131"/>
      <c r="E204" s="1131"/>
      <c r="F204" s="1131"/>
      <c r="G204" s="1132"/>
      <c r="H204" s="1131"/>
      <c r="I204" s="1133"/>
      <c r="J204" s="1131"/>
      <c r="K204" s="1131"/>
      <c r="L204" s="1131"/>
      <c r="M204" s="1131"/>
      <c r="N204" s="1131"/>
      <c r="O204" s="1131"/>
      <c r="P204" s="875"/>
      <c r="Q204" s="1131"/>
      <c r="R204" s="1131"/>
      <c r="S204" s="1131"/>
      <c r="T204" s="1131"/>
      <c r="U204" s="1131"/>
      <c r="V204" s="1131"/>
      <c r="W204" s="1131"/>
      <c r="X204" s="1132"/>
      <c r="Y204" s="1131"/>
      <c r="Z204" s="1133"/>
      <c r="AA204" s="1131"/>
      <c r="AB204" s="1131"/>
      <c r="AC204" s="1131"/>
      <c r="AD204" s="1131"/>
      <c r="AE204" s="1131"/>
      <c r="AF204" s="1131"/>
      <c r="AG204" s="875"/>
      <c r="AH204" s="1131"/>
    </row>
    <row r="205">
      <c r="A205" s="1131"/>
      <c r="B205" s="1131"/>
      <c r="C205" s="1131"/>
      <c r="D205" s="1131"/>
      <c r="E205" s="1131"/>
      <c r="F205" s="1131"/>
      <c r="G205" s="1132"/>
      <c r="H205" s="1131"/>
      <c r="I205" s="1133"/>
      <c r="J205" s="1131"/>
      <c r="K205" s="1131"/>
      <c r="L205" s="1131"/>
      <c r="M205" s="1131"/>
      <c r="N205" s="1131"/>
      <c r="O205" s="1131"/>
      <c r="P205" s="875"/>
      <c r="Q205" s="1131"/>
      <c r="R205" s="1131"/>
      <c r="S205" s="1131"/>
      <c r="T205" s="1131"/>
      <c r="U205" s="1131"/>
      <c r="V205" s="1131"/>
      <c r="W205" s="1131"/>
      <c r="X205" s="1132"/>
      <c r="Y205" s="1131"/>
      <c r="Z205" s="1133"/>
      <c r="AA205" s="1131"/>
      <c r="AB205" s="1131"/>
      <c r="AC205" s="1131"/>
      <c r="AD205" s="1131"/>
      <c r="AE205" s="1131"/>
      <c r="AF205" s="1131"/>
      <c r="AG205" s="875"/>
      <c r="AH205" s="1131"/>
    </row>
    <row r="206">
      <c r="A206" s="1131"/>
      <c r="B206" s="1131"/>
      <c r="C206" s="1131"/>
      <c r="D206" s="1131"/>
      <c r="E206" s="1131"/>
      <c r="F206" s="1131"/>
      <c r="G206" s="1132"/>
      <c r="H206" s="1131"/>
      <c r="I206" s="1133"/>
      <c r="J206" s="1131"/>
      <c r="K206" s="1131"/>
      <c r="L206" s="1131"/>
      <c r="M206" s="1131"/>
      <c r="N206" s="1131"/>
      <c r="O206" s="1131"/>
      <c r="P206" s="875"/>
      <c r="Q206" s="1131"/>
      <c r="R206" s="1131"/>
      <c r="S206" s="1131"/>
      <c r="T206" s="1131"/>
      <c r="U206" s="1131"/>
      <c r="V206" s="1131"/>
      <c r="W206" s="1131"/>
      <c r="X206" s="1132"/>
      <c r="Y206" s="1131"/>
      <c r="Z206" s="1133"/>
      <c r="AA206" s="1131"/>
      <c r="AB206" s="1131"/>
      <c r="AC206" s="1131"/>
      <c r="AD206" s="1131"/>
      <c r="AE206" s="1131"/>
      <c r="AF206" s="1131"/>
      <c r="AG206" s="875"/>
      <c r="AH206" s="1131"/>
    </row>
    <row r="207">
      <c r="A207" s="1131"/>
      <c r="B207" s="1131"/>
      <c r="C207" s="1131"/>
      <c r="D207" s="1131"/>
      <c r="E207" s="1131"/>
      <c r="F207" s="1131"/>
      <c r="G207" s="1132"/>
      <c r="H207" s="1131"/>
      <c r="I207" s="1133"/>
      <c r="J207" s="1131"/>
      <c r="K207" s="1131"/>
      <c r="L207" s="1131"/>
      <c r="M207" s="1131"/>
      <c r="N207" s="1131"/>
      <c r="O207" s="1131"/>
      <c r="P207" s="875"/>
      <c r="Q207" s="1131"/>
      <c r="R207" s="1131"/>
      <c r="S207" s="1131"/>
      <c r="T207" s="1131"/>
      <c r="U207" s="1131"/>
      <c r="V207" s="1131"/>
      <c r="W207" s="1131"/>
      <c r="X207" s="1132"/>
      <c r="Y207" s="1131"/>
      <c r="Z207" s="1133"/>
      <c r="AA207" s="1131"/>
      <c r="AB207" s="1131"/>
      <c r="AC207" s="1131"/>
      <c r="AD207" s="1131"/>
      <c r="AE207" s="1131"/>
      <c r="AF207" s="1131"/>
      <c r="AG207" s="875"/>
      <c r="AH207" s="1131"/>
    </row>
    <row r="208">
      <c r="A208" s="1131"/>
      <c r="B208" s="1131"/>
      <c r="C208" s="1131"/>
      <c r="D208" s="1131"/>
      <c r="E208" s="1131"/>
      <c r="F208" s="1131"/>
      <c r="G208" s="1132"/>
      <c r="H208" s="1131"/>
      <c r="I208" s="1133"/>
      <c r="J208" s="1131"/>
      <c r="K208" s="1131"/>
      <c r="L208" s="1131"/>
      <c r="M208" s="1131"/>
      <c r="N208" s="1131"/>
      <c r="O208" s="1131"/>
      <c r="P208" s="875"/>
      <c r="Q208" s="1131"/>
      <c r="R208" s="1131"/>
      <c r="S208" s="1131"/>
      <c r="T208" s="1131"/>
      <c r="U208" s="1131"/>
      <c r="V208" s="1131"/>
      <c r="W208" s="1131"/>
      <c r="X208" s="1132"/>
      <c r="Y208" s="1131"/>
      <c r="Z208" s="1133"/>
      <c r="AA208" s="1131"/>
      <c r="AB208" s="1131"/>
      <c r="AC208" s="1131"/>
      <c r="AD208" s="1131"/>
      <c r="AE208" s="1131"/>
      <c r="AF208" s="1131"/>
      <c r="AG208" s="875"/>
      <c r="AH208" s="1131"/>
    </row>
    <row r="209">
      <c r="A209" s="1131"/>
      <c r="B209" s="1131"/>
      <c r="C209" s="1131"/>
      <c r="D209" s="1131"/>
      <c r="E209" s="1131"/>
      <c r="F209" s="1131"/>
      <c r="G209" s="1132"/>
      <c r="H209" s="1131"/>
      <c r="I209" s="1133"/>
      <c r="J209" s="1131"/>
      <c r="K209" s="1131"/>
      <c r="L209" s="1131"/>
      <c r="M209" s="1131"/>
      <c r="N209" s="1131"/>
      <c r="O209" s="1131"/>
      <c r="P209" s="875"/>
      <c r="Q209" s="1131"/>
      <c r="R209" s="1131"/>
      <c r="S209" s="1131"/>
      <c r="T209" s="1131"/>
      <c r="U209" s="1131"/>
      <c r="V209" s="1131"/>
      <c r="W209" s="1131"/>
      <c r="X209" s="1132"/>
      <c r="Y209" s="1131"/>
      <c r="Z209" s="1133"/>
      <c r="AA209" s="1131"/>
      <c r="AB209" s="1131"/>
      <c r="AC209" s="1131"/>
      <c r="AD209" s="1131"/>
      <c r="AE209" s="1131"/>
      <c r="AF209" s="1131"/>
      <c r="AG209" s="875"/>
      <c r="AH209" s="1131"/>
    </row>
    <row r="210">
      <c r="A210" s="1131"/>
      <c r="B210" s="1131"/>
      <c r="C210" s="1131"/>
      <c r="D210" s="1131"/>
      <c r="E210" s="1131"/>
      <c r="F210" s="1131"/>
      <c r="G210" s="1132"/>
      <c r="H210" s="1131"/>
      <c r="I210" s="1133"/>
      <c r="J210" s="1131"/>
      <c r="K210" s="1131"/>
      <c r="L210" s="1131"/>
      <c r="M210" s="1131"/>
      <c r="N210" s="1131"/>
      <c r="O210" s="1131"/>
      <c r="P210" s="875"/>
      <c r="Q210" s="1131"/>
      <c r="R210" s="1131"/>
      <c r="S210" s="1131"/>
      <c r="T210" s="1131"/>
      <c r="U210" s="1131"/>
      <c r="V210" s="1131"/>
      <c r="W210" s="1131"/>
      <c r="X210" s="1132"/>
      <c r="Y210" s="1131"/>
      <c r="Z210" s="1133"/>
      <c r="AA210" s="1131"/>
      <c r="AB210" s="1131"/>
      <c r="AC210" s="1131"/>
      <c r="AD210" s="1131"/>
      <c r="AE210" s="1131"/>
      <c r="AF210" s="1131"/>
      <c r="AG210" s="875"/>
      <c r="AH210" s="1131"/>
    </row>
    <row r="211">
      <c r="A211" s="1131"/>
      <c r="B211" s="1131"/>
      <c r="C211" s="1131"/>
      <c r="D211" s="1131"/>
      <c r="E211" s="1131"/>
      <c r="F211" s="1131"/>
      <c r="G211" s="1132"/>
      <c r="H211" s="1131"/>
      <c r="I211" s="1133"/>
      <c r="J211" s="1131"/>
      <c r="K211" s="1131"/>
      <c r="L211" s="1131"/>
      <c r="M211" s="1131"/>
      <c r="N211" s="1131"/>
      <c r="O211" s="1131"/>
      <c r="P211" s="875"/>
      <c r="Q211" s="1131"/>
      <c r="R211" s="1131"/>
      <c r="S211" s="1131"/>
      <c r="T211" s="1131"/>
      <c r="U211" s="1131"/>
      <c r="V211" s="1131"/>
      <c r="W211" s="1131"/>
      <c r="X211" s="1132"/>
      <c r="Y211" s="1131"/>
      <c r="Z211" s="1133"/>
      <c r="AA211" s="1131"/>
      <c r="AB211" s="1131"/>
      <c r="AC211" s="1131"/>
      <c r="AD211" s="1131"/>
      <c r="AE211" s="1131"/>
      <c r="AF211" s="1131"/>
      <c r="AG211" s="875"/>
      <c r="AH211" s="1131"/>
    </row>
    <row r="212">
      <c r="A212" s="1131"/>
      <c r="B212" s="1131"/>
      <c r="C212" s="1131"/>
      <c r="D212" s="1131"/>
      <c r="E212" s="1131"/>
      <c r="F212" s="1131"/>
      <c r="G212" s="1132"/>
      <c r="H212" s="1131"/>
      <c r="I212" s="1133"/>
      <c r="J212" s="1131"/>
      <c r="K212" s="1131"/>
      <c r="L212" s="1131"/>
      <c r="M212" s="1131"/>
      <c r="N212" s="1131"/>
      <c r="O212" s="1131"/>
      <c r="P212" s="875"/>
      <c r="Q212" s="1131"/>
      <c r="R212" s="1131"/>
      <c r="S212" s="1131"/>
      <c r="T212" s="1131"/>
      <c r="U212" s="1131"/>
      <c r="V212" s="1131"/>
      <c r="W212" s="1131"/>
      <c r="X212" s="1132"/>
      <c r="Y212" s="1131"/>
      <c r="Z212" s="1133"/>
      <c r="AA212" s="1131"/>
      <c r="AB212" s="1131"/>
      <c r="AC212" s="1131"/>
      <c r="AD212" s="1131"/>
      <c r="AE212" s="1131"/>
      <c r="AF212" s="1131"/>
      <c r="AG212" s="875"/>
      <c r="AH212" s="1131"/>
    </row>
    <row r="213">
      <c r="A213" s="1131"/>
      <c r="B213" s="1131"/>
      <c r="C213" s="1131"/>
      <c r="D213" s="1131"/>
      <c r="E213" s="1131"/>
      <c r="F213" s="1131"/>
      <c r="G213" s="1132"/>
      <c r="H213" s="1131"/>
      <c r="I213" s="1133"/>
      <c r="J213" s="1131"/>
      <c r="K213" s="1131"/>
      <c r="L213" s="1131"/>
      <c r="M213" s="1131"/>
      <c r="N213" s="1131"/>
      <c r="O213" s="1131"/>
      <c r="P213" s="875"/>
      <c r="Q213" s="1131"/>
      <c r="R213" s="1131"/>
      <c r="S213" s="1131"/>
      <c r="T213" s="1131"/>
      <c r="U213" s="1131"/>
      <c r="V213" s="1131"/>
      <c r="W213" s="1131"/>
      <c r="X213" s="1132"/>
      <c r="Y213" s="1131"/>
      <c r="Z213" s="1133"/>
      <c r="AA213" s="1131"/>
      <c r="AB213" s="1131"/>
      <c r="AC213" s="1131"/>
      <c r="AD213" s="1131"/>
      <c r="AE213" s="1131"/>
      <c r="AF213" s="1131"/>
      <c r="AG213" s="875"/>
      <c r="AH213" s="1131"/>
    </row>
    <row r="214">
      <c r="A214" s="1131"/>
      <c r="B214" s="1131"/>
      <c r="C214" s="1131"/>
      <c r="D214" s="1131"/>
      <c r="E214" s="1131"/>
      <c r="F214" s="1131"/>
      <c r="G214" s="1132"/>
      <c r="H214" s="1131"/>
      <c r="I214" s="1133"/>
      <c r="J214" s="1131"/>
      <c r="K214" s="1131"/>
      <c r="L214" s="1131"/>
      <c r="M214" s="1131"/>
      <c r="N214" s="1131"/>
      <c r="O214" s="1131"/>
      <c r="P214" s="875"/>
      <c r="Q214" s="1131"/>
      <c r="R214" s="1131"/>
      <c r="S214" s="1131"/>
      <c r="T214" s="1131"/>
      <c r="U214" s="1131"/>
      <c r="V214" s="1131"/>
      <c r="W214" s="1131"/>
      <c r="X214" s="1132"/>
      <c r="Y214" s="1131"/>
      <c r="Z214" s="1133"/>
      <c r="AA214" s="1131"/>
      <c r="AB214" s="1131"/>
      <c r="AC214" s="1131"/>
      <c r="AD214" s="1131"/>
      <c r="AE214" s="1131"/>
      <c r="AF214" s="1131"/>
      <c r="AG214" s="875"/>
      <c r="AH214" s="1131"/>
    </row>
    <row r="215">
      <c r="A215" s="1131"/>
      <c r="B215" s="1131"/>
      <c r="C215" s="1131"/>
      <c r="D215" s="1131"/>
      <c r="E215" s="1131"/>
      <c r="F215" s="1131"/>
      <c r="G215" s="1132"/>
      <c r="H215" s="1131"/>
      <c r="I215" s="1133"/>
      <c r="J215" s="1131"/>
      <c r="K215" s="1131"/>
      <c r="L215" s="1131"/>
      <c r="M215" s="1131"/>
      <c r="N215" s="1131"/>
      <c r="O215" s="1131"/>
      <c r="P215" s="875"/>
      <c r="Q215" s="1131"/>
      <c r="R215" s="1131"/>
      <c r="S215" s="1131"/>
      <c r="T215" s="1131"/>
      <c r="U215" s="1131"/>
      <c r="V215" s="1131"/>
      <c r="W215" s="1131"/>
      <c r="X215" s="1132"/>
      <c r="Y215" s="1131"/>
      <c r="Z215" s="1133"/>
      <c r="AA215" s="1131"/>
      <c r="AB215" s="1131"/>
      <c r="AC215" s="1131"/>
      <c r="AD215" s="1131"/>
      <c r="AE215" s="1131"/>
      <c r="AF215" s="1131"/>
      <c r="AG215" s="875"/>
      <c r="AH215" s="1131"/>
    </row>
    <row r="216">
      <c r="A216" s="1131"/>
      <c r="B216" s="1131"/>
      <c r="C216" s="1131"/>
      <c r="D216" s="1131"/>
      <c r="E216" s="1131"/>
      <c r="F216" s="1131"/>
      <c r="G216" s="1132"/>
      <c r="H216" s="1131"/>
      <c r="I216" s="1133"/>
      <c r="J216" s="1131"/>
      <c r="K216" s="1131"/>
      <c r="L216" s="1131"/>
      <c r="M216" s="1131"/>
      <c r="N216" s="1131"/>
      <c r="O216" s="1131"/>
      <c r="P216" s="875"/>
      <c r="Q216" s="1131"/>
      <c r="R216" s="1131"/>
      <c r="S216" s="1131"/>
      <c r="T216" s="1131"/>
      <c r="U216" s="1131"/>
      <c r="V216" s="1131"/>
      <c r="W216" s="1131"/>
      <c r="X216" s="1132"/>
      <c r="Y216" s="1131"/>
      <c r="Z216" s="1133"/>
      <c r="AA216" s="1131"/>
      <c r="AB216" s="1131"/>
      <c r="AC216" s="1131"/>
      <c r="AD216" s="1131"/>
      <c r="AE216" s="1131"/>
      <c r="AF216" s="1131"/>
      <c r="AG216" s="875"/>
      <c r="AH216" s="1131"/>
    </row>
    <row r="217">
      <c r="A217" s="1131"/>
      <c r="B217" s="1131"/>
      <c r="C217" s="1131"/>
      <c r="D217" s="1131"/>
      <c r="E217" s="1131"/>
      <c r="F217" s="1131"/>
      <c r="G217" s="1132"/>
      <c r="H217" s="1131"/>
      <c r="I217" s="1133"/>
      <c r="J217" s="1131"/>
      <c r="K217" s="1131"/>
      <c r="L217" s="1131"/>
      <c r="M217" s="1131"/>
      <c r="N217" s="1131"/>
      <c r="O217" s="1131"/>
      <c r="P217" s="875"/>
      <c r="Q217" s="1131"/>
      <c r="R217" s="1131"/>
      <c r="S217" s="1131"/>
      <c r="T217" s="1131"/>
      <c r="U217" s="1131"/>
      <c r="V217" s="1131"/>
      <c r="W217" s="1131"/>
      <c r="X217" s="1132"/>
      <c r="Y217" s="1131"/>
      <c r="Z217" s="1133"/>
      <c r="AA217" s="1131"/>
      <c r="AB217" s="1131"/>
      <c r="AC217" s="1131"/>
      <c r="AD217" s="1131"/>
      <c r="AE217" s="1131"/>
      <c r="AF217" s="1131"/>
      <c r="AG217" s="875"/>
      <c r="AH217" s="1131"/>
    </row>
    <row r="218">
      <c r="A218" s="1131"/>
      <c r="B218" s="1131"/>
      <c r="C218" s="1131"/>
      <c r="D218" s="1131"/>
      <c r="E218" s="1131"/>
      <c r="F218" s="1131"/>
      <c r="G218" s="1132"/>
      <c r="H218" s="1131"/>
      <c r="I218" s="1133"/>
      <c r="J218" s="1131"/>
      <c r="K218" s="1131"/>
      <c r="L218" s="1131"/>
      <c r="M218" s="1131"/>
      <c r="N218" s="1131"/>
      <c r="O218" s="1131"/>
      <c r="P218" s="875"/>
      <c r="Q218" s="1131"/>
      <c r="R218" s="1131"/>
      <c r="S218" s="1131"/>
      <c r="T218" s="1131"/>
      <c r="U218" s="1131"/>
      <c r="V218" s="1131"/>
      <c r="W218" s="1131"/>
      <c r="X218" s="1132"/>
      <c r="Y218" s="1131"/>
      <c r="Z218" s="1133"/>
      <c r="AA218" s="1131"/>
      <c r="AB218" s="1131"/>
      <c r="AC218" s="1131"/>
      <c r="AD218" s="1131"/>
      <c r="AE218" s="1131"/>
      <c r="AF218" s="1131"/>
      <c r="AG218" s="875"/>
      <c r="AH218" s="1131"/>
    </row>
    <row r="219">
      <c r="A219" s="1131"/>
      <c r="B219" s="1131"/>
      <c r="C219" s="1131"/>
      <c r="D219" s="1131"/>
      <c r="E219" s="1131"/>
      <c r="F219" s="1131"/>
      <c r="G219" s="1132"/>
      <c r="H219" s="1131"/>
      <c r="I219" s="1133"/>
      <c r="J219" s="1131"/>
      <c r="K219" s="1131"/>
      <c r="L219" s="1131"/>
      <c r="M219" s="1131"/>
      <c r="N219" s="1131"/>
      <c r="O219" s="1131"/>
      <c r="P219" s="875"/>
      <c r="Q219" s="1131"/>
      <c r="R219" s="1131"/>
      <c r="S219" s="1131"/>
      <c r="T219" s="1131"/>
      <c r="U219" s="1131"/>
      <c r="V219" s="1131"/>
      <c r="W219" s="1131"/>
      <c r="X219" s="1132"/>
      <c r="Y219" s="1131"/>
      <c r="Z219" s="1133"/>
      <c r="AA219" s="1131"/>
      <c r="AB219" s="1131"/>
      <c r="AC219" s="1131"/>
      <c r="AD219" s="1131"/>
      <c r="AE219" s="1131"/>
      <c r="AF219" s="1131"/>
      <c r="AG219" s="875"/>
      <c r="AH219" s="1131"/>
    </row>
    <row r="220">
      <c r="A220" s="1131"/>
      <c r="B220" s="1131"/>
      <c r="C220" s="1131"/>
      <c r="D220" s="1131"/>
      <c r="E220" s="1131"/>
      <c r="F220" s="1131"/>
      <c r="G220" s="1132"/>
      <c r="H220" s="1131"/>
      <c r="I220" s="1133"/>
      <c r="J220" s="1131"/>
      <c r="K220" s="1131"/>
      <c r="L220" s="1131"/>
      <c r="M220" s="1131"/>
      <c r="N220" s="1131"/>
      <c r="O220" s="1131"/>
      <c r="P220" s="875"/>
      <c r="Q220" s="1131"/>
      <c r="R220" s="1131"/>
      <c r="S220" s="1131"/>
      <c r="T220" s="1131"/>
      <c r="U220" s="1131"/>
      <c r="V220" s="1131"/>
      <c r="W220" s="1131"/>
      <c r="X220" s="1132"/>
      <c r="Y220" s="1131"/>
      <c r="Z220" s="1133"/>
      <c r="AA220" s="1131"/>
      <c r="AB220" s="1131"/>
      <c r="AC220" s="1131"/>
      <c r="AD220" s="1131"/>
      <c r="AE220" s="1131"/>
      <c r="AF220" s="1131"/>
      <c r="AG220" s="875"/>
      <c r="AH220" s="1131"/>
    </row>
    <row r="221">
      <c r="A221" s="1131"/>
      <c r="B221" s="1131"/>
      <c r="C221" s="1131"/>
      <c r="D221" s="1131"/>
      <c r="E221" s="1131"/>
      <c r="F221" s="1131"/>
      <c r="G221" s="1132"/>
      <c r="H221" s="1131"/>
      <c r="I221" s="1133"/>
      <c r="J221" s="1131"/>
      <c r="K221" s="1131"/>
      <c r="L221" s="1131"/>
      <c r="M221" s="1131"/>
      <c r="N221" s="1131"/>
      <c r="O221" s="1131"/>
      <c r="P221" s="875"/>
      <c r="Q221" s="1131"/>
      <c r="R221" s="1131"/>
      <c r="S221" s="1131"/>
      <c r="T221" s="1131"/>
      <c r="U221" s="1131"/>
      <c r="V221" s="1131"/>
      <c r="W221" s="1131"/>
      <c r="X221" s="1132"/>
      <c r="Y221" s="1131"/>
      <c r="Z221" s="1133"/>
      <c r="AA221" s="1131"/>
      <c r="AB221" s="1131"/>
      <c r="AC221" s="1131"/>
      <c r="AD221" s="1131"/>
      <c r="AE221" s="1131"/>
      <c r="AF221" s="1131"/>
      <c r="AG221" s="875"/>
      <c r="AH221" s="1131"/>
    </row>
    <row r="222">
      <c r="A222" s="1131"/>
      <c r="B222" s="1131"/>
      <c r="C222" s="1131"/>
      <c r="D222" s="1131"/>
      <c r="E222" s="1131"/>
      <c r="F222" s="1131"/>
      <c r="G222" s="1132"/>
      <c r="H222" s="1131"/>
      <c r="I222" s="1133"/>
      <c r="J222" s="1131"/>
      <c r="K222" s="1131"/>
      <c r="L222" s="1131"/>
      <c r="M222" s="1131"/>
      <c r="N222" s="1131"/>
      <c r="O222" s="1131"/>
      <c r="P222" s="875"/>
      <c r="Q222" s="1131"/>
      <c r="R222" s="1131"/>
      <c r="S222" s="1131"/>
      <c r="T222" s="1131"/>
      <c r="U222" s="1131"/>
      <c r="V222" s="1131"/>
      <c r="W222" s="1131"/>
      <c r="X222" s="1132"/>
      <c r="Y222" s="1131"/>
      <c r="Z222" s="1133"/>
      <c r="AA222" s="1131"/>
      <c r="AB222" s="1131"/>
      <c r="AC222" s="1131"/>
      <c r="AD222" s="1131"/>
      <c r="AE222" s="1131"/>
      <c r="AF222" s="1131"/>
      <c r="AG222" s="875"/>
      <c r="AH222" s="1131"/>
    </row>
    <row r="223">
      <c r="A223" s="1131"/>
      <c r="B223" s="1131"/>
      <c r="C223" s="1131"/>
      <c r="D223" s="1131"/>
      <c r="E223" s="1131"/>
      <c r="F223" s="1131"/>
      <c r="G223" s="1132"/>
      <c r="H223" s="1131"/>
      <c r="I223" s="1133"/>
      <c r="J223" s="1131"/>
      <c r="K223" s="1131"/>
      <c r="L223" s="1131"/>
      <c r="M223" s="1131"/>
      <c r="N223" s="1131"/>
      <c r="O223" s="1131"/>
      <c r="P223" s="875"/>
      <c r="Q223" s="1131"/>
      <c r="R223" s="1131"/>
      <c r="S223" s="1131"/>
      <c r="T223" s="1131"/>
      <c r="U223" s="1131"/>
      <c r="V223" s="1131"/>
      <c r="W223" s="1131"/>
      <c r="X223" s="1132"/>
      <c r="Y223" s="1131"/>
      <c r="Z223" s="1133"/>
      <c r="AA223" s="1131"/>
      <c r="AB223" s="1131"/>
      <c r="AC223" s="1131"/>
      <c r="AD223" s="1131"/>
      <c r="AE223" s="1131"/>
      <c r="AF223" s="1131"/>
      <c r="AG223" s="875"/>
      <c r="AH223" s="1131"/>
    </row>
    <row r="224">
      <c r="A224" s="1131"/>
      <c r="B224" s="1131"/>
      <c r="C224" s="1131"/>
      <c r="D224" s="1131"/>
      <c r="E224" s="1131"/>
      <c r="F224" s="1131"/>
      <c r="G224" s="1132"/>
      <c r="H224" s="1131"/>
      <c r="I224" s="1133"/>
      <c r="J224" s="1131"/>
      <c r="K224" s="1131"/>
      <c r="L224" s="1131"/>
      <c r="M224" s="1131"/>
      <c r="N224" s="1131"/>
      <c r="O224" s="1131"/>
      <c r="P224" s="875"/>
      <c r="Q224" s="1131"/>
      <c r="R224" s="1131"/>
      <c r="S224" s="1131"/>
      <c r="T224" s="1131"/>
      <c r="U224" s="1131"/>
      <c r="V224" s="1131"/>
      <c r="W224" s="1131"/>
      <c r="X224" s="1132"/>
      <c r="Y224" s="1131"/>
      <c r="Z224" s="1133"/>
      <c r="AA224" s="1131"/>
      <c r="AB224" s="1131"/>
      <c r="AC224" s="1131"/>
      <c r="AD224" s="1131"/>
      <c r="AE224" s="1131"/>
      <c r="AF224" s="1131"/>
      <c r="AG224" s="875"/>
      <c r="AH224" s="1131"/>
    </row>
    <row r="225">
      <c r="A225" s="1131"/>
      <c r="B225" s="1131"/>
      <c r="C225" s="1131"/>
      <c r="D225" s="1131"/>
      <c r="E225" s="1131"/>
      <c r="F225" s="1131"/>
      <c r="G225" s="1132"/>
      <c r="H225" s="1131"/>
      <c r="I225" s="1133"/>
      <c r="J225" s="1131"/>
      <c r="K225" s="1131"/>
      <c r="L225" s="1131"/>
      <c r="M225" s="1131"/>
      <c r="N225" s="1131"/>
      <c r="O225" s="1131"/>
      <c r="P225" s="875"/>
      <c r="Q225" s="1131"/>
      <c r="R225" s="1131"/>
      <c r="S225" s="1131"/>
      <c r="T225" s="1131"/>
      <c r="U225" s="1131"/>
      <c r="V225" s="1131"/>
      <c r="W225" s="1131"/>
      <c r="X225" s="1132"/>
      <c r="Y225" s="1131"/>
      <c r="Z225" s="1133"/>
      <c r="AA225" s="1131"/>
      <c r="AB225" s="1131"/>
      <c r="AC225" s="1131"/>
      <c r="AD225" s="1131"/>
      <c r="AE225" s="1131"/>
      <c r="AF225" s="1131"/>
      <c r="AG225" s="875"/>
      <c r="AH225" s="1131"/>
    </row>
    <row r="226">
      <c r="A226" s="1131"/>
      <c r="B226" s="1131"/>
      <c r="C226" s="1131"/>
      <c r="D226" s="1131"/>
      <c r="E226" s="1131"/>
      <c r="F226" s="1131"/>
      <c r="G226" s="1132"/>
      <c r="H226" s="1131"/>
      <c r="I226" s="1133"/>
      <c r="J226" s="1131"/>
      <c r="K226" s="1131"/>
      <c r="L226" s="1131"/>
      <c r="M226" s="1131"/>
      <c r="N226" s="1131"/>
      <c r="O226" s="1131"/>
      <c r="P226" s="875"/>
      <c r="Q226" s="1131"/>
      <c r="R226" s="1131"/>
      <c r="S226" s="1131"/>
      <c r="T226" s="1131"/>
      <c r="U226" s="1131"/>
      <c r="V226" s="1131"/>
      <c r="W226" s="1131"/>
      <c r="X226" s="1132"/>
      <c r="Y226" s="1131"/>
      <c r="Z226" s="1133"/>
      <c r="AA226" s="1131"/>
      <c r="AB226" s="1131"/>
      <c r="AC226" s="1131"/>
      <c r="AD226" s="1131"/>
      <c r="AE226" s="1131"/>
      <c r="AF226" s="1131"/>
      <c r="AG226" s="875"/>
      <c r="AH226" s="1131"/>
    </row>
    <row r="227">
      <c r="A227" s="1131"/>
      <c r="B227" s="1131"/>
      <c r="C227" s="1131"/>
      <c r="D227" s="1131"/>
      <c r="E227" s="1131"/>
      <c r="F227" s="1131"/>
      <c r="G227" s="1132"/>
      <c r="H227" s="1131"/>
      <c r="I227" s="1133"/>
      <c r="J227" s="1131"/>
      <c r="K227" s="1131"/>
      <c r="L227" s="1131"/>
      <c r="M227" s="1131"/>
      <c r="N227" s="1131"/>
      <c r="O227" s="1131"/>
      <c r="P227" s="875"/>
      <c r="Q227" s="1131"/>
      <c r="R227" s="1131"/>
      <c r="S227" s="1131"/>
      <c r="T227" s="1131"/>
      <c r="U227" s="1131"/>
      <c r="V227" s="1131"/>
      <c r="W227" s="1131"/>
      <c r="X227" s="1132"/>
      <c r="Y227" s="1131"/>
      <c r="Z227" s="1133"/>
      <c r="AA227" s="1131"/>
      <c r="AB227" s="1131"/>
      <c r="AC227" s="1131"/>
      <c r="AD227" s="1131"/>
      <c r="AE227" s="1131"/>
      <c r="AF227" s="1131"/>
      <c r="AG227" s="875"/>
      <c r="AH227" s="1131"/>
    </row>
    <row r="228">
      <c r="A228" s="1131"/>
      <c r="B228" s="1131"/>
      <c r="C228" s="1131"/>
      <c r="D228" s="1131"/>
      <c r="E228" s="1131"/>
      <c r="F228" s="1131"/>
      <c r="G228" s="1132"/>
      <c r="H228" s="1131"/>
      <c r="I228" s="1133"/>
      <c r="J228" s="1131"/>
      <c r="K228" s="1131"/>
      <c r="L228" s="1131"/>
      <c r="M228" s="1131"/>
      <c r="N228" s="1131"/>
      <c r="O228" s="1131"/>
      <c r="P228" s="875"/>
      <c r="Q228" s="1131"/>
      <c r="R228" s="1131"/>
      <c r="S228" s="1131"/>
      <c r="T228" s="1131"/>
      <c r="U228" s="1131"/>
      <c r="V228" s="1131"/>
      <c r="W228" s="1131"/>
      <c r="X228" s="1132"/>
      <c r="Y228" s="1131"/>
      <c r="Z228" s="1133"/>
      <c r="AA228" s="1131"/>
      <c r="AB228" s="1131"/>
      <c r="AC228" s="1131"/>
      <c r="AD228" s="1131"/>
      <c r="AE228" s="1131"/>
      <c r="AF228" s="1131"/>
      <c r="AG228" s="875"/>
      <c r="AH228" s="1131"/>
    </row>
    <row r="229">
      <c r="A229" s="1131"/>
      <c r="B229" s="1131"/>
      <c r="C229" s="1131"/>
      <c r="D229" s="1131"/>
      <c r="E229" s="1131"/>
      <c r="F229" s="1131"/>
      <c r="G229" s="1132"/>
      <c r="H229" s="1131"/>
      <c r="I229" s="1133"/>
      <c r="J229" s="1131"/>
      <c r="K229" s="1131"/>
      <c r="L229" s="1131"/>
      <c r="M229" s="1131"/>
      <c r="N229" s="1131"/>
      <c r="O229" s="1131"/>
      <c r="P229" s="875"/>
      <c r="Q229" s="1131"/>
      <c r="R229" s="1131"/>
      <c r="S229" s="1131"/>
      <c r="T229" s="1131"/>
      <c r="U229" s="1131"/>
      <c r="V229" s="1131"/>
      <c r="W229" s="1131"/>
      <c r="X229" s="1132"/>
      <c r="Y229" s="1131"/>
      <c r="Z229" s="1133"/>
      <c r="AA229" s="1131"/>
      <c r="AB229" s="1131"/>
      <c r="AC229" s="1131"/>
      <c r="AD229" s="1131"/>
      <c r="AE229" s="1131"/>
      <c r="AF229" s="1131"/>
      <c r="AG229" s="875"/>
      <c r="AH229" s="1131"/>
    </row>
    <row r="230">
      <c r="A230" s="1131"/>
      <c r="B230" s="1131"/>
      <c r="C230" s="1131"/>
      <c r="D230" s="1131"/>
      <c r="E230" s="1131"/>
      <c r="F230" s="1131"/>
      <c r="G230" s="1132"/>
      <c r="H230" s="1131"/>
      <c r="I230" s="1133"/>
      <c r="J230" s="1131"/>
      <c r="K230" s="1131"/>
      <c r="L230" s="1131"/>
      <c r="M230" s="1131"/>
      <c r="N230" s="1131"/>
      <c r="O230" s="1131"/>
      <c r="P230" s="875"/>
      <c r="Q230" s="1131"/>
      <c r="R230" s="1131"/>
      <c r="S230" s="1131"/>
      <c r="T230" s="1131"/>
      <c r="U230" s="1131"/>
      <c r="V230" s="1131"/>
      <c r="W230" s="1131"/>
      <c r="X230" s="1132"/>
      <c r="Y230" s="1131"/>
      <c r="Z230" s="1133"/>
      <c r="AA230" s="1131"/>
      <c r="AB230" s="1131"/>
      <c r="AC230" s="1131"/>
      <c r="AD230" s="1131"/>
      <c r="AE230" s="1131"/>
      <c r="AF230" s="1131"/>
      <c r="AG230" s="875"/>
      <c r="AH230" s="1131"/>
    </row>
    <row r="231">
      <c r="A231" s="1131"/>
      <c r="B231" s="1131"/>
      <c r="C231" s="1131"/>
      <c r="D231" s="1131"/>
      <c r="E231" s="1131"/>
      <c r="F231" s="1131"/>
      <c r="G231" s="1132"/>
      <c r="H231" s="1131"/>
      <c r="I231" s="1133"/>
      <c r="J231" s="1131"/>
      <c r="K231" s="1131"/>
      <c r="L231" s="1131"/>
      <c r="M231" s="1131"/>
      <c r="N231" s="1131"/>
      <c r="O231" s="1131"/>
      <c r="P231" s="875"/>
      <c r="Q231" s="1131"/>
      <c r="R231" s="1131"/>
      <c r="S231" s="1131"/>
      <c r="T231" s="1131"/>
      <c r="U231" s="1131"/>
      <c r="V231" s="1131"/>
      <c r="W231" s="1131"/>
      <c r="X231" s="1132"/>
      <c r="Y231" s="1131"/>
      <c r="Z231" s="1133"/>
      <c r="AA231" s="1131"/>
      <c r="AB231" s="1131"/>
      <c r="AC231" s="1131"/>
      <c r="AD231" s="1131"/>
      <c r="AE231" s="1131"/>
      <c r="AF231" s="1131"/>
      <c r="AG231" s="875"/>
      <c r="AH231" s="1131"/>
    </row>
    <row r="232">
      <c r="A232" s="1131"/>
      <c r="B232" s="1131"/>
      <c r="C232" s="1131"/>
      <c r="D232" s="1131"/>
      <c r="E232" s="1131"/>
      <c r="F232" s="1131"/>
      <c r="G232" s="1132"/>
      <c r="H232" s="1131"/>
      <c r="I232" s="1133"/>
      <c r="J232" s="1131"/>
      <c r="K232" s="1131"/>
      <c r="L232" s="1131"/>
      <c r="M232" s="1131"/>
      <c r="N232" s="1131"/>
      <c r="O232" s="1131"/>
      <c r="P232" s="875"/>
      <c r="Q232" s="1131"/>
      <c r="R232" s="1131"/>
      <c r="S232" s="1131"/>
      <c r="T232" s="1131"/>
      <c r="U232" s="1131"/>
      <c r="V232" s="1131"/>
      <c r="W232" s="1131"/>
      <c r="X232" s="1132"/>
      <c r="Y232" s="1131"/>
      <c r="Z232" s="1133"/>
      <c r="AA232" s="1131"/>
      <c r="AB232" s="1131"/>
      <c r="AC232" s="1131"/>
      <c r="AD232" s="1131"/>
      <c r="AE232" s="1131"/>
      <c r="AF232" s="1131"/>
      <c r="AG232" s="875"/>
      <c r="AH232" s="1131"/>
    </row>
    <row r="233">
      <c r="A233" s="1131"/>
      <c r="B233" s="1131"/>
      <c r="C233" s="1131"/>
      <c r="D233" s="1131"/>
      <c r="E233" s="1131"/>
      <c r="F233" s="1131"/>
      <c r="G233" s="1132"/>
      <c r="H233" s="1131"/>
      <c r="I233" s="1133"/>
      <c r="J233" s="1131"/>
      <c r="K233" s="1131"/>
      <c r="L233" s="1131"/>
      <c r="M233" s="1131"/>
      <c r="N233" s="1131"/>
      <c r="O233" s="1131"/>
      <c r="P233" s="875"/>
      <c r="Q233" s="1131"/>
      <c r="R233" s="1131"/>
      <c r="S233" s="1131"/>
      <c r="T233" s="1131"/>
      <c r="U233" s="1131"/>
      <c r="V233" s="1131"/>
      <c r="W233" s="1131"/>
      <c r="X233" s="1132"/>
      <c r="Y233" s="1131"/>
      <c r="Z233" s="1133"/>
      <c r="AA233" s="1131"/>
      <c r="AB233" s="1131"/>
      <c r="AC233" s="1131"/>
      <c r="AD233" s="1131"/>
      <c r="AE233" s="1131"/>
      <c r="AF233" s="1131"/>
      <c r="AG233" s="875"/>
      <c r="AH233" s="1131"/>
    </row>
    <row r="234">
      <c r="A234" s="1131"/>
      <c r="B234" s="1131"/>
      <c r="C234" s="1131"/>
      <c r="D234" s="1131"/>
      <c r="E234" s="1131"/>
      <c r="F234" s="1131"/>
      <c r="G234" s="1132"/>
      <c r="H234" s="1131"/>
      <c r="I234" s="1133"/>
      <c r="J234" s="1131"/>
      <c r="K234" s="1131"/>
      <c r="L234" s="1131"/>
      <c r="M234" s="1131"/>
      <c r="N234" s="1131"/>
      <c r="O234" s="1131"/>
      <c r="P234" s="875"/>
      <c r="Q234" s="1131"/>
      <c r="R234" s="1131"/>
      <c r="S234" s="1131"/>
      <c r="T234" s="1131"/>
      <c r="U234" s="1131"/>
      <c r="V234" s="1131"/>
      <c r="W234" s="1131"/>
      <c r="X234" s="1132"/>
      <c r="Y234" s="1131"/>
      <c r="Z234" s="1133"/>
      <c r="AA234" s="1131"/>
      <c r="AB234" s="1131"/>
      <c r="AC234" s="1131"/>
      <c r="AD234" s="1131"/>
      <c r="AE234" s="1131"/>
      <c r="AF234" s="1131"/>
      <c r="AG234" s="875"/>
      <c r="AH234" s="1131"/>
    </row>
    <row r="235">
      <c r="A235" s="1131"/>
      <c r="B235" s="1131"/>
      <c r="C235" s="1131"/>
      <c r="D235" s="1131"/>
      <c r="E235" s="1131"/>
      <c r="F235" s="1131"/>
      <c r="G235" s="1132"/>
      <c r="H235" s="1131"/>
      <c r="I235" s="1133"/>
      <c r="J235" s="1131"/>
      <c r="K235" s="1131"/>
      <c r="L235" s="1131"/>
      <c r="M235" s="1131"/>
      <c r="N235" s="1131"/>
      <c r="O235" s="1131"/>
      <c r="P235" s="875"/>
      <c r="Q235" s="1131"/>
      <c r="R235" s="1131"/>
      <c r="S235" s="1131"/>
      <c r="T235" s="1131"/>
      <c r="U235" s="1131"/>
      <c r="V235" s="1131"/>
      <c r="W235" s="1131"/>
      <c r="X235" s="1132"/>
      <c r="Y235" s="1131"/>
      <c r="Z235" s="1133"/>
      <c r="AA235" s="1131"/>
      <c r="AB235" s="1131"/>
      <c r="AC235" s="1131"/>
      <c r="AD235" s="1131"/>
      <c r="AE235" s="1131"/>
      <c r="AF235" s="1131"/>
      <c r="AG235" s="875"/>
      <c r="AH235" s="1131"/>
    </row>
    <row r="236">
      <c r="A236" s="1131"/>
      <c r="B236" s="1131"/>
      <c r="C236" s="1131"/>
      <c r="D236" s="1131"/>
      <c r="E236" s="1131"/>
      <c r="F236" s="1131"/>
      <c r="G236" s="1132"/>
      <c r="H236" s="1131"/>
      <c r="I236" s="1133"/>
      <c r="J236" s="1131"/>
      <c r="K236" s="1131"/>
      <c r="L236" s="1131"/>
      <c r="M236" s="1131"/>
      <c r="N236" s="1131"/>
      <c r="O236" s="1131"/>
      <c r="P236" s="875"/>
      <c r="Q236" s="1131"/>
      <c r="R236" s="1131"/>
      <c r="S236" s="1131"/>
      <c r="T236" s="1131"/>
      <c r="U236" s="1131"/>
      <c r="V236" s="1131"/>
      <c r="W236" s="1131"/>
      <c r="X236" s="1132"/>
      <c r="Y236" s="1131"/>
      <c r="Z236" s="1133"/>
      <c r="AA236" s="1131"/>
      <c r="AB236" s="1131"/>
      <c r="AC236" s="1131"/>
      <c r="AD236" s="1131"/>
      <c r="AE236" s="1131"/>
      <c r="AF236" s="1131"/>
      <c r="AG236" s="875"/>
      <c r="AH236" s="1131"/>
    </row>
    <row r="237">
      <c r="A237" s="1131"/>
      <c r="B237" s="1131"/>
      <c r="C237" s="1131"/>
      <c r="D237" s="1131"/>
      <c r="E237" s="1131"/>
      <c r="F237" s="1131"/>
      <c r="G237" s="1132"/>
      <c r="H237" s="1131"/>
      <c r="I237" s="1133"/>
      <c r="J237" s="1131"/>
      <c r="K237" s="1131"/>
      <c r="L237" s="1131"/>
      <c r="M237" s="1131"/>
      <c r="N237" s="1131"/>
      <c r="O237" s="1131"/>
      <c r="P237" s="875"/>
      <c r="Q237" s="1131"/>
      <c r="R237" s="1131"/>
      <c r="S237" s="1131"/>
      <c r="T237" s="1131"/>
      <c r="U237" s="1131"/>
      <c r="V237" s="1131"/>
      <c r="W237" s="1131"/>
      <c r="X237" s="1132"/>
      <c r="Y237" s="1131"/>
      <c r="Z237" s="1133"/>
      <c r="AA237" s="1131"/>
      <c r="AB237" s="1131"/>
      <c r="AC237" s="1131"/>
      <c r="AD237" s="1131"/>
      <c r="AE237" s="1131"/>
      <c r="AF237" s="1131"/>
      <c r="AG237" s="875"/>
      <c r="AH237" s="1131"/>
    </row>
    <row r="238">
      <c r="A238" s="1131"/>
      <c r="B238" s="1131"/>
      <c r="C238" s="1131"/>
      <c r="D238" s="1131"/>
      <c r="E238" s="1131"/>
      <c r="F238" s="1131"/>
      <c r="G238" s="1132"/>
      <c r="H238" s="1131"/>
      <c r="I238" s="1133"/>
      <c r="J238" s="1131"/>
      <c r="K238" s="1131"/>
      <c r="L238" s="1131"/>
      <c r="M238" s="1131"/>
      <c r="N238" s="1131"/>
      <c r="O238" s="1131"/>
      <c r="P238" s="875"/>
      <c r="Q238" s="1131"/>
      <c r="R238" s="1131"/>
      <c r="S238" s="1131"/>
      <c r="T238" s="1131"/>
      <c r="U238" s="1131"/>
      <c r="V238" s="1131"/>
      <c r="W238" s="1131"/>
      <c r="X238" s="1132"/>
      <c r="Y238" s="1131"/>
      <c r="Z238" s="1133"/>
      <c r="AA238" s="1131"/>
      <c r="AB238" s="1131"/>
      <c r="AC238" s="1131"/>
      <c r="AD238" s="1131"/>
      <c r="AE238" s="1131"/>
      <c r="AF238" s="1131"/>
      <c r="AG238" s="875"/>
      <c r="AH238" s="1131"/>
    </row>
    <row r="239">
      <c r="A239" s="1131"/>
      <c r="B239" s="1131"/>
      <c r="C239" s="1131"/>
      <c r="D239" s="1131"/>
      <c r="E239" s="1131"/>
      <c r="F239" s="1131"/>
      <c r="G239" s="1132"/>
      <c r="H239" s="1131"/>
      <c r="I239" s="1133"/>
      <c r="J239" s="1131"/>
      <c r="K239" s="1131"/>
      <c r="L239" s="1131"/>
      <c r="M239" s="1131"/>
      <c r="N239" s="1131"/>
      <c r="O239" s="1131"/>
      <c r="P239" s="875"/>
      <c r="Q239" s="1131"/>
      <c r="R239" s="1131"/>
      <c r="S239" s="1131"/>
      <c r="T239" s="1131"/>
      <c r="U239" s="1131"/>
      <c r="V239" s="1131"/>
      <c r="W239" s="1131"/>
      <c r="X239" s="1132"/>
      <c r="Y239" s="1131"/>
      <c r="Z239" s="1133"/>
      <c r="AA239" s="1131"/>
      <c r="AB239" s="1131"/>
      <c r="AC239" s="1131"/>
      <c r="AD239" s="1131"/>
      <c r="AE239" s="1131"/>
      <c r="AF239" s="1131"/>
      <c r="AG239" s="875"/>
      <c r="AH239" s="1131"/>
    </row>
    <row r="240">
      <c r="A240" s="1131"/>
      <c r="B240" s="1131"/>
      <c r="C240" s="1131"/>
      <c r="D240" s="1131"/>
      <c r="E240" s="1131"/>
      <c r="F240" s="1131"/>
      <c r="G240" s="1132"/>
      <c r="H240" s="1131"/>
      <c r="I240" s="1133"/>
      <c r="J240" s="1131"/>
      <c r="K240" s="1131"/>
      <c r="L240" s="1131"/>
      <c r="M240" s="1131"/>
      <c r="N240" s="1131"/>
      <c r="O240" s="1131"/>
      <c r="P240" s="875"/>
      <c r="Q240" s="1131"/>
      <c r="R240" s="1131"/>
      <c r="S240" s="1131"/>
      <c r="T240" s="1131"/>
      <c r="U240" s="1131"/>
      <c r="V240" s="1131"/>
      <c r="W240" s="1131"/>
      <c r="X240" s="1132"/>
      <c r="Y240" s="1131"/>
      <c r="Z240" s="1133"/>
      <c r="AA240" s="1131"/>
      <c r="AB240" s="1131"/>
      <c r="AC240" s="1131"/>
      <c r="AD240" s="1131"/>
      <c r="AE240" s="1131"/>
      <c r="AF240" s="1131"/>
      <c r="AG240" s="875"/>
      <c r="AH240" s="1131"/>
    </row>
    <row r="241">
      <c r="A241" s="1131"/>
      <c r="B241" s="1131"/>
      <c r="C241" s="1131"/>
      <c r="D241" s="1131"/>
      <c r="E241" s="1131"/>
      <c r="F241" s="1131"/>
      <c r="G241" s="1132"/>
      <c r="H241" s="1131"/>
      <c r="I241" s="1133"/>
      <c r="J241" s="1131"/>
      <c r="K241" s="1131"/>
      <c r="L241" s="1131"/>
      <c r="M241" s="1131"/>
      <c r="N241" s="1131"/>
      <c r="O241" s="1131"/>
      <c r="P241" s="875"/>
      <c r="Q241" s="1131"/>
      <c r="R241" s="1131"/>
      <c r="S241" s="1131"/>
      <c r="T241" s="1131"/>
      <c r="U241" s="1131"/>
      <c r="V241" s="1131"/>
      <c r="W241" s="1131"/>
      <c r="X241" s="1132"/>
      <c r="Y241" s="1131"/>
      <c r="Z241" s="1133"/>
      <c r="AA241" s="1131"/>
      <c r="AB241" s="1131"/>
      <c r="AC241" s="1131"/>
      <c r="AD241" s="1131"/>
      <c r="AE241" s="1131"/>
      <c r="AF241" s="1131"/>
      <c r="AG241" s="875"/>
      <c r="AH241" s="1131"/>
    </row>
    <row r="242">
      <c r="A242" s="1131"/>
      <c r="B242" s="1131"/>
      <c r="C242" s="1131"/>
      <c r="D242" s="1131"/>
      <c r="E242" s="1131"/>
      <c r="F242" s="1131"/>
      <c r="G242" s="1132"/>
      <c r="H242" s="1131"/>
      <c r="I242" s="1133"/>
      <c r="J242" s="1131"/>
      <c r="K242" s="1131"/>
      <c r="L242" s="1131"/>
      <c r="M242" s="1131"/>
      <c r="N242" s="1131"/>
      <c r="O242" s="1131"/>
      <c r="P242" s="875"/>
      <c r="Q242" s="1131"/>
      <c r="R242" s="1131"/>
      <c r="S242" s="1131"/>
      <c r="T242" s="1131"/>
      <c r="U242" s="1131"/>
      <c r="V242" s="1131"/>
      <c r="W242" s="1131"/>
      <c r="X242" s="1132"/>
      <c r="Y242" s="1131"/>
      <c r="Z242" s="1133"/>
      <c r="AA242" s="1131"/>
      <c r="AB242" s="1131"/>
      <c r="AC242" s="1131"/>
      <c r="AD242" s="1131"/>
      <c r="AE242" s="1131"/>
      <c r="AF242" s="1131"/>
      <c r="AG242" s="875"/>
      <c r="AH242" s="1131"/>
    </row>
    <row r="243">
      <c r="A243" s="1131"/>
      <c r="B243" s="1131"/>
      <c r="C243" s="1131"/>
      <c r="D243" s="1131"/>
      <c r="E243" s="1131"/>
      <c r="F243" s="1131"/>
      <c r="G243" s="1132"/>
      <c r="H243" s="1131"/>
      <c r="I243" s="1133"/>
      <c r="J243" s="1131"/>
      <c r="K243" s="1131"/>
      <c r="L243" s="1131"/>
      <c r="M243" s="1131"/>
      <c r="N243" s="1131"/>
      <c r="O243" s="1131"/>
      <c r="P243" s="875"/>
      <c r="Q243" s="1131"/>
      <c r="R243" s="1131"/>
      <c r="S243" s="1131"/>
      <c r="T243" s="1131"/>
      <c r="U243" s="1131"/>
      <c r="V243" s="1131"/>
      <c r="W243" s="1131"/>
      <c r="X243" s="1132"/>
      <c r="Y243" s="1131"/>
      <c r="Z243" s="1133"/>
      <c r="AA243" s="1131"/>
      <c r="AB243" s="1131"/>
      <c r="AC243" s="1131"/>
      <c r="AD243" s="1131"/>
      <c r="AE243" s="1131"/>
      <c r="AF243" s="1131"/>
      <c r="AG243" s="875"/>
      <c r="AH243" s="1131"/>
    </row>
    <row r="244">
      <c r="A244" s="1131"/>
      <c r="B244" s="1131"/>
      <c r="C244" s="1131"/>
      <c r="D244" s="1131"/>
      <c r="E244" s="1131"/>
      <c r="F244" s="1131"/>
      <c r="G244" s="1132"/>
      <c r="H244" s="1131"/>
      <c r="I244" s="1133"/>
      <c r="J244" s="1131"/>
      <c r="K244" s="1131"/>
      <c r="L244" s="1131"/>
      <c r="M244" s="1131"/>
      <c r="N244" s="1131"/>
      <c r="O244" s="1131"/>
      <c r="P244" s="875"/>
      <c r="Q244" s="1131"/>
      <c r="R244" s="1131"/>
      <c r="S244" s="1131"/>
      <c r="T244" s="1131"/>
      <c r="U244" s="1131"/>
      <c r="V244" s="1131"/>
      <c r="W244" s="1131"/>
      <c r="X244" s="1132"/>
      <c r="Y244" s="1131"/>
      <c r="Z244" s="1133"/>
      <c r="AA244" s="1131"/>
      <c r="AB244" s="1131"/>
      <c r="AC244" s="1131"/>
      <c r="AD244" s="1131"/>
      <c r="AE244" s="1131"/>
      <c r="AF244" s="1131"/>
      <c r="AG244" s="875"/>
      <c r="AH244" s="1131"/>
    </row>
    <row r="245">
      <c r="A245" s="1131"/>
      <c r="B245" s="1131"/>
      <c r="C245" s="1131"/>
      <c r="D245" s="1131"/>
      <c r="E245" s="1131"/>
      <c r="F245" s="1131"/>
      <c r="G245" s="1132"/>
      <c r="H245" s="1131"/>
      <c r="I245" s="1133"/>
      <c r="J245" s="1131"/>
      <c r="K245" s="1131"/>
      <c r="L245" s="1131"/>
      <c r="M245" s="1131"/>
      <c r="N245" s="1131"/>
      <c r="O245" s="1131"/>
      <c r="P245" s="875"/>
      <c r="Q245" s="1131"/>
      <c r="R245" s="1131"/>
      <c r="S245" s="1131"/>
      <c r="T245" s="1131"/>
      <c r="U245" s="1131"/>
      <c r="V245" s="1131"/>
      <c r="W245" s="1131"/>
      <c r="X245" s="1132"/>
      <c r="Y245" s="1131"/>
      <c r="Z245" s="1133"/>
      <c r="AA245" s="1131"/>
      <c r="AB245" s="1131"/>
      <c r="AC245" s="1131"/>
      <c r="AD245" s="1131"/>
      <c r="AE245" s="1131"/>
      <c r="AF245" s="1131"/>
      <c r="AG245" s="875"/>
      <c r="AH245" s="1131"/>
    </row>
    <row r="246">
      <c r="A246" s="1131"/>
      <c r="B246" s="1131"/>
      <c r="C246" s="1131"/>
      <c r="D246" s="1131"/>
      <c r="E246" s="1131"/>
      <c r="F246" s="1131"/>
      <c r="G246" s="1132"/>
      <c r="H246" s="1131"/>
      <c r="I246" s="1133"/>
      <c r="J246" s="1131"/>
      <c r="K246" s="1131"/>
      <c r="L246" s="1131"/>
      <c r="M246" s="1131"/>
      <c r="N246" s="1131"/>
      <c r="O246" s="1131"/>
      <c r="P246" s="875"/>
      <c r="Q246" s="1131"/>
      <c r="R246" s="1131"/>
      <c r="S246" s="1131"/>
      <c r="T246" s="1131"/>
      <c r="U246" s="1131"/>
      <c r="V246" s="1131"/>
      <c r="W246" s="1131"/>
      <c r="X246" s="1132"/>
      <c r="Y246" s="1131"/>
      <c r="Z246" s="1133"/>
      <c r="AA246" s="1131"/>
      <c r="AB246" s="1131"/>
      <c r="AC246" s="1131"/>
      <c r="AD246" s="1131"/>
      <c r="AE246" s="1131"/>
      <c r="AF246" s="1131"/>
      <c r="AG246" s="875"/>
      <c r="AH246" s="1131"/>
    </row>
    <row r="247">
      <c r="A247" s="1131"/>
      <c r="B247" s="1131"/>
      <c r="C247" s="1131"/>
      <c r="D247" s="1131"/>
      <c r="E247" s="1131"/>
      <c r="F247" s="1131"/>
      <c r="G247" s="1132"/>
      <c r="H247" s="1131"/>
      <c r="I247" s="1133"/>
      <c r="J247" s="1131"/>
      <c r="K247" s="1131"/>
      <c r="L247" s="1131"/>
      <c r="M247" s="1131"/>
      <c r="N247" s="1131"/>
      <c r="O247" s="1131"/>
      <c r="P247" s="875"/>
      <c r="Q247" s="1131"/>
      <c r="R247" s="1131"/>
      <c r="S247" s="1131"/>
      <c r="T247" s="1131"/>
      <c r="U247" s="1131"/>
      <c r="V247" s="1131"/>
      <c r="W247" s="1131"/>
      <c r="X247" s="1132"/>
      <c r="Y247" s="1131"/>
      <c r="Z247" s="1133"/>
      <c r="AA247" s="1131"/>
      <c r="AB247" s="1131"/>
      <c r="AC247" s="1131"/>
      <c r="AD247" s="1131"/>
      <c r="AE247" s="1131"/>
      <c r="AF247" s="1131"/>
      <c r="AG247" s="875"/>
      <c r="AH247" s="1131"/>
    </row>
    <row r="248">
      <c r="A248" s="1131"/>
      <c r="B248" s="1131"/>
      <c r="C248" s="1131"/>
      <c r="D248" s="1131"/>
      <c r="E248" s="1131"/>
      <c r="F248" s="1131"/>
      <c r="G248" s="1132"/>
      <c r="H248" s="1131"/>
      <c r="I248" s="1133"/>
      <c r="J248" s="1131"/>
      <c r="K248" s="1131"/>
      <c r="L248" s="1131"/>
      <c r="M248" s="1131"/>
      <c r="N248" s="1131"/>
      <c r="O248" s="1131"/>
      <c r="P248" s="875"/>
      <c r="Q248" s="1131"/>
      <c r="R248" s="1131"/>
      <c r="S248" s="1131"/>
      <c r="T248" s="1131"/>
      <c r="U248" s="1131"/>
      <c r="V248" s="1131"/>
      <c r="W248" s="1131"/>
      <c r="X248" s="1132"/>
      <c r="Y248" s="1131"/>
      <c r="Z248" s="1133"/>
      <c r="AA248" s="1131"/>
      <c r="AB248" s="1131"/>
      <c r="AC248" s="1131"/>
      <c r="AD248" s="1131"/>
      <c r="AE248" s="1131"/>
      <c r="AF248" s="1131"/>
      <c r="AG248" s="875"/>
      <c r="AH248" s="1131"/>
    </row>
    <row r="249">
      <c r="A249" s="1131"/>
      <c r="B249" s="1131"/>
      <c r="C249" s="1131"/>
      <c r="D249" s="1131"/>
      <c r="E249" s="1131"/>
      <c r="F249" s="1131"/>
      <c r="G249" s="1132"/>
      <c r="H249" s="1131"/>
      <c r="I249" s="1133"/>
      <c r="J249" s="1131"/>
      <c r="K249" s="1131"/>
      <c r="L249" s="1131"/>
      <c r="M249" s="1131"/>
      <c r="N249" s="1131"/>
      <c r="O249" s="1131"/>
      <c r="P249" s="875"/>
      <c r="Q249" s="1131"/>
      <c r="R249" s="1131"/>
      <c r="S249" s="1131"/>
      <c r="T249" s="1131"/>
      <c r="U249" s="1131"/>
      <c r="V249" s="1131"/>
      <c r="W249" s="1131"/>
      <c r="X249" s="1132"/>
      <c r="Y249" s="1131"/>
      <c r="Z249" s="1133"/>
      <c r="AA249" s="1131"/>
      <c r="AB249" s="1131"/>
      <c r="AC249" s="1131"/>
      <c r="AD249" s="1131"/>
      <c r="AE249" s="1131"/>
      <c r="AF249" s="1131"/>
      <c r="AG249" s="875"/>
      <c r="AH249" s="1131"/>
    </row>
    <row r="250">
      <c r="A250" s="1131"/>
      <c r="B250" s="1131"/>
      <c r="C250" s="1131"/>
      <c r="D250" s="1131"/>
      <c r="E250" s="1131"/>
      <c r="F250" s="1131"/>
      <c r="G250" s="1132"/>
      <c r="H250" s="1131"/>
      <c r="I250" s="1133"/>
      <c r="J250" s="1131"/>
      <c r="K250" s="1131"/>
      <c r="L250" s="1131"/>
      <c r="M250" s="1131"/>
      <c r="N250" s="1131"/>
      <c r="O250" s="1131"/>
      <c r="P250" s="875"/>
      <c r="Q250" s="1131"/>
      <c r="R250" s="1131"/>
      <c r="S250" s="1131"/>
      <c r="T250" s="1131"/>
      <c r="U250" s="1131"/>
      <c r="V250" s="1131"/>
      <c r="W250" s="1131"/>
      <c r="X250" s="1132"/>
      <c r="Y250" s="1131"/>
      <c r="Z250" s="1133"/>
      <c r="AA250" s="1131"/>
      <c r="AB250" s="1131"/>
      <c r="AC250" s="1131"/>
      <c r="AD250" s="1131"/>
      <c r="AE250" s="1131"/>
      <c r="AF250" s="1131"/>
      <c r="AG250" s="875"/>
      <c r="AH250" s="1131"/>
    </row>
    <row r="251">
      <c r="A251" s="1131"/>
      <c r="B251" s="1131"/>
      <c r="C251" s="1131"/>
      <c r="D251" s="1131"/>
      <c r="E251" s="1131"/>
      <c r="F251" s="1131"/>
      <c r="G251" s="1132"/>
      <c r="H251" s="1131"/>
      <c r="I251" s="1133"/>
      <c r="J251" s="1131"/>
      <c r="K251" s="1131"/>
      <c r="L251" s="1131"/>
      <c r="M251" s="1131"/>
      <c r="N251" s="1131"/>
      <c r="O251" s="1131"/>
      <c r="P251" s="875"/>
      <c r="Q251" s="1131"/>
      <c r="R251" s="1131"/>
      <c r="S251" s="1131"/>
      <c r="T251" s="1131"/>
      <c r="U251" s="1131"/>
      <c r="V251" s="1131"/>
      <c r="W251" s="1131"/>
      <c r="X251" s="1132"/>
      <c r="Y251" s="1131"/>
      <c r="Z251" s="1133"/>
      <c r="AA251" s="1131"/>
      <c r="AB251" s="1131"/>
      <c r="AC251" s="1131"/>
      <c r="AD251" s="1131"/>
      <c r="AE251" s="1131"/>
      <c r="AF251" s="1131"/>
      <c r="AG251" s="875"/>
      <c r="AH251" s="1131"/>
    </row>
    <row r="252">
      <c r="A252" s="1131"/>
      <c r="B252" s="1131"/>
      <c r="C252" s="1131"/>
      <c r="D252" s="1131"/>
      <c r="E252" s="1131"/>
      <c r="F252" s="1131"/>
      <c r="G252" s="1132"/>
      <c r="H252" s="1131"/>
      <c r="I252" s="1133"/>
      <c r="J252" s="1131"/>
      <c r="K252" s="1131"/>
      <c r="L252" s="1131"/>
      <c r="M252" s="1131"/>
      <c r="N252" s="1131"/>
      <c r="O252" s="1131"/>
      <c r="P252" s="875"/>
      <c r="Q252" s="1131"/>
      <c r="R252" s="1131"/>
      <c r="S252" s="1131"/>
      <c r="T252" s="1131"/>
      <c r="U252" s="1131"/>
      <c r="V252" s="1131"/>
      <c r="W252" s="1131"/>
      <c r="X252" s="1132"/>
      <c r="Y252" s="1131"/>
      <c r="Z252" s="1133"/>
      <c r="AA252" s="1131"/>
      <c r="AB252" s="1131"/>
      <c r="AC252" s="1131"/>
      <c r="AD252" s="1131"/>
      <c r="AE252" s="1131"/>
      <c r="AF252" s="1131"/>
      <c r="AG252" s="875"/>
      <c r="AH252" s="1131"/>
    </row>
    <row r="253">
      <c r="A253" s="1131"/>
      <c r="B253" s="1131"/>
      <c r="C253" s="1131"/>
      <c r="D253" s="1131"/>
      <c r="E253" s="1131"/>
      <c r="F253" s="1131"/>
      <c r="G253" s="1132"/>
      <c r="H253" s="1131"/>
      <c r="I253" s="1133"/>
      <c r="J253" s="1131"/>
      <c r="K253" s="1131"/>
      <c r="L253" s="1131"/>
      <c r="M253" s="1131"/>
      <c r="N253" s="1131"/>
      <c r="O253" s="1131"/>
      <c r="P253" s="875"/>
      <c r="Q253" s="1131"/>
      <c r="R253" s="1131"/>
      <c r="S253" s="1131"/>
      <c r="T253" s="1131"/>
      <c r="U253" s="1131"/>
      <c r="V253" s="1131"/>
      <c r="W253" s="1131"/>
      <c r="X253" s="1132"/>
      <c r="Y253" s="1131"/>
      <c r="Z253" s="1133"/>
      <c r="AA253" s="1131"/>
      <c r="AB253" s="1131"/>
      <c r="AC253" s="1131"/>
      <c r="AD253" s="1131"/>
      <c r="AE253" s="1131"/>
      <c r="AF253" s="1131"/>
      <c r="AG253" s="875"/>
      <c r="AH253" s="1131"/>
    </row>
    <row r="254">
      <c r="A254" s="1131"/>
      <c r="B254" s="1131"/>
      <c r="C254" s="1131"/>
      <c r="D254" s="1131"/>
      <c r="E254" s="1131"/>
      <c r="F254" s="1131"/>
      <c r="G254" s="1132"/>
      <c r="H254" s="1131"/>
      <c r="I254" s="1133"/>
      <c r="J254" s="1131"/>
      <c r="K254" s="1131"/>
      <c r="L254" s="1131"/>
      <c r="M254" s="1131"/>
      <c r="N254" s="1131"/>
      <c r="O254" s="1131"/>
      <c r="P254" s="875"/>
      <c r="Q254" s="1131"/>
      <c r="R254" s="1131"/>
      <c r="S254" s="1131"/>
      <c r="T254" s="1131"/>
      <c r="U254" s="1131"/>
      <c r="V254" s="1131"/>
      <c r="W254" s="1131"/>
      <c r="X254" s="1132"/>
      <c r="Y254" s="1131"/>
      <c r="Z254" s="1133"/>
      <c r="AA254" s="1131"/>
      <c r="AB254" s="1131"/>
      <c r="AC254" s="1131"/>
      <c r="AD254" s="1131"/>
      <c r="AE254" s="1131"/>
      <c r="AF254" s="1131"/>
      <c r="AG254" s="875"/>
      <c r="AH254" s="1131"/>
    </row>
    <row r="255">
      <c r="A255" s="1131"/>
      <c r="B255" s="1131"/>
      <c r="C255" s="1131"/>
      <c r="D255" s="1131"/>
      <c r="E255" s="1131"/>
      <c r="F255" s="1131"/>
      <c r="G255" s="1132"/>
      <c r="H255" s="1131"/>
      <c r="I255" s="1133"/>
      <c r="J255" s="1131"/>
      <c r="K255" s="1131"/>
      <c r="L255" s="1131"/>
      <c r="M255" s="1131"/>
      <c r="N255" s="1131"/>
      <c r="O255" s="1131"/>
      <c r="P255" s="875"/>
      <c r="Q255" s="1131"/>
      <c r="R255" s="1131"/>
      <c r="S255" s="1131"/>
      <c r="T255" s="1131"/>
      <c r="U255" s="1131"/>
      <c r="V255" s="1131"/>
      <c r="W255" s="1131"/>
      <c r="X255" s="1132"/>
      <c r="Y255" s="1131"/>
      <c r="Z255" s="1133"/>
      <c r="AA255" s="1131"/>
      <c r="AB255" s="1131"/>
      <c r="AC255" s="1131"/>
      <c r="AD255" s="1131"/>
      <c r="AE255" s="1131"/>
      <c r="AF255" s="1131"/>
      <c r="AG255" s="875"/>
      <c r="AH255" s="1131"/>
    </row>
    <row r="256">
      <c r="A256" s="1131"/>
      <c r="B256" s="1131"/>
      <c r="C256" s="1131"/>
      <c r="D256" s="1131"/>
      <c r="E256" s="1131"/>
      <c r="F256" s="1131"/>
      <c r="G256" s="1132"/>
      <c r="H256" s="1131"/>
      <c r="I256" s="1133"/>
      <c r="J256" s="1131"/>
      <c r="K256" s="1131"/>
      <c r="L256" s="1131"/>
      <c r="M256" s="1131"/>
      <c r="N256" s="1131"/>
      <c r="O256" s="1131"/>
      <c r="P256" s="875"/>
      <c r="Q256" s="1131"/>
      <c r="R256" s="1131"/>
      <c r="S256" s="1131"/>
      <c r="T256" s="1131"/>
      <c r="U256" s="1131"/>
      <c r="V256" s="1131"/>
      <c r="W256" s="1131"/>
      <c r="X256" s="1132"/>
      <c r="Y256" s="1131"/>
      <c r="Z256" s="1133"/>
      <c r="AA256" s="1131"/>
      <c r="AB256" s="1131"/>
      <c r="AC256" s="1131"/>
      <c r="AD256" s="1131"/>
      <c r="AE256" s="1131"/>
      <c r="AF256" s="1131"/>
      <c r="AG256" s="875"/>
      <c r="AH256" s="1131"/>
    </row>
    <row r="257">
      <c r="A257" s="1131"/>
      <c r="B257" s="1131"/>
      <c r="C257" s="1131"/>
      <c r="D257" s="1131"/>
      <c r="E257" s="1131"/>
      <c r="F257" s="1131"/>
      <c r="G257" s="1132"/>
      <c r="H257" s="1131"/>
      <c r="I257" s="1133"/>
      <c r="J257" s="1131"/>
      <c r="K257" s="1131"/>
      <c r="L257" s="1131"/>
      <c r="M257" s="1131"/>
      <c r="N257" s="1131"/>
      <c r="O257" s="1131"/>
      <c r="P257" s="875"/>
      <c r="Q257" s="1131"/>
      <c r="R257" s="1131"/>
      <c r="S257" s="1131"/>
      <c r="T257" s="1131"/>
      <c r="U257" s="1131"/>
      <c r="V257" s="1131"/>
      <c r="W257" s="1131"/>
      <c r="X257" s="1132"/>
      <c r="Y257" s="1131"/>
      <c r="Z257" s="1133"/>
      <c r="AA257" s="1131"/>
      <c r="AB257" s="1131"/>
      <c r="AC257" s="1131"/>
      <c r="AD257" s="1131"/>
      <c r="AE257" s="1131"/>
      <c r="AF257" s="1131"/>
      <c r="AG257" s="875"/>
      <c r="AH257" s="1131"/>
    </row>
    <row r="258">
      <c r="A258" s="1131"/>
      <c r="B258" s="1131"/>
      <c r="C258" s="1131"/>
      <c r="D258" s="1131"/>
      <c r="E258" s="1131"/>
      <c r="F258" s="1131"/>
      <c r="G258" s="1132"/>
      <c r="H258" s="1131"/>
      <c r="I258" s="1133"/>
      <c r="J258" s="1131"/>
      <c r="K258" s="1131"/>
      <c r="L258" s="1131"/>
      <c r="M258" s="1131"/>
      <c r="N258" s="1131"/>
      <c r="O258" s="1131"/>
      <c r="P258" s="875"/>
      <c r="Q258" s="1131"/>
      <c r="R258" s="1131"/>
      <c r="S258" s="1131"/>
      <c r="T258" s="1131"/>
      <c r="U258" s="1131"/>
      <c r="V258" s="1131"/>
      <c r="W258" s="1131"/>
      <c r="X258" s="1132"/>
      <c r="Y258" s="1131"/>
      <c r="Z258" s="1133"/>
      <c r="AA258" s="1131"/>
      <c r="AB258" s="1131"/>
      <c r="AC258" s="1131"/>
      <c r="AD258" s="1131"/>
      <c r="AE258" s="1131"/>
      <c r="AF258" s="1131"/>
      <c r="AG258" s="875"/>
      <c r="AH258" s="1131"/>
    </row>
    <row r="259">
      <c r="A259" s="1131"/>
      <c r="B259" s="1131"/>
      <c r="C259" s="1131"/>
      <c r="D259" s="1131"/>
      <c r="E259" s="1131"/>
      <c r="F259" s="1131"/>
      <c r="G259" s="1132"/>
      <c r="H259" s="1131"/>
      <c r="I259" s="1133"/>
      <c r="J259" s="1131"/>
      <c r="K259" s="1131"/>
      <c r="L259" s="1131"/>
      <c r="M259" s="1131"/>
      <c r="N259" s="1131"/>
      <c r="O259" s="1131"/>
      <c r="P259" s="875"/>
      <c r="Q259" s="1131"/>
      <c r="R259" s="1131"/>
      <c r="S259" s="1131"/>
      <c r="T259" s="1131"/>
      <c r="U259" s="1131"/>
      <c r="V259" s="1131"/>
      <c r="W259" s="1131"/>
      <c r="X259" s="1132"/>
      <c r="Y259" s="1131"/>
      <c r="Z259" s="1133"/>
      <c r="AA259" s="1131"/>
      <c r="AB259" s="1131"/>
      <c r="AC259" s="1131"/>
      <c r="AD259" s="1131"/>
      <c r="AE259" s="1131"/>
      <c r="AF259" s="1131"/>
      <c r="AG259" s="875"/>
      <c r="AH259" s="1131"/>
    </row>
    <row r="260">
      <c r="A260" s="1131"/>
      <c r="B260" s="1131"/>
      <c r="C260" s="1131"/>
      <c r="D260" s="1131"/>
      <c r="E260" s="1131"/>
      <c r="F260" s="1131"/>
      <c r="G260" s="1132"/>
      <c r="H260" s="1131"/>
      <c r="I260" s="1133"/>
      <c r="J260" s="1131"/>
      <c r="K260" s="1131"/>
      <c r="L260" s="1131"/>
      <c r="M260" s="1131"/>
      <c r="N260" s="1131"/>
      <c r="O260" s="1131"/>
      <c r="P260" s="875"/>
      <c r="Q260" s="1131"/>
      <c r="R260" s="1131"/>
      <c r="S260" s="1131"/>
      <c r="T260" s="1131"/>
      <c r="U260" s="1131"/>
      <c r="V260" s="1131"/>
      <c r="W260" s="1131"/>
      <c r="X260" s="1132"/>
      <c r="Y260" s="1131"/>
      <c r="Z260" s="1133"/>
      <c r="AA260" s="1131"/>
      <c r="AB260" s="1131"/>
      <c r="AC260" s="1131"/>
      <c r="AD260" s="1131"/>
      <c r="AE260" s="1131"/>
      <c r="AF260" s="1131"/>
      <c r="AG260" s="875"/>
      <c r="AH260" s="1131"/>
    </row>
    <row r="261">
      <c r="A261" s="1131"/>
      <c r="B261" s="1131"/>
      <c r="C261" s="1131"/>
      <c r="D261" s="1131"/>
      <c r="E261" s="1131"/>
      <c r="F261" s="1131"/>
      <c r="G261" s="1132"/>
      <c r="H261" s="1131"/>
      <c r="I261" s="1133"/>
      <c r="J261" s="1131"/>
      <c r="K261" s="1131"/>
      <c r="L261" s="1131"/>
      <c r="M261" s="1131"/>
      <c r="N261" s="1131"/>
      <c r="O261" s="1131"/>
      <c r="P261" s="875"/>
      <c r="Q261" s="1131"/>
      <c r="R261" s="1131"/>
      <c r="S261" s="1131"/>
      <c r="T261" s="1131"/>
      <c r="U261" s="1131"/>
      <c r="V261" s="1131"/>
      <c r="W261" s="1131"/>
      <c r="X261" s="1132"/>
      <c r="Y261" s="1131"/>
      <c r="Z261" s="1133"/>
      <c r="AA261" s="1131"/>
      <c r="AB261" s="1131"/>
      <c r="AC261" s="1131"/>
      <c r="AD261" s="1131"/>
      <c r="AE261" s="1131"/>
      <c r="AF261" s="1131"/>
      <c r="AG261" s="875"/>
      <c r="AH261" s="1131"/>
    </row>
    <row r="262">
      <c r="A262" s="1131"/>
      <c r="B262" s="1131"/>
      <c r="C262" s="1131"/>
      <c r="D262" s="1131"/>
      <c r="E262" s="1131"/>
      <c r="F262" s="1131"/>
      <c r="G262" s="1132"/>
      <c r="H262" s="1131"/>
      <c r="I262" s="1133"/>
      <c r="J262" s="1131"/>
      <c r="K262" s="1131"/>
      <c r="L262" s="1131"/>
      <c r="M262" s="1131"/>
      <c r="N262" s="1131"/>
      <c r="O262" s="1131"/>
      <c r="P262" s="875"/>
      <c r="Q262" s="1131"/>
      <c r="R262" s="1131"/>
      <c r="S262" s="1131"/>
      <c r="T262" s="1131"/>
      <c r="U262" s="1131"/>
      <c r="V262" s="1131"/>
      <c r="W262" s="1131"/>
      <c r="X262" s="1132"/>
      <c r="Y262" s="1131"/>
      <c r="Z262" s="1133"/>
      <c r="AA262" s="1131"/>
      <c r="AB262" s="1131"/>
      <c r="AC262" s="1131"/>
      <c r="AD262" s="1131"/>
      <c r="AE262" s="1131"/>
      <c r="AF262" s="1131"/>
      <c r="AG262" s="875"/>
      <c r="AH262" s="1131"/>
    </row>
    <row r="263">
      <c r="A263" s="1131"/>
      <c r="B263" s="1131"/>
      <c r="C263" s="1131"/>
      <c r="D263" s="1131"/>
      <c r="E263" s="1131"/>
      <c r="F263" s="1131"/>
      <c r="G263" s="1132"/>
      <c r="H263" s="1131"/>
      <c r="I263" s="1133"/>
      <c r="J263" s="1131"/>
      <c r="K263" s="1131"/>
      <c r="L263" s="1131"/>
      <c r="M263" s="1131"/>
      <c r="N263" s="1131"/>
      <c r="O263" s="1131"/>
      <c r="P263" s="875"/>
      <c r="Q263" s="1131"/>
      <c r="R263" s="1131"/>
      <c r="S263" s="1131"/>
      <c r="T263" s="1131"/>
      <c r="U263" s="1131"/>
      <c r="V263" s="1131"/>
      <c r="W263" s="1131"/>
      <c r="X263" s="1132"/>
      <c r="Y263" s="1131"/>
      <c r="Z263" s="1133"/>
      <c r="AA263" s="1131"/>
      <c r="AB263" s="1131"/>
      <c r="AC263" s="1131"/>
      <c r="AD263" s="1131"/>
      <c r="AE263" s="1131"/>
      <c r="AF263" s="1131"/>
      <c r="AG263" s="875"/>
      <c r="AH263" s="1131"/>
    </row>
    <row r="264">
      <c r="A264" s="1131"/>
      <c r="B264" s="1131"/>
      <c r="C264" s="1131"/>
      <c r="D264" s="1131"/>
      <c r="E264" s="1131"/>
      <c r="F264" s="1131"/>
      <c r="G264" s="1132"/>
      <c r="H264" s="1131"/>
      <c r="I264" s="1133"/>
      <c r="J264" s="1131"/>
      <c r="K264" s="1131"/>
      <c r="L264" s="1131"/>
      <c r="M264" s="1131"/>
      <c r="N264" s="1131"/>
      <c r="O264" s="1131"/>
      <c r="P264" s="875"/>
      <c r="Q264" s="1131"/>
      <c r="R264" s="1131"/>
      <c r="S264" s="1131"/>
      <c r="T264" s="1131"/>
      <c r="U264" s="1131"/>
      <c r="V264" s="1131"/>
      <c r="W264" s="1131"/>
      <c r="X264" s="1132"/>
      <c r="Y264" s="1131"/>
      <c r="Z264" s="1133"/>
      <c r="AA264" s="1131"/>
      <c r="AB264" s="1131"/>
      <c r="AC264" s="1131"/>
      <c r="AD264" s="1131"/>
      <c r="AE264" s="1131"/>
      <c r="AF264" s="1131"/>
      <c r="AG264" s="875"/>
      <c r="AH264" s="1131"/>
    </row>
    <row r="265">
      <c r="A265" s="1131"/>
      <c r="B265" s="1131"/>
      <c r="C265" s="1131"/>
      <c r="D265" s="1131"/>
      <c r="E265" s="1131"/>
      <c r="F265" s="1131"/>
      <c r="G265" s="1132"/>
      <c r="H265" s="1131"/>
      <c r="I265" s="1133"/>
      <c r="J265" s="1131"/>
      <c r="K265" s="1131"/>
      <c r="L265" s="1131"/>
      <c r="M265" s="1131"/>
      <c r="N265" s="1131"/>
      <c r="O265" s="1131"/>
      <c r="P265" s="875"/>
      <c r="Q265" s="1131"/>
      <c r="R265" s="1131"/>
      <c r="S265" s="1131"/>
      <c r="T265" s="1131"/>
      <c r="U265" s="1131"/>
      <c r="V265" s="1131"/>
      <c r="W265" s="1131"/>
      <c r="X265" s="1132"/>
      <c r="Y265" s="1131"/>
      <c r="Z265" s="1133"/>
      <c r="AA265" s="1131"/>
      <c r="AB265" s="1131"/>
      <c r="AC265" s="1131"/>
      <c r="AD265" s="1131"/>
      <c r="AE265" s="1131"/>
      <c r="AF265" s="1131"/>
      <c r="AG265" s="875"/>
      <c r="AH265" s="1131"/>
    </row>
    <row r="266">
      <c r="A266" s="1131"/>
      <c r="B266" s="1131"/>
      <c r="C266" s="1131"/>
      <c r="D266" s="1131"/>
      <c r="E266" s="1131"/>
      <c r="F266" s="1131"/>
      <c r="G266" s="1132"/>
      <c r="H266" s="1131"/>
      <c r="I266" s="1133"/>
      <c r="J266" s="1131"/>
      <c r="K266" s="1131"/>
      <c r="L266" s="1131"/>
      <c r="M266" s="1131"/>
      <c r="N266" s="1131"/>
      <c r="O266" s="1131"/>
      <c r="P266" s="875"/>
      <c r="Q266" s="1131"/>
      <c r="R266" s="1131"/>
      <c r="S266" s="1131"/>
      <c r="T266" s="1131"/>
      <c r="U266" s="1131"/>
      <c r="V266" s="1131"/>
      <c r="W266" s="1131"/>
      <c r="X266" s="1132"/>
      <c r="Y266" s="1131"/>
      <c r="Z266" s="1133"/>
      <c r="AA266" s="1131"/>
      <c r="AB266" s="1131"/>
      <c r="AC266" s="1131"/>
      <c r="AD266" s="1131"/>
      <c r="AE266" s="1131"/>
      <c r="AF266" s="1131"/>
      <c r="AG266" s="875"/>
      <c r="AH266" s="1131"/>
    </row>
    <row r="267">
      <c r="A267" s="1131"/>
      <c r="B267" s="1131"/>
      <c r="C267" s="1131"/>
      <c r="D267" s="1131"/>
      <c r="E267" s="1131"/>
      <c r="F267" s="1131"/>
      <c r="G267" s="1132"/>
      <c r="H267" s="1131"/>
      <c r="I267" s="1133"/>
      <c r="J267" s="1131"/>
      <c r="K267" s="1131"/>
      <c r="L267" s="1131"/>
      <c r="M267" s="1131"/>
      <c r="N267" s="1131"/>
      <c r="O267" s="1131"/>
      <c r="P267" s="875"/>
      <c r="Q267" s="1131"/>
      <c r="R267" s="1131"/>
      <c r="S267" s="1131"/>
      <c r="T267" s="1131"/>
      <c r="U267" s="1131"/>
      <c r="V267" s="1131"/>
      <c r="W267" s="1131"/>
      <c r="X267" s="1132"/>
      <c r="Y267" s="1131"/>
      <c r="Z267" s="1133"/>
      <c r="AA267" s="1131"/>
      <c r="AB267" s="1131"/>
      <c r="AC267" s="1131"/>
      <c r="AD267" s="1131"/>
      <c r="AE267" s="1131"/>
      <c r="AF267" s="1131"/>
      <c r="AG267" s="875"/>
      <c r="AH267" s="1131"/>
    </row>
    <row r="268">
      <c r="A268" s="1131"/>
      <c r="B268" s="1131"/>
      <c r="C268" s="1131"/>
      <c r="D268" s="1131"/>
      <c r="E268" s="1131"/>
      <c r="F268" s="1131"/>
      <c r="G268" s="1132"/>
      <c r="H268" s="1131"/>
      <c r="I268" s="1133"/>
      <c r="J268" s="1131"/>
      <c r="K268" s="1131"/>
      <c r="L268" s="1131"/>
      <c r="M268" s="1131"/>
      <c r="N268" s="1131"/>
      <c r="O268" s="1131"/>
      <c r="P268" s="875"/>
      <c r="Q268" s="1131"/>
      <c r="R268" s="1131"/>
      <c r="S268" s="1131"/>
      <c r="T268" s="1131"/>
      <c r="U268" s="1131"/>
      <c r="V268" s="1131"/>
      <c r="W268" s="1131"/>
      <c r="X268" s="1132"/>
      <c r="Y268" s="1131"/>
      <c r="Z268" s="1133"/>
      <c r="AA268" s="1131"/>
      <c r="AB268" s="1131"/>
      <c r="AC268" s="1131"/>
      <c r="AD268" s="1131"/>
      <c r="AE268" s="1131"/>
      <c r="AF268" s="1131"/>
      <c r="AG268" s="875"/>
      <c r="AH268" s="1131"/>
    </row>
    <row r="269">
      <c r="A269" s="1131"/>
      <c r="B269" s="1131"/>
      <c r="C269" s="1131"/>
      <c r="D269" s="1131"/>
      <c r="E269" s="1131"/>
      <c r="F269" s="1131"/>
      <c r="G269" s="1132"/>
      <c r="H269" s="1131"/>
      <c r="I269" s="1133"/>
      <c r="J269" s="1131"/>
      <c r="K269" s="1131"/>
      <c r="L269" s="1131"/>
      <c r="M269" s="1131"/>
      <c r="N269" s="1131"/>
      <c r="O269" s="1131"/>
      <c r="P269" s="875"/>
      <c r="Q269" s="1131"/>
      <c r="R269" s="1131"/>
      <c r="S269" s="1131"/>
      <c r="T269" s="1131"/>
      <c r="U269" s="1131"/>
      <c r="V269" s="1131"/>
      <c r="W269" s="1131"/>
      <c r="X269" s="1132"/>
      <c r="Y269" s="1131"/>
      <c r="Z269" s="1133"/>
      <c r="AA269" s="1131"/>
      <c r="AB269" s="1131"/>
      <c r="AC269" s="1131"/>
      <c r="AD269" s="1131"/>
      <c r="AE269" s="1131"/>
      <c r="AF269" s="1131"/>
      <c r="AG269" s="875"/>
      <c r="AH269" s="1131"/>
    </row>
    <row r="270">
      <c r="A270" s="1131"/>
      <c r="B270" s="1131"/>
      <c r="C270" s="1131"/>
      <c r="D270" s="1131"/>
      <c r="E270" s="1131"/>
      <c r="F270" s="1131"/>
      <c r="G270" s="1132"/>
      <c r="H270" s="1131"/>
      <c r="I270" s="1133"/>
      <c r="J270" s="1131"/>
      <c r="K270" s="1131"/>
      <c r="L270" s="1131"/>
      <c r="M270" s="1131"/>
      <c r="N270" s="1131"/>
      <c r="O270" s="1131"/>
      <c r="P270" s="875"/>
      <c r="Q270" s="1131"/>
      <c r="R270" s="1131"/>
      <c r="S270" s="1131"/>
      <c r="T270" s="1131"/>
      <c r="U270" s="1131"/>
      <c r="V270" s="1131"/>
      <c r="W270" s="1131"/>
      <c r="X270" s="1132"/>
      <c r="Y270" s="1131"/>
      <c r="Z270" s="1133"/>
      <c r="AA270" s="1131"/>
      <c r="AB270" s="1131"/>
      <c r="AC270" s="1131"/>
      <c r="AD270" s="1131"/>
      <c r="AE270" s="1131"/>
      <c r="AF270" s="1131"/>
      <c r="AG270" s="875"/>
      <c r="AH270" s="1131"/>
    </row>
    <row r="271">
      <c r="A271" s="1131"/>
      <c r="B271" s="1131"/>
      <c r="C271" s="1131"/>
      <c r="D271" s="1131"/>
      <c r="E271" s="1131"/>
      <c r="F271" s="1131"/>
      <c r="G271" s="1132"/>
      <c r="H271" s="1131"/>
      <c r="I271" s="1133"/>
      <c r="J271" s="1131"/>
      <c r="K271" s="1131"/>
      <c r="L271" s="1131"/>
      <c r="M271" s="1131"/>
      <c r="N271" s="1131"/>
      <c r="O271" s="1131"/>
      <c r="P271" s="875"/>
      <c r="Q271" s="1131"/>
      <c r="R271" s="1131"/>
      <c r="S271" s="1131"/>
      <c r="T271" s="1131"/>
      <c r="U271" s="1131"/>
      <c r="V271" s="1131"/>
      <c r="W271" s="1131"/>
      <c r="X271" s="1132"/>
      <c r="Y271" s="1131"/>
      <c r="Z271" s="1133"/>
      <c r="AA271" s="1131"/>
      <c r="AB271" s="1131"/>
      <c r="AC271" s="1131"/>
      <c r="AD271" s="1131"/>
      <c r="AE271" s="1131"/>
      <c r="AF271" s="1131"/>
      <c r="AG271" s="875"/>
      <c r="AH271" s="1131"/>
    </row>
    <row r="272">
      <c r="A272" s="1131"/>
      <c r="B272" s="1131"/>
      <c r="C272" s="1131"/>
      <c r="D272" s="1131"/>
      <c r="E272" s="1131"/>
      <c r="F272" s="1131"/>
      <c r="G272" s="1132"/>
      <c r="H272" s="1131"/>
      <c r="I272" s="1133"/>
      <c r="J272" s="1131"/>
      <c r="K272" s="1131"/>
      <c r="L272" s="1131"/>
      <c r="M272" s="1131"/>
      <c r="N272" s="1131"/>
      <c r="O272" s="1131"/>
      <c r="P272" s="875"/>
      <c r="Q272" s="1131"/>
      <c r="R272" s="1131"/>
      <c r="S272" s="1131"/>
      <c r="T272" s="1131"/>
      <c r="U272" s="1131"/>
      <c r="V272" s="1131"/>
      <c r="W272" s="1131"/>
      <c r="X272" s="1132"/>
      <c r="Y272" s="1131"/>
      <c r="Z272" s="1133"/>
      <c r="AA272" s="1131"/>
      <c r="AB272" s="1131"/>
      <c r="AC272" s="1131"/>
      <c r="AD272" s="1131"/>
      <c r="AE272" s="1131"/>
      <c r="AF272" s="1131"/>
      <c r="AG272" s="875"/>
      <c r="AH272" s="1131"/>
    </row>
    <row r="273">
      <c r="A273" s="1131"/>
      <c r="B273" s="1131"/>
      <c r="C273" s="1131"/>
      <c r="D273" s="1131"/>
      <c r="E273" s="1131"/>
      <c r="F273" s="1131"/>
      <c r="G273" s="1132"/>
      <c r="H273" s="1131"/>
      <c r="I273" s="1133"/>
      <c r="J273" s="1131"/>
      <c r="K273" s="1131"/>
      <c r="L273" s="1131"/>
      <c r="M273" s="1131"/>
      <c r="N273" s="1131"/>
      <c r="O273" s="1131"/>
      <c r="P273" s="875"/>
      <c r="Q273" s="1131"/>
      <c r="R273" s="1131"/>
      <c r="S273" s="1131"/>
      <c r="T273" s="1131"/>
      <c r="U273" s="1131"/>
      <c r="V273" s="1131"/>
      <c r="W273" s="1131"/>
      <c r="X273" s="1132"/>
      <c r="Y273" s="1131"/>
      <c r="Z273" s="1133"/>
      <c r="AA273" s="1131"/>
      <c r="AB273" s="1131"/>
      <c r="AC273" s="1131"/>
      <c r="AD273" s="1131"/>
      <c r="AE273" s="1131"/>
      <c r="AF273" s="1131"/>
      <c r="AG273" s="875"/>
      <c r="AH273" s="1131"/>
    </row>
    <row r="274">
      <c r="A274" s="1131"/>
      <c r="B274" s="1131"/>
      <c r="C274" s="1131"/>
      <c r="D274" s="1131"/>
      <c r="E274" s="1131"/>
      <c r="F274" s="1131"/>
      <c r="G274" s="1132"/>
      <c r="H274" s="1131"/>
      <c r="I274" s="1133"/>
      <c r="J274" s="1131"/>
      <c r="K274" s="1131"/>
      <c r="L274" s="1131"/>
      <c r="M274" s="1131"/>
      <c r="N274" s="1131"/>
      <c r="O274" s="1131"/>
      <c r="P274" s="875"/>
      <c r="Q274" s="1131"/>
      <c r="R274" s="1131"/>
      <c r="S274" s="1131"/>
      <c r="T274" s="1131"/>
      <c r="U274" s="1131"/>
      <c r="V274" s="1131"/>
      <c r="W274" s="1131"/>
      <c r="X274" s="1132"/>
      <c r="Y274" s="1131"/>
      <c r="Z274" s="1133"/>
      <c r="AA274" s="1131"/>
      <c r="AB274" s="1131"/>
      <c r="AC274" s="1131"/>
      <c r="AD274" s="1131"/>
      <c r="AE274" s="1131"/>
      <c r="AF274" s="1131"/>
      <c r="AG274" s="875"/>
      <c r="AH274" s="1131"/>
    </row>
    <row r="275">
      <c r="A275" s="1131"/>
      <c r="B275" s="1131"/>
      <c r="C275" s="1131"/>
      <c r="D275" s="1131"/>
      <c r="E275" s="1131"/>
      <c r="F275" s="1131"/>
      <c r="G275" s="1132"/>
      <c r="H275" s="1131"/>
      <c r="I275" s="1133"/>
      <c r="J275" s="1131"/>
      <c r="K275" s="1131"/>
      <c r="L275" s="1131"/>
      <c r="M275" s="1131"/>
      <c r="N275" s="1131"/>
      <c r="O275" s="1131"/>
      <c r="P275" s="875"/>
      <c r="Q275" s="1131"/>
      <c r="R275" s="1131"/>
      <c r="S275" s="1131"/>
      <c r="T275" s="1131"/>
      <c r="U275" s="1131"/>
      <c r="V275" s="1131"/>
      <c r="W275" s="1131"/>
      <c r="X275" s="1132"/>
      <c r="Y275" s="1131"/>
      <c r="Z275" s="1133"/>
      <c r="AA275" s="1131"/>
      <c r="AB275" s="1131"/>
      <c r="AC275" s="1131"/>
      <c r="AD275" s="1131"/>
      <c r="AE275" s="1131"/>
      <c r="AF275" s="1131"/>
      <c r="AG275" s="875"/>
      <c r="AH275" s="1131"/>
    </row>
    <row r="276">
      <c r="A276" s="1131"/>
      <c r="B276" s="1131"/>
      <c r="C276" s="1131"/>
      <c r="D276" s="1131"/>
      <c r="E276" s="1131"/>
      <c r="F276" s="1131"/>
      <c r="G276" s="1132"/>
      <c r="H276" s="1131"/>
      <c r="I276" s="1133"/>
      <c r="J276" s="1131"/>
      <c r="K276" s="1131"/>
      <c r="L276" s="1131"/>
      <c r="M276" s="1131"/>
      <c r="N276" s="1131"/>
      <c r="O276" s="1131"/>
      <c r="P276" s="875"/>
      <c r="Q276" s="1131"/>
      <c r="R276" s="1131"/>
      <c r="S276" s="1131"/>
      <c r="T276" s="1131"/>
      <c r="U276" s="1131"/>
      <c r="V276" s="1131"/>
      <c r="W276" s="1131"/>
      <c r="X276" s="1132"/>
      <c r="Y276" s="1131"/>
      <c r="Z276" s="1133"/>
      <c r="AA276" s="1131"/>
      <c r="AB276" s="1131"/>
      <c r="AC276" s="1131"/>
      <c r="AD276" s="1131"/>
      <c r="AE276" s="1131"/>
      <c r="AF276" s="1131"/>
      <c r="AG276" s="875"/>
      <c r="AH276" s="1131"/>
    </row>
    <row r="277">
      <c r="A277" s="1131"/>
      <c r="B277" s="1131"/>
      <c r="C277" s="1131"/>
      <c r="D277" s="1131"/>
      <c r="E277" s="1131"/>
      <c r="F277" s="1131"/>
      <c r="G277" s="1132"/>
      <c r="H277" s="1131"/>
      <c r="I277" s="1133"/>
      <c r="J277" s="1131"/>
      <c r="K277" s="1131"/>
      <c r="L277" s="1131"/>
      <c r="M277" s="1131"/>
      <c r="N277" s="1131"/>
      <c r="O277" s="1131"/>
      <c r="P277" s="875"/>
      <c r="Q277" s="1131"/>
      <c r="R277" s="1131"/>
      <c r="S277" s="1131"/>
      <c r="T277" s="1131"/>
      <c r="U277" s="1131"/>
      <c r="V277" s="1131"/>
      <c r="W277" s="1131"/>
      <c r="X277" s="1132"/>
      <c r="Y277" s="1131"/>
      <c r="Z277" s="1133"/>
      <c r="AA277" s="1131"/>
      <c r="AB277" s="1131"/>
      <c r="AC277" s="1131"/>
      <c r="AD277" s="1131"/>
      <c r="AE277" s="1131"/>
      <c r="AF277" s="1131"/>
      <c r="AG277" s="875"/>
      <c r="AH277" s="1131"/>
    </row>
    <row r="278">
      <c r="A278" s="1131"/>
      <c r="B278" s="1131"/>
      <c r="C278" s="1131"/>
      <c r="D278" s="1131"/>
      <c r="E278" s="1131"/>
      <c r="F278" s="1131"/>
      <c r="G278" s="1132"/>
      <c r="H278" s="1131"/>
      <c r="I278" s="1133"/>
      <c r="J278" s="1131"/>
      <c r="K278" s="1131"/>
      <c r="L278" s="1131"/>
      <c r="M278" s="1131"/>
      <c r="N278" s="1131"/>
      <c r="O278" s="1131"/>
      <c r="P278" s="875"/>
      <c r="Q278" s="1131"/>
      <c r="R278" s="1131"/>
      <c r="S278" s="1131"/>
      <c r="T278" s="1131"/>
      <c r="U278" s="1131"/>
      <c r="V278" s="1131"/>
      <c r="W278" s="1131"/>
      <c r="X278" s="1132"/>
      <c r="Y278" s="1131"/>
      <c r="Z278" s="1133"/>
      <c r="AA278" s="1131"/>
      <c r="AB278" s="1131"/>
      <c r="AC278" s="1131"/>
      <c r="AD278" s="1131"/>
      <c r="AE278" s="1131"/>
      <c r="AF278" s="1131"/>
      <c r="AG278" s="875"/>
      <c r="AH278" s="1131"/>
    </row>
    <row r="279">
      <c r="A279" s="1131"/>
      <c r="B279" s="1131"/>
      <c r="C279" s="1131"/>
      <c r="D279" s="1131"/>
      <c r="E279" s="1131"/>
      <c r="F279" s="1131"/>
      <c r="G279" s="1132"/>
      <c r="H279" s="1131"/>
      <c r="I279" s="1133"/>
      <c r="J279" s="1131"/>
      <c r="K279" s="1131"/>
      <c r="L279" s="1131"/>
      <c r="M279" s="1131"/>
      <c r="N279" s="1131"/>
      <c r="O279" s="1131"/>
      <c r="P279" s="875"/>
      <c r="Q279" s="1131"/>
      <c r="R279" s="1131"/>
      <c r="S279" s="1131"/>
      <c r="T279" s="1131"/>
      <c r="U279" s="1131"/>
      <c r="V279" s="1131"/>
      <c r="W279" s="1131"/>
      <c r="X279" s="1132"/>
      <c r="Y279" s="1131"/>
      <c r="Z279" s="1133"/>
      <c r="AA279" s="1131"/>
      <c r="AB279" s="1131"/>
      <c r="AC279" s="1131"/>
      <c r="AD279" s="1131"/>
      <c r="AE279" s="1131"/>
      <c r="AF279" s="1131"/>
      <c r="AG279" s="875"/>
      <c r="AH279" s="1131"/>
    </row>
    <row r="280">
      <c r="A280" s="1131"/>
      <c r="B280" s="1131"/>
      <c r="C280" s="1131"/>
      <c r="D280" s="1131"/>
      <c r="E280" s="1131"/>
      <c r="F280" s="1131"/>
      <c r="G280" s="1132"/>
      <c r="H280" s="1131"/>
      <c r="I280" s="1133"/>
      <c r="J280" s="1131"/>
      <c r="K280" s="1131"/>
      <c r="L280" s="1131"/>
      <c r="M280" s="1131"/>
      <c r="N280" s="1131"/>
      <c r="O280" s="1131"/>
      <c r="P280" s="875"/>
      <c r="Q280" s="1131"/>
      <c r="R280" s="1131"/>
      <c r="S280" s="1131"/>
      <c r="T280" s="1131"/>
      <c r="U280" s="1131"/>
      <c r="V280" s="1131"/>
      <c r="W280" s="1131"/>
      <c r="X280" s="1132"/>
      <c r="Y280" s="1131"/>
      <c r="Z280" s="1133"/>
      <c r="AA280" s="1131"/>
      <c r="AB280" s="1131"/>
      <c r="AC280" s="1131"/>
      <c r="AD280" s="1131"/>
      <c r="AE280" s="1131"/>
      <c r="AF280" s="1131"/>
      <c r="AG280" s="875"/>
      <c r="AH280" s="1131"/>
    </row>
    <row r="281">
      <c r="A281" s="1131"/>
      <c r="B281" s="1131"/>
      <c r="C281" s="1131"/>
      <c r="D281" s="1131"/>
      <c r="E281" s="1131"/>
      <c r="F281" s="1131"/>
      <c r="G281" s="1132"/>
      <c r="H281" s="1131"/>
      <c r="I281" s="1133"/>
      <c r="J281" s="1131"/>
      <c r="K281" s="1131"/>
      <c r="L281" s="1131"/>
      <c r="M281" s="1131"/>
      <c r="N281" s="1131"/>
      <c r="O281" s="1131"/>
      <c r="P281" s="875"/>
      <c r="Q281" s="1131"/>
      <c r="R281" s="1131"/>
      <c r="S281" s="1131"/>
      <c r="T281" s="1131"/>
      <c r="U281" s="1131"/>
      <c r="V281" s="1131"/>
      <c r="W281" s="1131"/>
      <c r="X281" s="1132"/>
      <c r="Y281" s="1131"/>
      <c r="Z281" s="1133"/>
      <c r="AA281" s="1131"/>
      <c r="AB281" s="1131"/>
      <c r="AC281" s="1131"/>
      <c r="AD281" s="1131"/>
      <c r="AE281" s="1131"/>
      <c r="AF281" s="1131"/>
      <c r="AG281" s="875"/>
      <c r="AH281" s="1131"/>
    </row>
    <row r="282">
      <c r="A282" s="1131"/>
      <c r="B282" s="1131"/>
      <c r="C282" s="1131"/>
      <c r="D282" s="1131"/>
      <c r="E282" s="1131"/>
      <c r="F282" s="1131"/>
      <c r="G282" s="1132"/>
      <c r="H282" s="1131"/>
      <c r="I282" s="1133"/>
      <c r="J282" s="1131"/>
      <c r="K282" s="1131"/>
      <c r="L282" s="1131"/>
      <c r="M282" s="1131"/>
      <c r="N282" s="1131"/>
      <c r="O282" s="1131"/>
      <c r="P282" s="875"/>
      <c r="Q282" s="1131"/>
      <c r="R282" s="1131"/>
      <c r="S282" s="1131"/>
      <c r="T282" s="1131"/>
      <c r="U282" s="1131"/>
      <c r="V282" s="1131"/>
      <c r="W282" s="1131"/>
      <c r="X282" s="1132"/>
      <c r="Y282" s="1131"/>
      <c r="Z282" s="1133"/>
      <c r="AA282" s="1131"/>
      <c r="AB282" s="1131"/>
      <c r="AC282" s="1131"/>
      <c r="AD282" s="1131"/>
      <c r="AE282" s="1131"/>
      <c r="AF282" s="1131"/>
      <c r="AG282" s="875"/>
      <c r="AH282" s="1131"/>
    </row>
    <row r="283">
      <c r="A283" s="1131"/>
      <c r="B283" s="1131"/>
      <c r="C283" s="1131"/>
      <c r="D283" s="1131"/>
      <c r="E283" s="1131"/>
      <c r="F283" s="1131"/>
      <c r="G283" s="1132"/>
      <c r="H283" s="1131"/>
      <c r="I283" s="1133"/>
      <c r="J283" s="1131"/>
      <c r="K283" s="1131"/>
      <c r="L283" s="1131"/>
      <c r="M283" s="1131"/>
      <c r="N283" s="1131"/>
      <c r="O283" s="1131"/>
      <c r="P283" s="875"/>
      <c r="Q283" s="1131"/>
      <c r="R283" s="1131"/>
      <c r="S283" s="1131"/>
      <c r="T283" s="1131"/>
      <c r="U283" s="1131"/>
      <c r="V283" s="1131"/>
      <c r="W283" s="1131"/>
      <c r="X283" s="1132"/>
      <c r="Y283" s="1131"/>
      <c r="Z283" s="1133"/>
      <c r="AA283" s="1131"/>
      <c r="AB283" s="1131"/>
      <c r="AC283" s="1131"/>
      <c r="AD283" s="1131"/>
      <c r="AE283" s="1131"/>
      <c r="AF283" s="1131"/>
      <c r="AG283" s="875"/>
      <c r="AH283" s="1131"/>
    </row>
    <row r="284">
      <c r="A284" s="1131"/>
      <c r="B284" s="1131"/>
      <c r="C284" s="1131"/>
      <c r="D284" s="1131"/>
      <c r="E284" s="1131"/>
      <c r="F284" s="1131"/>
      <c r="G284" s="1132"/>
      <c r="H284" s="1131"/>
      <c r="I284" s="1133"/>
      <c r="J284" s="1131"/>
      <c r="K284" s="1131"/>
      <c r="L284" s="1131"/>
      <c r="M284" s="1131"/>
      <c r="N284" s="1131"/>
      <c r="O284" s="1131"/>
      <c r="P284" s="875"/>
      <c r="Q284" s="1131"/>
      <c r="R284" s="1131"/>
      <c r="S284" s="1131"/>
      <c r="T284" s="1131"/>
      <c r="U284" s="1131"/>
      <c r="V284" s="1131"/>
      <c r="W284" s="1131"/>
      <c r="X284" s="1132"/>
      <c r="Y284" s="1131"/>
      <c r="Z284" s="1133"/>
      <c r="AA284" s="1131"/>
      <c r="AB284" s="1131"/>
      <c r="AC284" s="1131"/>
      <c r="AD284" s="1131"/>
      <c r="AE284" s="1131"/>
      <c r="AF284" s="1131"/>
      <c r="AG284" s="875"/>
      <c r="AH284" s="1131"/>
    </row>
    <row r="285">
      <c r="A285" s="1131"/>
      <c r="B285" s="1131"/>
      <c r="C285" s="1131"/>
      <c r="D285" s="1131"/>
      <c r="E285" s="1131"/>
      <c r="F285" s="1131"/>
      <c r="G285" s="1132"/>
      <c r="H285" s="1131"/>
      <c r="I285" s="1133"/>
      <c r="J285" s="1131"/>
      <c r="K285" s="1131"/>
      <c r="L285" s="1131"/>
      <c r="M285" s="1131"/>
      <c r="N285" s="1131"/>
      <c r="O285" s="1131"/>
      <c r="P285" s="875"/>
      <c r="Q285" s="1131"/>
      <c r="R285" s="1131"/>
      <c r="S285" s="1131"/>
      <c r="T285" s="1131"/>
      <c r="U285" s="1131"/>
      <c r="V285" s="1131"/>
      <c r="W285" s="1131"/>
      <c r="X285" s="1132"/>
      <c r="Y285" s="1131"/>
      <c r="Z285" s="1133"/>
      <c r="AA285" s="1131"/>
      <c r="AB285" s="1131"/>
      <c r="AC285" s="1131"/>
      <c r="AD285" s="1131"/>
      <c r="AE285" s="1131"/>
      <c r="AF285" s="1131"/>
      <c r="AG285" s="875"/>
      <c r="AH285" s="1131"/>
    </row>
    <row r="286">
      <c r="A286" s="1131"/>
      <c r="B286" s="1131"/>
      <c r="C286" s="1131"/>
      <c r="D286" s="1131"/>
      <c r="E286" s="1131"/>
      <c r="F286" s="1131"/>
      <c r="G286" s="1132"/>
      <c r="H286" s="1131"/>
      <c r="I286" s="1133"/>
      <c r="J286" s="1131"/>
      <c r="K286" s="1131"/>
      <c r="L286" s="1131"/>
      <c r="M286" s="1131"/>
      <c r="N286" s="1131"/>
      <c r="O286" s="1131"/>
      <c r="P286" s="875"/>
      <c r="Q286" s="1131"/>
      <c r="R286" s="1131"/>
      <c r="S286" s="1131"/>
      <c r="T286" s="1131"/>
      <c r="U286" s="1131"/>
      <c r="V286" s="1131"/>
      <c r="W286" s="1131"/>
      <c r="X286" s="1132"/>
      <c r="Y286" s="1131"/>
      <c r="Z286" s="1133"/>
      <c r="AA286" s="1131"/>
      <c r="AB286" s="1131"/>
      <c r="AC286" s="1131"/>
      <c r="AD286" s="1131"/>
      <c r="AE286" s="1131"/>
      <c r="AF286" s="1131"/>
      <c r="AG286" s="875"/>
      <c r="AH286" s="1131"/>
    </row>
    <row r="287">
      <c r="A287" s="1131"/>
      <c r="B287" s="1131"/>
      <c r="C287" s="1131"/>
      <c r="D287" s="1131"/>
      <c r="E287" s="1131"/>
      <c r="F287" s="1131"/>
      <c r="G287" s="1132"/>
      <c r="H287" s="1131"/>
      <c r="I287" s="1133"/>
      <c r="J287" s="1131"/>
      <c r="K287" s="1131"/>
      <c r="L287" s="1131"/>
      <c r="M287" s="1131"/>
      <c r="N287" s="1131"/>
      <c r="O287" s="1131"/>
      <c r="P287" s="875"/>
      <c r="Q287" s="1131"/>
      <c r="R287" s="1131"/>
      <c r="S287" s="1131"/>
      <c r="T287" s="1131"/>
      <c r="U287" s="1131"/>
      <c r="V287" s="1131"/>
      <c r="W287" s="1131"/>
      <c r="X287" s="1132"/>
      <c r="Y287" s="1131"/>
      <c r="Z287" s="1133"/>
      <c r="AA287" s="1131"/>
      <c r="AB287" s="1131"/>
      <c r="AC287" s="1131"/>
      <c r="AD287" s="1131"/>
      <c r="AE287" s="1131"/>
      <c r="AF287" s="1131"/>
      <c r="AG287" s="875"/>
      <c r="AH287" s="1131"/>
    </row>
    <row r="288">
      <c r="A288" s="1131"/>
      <c r="B288" s="1131"/>
      <c r="C288" s="1131"/>
      <c r="D288" s="1131"/>
      <c r="E288" s="1131"/>
      <c r="F288" s="1131"/>
      <c r="G288" s="1132"/>
      <c r="H288" s="1131"/>
      <c r="I288" s="1133"/>
      <c r="J288" s="1131"/>
      <c r="K288" s="1131"/>
      <c r="L288" s="1131"/>
      <c r="M288" s="1131"/>
      <c r="N288" s="1131"/>
      <c r="O288" s="1131"/>
      <c r="P288" s="875"/>
      <c r="Q288" s="1131"/>
      <c r="R288" s="1131"/>
      <c r="S288" s="1131"/>
      <c r="T288" s="1131"/>
      <c r="U288" s="1131"/>
      <c r="V288" s="1131"/>
      <c r="W288" s="1131"/>
      <c r="X288" s="1132"/>
      <c r="Y288" s="1131"/>
      <c r="Z288" s="1133"/>
      <c r="AA288" s="1131"/>
      <c r="AB288" s="1131"/>
      <c r="AC288" s="1131"/>
      <c r="AD288" s="1131"/>
      <c r="AE288" s="1131"/>
      <c r="AF288" s="1131"/>
      <c r="AG288" s="875"/>
      <c r="AH288" s="1131"/>
    </row>
    <row r="289">
      <c r="A289" s="1131"/>
      <c r="B289" s="1131"/>
      <c r="C289" s="1131"/>
      <c r="D289" s="1131"/>
      <c r="E289" s="1131"/>
      <c r="F289" s="1131"/>
      <c r="G289" s="1132"/>
      <c r="H289" s="1131"/>
      <c r="I289" s="1133"/>
      <c r="J289" s="1131"/>
      <c r="K289" s="1131"/>
      <c r="L289" s="1131"/>
      <c r="M289" s="1131"/>
      <c r="N289" s="1131"/>
      <c r="O289" s="1131"/>
      <c r="P289" s="875"/>
      <c r="Q289" s="1131"/>
      <c r="R289" s="1131"/>
      <c r="S289" s="1131"/>
      <c r="T289" s="1131"/>
      <c r="U289" s="1131"/>
      <c r="V289" s="1131"/>
      <c r="W289" s="1131"/>
      <c r="X289" s="1132"/>
      <c r="Y289" s="1131"/>
      <c r="Z289" s="1133"/>
      <c r="AA289" s="1131"/>
      <c r="AB289" s="1131"/>
      <c r="AC289" s="1131"/>
      <c r="AD289" s="1131"/>
      <c r="AE289" s="1131"/>
      <c r="AF289" s="1131"/>
      <c r="AG289" s="875"/>
      <c r="AH289" s="1131"/>
    </row>
    <row r="290">
      <c r="A290" s="1131"/>
      <c r="B290" s="1131"/>
      <c r="C290" s="1131"/>
      <c r="D290" s="1131"/>
      <c r="E290" s="1131"/>
      <c r="F290" s="1131"/>
      <c r="G290" s="1132"/>
      <c r="H290" s="1131"/>
      <c r="I290" s="1133"/>
      <c r="J290" s="1131"/>
      <c r="K290" s="1131"/>
      <c r="L290" s="1131"/>
      <c r="M290" s="1131"/>
      <c r="N290" s="1131"/>
      <c r="O290" s="1131"/>
      <c r="P290" s="875"/>
      <c r="Q290" s="1131"/>
      <c r="R290" s="1131"/>
      <c r="S290" s="1131"/>
      <c r="T290" s="1131"/>
      <c r="U290" s="1131"/>
      <c r="V290" s="1131"/>
      <c r="W290" s="1131"/>
      <c r="X290" s="1132"/>
      <c r="Y290" s="1131"/>
      <c r="Z290" s="1133"/>
      <c r="AA290" s="1131"/>
      <c r="AB290" s="1131"/>
      <c r="AC290" s="1131"/>
      <c r="AD290" s="1131"/>
      <c r="AE290" s="1131"/>
      <c r="AF290" s="1131"/>
      <c r="AG290" s="875"/>
      <c r="AH290" s="1131"/>
    </row>
    <row r="291">
      <c r="A291" s="1131"/>
      <c r="B291" s="1131"/>
      <c r="C291" s="1131"/>
      <c r="D291" s="1131"/>
      <c r="E291" s="1131"/>
      <c r="F291" s="1131"/>
      <c r="G291" s="1132"/>
      <c r="H291" s="1131"/>
      <c r="I291" s="1133"/>
      <c r="J291" s="1131"/>
      <c r="K291" s="1131"/>
      <c r="L291" s="1131"/>
      <c r="M291" s="1131"/>
      <c r="N291" s="1131"/>
      <c r="O291" s="1131"/>
      <c r="P291" s="875"/>
      <c r="Q291" s="1131"/>
      <c r="R291" s="1131"/>
      <c r="S291" s="1131"/>
      <c r="T291" s="1131"/>
      <c r="U291" s="1131"/>
      <c r="V291" s="1131"/>
      <c r="W291" s="1131"/>
      <c r="X291" s="1132"/>
      <c r="Y291" s="1131"/>
      <c r="Z291" s="1133"/>
      <c r="AA291" s="1131"/>
      <c r="AB291" s="1131"/>
      <c r="AC291" s="1131"/>
      <c r="AD291" s="1131"/>
      <c r="AE291" s="1131"/>
      <c r="AF291" s="1131"/>
      <c r="AG291" s="875"/>
      <c r="AH291" s="1131"/>
    </row>
    <row r="292">
      <c r="A292" s="1131"/>
      <c r="B292" s="1131"/>
      <c r="C292" s="1131"/>
      <c r="D292" s="1131"/>
      <c r="E292" s="1131"/>
      <c r="F292" s="1131"/>
      <c r="G292" s="1132"/>
      <c r="H292" s="1131"/>
      <c r="I292" s="1133"/>
      <c r="J292" s="1131"/>
      <c r="K292" s="1131"/>
      <c r="L292" s="1131"/>
      <c r="M292" s="1131"/>
      <c r="N292" s="1131"/>
      <c r="O292" s="1131"/>
      <c r="P292" s="875"/>
      <c r="Q292" s="1131"/>
      <c r="R292" s="1131"/>
      <c r="S292" s="1131"/>
      <c r="T292" s="1131"/>
      <c r="U292" s="1131"/>
      <c r="V292" s="1131"/>
      <c r="W292" s="1131"/>
      <c r="X292" s="1132"/>
      <c r="Y292" s="1131"/>
      <c r="Z292" s="1133"/>
      <c r="AA292" s="1131"/>
      <c r="AB292" s="1131"/>
      <c r="AC292" s="1131"/>
      <c r="AD292" s="1131"/>
      <c r="AE292" s="1131"/>
      <c r="AF292" s="1131"/>
      <c r="AG292" s="875"/>
      <c r="AH292" s="1131"/>
    </row>
    <row r="293">
      <c r="A293" s="1131"/>
      <c r="B293" s="1131"/>
      <c r="C293" s="1131"/>
      <c r="D293" s="1131"/>
      <c r="E293" s="1131"/>
      <c r="F293" s="1131"/>
      <c r="G293" s="1132"/>
      <c r="H293" s="1131"/>
      <c r="I293" s="1133"/>
      <c r="J293" s="1131"/>
      <c r="K293" s="1131"/>
      <c r="L293" s="1131"/>
      <c r="M293" s="1131"/>
      <c r="N293" s="1131"/>
      <c r="O293" s="1131"/>
      <c r="P293" s="875"/>
      <c r="Q293" s="1131"/>
      <c r="R293" s="1131"/>
      <c r="S293" s="1131"/>
      <c r="T293" s="1131"/>
      <c r="U293" s="1131"/>
      <c r="V293" s="1131"/>
      <c r="W293" s="1131"/>
      <c r="X293" s="1132"/>
      <c r="Y293" s="1131"/>
      <c r="Z293" s="1133"/>
      <c r="AA293" s="1131"/>
      <c r="AB293" s="1131"/>
      <c r="AC293" s="1131"/>
      <c r="AD293" s="1131"/>
      <c r="AE293" s="1131"/>
      <c r="AF293" s="1131"/>
      <c r="AG293" s="875"/>
      <c r="AH293" s="1131"/>
    </row>
    <row r="294">
      <c r="A294" s="1131"/>
      <c r="B294" s="1131"/>
      <c r="C294" s="1131"/>
      <c r="D294" s="1131"/>
      <c r="E294" s="1131"/>
      <c r="F294" s="1131"/>
      <c r="G294" s="1132"/>
      <c r="H294" s="1131"/>
      <c r="I294" s="1133"/>
      <c r="J294" s="1131"/>
      <c r="K294" s="1131"/>
      <c r="L294" s="1131"/>
      <c r="M294" s="1131"/>
      <c r="N294" s="1131"/>
      <c r="O294" s="1131"/>
      <c r="P294" s="875"/>
      <c r="Q294" s="1131"/>
      <c r="R294" s="1131"/>
      <c r="S294" s="1131"/>
      <c r="T294" s="1131"/>
      <c r="U294" s="1131"/>
      <c r="V294" s="1131"/>
      <c r="W294" s="1131"/>
      <c r="X294" s="1132"/>
      <c r="Y294" s="1131"/>
      <c r="Z294" s="1133"/>
      <c r="AA294" s="1131"/>
      <c r="AB294" s="1131"/>
      <c r="AC294" s="1131"/>
      <c r="AD294" s="1131"/>
      <c r="AE294" s="1131"/>
      <c r="AF294" s="1131"/>
      <c r="AG294" s="875"/>
      <c r="AH294" s="1131"/>
    </row>
    <row r="295">
      <c r="A295" s="1131"/>
      <c r="B295" s="1131"/>
      <c r="C295" s="1131"/>
      <c r="D295" s="1131"/>
      <c r="E295" s="1131"/>
      <c r="F295" s="1131"/>
      <c r="G295" s="1132"/>
      <c r="H295" s="1131"/>
      <c r="I295" s="1133"/>
      <c r="J295" s="1131"/>
      <c r="K295" s="1131"/>
      <c r="L295" s="1131"/>
      <c r="M295" s="1131"/>
      <c r="N295" s="1131"/>
      <c r="O295" s="1131"/>
      <c r="P295" s="875"/>
      <c r="Q295" s="1131"/>
      <c r="R295" s="1131"/>
      <c r="S295" s="1131"/>
      <c r="T295" s="1131"/>
      <c r="U295" s="1131"/>
      <c r="V295" s="1131"/>
      <c r="W295" s="1131"/>
      <c r="X295" s="1132"/>
      <c r="Y295" s="1131"/>
      <c r="Z295" s="1133"/>
      <c r="AA295" s="1131"/>
      <c r="AB295" s="1131"/>
      <c r="AC295" s="1131"/>
      <c r="AD295" s="1131"/>
      <c r="AE295" s="1131"/>
      <c r="AF295" s="1131"/>
      <c r="AG295" s="875"/>
      <c r="AH295" s="1131"/>
    </row>
    <row r="296">
      <c r="A296" s="1131"/>
      <c r="B296" s="1131"/>
      <c r="C296" s="1131"/>
      <c r="D296" s="1131"/>
      <c r="E296" s="1131"/>
      <c r="F296" s="1131"/>
      <c r="G296" s="1132"/>
      <c r="H296" s="1131"/>
      <c r="I296" s="1133"/>
      <c r="J296" s="1131"/>
      <c r="K296" s="1131"/>
      <c r="L296" s="1131"/>
      <c r="M296" s="1131"/>
      <c r="N296" s="1131"/>
      <c r="O296" s="1131"/>
      <c r="P296" s="875"/>
      <c r="Q296" s="1131"/>
      <c r="R296" s="1131"/>
      <c r="S296" s="1131"/>
      <c r="T296" s="1131"/>
      <c r="U296" s="1131"/>
      <c r="V296" s="1131"/>
      <c r="W296" s="1131"/>
      <c r="X296" s="1132"/>
      <c r="Y296" s="1131"/>
      <c r="Z296" s="1133"/>
      <c r="AA296" s="1131"/>
      <c r="AB296" s="1131"/>
      <c r="AC296" s="1131"/>
      <c r="AD296" s="1131"/>
      <c r="AE296" s="1131"/>
      <c r="AF296" s="1131"/>
      <c r="AG296" s="875"/>
      <c r="AH296" s="1131"/>
    </row>
    <row r="297">
      <c r="A297" s="1131"/>
      <c r="B297" s="1131"/>
      <c r="C297" s="1131"/>
      <c r="D297" s="1131"/>
      <c r="E297" s="1131"/>
      <c r="F297" s="1131"/>
      <c r="G297" s="1132"/>
      <c r="H297" s="1131"/>
      <c r="I297" s="1133"/>
      <c r="J297" s="1131"/>
      <c r="K297" s="1131"/>
      <c r="L297" s="1131"/>
      <c r="M297" s="1131"/>
      <c r="N297" s="1131"/>
      <c r="O297" s="1131"/>
      <c r="P297" s="875"/>
      <c r="Q297" s="1131"/>
      <c r="R297" s="1131"/>
      <c r="S297" s="1131"/>
      <c r="T297" s="1131"/>
      <c r="U297" s="1131"/>
      <c r="V297" s="1131"/>
      <c r="W297" s="1131"/>
      <c r="X297" s="1132"/>
      <c r="Y297" s="1131"/>
      <c r="Z297" s="1133"/>
      <c r="AA297" s="1131"/>
      <c r="AB297" s="1131"/>
      <c r="AC297" s="1131"/>
      <c r="AD297" s="1131"/>
      <c r="AE297" s="1131"/>
      <c r="AF297" s="1131"/>
      <c r="AG297" s="875"/>
      <c r="AH297" s="1131"/>
    </row>
    <row r="298">
      <c r="A298" s="1131"/>
      <c r="B298" s="1131"/>
      <c r="C298" s="1131"/>
      <c r="D298" s="1131"/>
      <c r="E298" s="1131"/>
      <c r="F298" s="1131"/>
      <c r="G298" s="1132"/>
      <c r="H298" s="1131"/>
      <c r="I298" s="1133"/>
      <c r="J298" s="1131"/>
      <c r="K298" s="1131"/>
      <c r="L298" s="1131"/>
      <c r="M298" s="1131"/>
      <c r="N298" s="1131"/>
      <c r="O298" s="1131"/>
      <c r="P298" s="875"/>
      <c r="Q298" s="1131"/>
      <c r="R298" s="1131"/>
      <c r="S298" s="1131"/>
      <c r="T298" s="1131"/>
      <c r="U298" s="1131"/>
      <c r="V298" s="1131"/>
      <c r="W298" s="1131"/>
      <c r="X298" s="1132"/>
      <c r="Y298" s="1131"/>
      <c r="Z298" s="1133"/>
      <c r="AA298" s="1131"/>
      <c r="AB298" s="1131"/>
      <c r="AC298" s="1131"/>
      <c r="AD298" s="1131"/>
      <c r="AE298" s="1131"/>
      <c r="AF298" s="1131"/>
      <c r="AG298" s="875"/>
      <c r="AH298" s="1131"/>
    </row>
    <row r="299">
      <c r="A299" s="1131"/>
      <c r="B299" s="1131"/>
      <c r="C299" s="1131"/>
      <c r="D299" s="1131"/>
      <c r="E299" s="1131"/>
      <c r="F299" s="1131"/>
      <c r="G299" s="1132"/>
      <c r="H299" s="1131"/>
      <c r="I299" s="1133"/>
      <c r="J299" s="1131"/>
      <c r="K299" s="1131"/>
      <c r="L299" s="1131"/>
      <c r="M299" s="1131"/>
      <c r="N299" s="1131"/>
      <c r="O299" s="1131"/>
      <c r="P299" s="875"/>
      <c r="Q299" s="1131"/>
      <c r="R299" s="1131"/>
      <c r="S299" s="1131"/>
      <c r="T299" s="1131"/>
      <c r="U299" s="1131"/>
      <c r="V299" s="1131"/>
      <c r="W299" s="1131"/>
      <c r="X299" s="1132"/>
      <c r="Y299" s="1131"/>
      <c r="Z299" s="1133"/>
      <c r="AA299" s="1131"/>
      <c r="AB299" s="1131"/>
      <c r="AC299" s="1131"/>
      <c r="AD299" s="1131"/>
      <c r="AE299" s="1131"/>
      <c r="AF299" s="1131"/>
      <c r="AG299" s="875"/>
      <c r="AH299" s="1131"/>
    </row>
    <row r="300">
      <c r="A300" s="1131"/>
      <c r="B300" s="1131"/>
      <c r="C300" s="1131"/>
      <c r="D300" s="1131"/>
      <c r="E300" s="1131"/>
      <c r="F300" s="1131"/>
      <c r="G300" s="1132"/>
      <c r="H300" s="1131"/>
      <c r="I300" s="1133"/>
      <c r="J300" s="1131"/>
      <c r="K300" s="1131"/>
      <c r="L300" s="1131"/>
      <c r="M300" s="1131"/>
      <c r="N300" s="1131"/>
      <c r="O300" s="1131"/>
      <c r="P300" s="875"/>
      <c r="Q300" s="1131"/>
      <c r="R300" s="1131"/>
      <c r="S300" s="1131"/>
      <c r="T300" s="1131"/>
      <c r="U300" s="1131"/>
      <c r="V300" s="1131"/>
      <c r="W300" s="1131"/>
      <c r="X300" s="1132"/>
      <c r="Y300" s="1131"/>
      <c r="Z300" s="1133"/>
      <c r="AA300" s="1131"/>
      <c r="AB300" s="1131"/>
      <c r="AC300" s="1131"/>
      <c r="AD300" s="1131"/>
      <c r="AE300" s="1131"/>
      <c r="AF300" s="1131"/>
      <c r="AG300" s="875"/>
      <c r="AH300" s="1131"/>
    </row>
    <row r="301">
      <c r="A301" s="1131"/>
      <c r="B301" s="1131"/>
      <c r="C301" s="1131"/>
      <c r="D301" s="1131"/>
      <c r="E301" s="1131"/>
      <c r="F301" s="1131"/>
      <c r="G301" s="1132"/>
      <c r="H301" s="1131"/>
      <c r="I301" s="1133"/>
      <c r="J301" s="1131"/>
      <c r="K301" s="1131"/>
      <c r="L301" s="1131"/>
      <c r="M301" s="1131"/>
      <c r="N301" s="1131"/>
      <c r="O301" s="1131"/>
      <c r="P301" s="875"/>
      <c r="Q301" s="1131"/>
      <c r="R301" s="1131"/>
      <c r="S301" s="1131"/>
      <c r="T301" s="1131"/>
      <c r="U301" s="1131"/>
      <c r="V301" s="1131"/>
      <c r="W301" s="1131"/>
      <c r="X301" s="1132"/>
      <c r="Y301" s="1131"/>
      <c r="Z301" s="1133"/>
      <c r="AA301" s="1131"/>
      <c r="AB301" s="1131"/>
      <c r="AC301" s="1131"/>
      <c r="AD301" s="1131"/>
      <c r="AE301" s="1131"/>
      <c r="AF301" s="1131"/>
      <c r="AG301" s="875"/>
      <c r="AH301" s="1131"/>
    </row>
    <row r="302">
      <c r="A302" s="1131"/>
      <c r="B302" s="1131"/>
      <c r="C302" s="1131"/>
      <c r="D302" s="1131"/>
      <c r="E302" s="1131"/>
      <c r="F302" s="1131"/>
      <c r="G302" s="1132"/>
      <c r="H302" s="1131"/>
      <c r="I302" s="1133"/>
      <c r="J302" s="1131"/>
      <c r="K302" s="1131"/>
      <c r="L302" s="1131"/>
      <c r="M302" s="1131"/>
      <c r="N302" s="1131"/>
      <c r="O302" s="1131"/>
      <c r="P302" s="875"/>
      <c r="Q302" s="1131"/>
      <c r="R302" s="1131"/>
      <c r="S302" s="1131"/>
      <c r="T302" s="1131"/>
      <c r="U302" s="1131"/>
      <c r="V302" s="1131"/>
      <c r="W302" s="1131"/>
      <c r="X302" s="1132"/>
      <c r="Y302" s="1131"/>
      <c r="Z302" s="1133"/>
      <c r="AA302" s="1131"/>
      <c r="AB302" s="1131"/>
      <c r="AC302" s="1131"/>
      <c r="AD302" s="1131"/>
      <c r="AE302" s="1131"/>
      <c r="AF302" s="1131"/>
      <c r="AG302" s="875"/>
      <c r="AH302" s="1131"/>
    </row>
    <row r="303">
      <c r="A303" s="1131"/>
      <c r="B303" s="1131"/>
      <c r="C303" s="1131"/>
      <c r="D303" s="1131"/>
      <c r="E303" s="1131"/>
      <c r="F303" s="1131"/>
      <c r="G303" s="1132"/>
      <c r="H303" s="1131"/>
      <c r="I303" s="1133"/>
      <c r="J303" s="1131"/>
      <c r="K303" s="1131"/>
      <c r="L303" s="1131"/>
      <c r="M303" s="1131"/>
      <c r="N303" s="1131"/>
      <c r="O303" s="1131"/>
      <c r="P303" s="875"/>
      <c r="Q303" s="1131"/>
      <c r="R303" s="1131"/>
      <c r="S303" s="1131"/>
      <c r="T303" s="1131"/>
      <c r="U303" s="1131"/>
      <c r="V303" s="1131"/>
      <c r="W303" s="1131"/>
      <c r="X303" s="1132"/>
      <c r="Y303" s="1131"/>
      <c r="Z303" s="1133"/>
      <c r="AA303" s="1131"/>
      <c r="AB303" s="1131"/>
      <c r="AC303" s="1131"/>
      <c r="AD303" s="1131"/>
      <c r="AE303" s="1131"/>
      <c r="AF303" s="1131"/>
      <c r="AG303" s="875"/>
      <c r="AH303" s="1131"/>
    </row>
    <row r="304">
      <c r="A304" s="1131"/>
      <c r="B304" s="1131"/>
      <c r="C304" s="1131"/>
      <c r="D304" s="1131"/>
      <c r="E304" s="1131"/>
      <c r="F304" s="1131"/>
      <c r="G304" s="1132"/>
      <c r="H304" s="1131"/>
      <c r="I304" s="1133"/>
      <c r="J304" s="1131"/>
      <c r="K304" s="1131"/>
      <c r="L304" s="1131"/>
      <c r="M304" s="1131"/>
      <c r="N304" s="1131"/>
      <c r="O304" s="1131"/>
      <c r="P304" s="875"/>
      <c r="Q304" s="1131"/>
      <c r="R304" s="1131"/>
      <c r="S304" s="1131"/>
      <c r="T304" s="1131"/>
      <c r="U304" s="1131"/>
      <c r="V304" s="1131"/>
      <c r="W304" s="1131"/>
      <c r="X304" s="1132"/>
      <c r="Y304" s="1131"/>
      <c r="Z304" s="1133"/>
      <c r="AA304" s="1131"/>
      <c r="AB304" s="1131"/>
      <c r="AC304" s="1131"/>
      <c r="AD304" s="1131"/>
      <c r="AE304" s="1131"/>
      <c r="AF304" s="1131"/>
      <c r="AG304" s="875"/>
      <c r="AH304" s="1131"/>
    </row>
    <row r="305">
      <c r="A305" s="1131"/>
      <c r="B305" s="1131"/>
      <c r="C305" s="1131"/>
      <c r="D305" s="1131"/>
      <c r="E305" s="1131"/>
      <c r="F305" s="1131"/>
      <c r="G305" s="1132"/>
      <c r="H305" s="1131"/>
      <c r="I305" s="1133"/>
      <c r="J305" s="1131"/>
      <c r="K305" s="1131"/>
      <c r="L305" s="1131"/>
      <c r="M305" s="1131"/>
      <c r="N305" s="1131"/>
      <c r="O305" s="1131"/>
      <c r="P305" s="875"/>
      <c r="Q305" s="1131"/>
      <c r="R305" s="1131"/>
      <c r="S305" s="1131"/>
      <c r="T305" s="1131"/>
      <c r="U305" s="1131"/>
      <c r="V305" s="1131"/>
      <c r="W305" s="1131"/>
      <c r="X305" s="1132"/>
      <c r="Y305" s="1131"/>
      <c r="Z305" s="1133"/>
      <c r="AA305" s="1131"/>
      <c r="AB305" s="1131"/>
      <c r="AC305" s="1131"/>
      <c r="AD305" s="1131"/>
      <c r="AE305" s="1131"/>
      <c r="AF305" s="1131"/>
      <c r="AG305" s="875"/>
      <c r="AH305" s="1131"/>
    </row>
    <row r="306">
      <c r="A306" s="1131"/>
      <c r="B306" s="1131"/>
      <c r="C306" s="1131"/>
      <c r="D306" s="1131"/>
      <c r="E306" s="1131"/>
      <c r="F306" s="1131"/>
      <c r="G306" s="1132"/>
      <c r="H306" s="1131"/>
      <c r="I306" s="1133"/>
      <c r="J306" s="1131"/>
      <c r="K306" s="1131"/>
      <c r="L306" s="1131"/>
      <c r="M306" s="1131"/>
      <c r="N306" s="1131"/>
      <c r="O306" s="1131"/>
      <c r="P306" s="875"/>
      <c r="Q306" s="1131"/>
      <c r="R306" s="1131"/>
      <c r="S306" s="1131"/>
      <c r="T306" s="1131"/>
      <c r="U306" s="1131"/>
      <c r="V306" s="1131"/>
      <c r="W306" s="1131"/>
      <c r="X306" s="1132"/>
      <c r="Y306" s="1131"/>
      <c r="Z306" s="1133"/>
      <c r="AA306" s="1131"/>
      <c r="AB306" s="1131"/>
      <c r="AC306" s="1131"/>
      <c r="AD306" s="1131"/>
      <c r="AE306" s="1131"/>
      <c r="AF306" s="1131"/>
      <c r="AG306" s="875"/>
      <c r="AH306" s="1131"/>
    </row>
    <row r="307">
      <c r="A307" s="1131"/>
      <c r="B307" s="1131"/>
      <c r="C307" s="1131"/>
      <c r="D307" s="1131"/>
      <c r="E307" s="1131"/>
      <c r="F307" s="1131"/>
      <c r="G307" s="1132"/>
      <c r="H307" s="1131"/>
      <c r="I307" s="1133"/>
      <c r="J307" s="1131"/>
      <c r="K307" s="1131"/>
      <c r="L307" s="1131"/>
      <c r="M307" s="1131"/>
      <c r="N307" s="1131"/>
      <c r="O307" s="1131"/>
      <c r="P307" s="875"/>
      <c r="Q307" s="1131"/>
      <c r="R307" s="1131"/>
      <c r="S307" s="1131"/>
      <c r="T307" s="1131"/>
      <c r="U307" s="1131"/>
      <c r="V307" s="1131"/>
      <c r="W307" s="1131"/>
      <c r="X307" s="1132"/>
      <c r="Y307" s="1131"/>
      <c r="Z307" s="1133"/>
      <c r="AA307" s="1131"/>
      <c r="AB307" s="1131"/>
      <c r="AC307" s="1131"/>
      <c r="AD307" s="1131"/>
      <c r="AE307" s="1131"/>
      <c r="AF307" s="1131"/>
      <c r="AG307" s="875"/>
      <c r="AH307" s="1131"/>
    </row>
    <row r="308">
      <c r="A308" s="1131"/>
      <c r="B308" s="1131"/>
      <c r="C308" s="1131"/>
      <c r="D308" s="1131"/>
      <c r="E308" s="1131"/>
      <c r="F308" s="1131"/>
      <c r="G308" s="1132"/>
      <c r="H308" s="1131"/>
      <c r="I308" s="1133"/>
      <c r="J308" s="1131"/>
      <c r="K308" s="1131"/>
      <c r="L308" s="1131"/>
      <c r="M308" s="1131"/>
      <c r="N308" s="1131"/>
      <c r="O308" s="1131"/>
      <c r="P308" s="875"/>
      <c r="Q308" s="1131"/>
      <c r="R308" s="1131"/>
      <c r="S308" s="1131"/>
      <c r="T308" s="1131"/>
      <c r="U308" s="1131"/>
      <c r="V308" s="1131"/>
      <c r="W308" s="1131"/>
      <c r="X308" s="1132"/>
      <c r="Y308" s="1131"/>
      <c r="Z308" s="1133"/>
      <c r="AA308" s="1131"/>
      <c r="AB308" s="1131"/>
      <c r="AC308" s="1131"/>
      <c r="AD308" s="1131"/>
      <c r="AE308" s="1131"/>
      <c r="AF308" s="1131"/>
      <c r="AG308" s="875"/>
      <c r="AH308" s="1131"/>
    </row>
    <row r="309">
      <c r="A309" s="1131"/>
      <c r="B309" s="1131"/>
      <c r="C309" s="1131"/>
      <c r="D309" s="1131"/>
      <c r="E309" s="1131"/>
      <c r="F309" s="1131"/>
      <c r="G309" s="1132"/>
      <c r="H309" s="1131"/>
      <c r="I309" s="1133"/>
      <c r="J309" s="1131"/>
      <c r="K309" s="1131"/>
      <c r="L309" s="1131"/>
      <c r="M309" s="1131"/>
      <c r="N309" s="1131"/>
      <c r="O309" s="1131"/>
      <c r="P309" s="875"/>
      <c r="Q309" s="1131"/>
      <c r="R309" s="1131"/>
      <c r="S309" s="1131"/>
      <c r="T309" s="1131"/>
      <c r="U309" s="1131"/>
      <c r="V309" s="1131"/>
      <c r="W309" s="1131"/>
      <c r="X309" s="1132"/>
      <c r="Y309" s="1131"/>
      <c r="Z309" s="1133"/>
      <c r="AA309" s="1131"/>
      <c r="AB309" s="1131"/>
      <c r="AC309" s="1131"/>
      <c r="AD309" s="1131"/>
      <c r="AE309" s="1131"/>
      <c r="AF309" s="1131"/>
      <c r="AG309" s="875"/>
      <c r="AH309" s="1131"/>
    </row>
    <row r="310">
      <c r="A310" s="1131"/>
      <c r="B310" s="1131"/>
      <c r="C310" s="1131"/>
      <c r="D310" s="1131"/>
      <c r="E310" s="1131"/>
      <c r="F310" s="1131"/>
      <c r="G310" s="1132"/>
      <c r="H310" s="1131"/>
      <c r="I310" s="1133"/>
      <c r="J310" s="1131"/>
      <c r="K310" s="1131"/>
      <c r="L310" s="1131"/>
      <c r="M310" s="1131"/>
      <c r="N310" s="1131"/>
      <c r="O310" s="1131"/>
      <c r="P310" s="875"/>
      <c r="Q310" s="1131"/>
      <c r="R310" s="1131"/>
      <c r="S310" s="1131"/>
      <c r="T310" s="1131"/>
      <c r="U310" s="1131"/>
      <c r="V310" s="1131"/>
      <c r="W310" s="1131"/>
      <c r="X310" s="1132"/>
      <c r="Y310" s="1131"/>
      <c r="Z310" s="1133"/>
      <c r="AA310" s="1131"/>
      <c r="AB310" s="1131"/>
      <c r="AC310" s="1131"/>
      <c r="AD310" s="1131"/>
      <c r="AE310" s="1131"/>
      <c r="AF310" s="1131"/>
      <c r="AG310" s="875"/>
      <c r="AH310" s="1131"/>
    </row>
    <row r="311">
      <c r="A311" s="1131"/>
      <c r="B311" s="1131"/>
      <c r="C311" s="1131"/>
      <c r="D311" s="1131"/>
      <c r="E311" s="1131"/>
      <c r="F311" s="1131"/>
      <c r="G311" s="1132"/>
      <c r="H311" s="1131"/>
      <c r="I311" s="1133"/>
      <c r="J311" s="1131"/>
      <c r="K311" s="1131"/>
      <c r="L311" s="1131"/>
      <c r="M311" s="1131"/>
      <c r="N311" s="1131"/>
      <c r="O311" s="1131"/>
      <c r="P311" s="875"/>
      <c r="Q311" s="1131"/>
      <c r="R311" s="1131"/>
      <c r="S311" s="1131"/>
      <c r="T311" s="1131"/>
      <c r="U311" s="1131"/>
      <c r="V311" s="1131"/>
      <c r="W311" s="1131"/>
      <c r="X311" s="1132"/>
      <c r="Y311" s="1131"/>
      <c r="Z311" s="1133"/>
      <c r="AA311" s="1131"/>
      <c r="AB311" s="1131"/>
      <c r="AC311" s="1131"/>
      <c r="AD311" s="1131"/>
      <c r="AE311" s="1131"/>
      <c r="AF311" s="1131"/>
      <c r="AG311" s="875"/>
      <c r="AH311" s="1131"/>
    </row>
    <row r="312">
      <c r="A312" s="1131"/>
      <c r="B312" s="1131"/>
      <c r="C312" s="1131"/>
      <c r="D312" s="1131"/>
      <c r="E312" s="1131"/>
      <c r="F312" s="1131"/>
      <c r="G312" s="1132"/>
      <c r="H312" s="1131"/>
      <c r="I312" s="1133"/>
      <c r="J312" s="1131"/>
      <c r="K312" s="1131"/>
      <c r="L312" s="1131"/>
      <c r="M312" s="1131"/>
      <c r="N312" s="1131"/>
      <c r="O312" s="1131"/>
      <c r="P312" s="875"/>
      <c r="Q312" s="1131"/>
      <c r="R312" s="1131"/>
      <c r="S312" s="1131"/>
      <c r="T312" s="1131"/>
      <c r="U312" s="1131"/>
      <c r="V312" s="1131"/>
      <c r="W312" s="1131"/>
      <c r="X312" s="1132"/>
      <c r="Y312" s="1131"/>
      <c r="Z312" s="1133"/>
      <c r="AA312" s="1131"/>
      <c r="AB312" s="1131"/>
      <c r="AC312" s="1131"/>
      <c r="AD312" s="1131"/>
      <c r="AE312" s="1131"/>
      <c r="AF312" s="1131"/>
      <c r="AG312" s="875"/>
      <c r="AH312" s="1131"/>
    </row>
    <row r="313">
      <c r="A313" s="1131"/>
      <c r="B313" s="1131"/>
      <c r="C313" s="1131"/>
      <c r="D313" s="1131"/>
      <c r="E313" s="1131"/>
      <c r="F313" s="1131"/>
      <c r="G313" s="1132"/>
      <c r="H313" s="1131"/>
      <c r="I313" s="1133"/>
      <c r="J313" s="1131"/>
      <c r="K313" s="1131"/>
      <c r="L313" s="1131"/>
      <c r="M313" s="1131"/>
      <c r="N313" s="1131"/>
      <c r="O313" s="1131"/>
      <c r="P313" s="875"/>
      <c r="Q313" s="1131"/>
      <c r="R313" s="1131"/>
      <c r="S313" s="1131"/>
      <c r="T313" s="1131"/>
      <c r="U313" s="1131"/>
      <c r="V313" s="1131"/>
      <c r="W313" s="1131"/>
      <c r="X313" s="1132"/>
      <c r="Y313" s="1131"/>
      <c r="Z313" s="1133"/>
      <c r="AA313" s="1131"/>
      <c r="AB313" s="1131"/>
      <c r="AC313" s="1131"/>
      <c r="AD313" s="1131"/>
      <c r="AE313" s="1131"/>
      <c r="AF313" s="1131"/>
      <c r="AG313" s="875"/>
      <c r="AH313" s="1131"/>
    </row>
    <row r="314">
      <c r="A314" s="1131"/>
      <c r="B314" s="1131"/>
      <c r="C314" s="1131"/>
      <c r="D314" s="1131"/>
      <c r="E314" s="1131"/>
      <c r="F314" s="1131"/>
      <c r="G314" s="1132"/>
      <c r="H314" s="1131"/>
      <c r="I314" s="1133"/>
      <c r="J314" s="1131"/>
      <c r="K314" s="1131"/>
      <c r="L314" s="1131"/>
      <c r="M314" s="1131"/>
      <c r="N314" s="1131"/>
      <c r="O314" s="1131"/>
      <c r="P314" s="875"/>
      <c r="Q314" s="1131"/>
      <c r="R314" s="1131"/>
      <c r="S314" s="1131"/>
      <c r="T314" s="1131"/>
      <c r="U314" s="1131"/>
      <c r="V314" s="1131"/>
      <c r="W314" s="1131"/>
      <c r="X314" s="1132"/>
      <c r="Y314" s="1131"/>
      <c r="Z314" s="1133"/>
      <c r="AA314" s="1131"/>
      <c r="AB314" s="1131"/>
      <c r="AC314" s="1131"/>
      <c r="AD314" s="1131"/>
      <c r="AE314" s="1131"/>
      <c r="AF314" s="1131"/>
      <c r="AG314" s="875"/>
      <c r="AH314" s="1131"/>
    </row>
    <row r="315">
      <c r="A315" s="1131"/>
      <c r="B315" s="1131"/>
      <c r="C315" s="1131"/>
      <c r="D315" s="1131"/>
      <c r="E315" s="1131"/>
      <c r="F315" s="1131"/>
      <c r="G315" s="1132"/>
      <c r="H315" s="1131"/>
      <c r="I315" s="1133"/>
      <c r="J315" s="1131"/>
      <c r="K315" s="1131"/>
      <c r="L315" s="1131"/>
      <c r="M315" s="1131"/>
      <c r="N315" s="1131"/>
      <c r="O315" s="1131"/>
      <c r="P315" s="875"/>
      <c r="Q315" s="1131"/>
      <c r="R315" s="1131"/>
      <c r="S315" s="1131"/>
      <c r="T315" s="1131"/>
      <c r="U315" s="1131"/>
      <c r="V315" s="1131"/>
      <c r="W315" s="1131"/>
      <c r="X315" s="1132"/>
      <c r="Y315" s="1131"/>
      <c r="Z315" s="1133"/>
      <c r="AA315" s="1131"/>
      <c r="AB315" s="1131"/>
      <c r="AC315" s="1131"/>
      <c r="AD315" s="1131"/>
      <c r="AE315" s="1131"/>
      <c r="AF315" s="1131"/>
      <c r="AG315" s="875"/>
      <c r="AH315" s="1131"/>
    </row>
    <row r="316">
      <c r="A316" s="1131"/>
      <c r="B316" s="1131"/>
      <c r="C316" s="1131"/>
      <c r="D316" s="1131"/>
      <c r="E316" s="1131"/>
      <c r="F316" s="1131"/>
      <c r="G316" s="1132"/>
      <c r="H316" s="1131"/>
      <c r="I316" s="1133"/>
      <c r="J316" s="1131"/>
      <c r="K316" s="1131"/>
      <c r="L316" s="1131"/>
      <c r="M316" s="1131"/>
      <c r="N316" s="1131"/>
      <c r="O316" s="1131"/>
      <c r="P316" s="875"/>
      <c r="Q316" s="1131"/>
      <c r="R316" s="1131"/>
      <c r="S316" s="1131"/>
      <c r="T316" s="1131"/>
      <c r="U316" s="1131"/>
      <c r="V316" s="1131"/>
      <c r="W316" s="1131"/>
      <c r="X316" s="1132"/>
      <c r="Y316" s="1131"/>
      <c r="Z316" s="1133"/>
      <c r="AA316" s="1131"/>
      <c r="AB316" s="1131"/>
      <c r="AC316" s="1131"/>
      <c r="AD316" s="1131"/>
      <c r="AE316" s="1131"/>
      <c r="AF316" s="1131"/>
      <c r="AG316" s="875"/>
      <c r="AH316" s="1131"/>
    </row>
    <row r="317">
      <c r="A317" s="1131"/>
      <c r="B317" s="1131"/>
      <c r="C317" s="1131"/>
      <c r="D317" s="1131"/>
      <c r="E317" s="1131"/>
      <c r="F317" s="1131"/>
      <c r="G317" s="1132"/>
      <c r="H317" s="1131"/>
      <c r="I317" s="1133"/>
      <c r="J317" s="1131"/>
      <c r="K317" s="1131"/>
      <c r="L317" s="1131"/>
      <c r="M317" s="1131"/>
      <c r="N317" s="1131"/>
      <c r="O317" s="1131"/>
      <c r="P317" s="875"/>
      <c r="Q317" s="1131"/>
      <c r="R317" s="1131"/>
      <c r="S317" s="1131"/>
      <c r="T317" s="1131"/>
      <c r="U317" s="1131"/>
      <c r="V317" s="1131"/>
      <c r="W317" s="1131"/>
      <c r="X317" s="1132"/>
      <c r="Y317" s="1131"/>
      <c r="Z317" s="1133"/>
      <c r="AA317" s="1131"/>
      <c r="AB317" s="1131"/>
      <c r="AC317" s="1131"/>
      <c r="AD317" s="1131"/>
      <c r="AE317" s="1131"/>
      <c r="AF317" s="1131"/>
      <c r="AG317" s="875"/>
      <c r="AH317" s="1131"/>
    </row>
    <row r="318">
      <c r="A318" s="1131"/>
      <c r="B318" s="1131"/>
      <c r="C318" s="1131"/>
      <c r="D318" s="1131"/>
      <c r="E318" s="1131"/>
      <c r="F318" s="1131"/>
      <c r="G318" s="1132"/>
      <c r="H318" s="1131"/>
      <c r="I318" s="1133"/>
      <c r="J318" s="1131"/>
      <c r="K318" s="1131"/>
      <c r="L318" s="1131"/>
      <c r="M318" s="1131"/>
      <c r="N318" s="1131"/>
      <c r="O318" s="1131"/>
      <c r="P318" s="875"/>
      <c r="Q318" s="1131"/>
      <c r="R318" s="1131"/>
      <c r="S318" s="1131"/>
      <c r="T318" s="1131"/>
      <c r="U318" s="1131"/>
      <c r="V318" s="1131"/>
      <c r="W318" s="1131"/>
      <c r="X318" s="1132"/>
      <c r="Y318" s="1131"/>
      <c r="Z318" s="1133"/>
      <c r="AA318" s="1131"/>
      <c r="AB318" s="1131"/>
      <c r="AC318" s="1131"/>
      <c r="AD318" s="1131"/>
      <c r="AE318" s="1131"/>
      <c r="AF318" s="1131"/>
      <c r="AG318" s="875"/>
      <c r="AH318" s="1131"/>
    </row>
    <row r="319">
      <c r="A319" s="1131"/>
      <c r="B319" s="1131"/>
      <c r="C319" s="1131"/>
      <c r="D319" s="1131"/>
      <c r="E319" s="1131"/>
      <c r="F319" s="1131"/>
      <c r="G319" s="1132"/>
      <c r="H319" s="1131"/>
      <c r="I319" s="1133"/>
      <c r="J319" s="1131"/>
      <c r="K319" s="1131"/>
      <c r="L319" s="1131"/>
      <c r="M319" s="1131"/>
      <c r="N319" s="1131"/>
      <c r="O319" s="1131"/>
      <c r="P319" s="875"/>
      <c r="Q319" s="1131"/>
      <c r="R319" s="1131"/>
      <c r="S319" s="1131"/>
      <c r="T319" s="1131"/>
      <c r="U319" s="1131"/>
      <c r="V319" s="1131"/>
      <c r="W319" s="1131"/>
      <c r="X319" s="1132"/>
      <c r="Y319" s="1131"/>
      <c r="Z319" s="1133"/>
      <c r="AA319" s="1131"/>
      <c r="AB319" s="1131"/>
      <c r="AC319" s="1131"/>
      <c r="AD319" s="1131"/>
      <c r="AE319" s="1131"/>
      <c r="AF319" s="1131"/>
      <c r="AG319" s="875"/>
      <c r="AH319" s="1131"/>
    </row>
    <row r="320">
      <c r="A320" s="1131"/>
      <c r="B320" s="1131"/>
      <c r="C320" s="1131"/>
      <c r="D320" s="1131"/>
      <c r="E320" s="1131"/>
      <c r="F320" s="1131"/>
      <c r="G320" s="1132"/>
      <c r="H320" s="1131"/>
      <c r="I320" s="1133"/>
      <c r="J320" s="1131"/>
      <c r="K320" s="1131"/>
      <c r="L320" s="1131"/>
      <c r="M320" s="1131"/>
      <c r="N320" s="1131"/>
      <c r="O320" s="1131"/>
      <c r="P320" s="875"/>
      <c r="Q320" s="1131"/>
      <c r="R320" s="1131"/>
      <c r="S320" s="1131"/>
      <c r="T320" s="1131"/>
      <c r="U320" s="1131"/>
      <c r="V320" s="1131"/>
      <c r="W320" s="1131"/>
      <c r="X320" s="1132"/>
      <c r="Y320" s="1131"/>
      <c r="Z320" s="1133"/>
      <c r="AA320" s="1131"/>
      <c r="AB320" s="1131"/>
      <c r="AC320" s="1131"/>
      <c r="AD320" s="1131"/>
      <c r="AE320" s="1131"/>
      <c r="AF320" s="1131"/>
      <c r="AG320" s="875"/>
      <c r="AH320" s="1131"/>
    </row>
    <row r="321">
      <c r="A321" s="1131"/>
      <c r="B321" s="1131"/>
      <c r="C321" s="1131"/>
      <c r="D321" s="1131"/>
      <c r="E321" s="1131"/>
      <c r="F321" s="1131"/>
      <c r="G321" s="1132"/>
      <c r="H321" s="1131"/>
      <c r="I321" s="1133"/>
      <c r="J321" s="1131"/>
      <c r="K321" s="1131"/>
      <c r="L321" s="1131"/>
      <c r="M321" s="1131"/>
      <c r="N321" s="1131"/>
      <c r="O321" s="1131"/>
      <c r="P321" s="875"/>
      <c r="Q321" s="1131"/>
      <c r="R321" s="1131"/>
      <c r="S321" s="1131"/>
      <c r="T321" s="1131"/>
      <c r="U321" s="1131"/>
      <c r="V321" s="1131"/>
      <c r="W321" s="1131"/>
      <c r="X321" s="1132"/>
      <c r="Y321" s="1131"/>
      <c r="Z321" s="1133"/>
      <c r="AA321" s="1131"/>
      <c r="AB321" s="1131"/>
      <c r="AC321" s="1131"/>
      <c r="AD321" s="1131"/>
      <c r="AE321" s="1131"/>
      <c r="AF321" s="1131"/>
      <c r="AG321" s="875"/>
      <c r="AH321" s="1131"/>
    </row>
    <row r="322">
      <c r="A322" s="1131"/>
      <c r="B322" s="1131"/>
      <c r="C322" s="1131"/>
      <c r="D322" s="1131"/>
      <c r="E322" s="1131"/>
      <c r="F322" s="1131"/>
      <c r="G322" s="1132"/>
      <c r="H322" s="1131"/>
      <c r="I322" s="1133"/>
      <c r="J322" s="1131"/>
      <c r="K322" s="1131"/>
      <c r="L322" s="1131"/>
      <c r="M322" s="1131"/>
      <c r="N322" s="1131"/>
      <c r="O322" s="1131"/>
      <c r="P322" s="875"/>
      <c r="Q322" s="1131"/>
      <c r="R322" s="1131"/>
      <c r="S322" s="1131"/>
      <c r="T322" s="1131"/>
      <c r="U322" s="1131"/>
      <c r="V322" s="1131"/>
      <c r="W322" s="1131"/>
      <c r="X322" s="1132"/>
      <c r="Y322" s="1131"/>
      <c r="Z322" s="1133"/>
      <c r="AA322" s="1131"/>
      <c r="AB322" s="1131"/>
      <c r="AC322" s="1131"/>
      <c r="AD322" s="1131"/>
      <c r="AE322" s="1131"/>
      <c r="AF322" s="1131"/>
      <c r="AG322" s="875"/>
      <c r="AH322" s="1131"/>
    </row>
    <row r="323">
      <c r="A323" s="1131"/>
      <c r="B323" s="1131"/>
      <c r="C323" s="1131"/>
      <c r="D323" s="1131"/>
      <c r="E323" s="1131"/>
      <c r="F323" s="1131"/>
      <c r="G323" s="1132"/>
      <c r="H323" s="1131"/>
      <c r="I323" s="1133"/>
      <c r="J323" s="1131"/>
      <c r="K323" s="1131"/>
      <c r="L323" s="1131"/>
      <c r="M323" s="1131"/>
      <c r="N323" s="1131"/>
      <c r="O323" s="1131"/>
      <c r="P323" s="875"/>
      <c r="Q323" s="1131"/>
      <c r="R323" s="1131"/>
      <c r="S323" s="1131"/>
      <c r="T323" s="1131"/>
      <c r="U323" s="1131"/>
      <c r="V323" s="1131"/>
      <c r="W323" s="1131"/>
      <c r="X323" s="1132"/>
      <c r="Y323" s="1131"/>
      <c r="Z323" s="1133"/>
      <c r="AA323" s="1131"/>
      <c r="AB323" s="1131"/>
      <c r="AC323" s="1131"/>
      <c r="AD323" s="1131"/>
      <c r="AE323" s="1131"/>
      <c r="AF323" s="1131"/>
      <c r="AG323" s="875"/>
      <c r="AH323" s="1131"/>
    </row>
    <row r="324">
      <c r="A324" s="1131"/>
      <c r="B324" s="1131"/>
      <c r="C324" s="1131"/>
      <c r="D324" s="1131"/>
      <c r="E324" s="1131"/>
      <c r="F324" s="1131"/>
      <c r="G324" s="1132"/>
      <c r="H324" s="1131"/>
      <c r="I324" s="1133"/>
      <c r="J324" s="1131"/>
      <c r="K324" s="1131"/>
      <c r="L324" s="1131"/>
      <c r="M324" s="1131"/>
      <c r="N324" s="1131"/>
      <c r="O324" s="1131"/>
      <c r="P324" s="875"/>
      <c r="Q324" s="1131"/>
      <c r="R324" s="1131"/>
      <c r="S324" s="1131"/>
      <c r="T324" s="1131"/>
      <c r="U324" s="1131"/>
      <c r="V324" s="1131"/>
      <c r="W324" s="1131"/>
      <c r="X324" s="1132"/>
      <c r="Y324" s="1131"/>
      <c r="Z324" s="1133"/>
      <c r="AA324" s="1131"/>
      <c r="AB324" s="1131"/>
      <c r="AC324" s="1131"/>
      <c r="AD324" s="1131"/>
      <c r="AE324" s="1131"/>
      <c r="AF324" s="1131"/>
      <c r="AG324" s="875"/>
      <c r="AH324" s="1131"/>
    </row>
    <row r="325">
      <c r="A325" s="1131"/>
      <c r="B325" s="1131"/>
      <c r="C325" s="1131"/>
      <c r="D325" s="1131"/>
      <c r="E325" s="1131"/>
      <c r="F325" s="1131"/>
      <c r="G325" s="1132"/>
      <c r="H325" s="1131"/>
      <c r="I325" s="1133"/>
      <c r="J325" s="1131"/>
      <c r="K325" s="1131"/>
      <c r="L325" s="1131"/>
      <c r="M325" s="1131"/>
      <c r="N325" s="1131"/>
      <c r="O325" s="1131"/>
      <c r="P325" s="875"/>
      <c r="Q325" s="1131"/>
      <c r="R325" s="1131"/>
      <c r="S325" s="1131"/>
      <c r="T325" s="1131"/>
      <c r="U325" s="1131"/>
      <c r="V325" s="1131"/>
      <c r="W325" s="1131"/>
      <c r="X325" s="1132"/>
      <c r="Y325" s="1131"/>
      <c r="Z325" s="1133"/>
      <c r="AA325" s="1131"/>
      <c r="AB325" s="1131"/>
      <c r="AC325" s="1131"/>
      <c r="AD325" s="1131"/>
      <c r="AE325" s="1131"/>
      <c r="AF325" s="1131"/>
      <c r="AG325" s="875"/>
      <c r="AH325" s="1131"/>
    </row>
    <row r="326">
      <c r="A326" s="1131"/>
      <c r="B326" s="1131"/>
      <c r="C326" s="1131"/>
      <c r="D326" s="1131"/>
      <c r="E326" s="1131"/>
      <c r="F326" s="1131"/>
      <c r="G326" s="1132"/>
      <c r="H326" s="1131"/>
      <c r="I326" s="1133"/>
      <c r="J326" s="1131"/>
      <c r="K326" s="1131"/>
      <c r="L326" s="1131"/>
      <c r="M326" s="1131"/>
      <c r="N326" s="1131"/>
      <c r="O326" s="1131"/>
      <c r="P326" s="875"/>
      <c r="Q326" s="1131"/>
      <c r="R326" s="1131"/>
      <c r="S326" s="1131"/>
      <c r="T326" s="1131"/>
      <c r="U326" s="1131"/>
      <c r="V326" s="1131"/>
      <c r="W326" s="1131"/>
      <c r="X326" s="1132"/>
      <c r="Y326" s="1131"/>
      <c r="Z326" s="1133"/>
      <c r="AA326" s="1131"/>
      <c r="AB326" s="1131"/>
      <c r="AC326" s="1131"/>
      <c r="AD326" s="1131"/>
      <c r="AE326" s="1131"/>
      <c r="AF326" s="1131"/>
      <c r="AG326" s="875"/>
      <c r="AH326" s="1131"/>
    </row>
    <row r="327">
      <c r="A327" s="1131"/>
      <c r="B327" s="1131"/>
      <c r="C327" s="1131"/>
      <c r="D327" s="1131"/>
      <c r="E327" s="1131"/>
      <c r="F327" s="1131"/>
      <c r="G327" s="1132"/>
      <c r="H327" s="1131"/>
      <c r="I327" s="1133"/>
      <c r="J327" s="1131"/>
      <c r="K327" s="1131"/>
      <c r="L327" s="1131"/>
      <c r="M327" s="1131"/>
      <c r="N327" s="1131"/>
      <c r="O327" s="1131"/>
      <c r="P327" s="875"/>
      <c r="Q327" s="1131"/>
      <c r="R327" s="1131"/>
      <c r="S327" s="1131"/>
      <c r="T327" s="1131"/>
      <c r="U327" s="1131"/>
      <c r="V327" s="1131"/>
      <c r="W327" s="1131"/>
      <c r="X327" s="1132"/>
      <c r="Y327" s="1131"/>
      <c r="Z327" s="1133"/>
      <c r="AA327" s="1131"/>
      <c r="AB327" s="1131"/>
      <c r="AC327" s="1131"/>
      <c r="AD327" s="1131"/>
      <c r="AE327" s="1131"/>
      <c r="AF327" s="1131"/>
      <c r="AG327" s="875"/>
      <c r="AH327" s="1131"/>
    </row>
    <row r="328">
      <c r="A328" s="1131"/>
      <c r="B328" s="1131"/>
      <c r="C328" s="1131"/>
      <c r="D328" s="1131"/>
      <c r="E328" s="1131"/>
      <c r="F328" s="1131"/>
      <c r="G328" s="1132"/>
      <c r="H328" s="1131"/>
      <c r="I328" s="1133"/>
      <c r="J328" s="1131"/>
      <c r="K328" s="1131"/>
      <c r="L328" s="1131"/>
      <c r="M328" s="1131"/>
      <c r="N328" s="1131"/>
      <c r="O328" s="1131"/>
      <c r="P328" s="875"/>
      <c r="Q328" s="1131"/>
      <c r="R328" s="1131"/>
      <c r="S328" s="1131"/>
      <c r="T328" s="1131"/>
      <c r="U328" s="1131"/>
      <c r="V328" s="1131"/>
      <c r="W328" s="1131"/>
      <c r="X328" s="1132"/>
      <c r="Y328" s="1131"/>
      <c r="Z328" s="1133"/>
      <c r="AA328" s="1131"/>
      <c r="AB328" s="1131"/>
      <c r="AC328" s="1131"/>
      <c r="AD328" s="1131"/>
      <c r="AE328" s="1131"/>
      <c r="AF328" s="1131"/>
      <c r="AG328" s="875"/>
      <c r="AH328" s="1131"/>
    </row>
    <row r="329">
      <c r="A329" s="1131"/>
      <c r="B329" s="1131"/>
      <c r="C329" s="1131"/>
      <c r="D329" s="1131"/>
      <c r="E329" s="1131"/>
      <c r="F329" s="1131"/>
      <c r="G329" s="1132"/>
      <c r="H329" s="1131"/>
      <c r="I329" s="1133"/>
      <c r="J329" s="1131"/>
      <c r="K329" s="1131"/>
      <c r="L329" s="1131"/>
      <c r="M329" s="1131"/>
      <c r="N329" s="1131"/>
      <c r="O329" s="1131"/>
      <c r="P329" s="875"/>
      <c r="Q329" s="1131"/>
      <c r="R329" s="1131"/>
      <c r="S329" s="1131"/>
      <c r="T329" s="1131"/>
      <c r="U329" s="1131"/>
      <c r="V329" s="1131"/>
      <c r="W329" s="1131"/>
      <c r="X329" s="1132"/>
      <c r="Y329" s="1131"/>
      <c r="Z329" s="1133"/>
      <c r="AA329" s="1131"/>
      <c r="AB329" s="1131"/>
      <c r="AC329" s="1131"/>
      <c r="AD329" s="1131"/>
      <c r="AE329" s="1131"/>
      <c r="AF329" s="1131"/>
      <c r="AG329" s="875"/>
      <c r="AH329" s="1131"/>
    </row>
    <row r="330">
      <c r="A330" s="1131"/>
      <c r="B330" s="1131"/>
      <c r="C330" s="1131"/>
      <c r="D330" s="1131"/>
      <c r="E330" s="1131"/>
      <c r="F330" s="1131"/>
      <c r="G330" s="1132"/>
      <c r="H330" s="1131"/>
      <c r="I330" s="1133"/>
      <c r="J330" s="1131"/>
      <c r="K330" s="1131"/>
      <c r="L330" s="1131"/>
      <c r="M330" s="1131"/>
      <c r="N330" s="1131"/>
      <c r="O330" s="1131"/>
      <c r="P330" s="875"/>
      <c r="Q330" s="1131"/>
      <c r="R330" s="1131"/>
      <c r="S330" s="1131"/>
      <c r="T330" s="1131"/>
      <c r="U330" s="1131"/>
      <c r="V330" s="1131"/>
      <c r="W330" s="1131"/>
      <c r="X330" s="1132"/>
      <c r="Y330" s="1131"/>
      <c r="Z330" s="1133"/>
      <c r="AA330" s="1131"/>
      <c r="AB330" s="1131"/>
      <c r="AC330" s="1131"/>
      <c r="AD330" s="1131"/>
      <c r="AE330" s="1131"/>
      <c r="AF330" s="1131"/>
      <c r="AG330" s="875"/>
      <c r="AH330" s="1131"/>
    </row>
    <row r="331">
      <c r="A331" s="1131"/>
      <c r="B331" s="1131"/>
      <c r="C331" s="1131"/>
      <c r="D331" s="1131"/>
      <c r="E331" s="1131"/>
      <c r="F331" s="1131"/>
      <c r="G331" s="1132"/>
      <c r="H331" s="1131"/>
      <c r="I331" s="1133"/>
      <c r="J331" s="1131"/>
      <c r="K331" s="1131"/>
      <c r="L331" s="1131"/>
      <c r="M331" s="1131"/>
      <c r="N331" s="1131"/>
      <c r="O331" s="1131"/>
      <c r="P331" s="875"/>
      <c r="Q331" s="1131"/>
      <c r="R331" s="1131"/>
      <c r="S331" s="1131"/>
      <c r="T331" s="1131"/>
      <c r="U331" s="1131"/>
      <c r="V331" s="1131"/>
      <c r="W331" s="1131"/>
      <c r="X331" s="1132"/>
      <c r="Y331" s="1131"/>
      <c r="Z331" s="1133"/>
      <c r="AA331" s="1131"/>
      <c r="AB331" s="1131"/>
      <c r="AC331" s="1131"/>
      <c r="AD331" s="1131"/>
      <c r="AE331" s="1131"/>
      <c r="AF331" s="1131"/>
      <c r="AG331" s="875"/>
      <c r="AH331" s="1131"/>
    </row>
    <row r="332">
      <c r="A332" s="1131"/>
      <c r="B332" s="1131"/>
      <c r="C332" s="1131"/>
      <c r="D332" s="1131"/>
      <c r="E332" s="1131"/>
      <c r="F332" s="1131"/>
      <c r="G332" s="1132"/>
      <c r="H332" s="1131"/>
      <c r="I332" s="1133"/>
      <c r="J332" s="1131"/>
      <c r="K332" s="1131"/>
      <c r="L332" s="1131"/>
      <c r="M332" s="1131"/>
      <c r="N332" s="1131"/>
      <c r="O332" s="1131"/>
      <c r="P332" s="875"/>
      <c r="Q332" s="1131"/>
      <c r="R332" s="1131"/>
      <c r="S332" s="1131"/>
      <c r="T332" s="1131"/>
      <c r="U332" s="1131"/>
      <c r="V332" s="1131"/>
      <c r="W332" s="1131"/>
      <c r="X332" s="1132"/>
      <c r="Y332" s="1131"/>
      <c r="Z332" s="1133"/>
      <c r="AA332" s="1131"/>
      <c r="AB332" s="1131"/>
      <c r="AC332" s="1131"/>
      <c r="AD332" s="1131"/>
      <c r="AE332" s="1131"/>
      <c r="AF332" s="1131"/>
      <c r="AG332" s="875"/>
      <c r="AH332" s="1131"/>
    </row>
    <row r="333">
      <c r="A333" s="1131"/>
      <c r="B333" s="1131"/>
      <c r="C333" s="1131"/>
      <c r="D333" s="1131"/>
      <c r="E333" s="1131"/>
      <c r="F333" s="1131"/>
      <c r="G333" s="1132"/>
      <c r="H333" s="1131"/>
      <c r="I333" s="1133"/>
      <c r="J333" s="1131"/>
      <c r="K333" s="1131"/>
      <c r="L333" s="1131"/>
      <c r="M333" s="1131"/>
      <c r="N333" s="1131"/>
      <c r="O333" s="1131"/>
      <c r="P333" s="875"/>
      <c r="Q333" s="1131"/>
      <c r="R333" s="1131"/>
      <c r="S333" s="1131"/>
      <c r="T333" s="1131"/>
      <c r="U333" s="1131"/>
      <c r="V333" s="1131"/>
      <c r="W333" s="1131"/>
      <c r="X333" s="1132"/>
      <c r="Y333" s="1131"/>
      <c r="Z333" s="1133"/>
      <c r="AA333" s="1131"/>
      <c r="AB333" s="1131"/>
      <c r="AC333" s="1131"/>
      <c r="AD333" s="1131"/>
      <c r="AE333" s="1131"/>
      <c r="AF333" s="1131"/>
      <c r="AG333" s="875"/>
      <c r="AH333" s="1131"/>
    </row>
    <row r="334">
      <c r="A334" s="1131"/>
      <c r="B334" s="1131"/>
      <c r="C334" s="1131"/>
      <c r="D334" s="1131"/>
      <c r="E334" s="1131"/>
      <c r="F334" s="1131"/>
      <c r="G334" s="1132"/>
      <c r="H334" s="1131"/>
      <c r="I334" s="1133"/>
      <c r="J334" s="1131"/>
      <c r="K334" s="1131"/>
      <c r="L334" s="1131"/>
      <c r="M334" s="1131"/>
      <c r="N334" s="1131"/>
      <c r="O334" s="1131"/>
      <c r="P334" s="875"/>
      <c r="Q334" s="1131"/>
      <c r="R334" s="1131"/>
      <c r="S334" s="1131"/>
      <c r="T334" s="1131"/>
      <c r="U334" s="1131"/>
      <c r="V334" s="1131"/>
      <c r="W334" s="1131"/>
      <c r="X334" s="1132"/>
      <c r="Y334" s="1131"/>
      <c r="Z334" s="1133"/>
      <c r="AA334" s="1131"/>
      <c r="AB334" s="1131"/>
      <c r="AC334" s="1131"/>
      <c r="AD334" s="1131"/>
      <c r="AE334" s="1131"/>
      <c r="AF334" s="1131"/>
      <c r="AG334" s="875"/>
      <c r="AH334" s="1131"/>
    </row>
    <row r="335">
      <c r="A335" s="1131"/>
      <c r="B335" s="1131"/>
      <c r="C335" s="1131"/>
      <c r="D335" s="1131"/>
      <c r="E335" s="1131"/>
      <c r="F335" s="1131"/>
      <c r="G335" s="1132"/>
      <c r="H335" s="1131"/>
      <c r="I335" s="1133"/>
      <c r="J335" s="1131"/>
      <c r="K335" s="1131"/>
      <c r="L335" s="1131"/>
      <c r="M335" s="1131"/>
      <c r="N335" s="1131"/>
      <c r="O335" s="1131"/>
      <c r="P335" s="875"/>
      <c r="Q335" s="1131"/>
      <c r="R335" s="1131"/>
      <c r="S335" s="1131"/>
      <c r="T335" s="1131"/>
      <c r="U335" s="1131"/>
      <c r="V335" s="1131"/>
      <c r="W335" s="1131"/>
      <c r="X335" s="1132"/>
      <c r="Y335" s="1131"/>
      <c r="Z335" s="1133"/>
      <c r="AA335" s="1131"/>
      <c r="AB335" s="1131"/>
      <c r="AC335" s="1131"/>
      <c r="AD335" s="1131"/>
      <c r="AE335" s="1131"/>
      <c r="AF335" s="1131"/>
      <c r="AG335" s="875"/>
      <c r="AH335" s="1131"/>
    </row>
    <row r="336">
      <c r="A336" s="1131"/>
      <c r="B336" s="1131"/>
      <c r="C336" s="1131"/>
      <c r="D336" s="1131"/>
      <c r="E336" s="1131"/>
      <c r="F336" s="1131"/>
      <c r="G336" s="1132"/>
      <c r="H336" s="1131"/>
      <c r="I336" s="1133"/>
      <c r="J336" s="1131"/>
      <c r="K336" s="1131"/>
      <c r="L336" s="1131"/>
      <c r="M336" s="1131"/>
      <c r="N336" s="1131"/>
      <c r="O336" s="1131"/>
      <c r="P336" s="875"/>
      <c r="Q336" s="1131"/>
      <c r="R336" s="1131"/>
      <c r="S336" s="1131"/>
      <c r="T336" s="1131"/>
      <c r="U336" s="1131"/>
      <c r="V336" s="1131"/>
      <c r="W336" s="1131"/>
      <c r="X336" s="1132"/>
      <c r="Y336" s="1131"/>
      <c r="Z336" s="1133"/>
      <c r="AA336" s="1131"/>
      <c r="AB336" s="1131"/>
      <c r="AC336" s="1131"/>
      <c r="AD336" s="1131"/>
      <c r="AE336" s="1131"/>
      <c r="AF336" s="1131"/>
      <c r="AG336" s="875"/>
      <c r="AH336" s="1131"/>
    </row>
    <row r="337">
      <c r="A337" s="1131"/>
      <c r="B337" s="1131"/>
      <c r="C337" s="1131"/>
      <c r="D337" s="1131"/>
      <c r="E337" s="1131"/>
      <c r="F337" s="1131"/>
      <c r="G337" s="1132"/>
      <c r="H337" s="1131"/>
      <c r="I337" s="1133"/>
      <c r="J337" s="1131"/>
      <c r="K337" s="1131"/>
      <c r="L337" s="1131"/>
      <c r="M337" s="1131"/>
      <c r="N337" s="1131"/>
      <c r="O337" s="1131"/>
      <c r="P337" s="875"/>
      <c r="Q337" s="1131"/>
      <c r="R337" s="1131"/>
      <c r="S337" s="1131"/>
      <c r="T337" s="1131"/>
      <c r="U337" s="1131"/>
      <c r="V337" s="1131"/>
      <c r="W337" s="1131"/>
      <c r="X337" s="1132"/>
      <c r="Y337" s="1131"/>
      <c r="Z337" s="1133"/>
      <c r="AA337" s="1131"/>
      <c r="AB337" s="1131"/>
      <c r="AC337" s="1131"/>
      <c r="AD337" s="1131"/>
      <c r="AE337" s="1131"/>
      <c r="AF337" s="1131"/>
      <c r="AG337" s="875"/>
      <c r="AH337" s="1131"/>
    </row>
    <row r="338">
      <c r="A338" s="1131"/>
      <c r="B338" s="1131"/>
      <c r="C338" s="1131"/>
      <c r="D338" s="1131"/>
      <c r="E338" s="1131"/>
      <c r="F338" s="1131"/>
      <c r="G338" s="1132"/>
      <c r="H338" s="1131"/>
      <c r="I338" s="1133"/>
      <c r="J338" s="1131"/>
      <c r="K338" s="1131"/>
      <c r="L338" s="1131"/>
      <c r="M338" s="1131"/>
      <c r="N338" s="1131"/>
      <c r="O338" s="1131"/>
      <c r="P338" s="875"/>
      <c r="Q338" s="1131"/>
      <c r="R338" s="1131"/>
      <c r="S338" s="1131"/>
      <c r="T338" s="1131"/>
      <c r="U338" s="1131"/>
      <c r="V338" s="1131"/>
      <c r="W338" s="1131"/>
      <c r="X338" s="1132"/>
      <c r="Y338" s="1131"/>
      <c r="Z338" s="1133"/>
      <c r="AA338" s="1131"/>
      <c r="AB338" s="1131"/>
      <c r="AC338" s="1131"/>
      <c r="AD338" s="1131"/>
      <c r="AE338" s="1131"/>
      <c r="AF338" s="1131"/>
      <c r="AG338" s="875"/>
      <c r="AH338" s="1131"/>
    </row>
    <row r="339">
      <c r="A339" s="1131"/>
      <c r="B339" s="1131"/>
      <c r="C339" s="1131"/>
      <c r="D339" s="1131"/>
      <c r="E339" s="1131"/>
      <c r="F339" s="1131"/>
      <c r="G339" s="1132"/>
      <c r="H339" s="1131"/>
      <c r="I339" s="1133"/>
      <c r="J339" s="1131"/>
      <c r="K339" s="1131"/>
      <c r="L339" s="1131"/>
      <c r="M339" s="1131"/>
      <c r="N339" s="1131"/>
      <c r="O339" s="1131"/>
      <c r="P339" s="875"/>
      <c r="Q339" s="1131"/>
      <c r="R339" s="1131"/>
      <c r="S339" s="1131"/>
      <c r="T339" s="1131"/>
      <c r="U339" s="1131"/>
      <c r="V339" s="1131"/>
      <c r="W339" s="1131"/>
      <c r="X339" s="1132"/>
      <c r="Y339" s="1131"/>
      <c r="Z339" s="1133"/>
      <c r="AA339" s="1131"/>
      <c r="AB339" s="1131"/>
      <c r="AC339" s="1131"/>
      <c r="AD339" s="1131"/>
      <c r="AE339" s="1131"/>
      <c r="AF339" s="1131"/>
      <c r="AG339" s="875"/>
      <c r="AH339" s="1131"/>
    </row>
    <row r="340">
      <c r="A340" s="1131"/>
      <c r="B340" s="1131"/>
      <c r="C340" s="1131"/>
      <c r="D340" s="1131"/>
      <c r="E340" s="1131"/>
      <c r="F340" s="1131"/>
      <c r="G340" s="1132"/>
      <c r="H340" s="1131"/>
      <c r="I340" s="1133"/>
      <c r="J340" s="1131"/>
      <c r="K340" s="1131"/>
      <c r="L340" s="1131"/>
      <c r="M340" s="1131"/>
      <c r="N340" s="1131"/>
      <c r="O340" s="1131"/>
      <c r="P340" s="875"/>
      <c r="Q340" s="1131"/>
      <c r="R340" s="1131"/>
      <c r="S340" s="1131"/>
      <c r="T340" s="1131"/>
      <c r="U340" s="1131"/>
      <c r="V340" s="1131"/>
      <c r="W340" s="1131"/>
      <c r="X340" s="1132"/>
      <c r="Y340" s="1131"/>
      <c r="Z340" s="1133"/>
      <c r="AA340" s="1131"/>
      <c r="AB340" s="1131"/>
      <c r="AC340" s="1131"/>
      <c r="AD340" s="1131"/>
      <c r="AE340" s="1131"/>
      <c r="AF340" s="1131"/>
      <c r="AG340" s="875"/>
      <c r="AH340" s="1131"/>
    </row>
    <row r="341">
      <c r="A341" s="1131"/>
      <c r="B341" s="1131"/>
      <c r="C341" s="1131"/>
      <c r="D341" s="1131"/>
      <c r="E341" s="1131"/>
      <c r="F341" s="1131"/>
      <c r="G341" s="1132"/>
      <c r="H341" s="1131"/>
      <c r="I341" s="1133"/>
      <c r="J341" s="1131"/>
      <c r="K341" s="1131"/>
      <c r="L341" s="1131"/>
      <c r="M341" s="1131"/>
      <c r="N341" s="1131"/>
      <c r="O341" s="1131"/>
      <c r="P341" s="875"/>
      <c r="Q341" s="1131"/>
      <c r="R341" s="1131"/>
      <c r="S341" s="1131"/>
      <c r="T341" s="1131"/>
      <c r="U341" s="1131"/>
      <c r="V341" s="1131"/>
      <c r="W341" s="1131"/>
      <c r="X341" s="1132"/>
      <c r="Y341" s="1131"/>
      <c r="Z341" s="1133"/>
      <c r="AA341" s="1131"/>
      <c r="AB341" s="1131"/>
      <c r="AC341" s="1131"/>
      <c r="AD341" s="1131"/>
      <c r="AE341" s="1131"/>
      <c r="AF341" s="1131"/>
      <c r="AG341" s="875"/>
      <c r="AH341" s="1131"/>
    </row>
    <row r="342">
      <c r="A342" s="1131"/>
      <c r="B342" s="1131"/>
      <c r="C342" s="1131"/>
      <c r="D342" s="1131"/>
      <c r="E342" s="1131"/>
      <c r="F342" s="1131"/>
      <c r="G342" s="1132"/>
      <c r="H342" s="1131"/>
      <c r="I342" s="1133"/>
      <c r="J342" s="1131"/>
      <c r="K342" s="1131"/>
      <c r="L342" s="1131"/>
      <c r="M342" s="1131"/>
      <c r="N342" s="1131"/>
      <c r="O342" s="1131"/>
      <c r="P342" s="875"/>
      <c r="Q342" s="1131"/>
      <c r="R342" s="1131"/>
      <c r="S342" s="1131"/>
      <c r="T342" s="1131"/>
      <c r="U342" s="1131"/>
      <c r="V342" s="1131"/>
      <c r="W342" s="1131"/>
      <c r="X342" s="1132"/>
      <c r="Y342" s="1131"/>
      <c r="Z342" s="1133"/>
      <c r="AA342" s="1131"/>
      <c r="AB342" s="1131"/>
      <c r="AC342" s="1131"/>
      <c r="AD342" s="1131"/>
      <c r="AE342" s="1131"/>
      <c r="AF342" s="1131"/>
      <c r="AG342" s="875"/>
      <c r="AH342" s="1131"/>
    </row>
    <row r="343">
      <c r="A343" s="1131"/>
      <c r="B343" s="1131"/>
      <c r="C343" s="1131"/>
      <c r="D343" s="1131"/>
      <c r="E343" s="1131"/>
      <c r="F343" s="1131"/>
      <c r="G343" s="1132"/>
      <c r="H343" s="1131"/>
      <c r="I343" s="1133"/>
      <c r="J343" s="1131"/>
      <c r="K343" s="1131"/>
      <c r="L343" s="1131"/>
      <c r="M343" s="1131"/>
      <c r="N343" s="1131"/>
      <c r="O343" s="1131"/>
      <c r="P343" s="875"/>
      <c r="Q343" s="1131"/>
      <c r="R343" s="1131"/>
      <c r="S343" s="1131"/>
      <c r="T343" s="1131"/>
      <c r="U343" s="1131"/>
      <c r="V343" s="1131"/>
      <c r="W343" s="1131"/>
      <c r="X343" s="1132"/>
      <c r="Y343" s="1131"/>
      <c r="Z343" s="1133"/>
      <c r="AA343" s="1131"/>
      <c r="AB343" s="1131"/>
      <c r="AC343" s="1131"/>
      <c r="AD343" s="1131"/>
      <c r="AE343" s="1131"/>
      <c r="AF343" s="1131"/>
      <c r="AG343" s="875"/>
      <c r="AH343" s="1131"/>
    </row>
    <row r="344">
      <c r="A344" s="1131"/>
      <c r="B344" s="1131"/>
      <c r="C344" s="1131"/>
      <c r="D344" s="1131"/>
      <c r="E344" s="1131"/>
      <c r="F344" s="1131"/>
      <c r="G344" s="1132"/>
      <c r="H344" s="1131"/>
      <c r="I344" s="1133"/>
      <c r="J344" s="1131"/>
      <c r="K344" s="1131"/>
      <c r="L344" s="1131"/>
      <c r="M344" s="1131"/>
      <c r="N344" s="1131"/>
      <c r="O344" s="1131"/>
      <c r="P344" s="875"/>
      <c r="Q344" s="1131"/>
      <c r="R344" s="1131"/>
      <c r="S344" s="1131"/>
      <c r="T344" s="1131"/>
      <c r="U344" s="1131"/>
      <c r="V344" s="1131"/>
      <c r="W344" s="1131"/>
      <c r="X344" s="1132"/>
      <c r="Y344" s="1131"/>
      <c r="Z344" s="1133"/>
      <c r="AA344" s="1131"/>
      <c r="AB344" s="1131"/>
      <c r="AC344" s="1131"/>
      <c r="AD344" s="1131"/>
      <c r="AE344" s="1131"/>
      <c r="AF344" s="1131"/>
      <c r="AG344" s="875"/>
      <c r="AH344" s="1131"/>
    </row>
    <row r="345">
      <c r="A345" s="1131"/>
      <c r="B345" s="1131"/>
      <c r="C345" s="1131"/>
      <c r="D345" s="1131"/>
      <c r="E345" s="1131"/>
      <c r="F345" s="1131"/>
      <c r="G345" s="1132"/>
      <c r="H345" s="1131"/>
      <c r="I345" s="1133"/>
      <c r="J345" s="1131"/>
      <c r="K345" s="1131"/>
      <c r="L345" s="1131"/>
      <c r="M345" s="1131"/>
      <c r="N345" s="1131"/>
      <c r="O345" s="1131"/>
      <c r="P345" s="875"/>
      <c r="Q345" s="1131"/>
      <c r="R345" s="1131"/>
      <c r="S345" s="1131"/>
      <c r="T345" s="1131"/>
      <c r="U345" s="1131"/>
      <c r="V345" s="1131"/>
      <c r="W345" s="1131"/>
      <c r="X345" s="1132"/>
      <c r="Y345" s="1131"/>
      <c r="Z345" s="1133"/>
      <c r="AA345" s="1131"/>
      <c r="AB345" s="1131"/>
      <c r="AC345" s="1131"/>
      <c r="AD345" s="1131"/>
      <c r="AE345" s="1131"/>
      <c r="AF345" s="1131"/>
      <c r="AG345" s="875"/>
      <c r="AH345" s="1131"/>
    </row>
    <row r="346">
      <c r="A346" s="1131"/>
      <c r="B346" s="1131"/>
      <c r="C346" s="1131"/>
      <c r="D346" s="1131"/>
      <c r="E346" s="1131"/>
      <c r="F346" s="1131"/>
      <c r="G346" s="1132"/>
      <c r="H346" s="1131"/>
      <c r="I346" s="1133"/>
      <c r="J346" s="1131"/>
      <c r="K346" s="1131"/>
      <c r="L346" s="1131"/>
      <c r="M346" s="1131"/>
      <c r="N346" s="1131"/>
      <c r="O346" s="1131"/>
      <c r="P346" s="875"/>
      <c r="Q346" s="1131"/>
      <c r="R346" s="1131"/>
      <c r="S346" s="1131"/>
      <c r="T346" s="1131"/>
      <c r="U346" s="1131"/>
      <c r="V346" s="1131"/>
      <c r="W346" s="1131"/>
      <c r="X346" s="1132"/>
      <c r="Y346" s="1131"/>
      <c r="Z346" s="1133"/>
      <c r="AA346" s="1131"/>
      <c r="AB346" s="1131"/>
      <c r="AC346" s="1131"/>
      <c r="AD346" s="1131"/>
      <c r="AE346" s="1131"/>
      <c r="AF346" s="1131"/>
      <c r="AG346" s="875"/>
      <c r="AH346" s="1131"/>
    </row>
    <row r="347">
      <c r="A347" s="1131"/>
      <c r="B347" s="1131"/>
      <c r="C347" s="1131"/>
      <c r="D347" s="1131"/>
      <c r="E347" s="1131"/>
      <c r="F347" s="1131"/>
      <c r="G347" s="1132"/>
      <c r="H347" s="1131"/>
      <c r="I347" s="1133"/>
      <c r="J347" s="1131"/>
      <c r="K347" s="1131"/>
      <c r="L347" s="1131"/>
      <c r="M347" s="1131"/>
      <c r="N347" s="1131"/>
      <c r="O347" s="1131"/>
      <c r="P347" s="875"/>
      <c r="Q347" s="1131"/>
      <c r="R347" s="1131"/>
      <c r="S347" s="1131"/>
      <c r="T347" s="1131"/>
      <c r="U347" s="1131"/>
      <c r="V347" s="1131"/>
      <c r="W347" s="1131"/>
      <c r="X347" s="1132"/>
      <c r="Y347" s="1131"/>
      <c r="Z347" s="1133"/>
      <c r="AA347" s="1131"/>
      <c r="AB347" s="1131"/>
      <c r="AC347" s="1131"/>
      <c r="AD347" s="1131"/>
      <c r="AE347" s="1131"/>
      <c r="AF347" s="1131"/>
      <c r="AG347" s="875"/>
      <c r="AH347" s="1131"/>
    </row>
    <row r="348">
      <c r="A348" s="1131"/>
      <c r="B348" s="1131"/>
      <c r="C348" s="1131"/>
      <c r="D348" s="1131"/>
      <c r="E348" s="1131"/>
      <c r="F348" s="1131"/>
      <c r="G348" s="1132"/>
      <c r="H348" s="1131"/>
      <c r="I348" s="1133"/>
      <c r="J348" s="1131"/>
      <c r="K348" s="1131"/>
      <c r="L348" s="1131"/>
      <c r="M348" s="1131"/>
      <c r="N348" s="1131"/>
      <c r="O348" s="1131"/>
      <c r="P348" s="875"/>
      <c r="Q348" s="1131"/>
      <c r="R348" s="1131"/>
      <c r="S348" s="1131"/>
      <c r="T348" s="1131"/>
      <c r="U348" s="1131"/>
      <c r="V348" s="1131"/>
      <c r="W348" s="1131"/>
      <c r="X348" s="1132"/>
      <c r="Y348" s="1131"/>
      <c r="Z348" s="1133"/>
      <c r="AA348" s="1131"/>
      <c r="AB348" s="1131"/>
      <c r="AC348" s="1131"/>
      <c r="AD348" s="1131"/>
      <c r="AE348" s="1131"/>
      <c r="AF348" s="1131"/>
      <c r="AG348" s="875"/>
      <c r="AH348" s="1131"/>
    </row>
    <row r="349">
      <c r="A349" s="1131"/>
      <c r="B349" s="1131"/>
      <c r="C349" s="1131"/>
      <c r="D349" s="1131"/>
      <c r="E349" s="1131"/>
      <c r="F349" s="1131"/>
      <c r="G349" s="1132"/>
      <c r="H349" s="1131"/>
      <c r="I349" s="1133"/>
      <c r="J349" s="1131"/>
      <c r="K349" s="1131"/>
      <c r="L349" s="1131"/>
      <c r="M349" s="1131"/>
      <c r="N349" s="1131"/>
      <c r="O349" s="1131"/>
      <c r="P349" s="875"/>
      <c r="Q349" s="1131"/>
      <c r="R349" s="1131"/>
      <c r="S349" s="1131"/>
      <c r="T349" s="1131"/>
      <c r="U349" s="1131"/>
      <c r="V349" s="1131"/>
      <c r="W349" s="1131"/>
      <c r="X349" s="1132"/>
      <c r="Y349" s="1131"/>
      <c r="Z349" s="1133"/>
      <c r="AA349" s="1131"/>
      <c r="AB349" s="1131"/>
      <c r="AC349" s="1131"/>
      <c r="AD349" s="1131"/>
      <c r="AE349" s="1131"/>
      <c r="AF349" s="1131"/>
      <c r="AG349" s="875"/>
      <c r="AH349" s="1131"/>
    </row>
    <row r="350">
      <c r="A350" s="1131"/>
      <c r="B350" s="1131"/>
      <c r="C350" s="1131"/>
      <c r="D350" s="1131"/>
      <c r="E350" s="1131"/>
      <c r="F350" s="1131"/>
      <c r="G350" s="1132"/>
      <c r="H350" s="1131"/>
      <c r="I350" s="1133"/>
      <c r="J350" s="1131"/>
      <c r="K350" s="1131"/>
      <c r="L350" s="1131"/>
      <c r="M350" s="1131"/>
      <c r="N350" s="1131"/>
      <c r="O350" s="1131"/>
      <c r="P350" s="875"/>
      <c r="Q350" s="1131"/>
      <c r="R350" s="1131"/>
      <c r="S350" s="1131"/>
      <c r="T350" s="1131"/>
      <c r="U350" s="1131"/>
      <c r="V350" s="1131"/>
      <c r="W350" s="1131"/>
      <c r="X350" s="1132"/>
      <c r="Y350" s="1131"/>
      <c r="Z350" s="1133"/>
      <c r="AA350" s="1131"/>
      <c r="AB350" s="1131"/>
      <c r="AC350" s="1131"/>
      <c r="AD350" s="1131"/>
      <c r="AE350" s="1131"/>
      <c r="AF350" s="1131"/>
      <c r="AG350" s="875"/>
      <c r="AH350" s="1131"/>
    </row>
    <row r="351">
      <c r="A351" s="1131"/>
      <c r="B351" s="1131"/>
      <c r="C351" s="1131"/>
      <c r="D351" s="1131"/>
      <c r="E351" s="1131"/>
      <c r="F351" s="1131"/>
      <c r="G351" s="1132"/>
      <c r="H351" s="1131"/>
      <c r="I351" s="1133"/>
      <c r="J351" s="1131"/>
      <c r="K351" s="1131"/>
      <c r="L351" s="1131"/>
      <c r="M351" s="1131"/>
      <c r="N351" s="1131"/>
      <c r="O351" s="1131"/>
      <c r="P351" s="875"/>
      <c r="Q351" s="1131"/>
      <c r="R351" s="1131"/>
      <c r="S351" s="1131"/>
      <c r="T351" s="1131"/>
      <c r="U351" s="1131"/>
      <c r="V351" s="1131"/>
      <c r="W351" s="1131"/>
      <c r="X351" s="1132"/>
      <c r="Y351" s="1131"/>
      <c r="Z351" s="1133"/>
      <c r="AA351" s="1131"/>
      <c r="AB351" s="1131"/>
      <c r="AC351" s="1131"/>
      <c r="AD351" s="1131"/>
      <c r="AE351" s="1131"/>
      <c r="AF351" s="1131"/>
      <c r="AG351" s="875"/>
      <c r="AH351" s="1131"/>
    </row>
    <row r="352">
      <c r="A352" s="1131"/>
      <c r="B352" s="1131"/>
      <c r="C352" s="1131"/>
      <c r="D352" s="1131"/>
      <c r="E352" s="1131"/>
      <c r="F352" s="1131"/>
      <c r="G352" s="1132"/>
      <c r="H352" s="1131"/>
      <c r="I352" s="1133"/>
      <c r="J352" s="1131"/>
      <c r="K352" s="1131"/>
      <c r="L352" s="1131"/>
      <c r="M352" s="1131"/>
      <c r="N352" s="1131"/>
      <c r="O352" s="1131"/>
      <c r="P352" s="875"/>
      <c r="Q352" s="1131"/>
      <c r="R352" s="1131"/>
      <c r="S352" s="1131"/>
      <c r="T352" s="1131"/>
      <c r="U352" s="1131"/>
      <c r="V352" s="1131"/>
      <c r="W352" s="1131"/>
      <c r="X352" s="1132"/>
      <c r="Y352" s="1131"/>
      <c r="Z352" s="1133"/>
      <c r="AA352" s="1131"/>
      <c r="AB352" s="1131"/>
      <c r="AC352" s="1131"/>
      <c r="AD352" s="1131"/>
      <c r="AE352" s="1131"/>
      <c r="AF352" s="1131"/>
      <c r="AG352" s="875"/>
      <c r="AH352" s="1131"/>
    </row>
    <row r="353">
      <c r="A353" s="1131"/>
      <c r="B353" s="1131"/>
      <c r="C353" s="1131"/>
      <c r="D353" s="1131"/>
      <c r="E353" s="1131"/>
      <c r="F353" s="1131"/>
      <c r="G353" s="1132"/>
      <c r="H353" s="1131"/>
      <c r="I353" s="1133"/>
      <c r="J353" s="1131"/>
      <c r="K353" s="1131"/>
      <c r="L353" s="1131"/>
      <c r="M353" s="1131"/>
      <c r="N353" s="1131"/>
      <c r="O353" s="1131"/>
      <c r="P353" s="875"/>
      <c r="Q353" s="1131"/>
      <c r="R353" s="1131"/>
      <c r="S353" s="1131"/>
      <c r="T353" s="1131"/>
      <c r="U353" s="1131"/>
      <c r="V353" s="1131"/>
      <c r="W353" s="1131"/>
      <c r="X353" s="1132"/>
      <c r="Y353" s="1131"/>
      <c r="Z353" s="1133"/>
      <c r="AA353" s="1131"/>
      <c r="AB353" s="1131"/>
      <c r="AC353" s="1131"/>
      <c r="AD353" s="1131"/>
      <c r="AE353" s="1131"/>
      <c r="AF353" s="1131"/>
      <c r="AG353" s="875"/>
      <c r="AH353" s="1131"/>
    </row>
    <row r="354">
      <c r="A354" s="1131"/>
      <c r="B354" s="1131"/>
      <c r="C354" s="1131"/>
      <c r="D354" s="1131"/>
      <c r="E354" s="1131"/>
      <c r="F354" s="1131"/>
      <c r="G354" s="1132"/>
      <c r="H354" s="1131"/>
      <c r="I354" s="1133"/>
      <c r="J354" s="1131"/>
      <c r="K354" s="1131"/>
      <c r="L354" s="1131"/>
      <c r="M354" s="1131"/>
      <c r="N354" s="1131"/>
      <c r="O354" s="1131"/>
      <c r="P354" s="875"/>
      <c r="Q354" s="1131"/>
      <c r="R354" s="1131"/>
      <c r="S354" s="1131"/>
      <c r="T354" s="1131"/>
      <c r="U354" s="1131"/>
      <c r="V354" s="1131"/>
      <c r="W354" s="1131"/>
      <c r="X354" s="1132"/>
      <c r="Y354" s="1131"/>
      <c r="Z354" s="1133"/>
      <c r="AA354" s="1131"/>
      <c r="AB354" s="1131"/>
      <c r="AC354" s="1131"/>
      <c r="AD354" s="1131"/>
      <c r="AE354" s="1131"/>
      <c r="AF354" s="1131"/>
      <c r="AG354" s="875"/>
      <c r="AH354" s="1131"/>
    </row>
    <row r="355">
      <c r="A355" s="1131"/>
      <c r="B355" s="1131"/>
      <c r="C355" s="1131"/>
      <c r="D355" s="1131"/>
      <c r="E355" s="1131"/>
      <c r="F355" s="1131"/>
      <c r="G355" s="1132"/>
      <c r="H355" s="1131"/>
      <c r="I355" s="1133"/>
      <c r="J355" s="1131"/>
      <c r="K355" s="1131"/>
      <c r="L355" s="1131"/>
      <c r="M355" s="1131"/>
      <c r="N355" s="1131"/>
      <c r="O355" s="1131"/>
      <c r="P355" s="875"/>
      <c r="Q355" s="1131"/>
      <c r="R355" s="1131"/>
      <c r="S355" s="1131"/>
      <c r="T355" s="1131"/>
      <c r="U355" s="1131"/>
      <c r="V355" s="1131"/>
      <c r="W355" s="1131"/>
      <c r="X355" s="1132"/>
      <c r="Y355" s="1131"/>
      <c r="Z355" s="1133"/>
      <c r="AA355" s="1131"/>
      <c r="AB355" s="1131"/>
      <c r="AC355" s="1131"/>
      <c r="AD355" s="1131"/>
      <c r="AE355" s="1131"/>
      <c r="AF355" s="1131"/>
      <c r="AG355" s="875"/>
      <c r="AH355" s="1131"/>
    </row>
    <row r="356">
      <c r="A356" s="1131"/>
      <c r="B356" s="1131"/>
      <c r="C356" s="1131"/>
      <c r="D356" s="1131"/>
      <c r="E356" s="1131"/>
      <c r="F356" s="1131"/>
      <c r="G356" s="1132"/>
      <c r="H356" s="1131"/>
      <c r="I356" s="1133"/>
      <c r="J356" s="1131"/>
      <c r="K356" s="1131"/>
      <c r="L356" s="1131"/>
      <c r="M356" s="1131"/>
      <c r="N356" s="1131"/>
      <c r="O356" s="1131"/>
      <c r="P356" s="875"/>
      <c r="Q356" s="1131"/>
      <c r="R356" s="1131"/>
      <c r="S356" s="1131"/>
      <c r="T356" s="1131"/>
      <c r="U356" s="1131"/>
      <c r="V356" s="1131"/>
      <c r="W356" s="1131"/>
      <c r="X356" s="1132"/>
      <c r="Y356" s="1131"/>
      <c r="Z356" s="1133"/>
      <c r="AA356" s="1131"/>
      <c r="AB356" s="1131"/>
      <c r="AC356" s="1131"/>
      <c r="AD356" s="1131"/>
      <c r="AE356" s="1131"/>
      <c r="AF356" s="1131"/>
      <c r="AG356" s="875"/>
      <c r="AH356" s="1131"/>
    </row>
    <row r="357">
      <c r="A357" s="1131"/>
      <c r="B357" s="1131"/>
      <c r="C357" s="1131"/>
      <c r="D357" s="1131"/>
      <c r="E357" s="1131"/>
      <c r="F357" s="1131"/>
      <c r="G357" s="1132"/>
      <c r="H357" s="1131"/>
      <c r="I357" s="1133"/>
      <c r="J357" s="1131"/>
      <c r="K357" s="1131"/>
      <c r="L357" s="1131"/>
      <c r="M357" s="1131"/>
      <c r="N357" s="1131"/>
      <c r="O357" s="1131"/>
      <c r="P357" s="875"/>
      <c r="Q357" s="1131"/>
      <c r="R357" s="1131"/>
      <c r="S357" s="1131"/>
      <c r="T357" s="1131"/>
      <c r="U357" s="1131"/>
      <c r="V357" s="1131"/>
      <c r="W357" s="1131"/>
      <c r="X357" s="1132"/>
      <c r="Y357" s="1131"/>
      <c r="Z357" s="1133"/>
      <c r="AA357" s="1131"/>
      <c r="AB357" s="1131"/>
      <c r="AC357" s="1131"/>
      <c r="AD357" s="1131"/>
      <c r="AE357" s="1131"/>
      <c r="AF357" s="1131"/>
      <c r="AG357" s="875"/>
      <c r="AH357" s="1131"/>
    </row>
    <row r="358">
      <c r="A358" s="1131"/>
      <c r="B358" s="1131"/>
      <c r="C358" s="1131"/>
      <c r="D358" s="1131"/>
      <c r="E358" s="1131"/>
      <c r="F358" s="1131"/>
      <c r="G358" s="1132"/>
      <c r="H358" s="1131"/>
      <c r="I358" s="1133"/>
      <c r="J358" s="1131"/>
      <c r="K358" s="1131"/>
      <c r="L358" s="1131"/>
      <c r="M358" s="1131"/>
      <c r="N358" s="1131"/>
      <c r="O358" s="1131"/>
      <c r="P358" s="875"/>
      <c r="Q358" s="1131"/>
      <c r="R358" s="1131"/>
      <c r="S358" s="1131"/>
      <c r="T358" s="1131"/>
      <c r="U358" s="1131"/>
      <c r="V358" s="1131"/>
      <c r="W358" s="1131"/>
      <c r="X358" s="1132"/>
      <c r="Y358" s="1131"/>
      <c r="Z358" s="1133"/>
      <c r="AA358" s="1131"/>
      <c r="AB358" s="1131"/>
      <c r="AC358" s="1131"/>
      <c r="AD358" s="1131"/>
      <c r="AE358" s="1131"/>
      <c r="AF358" s="1131"/>
      <c r="AG358" s="875"/>
      <c r="AH358" s="1131"/>
    </row>
    <row r="359">
      <c r="A359" s="1131"/>
      <c r="B359" s="1131"/>
      <c r="C359" s="1131"/>
      <c r="D359" s="1131"/>
      <c r="E359" s="1131"/>
      <c r="F359" s="1131"/>
      <c r="G359" s="1132"/>
      <c r="H359" s="1131"/>
      <c r="I359" s="1133"/>
      <c r="J359" s="1131"/>
      <c r="K359" s="1131"/>
      <c r="L359" s="1131"/>
      <c r="M359" s="1131"/>
      <c r="N359" s="1131"/>
      <c r="O359" s="1131"/>
      <c r="P359" s="875"/>
      <c r="Q359" s="1131"/>
      <c r="R359" s="1131"/>
      <c r="S359" s="1131"/>
      <c r="T359" s="1131"/>
      <c r="U359" s="1131"/>
      <c r="V359" s="1131"/>
      <c r="W359" s="1131"/>
      <c r="X359" s="1132"/>
      <c r="Y359" s="1131"/>
      <c r="Z359" s="1133"/>
      <c r="AA359" s="1131"/>
      <c r="AB359" s="1131"/>
      <c r="AC359" s="1131"/>
      <c r="AD359" s="1131"/>
      <c r="AE359" s="1131"/>
      <c r="AF359" s="1131"/>
      <c r="AG359" s="875"/>
      <c r="AH359" s="1131"/>
    </row>
    <row r="360">
      <c r="A360" s="1131"/>
      <c r="B360" s="1131"/>
      <c r="C360" s="1131"/>
      <c r="D360" s="1131"/>
      <c r="E360" s="1131"/>
      <c r="F360" s="1131"/>
      <c r="G360" s="1132"/>
      <c r="H360" s="1131"/>
      <c r="I360" s="1133"/>
      <c r="J360" s="1131"/>
      <c r="K360" s="1131"/>
      <c r="L360" s="1131"/>
      <c r="M360" s="1131"/>
      <c r="N360" s="1131"/>
      <c r="O360" s="1131"/>
      <c r="P360" s="875"/>
      <c r="Q360" s="1131"/>
      <c r="R360" s="1131"/>
      <c r="S360" s="1131"/>
      <c r="T360" s="1131"/>
      <c r="U360" s="1131"/>
      <c r="V360" s="1131"/>
      <c r="W360" s="1131"/>
      <c r="X360" s="1132"/>
      <c r="Y360" s="1131"/>
      <c r="Z360" s="1133"/>
      <c r="AA360" s="1131"/>
      <c r="AB360" s="1131"/>
      <c r="AC360" s="1131"/>
      <c r="AD360" s="1131"/>
      <c r="AE360" s="1131"/>
      <c r="AF360" s="1131"/>
      <c r="AG360" s="875"/>
      <c r="AH360" s="1131"/>
    </row>
    <row r="361">
      <c r="A361" s="1131"/>
      <c r="B361" s="1131"/>
      <c r="C361" s="1131"/>
      <c r="D361" s="1131"/>
      <c r="E361" s="1131"/>
      <c r="F361" s="1131"/>
      <c r="G361" s="1132"/>
      <c r="H361" s="1131"/>
      <c r="I361" s="1133"/>
      <c r="J361" s="1131"/>
      <c r="K361" s="1131"/>
      <c r="L361" s="1131"/>
      <c r="M361" s="1131"/>
      <c r="N361" s="1131"/>
      <c r="O361" s="1131"/>
      <c r="P361" s="875"/>
      <c r="Q361" s="1131"/>
      <c r="R361" s="1131"/>
      <c r="S361" s="1131"/>
      <c r="T361" s="1131"/>
      <c r="U361" s="1131"/>
      <c r="V361" s="1131"/>
      <c r="W361" s="1131"/>
      <c r="X361" s="1132"/>
      <c r="Y361" s="1131"/>
      <c r="Z361" s="1133"/>
      <c r="AA361" s="1131"/>
      <c r="AB361" s="1131"/>
      <c r="AC361" s="1131"/>
      <c r="AD361" s="1131"/>
      <c r="AE361" s="1131"/>
      <c r="AF361" s="1131"/>
      <c r="AG361" s="875"/>
      <c r="AH361" s="1131"/>
    </row>
    <row r="362">
      <c r="A362" s="1131"/>
      <c r="B362" s="1131"/>
      <c r="C362" s="1131"/>
      <c r="D362" s="1131"/>
      <c r="E362" s="1131"/>
      <c r="F362" s="1131"/>
      <c r="G362" s="1132"/>
      <c r="H362" s="1131"/>
      <c r="I362" s="1133"/>
      <c r="J362" s="1131"/>
      <c r="K362" s="1131"/>
      <c r="L362" s="1131"/>
      <c r="M362" s="1131"/>
      <c r="N362" s="1131"/>
      <c r="O362" s="1131"/>
      <c r="P362" s="875"/>
      <c r="Q362" s="1131"/>
      <c r="R362" s="1131"/>
      <c r="S362" s="1131"/>
      <c r="T362" s="1131"/>
      <c r="U362" s="1131"/>
      <c r="V362" s="1131"/>
      <c r="W362" s="1131"/>
      <c r="X362" s="1132"/>
      <c r="Y362" s="1131"/>
      <c r="Z362" s="1133"/>
      <c r="AA362" s="1131"/>
      <c r="AB362" s="1131"/>
      <c r="AC362" s="1131"/>
      <c r="AD362" s="1131"/>
      <c r="AE362" s="1131"/>
      <c r="AF362" s="1131"/>
      <c r="AG362" s="875"/>
      <c r="AH362" s="1131"/>
    </row>
    <row r="363">
      <c r="A363" s="1131"/>
      <c r="B363" s="1131"/>
      <c r="C363" s="1131"/>
      <c r="D363" s="1131"/>
      <c r="E363" s="1131"/>
      <c r="F363" s="1131"/>
      <c r="G363" s="1132"/>
      <c r="H363" s="1131"/>
      <c r="I363" s="1133"/>
      <c r="J363" s="1131"/>
      <c r="K363" s="1131"/>
      <c r="L363" s="1131"/>
      <c r="M363" s="1131"/>
      <c r="N363" s="1131"/>
      <c r="O363" s="1131"/>
      <c r="P363" s="875"/>
      <c r="Q363" s="1131"/>
      <c r="R363" s="1131"/>
      <c r="S363" s="1131"/>
      <c r="T363" s="1131"/>
      <c r="U363" s="1131"/>
      <c r="V363" s="1131"/>
      <c r="W363" s="1131"/>
      <c r="X363" s="1132"/>
      <c r="Y363" s="1131"/>
      <c r="Z363" s="1133"/>
      <c r="AA363" s="1131"/>
      <c r="AB363" s="1131"/>
      <c r="AC363" s="1131"/>
      <c r="AD363" s="1131"/>
      <c r="AE363" s="1131"/>
      <c r="AF363" s="1131"/>
      <c r="AG363" s="875"/>
      <c r="AH363" s="1131"/>
    </row>
    <row r="364">
      <c r="A364" s="1131"/>
      <c r="B364" s="1131"/>
      <c r="C364" s="1131"/>
      <c r="D364" s="1131"/>
      <c r="E364" s="1131"/>
      <c r="F364" s="1131"/>
      <c r="G364" s="1132"/>
      <c r="H364" s="1131"/>
      <c r="I364" s="1133"/>
      <c r="J364" s="1131"/>
      <c r="K364" s="1131"/>
      <c r="L364" s="1131"/>
      <c r="M364" s="1131"/>
      <c r="N364" s="1131"/>
      <c r="O364" s="1131"/>
      <c r="P364" s="875"/>
      <c r="Q364" s="1131"/>
      <c r="R364" s="1131"/>
      <c r="S364" s="1131"/>
      <c r="T364" s="1131"/>
      <c r="U364" s="1131"/>
      <c r="V364" s="1131"/>
      <c r="W364" s="1131"/>
      <c r="X364" s="1132"/>
      <c r="Y364" s="1131"/>
      <c r="Z364" s="1133"/>
      <c r="AA364" s="1131"/>
      <c r="AB364" s="1131"/>
      <c r="AC364" s="1131"/>
      <c r="AD364" s="1131"/>
      <c r="AE364" s="1131"/>
      <c r="AF364" s="1131"/>
      <c r="AG364" s="875"/>
      <c r="AH364" s="1131"/>
    </row>
    <row r="365">
      <c r="A365" s="1131"/>
      <c r="B365" s="1131"/>
      <c r="C365" s="1131"/>
      <c r="D365" s="1131"/>
      <c r="E365" s="1131"/>
      <c r="F365" s="1131"/>
      <c r="G365" s="1132"/>
      <c r="H365" s="1131"/>
      <c r="I365" s="1133"/>
      <c r="J365" s="1131"/>
      <c r="K365" s="1131"/>
      <c r="L365" s="1131"/>
      <c r="M365" s="1131"/>
      <c r="N365" s="1131"/>
      <c r="O365" s="1131"/>
      <c r="P365" s="875"/>
      <c r="Q365" s="1131"/>
      <c r="R365" s="1131"/>
      <c r="S365" s="1131"/>
      <c r="T365" s="1131"/>
      <c r="U365" s="1131"/>
      <c r="V365" s="1131"/>
      <c r="W365" s="1131"/>
      <c r="X365" s="1132"/>
      <c r="Y365" s="1131"/>
      <c r="Z365" s="1133"/>
      <c r="AA365" s="1131"/>
      <c r="AB365" s="1131"/>
      <c r="AC365" s="1131"/>
      <c r="AD365" s="1131"/>
      <c r="AE365" s="1131"/>
      <c r="AF365" s="1131"/>
      <c r="AG365" s="875"/>
      <c r="AH365" s="1131"/>
    </row>
    <row r="366">
      <c r="A366" s="1131"/>
      <c r="B366" s="1131"/>
      <c r="C366" s="1131"/>
      <c r="D366" s="1131"/>
      <c r="E366" s="1131"/>
      <c r="F366" s="1131"/>
      <c r="G366" s="1132"/>
      <c r="H366" s="1131"/>
      <c r="I366" s="1133"/>
      <c r="J366" s="1131"/>
      <c r="K366" s="1131"/>
      <c r="L366" s="1131"/>
      <c r="M366" s="1131"/>
      <c r="N366" s="1131"/>
      <c r="O366" s="1131"/>
      <c r="P366" s="875"/>
      <c r="Q366" s="1131"/>
      <c r="R366" s="1131"/>
      <c r="S366" s="1131"/>
      <c r="T366" s="1131"/>
      <c r="U366" s="1131"/>
      <c r="V366" s="1131"/>
      <c r="W366" s="1131"/>
      <c r="X366" s="1132"/>
      <c r="Y366" s="1131"/>
      <c r="Z366" s="1133"/>
      <c r="AA366" s="1131"/>
      <c r="AB366" s="1131"/>
      <c r="AC366" s="1131"/>
      <c r="AD366" s="1131"/>
      <c r="AE366" s="1131"/>
      <c r="AF366" s="1131"/>
      <c r="AG366" s="875"/>
      <c r="AH366" s="1131"/>
    </row>
    <row r="367">
      <c r="A367" s="1131"/>
      <c r="B367" s="1131"/>
      <c r="C367" s="1131"/>
      <c r="D367" s="1131"/>
      <c r="E367" s="1131"/>
      <c r="F367" s="1131"/>
      <c r="G367" s="1132"/>
      <c r="H367" s="1131"/>
      <c r="I367" s="1133"/>
      <c r="J367" s="1131"/>
      <c r="K367" s="1131"/>
      <c r="L367" s="1131"/>
      <c r="M367" s="1131"/>
      <c r="N367" s="1131"/>
      <c r="O367" s="1131"/>
      <c r="P367" s="875"/>
      <c r="Q367" s="1131"/>
      <c r="R367" s="1131"/>
      <c r="S367" s="1131"/>
      <c r="T367" s="1131"/>
      <c r="U367" s="1131"/>
      <c r="V367" s="1131"/>
      <c r="W367" s="1131"/>
      <c r="X367" s="1132"/>
      <c r="Y367" s="1131"/>
      <c r="Z367" s="1133"/>
      <c r="AA367" s="1131"/>
      <c r="AB367" s="1131"/>
      <c r="AC367" s="1131"/>
      <c r="AD367" s="1131"/>
      <c r="AE367" s="1131"/>
      <c r="AF367" s="1131"/>
      <c r="AG367" s="875"/>
      <c r="AH367" s="1131"/>
    </row>
    <row r="368">
      <c r="A368" s="1131"/>
      <c r="B368" s="1131"/>
      <c r="C368" s="1131"/>
      <c r="D368" s="1131"/>
      <c r="E368" s="1131"/>
      <c r="F368" s="1131"/>
      <c r="G368" s="1132"/>
      <c r="H368" s="1131"/>
      <c r="I368" s="1133"/>
      <c r="J368" s="1131"/>
      <c r="K368" s="1131"/>
      <c r="L368" s="1131"/>
      <c r="M368" s="1131"/>
      <c r="N368" s="1131"/>
      <c r="O368" s="1131"/>
      <c r="P368" s="875"/>
      <c r="Q368" s="1131"/>
      <c r="R368" s="1131"/>
      <c r="S368" s="1131"/>
      <c r="T368" s="1131"/>
      <c r="U368" s="1131"/>
      <c r="V368" s="1131"/>
      <c r="W368" s="1131"/>
      <c r="X368" s="1132"/>
      <c r="Y368" s="1131"/>
      <c r="Z368" s="1133"/>
      <c r="AA368" s="1131"/>
      <c r="AB368" s="1131"/>
      <c r="AC368" s="1131"/>
      <c r="AD368" s="1131"/>
      <c r="AE368" s="1131"/>
      <c r="AF368" s="1131"/>
      <c r="AG368" s="875"/>
      <c r="AH368" s="1131"/>
    </row>
    <row r="369">
      <c r="A369" s="1131"/>
      <c r="B369" s="1131"/>
      <c r="C369" s="1131"/>
      <c r="D369" s="1131"/>
      <c r="E369" s="1131"/>
      <c r="F369" s="1131"/>
      <c r="G369" s="1132"/>
      <c r="H369" s="1131"/>
      <c r="I369" s="1133"/>
      <c r="J369" s="1131"/>
      <c r="K369" s="1131"/>
      <c r="L369" s="1131"/>
      <c r="M369" s="1131"/>
      <c r="N369" s="1131"/>
      <c r="O369" s="1131"/>
      <c r="P369" s="875"/>
      <c r="Q369" s="1131"/>
      <c r="R369" s="1131"/>
      <c r="S369" s="1131"/>
      <c r="T369" s="1131"/>
      <c r="U369" s="1131"/>
      <c r="V369" s="1131"/>
      <c r="W369" s="1131"/>
      <c r="X369" s="1132"/>
      <c r="Y369" s="1131"/>
      <c r="Z369" s="1133"/>
      <c r="AA369" s="1131"/>
      <c r="AB369" s="1131"/>
      <c r="AC369" s="1131"/>
      <c r="AD369" s="1131"/>
      <c r="AE369" s="1131"/>
      <c r="AF369" s="1131"/>
      <c r="AG369" s="875"/>
      <c r="AH369" s="1131"/>
    </row>
    <row r="370">
      <c r="A370" s="1131"/>
      <c r="B370" s="1131"/>
      <c r="C370" s="1131"/>
      <c r="D370" s="1131"/>
      <c r="E370" s="1131"/>
      <c r="F370" s="1131"/>
      <c r="G370" s="1132"/>
      <c r="H370" s="1131"/>
      <c r="I370" s="1133"/>
      <c r="J370" s="1131"/>
      <c r="K370" s="1131"/>
      <c r="L370" s="1131"/>
      <c r="M370" s="1131"/>
      <c r="N370" s="1131"/>
      <c r="O370" s="1131"/>
      <c r="P370" s="875"/>
      <c r="Q370" s="1131"/>
      <c r="R370" s="1131"/>
      <c r="S370" s="1131"/>
      <c r="T370" s="1131"/>
      <c r="U370" s="1131"/>
      <c r="V370" s="1131"/>
      <c r="W370" s="1131"/>
      <c r="X370" s="1132"/>
      <c r="Y370" s="1131"/>
      <c r="Z370" s="1133"/>
      <c r="AA370" s="1131"/>
      <c r="AB370" s="1131"/>
      <c r="AC370" s="1131"/>
      <c r="AD370" s="1131"/>
      <c r="AE370" s="1131"/>
      <c r="AF370" s="1131"/>
      <c r="AG370" s="875"/>
      <c r="AH370" s="1131"/>
    </row>
    <row r="371">
      <c r="A371" s="1131"/>
      <c r="B371" s="1131"/>
      <c r="C371" s="1131"/>
      <c r="D371" s="1131"/>
      <c r="E371" s="1131"/>
      <c r="F371" s="1131"/>
      <c r="G371" s="1132"/>
      <c r="H371" s="1131"/>
      <c r="I371" s="1133"/>
      <c r="J371" s="1131"/>
      <c r="K371" s="1131"/>
      <c r="L371" s="1131"/>
      <c r="M371" s="1131"/>
      <c r="N371" s="1131"/>
      <c r="O371" s="1131"/>
      <c r="P371" s="875"/>
      <c r="Q371" s="1131"/>
      <c r="R371" s="1131"/>
      <c r="S371" s="1131"/>
      <c r="T371" s="1131"/>
      <c r="U371" s="1131"/>
      <c r="V371" s="1131"/>
      <c r="W371" s="1131"/>
      <c r="X371" s="1132"/>
      <c r="Y371" s="1131"/>
      <c r="Z371" s="1133"/>
      <c r="AA371" s="1131"/>
      <c r="AB371" s="1131"/>
      <c r="AC371" s="1131"/>
      <c r="AD371" s="1131"/>
      <c r="AE371" s="1131"/>
      <c r="AF371" s="1131"/>
      <c r="AG371" s="875"/>
      <c r="AH371" s="1131"/>
    </row>
    <row r="372">
      <c r="A372" s="1131"/>
      <c r="B372" s="1131"/>
      <c r="C372" s="1131"/>
      <c r="D372" s="1131"/>
      <c r="E372" s="1131"/>
      <c r="F372" s="1131"/>
      <c r="G372" s="1132"/>
      <c r="H372" s="1131"/>
      <c r="I372" s="1133"/>
      <c r="J372" s="1131"/>
      <c r="K372" s="1131"/>
      <c r="L372" s="1131"/>
      <c r="M372" s="1131"/>
      <c r="N372" s="1131"/>
      <c r="O372" s="1131"/>
      <c r="P372" s="875"/>
      <c r="Q372" s="1131"/>
      <c r="R372" s="1131"/>
      <c r="S372" s="1131"/>
      <c r="T372" s="1131"/>
      <c r="U372" s="1131"/>
      <c r="V372" s="1131"/>
      <c r="W372" s="1131"/>
      <c r="X372" s="1132"/>
      <c r="Y372" s="1131"/>
      <c r="Z372" s="1133"/>
      <c r="AA372" s="1131"/>
      <c r="AB372" s="1131"/>
      <c r="AC372" s="1131"/>
      <c r="AD372" s="1131"/>
      <c r="AE372" s="1131"/>
      <c r="AF372" s="1131"/>
      <c r="AG372" s="875"/>
      <c r="AH372" s="1131"/>
    </row>
    <row r="373">
      <c r="A373" s="1131"/>
      <c r="B373" s="1131"/>
      <c r="C373" s="1131"/>
      <c r="D373" s="1131"/>
      <c r="E373" s="1131"/>
      <c r="F373" s="1131"/>
      <c r="G373" s="1132"/>
      <c r="H373" s="1131"/>
      <c r="I373" s="1133"/>
      <c r="J373" s="1131"/>
      <c r="K373" s="1131"/>
      <c r="L373" s="1131"/>
      <c r="M373" s="1131"/>
      <c r="N373" s="1131"/>
      <c r="O373" s="1131"/>
      <c r="P373" s="875"/>
      <c r="Q373" s="1131"/>
      <c r="R373" s="1131"/>
      <c r="S373" s="1131"/>
      <c r="T373" s="1131"/>
      <c r="U373" s="1131"/>
      <c r="V373" s="1131"/>
      <c r="W373" s="1131"/>
      <c r="X373" s="1132"/>
      <c r="Y373" s="1131"/>
      <c r="Z373" s="1133"/>
      <c r="AA373" s="1131"/>
      <c r="AB373" s="1131"/>
      <c r="AC373" s="1131"/>
      <c r="AD373" s="1131"/>
      <c r="AE373" s="1131"/>
      <c r="AF373" s="1131"/>
      <c r="AG373" s="875"/>
      <c r="AH373" s="1131"/>
    </row>
    <row r="374">
      <c r="A374" s="1131"/>
      <c r="B374" s="1131"/>
      <c r="C374" s="1131"/>
      <c r="D374" s="1131"/>
      <c r="E374" s="1131"/>
      <c r="F374" s="1131"/>
      <c r="G374" s="1132"/>
      <c r="H374" s="1131"/>
      <c r="I374" s="1133"/>
      <c r="J374" s="1131"/>
      <c r="K374" s="1131"/>
      <c r="L374" s="1131"/>
      <c r="M374" s="1131"/>
      <c r="N374" s="1131"/>
      <c r="O374" s="1131"/>
      <c r="P374" s="875"/>
      <c r="Q374" s="1131"/>
      <c r="R374" s="1131"/>
      <c r="S374" s="1131"/>
      <c r="T374" s="1131"/>
      <c r="U374" s="1131"/>
      <c r="V374" s="1131"/>
      <c r="W374" s="1131"/>
      <c r="X374" s="1132"/>
      <c r="Y374" s="1131"/>
      <c r="Z374" s="1133"/>
      <c r="AA374" s="1131"/>
      <c r="AB374" s="1131"/>
      <c r="AC374" s="1131"/>
      <c r="AD374" s="1131"/>
      <c r="AE374" s="1131"/>
      <c r="AF374" s="1131"/>
      <c r="AG374" s="875"/>
      <c r="AH374" s="1131"/>
    </row>
    <row r="375">
      <c r="A375" s="1131"/>
      <c r="B375" s="1131"/>
      <c r="C375" s="1131"/>
      <c r="D375" s="1131"/>
      <c r="E375" s="1131"/>
      <c r="F375" s="1131"/>
      <c r="G375" s="1132"/>
      <c r="H375" s="1131"/>
      <c r="I375" s="1133"/>
      <c r="J375" s="1131"/>
      <c r="K375" s="1131"/>
      <c r="L375" s="1131"/>
      <c r="M375" s="1131"/>
      <c r="N375" s="1131"/>
      <c r="O375" s="1131"/>
      <c r="P375" s="875"/>
      <c r="Q375" s="1131"/>
      <c r="R375" s="1131"/>
      <c r="S375" s="1131"/>
      <c r="T375" s="1131"/>
      <c r="U375" s="1131"/>
      <c r="V375" s="1131"/>
      <c r="W375" s="1131"/>
      <c r="X375" s="1132"/>
      <c r="Y375" s="1131"/>
      <c r="Z375" s="1133"/>
      <c r="AA375" s="1131"/>
      <c r="AB375" s="1131"/>
      <c r="AC375" s="1131"/>
      <c r="AD375" s="1131"/>
      <c r="AE375" s="1131"/>
      <c r="AF375" s="1131"/>
      <c r="AG375" s="875"/>
      <c r="AH375" s="1131"/>
    </row>
    <row r="376">
      <c r="A376" s="1131"/>
      <c r="B376" s="1131"/>
      <c r="C376" s="1131"/>
      <c r="D376" s="1131"/>
      <c r="E376" s="1131"/>
      <c r="F376" s="1131"/>
      <c r="G376" s="1132"/>
      <c r="H376" s="1131"/>
      <c r="I376" s="1133"/>
      <c r="J376" s="1131"/>
      <c r="K376" s="1131"/>
      <c r="L376" s="1131"/>
      <c r="M376" s="1131"/>
      <c r="N376" s="1131"/>
      <c r="O376" s="1131"/>
      <c r="P376" s="875"/>
      <c r="Q376" s="1131"/>
      <c r="R376" s="1131"/>
      <c r="S376" s="1131"/>
      <c r="T376" s="1131"/>
      <c r="U376" s="1131"/>
      <c r="V376" s="1131"/>
      <c r="W376" s="1131"/>
      <c r="X376" s="1132"/>
      <c r="Y376" s="1131"/>
      <c r="Z376" s="1133"/>
      <c r="AA376" s="1131"/>
      <c r="AB376" s="1131"/>
      <c r="AC376" s="1131"/>
      <c r="AD376" s="1131"/>
      <c r="AE376" s="1131"/>
      <c r="AF376" s="1131"/>
      <c r="AG376" s="875"/>
      <c r="AH376" s="1131"/>
    </row>
    <row r="377">
      <c r="A377" s="1131"/>
      <c r="B377" s="1131"/>
      <c r="C377" s="1131"/>
      <c r="D377" s="1131"/>
      <c r="E377" s="1131"/>
      <c r="F377" s="1131"/>
      <c r="G377" s="1132"/>
      <c r="H377" s="1131"/>
      <c r="I377" s="1133"/>
      <c r="J377" s="1131"/>
      <c r="K377" s="1131"/>
      <c r="L377" s="1131"/>
      <c r="M377" s="1131"/>
      <c r="N377" s="1131"/>
      <c r="O377" s="1131"/>
      <c r="P377" s="875"/>
      <c r="Q377" s="1131"/>
      <c r="R377" s="1131"/>
      <c r="S377" s="1131"/>
      <c r="T377" s="1131"/>
      <c r="U377" s="1131"/>
      <c r="V377" s="1131"/>
      <c r="W377" s="1131"/>
      <c r="X377" s="1132"/>
      <c r="Y377" s="1131"/>
      <c r="Z377" s="1133"/>
      <c r="AA377" s="1131"/>
      <c r="AB377" s="1131"/>
      <c r="AC377" s="1131"/>
      <c r="AD377" s="1131"/>
      <c r="AE377" s="1131"/>
      <c r="AF377" s="1131"/>
      <c r="AG377" s="875"/>
      <c r="AH377" s="1131"/>
    </row>
    <row r="378">
      <c r="A378" s="1131"/>
      <c r="B378" s="1131"/>
      <c r="C378" s="1131"/>
      <c r="D378" s="1131"/>
      <c r="E378" s="1131"/>
      <c r="F378" s="1131"/>
      <c r="G378" s="1132"/>
      <c r="H378" s="1131"/>
      <c r="I378" s="1133"/>
      <c r="J378" s="1131"/>
      <c r="K378" s="1131"/>
      <c r="L378" s="1131"/>
      <c r="M378" s="1131"/>
      <c r="N378" s="1131"/>
      <c r="O378" s="1131"/>
      <c r="P378" s="875"/>
      <c r="Q378" s="1131"/>
      <c r="R378" s="1131"/>
      <c r="S378" s="1131"/>
      <c r="T378" s="1131"/>
      <c r="U378" s="1131"/>
      <c r="V378" s="1131"/>
      <c r="W378" s="1131"/>
      <c r="X378" s="1132"/>
      <c r="Y378" s="1131"/>
      <c r="Z378" s="1133"/>
      <c r="AA378" s="1131"/>
      <c r="AB378" s="1131"/>
      <c r="AC378" s="1131"/>
      <c r="AD378" s="1131"/>
      <c r="AE378" s="1131"/>
      <c r="AF378" s="1131"/>
      <c r="AG378" s="875"/>
      <c r="AH378" s="1131"/>
    </row>
    <row r="379">
      <c r="A379" s="1131"/>
      <c r="B379" s="1131"/>
      <c r="C379" s="1131"/>
      <c r="D379" s="1131"/>
      <c r="E379" s="1131"/>
      <c r="F379" s="1131"/>
      <c r="G379" s="1132"/>
      <c r="H379" s="1131"/>
      <c r="I379" s="1133"/>
      <c r="J379" s="1131"/>
      <c r="K379" s="1131"/>
      <c r="L379" s="1131"/>
      <c r="M379" s="1131"/>
      <c r="N379" s="1131"/>
      <c r="O379" s="1131"/>
      <c r="P379" s="875"/>
      <c r="Q379" s="1131"/>
      <c r="R379" s="1131"/>
      <c r="S379" s="1131"/>
      <c r="T379" s="1131"/>
      <c r="U379" s="1131"/>
      <c r="V379" s="1131"/>
      <c r="W379" s="1131"/>
      <c r="X379" s="1132"/>
      <c r="Y379" s="1131"/>
      <c r="Z379" s="1133"/>
      <c r="AA379" s="1131"/>
      <c r="AB379" s="1131"/>
      <c r="AC379" s="1131"/>
      <c r="AD379" s="1131"/>
      <c r="AE379" s="1131"/>
      <c r="AF379" s="1131"/>
      <c r="AG379" s="875"/>
      <c r="AH379" s="1131"/>
    </row>
    <row r="380">
      <c r="A380" s="1131"/>
      <c r="B380" s="1131"/>
      <c r="C380" s="1131"/>
      <c r="D380" s="1131"/>
      <c r="E380" s="1131"/>
      <c r="F380" s="1131"/>
      <c r="G380" s="1132"/>
      <c r="H380" s="1131"/>
      <c r="I380" s="1133"/>
      <c r="J380" s="1131"/>
      <c r="K380" s="1131"/>
      <c r="L380" s="1131"/>
      <c r="M380" s="1131"/>
      <c r="N380" s="1131"/>
      <c r="O380" s="1131"/>
      <c r="P380" s="875"/>
      <c r="Q380" s="1131"/>
      <c r="R380" s="1131"/>
      <c r="S380" s="1131"/>
      <c r="T380" s="1131"/>
      <c r="U380" s="1131"/>
      <c r="V380" s="1131"/>
      <c r="W380" s="1131"/>
      <c r="X380" s="1132"/>
      <c r="Y380" s="1131"/>
      <c r="Z380" s="1133"/>
      <c r="AA380" s="1131"/>
      <c r="AB380" s="1131"/>
      <c r="AC380" s="1131"/>
      <c r="AD380" s="1131"/>
      <c r="AE380" s="1131"/>
      <c r="AF380" s="1131"/>
      <c r="AG380" s="875"/>
      <c r="AH380" s="1131"/>
    </row>
    <row r="381">
      <c r="A381" s="1131"/>
      <c r="B381" s="1131"/>
      <c r="C381" s="1131"/>
      <c r="D381" s="1131"/>
      <c r="E381" s="1131"/>
      <c r="F381" s="1131"/>
      <c r="G381" s="1132"/>
      <c r="H381" s="1131"/>
      <c r="I381" s="1133"/>
      <c r="J381" s="1131"/>
      <c r="K381" s="1131"/>
      <c r="L381" s="1131"/>
      <c r="M381" s="1131"/>
      <c r="N381" s="1131"/>
      <c r="O381" s="1131"/>
      <c r="P381" s="875"/>
      <c r="Q381" s="1131"/>
      <c r="R381" s="1131"/>
      <c r="S381" s="1131"/>
      <c r="T381" s="1131"/>
      <c r="U381" s="1131"/>
      <c r="V381" s="1131"/>
      <c r="W381" s="1131"/>
      <c r="X381" s="1132"/>
      <c r="Y381" s="1131"/>
      <c r="Z381" s="1133"/>
      <c r="AA381" s="1131"/>
      <c r="AB381" s="1131"/>
      <c r="AC381" s="1131"/>
      <c r="AD381" s="1131"/>
      <c r="AE381" s="1131"/>
      <c r="AF381" s="1131"/>
      <c r="AG381" s="875"/>
      <c r="AH381" s="1131"/>
    </row>
    <row r="382">
      <c r="A382" s="1131"/>
      <c r="B382" s="1131"/>
      <c r="C382" s="1131"/>
      <c r="D382" s="1131"/>
      <c r="E382" s="1131"/>
      <c r="F382" s="1131"/>
      <c r="G382" s="1132"/>
      <c r="H382" s="1131"/>
      <c r="I382" s="1133"/>
      <c r="J382" s="1131"/>
      <c r="K382" s="1131"/>
      <c r="L382" s="1131"/>
      <c r="M382" s="1131"/>
      <c r="N382" s="1131"/>
      <c r="O382" s="1131"/>
      <c r="P382" s="875"/>
      <c r="Q382" s="1131"/>
      <c r="R382" s="1131"/>
      <c r="S382" s="1131"/>
      <c r="T382" s="1131"/>
      <c r="U382" s="1131"/>
      <c r="V382" s="1131"/>
      <c r="W382" s="1131"/>
      <c r="X382" s="1132"/>
      <c r="Y382" s="1131"/>
      <c r="Z382" s="1133"/>
      <c r="AA382" s="1131"/>
      <c r="AB382" s="1131"/>
      <c r="AC382" s="1131"/>
      <c r="AD382" s="1131"/>
      <c r="AE382" s="1131"/>
      <c r="AF382" s="1131"/>
      <c r="AG382" s="875"/>
      <c r="AH382" s="1131"/>
    </row>
    <row r="383">
      <c r="A383" s="1131"/>
      <c r="B383" s="1131"/>
      <c r="C383" s="1131"/>
      <c r="D383" s="1131"/>
      <c r="E383" s="1131"/>
      <c r="F383" s="1131"/>
      <c r="G383" s="1132"/>
      <c r="H383" s="1131"/>
      <c r="I383" s="1133"/>
      <c r="J383" s="1131"/>
      <c r="K383" s="1131"/>
      <c r="L383" s="1131"/>
      <c r="M383" s="1131"/>
      <c r="N383" s="1131"/>
      <c r="O383" s="1131"/>
      <c r="P383" s="875"/>
      <c r="Q383" s="1131"/>
      <c r="R383" s="1131"/>
      <c r="S383" s="1131"/>
      <c r="T383" s="1131"/>
      <c r="U383" s="1131"/>
      <c r="V383" s="1131"/>
      <c r="W383" s="1131"/>
      <c r="X383" s="1132"/>
      <c r="Y383" s="1131"/>
      <c r="Z383" s="1133"/>
      <c r="AA383" s="1131"/>
      <c r="AB383" s="1131"/>
      <c r="AC383" s="1131"/>
      <c r="AD383" s="1131"/>
      <c r="AE383" s="1131"/>
      <c r="AF383" s="1131"/>
      <c r="AG383" s="875"/>
      <c r="AH383" s="1131"/>
    </row>
    <row r="384">
      <c r="A384" s="1131"/>
      <c r="B384" s="1131"/>
      <c r="C384" s="1131"/>
      <c r="D384" s="1131"/>
      <c r="E384" s="1131"/>
      <c r="F384" s="1131"/>
      <c r="G384" s="1132"/>
      <c r="H384" s="1131"/>
      <c r="I384" s="1133"/>
      <c r="J384" s="1131"/>
      <c r="K384" s="1131"/>
      <c r="L384" s="1131"/>
      <c r="M384" s="1131"/>
      <c r="N384" s="1131"/>
      <c r="O384" s="1131"/>
      <c r="P384" s="875"/>
      <c r="Q384" s="1131"/>
      <c r="R384" s="1131"/>
      <c r="S384" s="1131"/>
      <c r="T384" s="1131"/>
      <c r="U384" s="1131"/>
      <c r="V384" s="1131"/>
      <c r="W384" s="1131"/>
      <c r="X384" s="1132"/>
      <c r="Y384" s="1131"/>
      <c r="Z384" s="1133"/>
      <c r="AA384" s="1131"/>
      <c r="AB384" s="1131"/>
      <c r="AC384" s="1131"/>
      <c r="AD384" s="1131"/>
      <c r="AE384" s="1131"/>
      <c r="AF384" s="1131"/>
      <c r="AG384" s="875"/>
      <c r="AH384" s="1131"/>
    </row>
    <row r="385">
      <c r="A385" s="1131"/>
      <c r="B385" s="1131"/>
      <c r="C385" s="1131"/>
      <c r="D385" s="1131"/>
      <c r="E385" s="1131"/>
      <c r="F385" s="1131"/>
      <c r="G385" s="1132"/>
      <c r="H385" s="1131"/>
      <c r="I385" s="1133"/>
      <c r="J385" s="1131"/>
      <c r="K385" s="1131"/>
      <c r="L385" s="1131"/>
      <c r="M385" s="1131"/>
      <c r="N385" s="1131"/>
      <c r="O385" s="1131"/>
      <c r="P385" s="875"/>
      <c r="Q385" s="1131"/>
      <c r="R385" s="1131"/>
      <c r="S385" s="1131"/>
      <c r="T385" s="1131"/>
      <c r="U385" s="1131"/>
      <c r="V385" s="1131"/>
      <c r="W385" s="1131"/>
      <c r="X385" s="1132"/>
      <c r="Y385" s="1131"/>
      <c r="Z385" s="1133"/>
      <c r="AA385" s="1131"/>
      <c r="AB385" s="1131"/>
      <c r="AC385" s="1131"/>
      <c r="AD385" s="1131"/>
      <c r="AE385" s="1131"/>
      <c r="AF385" s="1131"/>
      <c r="AG385" s="875"/>
      <c r="AH385" s="1131"/>
    </row>
    <row r="386">
      <c r="A386" s="1131"/>
      <c r="B386" s="1131"/>
      <c r="C386" s="1131"/>
      <c r="D386" s="1131"/>
      <c r="E386" s="1131"/>
      <c r="F386" s="1131"/>
      <c r="G386" s="1132"/>
      <c r="H386" s="1131"/>
      <c r="I386" s="1133"/>
      <c r="J386" s="1131"/>
      <c r="K386" s="1131"/>
      <c r="L386" s="1131"/>
      <c r="M386" s="1131"/>
      <c r="N386" s="1131"/>
      <c r="O386" s="1131"/>
      <c r="P386" s="875"/>
      <c r="Q386" s="1131"/>
      <c r="R386" s="1131"/>
      <c r="S386" s="1131"/>
      <c r="T386" s="1131"/>
      <c r="U386" s="1131"/>
      <c r="V386" s="1131"/>
      <c r="W386" s="1131"/>
      <c r="X386" s="1132"/>
      <c r="Y386" s="1131"/>
      <c r="Z386" s="1133"/>
      <c r="AA386" s="1131"/>
      <c r="AB386" s="1131"/>
      <c r="AC386" s="1131"/>
      <c r="AD386" s="1131"/>
      <c r="AE386" s="1131"/>
      <c r="AF386" s="1131"/>
      <c r="AG386" s="875"/>
      <c r="AH386" s="1131"/>
    </row>
    <row r="387">
      <c r="A387" s="1131"/>
      <c r="B387" s="1131"/>
      <c r="C387" s="1131"/>
      <c r="D387" s="1131"/>
      <c r="E387" s="1131"/>
      <c r="F387" s="1131"/>
      <c r="G387" s="1132"/>
      <c r="H387" s="1131"/>
      <c r="I387" s="1133"/>
      <c r="J387" s="1131"/>
      <c r="K387" s="1131"/>
      <c r="L387" s="1131"/>
      <c r="M387" s="1131"/>
      <c r="N387" s="1131"/>
      <c r="O387" s="1131"/>
      <c r="P387" s="875"/>
      <c r="Q387" s="1131"/>
      <c r="R387" s="1131"/>
      <c r="S387" s="1131"/>
      <c r="T387" s="1131"/>
      <c r="U387" s="1131"/>
      <c r="V387" s="1131"/>
      <c r="W387" s="1131"/>
      <c r="X387" s="1132"/>
      <c r="Y387" s="1131"/>
      <c r="Z387" s="1133"/>
      <c r="AA387" s="1131"/>
      <c r="AB387" s="1131"/>
      <c r="AC387" s="1131"/>
      <c r="AD387" s="1131"/>
      <c r="AE387" s="1131"/>
      <c r="AF387" s="1131"/>
      <c r="AG387" s="875"/>
      <c r="AH387" s="1131"/>
    </row>
    <row r="388">
      <c r="A388" s="1131"/>
      <c r="B388" s="1131"/>
      <c r="C388" s="1131"/>
      <c r="D388" s="1131"/>
      <c r="E388" s="1131"/>
      <c r="F388" s="1131"/>
      <c r="G388" s="1132"/>
      <c r="H388" s="1131"/>
      <c r="I388" s="1133"/>
      <c r="J388" s="1131"/>
      <c r="K388" s="1131"/>
      <c r="L388" s="1131"/>
      <c r="M388" s="1131"/>
      <c r="N388" s="1131"/>
      <c r="O388" s="1131"/>
      <c r="P388" s="875"/>
      <c r="Q388" s="1131"/>
      <c r="R388" s="1131"/>
      <c r="S388" s="1131"/>
      <c r="T388" s="1131"/>
      <c r="U388" s="1131"/>
      <c r="V388" s="1131"/>
      <c r="W388" s="1131"/>
      <c r="X388" s="1132"/>
      <c r="Y388" s="1131"/>
      <c r="Z388" s="1133"/>
      <c r="AA388" s="1131"/>
      <c r="AB388" s="1131"/>
      <c r="AC388" s="1131"/>
      <c r="AD388" s="1131"/>
      <c r="AE388" s="1131"/>
      <c r="AF388" s="1131"/>
      <c r="AG388" s="875"/>
      <c r="AH388" s="1131"/>
    </row>
    <row r="389">
      <c r="A389" s="1131"/>
      <c r="B389" s="1131"/>
      <c r="C389" s="1131"/>
      <c r="D389" s="1131"/>
      <c r="E389" s="1131"/>
      <c r="F389" s="1131"/>
      <c r="G389" s="1132"/>
      <c r="H389" s="1131"/>
      <c r="I389" s="1133"/>
      <c r="J389" s="1131"/>
      <c r="K389" s="1131"/>
      <c r="L389" s="1131"/>
      <c r="M389" s="1131"/>
      <c r="N389" s="1131"/>
      <c r="O389" s="1131"/>
      <c r="P389" s="875"/>
      <c r="Q389" s="1131"/>
      <c r="R389" s="1131"/>
      <c r="S389" s="1131"/>
      <c r="T389" s="1131"/>
      <c r="U389" s="1131"/>
      <c r="V389" s="1131"/>
      <c r="W389" s="1131"/>
      <c r="X389" s="1132"/>
      <c r="Y389" s="1131"/>
      <c r="Z389" s="1133"/>
      <c r="AA389" s="1131"/>
      <c r="AB389" s="1131"/>
      <c r="AC389" s="1131"/>
      <c r="AD389" s="1131"/>
      <c r="AE389" s="1131"/>
      <c r="AF389" s="1131"/>
      <c r="AG389" s="875"/>
      <c r="AH389" s="1131"/>
    </row>
    <row r="390">
      <c r="A390" s="1131"/>
      <c r="B390" s="1131"/>
      <c r="C390" s="1131"/>
      <c r="D390" s="1131"/>
      <c r="E390" s="1131"/>
      <c r="F390" s="1131"/>
      <c r="G390" s="1132"/>
      <c r="H390" s="1131"/>
      <c r="I390" s="1133"/>
      <c r="J390" s="1131"/>
      <c r="K390" s="1131"/>
      <c r="L390" s="1131"/>
      <c r="M390" s="1131"/>
      <c r="N390" s="1131"/>
      <c r="O390" s="1131"/>
      <c r="P390" s="875"/>
      <c r="Q390" s="1131"/>
      <c r="R390" s="1131"/>
      <c r="S390" s="1131"/>
      <c r="T390" s="1131"/>
      <c r="U390" s="1131"/>
      <c r="V390" s="1131"/>
      <c r="W390" s="1131"/>
      <c r="X390" s="1132"/>
      <c r="Y390" s="1131"/>
      <c r="Z390" s="1133"/>
      <c r="AA390" s="1131"/>
      <c r="AB390" s="1131"/>
      <c r="AC390" s="1131"/>
      <c r="AD390" s="1131"/>
      <c r="AE390" s="1131"/>
      <c r="AF390" s="1131"/>
      <c r="AG390" s="875"/>
      <c r="AH390" s="1131"/>
    </row>
    <row r="391">
      <c r="A391" s="1131"/>
      <c r="B391" s="1131"/>
      <c r="C391" s="1131"/>
      <c r="D391" s="1131"/>
      <c r="E391" s="1131"/>
      <c r="F391" s="1131"/>
      <c r="G391" s="1132"/>
      <c r="H391" s="1131"/>
      <c r="I391" s="1133"/>
      <c r="J391" s="1131"/>
      <c r="K391" s="1131"/>
      <c r="L391" s="1131"/>
      <c r="M391" s="1131"/>
      <c r="N391" s="1131"/>
      <c r="O391" s="1131"/>
      <c r="P391" s="875"/>
      <c r="Q391" s="1131"/>
      <c r="R391" s="1131"/>
      <c r="S391" s="1131"/>
      <c r="T391" s="1131"/>
      <c r="U391" s="1131"/>
      <c r="V391" s="1131"/>
      <c r="W391" s="1131"/>
      <c r="X391" s="1132"/>
      <c r="Y391" s="1131"/>
      <c r="Z391" s="1133"/>
      <c r="AA391" s="1131"/>
      <c r="AB391" s="1131"/>
      <c r="AC391" s="1131"/>
      <c r="AD391" s="1131"/>
      <c r="AE391" s="1131"/>
      <c r="AF391" s="1131"/>
      <c r="AG391" s="875"/>
      <c r="AH391" s="1131"/>
    </row>
    <row r="392">
      <c r="A392" s="1131"/>
      <c r="B392" s="1131"/>
      <c r="C392" s="1131"/>
      <c r="D392" s="1131"/>
      <c r="E392" s="1131"/>
      <c r="F392" s="1131"/>
      <c r="G392" s="1132"/>
      <c r="H392" s="1131"/>
      <c r="I392" s="1133"/>
      <c r="J392" s="1131"/>
      <c r="K392" s="1131"/>
      <c r="L392" s="1131"/>
      <c r="M392" s="1131"/>
      <c r="N392" s="1131"/>
      <c r="O392" s="1131"/>
      <c r="P392" s="875"/>
      <c r="Q392" s="1131"/>
      <c r="R392" s="1131"/>
      <c r="S392" s="1131"/>
      <c r="T392" s="1131"/>
      <c r="U392" s="1131"/>
      <c r="V392" s="1131"/>
      <c r="W392" s="1131"/>
      <c r="X392" s="1132"/>
      <c r="Y392" s="1131"/>
      <c r="Z392" s="1133"/>
      <c r="AA392" s="1131"/>
      <c r="AB392" s="1131"/>
      <c r="AC392" s="1131"/>
      <c r="AD392" s="1131"/>
      <c r="AE392" s="1131"/>
      <c r="AF392" s="1131"/>
      <c r="AG392" s="875"/>
      <c r="AH392" s="1131"/>
    </row>
    <row r="393">
      <c r="A393" s="1131"/>
      <c r="B393" s="1131"/>
      <c r="C393" s="1131"/>
      <c r="D393" s="1131"/>
      <c r="E393" s="1131"/>
      <c r="F393" s="1131"/>
      <c r="G393" s="1132"/>
      <c r="H393" s="1131"/>
      <c r="I393" s="1133"/>
      <c r="J393" s="1131"/>
      <c r="K393" s="1131"/>
      <c r="L393" s="1131"/>
      <c r="M393" s="1131"/>
      <c r="N393" s="1131"/>
      <c r="O393" s="1131"/>
      <c r="P393" s="875"/>
      <c r="Q393" s="1131"/>
      <c r="R393" s="1131"/>
      <c r="S393" s="1131"/>
      <c r="T393" s="1131"/>
      <c r="U393" s="1131"/>
      <c r="V393" s="1131"/>
      <c r="W393" s="1131"/>
      <c r="X393" s="1132"/>
      <c r="Y393" s="1131"/>
      <c r="Z393" s="1133"/>
      <c r="AA393" s="1131"/>
      <c r="AB393" s="1131"/>
      <c r="AC393" s="1131"/>
      <c r="AD393" s="1131"/>
      <c r="AE393" s="1131"/>
      <c r="AF393" s="1131"/>
      <c r="AG393" s="875"/>
      <c r="AH393" s="1131"/>
    </row>
    <row r="394">
      <c r="A394" s="1131"/>
      <c r="B394" s="1131"/>
      <c r="C394" s="1131"/>
      <c r="D394" s="1131"/>
      <c r="E394" s="1131"/>
      <c r="F394" s="1131"/>
      <c r="G394" s="1132"/>
      <c r="H394" s="1131"/>
      <c r="I394" s="1133"/>
      <c r="J394" s="1131"/>
      <c r="K394" s="1131"/>
      <c r="L394" s="1131"/>
      <c r="M394" s="1131"/>
      <c r="N394" s="1131"/>
      <c r="O394" s="1131"/>
      <c r="P394" s="875"/>
      <c r="Q394" s="1131"/>
      <c r="R394" s="1131"/>
      <c r="S394" s="1131"/>
      <c r="T394" s="1131"/>
      <c r="U394" s="1131"/>
      <c r="V394" s="1131"/>
      <c r="W394" s="1131"/>
      <c r="X394" s="1132"/>
      <c r="Y394" s="1131"/>
      <c r="Z394" s="1133"/>
      <c r="AA394" s="1131"/>
      <c r="AB394" s="1131"/>
      <c r="AC394" s="1131"/>
      <c r="AD394" s="1131"/>
      <c r="AE394" s="1131"/>
      <c r="AF394" s="1131"/>
      <c r="AG394" s="875"/>
      <c r="AH394" s="1131"/>
    </row>
    <row r="395">
      <c r="A395" s="1131"/>
      <c r="B395" s="1131"/>
      <c r="C395" s="1131"/>
      <c r="D395" s="1131"/>
      <c r="E395" s="1131"/>
      <c r="F395" s="1131"/>
      <c r="G395" s="1132"/>
      <c r="H395" s="1131"/>
      <c r="I395" s="1133"/>
      <c r="J395" s="1131"/>
      <c r="K395" s="1131"/>
      <c r="L395" s="1131"/>
      <c r="M395" s="1131"/>
      <c r="N395" s="1131"/>
      <c r="O395" s="1131"/>
      <c r="P395" s="875"/>
      <c r="Q395" s="1131"/>
      <c r="R395" s="1131"/>
      <c r="S395" s="1131"/>
      <c r="T395" s="1131"/>
      <c r="U395" s="1131"/>
      <c r="V395" s="1131"/>
      <c r="W395" s="1131"/>
      <c r="X395" s="1132"/>
      <c r="Y395" s="1131"/>
      <c r="Z395" s="1133"/>
      <c r="AA395" s="1131"/>
      <c r="AB395" s="1131"/>
      <c r="AC395" s="1131"/>
      <c r="AD395" s="1131"/>
      <c r="AE395" s="1131"/>
      <c r="AF395" s="1131"/>
      <c r="AG395" s="875"/>
      <c r="AH395" s="1131"/>
    </row>
    <row r="396">
      <c r="A396" s="1131"/>
      <c r="B396" s="1131"/>
      <c r="C396" s="1131"/>
      <c r="D396" s="1131"/>
      <c r="E396" s="1131"/>
      <c r="F396" s="1131"/>
      <c r="G396" s="1132"/>
      <c r="H396" s="1131"/>
      <c r="I396" s="1133"/>
      <c r="J396" s="1131"/>
      <c r="K396" s="1131"/>
      <c r="L396" s="1131"/>
      <c r="M396" s="1131"/>
      <c r="N396" s="1131"/>
      <c r="O396" s="1131"/>
      <c r="P396" s="875"/>
      <c r="Q396" s="1131"/>
      <c r="R396" s="1131"/>
      <c r="S396" s="1131"/>
      <c r="T396" s="1131"/>
      <c r="U396" s="1131"/>
      <c r="V396" s="1131"/>
      <c r="W396" s="1131"/>
      <c r="X396" s="1132"/>
      <c r="Y396" s="1131"/>
      <c r="Z396" s="1133"/>
      <c r="AA396" s="1131"/>
      <c r="AB396" s="1131"/>
      <c r="AC396" s="1131"/>
      <c r="AD396" s="1131"/>
      <c r="AE396" s="1131"/>
      <c r="AF396" s="1131"/>
      <c r="AG396" s="875"/>
      <c r="AH396" s="1131"/>
    </row>
    <row r="397">
      <c r="A397" s="1131"/>
      <c r="B397" s="1131"/>
      <c r="C397" s="1131"/>
      <c r="D397" s="1131"/>
      <c r="E397" s="1131"/>
      <c r="F397" s="1131"/>
      <c r="G397" s="1132"/>
      <c r="H397" s="1131"/>
      <c r="I397" s="1133"/>
      <c r="J397" s="1131"/>
      <c r="K397" s="1131"/>
      <c r="L397" s="1131"/>
      <c r="M397" s="1131"/>
      <c r="N397" s="1131"/>
      <c r="O397" s="1131"/>
      <c r="P397" s="875"/>
      <c r="Q397" s="1131"/>
      <c r="R397" s="1131"/>
      <c r="S397" s="1131"/>
      <c r="T397" s="1131"/>
      <c r="U397" s="1131"/>
      <c r="V397" s="1131"/>
      <c r="W397" s="1131"/>
      <c r="X397" s="1132"/>
      <c r="Y397" s="1131"/>
      <c r="Z397" s="1133"/>
      <c r="AA397" s="1131"/>
      <c r="AB397" s="1131"/>
      <c r="AC397" s="1131"/>
      <c r="AD397" s="1131"/>
      <c r="AE397" s="1131"/>
      <c r="AF397" s="1131"/>
      <c r="AG397" s="875"/>
      <c r="AH397" s="1131"/>
    </row>
    <row r="398">
      <c r="A398" s="1131"/>
      <c r="B398" s="1131"/>
      <c r="C398" s="1131"/>
      <c r="D398" s="1131"/>
      <c r="E398" s="1131"/>
      <c r="F398" s="1131"/>
      <c r="G398" s="1132"/>
      <c r="H398" s="1131"/>
      <c r="I398" s="1133"/>
      <c r="J398" s="1131"/>
      <c r="K398" s="1131"/>
      <c r="L398" s="1131"/>
      <c r="M398" s="1131"/>
      <c r="N398" s="1131"/>
      <c r="O398" s="1131"/>
      <c r="P398" s="875"/>
      <c r="Q398" s="1131"/>
      <c r="R398" s="1131"/>
      <c r="S398" s="1131"/>
      <c r="T398" s="1131"/>
      <c r="U398" s="1131"/>
      <c r="V398" s="1131"/>
      <c r="W398" s="1131"/>
      <c r="X398" s="1132"/>
      <c r="Y398" s="1131"/>
      <c r="Z398" s="1133"/>
      <c r="AA398" s="1131"/>
      <c r="AB398" s="1131"/>
      <c r="AC398" s="1131"/>
      <c r="AD398" s="1131"/>
      <c r="AE398" s="1131"/>
      <c r="AF398" s="1131"/>
      <c r="AG398" s="875"/>
      <c r="AH398" s="1131"/>
    </row>
    <row r="399">
      <c r="A399" s="1131"/>
      <c r="B399" s="1131"/>
      <c r="C399" s="1131"/>
      <c r="D399" s="1131"/>
      <c r="E399" s="1131"/>
      <c r="F399" s="1131"/>
      <c r="G399" s="1132"/>
      <c r="H399" s="1131"/>
      <c r="I399" s="1133"/>
      <c r="J399" s="1131"/>
      <c r="K399" s="1131"/>
      <c r="L399" s="1131"/>
      <c r="M399" s="1131"/>
      <c r="N399" s="1131"/>
      <c r="O399" s="1131"/>
      <c r="P399" s="875"/>
      <c r="Q399" s="1131"/>
      <c r="R399" s="1131"/>
      <c r="S399" s="1131"/>
      <c r="T399" s="1131"/>
      <c r="U399" s="1131"/>
      <c r="V399" s="1131"/>
      <c r="W399" s="1131"/>
      <c r="X399" s="1132"/>
      <c r="Y399" s="1131"/>
      <c r="Z399" s="1133"/>
      <c r="AA399" s="1131"/>
      <c r="AB399" s="1131"/>
      <c r="AC399" s="1131"/>
      <c r="AD399" s="1131"/>
      <c r="AE399" s="1131"/>
      <c r="AF399" s="1131"/>
      <c r="AG399" s="875"/>
      <c r="AH399" s="1131"/>
    </row>
    <row r="400">
      <c r="A400" s="1131"/>
      <c r="B400" s="1131"/>
      <c r="C400" s="1131"/>
      <c r="D400" s="1131"/>
      <c r="E400" s="1131"/>
      <c r="F400" s="1131"/>
      <c r="G400" s="1132"/>
      <c r="H400" s="1131"/>
      <c r="I400" s="1133"/>
      <c r="J400" s="1131"/>
      <c r="K400" s="1131"/>
      <c r="L400" s="1131"/>
      <c r="M400" s="1131"/>
      <c r="N400" s="1131"/>
      <c r="O400" s="1131"/>
      <c r="P400" s="875"/>
      <c r="Q400" s="1131"/>
      <c r="R400" s="1131"/>
      <c r="S400" s="1131"/>
      <c r="T400" s="1131"/>
      <c r="U400" s="1131"/>
      <c r="V400" s="1131"/>
      <c r="W400" s="1131"/>
      <c r="X400" s="1132"/>
      <c r="Y400" s="1131"/>
      <c r="Z400" s="1133"/>
      <c r="AA400" s="1131"/>
      <c r="AB400" s="1131"/>
      <c r="AC400" s="1131"/>
      <c r="AD400" s="1131"/>
      <c r="AE400" s="1131"/>
      <c r="AF400" s="1131"/>
      <c r="AG400" s="875"/>
      <c r="AH400" s="1131"/>
    </row>
    <row r="401">
      <c r="A401" s="1131"/>
      <c r="B401" s="1131"/>
      <c r="C401" s="1131"/>
      <c r="D401" s="1131"/>
      <c r="E401" s="1131"/>
      <c r="F401" s="1131"/>
      <c r="G401" s="1132"/>
      <c r="H401" s="1131"/>
      <c r="I401" s="1133"/>
      <c r="J401" s="1131"/>
      <c r="K401" s="1131"/>
      <c r="L401" s="1131"/>
      <c r="M401" s="1131"/>
      <c r="N401" s="1131"/>
      <c r="O401" s="1131"/>
      <c r="P401" s="875"/>
      <c r="Q401" s="1131"/>
      <c r="R401" s="1131"/>
      <c r="S401" s="1131"/>
      <c r="T401" s="1131"/>
      <c r="U401" s="1131"/>
      <c r="V401" s="1131"/>
      <c r="W401" s="1131"/>
      <c r="X401" s="1132"/>
      <c r="Y401" s="1131"/>
      <c r="Z401" s="1133"/>
      <c r="AA401" s="1131"/>
      <c r="AB401" s="1131"/>
      <c r="AC401" s="1131"/>
      <c r="AD401" s="1131"/>
      <c r="AE401" s="1131"/>
      <c r="AF401" s="1131"/>
      <c r="AG401" s="875"/>
      <c r="AH401" s="1131"/>
    </row>
    <row r="402">
      <c r="A402" s="1131"/>
      <c r="B402" s="1131"/>
      <c r="C402" s="1131"/>
      <c r="D402" s="1131"/>
      <c r="E402" s="1131"/>
      <c r="F402" s="1131"/>
      <c r="G402" s="1132"/>
      <c r="H402" s="1131"/>
      <c r="I402" s="1133"/>
      <c r="J402" s="1131"/>
      <c r="K402" s="1131"/>
      <c r="L402" s="1131"/>
      <c r="M402" s="1131"/>
      <c r="N402" s="1131"/>
      <c r="O402" s="1131"/>
      <c r="P402" s="875"/>
      <c r="Q402" s="1131"/>
      <c r="R402" s="1131"/>
      <c r="S402" s="1131"/>
      <c r="T402" s="1131"/>
      <c r="U402" s="1131"/>
      <c r="V402" s="1131"/>
      <c r="W402" s="1131"/>
      <c r="X402" s="1132"/>
      <c r="Y402" s="1131"/>
      <c r="Z402" s="1133"/>
      <c r="AA402" s="1131"/>
      <c r="AB402" s="1131"/>
      <c r="AC402" s="1131"/>
      <c r="AD402" s="1131"/>
      <c r="AE402" s="1131"/>
      <c r="AF402" s="1131"/>
      <c r="AG402" s="875"/>
      <c r="AH402" s="1131"/>
    </row>
    <row r="403">
      <c r="A403" s="1131"/>
      <c r="B403" s="1131"/>
      <c r="C403" s="1131"/>
      <c r="D403" s="1131"/>
      <c r="E403" s="1131"/>
      <c r="F403" s="1131"/>
      <c r="G403" s="1132"/>
      <c r="H403" s="1131"/>
      <c r="I403" s="1133"/>
      <c r="J403" s="1131"/>
      <c r="K403" s="1131"/>
      <c r="L403" s="1131"/>
      <c r="M403" s="1131"/>
      <c r="N403" s="1131"/>
      <c r="O403" s="1131"/>
      <c r="P403" s="875"/>
      <c r="Q403" s="1131"/>
      <c r="R403" s="1131"/>
      <c r="S403" s="1131"/>
      <c r="T403" s="1131"/>
      <c r="U403" s="1131"/>
      <c r="V403" s="1131"/>
      <c r="W403" s="1131"/>
      <c r="X403" s="1132"/>
      <c r="Y403" s="1131"/>
      <c r="Z403" s="1133"/>
      <c r="AA403" s="1131"/>
      <c r="AB403" s="1131"/>
      <c r="AC403" s="1131"/>
      <c r="AD403" s="1131"/>
      <c r="AE403" s="1131"/>
      <c r="AF403" s="1131"/>
      <c r="AG403" s="875"/>
      <c r="AH403" s="1131"/>
    </row>
    <row r="404">
      <c r="A404" s="1131"/>
      <c r="B404" s="1131"/>
      <c r="C404" s="1131"/>
      <c r="D404" s="1131"/>
      <c r="E404" s="1131"/>
      <c r="F404" s="1131"/>
      <c r="G404" s="1132"/>
      <c r="H404" s="1131"/>
      <c r="I404" s="1133"/>
      <c r="J404" s="1131"/>
      <c r="K404" s="1131"/>
      <c r="L404" s="1131"/>
      <c r="M404" s="1131"/>
      <c r="N404" s="1131"/>
      <c r="O404" s="1131"/>
      <c r="P404" s="875"/>
      <c r="Q404" s="1131"/>
      <c r="R404" s="1131"/>
      <c r="S404" s="1131"/>
      <c r="T404" s="1131"/>
      <c r="U404" s="1131"/>
      <c r="V404" s="1131"/>
      <c r="W404" s="1131"/>
      <c r="X404" s="1132"/>
      <c r="Y404" s="1131"/>
      <c r="Z404" s="1133"/>
      <c r="AA404" s="1131"/>
      <c r="AB404" s="1131"/>
      <c r="AC404" s="1131"/>
      <c r="AD404" s="1131"/>
      <c r="AE404" s="1131"/>
      <c r="AF404" s="1131"/>
      <c r="AG404" s="875"/>
      <c r="AH404" s="1131"/>
    </row>
    <row r="405">
      <c r="A405" s="1131"/>
      <c r="B405" s="1131"/>
      <c r="C405" s="1131"/>
      <c r="D405" s="1131"/>
      <c r="E405" s="1131"/>
      <c r="F405" s="1131"/>
      <c r="G405" s="1132"/>
      <c r="H405" s="1131"/>
      <c r="I405" s="1133"/>
      <c r="J405" s="1131"/>
      <c r="K405" s="1131"/>
      <c r="L405" s="1131"/>
      <c r="M405" s="1131"/>
      <c r="N405" s="1131"/>
      <c r="O405" s="1131"/>
      <c r="P405" s="875"/>
      <c r="Q405" s="1131"/>
      <c r="R405" s="1131"/>
      <c r="S405" s="1131"/>
      <c r="T405" s="1131"/>
      <c r="U405" s="1131"/>
      <c r="V405" s="1131"/>
      <c r="W405" s="1131"/>
      <c r="X405" s="1132"/>
      <c r="Y405" s="1131"/>
      <c r="Z405" s="1133"/>
      <c r="AA405" s="1131"/>
      <c r="AB405" s="1131"/>
      <c r="AC405" s="1131"/>
      <c r="AD405" s="1131"/>
      <c r="AE405" s="1131"/>
      <c r="AF405" s="1131"/>
      <c r="AG405" s="875"/>
      <c r="AH405" s="1131"/>
    </row>
    <row r="406">
      <c r="A406" s="1131"/>
      <c r="B406" s="1131"/>
      <c r="C406" s="1131"/>
      <c r="D406" s="1131"/>
      <c r="E406" s="1131"/>
      <c r="F406" s="1131"/>
      <c r="G406" s="1132"/>
      <c r="H406" s="1131"/>
      <c r="I406" s="1133"/>
      <c r="J406" s="1131"/>
      <c r="K406" s="1131"/>
      <c r="L406" s="1131"/>
      <c r="M406" s="1131"/>
      <c r="N406" s="1131"/>
      <c r="O406" s="1131"/>
      <c r="P406" s="875"/>
      <c r="Q406" s="1131"/>
      <c r="R406" s="1131"/>
      <c r="S406" s="1131"/>
      <c r="T406" s="1131"/>
      <c r="U406" s="1131"/>
      <c r="V406" s="1131"/>
      <c r="W406" s="1131"/>
      <c r="X406" s="1132"/>
      <c r="Y406" s="1131"/>
      <c r="Z406" s="1133"/>
      <c r="AA406" s="1131"/>
      <c r="AB406" s="1131"/>
      <c r="AC406" s="1131"/>
      <c r="AD406" s="1131"/>
      <c r="AE406" s="1131"/>
      <c r="AF406" s="1131"/>
      <c r="AG406" s="875"/>
      <c r="AH406" s="1131"/>
    </row>
    <row r="407">
      <c r="A407" s="1131"/>
      <c r="B407" s="1131"/>
      <c r="C407" s="1131"/>
      <c r="D407" s="1131"/>
      <c r="E407" s="1131"/>
      <c r="F407" s="1131"/>
      <c r="G407" s="1132"/>
      <c r="H407" s="1131"/>
      <c r="I407" s="1133"/>
      <c r="J407" s="1131"/>
      <c r="K407" s="1131"/>
      <c r="L407" s="1131"/>
      <c r="M407" s="1131"/>
      <c r="N407" s="1131"/>
      <c r="O407" s="1131"/>
      <c r="P407" s="875"/>
      <c r="Q407" s="1131"/>
      <c r="R407" s="1131"/>
      <c r="S407" s="1131"/>
      <c r="T407" s="1131"/>
      <c r="U407" s="1131"/>
      <c r="V407" s="1131"/>
      <c r="W407" s="1131"/>
      <c r="X407" s="1132"/>
      <c r="Y407" s="1131"/>
      <c r="Z407" s="1133"/>
      <c r="AA407" s="1131"/>
      <c r="AB407" s="1131"/>
      <c r="AC407" s="1131"/>
      <c r="AD407" s="1131"/>
      <c r="AE407" s="1131"/>
      <c r="AF407" s="1131"/>
      <c r="AG407" s="875"/>
      <c r="AH407" s="1131"/>
    </row>
    <row r="408">
      <c r="A408" s="1131"/>
      <c r="B408" s="1131"/>
      <c r="C408" s="1131"/>
      <c r="D408" s="1131"/>
      <c r="E408" s="1131"/>
      <c r="F408" s="1131"/>
      <c r="G408" s="1132"/>
      <c r="H408" s="1131"/>
      <c r="I408" s="1133"/>
      <c r="J408" s="1131"/>
      <c r="K408" s="1131"/>
      <c r="L408" s="1131"/>
      <c r="M408" s="1131"/>
      <c r="N408" s="1131"/>
      <c r="O408" s="1131"/>
      <c r="P408" s="875"/>
      <c r="Q408" s="1131"/>
      <c r="R408" s="1131"/>
      <c r="S408" s="1131"/>
      <c r="T408" s="1131"/>
      <c r="U408" s="1131"/>
      <c r="V408" s="1131"/>
      <c r="W408" s="1131"/>
      <c r="X408" s="1132"/>
      <c r="Y408" s="1131"/>
      <c r="Z408" s="1133"/>
      <c r="AA408" s="1131"/>
      <c r="AB408" s="1131"/>
      <c r="AC408" s="1131"/>
      <c r="AD408" s="1131"/>
      <c r="AE408" s="1131"/>
      <c r="AF408" s="1131"/>
      <c r="AG408" s="875"/>
      <c r="AH408" s="1131"/>
    </row>
    <row r="409">
      <c r="A409" s="1131"/>
      <c r="B409" s="1131"/>
      <c r="C409" s="1131"/>
      <c r="D409" s="1131"/>
      <c r="E409" s="1131"/>
      <c r="F409" s="1131"/>
      <c r="G409" s="1132"/>
      <c r="H409" s="1131"/>
      <c r="I409" s="1133"/>
      <c r="J409" s="1131"/>
      <c r="K409" s="1131"/>
      <c r="L409" s="1131"/>
      <c r="M409" s="1131"/>
      <c r="N409" s="1131"/>
      <c r="O409" s="1131"/>
      <c r="P409" s="875"/>
      <c r="Q409" s="1131"/>
      <c r="R409" s="1131"/>
      <c r="S409" s="1131"/>
      <c r="T409" s="1131"/>
      <c r="U409" s="1131"/>
      <c r="V409" s="1131"/>
      <c r="W409" s="1131"/>
      <c r="X409" s="1132"/>
      <c r="Y409" s="1131"/>
      <c r="Z409" s="1133"/>
      <c r="AA409" s="1131"/>
      <c r="AB409" s="1131"/>
      <c r="AC409" s="1131"/>
      <c r="AD409" s="1131"/>
      <c r="AE409" s="1131"/>
      <c r="AF409" s="1131"/>
      <c r="AG409" s="875"/>
      <c r="AH409" s="1131"/>
    </row>
    <row r="410">
      <c r="A410" s="1131"/>
      <c r="B410" s="1131"/>
      <c r="C410" s="1131"/>
      <c r="D410" s="1131"/>
      <c r="E410" s="1131"/>
      <c r="F410" s="1131"/>
      <c r="G410" s="1132"/>
      <c r="H410" s="1131"/>
      <c r="I410" s="1133"/>
      <c r="J410" s="1131"/>
      <c r="K410" s="1131"/>
      <c r="L410" s="1131"/>
      <c r="M410" s="1131"/>
      <c r="N410" s="1131"/>
      <c r="O410" s="1131"/>
      <c r="P410" s="875"/>
      <c r="Q410" s="1131"/>
      <c r="R410" s="1131"/>
      <c r="S410" s="1131"/>
      <c r="T410" s="1131"/>
      <c r="U410" s="1131"/>
      <c r="V410" s="1131"/>
      <c r="W410" s="1131"/>
      <c r="X410" s="1132"/>
      <c r="Y410" s="1131"/>
      <c r="Z410" s="1133"/>
      <c r="AA410" s="1131"/>
      <c r="AB410" s="1131"/>
      <c r="AC410" s="1131"/>
      <c r="AD410" s="1131"/>
      <c r="AE410" s="1131"/>
      <c r="AF410" s="1131"/>
      <c r="AG410" s="875"/>
      <c r="AH410" s="1131"/>
    </row>
    <row r="411">
      <c r="A411" s="1131"/>
      <c r="B411" s="1131"/>
      <c r="C411" s="1131"/>
      <c r="D411" s="1131"/>
      <c r="E411" s="1131"/>
      <c r="F411" s="1131"/>
      <c r="G411" s="1132"/>
      <c r="H411" s="1131"/>
      <c r="I411" s="1133"/>
      <c r="J411" s="1131"/>
      <c r="K411" s="1131"/>
      <c r="L411" s="1131"/>
      <c r="M411" s="1131"/>
      <c r="N411" s="1131"/>
      <c r="O411" s="1131"/>
      <c r="P411" s="875"/>
      <c r="Q411" s="1131"/>
      <c r="R411" s="1131"/>
      <c r="S411" s="1131"/>
      <c r="T411" s="1131"/>
      <c r="U411" s="1131"/>
      <c r="V411" s="1131"/>
      <c r="W411" s="1131"/>
      <c r="X411" s="1132"/>
      <c r="Y411" s="1131"/>
      <c r="Z411" s="1133"/>
      <c r="AA411" s="1131"/>
      <c r="AB411" s="1131"/>
      <c r="AC411" s="1131"/>
      <c r="AD411" s="1131"/>
      <c r="AE411" s="1131"/>
      <c r="AF411" s="1131"/>
      <c r="AG411" s="875"/>
      <c r="AH411" s="1131"/>
    </row>
    <row r="412">
      <c r="A412" s="1131"/>
      <c r="B412" s="1131"/>
      <c r="C412" s="1131"/>
      <c r="D412" s="1131"/>
      <c r="E412" s="1131"/>
      <c r="F412" s="1131"/>
      <c r="G412" s="1132"/>
      <c r="H412" s="1131"/>
      <c r="I412" s="1133"/>
      <c r="J412" s="1131"/>
      <c r="K412" s="1131"/>
      <c r="L412" s="1131"/>
      <c r="M412" s="1131"/>
      <c r="N412" s="1131"/>
      <c r="O412" s="1131"/>
      <c r="P412" s="875"/>
      <c r="Q412" s="1131"/>
      <c r="R412" s="1131"/>
      <c r="S412" s="1131"/>
      <c r="T412" s="1131"/>
      <c r="U412" s="1131"/>
      <c r="V412" s="1131"/>
      <c r="W412" s="1131"/>
      <c r="X412" s="1132"/>
      <c r="Y412" s="1131"/>
      <c r="Z412" s="1133"/>
      <c r="AA412" s="1131"/>
      <c r="AB412" s="1131"/>
      <c r="AC412" s="1131"/>
      <c r="AD412" s="1131"/>
      <c r="AE412" s="1131"/>
      <c r="AF412" s="1131"/>
      <c r="AG412" s="875"/>
      <c r="AH412" s="1131"/>
    </row>
    <row r="413">
      <c r="A413" s="1131"/>
      <c r="B413" s="1131"/>
      <c r="C413" s="1131"/>
      <c r="D413" s="1131"/>
      <c r="E413" s="1131"/>
      <c r="F413" s="1131"/>
      <c r="G413" s="1132"/>
      <c r="H413" s="1131"/>
      <c r="I413" s="1133"/>
      <c r="J413" s="1131"/>
      <c r="K413" s="1131"/>
      <c r="L413" s="1131"/>
      <c r="M413" s="1131"/>
      <c r="N413" s="1131"/>
      <c r="O413" s="1131"/>
      <c r="P413" s="875"/>
      <c r="Q413" s="1131"/>
      <c r="R413" s="1131"/>
      <c r="S413" s="1131"/>
      <c r="T413" s="1131"/>
      <c r="U413" s="1131"/>
      <c r="V413" s="1131"/>
      <c r="W413" s="1131"/>
      <c r="X413" s="1132"/>
      <c r="Y413" s="1131"/>
      <c r="Z413" s="1133"/>
      <c r="AA413" s="1131"/>
      <c r="AB413" s="1131"/>
      <c r="AC413" s="1131"/>
      <c r="AD413" s="1131"/>
      <c r="AE413" s="1131"/>
      <c r="AF413" s="1131"/>
      <c r="AG413" s="875"/>
      <c r="AH413" s="1131"/>
    </row>
    <row r="414">
      <c r="A414" s="1131"/>
      <c r="B414" s="1131"/>
      <c r="C414" s="1131"/>
      <c r="D414" s="1131"/>
      <c r="E414" s="1131"/>
      <c r="F414" s="1131"/>
      <c r="G414" s="1132"/>
      <c r="H414" s="1131"/>
      <c r="I414" s="1133"/>
      <c r="J414" s="1131"/>
      <c r="K414" s="1131"/>
      <c r="L414" s="1131"/>
      <c r="M414" s="1131"/>
      <c r="N414" s="1131"/>
      <c r="O414" s="1131"/>
      <c r="P414" s="875"/>
      <c r="Q414" s="1131"/>
      <c r="R414" s="1131"/>
      <c r="S414" s="1131"/>
      <c r="T414" s="1131"/>
      <c r="U414" s="1131"/>
      <c r="V414" s="1131"/>
      <c r="W414" s="1131"/>
      <c r="X414" s="1132"/>
      <c r="Y414" s="1131"/>
      <c r="Z414" s="1133"/>
      <c r="AA414" s="1131"/>
      <c r="AB414" s="1131"/>
      <c r="AC414" s="1131"/>
      <c r="AD414" s="1131"/>
      <c r="AE414" s="1131"/>
      <c r="AF414" s="1131"/>
      <c r="AG414" s="875"/>
      <c r="AH414" s="1131"/>
    </row>
    <row r="415">
      <c r="A415" s="1131"/>
      <c r="B415" s="1131"/>
      <c r="C415" s="1131"/>
      <c r="D415" s="1131"/>
      <c r="E415" s="1131"/>
      <c r="F415" s="1131"/>
      <c r="G415" s="1132"/>
      <c r="H415" s="1131"/>
      <c r="I415" s="1133"/>
      <c r="J415" s="1131"/>
      <c r="K415" s="1131"/>
      <c r="L415" s="1131"/>
      <c r="M415" s="1131"/>
      <c r="N415" s="1131"/>
      <c r="O415" s="1131"/>
      <c r="P415" s="875"/>
      <c r="Q415" s="1131"/>
      <c r="R415" s="1131"/>
      <c r="S415" s="1131"/>
      <c r="T415" s="1131"/>
      <c r="U415" s="1131"/>
      <c r="V415" s="1131"/>
      <c r="W415" s="1131"/>
      <c r="X415" s="1132"/>
      <c r="Y415" s="1131"/>
      <c r="Z415" s="1133"/>
      <c r="AA415" s="1131"/>
      <c r="AB415" s="1131"/>
      <c r="AC415" s="1131"/>
      <c r="AD415" s="1131"/>
      <c r="AE415" s="1131"/>
      <c r="AF415" s="1131"/>
      <c r="AG415" s="875"/>
      <c r="AH415" s="1131"/>
    </row>
    <row r="416">
      <c r="A416" s="1131"/>
      <c r="B416" s="1131"/>
      <c r="C416" s="1131"/>
      <c r="D416" s="1131"/>
      <c r="E416" s="1131"/>
      <c r="F416" s="1131"/>
      <c r="G416" s="1132"/>
      <c r="H416" s="1131"/>
      <c r="I416" s="1133"/>
      <c r="J416" s="1131"/>
      <c r="K416" s="1131"/>
      <c r="L416" s="1131"/>
      <c r="M416" s="1131"/>
      <c r="N416" s="1131"/>
      <c r="O416" s="1131"/>
      <c r="P416" s="875"/>
      <c r="Q416" s="1131"/>
      <c r="R416" s="1131"/>
      <c r="S416" s="1131"/>
      <c r="T416" s="1131"/>
      <c r="U416" s="1131"/>
      <c r="V416" s="1131"/>
      <c r="W416" s="1131"/>
      <c r="X416" s="1132"/>
      <c r="Y416" s="1131"/>
      <c r="Z416" s="1133"/>
      <c r="AA416" s="1131"/>
      <c r="AB416" s="1131"/>
      <c r="AC416" s="1131"/>
      <c r="AD416" s="1131"/>
      <c r="AE416" s="1131"/>
      <c r="AF416" s="1131"/>
      <c r="AG416" s="875"/>
      <c r="AH416" s="1131"/>
    </row>
    <row r="417">
      <c r="A417" s="1131"/>
      <c r="B417" s="1131"/>
      <c r="C417" s="1131"/>
      <c r="D417" s="1131"/>
      <c r="E417" s="1131"/>
      <c r="F417" s="1131"/>
      <c r="G417" s="1132"/>
      <c r="H417" s="1131"/>
      <c r="I417" s="1133"/>
      <c r="J417" s="1131"/>
      <c r="K417" s="1131"/>
      <c r="L417" s="1131"/>
      <c r="M417" s="1131"/>
      <c r="N417" s="1131"/>
      <c r="O417" s="1131"/>
      <c r="P417" s="875"/>
      <c r="Q417" s="1131"/>
      <c r="R417" s="1131"/>
      <c r="S417" s="1131"/>
      <c r="T417" s="1131"/>
      <c r="U417" s="1131"/>
      <c r="V417" s="1131"/>
      <c r="W417" s="1131"/>
      <c r="X417" s="1132"/>
      <c r="Y417" s="1131"/>
      <c r="Z417" s="1133"/>
      <c r="AA417" s="1131"/>
      <c r="AB417" s="1131"/>
      <c r="AC417" s="1131"/>
      <c r="AD417" s="1131"/>
      <c r="AE417" s="1131"/>
      <c r="AF417" s="1131"/>
      <c r="AG417" s="875"/>
      <c r="AH417" s="1131"/>
    </row>
    <row r="418">
      <c r="A418" s="1131"/>
      <c r="B418" s="1131"/>
      <c r="C418" s="1131"/>
      <c r="D418" s="1131"/>
      <c r="E418" s="1131"/>
      <c r="F418" s="1131"/>
      <c r="G418" s="1132"/>
      <c r="H418" s="1131"/>
      <c r="I418" s="1133"/>
      <c r="J418" s="1131"/>
      <c r="K418" s="1131"/>
      <c r="L418" s="1131"/>
      <c r="M418" s="1131"/>
      <c r="N418" s="1131"/>
      <c r="O418" s="1131"/>
      <c r="P418" s="875"/>
      <c r="Q418" s="1131"/>
      <c r="R418" s="1131"/>
      <c r="S418" s="1131"/>
      <c r="T418" s="1131"/>
      <c r="U418" s="1131"/>
      <c r="V418" s="1131"/>
      <c r="W418" s="1131"/>
      <c r="X418" s="1132"/>
      <c r="Y418" s="1131"/>
      <c r="Z418" s="1133"/>
      <c r="AA418" s="1131"/>
      <c r="AB418" s="1131"/>
      <c r="AC418" s="1131"/>
      <c r="AD418" s="1131"/>
      <c r="AE418" s="1131"/>
      <c r="AF418" s="1131"/>
      <c r="AG418" s="875"/>
      <c r="AH418" s="1131"/>
    </row>
    <row r="419">
      <c r="A419" s="1131"/>
      <c r="B419" s="1131"/>
      <c r="C419" s="1131"/>
      <c r="D419" s="1131"/>
      <c r="E419" s="1131"/>
      <c r="F419" s="1131"/>
      <c r="G419" s="1132"/>
      <c r="H419" s="1131"/>
      <c r="I419" s="1133"/>
      <c r="J419" s="1131"/>
      <c r="K419" s="1131"/>
      <c r="L419" s="1131"/>
      <c r="M419" s="1131"/>
      <c r="N419" s="1131"/>
      <c r="O419" s="1131"/>
      <c r="P419" s="875"/>
      <c r="Q419" s="1131"/>
      <c r="R419" s="1131"/>
      <c r="S419" s="1131"/>
      <c r="T419" s="1131"/>
      <c r="U419" s="1131"/>
      <c r="V419" s="1131"/>
      <c r="W419" s="1131"/>
      <c r="X419" s="1132"/>
      <c r="Y419" s="1131"/>
      <c r="Z419" s="1133"/>
      <c r="AA419" s="1131"/>
      <c r="AB419" s="1131"/>
      <c r="AC419" s="1131"/>
      <c r="AD419" s="1131"/>
      <c r="AE419" s="1131"/>
      <c r="AF419" s="1131"/>
      <c r="AG419" s="875"/>
      <c r="AH419" s="1131"/>
    </row>
    <row r="420">
      <c r="A420" s="1131"/>
      <c r="B420" s="1131"/>
      <c r="C420" s="1131"/>
      <c r="D420" s="1131"/>
      <c r="E420" s="1131"/>
      <c r="F420" s="1131"/>
      <c r="G420" s="1132"/>
      <c r="H420" s="1131"/>
      <c r="I420" s="1133"/>
      <c r="J420" s="1131"/>
      <c r="K420" s="1131"/>
      <c r="L420" s="1131"/>
      <c r="M420" s="1131"/>
      <c r="N420" s="1131"/>
      <c r="O420" s="1131"/>
      <c r="P420" s="875"/>
      <c r="Q420" s="1131"/>
      <c r="R420" s="1131"/>
      <c r="S420" s="1131"/>
      <c r="T420" s="1131"/>
      <c r="U420" s="1131"/>
      <c r="V420" s="1131"/>
      <c r="W420" s="1131"/>
      <c r="X420" s="1132"/>
      <c r="Y420" s="1131"/>
      <c r="Z420" s="1133"/>
      <c r="AA420" s="1131"/>
      <c r="AB420" s="1131"/>
      <c r="AC420" s="1131"/>
      <c r="AD420" s="1131"/>
      <c r="AE420" s="1131"/>
      <c r="AF420" s="1131"/>
      <c r="AG420" s="875"/>
      <c r="AH420" s="1131"/>
    </row>
    <row r="421">
      <c r="A421" s="1131"/>
      <c r="B421" s="1131"/>
      <c r="C421" s="1131"/>
      <c r="D421" s="1131"/>
      <c r="E421" s="1131"/>
      <c r="F421" s="1131"/>
      <c r="G421" s="1132"/>
      <c r="H421" s="1131"/>
      <c r="I421" s="1133"/>
      <c r="J421" s="1131"/>
      <c r="K421" s="1131"/>
      <c r="L421" s="1131"/>
      <c r="M421" s="1131"/>
      <c r="N421" s="1131"/>
      <c r="O421" s="1131"/>
      <c r="P421" s="875"/>
      <c r="Q421" s="1131"/>
      <c r="R421" s="1131"/>
      <c r="S421" s="1131"/>
      <c r="T421" s="1131"/>
      <c r="U421" s="1131"/>
      <c r="V421" s="1131"/>
      <c r="W421" s="1131"/>
      <c r="X421" s="1132"/>
      <c r="Y421" s="1131"/>
      <c r="Z421" s="1133"/>
      <c r="AA421" s="1131"/>
      <c r="AB421" s="1131"/>
      <c r="AC421" s="1131"/>
      <c r="AD421" s="1131"/>
      <c r="AE421" s="1131"/>
      <c r="AF421" s="1131"/>
      <c r="AG421" s="875"/>
      <c r="AH421" s="1131"/>
    </row>
    <row r="422">
      <c r="A422" s="1131"/>
      <c r="B422" s="1131"/>
      <c r="C422" s="1131"/>
      <c r="D422" s="1131"/>
      <c r="E422" s="1131"/>
      <c r="F422" s="1131"/>
      <c r="G422" s="1132"/>
      <c r="H422" s="1131"/>
      <c r="I422" s="1133"/>
      <c r="J422" s="1131"/>
      <c r="K422" s="1131"/>
      <c r="L422" s="1131"/>
      <c r="M422" s="1131"/>
      <c r="N422" s="1131"/>
      <c r="O422" s="1131"/>
      <c r="P422" s="875"/>
      <c r="Q422" s="1131"/>
      <c r="R422" s="1131"/>
      <c r="S422" s="1131"/>
      <c r="T422" s="1131"/>
      <c r="U422" s="1131"/>
      <c r="V422" s="1131"/>
      <c r="W422" s="1131"/>
      <c r="X422" s="1132"/>
      <c r="Y422" s="1131"/>
      <c r="Z422" s="1133"/>
      <c r="AA422" s="1131"/>
      <c r="AB422" s="1131"/>
      <c r="AC422" s="1131"/>
      <c r="AD422" s="1131"/>
      <c r="AE422" s="1131"/>
      <c r="AF422" s="1131"/>
      <c r="AG422" s="875"/>
      <c r="AH422" s="1131"/>
    </row>
    <row r="423">
      <c r="A423" s="1131"/>
      <c r="B423" s="1131"/>
      <c r="C423" s="1131"/>
      <c r="D423" s="1131"/>
      <c r="E423" s="1131"/>
      <c r="F423" s="1131"/>
      <c r="G423" s="1132"/>
      <c r="H423" s="1131"/>
      <c r="I423" s="1133"/>
      <c r="J423" s="1131"/>
      <c r="K423" s="1131"/>
      <c r="L423" s="1131"/>
      <c r="M423" s="1131"/>
      <c r="N423" s="1131"/>
      <c r="O423" s="1131"/>
      <c r="P423" s="875"/>
      <c r="Q423" s="1131"/>
      <c r="R423" s="1131"/>
      <c r="S423" s="1131"/>
      <c r="T423" s="1131"/>
      <c r="U423" s="1131"/>
      <c r="V423" s="1131"/>
      <c r="W423" s="1131"/>
      <c r="X423" s="1132"/>
      <c r="Y423" s="1131"/>
      <c r="Z423" s="1133"/>
      <c r="AA423" s="1131"/>
      <c r="AB423" s="1131"/>
      <c r="AC423" s="1131"/>
      <c r="AD423" s="1131"/>
      <c r="AE423" s="1131"/>
      <c r="AF423" s="1131"/>
      <c r="AG423" s="875"/>
      <c r="AH423" s="1131"/>
    </row>
    <row r="424">
      <c r="A424" s="1131"/>
      <c r="B424" s="1131"/>
      <c r="C424" s="1131"/>
      <c r="D424" s="1131"/>
      <c r="E424" s="1131"/>
      <c r="F424" s="1131"/>
      <c r="G424" s="1132"/>
      <c r="H424" s="1131"/>
      <c r="I424" s="1133"/>
      <c r="J424" s="1131"/>
      <c r="K424" s="1131"/>
      <c r="L424" s="1131"/>
      <c r="M424" s="1131"/>
      <c r="N424" s="1131"/>
      <c r="O424" s="1131"/>
      <c r="P424" s="875"/>
      <c r="Q424" s="1131"/>
      <c r="R424" s="1131"/>
      <c r="S424" s="1131"/>
      <c r="T424" s="1131"/>
      <c r="U424" s="1131"/>
      <c r="V424" s="1131"/>
      <c r="W424" s="1131"/>
      <c r="X424" s="1132"/>
      <c r="Y424" s="1131"/>
      <c r="Z424" s="1133"/>
      <c r="AA424" s="1131"/>
      <c r="AB424" s="1131"/>
      <c r="AC424" s="1131"/>
      <c r="AD424" s="1131"/>
      <c r="AE424" s="1131"/>
      <c r="AF424" s="1131"/>
      <c r="AG424" s="875"/>
      <c r="AH424" s="1131"/>
    </row>
    <row r="425">
      <c r="A425" s="1131"/>
      <c r="B425" s="1131"/>
      <c r="C425" s="1131"/>
      <c r="D425" s="1131"/>
      <c r="E425" s="1131"/>
      <c r="F425" s="1131"/>
      <c r="G425" s="1132"/>
      <c r="H425" s="1131"/>
      <c r="I425" s="1133"/>
      <c r="J425" s="1131"/>
      <c r="K425" s="1131"/>
      <c r="L425" s="1131"/>
      <c r="M425" s="1131"/>
      <c r="N425" s="1131"/>
      <c r="O425" s="1131"/>
      <c r="P425" s="875"/>
      <c r="Q425" s="1131"/>
      <c r="R425" s="1131"/>
      <c r="S425" s="1131"/>
      <c r="T425" s="1131"/>
      <c r="U425" s="1131"/>
      <c r="V425" s="1131"/>
      <c r="W425" s="1131"/>
      <c r="X425" s="1132"/>
      <c r="Y425" s="1131"/>
      <c r="Z425" s="1133"/>
      <c r="AA425" s="1131"/>
      <c r="AB425" s="1131"/>
      <c r="AC425" s="1131"/>
      <c r="AD425" s="1131"/>
      <c r="AE425" s="1131"/>
      <c r="AF425" s="1131"/>
      <c r="AG425" s="875"/>
      <c r="AH425" s="1131"/>
    </row>
    <row r="426">
      <c r="A426" s="1131"/>
      <c r="B426" s="1131"/>
      <c r="C426" s="1131"/>
      <c r="D426" s="1131"/>
      <c r="E426" s="1131"/>
      <c r="F426" s="1131"/>
      <c r="G426" s="1132"/>
      <c r="H426" s="1131"/>
      <c r="I426" s="1133"/>
      <c r="J426" s="1131"/>
      <c r="K426" s="1131"/>
      <c r="L426" s="1131"/>
      <c r="M426" s="1131"/>
      <c r="N426" s="1131"/>
      <c r="O426" s="1131"/>
      <c r="P426" s="875"/>
      <c r="Q426" s="1131"/>
      <c r="R426" s="1131"/>
      <c r="S426" s="1131"/>
      <c r="T426" s="1131"/>
      <c r="U426" s="1131"/>
      <c r="V426" s="1131"/>
      <c r="W426" s="1131"/>
      <c r="X426" s="1132"/>
      <c r="Y426" s="1131"/>
      <c r="Z426" s="1133"/>
      <c r="AA426" s="1131"/>
      <c r="AB426" s="1131"/>
      <c r="AC426" s="1131"/>
      <c r="AD426" s="1131"/>
      <c r="AE426" s="1131"/>
      <c r="AF426" s="1131"/>
      <c r="AG426" s="875"/>
      <c r="AH426" s="1131"/>
    </row>
    <row r="427">
      <c r="A427" s="1131"/>
      <c r="B427" s="1131"/>
      <c r="C427" s="1131"/>
      <c r="D427" s="1131"/>
      <c r="E427" s="1131"/>
      <c r="F427" s="1131"/>
      <c r="G427" s="1132"/>
      <c r="H427" s="1131"/>
      <c r="I427" s="1133"/>
      <c r="J427" s="1131"/>
      <c r="K427" s="1131"/>
      <c r="L427" s="1131"/>
      <c r="M427" s="1131"/>
      <c r="N427" s="1131"/>
      <c r="O427" s="1131"/>
      <c r="P427" s="875"/>
      <c r="Q427" s="1131"/>
      <c r="R427" s="1131"/>
      <c r="S427" s="1131"/>
      <c r="T427" s="1131"/>
      <c r="U427" s="1131"/>
      <c r="V427" s="1131"/>
      <c r="W427" s="1131"/>
      <c r="X427" s="1132"/>
      <c r="Y427" s="1131"/>
      <c r="Z427" s="1133"/>
      <c r="AA427" s="1131"/>
      <c r="AB427" s="1131"/>
      <c r="AC427" s="1131"/>
      <c r="AD427" s="1131"/>
      <c r="AE427" s="1131"/>
      <c r="AF427" s="1131"/>
      <c r="AG427" s="875"/>
      <c r="AH427" s="1131"/>
    </row>
    <row r="428">
      <c r="A428" s="1131"/>
      <c r="B428" s="1131"/>
      <c r="C428" s="1131"/>
      <c r="D428" s="1131"/>
      <c r="E428" s="1131"/>
      <c r="F428" s="1131"/>
      <c r="G428" s="1132"/>
      <c r="H428" s="1131"/>
      <c r="I428" s="1133"/>
      <c r="J428" s="1131"/>
      <c r="K428" s="1131"/>
      <c r="L428" s="1131"/>
      <c r="M428" s="1131"/>
      <c r="N428" s="1131"/>
      <c r="O428" s="1131"/>
      <c r="P428" s="875"/>
      <c r="Q428" s="1131"/>
      <c r="R428" s="1131"/>
      <c r="S428" s="1131"/>
      <c r="T428" s="1131"/>
      <c r="U428" s="1131"/>
      <c r="V428" s="1131"/>
      <c r="W428" s="1131"/>
      <c r="X428" s="1132"/>
      <c r="Y428" s="1131"/>
      <c r="Z428" s="1133"/>
      <c r="AA428" s="1131"/>
      <c r="AB428" s="1131"/>
      <c r="AC428" s="1131"/>
      <c r="AD428" s="1131"/>
      <c r="AE428" s="1131"/>
      <c r="AF428" s="1131"/>
      <c r="AG428" s="875"/>
      <c r="AH428" s="1131"/>
    </row>
    <row r="429">
      <c r="A429" s="1131"/>
      <c r="B429" s="1131"/>
      <c r="C429" s="1131"/>
      <c r="D429" s="1131"/>
      <c r="E429" s="1131"/>
      <c r="F429" s="1131"/>
      <c r="G429" s="1132"/>
      <c r="H429" s="1131"/>
      <c r="I429" s="1133"/>
      <c r="J429" s="1131"/>
      <c r="K429" s="1131"/>
      <c r="L429" s="1131"/>
      <c r="M429" s="1131"/>
      <c r="N429" s="1131"/>
      <c r="O429" s="1131"/>
      <c r="P429" s="875"/>
      <c r="Q429" s="1131"/>
      <c r="R429" s="1131"/>
      <c r="S429" s="1131"/>
      <c r="T429" s="1131"/>
      <c r="U429" s="1131"/>
      <c r="V429" s="1131"/>
      <c r="W429" s="1131"/>
      <c r="X429" s="1132"/>
      <c r="Y429" s="1131"/>
      <c r="Z429" s="1133"/>
      <c r="AA429" s="1131"/>
      <c r="AB429" s="1131"/>
      <c r="AC429" s="1131"/>
      <c r="AD429" s="1131"/>
      <c r="AE429" s="1131"/>
      <c r="AF429" s="1131"/>
      <c r="AG429" s="875"/>
      <c r="AH429" s="1131"/>
    </row>
    <row r="430">
      <c r="A430" s="1131"/>
      <c r="B430" s="1131"/>
      <c r="C430" s="1131"/>
      <c r="D430" s="1131"/>
      <c r="E430" s="1131"/>
      <c r="F430" s="1131"/>
      <c r="G430" s="1132"/>
      <c r="H430" s="1131"/>
      <c r="I430" s="1133"/>
      <c r="J430" s="1131"/>
      <c r="K430" s="1131"/>
      <c r="L430" s="1131"/>
      <c r="M430" s="1131"/>
      <c r="N430" s="1131"/>
      <c r="O430" s="1131"/>
      <c r="P430" s="875"/>
      <c r="Q430" s="1131"/>
      <c r="R430" s="1131"/>
      <c r="S430" s="1131"/>
      <c r="T430" s="1131"/>
      <c r="U430" s="1131"/>
      <c r="V430" s="1131"/>
      <c r="W430" s="1131"/>
      <c r="X430" s="1132"/>
      <c r="Y430" s="1131"/>
      <c r="Z430" s="1133"/>
      <c r="AA430" s="1131"/>
      <c r="AB430" s="1131"/>
      <c r="AC430" s="1131"/>
      <c r="AD430" s="1131"/>
      <c r="AE430" s="1131"/>
      <c r="AF430" s="1131"/>
      <c r="AG430" s="875"/>
      <c r="AH430" s="1131"/>
    </row>
    <row r="431">
      <c r="A431" s="1131"/>
      <c r="B431" s="1131"/>
      <c r="C431" s="1131"/>
      <c r="D431" s="1131"/>
      <c r="E431" s="1131"/>
      <c r="F431" s="1131"/>
      <c r="G431" s="1132"/>
      <c r="H431" s="1131"/>
      <c r="I431" s="1133"/>
      <c r="J431" s="1131"/>
      <c r="K431" s="1131"/>
      <c r="L431" s="1131"/>
      <c r="M431" s="1131"/>
      <c r="N431" s="1131"/>
      <c r="O431" s="1131"/>
      <c r="P431" s="875"/>
      <c r="Q431" s="1131"/>
      <c r="R431" s="1131"/>
      <c r="S431" s="1131"/>
      <c r="T431" s="1131"/>
      <c r="U431" s="1131"/>
      <c r="V431" s="1131"/>
      <c r="W431" s="1131"/>
      <c r="X431" s="1132"/>
      <c r="Y431" s="1131"/>
      <c r="Z431" s="1133"/>
      <c r="AA431" s="1131"/>
      <c r="AB431" s="1131"/>
      <c r="AC431" s="1131"/>
      <c r="AD431" s="1131"/>
      <c r="AE431" s="1131"/>
      <c r="AF431" s="1131"/>
      <c r="AG431" s="875"/>
      <c r="AH431" s="1131"/>
    </row>
    <row r="432">
      <c r="A432" s="1131"/>
      <c r="B432" s="1131"/>
      <c r="C432" s="1131"/>
      <c r="D432" s="1131"/>
      <c r="E432" s="1131"/>
      <c r="F432" s="1131"/>
      <c r="G432" s="1132"/>
      <c r="H432" s="1131"/>
      <c r="I432" s="1133"/>
      <c r="J432" s="1131"/>
      <c r="K432" s="1131"/>
      <c r="L432" s="1131"/>
      <c r="M432" s="1131"/>
      <c r="N432" s="1131"/>
      <c r="O432" s="1131"/>
      <c r="P432" s="875"/>
      <c r="Q432" s="1131"/>
      <c r="R432" s="1131"/>
      <c r="S432" s="1131"/>
      <c r="T432" s="1131"/>
      <c r="U432" s="1131"/>
      <c r="V432" s="1131"/>
      <c r="W432" s="1131"/>
      <c r="X432" s="1132"/>
      <c r="Y432" s="1131"/>
      <c r="Z432" s="1133"/>
      <c r="AA432" s="1131"/>
      <c r="AB432" s="1131"/>
      <c r="AC432" s="1131"/>
      <c r="AD432" s="1131"/>
      <c r="AE432" s="1131"/>
      <c r="AF432" s="1131"/>
      <c r="AG432" s="875"/>
      <c r="AH432" s="1131"/>
    </row>
    <row r="433">
      <c r="A433" s="1131"/>
      <c r="B433" s="1131"/>
      <c r="C433" s="1131"/>
      <c r="D433" s="1131"/>
      <c r="E433" s="1131"/>
      <c r="F433" s="1131"/>
      <c r="G433" s="1132"/>
      <c r="H433" s="1131"/>
      <c r="I433" s="1133"/>
      <c r="J433" s="1131"/>
      <c r="K433" s="1131"/>
      <c r="L433" s="1131"/>
      <c r="M433" s="1131"/>
      <c r="N433" s="1131"/>
      <c r="O433" s="1131"/>
      <c r="P433" s="875"/>
      <c r="Q433" s="1131"/>
      <c r="R433" s="1131"/>
      <c r="S433" s="1131"/>
      <c r="T433" s="1131"/>
      <c r="U433" s="1131"/>
      <c r="V433" s="1131"/>
      <c r="W433" s="1131"/>
      <c r="X433" s="1132"/>
      <c r="Y433" s="1131"/>
      <c r="Z433" s="1133"/>
      <c r="AA433" s="1131"/>
      <c r="AB433" s="1131"/>
      <c r="AC433" s="1131"/>
      <c r="AD433" s="1131"/>
      <c r="AE433" s="1131"/>
      <c r="AF433" s="1131"/>
      <c r="AG433" s="875"/>
      <c r="AH433" s="1131"/>
    </row>
    <row r="434">
      <c r="A434" s="1131"/>
      <c r="B434" s="1131"/>
      <c r="C434" s="1131"/>
      <c r="D434" s="1131"/>
      <c r="E434" s="1131"/>
      <c r="F434" s="1131"/>
      <c r="G434" s="1132"/>
      <c r="H434" s="1131"/>
      <c r="I434" s="1133"/>
      <c r="J434" s="1131"/>
      <c r="K434" s="1131"/>
      <c r="L434" s="1131"/>
      <c r="M434" s="1131"/>
      <c r="N434" s="1131"/>
      <c r="O434" s="1131"/>
      <c r="P434" s="875"/>
      <c r="Q434" s="1131"/>
      <c r="R434" s="1131"/>
      <c r="S434" s="1131"/>
      <c r="T434" s="1131"/>
      <c r="U434" s="1131"/>
      <c r="V434" s="1131"/>
      <c r="W434" s="1131"/>
      <c r="X434" s="1132"/>
      <c r="Y434" s="1131"/>
      <c r="Z434" s="1133"/>
      <c r="AA434" s="1131"/>
      <c r="AB434" s="1131"/>
      <c r="AC434" s="1131"/>
      <c r="AD434" s="1131"/>
      <c r="AE434" s="1131"/>
      <c r="AF434" s="1131"/>
      <c r="AG434" s="875"/>
      <c r="AH434" s="1131"/>
    </row>
    <row r="435">
      <c r="A435" s="1131"/>
      <c r="B435" s="1131"/>
      <c r="C435" s="1131"/>
      <c r="D435" s="1131"/>
      <c r="E435" s="1131"/>
      <c r="F435" s="1131"/>
      <c r="G435" s="1132"/>
      <c r="H435" s="1131"/>
      <c r="I435" s="1133"/>
      <c r="J435" s="1131"/>
      <c r="K435" s="1131"/>
      <c r="L435" s="1131"/>
      <c r="M435" s="1131"/>
      <c r="N435" s="1131"/>
      <c r="O435" s="1131"/>
      <c r="P435" s="875"/>
      <c r="Q435" s="1131"/>
      <c r="R435" s="1131"/>
      <c r="S435" s="1131"/>
      <c r="T435" s="1131"/>
      <c r="U435" s="1131"/>
      <c r="V435" s="1131"/>
      <c r="W435" s="1131"/>
      <c r="X435" s="1132"/>
      <c r="Y435" s="1131"/>
      <c r="Z435" s="1133"/>
      <c r="AA435" s="1131"/>
      <c r="AB435" s="1131"/>
      <c r="AC435" s="1131"/>
      <c r="AD435" s="1131"/>
      <c r="AE435" s="1131"/>
      <c r="AF435" s="1131"/>
      <c r="AG435" s="875"/>
      <c r="AH435" s="1131"/>
    </row>
    <row r="436">
      <c r="A436" s="1131"/>
      <c r="B436" s="1131"/>
      <c r="C436" s="1131"/>
      <c r="D436" s="1131"/>
      <c r="E436" s="1131"/>
      <c r="F436" s="1131"/>
      <c r="G436" s="1132"/>
      <c r="H436" s="1131"/>
      <c r="I436" s="1133"/>
      <c r="J436" s="1131"/>
      <c r="K436" s="1131"/>
      <c r="L436" s="1131"/>
      <c r="M436" s="1131"/>
      <c r="N436" s="1131"/>
      <c r="O436" s="1131"/>
      <c r="P436" s="875"/>
      <c r="Q436" s="1131"/>
      <c r="R436" s="1131"/>
      <c r="S436" s="1131"/>
      <c r="T436" s="1131"/>
      <c r="U436" s="1131"/>
      <c r="V436" s="1131"/>
      <c r="W436" s="1131"/>
      <c r="X436" s="1132"/>
      <c r="Y436" s="1131"/>
      <c r="Z436" s="1133"/>
      <c r="AA436" s="1131"/>
      <c r="AB436" s="1131"/>
      <c r="AC436" s="1131"/>
      <c r="AD436" s="1131"/>
      <c r="AE436" s="1131"/>
      <c r="AF436" s="1131"/>
      <c r="AG436" s="875"/>
      <c r="AH436" s="1131"/>
    </row>
    <row r="437">
      <c r="A437" s="1131"/>
      <c r="B437" s="1131"/>
      <c r="C437" s="1131"/>
      <c r="D437" s="1131"/>
      <c r="E437" s="1131"/>
      <c r="F437" s="1131"/>
      <c r="G437" s="1132"/>
      <c r="H437" s="1131"/>
      <c r="I437" s="1133"/>
      <c r="J437" s="1131"/>
      <c r="K437" s="1131"/>
      <c r="L437" s="1131"/>
      <c r="M437" s="1131"/>
      <c r="N437" s="1131"/>
      <c r="O437" s="1131"/>
      <c r="P437" s="875"/>
      <c r="Q437" s="1131"/>
      <c r="R437" s="1131"/>
      <c r="S437" s="1131"/>
      <c r="T437" s="1131"/>
      <c r="U437" s="1131"/>
      <c r="V437" s="1131"/>
      <c r="W437" s="1131"/>
      <c r="X437" s="1132"/>
      <c r="Y437" s="1131"/>
      <c r="Z437" s="1133"/>
      <c r="AA437" s="1131"/>
      <c r="AB437" s="1131"/>
      <c r="AC437" s="1131"/>
      <c r="AD437" s="1131"/>
      <c r="AE437" s="1131"/>
      <c r="AF437" s="1131"/>
      <c r="AG437" s="875"/>
      <c r="AH437" s="1131"/>
    </row>
    <row r="438">
      <c r="A438" s="1131"/>
      <c r="B438" s="1131"/>
      <c r="C438" s="1131"/>
      <c r="D438" s="1131"/>
      <c r="E438" s="1131"/>
      <c r="F438" s="1131"/>
      <c r="G438" s="1132"/>
      <c r="H438" s="1131"/>
      <c r="I438" s="1133"/>
      <c r="J438" s="1131"/>
      <c r="K438" s="1131"/>
      <c r="L438" s="1131"/>
      <c r="M438" s="1131"/>
      <c r="N438" s="1131"/>
      <c r="O438" s="1131"/>
      <c r="P438" s="875"/>
      <c r="Q438" s="1131"/>
      <c r="R438" s="1131"/>
      <c r="S438" s="1131"/>
      <c r="T438" s="1131"/>
      <c r="U438" s="1131"/>
      <c r="V438" s="1131"/>
      <c r="W438" s="1131"/>
      <c r="X438" s="1132"/>
      <c r="Y438" s="1131"/>
      <c r="Z438" s="1133"/>
      <c r="AA438" s="1131"/>
      <c r="AB438" s="1131"/>
      <c r="AC438" s="1131"/>
      <c r="AD438" s="1131"/>
      <c r="AE438" s="1131"/>
      <c r="AF438" s="1131"/>
      <c r="AG438" s="875"/>
      <c r="AH438" s="1131"/>
    </row>
    <row r="439">
      <c r="A439" s="1131"/>
      <c r="B439" s="1131"/>
      <c r="C439" s="1131"/>
      <c r="D439" s="1131"/>
      <c r="E439" s="1131"/>
      <c r="F439" s="1131"/>
      <c r="G439" s="1132"/>
      <c r="H439" s="1131"/>
      <c r="I439" s="1133"/>
      <c r="J439" s="1131"/>
      <c r="K439" s="1131"/>
      <c r="L439" s="1131"/>
      <c r="M439" s="1131"/>
      <c r="N439" s="1131"/>
      <c r="O439" s="1131"/>
      <c r="P439" s="875"/>
      <c r="Q439" s="1131"/>
      <c r="R439" s="1131"/>
      <c r="S439" s="1131"/>
      <c r="T439" s="1131"/>
      <c r="U439" s="1131"/>
      <c r="V439" s="1131"/>
      <c r="W439" s="1131"/>
      <c r="X439" s="1132"/>
      <c r="Y439" s="1131"/>
      <c r="Z439" s="1133"/>
      <c r="AA439" s="1131"/>
      <c r="AB439" s="1131"/>
      <c r="AC439" s="1131"/>
      <c r="AD439" s="1131"/>
      <c r="AE439" s="1131"/>
      <c r="AF439" s="1131"/>
      <c r="AG439" s="875"/>
      <c r="AH439" s="1131"/>
    </row>
    <row r="440">
      <c r="A440" s="1131"/>
      <c r="B440" s="1131"/>
      <c r="C440" s="1131"/>
      <c r="D440" s="1131"/>
      <c r="E440" s="1131"/>
      <c r="F440" s="1131"/>
      <c r="G440" s="1132"/>
      <c r="H440" s="1131"/>
      <c r="I440" s="1133"/>
      <c r="J440" s="1131"/>
      <c r="K440" s="1131"/>
      <c r="L440" s="1131"/>
      <c r="M440" s="1131"/>
      <c r="N440" s="1131"/>
      <c r="O440" s="1131"/>
      <c r="P440" s="875"/>
      <c r="Q440" s="1131"/>
      <c r="R440" s="1131"/>
      <c r="S440" s="1131"/>
      <c r="T440" s="1131"/>
      <c r="U440" s="1131"/>
      <c r="V440" s="1131"/>
      <c r="W440" s="1131"/>
      <c r="X440" s="1132"/>
      <c r="Y440" s="1131"/>
      <c r="Z440" s="1133"/>
      <c r="AA440" s="1131"/>
      <c r="AB440" s="1131"/>
      <c r="AC440" s="1131"/>
      <c r="AD440" s="1131"/>
      <c r="AE440" s="1131"/>
      <c r="AF440" s="1131"/>
      <c r="AG440" s="875"/>
      <c r="AH440" s="1131"/>
    </row>
    <row r="441">
      <c r="A441" s="1131"/>
      <c r="B441" s="1131"/>
      <c r="C441" s="1131"/>
      <c r="D441" s="1131"/>
      <c r="E441" s="1131"/>
      <c r="F441" s="1131"/>
      <c r="G441" s="1132"/>
      <c r="H441" s="1131"/>
      <c r="I441" s="1133"/>
      <c r="J441" s="1131"/>
      <c r="K441" s="1131"/>
      <c r="L441" s="1131"/>
      <c r="M441" s="1131"/>
      <c r="N441" s="1131"/>
      <c r="O441" s="1131"/>
      <c r="P441" s="875"/>
      <c r="Q441" s="1131"/>
      <c r="R441" s="1131"/>
      <c r="S441" s="1131"/>
      <c r="T441" s="1131"/>
      <c r="U441" s="1131"/>
      <c r="V441" s="1131"/>
      <c r="W441" s="1131"/>
      <c r="X441" s="1132"/>
      <c r="Y441" s="1131"/>
      <c r="Z441" s="1133"/>
      <c r="AA441" s="1131"/>
      <c r="AB441" s="1131"/>
      <c r="AC441" s="1131"/>
      <c r="AD441" s="1131"/>
      <c r="AE441" s="1131"/>
      <c r="AF441" s="1131"/>
      <c r="AG441" s="875"/>
      <c r="AH441" s="1131"/>
    </row>
    <row r="442">
      <c r="A442" s="1131"/>
      <c r="B442" s="1131"/>
      <c r="C442" s="1131"/>
      <c r="D442" s="1131"/>
      <c r="E442" s="1131"/>
      <c r="F442" s="1131"/>
      <c r="G442" s="1132"/>
      <c r="H442" s="1131"/>
      <c r="I442" s="1133"/>
      <c r="J442" s="1131"/>
      <c r="K442" s="1131"/>
      <c r="L442" s="1131"/>
      <c r="M442" s="1131"/>
      <c r="N442" s="1131"/>
      <c r="O442" s="1131"/>
      <c r="P442" s="875"/>
      <c r="Q442" s="1131"/>
      <c r="R442" s="1131"/>
      <c r="S442" s="1131"/>
      <c r="T442" s="1131"/>
      <c r="U442" s="1131"/>
      <c r="V442" s="1131"/>
      <c r="W442" s="1131"/>
      <c r="X442" s="1132"/>
      <c r="Y442" s="1131"/>
      <c r="Z442" s="1133"/>
      <c r="AA442" s="1131"/>
      <c r="AB442" s="1131"/>
      <c r="AC442" s="1131"/>
      <c r="AD442" s="1131"/>
      <c r="AE442" s="1131"/>
      <c r="AF442" s="1131"/>
      <c r="AG442" s="875"/>
      <c r="AH442" s="1131"/>
    </row>
    <row r="443">
      <c r="A443" s="1131"/>
      <c r="B443" s="1131"/>
      <c r="C443" s="1131"/>
      <c r="D443" s="1131"/>
      <c r="E443" s="1131"/>
      <c r="F443" s="1131"/>
      <c r="G443" s="1132"/>
      <c r="H443" s="1131"/>
      <c r="I443" s="1133"/>
      <c r="J443" s="1131"/>
      <c r="K443" s="1131"/>
      <c r="L443" s="1131"/>
      <c r="M443" s="1131"/>
      <c r="N443" s="1131"/>
      <c r="O443" s="1131"/>
      <c r="P443" s="875"/>
      <c r="Q443" s="1131"/>
      <c r="R443" s="1131"/>
      <c r="S443" s="1131"/>
      <c r="T443" s="1131"/>
      <c r="U443" s="1131"/>
      <c r="V443" s="1131"/>
      <c r="W443" s="1131"/>
      <c r="X443" s="1132"/>
      <c r="Y443" s="1131"/>
      <c r="Z443" s="1133"/>
      <c r="AA443" s="1131"/>
      <c r="AB443" s="1131"/>
      <c r="AC443" s="1131"/>
      <c r="AD443" s="1131"/>
      <c r="AE443" s="1131"/>
      <c r="AF443" s="1131"/>
      <c r="AG443" s="875"/>
      <c r="AH443" s="1131"/>
    </row>
    <row r="444">
      <c r="A444" s="1131"/>
      <c r="B444" s="1131"/>
      <c r="C444" s="1131"/>
      <c r="D444" s="1131"/>
      <c r="E444" s="1131"/>
      <c r="F444" s="1131"/>
      <c r="G444" s="1132"/>
      <c r="H444" s="1131"/>
      <c r="I444" s="1133"/>
      <c r="J444" s="1131"/>
      <c r="K444" s="1131"/>
      <c r="L444" s="1131"/>
      <c r="M444" s="1131"/>
      <c r="N444" s="1131"/>
      <c r="O444" s="1131"/>
      <c r="P444" s="875"/>
      <c r="Q444" s="1131"/>
      <c r="R444" s="1131"/>
      <c r="S444" s="1131"/>
      <c r="T444" s="1131"/>
      <c r="U444" s="1131"/>
      <c r="V444" s="1131"/>
      <c r="W444" s="1131"/>
      <c r="X444" s="1132"/>
      <c r="Y444" s="1131"/>
      <c r="Z444" s="1133"/>
      <c r="AA444" s="1131"/>
      <c r="AB444" s="1131"/>
      <c r="AC444" s="1131"/>
      <c r="AD444" s="1131"/>
      <c r="AE444" s="1131"/>
      <c r="AF444" s="1131"/>
      <c r="AG444" s="875"/>
      <c r="AH444" s="1131"/>
    </row>
    <row r="445">
      <c r="A445" s="1131"/>
      <c r="B445" s="1131"/>
      <c r="C445" s="1131"/>
      <c r="D445" s="1131"/>
      <c r="E445" s="1131"/>
      <c r="F445" s="1131"/>
      <c r="G445" s="1132"/>
      <c r="H445" s="1131"/>
      <c r="I445" s="1133"/>
      <c r="J445" s="1131"/>
      <c r="K445" s="1131"/>
      <c r="L445" s="1131"/>
      <c r="M445" s="1131"/>
      <c r="N445" s="1131"/>
      <c r="O445" s="1131"/>
      <c r="P445" s="875"/>
      <c r="Q445" s="1131"/>
      <c r="R445" s="1131"/>
      <c r="S445" s="1131"/>
      <c r="T445" s="1131"/>
      <c r="U445" s="1131"/>
      <c r="V445" s="1131"/>
      <c r="W445" s="1131"/>
      <c r="X445" s="1132"/>
      <c r="Y445" s="1131"/>
      <c r="Z445" s="1133"/>
      <c r="AA445" s="1131"/>
      <c r="AB445" s="1131"/>
      <c r="AC445" s="1131"/>
      <c r="AD445" s="1131"/>
      <c r="AE445" s="1131"/>
      <c r="AF445" s="1131"/>
      <c r="AG445" s="875"/>
      <c r="AH445" s="1131"/>
    </row>
    <row r="446">
      <c r="A446" s="1131"/>
      <c r="B446" s="1131"/>
      <c r="C446" s="1131"/>
      <c r="D446" s="1131"/>
      <c r="E446" s="1131"/>
      <c r="F446" s="1131"/>
      <c r="G446" s="1132"/>
      <c r="H446" s="1131"/>
      <c r="I446" s="1133"/>
      <c r="J446" s="1131"/>
      <c r="K446" s="1131"/>
      <c r="L446" s="1131"/>
      <c r="M446" s="1131"/>
      <c r="N446" s="1131"/>
      <c r="O446" s="1131"/>
      <c r="P446" s="875"/>
      <c r="Q446" s="1131"/>
      <c r="R446" s="1131"/>
      <c r="S446" s="1131"/>
      <c r="T446" s="1131"/>
      <c r="U446" s="1131"/>
      <c r="V446" s="1131"/>
      <c r="W446" s="1131"/>
      <c r="X446" s="1132"/>
      <c r="Y446" s="1131"/>
      <c r="Z446" s="1133"/>
      <c r="AA446" s="1131"/>
      <c r="AB446" s="1131"/>
      <c r="AC446" s="1131"/>
      <c r="AD446" s="1131"/>
      <c r="AE446" s="1131"/>
      <c r="AF446" s="1131"/>
      <c r="AG446" s="875"/>
      <c r="AH446" s="1131"/>
    </row>
    <row r="447">
      <c r="A447" s="1131"/>
      <c r="B447" s="1131"/>
      <c r="C447" s="1131"/>
      <c r="D447" s="1131"/>
      <c r="E447" s="1131"/>
      <c r="F447" s="1131"/>
      <c r="G447" s="1132"/>
      <c r="H447" s="1131"/>
      <c r="I447" s="1133"/>
      <c r="J447" s="1131"/>
      <c r="K447" s="1131"/>
      <c r="L447" s="1131"/>
      <c r="M447" s="1131"/>
      <c r="N447" s="1131"/>
      <c r="O447" s="1131"/>
      <c r="P447" s="875"/>
      <c r="Q447" s="1131"/>
      <c r="R447" s="1131"/>
      <c r="S447" s="1131"/>
      <c r="T447" s="1131"/>
      <c r="U447" s="1131"/>
      <c r="V447" s="1131"/>
      <c r="W447" s="1131"/>
      <c r="X447" s="1132"/>
      <c r="Y447" s="1131"/>
      <c r="Z447" s="1133"/>
      <c r="AA447" s="1131"/>
      <c r="AB447" s="1131"/>
      <c r="AC447" s="1131"/>
      <c r="AD447" s="1131"/>
      <c r="AE447" s="1131"/>
      <c r="AF447" s="1131"/>
      <c r="AG447" s="875"/>
      <c r="AH447" s="1131"/>
    </row>
    <row r="448">
      <c r="A448" s="1131"/>
      <c r="B448" s="1131"/>
      <c r="C448" s="1131"/>
      <c r="D448" s="1131"/>
      <c r="E448" s="1131"/>
      <c r="F448" s="1131"/>
      <c r="G448" s="1132"/>
      <c r="H448" s="1131"/>
      <c r="I448" s="1133"/>
      <c r="J448" s="1131"/>
      <c r="K448" s="1131"/>
      <c r="L448" s="1131"/>
      <c r="M448" s="1131"/>
      <c r="N448" s="1131"/>
      <c r="O448" s="1131"/>
      <c r="P448" s="875"/>
      <c r="Q448" s="1131"/>
      <c r="R448" s="1131"/>
      <c r="S448" s="1131"/>
      <c r="T448" s="1131"/>
      <c r="U448" s="1131"/>
      <c r="V448" s="1131"/>
      <c r="W448" s="1131"/>
      <c r="X448" s="1132"/>
      <c r="Y448" s="1131"/>
      <c r="Z448" s="1133"/>
      <c r="AA448" s="1131"/>
      <c r="AB448" s="1131"/>
      <c r="AC448" s="1131"/>
      <c r="AD448" s="1131"/>
      <c r="AE448" s="1131"/>
      <c r="AF448" s="1131"/>
      <c r="AG448" s="875"/>
      <c r="AH448" s="1131"/>
    </row>
    <row r="449">
      <c r="A449" s="1131"/>
      <c r="B449" s="1131"/>
      <c r="C449" s="1131"/>
      <c r="D449" s="1131"/>
      <c r="E449" s="1131"/>
      <c r="F449" s="1131"/>
      <c r="G449" s="1132"/>
      <c r="H449" s="1131"/>
      <c r="I449" s="1133"/>
      <c r="J449" s="1131"/>
      <c r="K449" s="1131"/>
      <c r="L449" s="1131"/>
      <c r="M449" s="1131"/>
      <c r="N449" s="1131"/>
      <c r="O449" s="1131"/>
      <c r="P449" s="875"/>
      <c r="Q449" s="1131"/>
      <c r="R449" s="1131"/>
      <c r="S449" s="1131"/>
      <c r="T449" s="1131"/>
      <c r="U449" s="1131"/>
      <c r="V449" s="1131"/>
      <c r="W449" s="1131"/>
      <c r="X449" s="1132"/>
      <c r="Y449" s="1131"/>
      <c r="Z449" s="1133"/>
      <c r="AA449" s="1131"/>
      <c r="AB449" s="1131"/>
      <c r="AC449" s="1131"/>
      <c r="AD449" s="1131"/>
      <c r="AE449" s="1131"/>
      <c r="AF449" s="1131"/>
      <c r="AG449" s="875"/>
      <c r="AH449" s="1131"/>
    </row>
    <row r="450">
      <c r="A450" s="1131"/>
      <c r="B450" s="1131"/>
      <c r="C450" s="1131"/>
      <c r="D450" s="1131"/>
      <c r="E450" s="1131"/>
      <c r="F450" s="1131"/>
      <c r="G450" s="1132"/>
      <c r="H450" s="1131"/>
      <c r="I450" s="1133"/>
      <c r="J450" s="1131"/>
      <c r="K450" s="1131"/>
      <c r="L450" s="1131"/>
      <c r="M450" s="1131"/>
      <c r="N450" s="1131"/>
      <c r="O450" s="1131"/>
      <c r="P450" s="875"/>
      <c r="Q450" s="1131"/>
      <c r="R450" s="1131"/>
      <c r="S450" s="1131"/>
      <c r="T450" s="1131"/>
      <c r="U450" s="1131"/>
      <c r="V450" s="1131"/>
      <c r="W450" s="1131"/>
      <c r="X450" s="1132"/>
      <c r="Y450" s="1131"/>
      <c r="Z450" s="1133"/>
      <c r="AA450" s="1131"/>
      <c r="AB450" s="1131"/>
      <c r="AC450" s="1131"/>
      <c r="AD450" s="1131"/>
      <c r="AE450" s="1131"/>
      <c r="AF450" s="1131"/>
      <c r="AG450" s="875"/>
      <c r="AH450" s="1131"/>
    </row>
    <row r="451">
      <c r="A451" s="1131"/>
      <c r="B451" s="1131"/>
      <c r="C451" s="1131"/>
      <c r="D451" s="1131"/>
      <c r="E451" s="1131"/>
      <c r="F451" s="1131"/>
      <c r="G451" s="1132"/>
      <c r="H451" s="1131"/>
      <c r="I451" s="1133"/>
      <c r="J451" s="1131"/>
      <c r="K451" s="1131"/>
      <c r="L451" s="1131"/>
      <c r="M451" s="1131"/>
      <c r="N451" s="1131"/>
      <c r="O451" s="1131"/>
      <c r="P451" s="875"/>
      <c r="Q451" s="1131"/>
      <c r="R451" s="1131"/>
      <c r="S451" s="1131"/>
      <c r="T451" s="1131"/>
      <c r="U451" s="1131"/>
      <c r="V451" s="1131"/>
      <c r="W451" s="1131"/>
      <c r="X451" s="1132"/>
      <c r="Y451" s="1131"/>
      <c r="Z451" s="1133"/>
      <c r="AA451" s="1131"/>
      <c r="AB451" s="1131"/>
      <c r="AC451" s="1131"/>
      <c r="AD451" s="1131"/>
      <c r="AE451" s="1131"/>
      <c r="AF451" s="1131"/>
      <c r="AG451" s="875"/>
      <c r="AH451" s="1131"/>
    </row>
    <row r="452">
      <c r="A452" s="1131"/>
      <c r="B452" s="1131"/>
      <c r="C452" s="1131"/>
      <c r="D452" s="1131"/>
      <c r="E452" s="1131"/>
      <c r="F452" s="1131"/>
      <c r="G452" s="1132"/>
      <c r="H452" s="1131"/>
      <c r="I452" s="1133"/>
      <c r="J452" s="1131"/>
      <c r="K452" s="1131"/>
      <c r="L452" s="1131"/>
      <c r="M452" s="1131"/>
      <c r="N452" s="1131"/>
      <c r="O452" s="1131"/>
      <c r="P452" s="875"/>
      <c r="Q452" s="1131"/>
      <c r="R452" s="1131"/>
      <c r="S452" s="1131"/>
      <c r="T452" s="1131"/>
      <c r="U452" s="1131"/>
      <c r="V452" s="1131"/>
      <c r="W452" s="1131"/>
      <c r="X452" s="1132"/>
      <c r="Y452" s="1131"/>
      <c r="Z452" s="1133"/>
      <c r="AA452" s="1131"/>
      <c r="AB452" s="1131"/>
      <c r="AC452" s="1131"/>
      <c r="AD452" s="1131"/>
      <c r="AE452" s="1131"/>
      <c r="AF452" s="1131"/>
      <c r="AG452" s="875"/>
      <c r="AH452" s="1131"/>
    </row>
    <row r="453">
      <c r="A453" s="1131"/>
      <c r="B453" s="1131"/>
      <c r="C453" s="1131"/>
      <c r="D453" s="1131"/>
      <c r="E453" s="1131"/>
      <c r="F453" s="1131"/>
      <c r="G453" s="1132"/>
      <c r="H453" s="1131"/>
      <c r="I453" s="1133"/>
      <c r="J453" s="1131"/>
      <c r="K453" s="1131"/>
      <c r="L453" s="1131"/>
      <c r="M453" s="1131"/>
      <c r="N453" s="1131"/>
      <c r="O453" s="1131"/>
      <c r="P453" s="875"/>
      <c r="Q453" s="1131"/>
      <c r="R453" s="1131"/>
      <c r="S453" s="1131"/>
      <c r="T453" s="1131"/>
      <c r="U453" s="1131"/>
      <c r="V453" s="1131"/>
      <c r="W453" s="1131"/>
      <c r="X453" s="1132"/>
      <c r="Y453" s="1131"/>
      <c r="Z453" s="1133"/>
      <c r="AA453" s="1131"/>
      <c r="AB453" s="1131"/>
      <c r="AC453" s="1131"/>
      <c r="AD453" s="1131"/>
      <c r="AE453" s="1131"/>
      <c r="AF453" s="1131"/>
      <c r="AG453" s="875"/>
      <c r="AH453" s="1131"/>
    </row>
    <row r="454">
      <c r="A454" s="1131"/>
      <c r="B454" s="1131"/>
      <c r="C454" s="1131"/>
      <c r="D454" s="1131"/>
      <c r="E454" s="1131"/>
      <c r="F454" s="1131"/>
      <c r="G454" s="1132"/>
      <c r="H454" s="1131"/>
      <c r="I454" s="1133"/>
      <c r="J454" s="1131"/>
      <c r="K454" s="1131"/>
      <c r="L454" s="1131"/>
      <c r="M454" s="1131"/>
      <c r="N454" s="1131"/>
      <c r="O454" s="1131"/>
      <c r="P454" s="875"/>
      <c r="Q454" s="1131"/>
      <c r="R454" s="1131"/>
      <c r="S454" s="1131"/>
      <c r="T454" s="1131"/>
      <c r="U454" s="1131"/>
      <c r="V454" s="1131"/>
      <c r="W454" s="1131"/>
      <c r="X454" s="1132"/>
      <c r="Y454" s="1131"/>
      <c r="Z454" s="1133"/>
      <c r="AA454" s="1131"/>
      <c r="AB454" s="1131"/>
      <c r="AC454" s="1131"/>
      <c r="AD454" s="1131"/>
      <c r="AE454" s="1131"/>
      <c r="AF454" s="1131"/>
      <c r="AG454" s="875"/>
      <c r="AH454" s="1131"/>
    </row>
    <row r="455">
      <c r="A455" s="1131"/>
      <c r="B455" s="1131"/>
      <c r="C455" s="1131"/>
      <c r="D455" s="1131"/>
      <c r="E455" s="1131"/>
      <c r="F455" s="1131"/>
      <c r="G455" s="1132"/>
      <c r="H455" s="1131"/>
      <c r="I455" s="1133"/>
      <c r="J455" s="1131"/>
      <c r="K455" s="1131"/>
      <c r="L455" s="1131"/>
      <c r="M455" s="1131"/>
      <c r="N455" s="1131"/>
      <c r="O455" s="1131"/>
      <c r="P455" s="875"/>
      <c r="Q455" s="1131"/>
      <c r="R455" s="1131"/>
      <c r="S455" s="1131"/>
      <c r="T455" s="1131"/>
      <c r="U455" s="1131"/>
      <c r="V455" s="1131"/>
      <c r="W455" s="1131"/>
      <c r="X455" s="1132"/>
      <c r="Y455" s="1131"/>
      <c r="Z455" s="1133"/>
      <c r="AA455" s="1131"/>
      <c r="AB455" s="1131"/>
      <c r="AC455" s="1131"/>
      <c r="AD455" s="1131"/>
      <c r="AE455" s="1131"/>
      <c r="AF455" s="1131"/>
      <c r="AG455" s="875"/>
      <c r="AH455" s="1131"/>
    </row>
    <row r="456">
      <c r="A456" s="1131"/>
      <c r="B456" s="1131"/>
      <c r="C456" s="1131"/>
      <c r="D456" s="1131"/>
      <c r="E456" s="1131"/>
      <c r="F456" s="1131"/>
      <c r="G456" s="1132"/>
      <c r="H456" s="1131"/>
      <c r="I456" s="1133"/>
      <c r="J456" s="1131"/>
      <c r="K456" s="1131"/>
      <c r="L456" s="1131"/>
      <c r="M456" s="1131"/>
      <c r="N456" s="1131"/>
      <c r="O456" s="1131"/>
      <c r="P456" s="875"/>
      <c r="Q456" s="1131"/>
      <c r="R456" s="1131"/>
      <c r="S456" s="1131"/>
      <c r="T456" s="1131"/>
      <c r="U456" s="1131"/>
      <c r="V456" s="1131"/>
      <c r="W456" s="1131"/>
      <c r="X456" s="1132"/>
      <c r="Y456" s="1131"/>
      <c r="Z456" s="1133"/>
      <c r="AA456" s="1131"/>
      <c r="AB456" s="1131"/>
      <c r="AC456" s="1131"/>
      <c r="AD456" s="1131"/>
      <c r="AE456" s="1131"/>
      <c r="AF456" s="1131"/>
      <c r="AG456" s="875"/>
      <c r="AH456" s="1131"/>
    </row>
    <row r="457">
      <c r="A457" s="1131"/>
      <c r="B457" s="1131"/>
      <c r="C457" s="1131"/>
      <c r="D457" s="1131"/>
      <c r="E457" s="1131"/>
      <c r="F457" s="1131"/>
      <c r="G457" s="1132"/>
      <c r="H457" s="1131"/>
      <c r="I457" s="1133"/>
      <c r="J457" s="1131"/>
      <c r="K457" s="1131"/>
      <c r="L457" s="1131"/>
      <c r="M457" s="1131"/>
      <c r="N457" s="1131"/>
      <c r="O457" s="1131"/>
      <c r="P457" s="875"/>
      <c r="Q457" s="1131"/>
      <c r="R457" s="1131"/>
      <c r="S457" s="1131"/>
      <c r="T457" s="1131"/>
      <c r="U457" s="1131"/>
      <c r="V457" s="1131"/>
      <c r="W457" s="1131"/>
      <c r="X457" s="1132"/>
      <c r="Y457" s="1131"/>
      <c r="Z457" s="1133"/>
      <c r="AA457" s="1131"/>
      <c r="AB457" s="1131"/>
      <c r="AC457" s="1131"/>
      <c r="AD457" s="1131"/>
      <c r="AE457" s="1131"/>
      <c r="AF457" s="1131"/>
      <c r="AG457" s="875"/>
      <c r="AH457" s="1131"/>
    </row>
    <row r="458">
      <c r="A458" s="1131"/>
      <c r="B458" s="1131"/>
      <c r="C458" s="1131"/>
      <c r="D458" s="1131"/>
      <c r="E458" s="1131"/>
      <c r="F458" s="1131"/>
      <c r="G458" s="1132"/>
      <c r="H458" s="1131"/>
      <c r="I458" s="1133"/>
      <c r="J458" s="1131"/>
      <c r="K458" s="1131"/>
      <c r="L458" s="1131"/>
      <c r="M458" s="1131"/>
      <c r="N458" s="1131"/>
      <c r="O458" s="1131"/>
      <c r="P458" s="875"/>
      <c r="Q458" s="1131"/>
      <c r="R458" s="1131"/>
      <c r="S458" s="1131"/>
      <c r="T458" s="1131"/>
      <c r="U458" s="1131"/>
      <c r="V458" s="1131"/>
      <c r="W458" s="1131"/>
      <c r="X458" s="1132"/>
      <c r="Y458" s="1131"/>
      <c r="Z458" s="1133"/>
      <c r="AA458" s="1131"/>
      <c r="AB458" s="1131"/>
      <c r="AC458" s="1131"/>
      <c r="AD458" s="1131"/>
      <c r="AE458" s="1131"/>
      <c r="AF458" s="1131"/>
      <c r="AG458" s="875"/>
      <c r="AH458" s="1131"/>
    </row>
    <row r="459">
      <c r="A459" s="1131"/>
      <c r="B459" s="1131"/>
      <c r="C459" s="1131"/>
      <c r="D459" s="1131"/>
      <c r="E459" s="1131"/>
      <c r="F459" s="1131"/>
      <c r="G459" s="1132"/>
      <c r="H459" s="1131"/>
      <c r="I459" s="1133"/>
      <c r="J459" s="1131"/>
      <c r="K459" s="1131"/>
      <c r="L459" s="1131"/>
      <c r="M459" s="1131"/>
      <c r="N459" s="1131"/>
      <c r="O459" s="1131"/>
      <c r="P459" s="875"/>
      <c r="Q459" s="1131"/>
      <c r="R459" s="1131"/>
      <c r="S459" s="1131"/>
      <c r="T459" s="1131"/>
      <c r="U459" s="1131"/>
      <c r="V459" s="1131"/>
      <c r="W459" s="1131"/>
      <c r="X459" s="1132"/>
      <c r="Y459" s="1131"/>
      <c r="Z459" s="1133"/>
      <c r="AA459" s="1131"/>
      <c r="AB459" s="1131"/>
      <c r="AC459" s="1131"/>
      <c r="AD459" s="1131"/>
      <c r="AE459" s="1131"/>
      <c r="AF459" s="1131"/>
      <c r="AG459" s="875"/>
      <c r="AH459" s="1131"/>
    </row>
    <row r="460">
      <c r="A460" s="1131"/>
      <c r="B460" s="1131"/>
      <c r="C460" s="1131"/>
      <c r="D460" s="1131"/>
      <c r="E460" s="1131"/>
      <c r="F460" s="1131"/>
      <c r="G460" s="1132"/>
      <c r="H460" s="1131"/>
      <c r="I460" s="1133"/>
      <c r="J460" s="1131"/>
      <c r="K460" s="1131"/>
      <c r="L460" s="1131"/>
      <c r="M460" s="1131"/>
      <c r="N460" s="1131"/>
      <c r="O460" s="1131"/>
      <c r="P460" s="875"/>
      <c r="Q460" s="1131"/>
      <c r="R460" s="1131"/>
      <c r="S460" s="1131"/>
      <c r="T460" s="1131"/>
      <c r="U460" s="1131"/>
      <c r="V460" s="1131"/>
      <c r="W460" s="1131"/>
      <c r="X460" s="1132"/>
      <c r="Y460" s="1131"/>
      <c r="Z460" s="1133"/>
      <c r="AA460" s="1131"/>
      <c r="AB460" s="1131"/>
      <c r="AC460" s="1131"/>
      <c r="AD460" s="1131"/>
      <c r="AE460" s="1131"/>
      <c r="AF460" s="1131"/>
      <c r="AG460" s="875"/>
      <c r="AH460" s="1131"/>
    </row>
    <row r="461">
      <c r="A461" s="1131"/>
      <c r="B461" s="1131"/>
      <c r="C461" s="1131"/>
      <c r="D461" s="1131"/>
      <c r="E461" s="1131"/>
      <c r="F461" s="1131"/>
      <c r="G461" s="1132"/>
      <c r="H461" s="1131"/>
      <c r="I461" s="1133"/>
      <c r="J461" s="1131"/>
      <c r="K461" s="1131"/>
      <c r="L461" s="1131"/>
      <c r="M461" s="1131"/>
      <c r="N461" s="1131"/>
      <c r="O461" s="1131"/>
      <c r="P461" s="875"/>
      <c r="Q461" s="1131"/>
      <c r="R461" s="1131"/>
      <c r="S461" s="1131"/>
      <c r="T461" s="1131"/>
      <c r="U461" s="1131"/>
      <c r="V461" s="1131"/>
      <c r="W461" s="1131"/>
      <c r="X461" s="1132"/>
      <c r="Y461" s="1131"/>
      <c r="Z461" s="1133"/>
      <c r="AA461" s="1131"/>
      <c r="AB461" s="1131"/>
      <c r="AC461" s="1131"/>
      <c r="AD461" s="1131"/>
      <c r="AE461" s="1131"/>
      <c r="AF461" s="1131"/>
      <c r="AG461" s="875"/>
      <c r="AH461" s="1131"/>
    </row>
    <row r="462">
      <c r="A462" s="1131"/>
      <c r="B462" s="1131"/>
      <c r="C462" s="1131"/>
      <c r="D462" s="1131"/>
      <c r="E462" s="1131"/>
      <c r="F462" s="1131"/>
      <c r="G462" s="1132"/>
      <c r="H462" s="1131"/>
      <c r="I462" s="1133"/>
      <c r="J462" s="1131"/>
      <c r="K462" s="1131"/>
      <c r="L462" s="1131"/>
      <c r="M462" s="1131"/>
      <c r="N462" s="1131"/>
      <c r="O462" s="1131"/>
      <c r="P462" s="875"/>
      <c r="Q462" s="1131"/>
      <c r="R462" s="1131"/>
      <c r="S462" s="1131"/>
      <c r="T462" s="1131"/>
      <c r="U462" s="1131"/>
      <c r="V462" s="1131"/>
      <c r="W462" s="1131"/>
      <c r="X462" s="1132"/>
      <c r="Y462" s="1131"/>
      <c r="Z462" s="1133"/>
      <c r="AA462" s="1131"/>
      <c r="AB462" s="1131"/>
      <c r="AC462" s="1131"/>
      <c r="AD462" s="1131"/>
      <c r="AE462" s="1131"/>
      <c r="AF462" s="1131"/>
      <c r="AG462" s="875"/>
      <c r="AH462" s="1131"/>
    </row>
    <row r="463">
      <c r="A463" s="1131"/>
      <c r="B463" s="1131"/>
      <c r="C463" s="1131"/>
      <c r="D463" s="1131"/>
      <c r="E463" s="1131"/>
      <c r="F463" s="1131"/>
      <c r="G463" s="1132"/>
      <c r="H463" s="1131"/>
      <c r="I463" s="1133"/>
      <c r="J463" s="1131"/>
      <c r="K463" s="1131"/>
      <c r="L463" s="1131"/>
      <c r="M463" s="1131"/>
      <c r="N463" s="1131"/>
      <c r="O463" s="1131"/>
      <c r="P463" s="875"/>
      <c r="Q463" s="1131"/>
      <c r="R463" s="1131"/>
      <c r="S463" s="1131"/>
      <c r="T463" s="1131"/>
      <c r="U463" s="1131"/>
      <c r="V463" s="1131"/>
      <c r="W463" s="1131"/>
      <c r="X463" s="1132"/>
      <c r="Y463" s="1131"/>
      <c r="Z463" s="1133"/>
      <c r="AA463" s="1131"/>
      <c r="AB463" s="1131"/>
      <c r="AC463" s="1131"/>
      <c r="AD463" s="1131"/>
      <c r="AE463" s="1131"/>
      <c r="AF463" s="1131"/>
      <c r="AG463" s="875"/>
      <c r="AH463" s="1131"/>
    </row>
    <row r="464">
      <c r="A464" s="1131"/>
      <c r="B464" s="1131"/>
      <c r="C464" s="1131"/>
      <c r="D464" s="1131"/>
      <c r="E464" s="1131"/>
      <c r="F464" s="1131"/>
      <c r="G464" s="1132"/>
      <c r="H464" s="1131"/>
      <c r="I464" s="1133"/>
      <c r="J464" s="1131"/>
      <c r="K464" s="1131"/>
      <c r="L464" s="1131"/>
      <c r="M464" s="1131"/>
      <c r="N464" s="1131"/>
      <c r="O464" s="1131"/>
      <c r="P464" s="875"/>
      <c r="Q464" s="1131"/>
      <c r="R464" s="1131"/>
      <c r="S464" s="1131"/>
      <c r="T464" s="1131"/>
      <c r="U464" s="1131"/>
      <c r="V464" s="1131"/>
      <c r="W464" s="1131"/>
      <c r="X464" s="1132"/>
      <c r="Y464" s="1131"/>
      <c r="Z464" s="1133"/>
      <c r="AA464" s="1131"/>
      <c r="AB464" s="1131"/>
      <c r="AC464" s="1131"/>
      <c r="AD464" s="1131"/>
      <c r="AE464" s="1131"/>
      <c r="AF464" s="1131"/>
      <c r="AG464" s="875"/>
      <c r="AH464" s="1131"/>
    </row>
    <row r="465">
      <c r="A465" s="1131"/>
      <c r="B465" s="1131"/>
      <c r="C465" s="1131"/>
      <c r="D465" s="1131"/>
      <c r="E465" s="1131"/>
      <c r="F465" s="1131"/>
      <c r="G465" s="1132"/>
      <c r="H465" s="1131"/>
      <c r="I465" s="1133"/>
      <c r="J465" s="1131"/>
      <c r="K465" s="1131"/>
      <c r="L465" s="1131"/>
      <c r="M465" s="1131"/>
      <c r="N465" s="1131"/>
      <c r="O465" s="1131"/>
      <c r="P465" s="875"/>
      <c r="Q465" s="1131"/>
      <c r="R465" s="1131"/>
      <c r="S465" s="1131"/>
      <c r="T465" s="1131"/>
      <c r="U465" s="1131"/>
      <c r="V465" s="1131"/>
      <c r="W465" s="1131"/>
      <c r="X465" s="1132"/>
      <c r="Y465" s="1131"/>
      <c r="Z465" s="1133"/>
      <c r="AA465" s="1131"/>
      <c r="AB465" s="1131"/>
      <c r="AC465" s="1131"/>
      <c r="AD465" s="1131"/>
      <c r="AE465" s="1131"/>
      <c r="AF465" s="1131"/>
      <c r="AG465" s="875"/>
      <c r="AH465" s="1131"/>
    </row>
    <row r="466">
      <c r="A466" s="1131"/>
      <c r="B466" s="1131"/>
      <c r="C466" s="1131"/>
      <c r="D466" s="1131"/>
      <c r="E466" s="1131"/>
      <c r="F466" s="1131"/>
      <c r="G466" s="1132"/>
      <c r="H466" s="1131"/>
      <c r="I466" s="1133"/>
      <c r="J466" s="1131"/>
      <c r="K466" s="1131"/>
      <c r="L466" s="1131"/>
      <c r="M466" s="1131"/>
      <c r="N466" s="1131"/>
      <c r="O466" s="1131"/>
      <c r="P466" s="875"/>
      <c r="Q466" s="1131"/>
      <c r="R466" s="1131"/>
      <c r="S466" s="1131"/>
      <c r="T466" s="1131"/>
      <c r="U466" s="1131"/>
      <c r="V466" s="1131"/>
      <c r="W466" s="1131"/>
      <c r="X466" s="1132"/>
      <c r="Y466" s="1131"/>
      <c r="Z466" s="1133"/>
      <c r="AA466" s="1131"/>
      <c r="AB466" s="1131"/>
      <c r="AC466" s="1131"/>
      <c r="AD466" s="1131"/>
      <c r="AE466" s="1131"/>
      <c r="AF466" s="1131"/>
      <c r="AG466" s="875"/>
      <c r="AH466" s="1131"/>
    </row>
    <row r="467">
      <c r="A467" s="1131"/>
      <c r="B467" s="1131"/>
      <c r="C467" s="1131"/>
      <c r="D467" s="1131"/>
      <c r="E467" s="1131"/>
      <c r="F467" s="1131"/>
      <c r="G467" s="1132"/>
      <c r="H467" s="1131"/>
      <c r="I467" s="1133"/>
      <c r="J467" s="1131"/>
      <c r="K467" s="1131"/>
      <c r="L467" s="1131"/>
      <c r="M467" s="1131"/>
      <c r="N467" s="1131"/>
      <c r="O467" s="1131"/>
      <c r="P467" s="875"/>
      <c r="Q467" s="1131"/>
      <c r="R467" s="1131"/>
      <c r="S467" s="1131"/>
      <c r="T467" s="1131"/>
      <c r="U467" s="1131"/>
      <c r="V467" s="1131"/>
      <c r="W467" s="1131"/>
      <c r="X467" s="1132"/>
      <c r="Y467" s="1131"/>
      <c r="Z467" s="1133"/>
      <c r="AA467" s="1131"/>
      <c r="AB467" s="1131"/>
      <c r="AC467" s="1131"/>
      <c r="AD467" s="1131"/>
      <c r="AE467" s="1131"/>
      <c r="AF467" s="1131"/>
      <c r="AG467" s="875"/>
      <c r="AH467" s="1131"/>
    </row>
    <row r="468">
      <c r="A468" s="1131"/>
      <c r="B468" s="1131"/>
      <c r="C468" s="1131"/>
      <c r="D468" s="1131"/>
      <c r="E468" s="1131"/>
      <c r="F468" s="1131"/>
      <c r="G468" s="1132"/>
      <c r="H468" s="1131"/>
      <c r="I468" s="1133"/>
      <c r="J468" s="1131"/>
      <c r="K468" s="1131"/>
      <c r="L468" s="1131"/>
      <c r="M468" s="1131"/>
      <c r="N468" s="1131"/>
      <c r="O468" s="1131"/>
      <c r="P468" s="875"/>
      <c r="Q468" s="1131"/>
      <c r="R468" s="1131"/>
      <c r="S468" s="1131"/>
      <c r="T468" s="1131"/>
      <c r="U468" s="1131"/>
      <c r="V468" s="1131"/>
      <c r="W468" s="1131"/>
      <c r="X468" s="1132"/>
      <c r="Y468" s="1131"/>
      <c r="Z468" s="1133"/>
      <c r="AA468" s="1131"/>
      <c r="AB468" s="1131"/>
      <c r="AC468" s="1131"/>
      <c r="AD468" s="1131"/>
      <c r="AE468" s="1131"/>
      <c r="AF468" s="1131"/>
      <c r="AG468" s="875"/>
      <c r="AH468" s="1131"/>
    </row>
    <row r="469">
      <c r="A469" s="1131"/>
      <c r="B469" s="1131"/>
      <c r="C469" s="1131"/>
      <c r="D469" s="1131"/>
      <c r="E469" s="1131"/>
      <c r="F469" s="1131"/>
      <c r="G469" s="1132"/>
      <c r="H469" s="1131"/>
      <c r="I469" s="1133"/>
      <c r="J469" s="1131"/>
      <c r="K469" s="1131"/>
      <c r="L469" s="1131"/>
      <c r="M469" s="1131"/>
      <c r="N469" s="1131"/>
      <c r="O469" s="1131"/>
      <c r="P469" s="875"/>
      <c r="Q469" s="1131"/>
      <c r="R469" s="1131"/>
      <c r="S469" s="1131"/>
      <c r="T469" s="1131"/>
      <c r="U469" s="1131"/>
      <c r="V469" s="1131"/>
      <c r="W469" s="1131"/>
      <c r="X469" s="1132"/>
      <c r="Y469" s="1131"/>
      <c r="Z469" s="1133"/>
      <c r="AA469" s="1131"/>
      <c r="AB469" s="1131"/>
      <c r="AC469" s="1131"/>
      <c r="AD469" s="1131"/>
      <c r="AE469" s="1131"/>
      <c r="AF469" s="1131"/>
      <c r="AG469" s="875"/>
      <c r="AH469" s="1131"/>
    </row>
    <row r="470">
      <c r="A470" s="1131"/>
      <c r="B470" s="1131"/>
      <c r="C470" s="1131"/>
      <c r="D470" s="1131"/>
      <c r="E470" s="1131"/>
      <c r="F470" s="1131"/>
      <c r="G470" s="1132"/>
      <c r="H470" s="1131"/>
      <c r="I470" s="1133"/>
      <c r="J470" s="1131"/>
      <c r="K470" s="1131"/>
      <c r="L470" s="1131"/>
      <c r="M470" s="1131"/>
      <c r="N470" s="1131"/>
      <c r="O470" s="1131"/>
      <c r="P470" s="875"/>
      <c r="Q470" s="1131"/>
      <c r="R470" s="1131"/>
      <c r="S470" s="1131"/>
      <c r="T470" s="1131"/>
      <c r="U470" s="1131"/>
      <c r="V470" s="1131"/>
      <c r="W470" s="1131"/>
      <c r="X470" s="1132"/>
      <c r="Y470" s="1131"/>
      <c r="Z470" s="1133"/>
      <c r="AA470" s="1131"/>
      <c r="AB470" s="1131"/>
      <c r="AC470" s="1131"/>
      <c r="AD470" s="1131"/>
      <c r="AE470" s="1131"/>
      <c r="AF470" s="1131"/>
      <c r="AG470" s="875"/>
      <c r="AH470" s="1131"/>
    </row>
    <row r="471">
      <c r="A471" s="1131"/>
      <c r="B471" s="1131"/>
      <c r="C471" s="1131"/>
      <c r="D471" s="1131"/>
      <c r="E471" s="1131"/>
      <c r="F471" s="1131"/>
      <c r="G471" s="1132"/>
      <c r="H471" s="1131"/>
      <c r="I471" s="1133"/>
      <c r="J471" s="1131"/>
      <c r="K471" s="1131"/>
      <c r="L471" s="1131"/>
      <c r="M471" s="1131"/>
      <c r="N471" s="1131"/>
      <c r="O471" s="1131"/>
      <c r="P471" s="875"/>
      <c r="Q471" s="1131"/>
      <c r="R471" s="1131"/>
      <c r="S471" s="1131"/>
      <c r="T471" s="1131"/>
      <c r="U471" s="1131"/>
      <c r="V471" s="1131"/>
      <c r="W471" s="1131"/>
      <c r="X471" s="1132"/>
      <c r="Y471" s="1131"/>
      <c r="Z471" s="1133"/>
      <c r="AA471" s="1131"/>
      <c r="AB471" s="1131"/>
      <c r="AC471" s="1131"/>
      <c r="AD471" s="1131"/>
      <c r="AE471" s="1131"/>
      <c r="AF471" s="1131"/>
      <c r="AG471" s="875"/>
      <c r="AH471" s="1131"/>
    </row>
    <row r="472">
      <c r="A472" s="1131"/>
      <c r="B472" s="1131"/>
      <c r="C472" s="1131"/>
      <c r="D472" s="1131"/>
      <c r="E472" s="1131"/>
      <c r="F472" s="1131"/>
      <c r="G472" s="1132"/>
      <c r="H472" s="1131"/>
      <c r="I472" s="1133"/>
      <c r="J472" s="1131"/>
      <c r="K472" s="1131"/>
      <c r="L472" s="1131"/>
      <c r="M472" s="1131"/>
      <c r="N472" s="1131"/>
      <c r="O472" s="1131"/>
      <c r="P472" s="875"/>
      <c r="Q472" s="1131"/>
      <c r="R472" s="1131"/>
      <c r="S472" s="1131"/>
      <c r="T472" s="1131"/>
      <c r="U472" s="1131"/>
      <c r="V472" s="1131"/>
      <c r="W472" s="1131"/>
      <c r="X472" s="1132"/>
      <c r="Y472" s="1131"/>
      <c r="Z472" s="1133"/>
      <c r="AA472" s="1131"/>
      <c r="AB472" s="1131"/>
      <c r="AC472" s="1131"/>
      <c r="AD472" s="1131"/>
      <c r="AE472" s="1131"/>
      <c r="AF472" s="1131"/>
      <c r="AG472" s="875"/>
      <c r="AH472" s="1131"/>
    </row>
    <row r="473">
      <c r="A473" s="1131"/>
      <c r="B473" s="1131"/>
      <c r="C473" s="1131"/>
      <c r="D473" s="1131"/>
      <c r="E473" s="1131"/>
      <c r="F473" s="1131"/>
      <c r="G473" s="1132"/>
      <c r="H473" s="1131"/>
      <c r="I473" s="1133"/>
      <c r="J473" s="1131"/>
      <c r="K473" s="1131"/>
      <c r="L473" s="1131"/>
      <c r="M473" s="1131"/>
      <c r="N473" s="1131"/>
      <c r="O473" s="1131"/>
      <c r="P473" s="875"/>
      <c r="Q473" s="1131"/>
      <c r="R473" s="1131"/>
      <c r="S473" s="1131"/>
      <c r="T473" s="1131"/>
      <c r="U473" s="1131"/>
      <c r="V473" s="1131"/>
      <c r="W473" s="1131"/>
      <c r="X473" s="1132"/>
      <c r="Y473" s="1131"/>
      <c r="Z473" s="1133"/>
      <c r="AA473" s="1131"/>
      <c r="AB473" s="1131"/>
      <c r="AC473" s="1131"/>
      <c r="AD473" s="1131"/>
      <c r="AE473" s="1131"/>
      <c r="AF473" s="1131"/>
      <c r="AG473" s="875"/>
      <c r="AH473" s="1131"/>
    </row>
    <row r="474">
      <c r="A474" s="1131"/>
      <c r="B474" s="1131"/>
      <c r="C474" s="1131"/>
      <c r="D474" s="1131"/>
      <c r="E474" s="1131"/>
      <c r="F474" s="1131"/>
      <c r="G474" s="1132"/>
      <c r="H474" s="1131"/>
      <c r="I474" s="1133"/>
      <c r="J474" s="1131"/>
      <c r="K474" s="1131"/>
      <c r="L474" s="1131"/>
      <c r="M474" s="1131"/>
      <c r="N474" s="1131"/>
      <c r="O474" s="1131"/>
      <c r="P474" s="875"/>
      <c r="Q474" s="1131"/>
      <c r="R474" s="1131"/>
      <c r="S474" s="1131"/>
      <c r="T474" s="1131"/>
      <c r="U474" s="1131"/>
      <c r="V474" s="1131"/>
      <c r="W474" s="1131"/>
      <c r="X474" s="1132"/>
      <c r="Y474" s="1131"/>
      <c r="Z474" s="1133"/>
      <c r="AA474" s="1131"/>
      <c r="AB474" s="1131"/>
      <c r="AC474" s="1131"/>
      <c r="AD474" s="1131"/>
      <c r="AE474" s="1131"/>
      <c r="AF474" s="1131"/>
      <c r="AG474" s="875"/>
      <c r="AH474" s="1131"/>
    </row>
    <row r="475">
      <c r="A475" s="1131"/>
      <c r="B475" s="1131"/>
      <c r="C475" s="1131"/>
      <c r="D475" s="1131"/>
      <c r="E475" s="1131"/>
      <c r="F475" s="1131"/>
      <c r="G475" s="1132"/>
      <c r="H475" s="1131"/>
      <c r="I475" s="1133"/>
      <c r="J475" s="1131"/>
      <c r="K475" s="1131"/>
      <c r="L475" s="1131"/>
      <c r="M475" s="1131"/>
      <c r="N475" s="1131"/>
      <c r="O475" s="1131"/>
      <c r="P475" s="875"/>
      <c r="Q475" s="1131"/>
      <c r="R475" s="1131"/>
      <c r="S475" s="1131"/>
      <c r="T475" s="1131"/>
      <c r="U475" s="1131"/>
      <c r="V475" s="1131"/>
      <c r="W475" s="1131"/>
      <c r="X475" s="1132"/>
      <c r="Y475" s="1131"/>
      <c r="Z475" s="1133"/>
      <c r="AA475" s="1131"/>
      <c r="AB475" s="1131"/>
      <c r="AC475" s="1131"/>
      <c r="AD475" s="1131"/>
      <c r="AE475" s="1131"/>
      <c r="AF475" s="1131"/>
      <c r="AG475" s="875"/>
      <c r="AH475" s="1131"/>
    </row>
    <row r="476">
      <c r="A476" s="1131"/>
      <c r="B476" s="1131"/>
      <c r="C476" s="1131"/>
      <c r="D476" s="1131"/>
      <c r="E476" s="1131"/>
      <c r="F476" s="1131"/>
      <c r="G476" s="1132"/>
      <c r="H476" s="1131"/>
      <c r="I476" s="1133"/>
      <c r="J476" s="1131"/>
      <c r="K476" s="1131"/>
      <c r="L476" s="1131"/>
      <c r="M476" s="1131"/>
      <c r="N476" s="1131"/>
      <c r="O476" s="1131"/>
      <c r="P476" s="875"/>
      <c r="Q476" s="1131"/>
      <c r="R476" s="1131"/>
      <c r="S476" s="1131"/>
      <c r="T476" s="1131"/>
      <c r="U476" s="1131"/>
      <c r="V476" s="1131"/>
      <c r="W476" s="1131"/>
      <c r="X476" s="1132"/>
      <c r="Y476" s="1131"/>
      <c r="Z476" s="1133"/>
      <c r="AA476" s="1131"/>
      <c r="AB476" s="1131"/>
      <c r="AC476" s="1131"/>
      <c r="AD476" s="1131"/>
      <c r="AE476" s="1131"/>
      <c r="AF476" s="1131"/>
      <c r="AG476" s="875"/>
      <c r="AH476" s="1131"/>
    </row>
    <row r="477">
      <c r="A477" s="1131"/>
      <c r="B477" s="1131"/>
      <c r="C477" s="1131"/>
      <c r="D477" s="1131"/>
      <c r="E477" s="1131"/>
      <c r="F477" s="1131"/>
      <c r="G477" s="1132"/>
      <c r="H477" s="1131"/>
      <c r="I477" s="1133"/>
      <c r="J477" s="1131"/>
      <c r="K477" s="1131"/>
      <c r="L477" s="1131"/>
      <c r="M477" s="1131"/>
      <c r="N477" s="1131"/>
      <c r="O477" s="1131"/>
      <c r="P477" s="875"/>
      <c r="Q477" s="1131"/>
      <c r="R477" s="1131"/>
      <c r="S477" s="1131"/>
      <c r="T477" s="1131"/>
      <c r="U477" s="1131"/>
      <c r="V477" s="1131"/>
      <c r="W477" s="1131"/>
      <c r="X477" s="1132"/>
      <c r="Y477" s="1131"/>
      <c r="Z477" s="1133"/>
      <c r="AA477" s="1131"/>
      <c r="AB477" s="1131"/>
      <c r="AC477" s="1131"/>
      <c r="AD477" s="1131"/>
      <c r="AE477" s="1131"/>
      <c r="AF477" s="1131"/>
      <c r="AG477" s="875"/>
      <c r="AH477" s="1131"/>
    </row>
    <row r="478">
      <c r="A478" s="1131"/>
      <c r="B478" s="1131"/>
      <c r="C478" s="1131"/>
      <c r="D478" s="1131"/>
      <c r="E478" s="1131"/>
      <c r="F478" s="1131"/>
      <c r="G478" s="1132"/>
      <c r="H478" s="1131"/>
      <c r="I478" s="1133"/>
      <c r="J478" s="1131"/>
      <c r="K478" s="1131"/>
      <c r="L478" s="1131"/>
      <c r="M478" s="1131"/>
      <c r="N478" s="1131"/>
      <c r="O478" s="1131"/>
      <c r="P478" s="875"/>
      <c r="Q478" s="1131"/>
      <c r="R478" s="1131"/>
      <c r="S478" s="1131"/>
      <c r="T478" s="1131"/>
      <c r="U478" s="1131"/>
      <c r="V478" s="1131"/>
      <c r="W478" s="1131"/>
      <c r="X478" s="1132"/>
      <c r="Y478" s="1131"/>
      <c r="Z478" s="1133"/>
      <c r="AA478" s="1131"/>
      <c r="AB478" s="1131"/>
      <c r="AC478" s="1131"/>
      <c r="AD478" s="1131"/>
      <c r="AE478" s="1131"/>
      <c r="AF478" s="1131"/>
      <c r="AG478" s="875"/>
      <c r="AH478" s="1131"/>
    </row>
    <row r="479">
      <c r="A479" s="1131"/>
      <c r="B479" s="1131"/>
      <c r="C479" s="1131"/>
      <c r="D479" s="1131"/>
      <c r="E479" s="1131"/>
      <c r="F479" s="1131"/>
      <c r="G479" s="1132"/>
      <c r="H479" s="1131"/>
      <c r="I479" s="1133"/>
      <c r="J479" s="1131"/>
      <c r="K479" s="1131"/>
      <c r="L479" s="1131"/>
      <c r="M479" s="1131"/>
      <c r="N479" s="1131"/>
      <c r="O479" s="1131"/>
      <c r="P479" s="875"/>
      <c r="Q479" s="1131"/>
      <c r="R479" s="1131"/>
      <c r="S479" s="1131"/>
      <c r="T479" s="1131"/>
      <c r="U479" s="1131"/>
      <c r="V479" s="1131"/>
      <c r="W479" s="1131"/>
      <c r="X479" s="1132"/>
      <c r="Y479" s="1131"/>
      <c r="Z479" s="1133"/>
      <c r="AA479" s="1131"/>
      <c r="AB479" s="1131"/>
      <c r="AC479" s="1131"/>
      <c r="AD479" s="1131"/>
      <c r="AE479" s="1131"/>
      <c r="AF479" s="1131"/>
      <c r="AG479" s="875"/>
      <c r="AH479" s="1131"/>
    </row>
    <row r="480">
      <c r="A480" s="1131"/>
      <c r="B480" s="1131"/>
      <c r="C480" s="1131"/>
      <c r="D480" s="1131"/>
      <c r="E480" s="1131"/>
      <c r="F480" s="1131"/>
      <c r="G480" s="1132"/>
      <c r="H480" s="1131"/>
      <c r="I480" s="1133"/>
      <c r="J480" s="1131"/>
      <c r="K480" s="1131"/>
      <c r="L480" s="1131"/>
      <c r="M480" s="1131"/>
      <c r="N480" s="1131"/>
      <c r="O480" s="1131"/>
      <c r="P480" s="875"/>
      <c r="Q480" s="1131"/>
      <c r="R480" s="1131"/>
      <c r="S480" s="1131"/>
      <c r="T480" s="1131"/>
      <c r="U480" s="1131"/>
      <c r="V480" s="1131"/>
      <c r="W480" s="1131"/>
      <c r="X480" s="1132"/>
      <c r="Y480" s="1131"/>
      <c r="Z480" s="1133"/>
      <c r="AA480" s="1131"/>
      <c r="AB480" s="1131"/>
      <c r="AC480" s="1131"/>
      <c r="AD480" s="1131"/>
      <c r="AE480" s="1131"/>
      <c r="AF480" s="1131"/>
      <c r="AG480" s="875"/>
      <c r="AH480" s="1131"/>
    </row>
    <row r="481">
      <c r="A481" s="1131"/>
      <c r="B481" s="1131"/>
      <c r="C481" s="1131"/>
      <c r="D481" s="1131"/>
      <c r="E481" s="1131"/>
      <c r="F481" s="1131"/>
      <c r="G481" s="1132"/>
      <c r="H481" s="1131"/>
      <c r="I481" s="1133"/>
      <c r="J481" s="1131"/>
      <c r="K481" s="1131"/>
      <c r="L481" s="1131"/>
      <c r="M481" s="1131"/>
      <c r="N481" s="1131"/>
      <c r="O481" s="1131"/>
      <c r="P481" s="875"/>
      <c r="Q481" s="1131"/>
      <c r="R481" s="1131"/>
      <c r="S481" s="1131"/>
      <c r="T481" s="1131"/>
      <c r="U481" s="1131"/>
      <c r="V481" s="1131"/>
      <c r="W481" s="1131"/>
      <c r="X481" s="1132"/>
      <c r="Y481" s="1131"/>
      <c r="Z481" s="1133"/>
      <c r="AA481" s="1131"/>
      <c r="AB481" s="1131"/>
      <c r="AC481" s="1131"/>
      <c r="AD481" s="1131"/>
      <c r="AE481" s="1131"/>
      <c r="AF481" s="1131"/>
      <c r="AG481" s="875"/>
      <c r="AH481" s="1131"/>
    </row>
    <row r="482">
      <c r="A482" s="1131"/>
      <c r="B482" s="1131"/>
      <c r="C482" s="1131"/>
      <c r="D482" s="1131"/>
      <c r="E482" s="1131"/>
      <c r="F482" s="1131"/>
      <c r="G482" s="1132"/>
      <c r="H482" s="1131"/>
      <c r="I482" s="1133"/>
      <c r="J482" s="1131"/>
      <c r="K482" s="1131"/>
      <c r="L482" s="1131"/>
      <c r="M482" s="1131"/>
      <c r="N482" s="1131"/>
      <c r="O482" s="1131"/>
      <c r="P482" s="875"/>
      <c r="Q482" s="1131"/>
      <c r="R482" s="1131"/>
      <c r="S482" s="1131"/>
      <c r="T482" s="1131"/>
      <c r="U482" s="1131"/>
      <c r="V482" s="1131"/>
      <c r="W482" s="1131"/>
      <c r="X482" s="1132"/>
      <c r="Y482" s="1131"/>
      <c r="Z482" s="1133"/>
      <c r="AA482" s="1131"/>
      <c r="AB482" s="1131"/>
      <c r="AC482" s="1131"/>
      <c r="AD482" s="1131"/>
      <c r="AE482" s="1131"/>
      <c r="AF482" s="1131"/>
      <c r="AG482" s="875"/>
      <c r="AH482" s="1131"/>
    </row>
    <row r="483">
      <c r="A483" s="1131"/>
      <c r="B483" s="1131"/>
      <c r="C483" s="1131"/>
      <c r="D483" s="1131"/>
      <c r="E483" s="1131"/>
      <c r="F483" s="1131"/>
      <c r="G483" s="1132"/>
      <c r="H483" s="1131"/>
      <c r="I483" s="1133"/>
      <c r="J483" s="1131"/>
      <c r="K483" s="1131"/>
      <c r="L483" s="1131"/>
      <c r="M483" s="1131"/>
      <c r="N483" s="1131"/>
      <c r="O483" s="1131"/>
      <c r="P483" s="875"/>
      <c r="Q483" s="1131"/>
      <c r="R483" s="1131"/>
      <c r="S483" s="1131"/>
      <c r="T483" s="1131"/>
      <c r="U483" s="1131"/>
      <c r="V483" s="1131"/>
      <c r="W483" s="1131"/>
      <c r="X483" s="1132"/>
      <c r="Y483" s="1131"/>
      <c r="Z483" s="1133"/>
      <c r="AA483" s="1131"/>
      <c r="AB483" s="1131"/>
      <c r="AC483" s="1131"/>
      <c r="AD483" s="1131"/>
      <c r="AE483" s="1131"/>
      <c r="AF483" s="1131"/>
      <c r="AG483" s="875"/>
      <c r="AH483" s="1131"/>
    </row>
    <row r="484">
      <c r="A484" s="1131"/>
      <c r="B484" s="1131"/>
      <c r="C484" s="1131"/>
      <c r="D484" s="1131"/>
      <c r="E484" s="1131"/>
      <c r="F484" s="1131"/>
      <c r="G484" s="1132"/>
      <c r="H484" s="1131"/>
      <c r="I484" s="1133"/>
      <c r="J484" s="1131"/>
      <c r="K484" s="1131"/>
      <c r="L484" s="1131"/>
      <c r="M484" s="1131"/>
      <c r="N484" s="1131"/>
      <c r="O484" s="1131"/>
      <c r="P484" s="875"/>
      <c r="Q484" s="1131"/>
      <c r="R484" s="1131"/>
      <c r="S484" s="1131"/>
      <c r="T484" s="1131"/>
      <c r="U484" s="1131"/>
      <c r="V484" s="1131"/>
      <c r="W484" s="1131"/>
      <c r="X484" s="1132"/>
      <c r="Y484" s="1131"/>
      <c r="Z484" s="1133"/>
      <c r="AA484" s="1131"/>
      <c r="AB484" s="1131"/>
      <c r="AC484" s="1131"/>
      <c r="AD484" s="1131"/>
      <c r="AE484" s="1131"/>
      <c r="AF484" s="1131"/>
      <c r="AG484" s="875"/>
      <c r="AH484" s="1131"/>
    </row>
    <row r="485">
      <c r="A485" s="1131"/>
      <c r="B485" s="1131"/>
      <c r="C485" s="1131"/>
      <c r="D485" s="1131"/>
      <c r="E485" s="1131"/>
      <c r="F485" s="1131"/>
      <c r="G485" s="1132"/>
      <c r="H485" s="1131"/>
      <c r="I485" s="1133"/>
      <c r="J485" s="1131"/>
      <c r="K485" s="1131"/>
      <c r="L485" s="1131"/>
      <c r="M485" s="1131"/>
      <c r="N485" s="1131"/>
      <c r="O485" s="1131"/>
      <c r="P485" s="875"/>
      <c r="Q485" s="1131"/>
      <c r="R485" s="1131"/>
      <c r="S485" s="1131"/>
      <c r="T485" s="1131"/>
      <c r="U485" s="1131"/>
      <c r="V485" s="1131"/>
      <c r="W485" s="1131"/>
      <c r="X485" s="1132"/>
      <c r="Y485" s="1131"/>
      <c r="Z485" s="1133"/>
      <c r="AA485" s="1131"/>
      <c r="AB485" s="1131"/>
      <c r="AC485" s="1131"/>
      <c r="AD485" s="1131"/>
      <c r="AE485" s="1131"/>
      <c r="AF485" s="1131"/>
      <c r="AG485" s="875"/>
      <c r="AH485" s="1131"/>
    </row>
    <row r="486">
      <c r="A486" s="1131"/>
      <c r="B486" s="1131"/>
      <c r="C486" s="1131"/>
      <c r="D486" s="1131"/>
      <c r="E486" s="1131"/>
      <c r="F486" s="1131"/>
      <c r="G486" s="1132"/>
      <c r="H486" s="1131"/>
      <c r="I486" s="1133"/>
      <c r="J486" s="1131"/>
      <c r="K486" s="1131"/>
      <c r="L486" s="1131"/>
      <c r="M486" s="1131"/>
      <c r="N486" s="1131"/>
      <c r="O486" s="1131"/>
      <c r="P486" s="875"/>
      <c r="Q486" s="1131"/>
      <c r="R486" s="1131"/>
      <c r="S486" s="1131"/>
      <c r="T486" s="1131"/>
      <c r="U486" s="1131"/>
      <c r="V486" s="1131"/>
      <c r="W486" s="1131"/>
      <c r="X486" s="1132"/>
      <c r="Y486" s="1131"/>
      <c r="Z486" s="1133"/>
      <c r="AA486" s="1131"/>
      <c r="AB486" s="1131"/>
      <c r="AC486" s="1131"/>
      <c r="AD486" s="1131"/>
      <c r="AE486" s="1131"/>
      <c r="AF486" s="1131"/>
      <c r="AG486" s="875"/>
      <c r="AH486" s="1131"/>
    </row>
    <row r="487">
      <c r="A487" s="1131"/>
      <c r="B487" s="1131"/>
      <c r="C487" s="1131"/>
      <c r="D487" s="1131"/>
      <c r="E487" s="1131"/>
      <c r="F487" s="1131"/>
      <c r="G487" s="1132"/>
      <c r="H487" s="1131"/>
      <c r="I487" s="1133"/>
      <c r="J487" s="1131"/>
      <c r="K487" s="1131"/>
      <c r="L487" s="1131"/>
      <c r="M487" s="1131"/>
      <c r="N487" s="1131"/>
      <c r="O487" s="1131"/>
      <c r="P487" s="875"/>
      <c r="Q487" s="1131"/>
      <c r="R487" s="1131"/>
      <c r="S487" s="1131"/>
      <c r="T487" s="1131"/>
      <c r="U487" s="1131"/>
      <c r="V487" s="1131"/>
      <c r="W487" s="1131"/>
      <c r="X487" s="1132"/>
      <c r="Y487" s="1131"/>
      <c r="Z487" s="1133"/>
      <c r="AA487" s="1131"/>
      <c r="AB487" s="1131"/>
      <c r="AC487" s="1131"/>
      <c r="AD487" s="1131"/>
      <c r="AE487" s="1131"/>
      <c r="AF487" s="1131"/>
      <c r="AG487" s="875"/>
      <c r="AH487" s="1131"/>
    </row>
    <row r="488">
      <c r="A488" s="1131"/>
      <c r="B488" s="1131"/>
      <c r="C488" s="1131"/>
      <c r="D488" s="1131"/>
      <c r="E488" s="1131"/>
      <c r="F488" s="1131"/>
      <c r="G488" s="1132"/>
      <c r="H488" s="1131"/>
      <c r="I488" s="1133"/>
      <c r="J488" s="1131"/>
      <c r="K488" s="1131"/>
      <c r="L488" s="1131"/>
      <c r="M488" s="1131"/>
      <c r="N488" s="1131"/>
      <c r="O488" s="1131"/>
      <c r="P488" s="875"/>
      <c r="Q488" s="1131"/>
      <c r="R488" s="1131"/>
      <c r="S488" s="1131"/>
      <c r="T488" s="1131"/>
      <c r="U488" s="1131"/>
      <c r="V488" s="1131"/>
      <c r="W488" s="1131"/>
      <c r="X488" s="1132"/>
      <c r="Y488" s="1131"/>
      <c r="Z488" s="1133"/>
      <c r="AA488" s="1131"/>
      <c r="AB488" s="1131"/>
      <c r="AC488" s="1131"/>
      <c r="AD488" s="1131"/>
      <c r="AE488" s="1131"/>
      <c r="AF488" s="1131"/>
      <c r="AG488" s="875"/>
      <c r="AH488" s="1131"/>
    </row>
    <row r="489">
      <c r="A489" s="1131"/>
      <c r="B489" s="1131"/>
      <c r="C489" s="1131"/>
      <c r="D489" s="1131"/>
      <c r="E489" s="1131"/>
      <c r="F489" s="1131"/>
      <c r="G489" s="1132"/>
      <c r="H489" s="1131"/>
      <c r="I489" s="1133"/>
      <c r="J489" s="1131"/>
      <c r="K489" s="1131"/>
      <c r="L489" s="1131"/>
      <c r="M489" s="1131"/>
      <c r="N489" s="1131"/>
      <c r="O489" s="1131"/>
      <c r="P489" s="875"/>
      <c r="Q489" s="1131"/>
      <c r="R489" s="1131"/>
      <c r="S489" s="1131"/>
      <c r="T489" s="1131"/>
      <c r="U489" s="1131"/>
      <c r="V489" s="1131"/>
      <c r="W489" s="1131"/>
      <c r="X489" s="1132"/>
      <c r="Y489" s="1131"/>
      <c r="Z489" s="1133"/>
      <c r="AA489" s="1131"/>
      <c r="AB489" s="1131"/>
      <c r="AC489" s="1131"/>
      <c r="AD489" s="1131"/>
      <c r="AE489" s="1131"/>
      <c r="AF489" s="1131"/>
      <c r="AG489" s="875"/>
      <c r="AH489" s="1131"/>
    </row>
    <row r="490">
      <c r="A490" s="1131"/>
      <c r="B490" s="1131"/>
      <c r="C490" s="1131"/>
      <c r="D490" s="1131"/>
      <c r="E490" s="1131"/>
      <c r="F490" s="1131"/>
      <c r="G490" s="1132"/>
      <c r="H490" s="1131"/>
      <c r="I490" s="1133"/>
      <c r="J490" s="1131"/>
      <c r="K490" s="1131"/>
      <c r="L490" s="1131"/>
      <c r="M490" s="1131"/>
      <c r="N490" s="1131"/>
      <c r="O490" s="1131"/>
      <c r="P490" s="875"/>
      <c r="Q490" s="1131"/>
      <c r="R490" s="1131"/>
      <c r="S490" s="1131"/>
      <c r="T490" s="1131"/>
      <c r="U490" s="1131"/>
      <c r="V490" s="1131"/>
      <c r="W490" s="1131"/>
      <c r="X490" s="1132"/>
      <c r="Y490" s="1131"/>
      <c r="Z490" s="1133"/>
      <c r="AA490" s="1131"/>
      <c r="AB490" s="1131"/>
      <c r="AC490" s="1131"/>
      <c r="AD490" s="1131"/>
      <c r="AE490" s="1131"/>
      <c r="AF490" s="1131"/>
      <c r="AG490" s="875"/>
      <c r="AH490" s="1131"/>
    </row>
    <row r="491">
      <c r="A491" s="1131"/>
      <c r="B491" s="1131"/>
      <c r="C491" s="1131"/>
      <c r="D491" s="1131"/>
      <c r="E491" s="1131"/>
      <c r="F491" s="1131"/>
      <c r="G491" s="1132"/>
      <c r="H491" s="1131"/>
      <c r="I491" s="1133"/>
      <c r="J491" s="1131"/>
      <c r="K491" s="1131"/>
      <c r="L491" s="1131"/>
      <c r="M491" s="1131"/>
      <c r="N491" s="1131"/>
      <c r="O491" s="1131"/>
      <c r="P491" s="875"/>
      <c r="Q491" s="1131"/>
      <c r="R491" s="1131"/>
      <c r="S491" s="1131"/>
      <c r="T491" s="1131"/>
      <c r="U491" s="1131"/>
      <c r="V491" s="1131"/>
      <c r="W491" s="1131"/>
      <c r="X491" s="1132"/>
      <c r="Y491" s="1131"/>
      <c r="Z491" s="1133"/>
      <c r="AA491" s="1131"/>
      <c r="AB491" s="1131"/>
      <c r="AC491" s="1131"/>
      <c r="AD491" s="1131"/>
      <c r="AE491" s="1131"/>
      <c r="AF491" s="1131"/>
      <c r="AG491" s="875"/>
      <c r="AH491" s="1131"/>
    </row>
    <row r="492">
      <c r="A492" s="1131"/>
      <c r="B492" s="1131"/>
      <c r="C492" s="1131"/>
      <c r="D492" s="1131"/>
      <c r="E492" s="1131"/>
      <c r="F492" s="1131"/>
      <c r="G492" s="1132"/>
      <c r="H492" s="1131"/>
      <c r="I492" s="1133"/>
      <c r="J492" s="1131"/>
      <c r="K492" s="1131"/>
      <c r="L492" s="1131"/>
      <c r="M492" s="1131"/>
      <c r="N492" s="1131"/>
      <c r="O492" s="1131"/>
      <c r="P492" s="875"/>
      <c r="Q492" s="1131"/>
      <c r="R492" s="1131"/>
      <c r="S492" s="1131"/>
      <c r="T492" s="1131"/>
      <c r="U492" s="1131"/>
      <c r="V492" s="1131"/>
      <c r="W492" s="1131"/>
      <c r="X492" s="1132"/>
      <c r="Y492" s="1131"/>
      <c r="Z492" s="1133"/>
      <c r="AA492" s="1131"/>
      <c r="AB492" s="1131"/>
      <c r="AC492" s="1131"/>
      <c r="AD492" s="1131"/>
      <c r="AE492" s="1131"/>
      <c r="AF492" s="1131"/>
      <c r="AG492" s="875"/>
      <c r="AH492" s="1131"/>
    </row>
    <row r="493">
      <c r="A493" s="1131"/>
      <c r="B493" s="1131"/>
      <c r="C493" s="1131"/>
      <c r="D493" s="1131"/>
      <c r="E493" s="1131"/>
      <c r="F493" s="1131"/>
      <c r="G493" s="1132"/>
      <c r="H493" s="1131"/>
      <c r="I493" s="1133"/>
      <c r="J493" s="1131"/>
      <c r="K493" s="1131"/>
      <c r="L493" s="1131"/>
      <c r="M493" s="1131"/>
      <c r="N493" s="1131"/>
      <c r="O493" s="1131"/>
      <c r="P493" s="875"/>
      <c r="Q493" s="1131"/>
      <c r="R493" s="1131"/>
      <c r="S493" s="1131"/>
      <c r="T493" s="1131"/>
      <c r="U493" s="1131"/>
      <c r="V493" s="1131"/>
      <c r="W493" s="1131"/>
      <c r="X493" s="1132"/>
      <c r="Y493" s="1131"/>
      <c r="Z493" s="1133"/>
      <c r="AA493" s="1131"/>
      <c r="AB493" s="1131"/>
      <c r="AC493" s="1131"/>
      <c r="AD493" s="1131"/>
      <c r="AE493" s="1131"/>
      <c r="AF493" s="1131"/>
      <c r="AG493" s="875"/>
      <c r="AH493" s="1131"/>
    </row>
    <row r="494">
      <c r="A494" s="1131"/>
      <c r="B494" s="1131"/>
      <c r="C494" s="1131"/>
      <c r="D494" s="1131"/>
      <c r="E494" s="1131"/>
      <c r="F494" s="1131"/>
      <c r="G494" s="1132"/>
      <c r="H494" s="1131"/>
      <c r="I494" s="1133"/>
      <c r="J494" s="1131"/>
      <c r="K494" s="1131"/>
      <c r="L494" s="1131"/>
      <c r="M494" s="1131"/>
      <c r="N494" s="1131"/>
      <c r="O494" s="1131"/>
      <c r="P494" s="875"/>
      <c r="Q494" s="1131"/>
      <c r="R494" s="1131"/>
      <c r="S494" s="1131"/>
      <c r="T494" s="1131"/>
      <c r="U494" s="1131"/>
      <c r="V494" s="1131"/>
      <c r="W494" s="1131"/>
      <c r="X494" s="1132"/>
      <c r="Y494" s="1131"/>
      <c r="Z494" s="1133"/>
      <c r="AA494" s="1131"/>
      <c r="AB494" s="1131"/>
      <c r="AC494" s="1131"/>
      <c r="AD494" s="1131"/>
      <c r="AE494" s="1131"/>
      <c r="AF494" s="1131"/>
      <c r="AG494" s="875"/>
      <c r="AH494" s="1131"/>
    </row>
    <row r="495">
      <c r="A495" s="1131"/>
      <c r="B495" s="1131"/>
      <c r="C495" s="1131"/>
      <c r="D495" s="1131"/>
      <c r="E495" s="1131"/>
      <c r="F495" s="1131"/>
      <c r="G495" s="1132"/>
      <c r="H495" s="1131"/>
      <c r="I495" s="1133"/>
      <c r="J495" s="1131"/>
      <c r="K495" s="1131"/>
      <c r="L495" s="1131"/>
      <c r="M495" s="1131"/>
      <c r="N495" s="1131"/>
      <c r="O495" s="1131"/>
      <c r="P495" s="875"/>
      <c r="Q495" s="1131"/>
      <c r="R495" s="1131"/>
      <c r="S495" s="1131"/>
      <c r="T495" s="1131"/>
      <c r="U495" s="1131"/>
      <c r="V495" s="1131"/>
      <c r="W495" s="1131"/>
      <c r="X495" s="1132"/>
      <c r="Y495" s="1131"/>
      <c r="Z495" s="1133"/>
      <c r="AA495" s="1131"/>
      <c r="AB495" s="1131"/>
      <c r="AC495" s="1131"/>
      <c r="AD495" s="1131"/>
      <c r="AE495" s="1131"/>
      <c r="AF495" s="1131"/>
      <c r="AG495" s="875"/>
      <c r="AH495" s="1131"/>
    </row>
    <row r="496">
      <c r="A496" s="1131"/>
      <c r="B496" s="1131"/>
      <c r="C496" s="1131"/>
      <c r="D496" s="1131"/>
      <c r="E496" s="1131"/>
      <c r="F496" s="1131"/>
      <c r="G496" s="1132"/>
      <c r="H496" s="1131"/>
      <c r="I496" s="1133"/>
      <c r="J496" s="1131"/>
      <c r="K496" s="1131"/>
      <c r="L496" s="1131"/>
      <c r="M496" s="1131"/>
      <c r="N496" s="1131"/>
      <c r="O496" s="1131"/>
      <c r="P496" s="875"/>
      <c r="Q496" s="1131"/>
      <c r="R496" s="1131"/>
      <c r="S496" s="1131"/>
      <c r="T496" s="1131"/>
      <c r="U496" s="1131"/>
      <c r="V496" s="1131"/>
      <c r="W496" s="1131"/>
      <c r="X496" s="1132"/>
      <c r="Y496" s="1131"/>
      <c r="Z496" s="1133"/>
      <c r="AA496" s="1131"/>
      <c r="AB496" s="1131"/>
      <c r="AC496" s="1131"/>
      <c r="AD496" s="1131"/>
      <c r="AE496" s="1131"/>
      <c r="AF496" s="1131"/>
      <c r="AG496" s="875"/>
      <c r="AH496" s="1131"/>
    </row>
    <row r="497">
      <c r="A497" s="1131"/>
      <c r="B497" s="1131"/>
      <c r="C497" s="1131"/>
      <c r="D497" s="1131"/>
      <c r="E497" s="1131"/>
      <c r="F497" s="1131"/>
      <c r="G497" s="1132"/>
      <c r="H497" s="1131"/>
      <c r="I497" s="1133"/>
      <c r="J497" s="1131"/>
      <c r="K497" s="1131"/>
      <c r="L497" s="1131"/>
      <c r="M497" s="1131"/>
      <c r="N497" s="1131"/>
      <c r="O497" s="1131"/>
      <c r="P497" s="875"/>
      <c r="Q497" s="1131"/>
      <c r="R497" s="1131"/>
      <c r="S497" s="1131"/>
      <c r="T497" s="1131"/>
      <c r="U497" s="1131"/>
      <c r="V497" s="1131"/>
      <c r="W497" s="1131"/>
      <c r="X497" s="1132"/>
      <c r="Y497" s="1131"/>
      <c r="Z497" s="1133"/>
      <c r="AA497" s="1131"/>
      <c r="AB497" s="1131"/>
      <c r="AC497" s="1131"/>
      <c r="AD497" s="1131"/>
      <c r="AE497" s="1131"/>
      <c r="AF497" s="1131"/>
      <c r="AG497" s="875"/>
      <c r="AH497" s="1131"/>
    </row>
    <row r="498">
      <c r="A498" s="1131"/>
      <c r="B498" s="1131"/>
      <c r="C498" s="1131"/>
      <c r="D498" s="1131"/>
      <c r="E498" s="1131"/>
      <c r="F498" s="1131"/>
      <c r="G498" s="1132"/>
      <c r="H498" s="1131"/>
      <c r="I498" s="1133"/>
      <c r="J498" s="1131"/>
      <c r="K498" s="1131"/>
      <c r="L498" s="1131"/>
      <c r="M498" s="1131"/>
      <c r="N498" s="1131"/>
      <c r="O498" s="1131"/>
      <c r="P498" s="875"/>
      <c r="Q498" s="1131"/>
      <c r="R498" s="1131"/>
      <c r="S498" s="1131"/>
      <c r="T498" s="1131"/>
      <c r="U498" s="1131"/>
      <c r="V498" s="1131"/>
      <c r="W498" s="1131"/>
      <c r="X498" s="1132"/>
      <c r="Y498" s="1131"/>
      <c r="Z498" s="1133"/>
      <c r="AA498" s="1131"/>
      <c r="AB498" s="1131"/>
      <c r="AC498" s="1131"/>
      <c r="AD498" s="1131"/>
      <c r="AE498" s="1131"/>
      <c r="AF498" s="1131"/>
      <c r="AG498" s="875"/>
      <c r="AH498" s="1131"/>
    </row>
    <row r="499">
      <c r="A499" s="1131"/>
      <c r="B499" s="1131"/>
      <c r="C499" s="1131"/>
      <c r="D499" s="1131"/>
      <c r="E499" s="1131"/>
      <c r="F499" s="1131"/>
      <c r="G499" s="1132"/>
      <c r="H499" s="1131"/>
      <c r="I499" s="1133"/>
      <c r="J499" s="1131"/>
      <c r="K499" s="1131"/>
      <c r="L499" s="1131"/>
      <c r="M499" s="1131"/>
      <c r="N499" s="1131"/>
      <c r="O499" s="1131"/>
      <c r="P499" s="875"/>
      <c r="Q499" s="1131"/>
      <c r="R499" s="1131"/>
      <c r="S499" s="1131"/>
      <c r="T499" s="1131"/>
      <c r="U499" s="1131"/>
      <c r="V499" s="1131"/>
      <c r="W499" s="1131"/>
      <c r="X499" s="1132"/>
      <c r="Y499" s="1131"/>
      <c r="Z499" s="1133"/>
      <c r="AA499" s="1131"/>
      <c r="AB499" s="1131"/>
      <c r="AC499" s="1131"/>
      <c r="AD499" s="1131"/>
      <c r="AE499" s="1131"/>
      <c r="AF499" s="1131"/>
      <c r="AG499" s="875"/>
      <c r="AH499" s="1131"/>
    </row>
    <row r="500">
      <c r="A500" s="1131"/>
      <c r="B500" s="1131"/>
      <c r="C500" s="1131"/>
      <c r="D500" s="1131"/>
      <c r="E500" s="1131"/>
      <c r="F500" s="1131"/>
      <c r="G500" s="1132"/>
      <c r="H500" s="1131"/>
      <c r="I500" s="1133"/>
      <c r="J500" s="1131"/>
      <c r="K500" s="1131"/>
      <c r="L500" s="1131"/>
      <c r="M500" s="1131"/>
      <c r="N500" s="1131"/>
      <c r="O500" s="1131"/>
      <c r="P500" s="875"/>
      <c r="Q500" s="1131"/>
      <c r="R500" s="1131"/>
      <c r="S500" s="1131"/>
      <c r="T500" s="1131"/>
      <c r="U500" s="1131"/>
      <c r="V500" s="1131"/>
      <c r="W500" s="1131"/>
      <c r="X500" s="1132"/>
      <c r="Y500" s="1131"/>
      <c r="Z500" s="1133"/>
      <c r="AA500" s="1131"/>
      <c r="AB500" s="1131"/>
      <c r="AC500" s="1131"/>
      <c r="AD500" s="1131"/>
      <c r="AE500" s="1131"/>
      <c r="AF500" s="1131"/>
      <c r="AG500" s="875"/>
      <c r="AH500" s="1131"/>
    </row>
    <row r="501">
      <c r="A501" s="1131"/>
      <c r="B501" s="1131"/>
      <c r="C501" s="1131"/>
      <c r="D501" s="1131"/>
      <c r="E501" s="1131"/>
      <c r="F501" s="1131"/>
      <c r="G501" s="1132"/>
      <c r="H501" s="1131"/>
      <c r="I501" s="1133"/>
      <c r="J501" s="1131"/>
      <c r="K501" s="1131"/>
      <c r="L501" s="1131"/>
      <c r="M501" s="1131"/>
      <c r="N501" s="1131"/>
      <c r="O501" s="1131"/>
      <c r="P501" s="875"/>
      <c r="Q501" s="1131"/>
      <c r="R501" s="1131"/>
      <c r="S501" s="1131"/>
      <c r="T501" s="1131"/>
      <c r="U501" s="1131"/>
      <c r="V501" s="1131"/>
      <c r="W501" s="1131"/>
      <c r="X501" s="1132"/>
      <c r="Y501" s="1131"/>
      <c r="Z501" s="1133"/>
      <c r="AA501" s="1131"/>
      <c r="AB501" s="1131"/>
      <c r="AC501" s="1131"/>
      <c r="AD501" s="1131"/>
      <c r="AE501" s="1131"/>
      <c r="AF501" s="1131"/>
      <c r="AG501" s="875"/>
      <c r="AH501" s="1131"/>
    </row>
    <row r="502">
      <c r="A502" s="1131"/>
      <c r="B502" s="1131"/>
      <c r="C502" s="1131"/>
      <c r="D502" s="1131"/>
      <c r="E502" s="1131"/>
      <c r="F502" s="1131"/>
      <c r="G502" s="1132"/>
      <c r="H502" s="1131"/>
      <c r="I502" s="1133"/>
      <c r="J502" s="1131"/>
      <c r="K502" s="1131"/>
      <c r="L502" s="1131"/>
      <c r="M502" s="1131"/>
      <c r="N502" s="1131"/>
      <c r="O502" s="1131"/>
      <c r="P502" s="875"/>
      <c r="Q502" s="1131"/>
      <c r="R502" s="1131"/>
      <c r="S502" s="1131"/>
      <c r="T502" s="1131"/>
      <c r="U502" s="1131"/>
      <c r="V502" s="1131"/>
      <c r="W502" s="1131"/>
      <c r="X502" s="1132"/>
      <c r="Y502" s="1131"/>
      <c r="Z502" s="1133"/>
      <c r="AA502" s="1131"/>
      <c r="AB502" s="1131"/>
      <c r="AC502" s="1131"/>
      <c r="AD502" s="1131"/>
      <c r="AE502" s="1131"/>
      <c r="AF502" s="1131"/>
      <c r="AG502" s="875"/>
      <c r="AH502" s="1131"/>
    </row>
    <row r="503">
      <c r="A503" s="1131"/>
      <c r="B503" s="1131"/>
      <c r="C503" s="1131"/>
      <c r="D503" s="1131"/>
      <c r="E503" s="1131"/>
      <c r="F503" s="1131"/>
      <c r="G503" s="1132"/>
      <c r="H503" s="1131"/>
      <c r="I503" s="1133"/>
      <c r="J503" s="1131"/>
      <c r="K503" s="1131"/>
      <c r="L503" s="1131"/>
      <c r="M503" s="1131"/>
      <c r="N503" s="1131"/>
      <c r="O503" s="1131"/>
      <c r="P503" s="875"/>
      <c r="Q503" s="1131"/>
      <c r="R503" s="1131"/>
      <c r="S503" s="1131"/>
      <c r="T503" s="1131"/>
      <c r="U503" s="1131"/>
      <c r="V503" s="1131"/>
      <c r="W503" s="1131"/>
      <c r="X503" s="1132"/>
      <c r="Y503" s="1131"/>
      <c r="Z503" s="1133"/>
      <c r="AA503" s="1131"/>
      <c r="AB503" s="1131"/>
      <c r="AC503" s="1131"/>
      <c r="AD503" s="1131"/>
      <c r="AE503" s="1131"/>
      <c r="AF503" s="1131"/>
      <c r="AG503" s="875"/>
      <c r="AH503" s="1131"/>
    </row>
    <row r="504">
      <c r="A504" s="1131"/>
      <c r="B504" s="1131"/>
      <c r="C504" s="1131"/>
      <c r="D504" s="1131"/>
      <c r="E504" s="1131"/>
      <c r="F504" s="1131"/>
      <c r="G504" s="1132"/>
      <c r="H504" s="1131"/>
      <c r="I504" s="1133"/>
      <c r="J504" s="1131"/>
      <c r="K504" s="1131"/>
      <c r="L504" s="1131"/>
      <c r="M504" s="1131"/>
      <c r="N504" s="1131"/>
      <c r="O504" s="1131"/>
      <c r="P504" s="875"/>
      <c r="Q504" s="1131"/>
      <c r="R504" s="1131"/>
      <c r="S504" s="1131"/>
      <c r="T504" s="1131"/>
      <c r="U504" s="1131"/>
      <c r="V504" s="1131"/>
      <c r="W504" s="1131"/>
      <c r="X504" s="1132"/>
      <c r="Y504" s="1131"/>
      <c r="Z504" s="1133"/>
      <c r="AA504" s="1131"/>
      <c r="AB504" s="1131"/>
      <c r="AC504" s="1131"/>
      <c r="AD504" s="1131"/>
      <c r="AE504" s="1131"/>
      <c r="AF504" s="1131"/>
      <c r="AG504" s="875"/>
      <c r="AH504" s="1131"/>
    </row>
    <row r="505">
      <c r="A505" s="1131"/>
      <c r="B505" s="1131"/>
      <c r="C505" s="1131"/>
      <c r="D505" s="1131"/>
      <c r="E505" s="1131"/>
      <c r="F505" s="1131"/>
      <c r="G505" s="1132"/>
      <c r="H505" s="1131"/>
      <c r="I505" s="1133"/>
      <c r="J505" s="1131"/>
      <c r="K505" s="1131"/>
      <c r="L505" s="1131"/>
      <c r="M505" s="1131"/>
      <c r="N505" s="1131"/>
      <c r="O505" s="1131"/>
      <c r="P505" s="875"/>
      <c r="Q505" s="1131"/>
      <c r="R505" s="1131"/>
      <c r="S505" s="1131"/>
      <c r="T505" s="1131"/>
      <c r="U505" s="1131"/>
      <c r="V505" s="1131"/>
      <c r="W505" s="1131"/>
      <c r="X505" s="1132"/>
      <c r="Y505" s="1131"/>
      <c r="Z505" s="1133"/>
      <c r="AA505" s="1131"/>
      <c r="AB505" s="1131"/>
      <c r="AC505" s="1131"/>
      <c r="AD505" s="1131"/>
      <c r="AE505" s="1131"/>
      <c r="AF505" s="1131"/>
      <c r="AG505" s="875"/>
      <c r="AH505" s="1131"/>
    </row>
    <row r="506">
      <c r="A506" s="1131"/>
      <c r="B506" s="1131"/>
      <c r="C506" s="1131"/>
      <c r="D506" s="1131"/>
      <c r="E506" s="1131"/>
      <c r="F506" s="1131"/>
      <c r="G506" s="1132"/>
      <c r="H506" s="1131"/>
      <c r="I506" s="1133"/>
      <c r="J506" s="1131"/>
      <c r="K506" s="1131"/>
      <c r="L506" s="1131"/>
      <c r="M506" s="1131"/>
      <c r="N506" s="1131"/>
      <c r="O506" s="1131"/>
      <c r="P506" s="875"/>
      <c r="Q506" s="1131"/>
      <c r="R506" s="1131"/>
      <c r="S506" s="1131"/>
      <c r="T506" s="1131"/>
      <c r="U506" s="1131"/>
      <c r="V506" s="1131"/>
      <c r="W506" s="1131"/>
      <c r="X506" s="1132"/>
      <c r="Y506" s="1131"/>
      <c r="Z506" s="1133"/>
      <c r="AA506" s="1131"/>
      <c r="AB506" s="1131"/>
      <c r="AC506" s="1131"/>
      <c r="AD506" s="1131"/>
      <c r="AE506" s="1131"/>
      <c r="AF506" s="1131"/>
      <c r="AG506" s="875"/>
      <c r="AH506" s="1131"/>
    </row>
    <row r="507">
      <c r="A507" s="1131"/>
      <c r="B507" s="1131"/>
      <c r="C507" s="1131"/>
      <c r="D507" s="1131"/>
      <c r="E507" s="1131"/>
      <c r="F507" s="1131"/>
      <c r="G507" s="1132"/>
      <c r="H507" s="1131"/>
      <c r="I507" s="1133"/>
      <c r="J507" s="1131"/>
      <c r="K507" s="1131"/>
      <c r="L507" s="1131"/>
      <c r="M507" s="1131"/>
      <c r="N507" s="1131"/>
      <c r="O507" s="1131"/>
      <c r="P507" s="875"/>
      <c r="Q507" s="1131"/>
      <c r="R507" s="1131"/>
      <c r="S507" s="1131"/>
      <c r="T507" s="1131"/>
      <c r="U507" s="1131"/>
      <c r="V507" s="1131"/>
      <c r="W507" s="1131"/>
      <c r="X507" s="1132"/>
      <c r="Y507" s="1131"/>
      <c r="Z507" s="1133"/>
      <c r="AA507" s="1131"/>
      <c r="AB507" s="1131"/>
      <c r="AC507" s="1131"/>
      <c r="AD507" s="1131"/>
      <c r="AE507" s="1131"/>
      <c r="AF507" s="1131"/>
      <c r="AG507" s="875"/>
      <c r="AH507" s="1131"/>
    </row>
    <row r="508">
      <c r="A508" s="1131"/>
      <c r="B508" s="1131"/>
      <c r="C508" s="1131"/>
      <c r="D508" s="1131"/>
      <c r="E508" s="1131"/>
      <c r="F508" s="1131"/>
      <c r="G508" s="1132"/>
      <c r="H508" s="1131"/>
      <c r="I508" s="1133"/>
      <c r="J508" s="1131"/>
      <c r="K508" s="1131"/>
      <c r="L508" s="1131"/>
      <c r="M508" s="1131"/>
      <c r="N508" s="1131"/>
      <c r="O508" s="1131"/>
      <c r="P508" s="875"/>
      <c r="Q508" s="1131"/>
      <c r="R508" s="1131"/>
      <c r="S508" s="1131"/>
      <c r="T508" s="1131"/>
      <c r="U508" s="1131"/>
      <c r="V508" s="1131"/>
      <c r="W508" s="1131"/>
      <c r="X508" s="1132"/>
      <c r="Y508" s="1131"/>
      <c r="Z508" s="1133"/>
      <c r="AA508" s="1131"/>
      <c r="AB508" s="1131"/>
      <c r="AC508" s="1131"/>
      <c r="AD508" s="1131"/>
      <c r="AE508" s="1131"/>
      <c r="AF508" s="1131"/>
      <c r="AG508" s="875"/>
      <c r="AH508" s="1131"/>
    </row>
    <row r="509">
      <c r="A509" s="1131"/>
      <c r="B509" s="1131"/>
      <c r="C509" s="1131"/>
      <c r="D509" s="1131"/>
      <c r="E509" s="1131"/>
      <c r="F509" s="1131"/>
      <c r="G509" s="1132"/>
      <c r="H509" s="1131"/>
      <c r="I509" s="1133"/>
      <c r="J509" s="1131"/>
      <c r="K509" s="1131"/>
      <c r="L509" s="1131"/>
      <c r="M509" s="1131"/>
      <c r="N509" s="1131"/>
      <c r="O509" s="1131"/>
      <c r="P509" s="875"/>
      <c r="Q509" s="1131"/>
      <c r="R509" s="1131"/>
      <c r="S509" s="1131"/>
      <c r="T509" s="1131"/>
      <c r="U509" s="1131"/>
      <c r="V509" s="1131"/>
      <c r="W509" s="1131"/>
      <c r="X509" s="1132"/>
      <c r="Y509" s="1131"/>
      <c r="Z509" s="1133"/>
      <c r="AA509" s="1131"/>
      <c r="AB509" s="1131"/>
      <c r="AC509" s="1131"/>
      <c r="AD509" s="1131"/>
      <c r="AE509" s="1131"/>
      <c r="AF509" s="1131"/>
      <c r="AG509" s="875"/>
      <c r="AH509" s="1131"/>
    </row>
    <row r="510">
      <c r="A510" s="1131"/>
      <c r="B510" s="1131"/>
      <c r="C510" s="1131"/>
      <c r="D510" s="1131"/>
      <c r="E510" s="1131"/>
      <c r="F510" s="1131"/>
      <c r="G510" s="1132"/>
      <c r="H510" s="1131"/>
      <c r="I510" s="1133"/>
      <c r="J510" s="1131"/>
      <c r="K510" s="1131"/>
      <c r="L510" s="1131"/>
      <c r="M510" s="1131"/>
      <c r="N510" s="1131"/>
      <c r="O510" s="1131"/>
      <c r="P510" s="875"/>
      <c r="Q510" s="1131"/>
      <c r="R510" s="1131"/>
      <c r="S510" s="1131"/>
      <c r="T510" s="1131"/>
      <c r="U510" s="1131"/>
      <c r="V510" s="1131"/>
      <c r="W510" s="1131"/>
      <c r="X510" s="1132"/>
      <c r="Y510" s="1131"/>
      <c r="Z510" s="1133"/>
      <c r="AA510" s="1131"/>
      <c r="AB510" s="1131"/>
      <c r="AC510" s="1131"/>
      <c r="AD510" s="1131"/>
      <c r="AE510" s="1131"/>
      <c r="AF510" s="1131"/>
      <c r="AG510" s="875"/>
      <c r="AH510" s="1131"/>
    </row>
    <row r="511">
      <c r="A511" s="1131"/>
      <c r="B511" s="1131"/>
      <c r="C511" s="1131"/>
      <c r="D511" s="1131"/>
      <c r="E511" s="1131"/>
      <c r="F511" s="1131"/>
      <c r="G511" s="1132"/>
      <c r="H511" s="1131"/>
      <c r="I511" s="1133"/>
      <c r="J511" s="1131"/>
      <c r="K511" s="1131"/>
      <c r="L511" s="1131"/>
      <c r="M511" s="1131"/>
      <c r="N511" s="1131"/>
      <c r="O511" s="1131"/>
      <c r="P511" s="875"/>
      <c r="Q511" s="1131"/>
      <c r="R511" s="1131"/>
      <c r="S511" s="1131"/>
      <c r="T511" s="1131"/>
      <c r="U511" s="1131"/>
      <c r="V511" s="1131"/>
      <c r="W511" s="1131"/>
      <c r="X511" s="1132"/>
      <c r="Y511" s="1131"/>
      <c r="Z511" s="1133"/>
      <c r="AA511" s="1131"/>
      <c r="AB511" s="1131"/>
      <c r="AC511" s="1131"/>
      <c r="AD511" s="1131"/>
      <c r="AE511" s="1131"/>
      <c r="AF511" s="1131"/>
      <c r="AG511" s="875"/>
      <c r="AH511" s="1131"/>
    </row>
    <row r="512">
      <c r="A512" s="1131"/>
      <c r="B512" s="1131"/>
      <c r="C512" s="1131"/>
      <c r="D512" s="1131"/>
      <c r="E512" s="1131"/>
      <c r="F512" s="1131"/>
      <c r="G512" s="1132"/>
      <c r="H512" s="1131"/>
      <c r="I512" s="1133"/>
      <c r="J512" s="1131"/>
      <c r="K512" s="1131"/>
      <c r="L512" s="1131"/>
      <c r="M512" s="1131"/>
      <c r="N512" s="1131"/>
      <c r="O512" s="1131"/>
      <c r="P512" s="875"/>
      <c r="Q512" s="1131"/>
      <c r="R512" s="1131"/>
      <c r="S512" s="1131"/>
      <c r="T512" s="1131"/>
      <c r="U512" s="1131"/>
      <c r="V512" s="1131"/>
      <c r="W512" s="1131"/>
      <c r="X512" s="1132"/>
      <c r="Y512" s="1131"/>
      <c r="Z512" s="1133"/>
      <c r="AA512" s="1131"/>
      <c r="AB512" s="1131"/>
      <c r="AC512" s="1131"/>
      <c r="AD512" s="1131"/>
      <c r="AE512" s="1131"/>
      <c r="AF512" s="1131"/>
      <c r="AG512" s="875"/>
      <c r="AH512" s="1131"/>
    </row>
    <row r="513">
      <c r="A513" s="1131"/>
      <c r="B513" s="1131"/>
      <c r="C513" s="1131"/>
      <c r="D513" s="1131"/>
      <c r="E513" s="1131"/>
      <c r="F513" s="1131"/>
      <c r="G513" s="1132"/>
      <c r="H513" s="1131"/>
      <c r="I513" s="1133"/>
      <c r="J513" s="1131"/>
      <c r="K513" s="1131"/>
      <c r="L513" s="1131"/>
      <c r="M513" s="1131"/>
      <c r="N513" s="1131"/>
      <c r="O513" s="1131"/>
      <c r="P513" s="875"/>
      <c r="Q513" s="1131"/>
      <c r="R513" s="1131"/>
      <c r="S513" s="1131"/>
      <c r="T513" s="1131"/>
      <c r="U513" s="1131"/>
      <c r="V513" s="1131"/>
      <c r="W513" s="1131"/>
      <c r="X513" s="1132"/>
      <c r="Y513" s="1131"/>
      <c r="Z513" s="1133"/>
      <c r="AA513" s="1131"/>
      <c r="AB513" s="1131"/>
      <c r="AC513" s="1131"/>
      <c r="AD513" s="1131"/>
      <c r="AE513" s="1131"/>
      <c r="AF513" s="1131"/>
      <c r="AG513" s="875"/>
      <c r="AH513" s="1131"/>
    </row>
    <row r="514">
      <c r="A514" s="1131"/>
      <c r="B514" s="1131"/>
      <c r="C514" s="1131"/>
      <c r="D514" s="1131"/>
      <c r="E514" s="1131"/>
      <c r="F514" s="1131"/>
      <c r="G514" s="1132"/>
      <c r="H514" s="1131"/>
      <c r="I514" s="1133"/>
      <c r="J514" s="1131"/>
      <c r="K514" s="1131"/>
      <c r="L514" s="1131"/>
      <c r="M514" s="1131"/>
      <c r="N514" s="1131"/>
      <c r="O514" s="1131"/>
      <c r="P514" s="875"/>
      <c r="Q514" s="1131"/>
      <c r="R514" s="1131"/>
      <c r="S514" s="1131"/>
      <c r="T514" s="1131"/>
      <c r="U514" s="1131"/>
      <c r="V514" s="1131"/>
      <c r="W514" s="1131"/>
      <c r="X514" s="1132"/>
      <c r="Y514" s="1131"/>
      <c r="Z514" s="1133"/>
      <c r="AA514" s="1131"/>
      <c r="AB514" s="1131"/>
      <c r="AC514" s="1131"/>
      <c r="AD514" s="1131"/>
      <c r="AE514" s="1131"/>
      <c r="AF514" s="1131"/>
      <c r="AG514" s="875"/>
      <c r="AH514" s="1131"/>
    </row>
    <row r="515">
      <c r="A515" s="1131"/>
      <c r="B515" s="1131"/>
      <c r="C515" s="1131"/>
      <c r="D515" s="1131"/>
      <c r="E515" s="1131"/>
      <c r="F515" s="1131"/>
      <c r="G515" s="1132"/>
      <c r="H515" s="1131"/>
      <c r="I515" s="1133"/>
      <c r="J515" s="1131"/>
      <c r="K515" s="1131"/>
      <c r="L515" s="1131"/>
      <c r="M515" s="1131"/>
      <c r="N515" s="1131"/>
      <c r="O515" s="1131"/>
      <c r="P515" s="875"/>
      <c r="Q515" s="1131"/>
      <c r="R515" s="1131"/>
      <c r="S515" s="1131"/>
      <c r="T515" s="1131"/>
      <c r="U515" s="1131"/>
      <c r="V515" s="1131"/>
      <c r="W515" s="1131"/>
      <c r="X515" s="1132"/>
      <c r="Y515" s="1131"/>
      <c r="Z515" s="1133"/>
      <c r="AA515" s="1131"/>
      <c r="AB515" s="1131"/>
      <c r="AC515" s="1131"/>
      <c r="AD515" s="1131"/>
      <c r="AE515" s="1131"/>
      <c r="AF515" s="1131"/>
      <c r="AG515" s="875"/>
      <c r="AH515" s="1131"/>
    </row>
    <row r="516">
      <c r="A516" s="1131"/>
      <c r="B516" s="1131"/>
      <c r="C516" s="1131"/>
      <c r="D516" s="1131"/>
      <c r="E516" s="1131"/>
      <c r="F516" s="1131"/>
      <c r="G516" s="1132"/>
      <c r="H516" s="1131"/>
      <c r="I516" s="1133"/>
      <c r="J516" s="1131"/>
      <c r="K516" s="1131"/>
      <c r="L516" s="1131"/>
      <c r="M516" s="1131"/>
      <c r="N516" s="1131"/>
      <c r="O516" s="1131"/>
      <c r="P516" s="875"/>
      <c r="Q516" s="1131"/>
      <c r="R516" s="1131"/>
      <c r="S516" s="1131"/>
      <c r="T516" s="1131"/>
      <c r="U516" s="1131"/>
      <c r="V516" s="1131"/>
      <c r="W516" s="1131"/>
      <c r="X516" s="1132"/>
      <c r="Y516" s="1131"/>
      <c r="Z516" s="1133"/>
      <c r="AA516" s="1131"/>
      <c r="AB516" s="1131"/>
      <c r="AC516" s="1131"/>
      <c r="AD516" s="1131"/>
      <c r="AE516" s="1131"/>
      <c r="AF516" s="1131"/>
      <c r="AG516" s="875"/>
      <c r="AH516" s="1131"/>
    </row>
    <row r="517">
      <c r="A517" s="1131"/>
      <c r="B517" s="1131"/>
      <c r="C517" s="1131"/>
      <c r="D517" s="1131"/>
      <c r="E517" s="1131"/>
      <c r="F517" s="1131"/>
      <c r="G517" s="1132"/>
      <c r="H517" s="1131"/>
      <c r="I517" s="1133"/>
      <c r="J517" s="1131"/>
      <c r="K517" s="1131"/>
      <c r="L517" s="1131"/>
      <c r="M517" s="1131"/>
      <c r="N517" s="1131"/>
      <c r="O517" s="1131"/>
      <c r="P517" s="875"/>
      <c r="Q517" s="1131"/>
      <c r="R517" s="1131"/>
      <c r="S517" s="1131"/>
      <c r="T517" s="1131"/>
      <c r="U517" s="1131"/>
      <c r="V517" s="1131"/>
      <c r="W517" s="1131"/>
      <c r="X517" s="1132"/>
      <c r="Y517" s="1131"/>
      <c r="Z517" s="1133"/>
      <c r="AA517" s="1131"/>
      <c r="AB517" s="1131"/>
      <c r="AC517" s="1131"/>
      <c r="AD517" s="1131"/>
      <c r="AE517" s="1131"/>
      <c r="AF517" s="1131"/>
      <c r="AG517" s="875"/>
      <c r="AH517" s="1131"/>
    </row>
    <row r="518">
      <c r="A518" s="1131"/>
      <c r="B518" s="1131"/>
      <c r="C518" s="1131"/>
      <c r="D518" s="1131"/>
      <c r="E518" s="1131"/>
      <c r="F518" s="1131"/>
      <c r="G518" s="1132"/>
      <c r="H518" s="1131"/>
      <c r="I518" s="1133"/>
      <c r="J518" s="1131"/>
      <c r="K518" s="1131"/>
      <c r="L518" s="1131"/>
      <c r="M518" s="1131"/>
      <c r="N518" s="1131"/>
      <c r="O518" s="1131"/>
      <c r="P518" s="875"/>
      <c r="Q518" s="1131"/>
      <c r="R518" s="1131"/>
      <c r="S518" s="1131"/>
      <c r="T518" s="1131"/>
      <c r="U518" s="1131"/>
      <c r="V518" s="1131"/>
      <c r="W518" s="1131"/>
      <c r="X518" s="1132"/>
      <c r="Y518" s="1131"/>
      <c r="Z518" s="1133"/>
      <c r="AA518" s="1131"/>
      <c r="AB518" s="1131"/>
      <c r="AC518" s="1131"/>
      <c r="AD518" s="1131"/>
      <c r="AE518" s="1131"/>
      <c r="AF518" s="1131"/>
      <c r="AG518" s="875"/>
      <c r="AH518" s="1131"/>
    </row>
    <row r="519">
      <c r="A519" s="1131"/>
      <c r="B519" s="1131"/>
      <c r="C519" s="1131"/>
      <c r="D519" s="1131"/>
      <c r="E519" s="1131"/>
      <c r="F519" s="1131"/>
      <c r="G519" s="1132"/>
      <c r="H519" s="1131"/>
      <c r="I519" s="1133"/>
      <c r="J519" s="1131"/>
      <c r="K519" s="1131"/>
      <c r="L519" s="1131"/>
      <c r="M519" s="1131"/>
      <c r="N519" s="1131"/>
      <c r="O519" s="1131"/>
      <c r="P519" s="875"/>
      <c r="Q519" s="1131"/>
      <c r="R519" s="1131"/>
      <c r="S519" s="1131"/>
      <c r="T519" s="1131"/>
      <c r="U519" s="1131"/>
      <c r="V519" s="1131"/>
      <c r="W519" s="1131"/>
      <c r="X519" s="1132"/>
      <c r="Y519" s="1131"/>
      <c r="Z519" s="1133"/>
      <c r="AA519" s="1131"/>
      <c r="AB519" s="1131"/>
      <c r="AC519" s="1131"/>
      <c r="AD519" s="1131"/>
      <c r="AE519" s="1131"/>
      <c r="AF519" s="1131"/>
      <c r="AG519" s="875"/>
      <c r="AH519" s="1131"/>
    </row>
    <row r="520">
      <c r="A520" s="1131"/>
      <c r="B520" s="1131"/>
      <c r="C520" s="1131"/>
      <c r="D520" s="1131"/>
      <c r="E520" s="1131"/>
      <c r="F520" s="1131"/>
      <c r="G520" s="1132"/>
      <c r="H520" s="1131"/>
      <c r="I520" s="1133"/>
      <c r="J520" s="1131"/>
      <c r="K520" s="1131"/>
      <c r="L520" s="1131"/>
      <c r="M520" s="1131"/>
      <c r="N520" s="1131"/>
      <c r="O520" s="1131"/>
      <c r="P520" s="875"/>
      <c r="Q520" s="1131"/>
      <c r="R520" s="1131"/>
      <c r="S520" s="1131"/>
      <c r="T520" s="1131"/>
      <c r="U520" s="1131"/>
      <c r="V520" s="1131"/>
      <c r="W520" s="1131"/>
      <c r="X520" s="1132"/>
      <c r="Y520" s="1131"/>
      <c r="Z520" s="1133"/>
      <c r="AA520" s="1131"/>
      <c r="AB520" s="1131"/>
      <c r="AC520" s="1131"/>
      <c r="AD520" s="1131"/>
      <c r="AE520" s="1131"/>
      <c r="AF520" s="1131"/>
      <c r="AG520" s="875"/>
      <c r="AH520" s="1131"/>
    </row>
    <row r="521">
      <c r="A521" s="1131"/>
      <c r="B521" s="1131"/>
      <c r="C521" s="1131"/>
      <c r="D521" s="1131"/>
      <c r="E521" s="1131"/>
      <c r="F521" s="1131"/>
      <c r="G521" s="1132"/>
      <c r="H521" s="1131"/>
      <c r="I521" s="1133"/>
      <c r="J521" s="1131"/>
      <c r="K521" s="1131"/>
      <c r="L521" s="1131"/>
      <c r="M521" s="1131"/>
      <c r="N521" s="1131"/>
      <c r="O521" s="1131"/>
      <c r="P521" s="875"/>
      <c r="Q521" s="1131"/>
      <c r="R521" s="1131"/>
      <c r="S521" s="1131"/>
      <c r="T521" s="1131"/>
      <c r="U521" s="1131"/>
      <c r="V521" s="1131"/>
      <c r="W521" s="1131"/>
      <c r="X521" s="1132"/>
      <c r="Y521" s="1131"/>
      <c r="Z521" s="1133"/>
      <c r="AA521" s="1131"/>
      <c r="AB521" s="1131"/>
      <c r="AC521" s="1131"/>
      <c r="AD521" s="1131"/>
      <c r="AE521" s="1131"/>
      <c r="AF521" s="1131"/>
      <c r="AG521" s="875"/>
      <c r="AH521" s="1131"/>
    </row>
    <row r="522">
      <c r="A522" s="1131"/>
      <c r="B522" s="1131"/>
      <c r="C522" s="1131"/>
      <c r="D522" s="1131"/>
      <c r="E522" s="1131"/>
      <c r="F522" s="1131"/>
      <c r="G522" s="1132"/>
      <c r="H522" s="1131"/>
      <c r="I522" s="1133"/>
      <c r="J522" s="1131"/>
      <c r="K522" s="1131"/>
      <c r="L522" s="1131"/>
      <c r="M522" s="1131"/>
      <c r="N522" s="1131"/>
      <c r="O522" s="1131"/>
      <c r="P522" s="875"/>
      <c r="Q522" s="1131"/>
      <c r="R522" s="1131"/>
      <c r="S522" s="1131"/>
      <c r="T522" s="1131"/>
      <c r="U522" s="1131"/>
      <c r="V522" s="1131"/>
      <c r="W522" s="1131"/>
      <c r="X522" s="1132"/>
      <c r="Y522" s="1131"/>
      <c r="Z522" s="1133"/>
      <c r="AA522" s="1131"/>
      <c r="AB522" s="1131"/>
      <c r="AC522" s="1131"/>
      <c r="AD522" s="1131"/>
      <c r="AE522" s="1131"/>
      <c r="AF522" s="1131"/>
      <c r="AG522" s="875"/>
      <c r="AH522" s="1131"/>
    </row>
    <row r="523">
      <c r="A523" s="1131"/>
      <c r="B523" s="1131"/>
      <c r="C523" s="1131"/>
      <c r="D523" s="1131"/>
      <c r="E523" s="1131"/>
      <c r="F523" s="1131"/>
      <c r="G523" s="1132"/>
      <c r="H523" s="1131"/>
      <c r="I523" s="1133"/>
      <c r="J523" s="1131"/>
      <c r="K523" s="1131"/>
      <c r="L523" s="1131"/>
      <c r="M523" s="1131"/>
      <c r="N523" s="1131"/>
      <c r="O523" s="1131"/>
      <c r="P523" s="875"/>
      <c r="Q523" s="1131"/>
      <c r="R523" s="1131"/>
      <c r="S523" s="1131"/>
      <c r="T523" s="1131"/>
      <c r="U523" s="1131"/>
      <c r="V523" s="1131"/>
      <c r="W523" s="1131"/>
      <c r="X523" s="1132"/>
      <c r="Y523" s="1131"/>
      <c r="Z523" s="1133"/>
      <c r="AA523" s="1131"/>
      <c r="AB523" s="1131"/>
      <c r="AC523" s="1131"/>
      <c r="AD523" s="1131"/>
      <c r="AE523" s="1131"/>
      <c r="AF523" s="1131"/>
      <c r="AG523" s="875"/>
      <c r="AH523" s="1131"/>
    </row>
    <row r="524">
      <c r="A524" s="1131"/>
      <c r="B524" s="1131"/>
      <c r="C524" s="1131"/>
      <c r="D524" s="1131"/>
      <c r="E524" s="1131"/>
      <c r="F524" s="1131"/>
      <c r="G524" s="1132"/>
      <c r="H524" s="1131"/>
      <c r="I524" s="1133"/>
      <c r="J524" s="1131"/>
      <c r="K524" s="1131"/>
      <c r="L524" s="1131"/>
      <c r="M524" s="1131"/>
      <c r="N524" s="1131"/>
      <c r="O524" s="1131"/>
      <c r="P524" s="875"/>
      <c r="Q524" s="1131"/>
      <c r="R524" s="1131"/>
      <c r="S524" s="1131"/>
      <c r="T524" s="1131"/>
      <c r="U524" s="1131"/>
      <c r="V524" s="1131"/>
      <c r="W524" s="1131"/>
      <c r="X524" s="1132"/>
      <c r="Y524" s="1131"/>
      <c r="Z524" s="1133"/>
      <c r="AA524" s="1131"/>
      <c r="AB524" s="1131"/>
      <c r="AC524" s="1131"/>
      <c r="AD524" s="1131"/>
      <c r="AE524" s="1131"/>
      <c r="AF524" s="1131"/>
      <c r="AG524" s="875"/>
      <c r="AH524" s="1131"/>
    </row>
    <row r="525">
      <c r="A525" s="1131"/>
      <c r="B525" s="1131"/>
      <c r="C525" s="1131"/>
      <c r="D525" s="1131"/>
      <c r="E525" s="1131"/>
      <c r="F525" s="1131"/>
      <c r="G525" s="1132"/>
      <c r="H525" s="1131"/>
      <c r="I525" s="1133"/>
      <c r="J525" s="1131"/>
      <c r="K525" s="1131"/>
      <c r="L525" s="1131"/>
      <c r="M525" s="1131"/>
      <c r="N525" s="1131"/>
      <c r="O525" s="1131"/>
      <c r="P525" s="875"/>
      <c r="Q525" s="1131"/>
      <c r="R525" s="1131"/>
      <c r="S525" s="1131"/>
      <c r="T525" s="1131"/>
      <c r="U525" s="1131"/>
      <c r="V525" s="1131"/>
      <c r="W525" s="1131"/>
      <c r="X525" s="1132"/>
      <c r="Y525" s="1131"/>
      <c r="Z525" s="1133"/>
      <c r="AA525" s="1131"/>
      <c r="AB525" s="1131"/>
      <c r="AC525" s="1131"/>
      <c r="AD525" s="1131"/>
      <c r="AE525" s="1131"/>
      <c r="AF525" s="1131"/>
      <c r="AG525" s="875"/>
      <c r="AH525" s="1131"/>
    </row>
    <row r="526">
      <c r="A526" s="1131"/>
      <c r="B526" s="1131"/>
      <c r="C526" s="1131"/>
      <c r="D526" s="1131"/>
      <c r="E526" s="1131"/>
      <c r="F526" s="1131"/>
      <c r="G526" s="1132"/>
      <c r="H526" s="1131"/>
      <c r="I526" s="1133"/>
      <c r="J526" s="1131"/>
      <c r="K526" s="1131"/>
      <c r="L526" s="1131"/>
      <c r="M526" s="1131"/>
      <c r="N526" s="1131"/>
      <c r="O526" s="1131"/>
      <c r="P526" s="875"/>
      <c r="Q526" s="1131"/>
      <c r="R526" s="1131"/>
      <c r="S526" s="1131"/>
      <c r="T526" s="1131"/>
      <c r="U526" s="1131"/>
      <c r="V526" s="1131"/>
      <c r="W526" s="1131"/>
      <c r="X526" s="1132"/>
      <c r="Y526" s="1131"/>
      <c r="Z526" s="1133"/>
      <c r="AA526" s="1131"/>
      <c r="AB526" s="1131"/>
      <c r="AC526" s="1131"/>
      <c r="AD526" s="1131"/>
      <c r="AE526" s="1131"/>
      <c r="AF526" s="1131"/>
      <c r="AG526" s="875"/>
      <c r="AH526" s="1131"/>
    </row>
    <row r="527">
      <c r="A527" s="1131"/>
      <c r="B527" s="1131"/>
      <c r="C527" s="1131"/>
      <c r="D527" s="1131"/>
      <c r="E527" s="1131"/>
      <c r="F527" s="1131"/>
      <c r="G527" s="1132"/>
      <c r="H527" s="1131"/>
      <c r="I527" s="1133"/>
      <c r="J527" s="1131"/>
      <c r="K527" s="1131"/>
      <c r="L527" s="1131"/>
      <c r="M527" s="1131"/>
      <c r="N527" s="1131"/>
      <c r="O527" s="1131"/>
      <c r="P527" s="875"/>
      <c r="Q527" s="1131"/>
      <c r="R527" s="1131"/>
      <c r="S527" s="1131"/>
      <c r="T527" s="1131"/>
      <c r="U527" s="1131"/>
      <c r="V527" s="1131"/>
      <c r="W527" s="1131"/>
      <c r="X527" s="1132"/>
      <c r="Y527" s="1131"/>
      <c r="Z527" s="1133"/>
      <c r="AA527" s="1131"/>
      <c r="AB527" s="1131"/>
      <c r="AC527" s="1131"/>
      <c r="AD527" s="1131"/>
      <c r="AE527" s="1131"/>
      <c r="AF527" s="1131"/>
      <c r="AG527" s="875"/>
      <c r="AH527" s="1131"/>
    </row>
    <row r="528">
      <c r="A528" s="1131"/>
      <c r="B528" s="1131"/>
      <c r="C528" s="1131"/>
      <c r="D528" s="1131"/>
      <c r="E528" s="1131"/>
      <c r="F528" s="1131"/>
      <c r="G528" s="1132"/>
      <c r="H528" s="1131"/>
      <c r="I528" s="1133"/>
      <c r="J528" s="1131"/>
      <c r="K528" s="1131"/>
      <c r="L528" s="1131"/>
      <c r="M528" s="1131"/>
      <c r="N528" s="1131"/>
      <c r="O528" s="1131"/>
      <c r="P528" s="875"/>
      <c r="Q528" s="1131"/>
      <c r="R528" s="1131"/>
      <c r="S528" s="1131"/>
      <c r="T528" s="1131"/>
      <c r="U528" s="1131"/>
      <c r="V528" s="1131"/>
      <c r="W528" s="1131"/>
      <c r="X528" s="1132"/>
      <c r="Y528" s="1131"/>
      <c r="Z528" s="1133"/>
      <c r="AA528" s="1131"/>
      <c r="AB528" s="1131"/>
      <c r="AC528" s="1131"/>
      <c r="AD528" s="1131"/>
      <c r="AE528" s="1131"/>
      <c r="AF528" s="1131"/>
      <c r="AG528" s="875"/>
      <c r="AH528" s="1131"/>
    </row>
    <row r="529">
      <c r="A529" s="1131"/>
      <c r="B529" s="1131"/>
      <c r="C529" s="1131"/>
      <c r="D529" s="1131"/>
      <c r="E529" s="1131"/>
      <c r="F529" s="1131"/>
      <c r="G529" s="1132"/>
      <c r="H529" s="1131"/>
      <c r="I529" s="1133"/>
      <c r="J529" s="1131"/>
      <c r="K529" s="1131"/>
      <c r="L529" s="1131"/>
      <c r="M529" s="1131"/>
      <c r="N529" s="1131"/>
      <c r="O529" s="1131"/>
      <c r="P529" s="875"/>
      <c r="Q529" s="1131"/>
      <c r="R529" s="1131"/>
      <c r="S529" s="1131"/>
      <c r="T529" s="1131"/>
      <c r="U529" s="1131"/>
      <c r="V529" s="1131"/>
      <c r="W529" s="1131"/>
      <c r="X529" s="1132"/>
      <c r="Y529" s="1131"/>
      <c r="Z529" s="1133"/>
      <c r="AA529" s="1131"/>
      <c r="AB529" s="1131"/>
      <c r="AC529" s="1131"/>
      <c r="AD529" s="1131"/>
      <c r="AE529" s="1131"/>
      <c r="AF529" s="1131"/>
      <c r="AG529" s="875"/>
      <c r="AH529" s="1131"/>
    </row>
    <row r="530">
      <c r="A530" s="1131"/>
      <c r="B530" s="1131"/>
      <c r="C530" s="1131"/>
      <c r="D530" s="1131"/>
      <c r="E530" s="1131"/>
      <c r="F530" s="1131"/>
      <c r="G530" s="1132"/>
      <c r="H530" s="1131"/>
      <c r="I530" s="1133"/>
      <c r="J530" s="1131"/>
      <c r="K530" s="1131"/>
      <c r="L530" s="1131"/>
      <c r="M530" s="1131"/>
      <c r="N530" s="1131"/>
      <c r="O530" s="1131"/>
      <c r="P530" s="875"/>
      <c r="Q530" s="1131"/>
      <c r="R530" s="1131"/>
      <c r="S530" s="1131"/>
      <c r="T530" s="1131"/>
      <c r="U530" s="1131"/>
      <c r="V530" s="1131"/>
      <c r="W530" s="1131"/>
      <c r="X530" s="1132"/>
      <c r="Y530" s="1131"/>
      <c r="Z530" s="1133"/>
      <c r="AA530" s="1131"/>
      <c r="AB530" s="1131"/>
      <c r="AC530" s="1131"/>
      <c r="AD530" s="1131"/>
      <c r="AE530" s="1131"/>
      <c r="AF530" s="1131"/>
      <c r="AG530" s="875"/>
      <c r="AH530" s="1131"/>
    </row>
    <row r="531">
      <c r="A531" s="1131"/>
      <c r="B531" s="1131"/>
      <c r="C531" s="1131"/>
      <c r="D531" s="1131"/>
      <c r="E531" s="1131"/>
      <c r="F531" s="1131"/>
      <c r="G531" s="1132"/>
      <c r="H531" s="1131"/>
      <c r="I531" s="1133"/>
      <c r="J531" s="1131"/>
      <c r="K531" s="1131"/>
      <c r="L531" s="1131"/>
      <c r="M531" s="1131"/>
      <c r="N531" s="1131"/>
      <c r="O531" s="1131"/>
      <c r="P531" s="875"/>
      <c r="Q531" s="1131"/>
      <c r="R531" s="1131"/>
      <c r="S531" s="1131"/>
      <c r="T531" s="1131"/>
      <c r="U531" s="1131"/>
      <c r="V531" s="1131"/>
      <c r="W531" s="1131"/>
      <c r="X531" s="1132"/>
      <c r="Y531" s="1131"/>
      <c r="Z531" s="1133"/>
      <c r="AA531" s="1131"/>
      <c r="AB531" s="1131"/>
      <c r="AC531" s="1131"/>
      <c r="AD531" s="1131"/>
      <c r="AE531" s="1131"/>
      <c r="AF531" s="1131"/>
      <c r="AG531" s="875"/>
      <c r="AH531" s="1131"/>
    </row>
    <row r="532">
      <c r="A532" s="1131"/>
      <c r="B532" s="1131"/>
      <c r="C532" s="1131"/>
      <c r="D532" s="1131"/>
      <c r="E532" s="1131"/>
      <c r="F532" s="1131"/>
      <c r="G532" s="1132"/>
      <c r="H532" s="1131"/>
      <c r="I532" s="1133"/>
      <c r="J532" s="1131"/>
      <c r="K532" s="1131"/>
      <c r="L532" s="1131"/>
      <c r="M532" s="1131"/>
      <c r="N532" s="1131"/>
      <c r="O532" s="1131"/>
      <c r="P532" s="875"/>
      <c r="Q532" s="1131"/>
      <c r="R532" s="1131"/>
      <c r="S532" s="1131"/>
      <c r="T532" s="1131"/>
      <c r="U532" s="1131"/>
      <c r="V532" s="1131"/>
      <c r="W532" s="1131"/>
      <c r="X532" s="1132"/>
      <c r="Y532" s="1131"/>
      <c r="Z532" s="1133"/>
      <c r="AA532" s="1131"/>
      <c r="AB532" s="1131"/>
      <c r="AC532" s="1131"/>
      <c r="AD532" s="1131"/>
      <c r="AE532" s="1131"/>
      <c r="AF532" s="1131"/>
      <c r="AG532" s="875"/>
      <c r="AH532" s="1131"/>
    </row>
    <row r="533">
      <c r="A533" s="1131"/>
      <c r="B533" s="1131"/>
      <c r="C533" s="1131"/>
      <c r="D533" s="1131"/>
      <c r="E533" s="1131"/>
      <c r="F533" s="1131"/>
      <c r="G533" s="1132"/>
      <c r="H533" s="1131"/>
      <c r="I533" s="1133"/>
      <c r="J533" s="1131"/>
      <c r="K533" s="1131"/>
      <c r="L533" s="1131"/>
      <c r="M533" s="1131"/>
      <c r="N533" s="1131"/>
      <c r="O533" s="1131"/>
      <c r="P533" s="875"/>
      <c r="Q533" s="1131"/>
      <c r="R533" s="1131"/>
      <c r="S533" s="1131"/>
      <c r="T533" s="1131"/>
      <c r="U533" s="1131"/>
      <c r="V533" s="1131"/>
      <c r="W533" s="1131"/>
      <c r="X533" s="1132"/>
      <c r="Y533" s="1131"/>
      <c r="Z533" s="1133"/>
      <c r="AA533" s="1131"/>
      <c r="AB533" s="1131"/>
      <c r="AC533" s="1131"/>
      <c r="AD533" s="1131"/>
      <c r="AE533" s="1131"/>
      <c r="AF533" s="1131"/>
      <c r="AG533" s="875"/>
      <c r="AH533" s="1131"/>
    </row>
    <row r="534">
      <c r="A534" s="1131"/>
      <c r="B534" s="1131"/>
      <c r="C534" s="1131"/>
      <c r="D534" s="1131"/>
      <c r="E534" s="1131"/>
      <c r="F534" s="1131"/>
      <c r="G534" s="1132"/>
      <c r="H534" s="1131"/>
      <c r="I534" s="1133"/>
      <c r="J534" s="1131"/>
      <c r="K534" s="1131"/>
      <c r="L534" s="1131"/>
      <c r="M534" s="1131"/>
      <c r="N534" s="1131"/>
      <c r="O534" s="1131"/>
      <c r="P534" s="875"/>
      <c r="Q534" s="1131"/>
      <c r="R534" s="1131"/>
      <c r="S534" s="1131"/>
      <c r="T534" s="1131"/>
      <c r="U534" s="1131"/>
      <c r="V534" s="1131"/>
      <c r="W534" s="1131"/>
      <c r="X534" s="1132"/>
      <c r="Y534" s="1131"/>
      <c r="Z534" s="1133"/>
      <c r="AA534" s="1131"/>
      <c r="AB534" s="1131"/>
      <c r="AC534" s="1131"/>
      <c r="AD534" s="1131"/>
      <c r="AE534" s="1131"/>
      <c r="AF534" s="1131"/>
      <c r="AG534" s="875"/>
      <c r="AH534" s="1131"/>
    </row>
    <row r="535">
      <c r="A535" s="1131"/>
      <c r="B535" s="1131"/>
      <c r="C535" s="1131"/>
      <c r="D535" s="1131"/>
      <c r="E535" s="1131"/>
      <c r="F535" s="1131"/>
      <c r="G535" s="1132"/>
      <c r="H535" s="1131"/>
      <c r="I535" s="1133"/>
      <c r="J535" s="1131"/>
      <c r="K535" s="1131"/>
      <c r="L535" s="1131"/>
      <c r="M535" s="1131"/>
      <c r="N535" s="1131"/>
      <c r="O535" s="1131"/>
      <c r="P535" s="875"/>
      <c r="Q535" s="1131"/>
      <c r="R535" s="1131"/>
      <c r="S535" s="1131"/>
      <c r="T535" s="1131"/>
      <c r="U535" s="1131"/>
      <c r="V535" s="1131"/>
      <c r="W535" s="1131"/>
      <c r="X535" s="1132"/>
      <c r="Y535" s="1131"/>
      <c r="Z535" s="1133"/>
      <c r="AA535" s="1131"/>
      <c r="AB535" s="1131"/>
      <c r="AC535" s="1131"/>
      <c r="AD535" s="1131"/>
      <c r="AE535" s="1131"/>
      <c r="AF535" s="1131"/>
      <c r="AG535" s="875"/>
      <c r="AH535" s="1131"/>
    </row>
    <row r="536">
      <c r="A536" s="1131"/>
      <c r="B536" s="1131"/>
      <c r="C536" s="1131"/>
      <c r="D536" s="1131"/>
      <c r="E536" s="1131"/>
      <c r="F536" s="1131"/>
      <c r="G536" s="1132"/>
      <c r="H536" s="1131"/>
      <c r="I536" s="1133"/>
      <c r="J536" s="1131"/>
      <c r="K536" s="1131"/>
      <c r="L536" s="1131"/>
      <c r="M536" s="1131"/>
      <c r="N536" s="1131"/>
      <c r="O536" s="1131"/>
      <c r="P536" s="875"/>
      <c r="Q536" s="1131"/>
      <c r="R536" s="1131"/>
      <c r="S536" s="1131"/>
      <c r="T536" s="1131"/>
      <c r="U536" s="1131"/>
      <c r="V536" s="1131"/>
      <c r="W536" s="1131"/>
      <c r="X536" s="1132"/>
      <c r="Y536" s="1131"/>
      <c r="Z536" s="1133"/>
      <c r="AA536" s="1131"/>
      <c r="AB536" s="1131"/>
      <c r="AC536" s="1131"/>
      <c r="AD536" s="1131"/>
      <c r="AE536" s="1131"/>
      <c r="AF536" s="1131"/>
      <c r="AG536" s="875"/>
      <c r="AH536" s="1131"/>
    </row>
    <row r="537">
      <c r="A537" s="1131"/>
      <c r="B537" s="1131"/>
      <c r="C537" s="1131"/>
      <c r="D537" s="1131"/>
      <c r="E537" s="1131"/>
      <c r="F537" s="1131"/>
      <c r="G537" s="1132"/>
      <c r="H537" s="1131"/>
      <c r="I537" s="1133"/>
      <c r="J537" s="1131"/>
      <c r="K537" s="1131"/>
      <c r="L537" s="1131"/>
      <c r="M537" s="1131"/>
      <c r="N537" s="1131"/>
      <c r="O537" s="1131"/>
      <c r="P537" s="875"/>
      <c r="Q537" s="1131"/>
      <c r="R537" s="1131"/>
      <c r="S537" s="1131"/>
      <c r="T537" s="1131"/>
      <c r="U537" s="1131"/>
      <c r="V537" s="1131"/>
      <c r="W537" s="1131"/>
      <c r="X537" s="1132"/>
      <c r="Y537" s="1131"/>
      <c r="Z537" s="1133"/>
      <c r="AA537" s="1131"/>
      <c r="AB537" s="1131"/>
      <c r="AC537" s="1131"/>
      <c r="AD537" s="1131"/>
      <c r="AE537" s="1131"/>
      <c r="AF537" s="1131"/>
      <c r="AG537" s="875"/>
      <c r="AH537" s="1131"/>
    </row>
    <row r="538">
      <c r="A538" s="1131"/>
      <c r="B538" s="1131"/>
      <c r="C538" s="1131"/>
      <c r="D538" s="1131"/>
      <c r="E538" s="1131"/>
      <c r="F538" s="1131"/>
      <c r="G538" s="1132"/>
      <c r="H538" s="1131"/>
      <c r="I538" s="1133"/>
      <c r="J538" s="1131"/>
      <c r="K538" s="1131"/>
      <c r="L538" s="1131"/>
      <c r="M538" s="1131"/>
      <c r="N538" s="1131"/>
      <c r="O538" s="1131"/>
      <c r="P538" s="875"/>
      <c r="Q538" s="1131"/>
      <c r="R538" s="1131"/>
      <c r="S538" s="1131"/>
      <c r="T538" s="1131"/>
      <c r="U538" s="1131"/>
      <c r="V538" s="1131"/>
      <c r="W538" s="1131"/>
      <c r="X538" s="1132"/>
      <c r="Y538" s="1131"/>
      <c r="Z538" s="1133"/>
      <c r="AA538" s="1131"/>
      <c r="AB538" s="1131"/>
      <c r="AC538" s="1131"/>
      <c r="AD538" s="1131"/>
      <c r="AE538" s="1131"/>
      <c r="AF538" s="1131"/>
      <c r="AG538" s="875"/>
      <c r="AH538" s="1131"/>
    </row>
    <row r="539">
      <c r="A539" s="1131"/>
      <c r="B539" s="1131"/>
      <c r="C539" s="1131"/>
      <c r="D539" s="1131"/>
      <c r="E539" s="1131"/>
      <c r="F539" s="1131"/>
      <c r="G539" s="1132"/>
      <c r="H539" s="1131"/>
      <c r="I539" s="1133"/>
      <c r="J539" s="1131"/>
      <c r="K539" s="1131"/>
      <c r="L539" s="1131"/>
      <c r="M539" s="1131"/>
      <c r="N539" s="1131"/>
      <c r="O539" s="1131"/>
      <c r="P539" s="875"/>
      <c r="Q539" s="1131"/>
      <c r="R539" s="1131"/>
      <c r="S539" s="1131"/>
      <c r="T539" s="1131"/>
      <c r="U539" s="1131"/>
      <c r="V539" s="1131"/>
      <c r="W539" s="1131"/>
      <c r="X539" s="1132"/>
      <c r="Y539" s="1131"/>
      <c r="Z539" s="1133"/>
      <c r="AA539" s="1131"/>
      <c r="AB539" s="1131"/>
      <c r="AC539" s="1131"/>
      <c r="AD539" s="1131"/>
      <c r="AE539" s="1131"/>
      <c r="AF539" s="1131"/>
      <c r="AG539" s="875"/>
      <c r="AH539" s="1131"/>
    </row>
    <row r="540">
      <c r="A540" s="1131"/>
      <c r="B540" s="1131"/>
      <c r="C540" s="1131"/>
      <c r="D540" s="1131"/>
      <c r="E540" s="1131"/>
      <c r="F540" s="1131"/>
      <c r="G540" s="1132"/>
      <c r="H540" s="1131"/>
      <c r="I540" s="1133"/>
      <c r="J540" s="1131"/>
      <c r="K540" s="1131"/>
      <c r="L540" s="1131"/>
      <c r="M540" s="1131"/>
      <c r="N540" s="1131"/>
      <c r="O540" s="1131"/>
      <c r="P540" s="875"/>
      <c r="Q540" s="1131"/>
      <c r="R540" s="1131"/>
      <c r="S540" s="1131"/>
      <c r="T540" s="1131"/>
      <c r="U540" s="1131"/>
      <c r="V540" s="1131"/>
      <c r="W540" s="1131"/>
      <c r="X540" s="1132"/>
      <c r="Y540" s="1131"/>
      <c r="Z540" s="1133"/>
      <c r="AA540" s="1131"/>
      <c r="AB540" s="1131"/>
      <c r="AC540" s="1131"/>
      <c r="AD540" s="1131"/>
      <c r="AE540" s="1131"/>
      <c r="AF540" s="1131"/>
      <c r="AG540" s="875"/>
      <c r="AH540" s="1131"/>
    </row>
    <row r="541">
      <c r="A541" s="1131"/>
      <c r="B541" s="1131"/>
      <c r="C541" s="1131"/>
      <c r="D541" s="1131"/>
      <c r="E541" s="1131"/>
      <c r="F541" s="1131"/>
      <c r="G541" s="1132"/>
      <c r="H541" s="1131"/>
      <c r="I541" s="1133"/>
      <c r="J541" s="1131"/>
      <c r="K541" s="1131"/>
      <c r="L541" s="1131"/>
      <c r="M541" s="1131"/>
      <c r="N541" s="1131"/>
      <c r="O541" s="1131"/>
      <c r="P541" s="875"/>
      <c r="Q541" s="1131"/>
      <c r="R541" s="1131"/>
      <c r="S541" s="1131"/>
      <c r="T541" s="1131"/>
      <c r="U541" s="1131"/>
      <c r="V541" s="1131"/>
      <c r="W541" s="1131"/>
      <c r="X541" s="1132"/>
      <c r="Y541" s="1131"/>
      <c r="Z541" s="1133"/>
      <c r="AA541" s="1131"/>
      <c r="AB541" s="1131"/>
      <c r="AC541" s="1131"/>
      <c r="AD541" s="1131"/>
      <c r="AE541" s="1131"/>
      <c r="AF541" s="1131"/>
      <c r="AG541" s="875"/>
      <c r="AH541" s="1131"/>
    </row>
    <row r="542">
      <c r="A542" s="1131"/>
      <c r="B542" s="1131"/>
      <c r="C542" s="1131"/>
      <c r="D542" s="1131"/>
      <c r="E542" s="1131"/>
      <c r="F542" s="1131"/>
      <c r="G542" s="1132"/>
      <c r="H542" s="1131"/>
      <c r="I542" s="1133"/>
      <c r="J542" s="1131"/>
      <c r="K542" s="1131"/>
      <c r="L542" s="1131"/>
      <c r="M542" s="1131"/>
      <c r="N542" s="1131"/>
      <c r="O542" s="1131"/>
      <c r="P542" s="875"/>
      <c r="Q542" s="1131"/>
      <c r="R542" s="1131"/>
      <c r="S542" s="1131"/>
      <c r="T542" s="1131"/>
      <c r="U542" s="1131"/>
      <c r="V542" s="1131"/>
      <c r="W542" s="1131"/>
      <c r="X542" s="1132"/>
      <c r="Y542" s="1131"/>
      <c r="Z542" s="1133"/>
      <c r="AA542" s="1131"/>
      <c r="AB542" s="1131"/>
      <c r="AC542" s="1131"/>
      <c r="AD542" s="1131"/>
      <c r="AE542" s="1131"/>
      <c r="AF542" s="1131"/>
      <c r="AG542" s="875"/>
      <c r="AH542" s="1131"/>
    </row>
    <row r="543">
      <c r="A543" s="1131"/>
      <c r="B543" s="1131"/>
      <c r="C543" s="1131"/>
      <c r="D543" s="1131"/>
      <c r="E543" s="1131"/>
      <c r="F543" s="1131"/>
      <c r="G543" s="1132"/>
      <c r="H543" s="1131"/>
      <c r="I543" s="1133"/>
      <c r="J543" s="1131"/>
      <c r="K543" s="1131"/>
      <c r="L543" s="1131"/>
      <c r="M543" s="1131"/>
      <c r="N543" s="1131"/>
      <c r="O543" s="1131"/>
      <c r="P543" s="875"/>
      <c r="Q543" s="1131"/>
      <c r="R543" s="1131"/>
      <c r="S543" s="1131"/>
      <c r="T543" s="1131"/>
      <c r="U543" s="1131"/>
      <c r="V543" s="1131"/>
      <c r="W543" s="1131"/>
      <c r="X543" s="1132"/>
      <c r="Y543" s="1131"/>
      <c r="Z543" s="1133"/>
      <c r="AA543" s="1131"/>
      <c r="AB543" s="1131"/>
      <c r="AC543" s="1131"/>
      <c r="AD543" s="1131"/>
      <c r="AE543" s="1131"/>
      <c r="AF543" s="1131"/>
      <c r="AG543" s="875"/>
      <c r="AH543" s="1131"/>
    </row>
    <row r="544">
      <c r="A544" s="1131"/>
      <c r="B544" s="1131"/>
      <c r="C544" s="1131"/>
      <c r="D544" s="1131"/>
      <c r="E544" s="1131"/>
      <c r="F544" s="1131"/>
      <c r="G544" s="1132"/>
      <c r="H544" s="1131"/>
      <c r="I544" s="1133"/>
      <c r="J544" s="1131"/>
      <c r="K544" s="1131"/>
      <c r="L544" s="1131"/>
      <c r="M544" s="1131"/>
      <c r="N544" s="1131"/>
      <c r="O544" s="1131"/>
      <c r="P544" s="875"/>
      <c r="Q544" s="1131"/>
      <c r="R544" s="1131"/>
      <c r="S544" s="1131"/>
      <c r="T544" s="1131"/>
      <c r="U544" s="1131"/>
      <c r="V544" s="1131"/>
      <c r="W544" s="1131"/>
      <c r="X544" s="1132"/>
      <c r="Y544" s="1131"/>
      <c r="Z544" s="1133"/>
      <c r="AA544" s="1131"/>
      <c r="AB544" s="1131"/>
      <c r="AC544" s="1131"/>
      <c r="AD544" s="1131"/>
      <c r="AE544" s="1131"/>
      <c r="AF544" s="1131"/>
      <c r="AG544" s="875"/>
      <c r="AH544" s="1131"/>
    </row>
    <row r="545">
      <c r="A545" s="1131"/>
      <c r="B545" s="1131"/>
      <c r="C545" s="1131"/>
      <c r="D545" s="1131"/>
      <c r="E545" s="1131"/>
      <c r="F545" s="1131"/>
      <c r="G545" s="1132"/>
      <c r="H545" s="1131"/>
      <c r="I545" s="1133"/>
      <c r="J545" s="1131"/>
      <c r="K545" s="1131"/>
      <c r="L545" s="1131"/>
      <c r="M545" s="1131"/>
      <c r="N545" s="1131"/>
      <c r="O545" s="1131"/>
      <c r="P545" s="875"/>
      <c r="Q545" s="1131"/>
      <c r="R545" s="1131"/>
      <c r="S545" s="1131"/>
      <c r="T545" s="1131"/>
      <c r="U545" s="1131"/>
      <c r="V545" s="1131"/>
      <c r="W545" s="1131"/>
      <c r="X545" s="1132"/>
      <c r="Y545" s="1131"/>
      <c r="Z545" s="1133"/>
      <c r="AA545" s="1131"/>
      <c r="AB545" s="1131"/>
      <c r="AC545" s="1131"/>
      <c r="AD545" s="1131"/>
      <c r="AE545" s="1131"/>
      <c r="AF545" s="1131"/>
      <c r="AG545" s="875"/>
      <c r="AH545" s="1131"/>
    </row>
    <row r="546">
      <c r="A546" s="1131"/>
      <c r="B546" s="1131"/>
      <c r="C546" s="1131"/>
      <c r="D546" s="1131"/>
      <c r="E546" s="1131"/>
      <c r="F546" s="1131"/>
      <c r="G546" s="1132"/>
      <c r="H546" s="1131"/>
      <c r="I546" s="1133"/>
      <c r="J546" s="1131"/>
      <c r="K546" s="1131"/>
      <c r="L546" s="1131"/>
      <c r="M546" s="1131"/>
      <c r="N546" s="1131"/>
      <c r="O546" s="1131"/>
      <c r="P546" s="875"/>
      <c r="Q546" s="1131"/>
      <c r="R546" s="1131"/>
      <c r="S546" s="1131"/>
      <c r="T546" s="1131"/>
      <c r="U546" s="1131"/>
      <c r="V546" s="1131"/>
      <c r="W546" s="1131"/>
      <c r="X546" s="1132"/>
      <c r="Y546" s="1131"/>
      <c r="Z546" s="1133"/>
      <c r="AA546" s="1131"/>
      <c r="AB546" s="1131"/>
      <c r="AC546" s="1131"/>
      <c r="AD546" s="1131"/>
      <c r="AE546" s="1131"/>
      <c r="AF546" s="1131"/>
      <c r="AG546" s="875"/>
      <c r="AH546" s="1131"/>
    </row>
    <row r="547">
      <c r="A547" s="1131"/>
      <c r="B547" s="1131"/>
      <c r="C547" s="1131"/>
      <c r="D547" s="1131"/>
      <c r="E547" s="1131"/>
      <c r="F547" s="1131"/>
      <c r="G547" s="1132"/>
      <c r="H547" s="1131"/>
      <c r="I547" s="1133"/>
      <c r="J547" s="1131"/>
      <c r="K547" s="1131"/>
      <c r="L547" s="1131"/>
      <c r="M547" s="1131"/>
      <c r="N547" s="1131"/>
      <c r="O547" s="1131"/>
      <c r="P547" s="875"/>
      <c r="Q547" s="1131"/>
      <c r="R547" s="1131"/>
      <c r="S547" s="1131"/>
      <c r="T547" s="1131"/>
      <c r="U547" s="1131"/>
      <c r="V547" s="1131"/>
      <c r="W547" s="1131"/>
      <c r="X547" s="1132"/>
      <c r="Y547" s="1131"/>
      <c r="Z547" s="1133"/>
      <c r="AA547" s="1131"/>
      <c r="AB547" s="1131"/>
      <c r="AC547" s="1131"/>
      <c r="AD547" s="1131"/>
      <c r="AE547" s="1131"/>
      <c r="AF547" s="1131"/>
      <c r="AG547" s="875"/>
      <c r="AH547" s="1131"/>
    </row>
    <row r="548">
      <c r="A548" s="1131"/>
      <c r="B548" s="1131"/>
      <c r="C548" s="1131"/>
      <c r="D548" s="1131"/>
      <c r="E548" s="1131"/>
      <c r="F548" s="1131"/>
      <c r="G548" s="1132"/>
      <c r="H548" s="1131"/>
      <c r="I548" s="1133"/>
      <c r="J548" s="1131"/>
      <c r="K548" s="1131"/>
      <c r="L548" s="1131"/>
      <c r="M548" s="1131"/>
      <c r="N548" s="1131"/>
      <c r="O548" s="1131"/>
      <c r="P548" s="875"/>
      <c r="Q548" s="1131"/>
      <c r="R548" s="1131"/>
      <c r="S548" s="1131"/>
      <c r="T548" s="1131"/>
      <c r="U548" s="1131"/>
      <c r="V548" s="1131"/>
      <c r="W548" s="1131"/>
      <c r="X548" s="1132"/>
      <c r="Y548" s="1131"/>
      <c r="Z548" s="1133"/>
      <c r="AA548" s="1131"/>
      <c r="AB548" s="1131"/>
      <c r="AC548" s="1131"/>
      <c r="AD548" s="1131"/>
      <c r="AE548" s="1131"/>
      <c r="AF548" s="1131"/>
      <c r="AG548" s="875"/>
      <c r="AH548" s="1131"/>
    </row>
    <row r="549">
      <c r="A549" s="1131"/>
      <c r="B549" s="1131"/>
      <c r="C549" s="1131"/>
      <c r="D549" s="1131"/>
      <c r="E549" s="1131"/>
      <c r="F549" s="1131"/>
      <c r="G549" s="1132"/>
      <c r="H549" s="1131"/>
      <c r="I549" s="1133"/>
      <c r="J549" s="1131"/>
      <c r="K549" s="1131"/>
      <c r="L549" s="1131"/>
      <c r="M549" s="1131"/>
      <c r="N549" s="1131"/>
      <c r="O549" s="1131"/>
      <c r="P549" s="875"/>
      <c r="Q549" s="1131"/>
      <c r="R549" s="1131"/>
      <c r="S549" s="1131"/>
      <c r="T549" s="1131"/>
      <c r="U549" s="1131"/>
      <c r="V549" s="1131"/>
      <c r="W549" s="1131"/>
      <c r="X549" s="1132"/>
      <c r="Y549" s="1131"/>
      <c r="Z549" s="1133"/>
      <c r="AA549" s="1131"/>
      <c r="AB549" s="1131"/>
      <c r="AC549" s="1131"/>
      <c r="AD549" s="1131"/>
      <c r="AE549" s="1131"/>
      <c r="AF549" s="1131"/>
      <c r="AG549" s="875"/>
      <c r="AH549" s="1131"/>
    </row>
    <row r="550">
      <c r="A550" s="1131"/>
      <c r="B550" s="1131"/>
      <c r="C550" s="1131"/>
      <c r="D550" s="1131"/>
      <c r="E550" s="1131"/>
      <c r="F550" s="1131"/>
      <c r="G550" s="1132"/>
      <c r="H550" s="1131"/>
      <c r="I550" s="1133"/>
      <c r="J550" s="1131"/>
      <c r="K550" s="1131"/>
      <c r="L550" s="1131"/>
      <c r="M550" s="1131"/>
      <c r="N550" s="1131"/>
      <c r="O550" s="1131"/>
      <c r="P550" s="875"/>
      <c r="Q550" s="1131"/>
      <c r="R550" s="1131"/>
      <c r="S550" s="1131"/>
      <c r="T550" s="1131"/>
      <c r="U550" s="1131"/>
      <c r="V550" s="1131"/>
      <c r="W550" s="1131"/>
      <c r="X550" s="1132"/>
      <c r="Y550" s="1131"/>
      <c r="Z550" s="1133"/>
      <c r="AA550" s="1131"/>
      <c r="AB550" s="1131"/>
      <c r="AC550" s="1131"/>
      <c r="AD550" s="1131"/>
      <c r="AE550" s="1131"/>
      <c r="AF550" s="1131"/>
      <c r="AG550" s="875"/>
      <c r="AH550" s="1131"/>
    </row>
    <row r="551">
      <c r="A551" s="1131"/>
      <c r="B551" s="1131"/>
      <c r="C551" s="1131"/>
      <c r="D551" s="1131"/>
      <c r="E551" s="1131"/>
      <c r="F551" s="1131"/>
      <c r="G551" s="1132"/>
      <c r="H551" s="1131"/>
      <c r="I551" s="1133"/>
      <c r="J551" s="1131"/>
      <c r="K551" s="1131"/>
      <c r="L551" s="1131"/>
      <c r="M551" s="1131"/>
      <c r="N551" s="1131"/>
      <c r="O551" s="1131"/>
      <c r="P551" s="875"/>
      <c r="Q551" s="1131"/>
      <c r="R551" s="1131"/>
      <c r="S551" s="1131"/>
      <c r="T551" s="1131"/>
      <c r="U551" s="1131"/>
      <c r="V551" s="1131"/>
      <c r="W551" s="1131"/>
      <c r="X551" s="1132"/>
      <c r="Y551" s="1131"/>
      <c r="Z551" s="1133"/>
      <c r="AA551" s="1131"/>
      <c r="AB551" s="1131"/>
      <c r="AC551" s="1131"/>
      <c r="AD551" s="1131"/>
      <c r="AE551" s="1131"/>
      <c r="AF551" s="1131"/>
      <c r="AG551" s="875"/>
      <c r="AH551" s="1131"/>
    </row>
    <row r="552">
      <c r="A552" s="1131"/>
      <c r="B552" s="1131"/>
      <c r="C552" s="1131"/>
      <c r="D552" s="1131"/>
      <c r="E552" s="1131"/>
      <c r="F552" s="1131"/>
      <c r="G552" s="1132"/>
      <c r="H552" s="1131"/>
      <c r="I552" s="1133"/>
      <c r="J552" s="1131"/>
      <c r="K552" s="1131"/>
      <c r="L552" s="1131"/>
      <c r="M552" s="1131"/>
      <c r="N552" s="1131"/>
      <c r="O552" s="1131"/>
      <c r="P552" s="875"/>
      <c r="Q552" s="1131"/>
      <c r="R552" s="1131"/>
      <c r="S552" s="1131"/>
      <c r="T552" s="1131"/>
      <c r="U552" s="1131"/>
      <c r="V552" s="1131"/>
      <c r="W552" s="1131"/>
      <c r="X552" s="1132"/>
      <c r="Y552" s="1131"/>
      <c r="Z552" s="1133"/>
      <c r="AA552" s="1131"/>
      <c r="AB552" s="1131"/>
      <c r="AC552" s="1131"/>
      <c r="AD552" s="1131"/>
      <c r="AE552" s="1131"/>
      <c r="AF552" s="1131"/>
      <c r="AG552" s="875"/>
      <c r="AH552" s="1131"/>
    </row>
    <row r="553">
      <c r="A553" s="1131"/>
      <c r="B553" s="1131"/>
      <c r="C553" s="1131"/>
      <c r="D553" s="1131"/>
      <c r="E553" s="1131"/>
      <c r="F553" s="1131"/>
      <c r="G553" s="1132"/>
      <c r="H553" s="1131"/>
      <c r="I553" s="1133"/>
      <c r="J553" s="1131"/>
      <c r="K553" s="1131"/>
      <c r="L553" s="1131"/>
      <c r="M553" s="1131"/>
      <c r="N553" s="1131"/>
      <c r="O553" s="1131"/>
      <c r="P553" s="875"/>
      <c r="Q553" s="1131"/>
      <c r="R553" s="1131"/>
      <c r="S553" s="1131"/>
      <c r="T553" s="1131"/>
      <c r="U553" s="1131"/>
      <c r="V553" s="1131"/>
      <c r="W553" s="1131"/>
      <c r="X553" s="1132"/>
      <c r="Y553" s="1131"/>
      <c r="Z553" s="1133"/>
      <c r="AA553" s="1131"/>
      <c r="AB553" s="1131"/>
      <c r="AC553" s="1131"/>
      <c r="AD553" s="1131"/>
      <c r="AE553" s="1131"/>
      <c r="AF553" s="1131"/>
      <c r="AG553" s="875"/>
      <c r="AH553" s="1131"/>
    </row>
    <row r="554">
      <c r="A554" s="1131"/>
      <c r="B554" s="1131"/>
      <c r="C554" s="1131"/>
      <c r="D554" s="1131"/>
      <c r="E554" s="1131"/>
      <c r="F554" s="1131"/>
      <c r="G554" s="1132"/>
      <c r="H554" s="1131"/>
      <c r="I554" s="1133"/>
      <c r="J554" s="1131"/>
      <c r="K554" s="1131"/>
      <c r="L554" s="1131"/>
      <c r="M554" s="1131"/>
      <c r="N554" s="1131"/>
      <c r="O554" s="1131"/>
      <c r="P554" s="875"/>
      <c r="Q554" s="1131"/>
      <c r="R554" s="1131"/>
      <c r="S554" s="1131"/>
      <c r="T554" s="1131"/>
      <c r="U554" s="1131"/>
      <c r="V554" s="1131"/>
      <c r="W554" s="1131"/>
      <c r="X554" s="1132"/>
      <c r="Y554" s="1131"/>
      <c r="Z554" s="1133"/>
      <c r="AA554" s="1131"/>
      <c r="AB554" s="1131"/>
      <c r="AC554" s="1131"/>
      <c r="AD554" s="1131"/>
      <c r="AE554" s="1131"/>
      <c r="AF554" s="1131"/>
      <c r="AG554" s="875"/>
      <c r="AH554" s="1131"/>
    </row>
    <row r="555">
      <c r="A555" s="1131"/>
      <c r="B555" s="1131"/>
      <c r="C555" s="1131"/>
      <c r="D555" s="1131"/>
      <c r="E555" s="1131"/>
      <c r="F555" s="1131"/>
      <c r="G555" s="1132"/>
      <c r="H555" s="1131"/>
      <c r="I555" s="1133"/>
      <c r="J555" s="1131"/>
      <c r="K555" s="1131"/>
      <c r="L555" s="1131"/>
      <c r="M555" s="1131"/>
      <c r="N555" s="1131"/>
      <c r="O555" s="1131"/>
      <c r="P555" s="875"/>
      <c r="Q555" s="1131"/>
      <c r="R555" s="1131"/>
      <c r="S555" s="1131"/>
      <c r="T555" s="1131"/>
      <c r="U555" s="1131"/>
      <c r="V555" s="1131"/>
      <c r="W555" s="1131"/>
      <c r="X555" s="1132"/>
      <c r="Y555" s="1131"/>
      <c r="Z555" s="1133"/>
      <c r="AA555" s="1131"/>
      <c r="AB555" s="1131"/>
      <c r="AC555" s="1131"/>
      <c r="AD555" s="1131"/>
      <c r="AE555" s="1131"/>
      <c r="AF555" s="1131"/>
      <c r="AG555" s="875"/>
      <c r="AH555" s="1131"/>
    </row>
    <row r="556">
      <c r="A556" s="1131"/>
      <c r="B556" s="1131"/>
      <c r="C556" s="1131"/>
      <c r="D556" s="1131"/>
      <c r="E556" s="1131"/>
      <c r="F556" s="1131"/>
      <c r="G556" s="1132"/>
      <c r="H556" s="1131"/>
      <c r="I556" s="1133"/>
      <c r="J556" s="1131"/>
      <c r="K556" s="1131"/>
      <c r="L556" s="1131"/>
      <c r="M556" s="1131"/>
      <c r="N556" s="1131"/>
      <c r="O556" s="1131"/>
      <c r="P556" s="875"/>
      <c r="Q556" s="1131"/>
      <c r="R556" s="1131"/>
      <c r="S556" s="1131"/>
      <c r="T556" s="1131"/>
      <c r="U556" s="1131"/>
      <c r="V556" s="1131"/>
      <c r="W556" s="1131"/>
      <c r="X556" s="1132"/>
      <c r="Y556" s="1131"/>
      <c r="Z556" s="1133"/>
      <c r="AA556" s="1131"/>
      <c r="AB556" s="1131"/>
      <c r="AC556" s="1131"/>
      <c r="AD556" s="1131"/>
      <c r="AE556" s="1131"/>
      <c r="AF556" s="1131"/>
      <c r="AG556" s="875"/>
      <c r="AH556" s="1131"/>
    </row>
    <row r="557">
      <c r="A557" s="1131"/>
      <c r="B557" s="1131"/>
      <c r="C557" s="1131"/>
      <c r="D557" s="1131"/>
      <c r="E557" s="1131"/>
      <c r="F557" s="1131"/>
      <c r="G557" s="1132"/>
      <c r="H557" s="1131"/>
      <c r="I557" s="1133"/>
      <c r="J557" s="1131"/>
      <c r="K557" s="1131"/>
      <c r="L557" s="1131"/>
      <c r="M557" s="1131"/>
      <c r="N557" s="1131"/>
      <c r="O557" s="1131"/>
      <c r="P557" s="875"/>
      <c r="Q557" s="1131"/>
      <c r="R557" s="1131"/>
      <c r="S557" s="1131"/>
      <c r="T557" s="1131"/>
      <c r="U557" s="1131"/>
      <c r="V557" s="1131"/>
      <c r="W557" s="1131"/>
      <c r="X557" s="1132"/>
      <c r="Y557" s="1131"/>
      <c r="Z557" s="1133"/>
      <c r="AA557" s="1131"/>
      <c r="AB557" s="1131"/>
      <c r="AC557" s="1131"/>
      <c r="AD557" s="1131"/>
      <c r="AE557" s="1131"/>
      <c r="AF557" s="1131"/>
      <c r="AG557" s="875"/>
      <c r="AH557" s="1131"/>
    </row>
    <row r="558">
      <c r="A558" s="1131"/>
      <c r="B558" s="1131"/>
      <c r="C558" s="1131"/>
      <c r="D558" s="1131"/>
      <c r="E558" s="1131"/>
      <c r="F558" s="1131"/>
      <c r="G558" s="1132"/>
      <c r="H558" s="1131"/>
      <c r="I558" s="1133"/>
      <c r="J558" s="1131"/>
      <c r="K558" s="1131"/>
      <c r="L558" s="1131"/>
      <c r="M558" s="1131"/>
      <c r="N558" s="1131"/>
      <c r="O558" s="1131"/>
      <c r="P558" s="875"/>
      <c r="Q558" s="1131"/>
      <c r="R558" s="1131"/>
      <c r="S558" s="1131"/>
      <c r="T558" s="1131"/>
      <c r="U558" s="1131"/>
      <c r="V558" s="1131"/>
      <c r="W558" s="1131"/>
      <c r="X558" s="1132"/>
      <c r="Y558" s="1131"/>
      <c r="Z558" s="1133"/>
      <c r="AA558" s="1131"/>
      <c r="AB558" s="1131"/>
      <c r="AC558" s="1131"/>
      <c r="AD558" s="1131"/>
      <c r="AE558" s="1131"/>
      <c r="AF558" s="1131"/>
      <c r="AG558" s="875"/>
      <c r="AH558" s="1131"/>
    </row>
    <row r="559">
      <c r="A559" s="1131"/>
      <c r="B559" s="1131"/>
      <c r="C559" s="1131"/>
      <c r="D559" s="1131"/>
      <c r="E559" s="1131"/>
      <c r="F559" s="1131"/>
      <c r="G559" s="1132"/>
      <c r="H559" s="1131"/>
      <c r="I559" s="1133"/>
      <c r="J559" s="1131"/>
      <c r="K559" s="1131"/>
      <c r="L559" s="1131"/>
      <c r="M559" s="1131"/>
      <c r="N559" s="1131"/>
      <c r="O559" s="1131"/>
      <c r="P559" s="875"/>
      <c r="Q559" s="1131"/>
      <c r="R559" s="1131"/>
      <c r="S559" s="1131"/>
      <c r="T559" s="1131"/>
      <c r="U559" s="1131"/>
      <c r="V559" s="1131"/>
      <c r="W559" s="1131"/>
      <c r="X559" s="1132"/>
      <c r="Y559" s="1131"/>
      <c r="Z559" s="1133"/>
      <c r="AA559" s="1131"/>
      <c r="AB559" s="1131"/>
      <c r="AC559" s="1131"/>
      <c r="AD559" s="1131"/>
      <c r="AE559" s="1131"/>
      <c r="AF559" s="1131"/>
      <c r="AG559" s="875"/>
      <c r="AH559" s="1131"/>
    </row>
    <row r="560">
      <c r="A560" s="1131"/>
      <c r="B560" s="1131"/>
      <c r="C560" s="1131"/>
      <c r="D560" s="1131"/>
      <c r="E560" s="1131"/>
      <c r="F560" s="1131"/>
      <c r="G560" s="1132"/>
      <c r="H560" s="1131"/>
      <c r="I560" s="1133"/>
      <c r="J560" s="1131"/>
      <c r="K560" s="1131"/>
      <c r="L560" s="1131"/>
      <c r="M560" s="1131"/>
      <c r="N560" s="1131"/>
      <c r="O560" s="1131"/>
      <c r="P560" s="875"/>
      <c r="Q560" s="1131"/>
      <c r="R560" s="1131"/>
      <c r="S560" s="1131"/>
      <c r="T560" s="1131"/>
      <c r="U560" s="1131"/>
      <c r="V560" s="1131"/>
      <c r="W560" s="1131"/>
      <c r="X560" s="1132"/>
      <c r="Y560" s="1131"/>
      <c r="Z560" s="1133"/>
      <c r="AA560" s="1131"/>
      <c r="AB560" s="1131"/>
      <c r="AC560" s="1131"/>
      <c r="AD560" s="1131"/>
      <c r="AE560" s="1131"/>
      <c r="AF560" s="1131"/>
      <c r="AG560" s="875"/>
      <c r="AH560" s="1131"/>
    </row>
    <row r="561">
      <c r="A561" s="1131"/>
      <c r="B561" s="1131"/>
      <c r="C561" s="1131"/>
      <c r="D561" s="1131"/>
      <c r="E561" s="1131"/>
      <c r="F561" s="1131"/>
      <c r="G561" s="1132"/>
      <c r="H561" s="1131"/>
      <c r="I561" s="1133"/>
      <c r="J561" s="1131"/>
      <c r="K561" s="1131"/>
      <c r="L561" s="1131"/>
      <c r="M561" s="1131"/>
      <c r="N561" s="1131"/>
      <c r="O561" s="1131"/>
      <c r="P561" s="875"/>
      <c r="Q561" s="1131"/>
      <c r="R561" s="1131"/>
      <c r="S561" s="1131"/>
      <c r="T561" s="1131"/>
      <c r="U561" s="1131"/>
      <c r="V561" s="1131"/>
      <c r="W561" s="1131"/>
      <c r="X561" s="1132"/>
      <c r="Y561" s="1131"/>
      <c r="Z561" s="1133"/>
      <c r="AA561" s="1131"/>
      <c r="AB561" s="1131"/>
      <c r="AC561" s="1131"/>
      <c r="AD561" s="1131"/>
      <c r="AE561" s="1131"/>
      <c r="AF561" s="1131"/>
      <c r="AG561" s="875"/>
      <c r="AH561" s="1131"/>
    </row>
    <row r="562">
      <c r="A562" s="1131"/>
      <c r="B562" s="1131"/>
      <c r="C562" s="1131"/>
      <c r="D562" s="1131"/>
      <c r="E562" s="1131"/>
      <c r="F562" s="1131"/>
      <c r="G562" s="1132"/>
      <c r="H562" s="1131"/>
      <c r="I562" s="1133"/>
      <c r="J562" s="1131"/>
      <c r="K562" s="1131"/>
      <c r="L562" s="1131"/>
      <c r="M562" s="1131"/>
      <c r="N562" s="1131"/>
      <c r="O562" s="1131"/>
      <c r="P562" s="875"/>
      <c r="Q562" s="1131"/>
      <c r="R562" s="1131"/>
      <c r="S562" s="1131"/>
      <c r="T562" s="1131"/>
      <c r="U562" s="1131"/>
      <c r="V562" s="1131"/>
      <c r="W562" s="1131"/>
      <c r="X562" s="1132"/>
      <c r="Y562" s="1131"/>
      <c r="Z562" s="1133"/>
      <c r="AA562" s="1131"/>
      <c r="AB562" s="1131"/>
      <c r="AC562" s="1131"/>
      <c r="AD562" s="1131"/>
      <c r="AE562" s="1131"/>
      <c r="AF562" s="1131"/>
      <c r="AG562" s="875"/>
      <c r="AH562" s="1131"/>
    </row>
    <row r="563">
      <c r="A563" s="1131"/>
      <c r="B563" s="1131"/>
      <c r="C563" s="1131"/>
      <c r="D563" s="1131"/>
      <c r="E563" s="1131"/>
      <c r="F563" s="1131"/>
      <c r="G563" s="1132"/>
      <c r="H563" s="1131"/>
      <c r="I563" s="1133"/>
      <c r="J563" s="1131"/>
      <c r="K563" s="1131"/>
      <c r="L563" s="1131"/>
      <c r="M563" s="1131"/>
      <c r="N563" s="1131"/>
      <c r="O563" s="1131"/>
      <c r="P563" s="875"/>
      <c r="Q563" s="1131"/>
      <c r="R563" s="1131"/>
      <c r="S563" s="1131"/>
      <c r="T563" s="1131"/>
      <c r="U563" s="1131"/>
      <c r="V563" s="1131"/>
      <c r="W563" s="1131"/>
      <c r="X563" s="1132"/>
      <c r="Y563" s="1131"/>
      <c r="Z563" s="1133"/>
      <c r="AA563" s="1131"/>
      <c r="AB563" s="1131"/>
      <c r="AC563" s="1131"/>
      <c r="AD563" s="1131"/>
      <c r="AE563" s="1131"/>
      <c r="AF563" s="1131"/>
      <c r="AG563" s="875"/>
      <c r="AH563" s="1131"/>
    </row>
    <row r="564">
      <c r="A564" s="1131"/>
      <c r="B564" s="1131"/>
      <c r="C564" s="1131"/>
      <c r="D564" s="1131"/>
      <c r="E564" s="1131"/>
      <c r="F564" s="1131"/>
      <c r="G564" s="1132"/>
      <c r="H564" s="1131"/>
      <c r="I564" s="1133"/>
      <c r="J564" s="1131"/>
      <c r="K564" s="1131"/>
      <c r="L564" s="1131"/>
      <c r="M564" s="1131"/>
      <c r="N564" s="1131"/>
      <c r="O564" s="1131"/>
      <c r="P564" s="875"/>
      <c r="Q564" s="1131"/>
      <c r="R564" s="1131"/>
      <c r="S564" s="1131"/>
      <c r="T564" s="1131"/>
      <c r="U564" s="1131"/>
      <c r="V564" s="1131"/>
      <c r="W564" s="1131"/>
      <c r="X564" s="1132"/>
      <c r="Y564" s="1131"/>
      <c r="Z564" s="1133"/>
      <c r="AA564" s="1131"/>
      <c r="AB564" s="1131"/>
      <c r="AC564" s="1131"/>
      <c r="AD564" s="1131"/>
      <c r="AE564" s="1131"/>
      <c r="AF564" s="1131"/>
      <c r="AG564" s="875"/>
      <c r="AH564" s="1131"/>
    </row>
    <row r="565">
      <c r="A565" s="1131"/>
      <c r="B565" s="1131"/>
      <c r="C565" s="1131"/>
      <c r="D565" s="1131"/>
      <c r="E565" s="1131"/>
      <c r="F565" s="1131"/>
      <c r="G565" s="1132"/>
      <c r="H565" s="1131"/>
      <c r="I565" s="1133"/>
      <c r="J565" s="1131"/>
      <c r="K565" s="1131"/>
      <c r="L565" s="1131"/>
      <c r="M565" s="1131"/>
      <c r="N565" s="1131"/>
      <c r="O565" s="1131"/>
      <c r="P565" s="875"/>
      <c r="Q565" s="1131"/>
      <c r="R565" s="1131"/>
      <c r="S565" s="1131"/>
      <c r="T565" s="1131"/>
      <c r="U565" s="1131"/>
      <c r="V565" s="1131"/>
      <c r="W565" s="1131"/>
      <c r="X565" s="1132"/>
      <c r="Y565" s="1131"/>
      <c r="Z565" s="1133"/>
      <c r="AA565" s="1131"/>
      <c r="AB565" s="1131"/>
      <c r="AC565" s="1131"/>
      <c r="AD565" s="1131"/>
      <c r="AE565" s="1131"/>
      <c r="AF565" s="1131"/>
      <c r="AG565" s="875"/>
      <c r="AH565" s="1131"/>
    </row>
    <row r="566">
      <c r="A566" s="1131"/>
      <c r="B566" s="1131"/>
      <c r="C566" s="1131"/>
      <c r="D566" s="1131"/>
      <c r="E566" s="1131"/>
      <c r="F566" s="1131"/>
      <c r="G566" s="1132"/>
      <c r="H566" s="1131"/>
      <c r="I566" s="1133"/>
      <c r="J566" s="1131"/>
      <c r="K566" s="1131"/>
      <c r="L566" s="1131"/>
      <c r="M566" s="1131"/>
      <c r="N566" s="1131"/>
      <c r="O566" s="1131"/>
      <c r="P566" s="875"/>
      <c r="Q566" s="1131"/>
      <c r="R566" s="1131"/>
      <c r="S566" s="1131"/>
      <c r="T566" s="1131"/>
      <c r="U566" s="1131"/>
      <c r="V566" s="1131"/>
      <c r="W566" s="1131"/>
      <c r="X566" s="1132"/>
      <c r="Y566" s="1131"/>
      <c r="Z566" s="1133"/>
      <c r="AA566" s="1131"/>
      <c r="AB566" s="1131"/>
      <c r="AC566" s="1131"/>
      <c r="AD566" s="1131"/>
      <c r="AE566" s="1131"/>
      <c r="AF566" s="1131"/>
      <c r="AG566" s="875"/>
      <c r="AH566" s="1131"/>
    </row>
    <row r="567">
      <c r="A567" s="1131"/>
      <c r="B567" s="1131"/>
      <c r="C567" s="1131"/>
      <c r="D567" s="1131"/>
      <c r="E567" s="1131"/>
      <c r="F567" s="1131"/>
      <c r="G567" s="1132"/>
      <c r="H567" s="1131"/>
      <c r="I567" s="1133"/>
      <c r="J567" s="1131"/>
      <c r="K567" s="1131"/>
      <c r="L567" s="1131"/>
      <c r="M567" s="1131"/>
      <c r="N567" s="1131"/>
      <c r="O567" s="1131"/>
      <c r="P567" s="875"/>
      <c r="Q567" s="1131"/>
      <c r="R567" s="1131"/>
      <c r="S567" s="1131"/>
      <c r="T567" s="1131"/>
      <c r="U567" s="1131"/>
      <c r="V567" s="1131"/>
      <c r="W567" s="1131"/>
      <c r="X567" s="1132"/>
      <c r="Y567" s="1131"/>
      <c r="Z567" s="1133"/>
      <c r="AA567" s="1131"/>
      <c r="AB567" s="1131"/>
      <c r="AC567" s="1131"/>
      <c r="AD567" s="1131"/>
      <c r="AE567" s="1131"/>
      <c r="AF567" s="1131"/>
      <c r="AG567" s="875"/>
      <c r="AH567" s="1131"/>
    </row>
    <row r="568">
      <c r="A568" s="1131"/>
      <c r="B568" s="1131"/>
      <c r="C568" s="1131"/>
      <c r="D568" s="1131"/>
      <c r="E568" s="1131"/>
      <c r="F568" s="1131"/>
      <c r="G568" s="1132"/>
      <c r="H568" s="1131"/>
      <c r="I568" s="1133"/>
      <c r="J568" s="1131"/>
      <c r="K568" s="1131"/>
      <c r="L568" s="1131"/>
      <c r="M568" s="1131"/>
      <c r="N568" s="1131"/>
      <c r="O568" s="1131"/>
      <c r="P568" s="875"/>
      <c r="Q568" s="1131"/>
      <c r="R568" s="1131"/>
      <c r="S568" s="1131"/>
      <c r="T568" s="1131"/>
      <c r="U568" s="1131"/>
      <c r="V568" s="1131"/>
      <c r="W568" s="1131"/>
      <c r="X568" s="1132"/>
      <c r="Y568" s="1131"/>
      <c r="Z568" s="1133"/>
      <c r="AA568" s="1131"/>
      <c r="AB568" s="1131"/>
      <c r="AC568" s="1131"/>
      <c r="AD568" s="1131"/>
      <c r="AE568" s="1131"/>
      <c r="AF568" s="1131"/>
      <c r="AG568" s="875"/>
      <c r="AH568" s="1131"/>
    </row>
    <row r="569">
      <c r="A569" s="1131"/>
      <c r="B569" s="1131"/>
      <c r="C569" s="1131"/>
      <c r="D569" s="1131"/>
      <c r="E569" s="1131"/>
      <c r="F569" s="1131"/>
      <c r="G569" s="1132"/>
      <c r="H569" s="1131"/>
      <c r="I569" s="1133"/>
      <c r="J569" s="1131"/>
      <c r="K569" s="1131"/>
      <c r="L569" s="1131"/>
      <c r="M569" s="1131"/>
      <c r="N569" s="1131"/>
      <c r="O569" s="1131"/>
      <c r="P569" s="875"/>
      <c r="Q569" s="1131"/>
      <c r="R569" s="1131"/>
      <c r="S569" s="1131"/>
      <c r="T569" s="1131"/>
      <c r="U569" s="1131"/>
      <c r="V569" s="1131"/>
      <c r="W569" s="1131"/>
      <c r="X569" s="1132"/>
      <c r="Y569" s="1131"/>
      <c r="Z569" s="1133"/>
      <c r="AA569" s="1131"/>
      <c r="AB569" s="1131"/>
      <c r="AC569" s="1131"/>
      <c r="AD569" s="1131"/>
      <c r="AE569" s="1131"/>
      <c r="AF569" s="1131"/>
      <c r="AG569" s="875"/>
      <c r="AH569" s="1131"/>
    </row>
    <row r="570">
      <c r="A570" s="1131"/>
      <c r="B570" s="1131"/>
      <c r="C570" s="1131"/>
      <c r="D570" s="1131"/>
      <c r="E570" s="1131"/>
      <c r="F570" s="1131"/>
      <c r="G570" s="1132"/>
      <c r="H570" s="1131"/>
      <c r="I570" s="1133"/>
      <c r="J570" s="1131"/>
      <c r="K570" s="1131"/>
      <c r="L570" s="1131"/>
      <c r="M570" s="1131"/>
      <c r="N570" s="1131"/>
      <c r="O570" s="1131"/>
      <c r="P570" s="875"/>
      <c r="Q570" s="1131"/>
      <c r="R570" s="1131"/>
      <c r="S570" s="1131"/>
      <c r="T570" s="1131"/>
      <c r="U570" s="1131"/>
      <c r="V570" s="1131"/>
      <c r="W570" s="1131"/>
      <c r="X570" s="1132"/>
      <c r="Y570" s="1131"/>
      <c r="Z570" s="1133"/>
      <c r="AA570" s="1131"/>
      <c r="AB570" s="1131"/>
      <c r="AC570" s="1131"/>
      <c r="AD570" s="1131"/>
      <c r="AE570" s="1131"/>
      <c r="AF570" s="1131"/>
      <c r="AG570" s="875"/>
      <c r="AH570" s="1131"/>
    </row>
    <row r="571">
      <c r="A571" s="1131"/>
      <c r="B571" s="1131"/>
      <c r="C571" s="1131"/>
      <c r="D571" s="1131"/>
      <c r="E571" s="1131"/>
      <c r="F571" s="1131"/>
      <c r="G571" s="1132"/>
      <c r="H571" s="1131"/>
      <c r="I571" s="1133"/>
      <c r="J571" s="1131"/>
      <c r="K571" s="1131"/>
      <c r="L571" s="1131"/>
      <c r="M571" s="1131"/>
      <c r="N571" s="1131"/>
      <c r="O571" s="1131"/>
      <c r="P571" s="875"/>
      <c r="Q571" s="1131"/>
      <c r="R571" s="1131"/>
      <c r="S571" s="1131"/>
      <c r="T571" s="1131"/>
      <c r="U571" s="1131"/>
      <c r="V571" s="1131"/>
      <c r="W571" s="1131"/>
      <c r="X571" s="1132"/>
      <c r="Y571" s="1131"/>
      <c r="Z571" s="1133"/>
      <c r="AA571" s="1131"/>
      <c r="AB571" s="1131"/>
      <c r="AC571" s="1131"/>
      <c r="AD571" s="1131"/>
      <c r="AE571" s="1131"/>
      <c r="AF571" s="1131"/>
      <c r="AG571" s="875"/>
      <c r="AH571" s="1131"/>
    </row>
    <row r="572">
      <c r="A572" s="1131"/>
      <c r="B572" s="1131"/>
      <c r="C572" s="1131"/>
      <c r="D572" s="1131"/>
      <c r="E572" s="1131"/>
      <c r="F572" s="1131"/>
      <c r="G572" s="1132"/>
      <c r="H572" s="1131"/>
      <c r="I572" s="1133"/>
      <c r="J572" s="1131"/>
      <c r="K572" s="1131"/>
      <c r="L572" s="1131"/>
      <c r="M572" s="1131"/>
      <c r="N572" s="1131"/>
      <c r="O572" s="1131"/>
      <c r="P572" s="875"/>
      <c r="Q572" s="1131"/>
      <c r="R572" s="1131"/>
      <c r="S572" s="1131"/>
      <c r="T572" s="1131"/>
      <c r="U572" s="1131"/>
      <c r="V572" s="1131"/>
      <c r="W572" s="1131"/>
      <c r="X572" s="1132"/>
      <c r="Y572" s="1131"/>
      <c r="Z572" s="1133"/>
      <c r="AA572" s="1131"/>
      <c r="AB572" s="1131"/>
      <c r="AC572" s="1131"/>
      <c r="AD572" s="1131"/>
      <c r="AE572" s="1131"/>
      <c r="AF572" s="1131"/>
      <c r="AG572" s="875"/>
      <c r="AH572" s="1131"/>
    </row>
    <row r="573">
      <c r="A573" s="1131"/>
      <c r="B573" s="1131"/>
      <c r="C573" s="1131"/>
      <c r="D573" s="1131"/>
      <c r="E573" s="1131"/>
      <c r="F573" s="1131"/>
      <c r="G573" s="1132"/>
      <c r="H573" s="1131"/>
      <c r="I573" s="1133"/>
      <c r="J573" s="1131"/>
      <c r="K573" s="1131"/>
      <c r="L573" s="1131"/>
      <c r="M573" s="1131"/>
      <c r="N573" s="1131"/>
      <c r="O573" s="1131"/>
      <c r="P573" s="875"/>
      <c r="Q573" s="1131"/>
      <c r="R573" s="1131"/>
      <c r="S573" s="1131"/>
      <c r="T573" s="1131"/>
      <c r="U573" s="1131"/>
      <c r="V573" s="1131"/>
      <c r="W573" s="1131"/>
      <c r="X573" s="1132"/>
      <c r="Y573" s="1131"/>
      <c r="Z573" s="1133"/>
      <c r="AA573" s="1131"/>
      <c r="AB573" s="1131"/>
      <c r="AC573" s="1131"/>
      <c r="AD573" s="1131"/>
      <c r="AE573" s="1131"/>
      <c r="AF573" s="1131"/>
      <c r="AG573" s="875"/>
      <c r="AH573" s="1131"/>
    </row>
    <row r="574">
      <c r="A574" s="1131"/>
      <c r="B574" s="1131"/>
      <c r="C574" s="1131"/>
      <c r="D574" s="1131"/>
      <c r="E574" s="1131"/>
      <c r="F574" s="1131"/>
      <c r="G574" s="1132"/>
      <c r="H574" s="1131"/>
      <c r="I574" s="1133"/>
      <c r="J574" s="1131"/>
      <c r="K574" s="1131"/>
      <c r="L574" s="1131"/>
      <c r="M574" s="1131"/>
      <c r="N574" s="1131"/>
      <c r="O574" s="1131"/>
      <c r="P574" s="875"/>
      <c r="Q574" s="1131"/>
      <c r="R574" s="1131"/>
      <c r="S574" s="1131"/>
      <c r="T574" s="1131"/>
      <c r="U574" s="1131"/>
      <c r="V574" s="1131"/>
      <c r="W574" s="1131"/>
      <c r="X574" s="1132"/>
      <c r="Y574" s="1131"/>
      <c r="Z574" s="1133"/>
      <c r="AA574" s="1131"/>
      <c r="AB574" s="1131"/>
      <c r="AC574" s="1131"/>
      <c r="AD574" s="1131"/>
      <c r="AE574" s="1131"/>
      <c r="AF574" s="1131"/>
      <c r="AG574" s="875"/>
      <c r="AH574" s="1131"/>
    </row>
    <row r="575">
      <c r="A575" s="1131"/>
      <c r="B575" s="1131"/>
      <c r="C575" s="1131"/>
      <c r="D575" s="1131"/>
      <c r="E575" s="1131"/>
      <c r="F575" s="1131"/>
      <c r="G575" s="1132"/>
      <c r="H575" s="1131"/>
      <c r="I575" s="1133"/>
      <c r="J575" s="1131"/>
      <c r="K575" s="1131"/>
      <c r="L575" s="1131"/>
      <c r="M575" s="1131"/>
      <c r="N575" s="1131"/>
      <c r="O575" s="1131"/>
      <c r="P575" s="875"/>
      <c r="Q575" s="1131"/>
      <c r="R575" s="1131"/>
      <c r="S575" s="1131"/>
      <c r="T575" s="1131"/>
      <c r="U575" s="1131"/>
      <c r="V575" s="1131"/>
      <c r="W575" s="1131"/>
      <c r="X575" s="1132"/>
      <c r="Y575" s="1131"/>
      <c r="Z575" s="1133"/>
      <c r="AA575" s="1131"/>
      <c r="AB575" s="1131"/>
      <c r="AC575" s="1131"/>
      <c r="AD575" s="1131"/>
      <c r="AE575" s="1131"/>
      <c r="AF575" s="1131"/>
      <c r="AG575" s="875"/>
      <c r="AH575" s="1131"/>
    </row>
    <row r="576">
      <c r="A576" s="1131"/>
      <c r="B576" s="1131"/>
      <c r="C576" s="1131"/>
      <c r="D576" s="1131"/>
      <c r="E576" s="1131"/>
      <c r="F576" s="1131"/>
      <c r="G576" s="1132"/>
      <c r="H576" s="1131"/>
      <c r="I576" s="1133"/>
      <c r="J576" s="1131"/>
      <c r="K576" s="1131"/>
      <c r="L576" s="1131"/>
      <c r="M576" s="1131"/>
      <c r="N576" s="1131"/>
      <c r="O576" s="1131"/>
      <c r="P576" s="875"/>
      <c r="Q576" s="1131"/>
      <c r="R576" s="1131"/>
      <c r="S576" s="1131"/>
      <c r="T576" s="1131"/>
      <c r="U576" s="1131"/>
      <c r="V576" s="1131"/>
      <c r="W576" s="1131"/>
      <c r="X576" s="1132"/>
      <c r="Y576" s="1131"/>
      <c r="Z576" s="1133"/>
      <c r="AA576" s="1131"/>
      <c r="AB576" s="1131"/>
      <c r="AC576" s="1131"/>
      <c r="AD576" s="1131"/>
      <c r="AE576" s="1131"/>
      <c r="AF576" s="1131"/>
      <c r="AG576" s="875"/>
      <c r="AH576" s="1131"/>
    </row>
    <row r="577">
      <c r="A577" s="1131"/>
      <c r="B577" s="1131"/>
      <c r="C577" s="1131"/>
      <c r="D577" s="1131"/>
      <c r="E577" s="1131"/>
      <c r="F577" s="1131"/>
      <c r="G577" s="1132"/>
      <c r="H577" s="1131"/>
      <c r="I577" s="1133"/>
      <c r="J577" s="1131"/>
      <c r="K577" s="1131"/>
      <c r="L577" s="1131"/>
      <c r="M577" s="1131"/>
      <c r="N577" s="1131"/>
      <c r="O577" s="1131"/>
      <c r="P577" s="875"/>
      <c r="Q577" s="1131"/>
      <c r="R577" s="1131"/>
      <c r="S577" s="1131"/>
      <c r="T577" s="1131"/>
      <c r="U577" s="1131"/>
      <c r="V577" s="1131"/>
      <c r="W577" s="1131"/>
      <c r="X577" s="1132"/>
      <c r="Y577" s="1131"/>
      <c r="Z577" s="1133"/>
      <c r="AA577" s="1131"/>
      <c r="AB577" s="1131"/>
      <c r="AC577" s="1131"/>
      <c r="AD577" s="1131"/>
      <c r="AE577" s="1131"/>
      <c r="AF577" s="1131"/>
      <c r="AG577" s="875"/>
      <c r="AH577" s="1131"/>
    </row>
    <row r="578">
      <c r="A578" s="1131"/>
      <c r="B578" s="1131"/>
      <c r="C578" s="1131"/>
      <c r="D578" s="1131"/>
      <c r="E578" s="1131"/>
      <c r="F578" s="1131"/>
      <c r="G578" s="1132"/>
      <c r="H578" s="1131"/>
      <c r="I578" s="1133"/>
      <c r="J578" s="1131"/>
      <c r="K578" s="1131"/>
      <c r="L578" s="1131"/>
      <c r="M578" s="1131"/>
      <c r="N578" s="1131"/>
      <c r="O578" s="1131"/>
      <c r="P578" s="875"/>
      <c r="Q578" s="1131"/>
      <c r="R578" s="1131"/>
      <c r="S578" s="1131"/>
      <c r="T578" s="1131"/>
      <c r="U578" s="1131"/>
      <c r="V578" s="1131"/>
      <c r="W578" s="1131"/>
      <c r="X578" s="1132"/>
      <c r="Y578" s="1131"/>
      <c r="Z578" s="1133"/>
      <c r="AA578" s="1131"/>
      <c r="AB578" s="1131"/>
      <c r="AC578" s="1131"/>
      <c r="AD578" s="1131"/>
      <c r="AE578" s="1131"/>
      <c r="AF578" s="1131"/>
      <c r="AG578" s="875"/>
      <c r="AH578" s="1131"/>
    </row>
    <row r="579">
      <c r="A579" s="1131"/>
      <c r="B579" s="1131"/>
      <c r="C579" s="1131"/>
      <c r="D579" s="1131"/>
      <c r="E579" s="1131"/>
      <c r="F579" s="1131"/>
      <c r="G579" s="1132"/>
      <c r="H579" s="1131"/>
      <c r="I579" s="1133"/>
      <c r="J579" s="1131"/>
      <c r="K579" s="1131"/>
      <c r="L579" s="1131"/>
      <c r="M579" s="1131"/>
      <c r="N579" s="1131"/>
      <c r="O579" s="1131"/>
      <c r="P579" s="875"/>
      <c r="Q579" s="1131"/>
      <c r="R579" s="1131"/>
      <c r="S579" s="1131"/>
      <c r="T579" s="1131"/>
      <c r="U579" s="1131"/>
      <c r="V579" s="1131"/>
      <c r="W579" s="1131"/>
      <c r="X579" s="1132"/>
      <c r="Y579" s="1131"/>
      <c r="Z579" s="1133"/>
      <c r="AA579" s="1131"/>
      <c r="AB579" s="1131"/>
      <c r="AC579" s="1131"/>
      <c r="AD579" s="1131"/>
      <c r="AE579" s="1131"/>
      <c r="AF579" s="1131"/>
      <c r="AG579" s="875"/>
      <c r="AH579" s="1131"/>
    </row>
    <row r="580">
      <c r="A580" s="1131"/>
      <c r="B580" s="1131"/>
      <c r="C580" s="1131"/>
      <c r="D580" s="1131"/>
      <c r="E580" s="1131"/>
      <c r="F580" s="1131"/>
      <c r="G580" s="1132"/>
      <c r="H580" s="1131"/>
      <c r="I580" s="1133"/>
      <c r="J580" s="1131"/>
      <c r="K580" s="1131"/>
      <c r="L580" s="1131"/>
      <c r="M580" s="1131"/>
      <c r="N580" s="1131"/>
      <c r="O580" s="1131"/>
      <c r="P580" s="875"/>
      <c r="Q580" s="1131"/>
      <c r="R580" s="1131"/>
      <c r="S580" s="1131"/>
      <c r="T580" s="1131"/>
      <c r="U580" s="1131"/>
      <c r="V580" s="1131"/>
      <c r="W580" s="1131"/>
      <c r="X580" s="1132"/>
      <c r="Y580" s="1131"/>
      <c r="Z580" s="1133"/>
      <c r="AA580" s="1131"/>
      <c r="AB580" s="1131"/>
      <c r="AC580" s="1131"/>
      <c r="AD580" s="1131"/>
      <c r="AE580" s="1131"/>
      <c r="AF580" s="1131"/>
      <c r="AG580" s="875"/>
      <c r="AH580" s="1131"/>
    </row>
    <row r="581">
      <c r="A581" s="1131"/>
      <c r="B581" s="1131"/>
      <c r="C581" s="1131"/>
      <c r="D581" s="1131"/>
      <c r="E581" s="1131"/>
      <c r="F581" s="1131"/>
      <c r="G581" s="1132"/>
      <c r="H581" s="1131"/>
      <c r="I581" s="1133"/>
      <c r="J581" s="1131"/>
      <c r="K581" s="1131"/>
      <c r="L581" s="1131"/>
      <c r="M581" s="1131"/>
      <c r="N581" s="1131"/>
      <c r="O581" s="1131"/>
      <c r="P581" s="875"/>
      <c r="Q581" s="1131"/>
      <c r="R581" s="1131"/>
      <c r="S581" s="1131"/>
      <c r="T581" s="1131"/>
      <c r="U581" s="1131"/>
      <c r="V581" s="1131"/>
      <c r="W581" s="1131"/>
      <c r="X581" s="1132"/>
      <c r="Y581" s="1131"/>
      <c r="Z581" s="1133"/>
      <c r="AA581" s="1131"/>
      <c r="AB581" s="1131"/>
      <c r="AC581" s="1131"/>
      <c r="AD581" s="1131"/>
      <c r="AE581" s="1131"/>
      <c r="AF581" s="1131"/>
      <c r="AG581" s="875"/>
      <c r="AH581" s="1131"/>
    </row>
    <row r="582">
      <c r="A582" s="1131"/>
      <c r="B582" s="1131"/>
      <c r="C582" s="1131"/>
      <c r="D582" s="1131"/>
      <c r="E582" s="1131"/>
      <c r="F582" s="1131"/>
      <c r="G582" s="1132"/>
      <c r="H582" s="1131"/>
      <c r="I582" s="1133"/>
      <c r="J582" s="1131"/>
      <c r="K582" s="1131"/>
      <c r="L582" s="1131"/>
      <c r="M582" s="1131"/>
      <c r="N582" s="1131"/>
      <c r="O582" s="1131"/>
      <c r="P582" s="875"/>
      <c r="Q582" s="1131"/>
      <c r="R582" s="1131"/>
      <c r="S582" s="1131"/>
      <c r="T582" s="1131"/>
      <c r="U582" s="1131"/>
      <c r="V582" s="1131"/>
      <c r="W582" s="1131"/>
      <c r="X582" s="1132"/>
      <c r="Y582" s="1131"/>
      <c r="Z582" s="1133"/>
      <c r="AA582" s="1131"/>
      <c r="AB582" s="1131"/>
      <c r="AC582" s="1131"/>
      <c r="AD582" s="1131"/>
      <c r="AE582" s="1131"/>
      <c r="AF582" s="1131"/>
      <c r="AG582" s="875"/>
      <c r="AH582" s="1131"/>
    </row>
    <row r="583">
      <c r="A583" s="1131"/>
      <c r="B583" s="1131"/>
      <c r="C583" s="1131"/>
      <c r="D583" s="1131"/>
      <c r="E583" s="1131"/>
      <c r="F583" s="1131"/>
      <c r="G583" s="1132"/>
      <c r="H583" s="1131"/>
      <c r="I583" s="1133"/>
      <c r="J583" s="1131"/>
      <c r="K583" s="1131"/>
      <c r="L583" s="1131"/>
      <c r="M583" s="1131"/>
      <c r="N583" s="1131"/>
      <c r="O583" s="1131"/>
      <c r="P583" s="875"/>
      <c r="Q583" s="1131"/>
      <c r="R583" s="1131"/>
      <c r="S583" s="1131"/>
      <c r="T583" s="1131"/>
      <c r="U583" s="1131"/>
      <c r="V583" s="1131"/>
      <c r="W583" s="1131"/>
      <c r="X583" s="1132"/>
      <c r="Y583" s="1131"/>
      <c r="Z583" s="1133"/>
      <c r="AA583" s="1131"/>
      <c r="AB583" s="1131"/>
      <c r="AC583" s="1131"/>
      <c r="AD583" s="1131"/>
      <c r="AE583" s="1131"/>
      <c r="AF583" s="1131"/>
      <c r="AG583" s="875"/>
      <c r="AH583" s="1131"/>
    </row>
    <row r="584">
      <c r="A584" s="1131"/>
      <c r="B584" s="1131"/>
      <c r="C584" s="1131"/>
      <c r="D584" s="1131"/>
      <c r="E584" s="1131"/>
      <c r="F584" s="1131"/>
      <c r="G584" s="1132"/>
      <c r="H584" s="1131"/>
      <c r="I584" s="1133"/>
      <c r="J584" s="1131"/>
      <c r="K584" s="1131"/>
      <c r="L584" s="1131"/>
      <c r="M584" s="1131"/>
      <c r="N584" s="1131"/>
      <c r="O584" s="1131"/>
      <c r="P584" s="875"/>
      <c r="Q584" s="1131"/>
      <c r="R584" s="1131"/>
      <c r="S584" s="1131"/>
      <c r="T584" s="1131"/>
      <c r="U584" s="1131"/>
      <c r="V584" s="1131"/>
      <c r="W584" s="1131"/>
      <c r="X584" s="1132"/>
      <c r="Y584" s="1131"/>
      <c r="Z584" s="1133"/>
      <c r="AA584" s="1131"/>
      <c r="AB584" s="1131"/>
      <c r="AC584" s="1131"/>
      <c r="AD584" s="1131"/>
      <c r="AE584" s="1131"/>
      <c r="AF584" s="1131"/>
      <c r="AG584" s="875"/>
      <c r="AH584" s="1131"/>
    </row>
    <row r="585">
      <c r="A585" s="1131"/>
      <c r="B585" s="1131"/>
      <c r="C585" s="1131"/>
      <c r="D585" s="1131"/>
      <c r="E585" s="1131"/>
      <c r="F585" s="1131"/>
      <c r="G585" s="1132"/>
      <c r="H585" s="1131"/>
      <c r="I585" s="1133"/>
      <c r="J585" s="1131"/>
      <c r="K585" s="1131"/>
      <c r="L585" s="1131"/>
      <c r="M585" s="1131"/>
      <c r="N585" s="1131"/>
      <c r="O585" s="1131"/>
      <c r="P585" s="875"/>
      <c r="Q585" s="1131"/>
      <c r="R585" s="1131"/>
      <c r="S585" s="1131"/>
      <c r="T585" s="1131"/>
      <c r="U585" s="1131"/>
      <c r="V585" s="1131"/>
      <c r="W585" s="1131"/>
      <c r="X585" s="1132"/>
      <c r="Y585" s="1131"/>
      <c r="Z585" s="1133"/>
      <c r="AA585" s="1131"/>
      <c r="AB585" s="1131"/>
      <c r="AC585" s="1131"/>
      <c r="AD585" s="1131"/>
      <c r="AE585" s="1131"/>
      <c r="AF585" s="1131"/>
      <c r="AG585" s="875"/>
      <c r="AH585" s="1131"/>
    </row>
    <row r="586">
      <c r="A586" s="1131"/>
      <c r="B586" s="1131"/>
      <c r="C586" s="1131"/>
      <c r="D586" s="1131"/>
      <c r="E586" s="1131"/>
      <c r="F586" s="1131"/>
      <c r="G586" s="1132"/>
      <c r="H586" s="1131"/>
      <c r="I586" s="1133"/>
      <c r="J586" s="1131"/>
      <c r="K586" s="1131"/>
      <c r="L586" s="1131"/>
      <c r="M586" s="1131"/>
      <c r="N586" s="1131"/>
      <c r="O586" s="1131"/>
      <c r="P586" s="875"/>
      <c r="Q586" s="1131"/>
      <c r="R586" s="1131"/>
      <c r="S586" s="1131"/>
      <c r="T586" s="1131"/>
      <c r="U586" s="1131"/>
      <c r="V586" s="1131"/>
      <c r="W586" s="1131"/>
      <c r="X586" s="1132"/>
      <c r="Y586" s="1131"/>
      <c r="Z586" s="1133"/>
      <c r="AA586" s="1131"/>
      <c r="AB586" s="1131"/>
      <c r="AC586" s="1131"/>
      <c r="AD586" s="1131"/>
      <c r="AE586" s="1131"/>
      <c r="AF586" s="1131"/>
      <c r="AG586" s="875"/>
      <c r="AH586" s="1131"/>
    </row>
    <row r="587">
      <c r="A587" s="1131"/>
      <c r="B587" s="1131"/>
      <c r="C587" s="1131"/>
      <c r="D587" s="1131"/>
      <c r="E587" s="1131"/>
      <c r="F587" s="1131"/>
      <c r="G587" s="1132"/>
      <c r="H587" s="1131"/>
      <c r="I587" s="1133"/>
      <c r="J587" s="1131"/>
      <c r="K587" s="1131"/>
      <c r="L587" s="1131"/>
      <c r="M587" s="1131"/>
      <c r="N587" s="1131"/>
      <c r="O587" s="1131"/>
      <c r="P587" s="875"/>
      <c r="Q587" s="1131"/>
      <c r="R587" s="1131"/>
      <c r="S587" s="1131"/>
      <c r="T587" s="1131"/>
      <c r="U587" s="1131"/>
      <c r="V587" s="1131"/>
      <c r="W587" s="1131"/>
      <c r="X587" s="1132"/>
      <c r="Y587" s="1131"/>
      <c r="Z587" s="1133"/>
      <c r="AA587" s="1131"/>
      <c r="AB587" s="1131"/>
      <c r="AC587" s="1131"/>
      <c r="AD587" s="1131"/>
      <c r="AE587" s="1131"/>
      <c r="AF587" s="1131"/>
      <c r="AG587" s="875"/>
      <c r="AH587" s="1131"/>
    </row>
    <row r="588">
      <c r="A588" s="1131"/>
      <c r="B588" s="1131"/>
      <c r="C588" s="1131"/>
      <c r="D588" s="1131"/>
      <c r="E588" s="1131"/>
      <c r="F588" s="1131"/>
      <c r="G588" s="1132"/>
      <c r="H588" s="1131"/>
      <c r="I588" s="1133"/>
      <c r="J588" s="1131"/>
      <c r="K588" s="1131"/>
      <c r="L588" s="1131"/>
      <c r="M588" s="1131"/>
      <c r="N588" s="1131"/>
      <c r="O588" s="1131"/>
      <c r="P588" s="875"/>
      <c r="Q588" s="1131"/>
      <c r="R588" s="1131"/>
      <c r="S588" s="1131"/>
      <c r="T588" s="1131"/>
      <c r="U588" s="1131"/>
      <c r="V588" s="1131"/>
      <c r="W588" s="1131"/>
      <c r="X588" s="1132"/>
      <c r="Y588" s="1131"/>
      <c r="Z588" s="1133"/>
      <c r="AA588" s="1131"/>
      <c r="AB588" s="1131"/>
      <c r="AC588" s="1131"/>
      <c r="AD588" s="1131"/>
      <c r="AE588" s="1131"/>
      <c r="AF588" s="1131"/>
      <c r="AG588" s="875"/>
      <c r="AH588" s="1131"/>
    </row>
    <row r="589">
      <c r="A589" s="1131"/>
      <c r="B589" s="1131"/>
      <c r="C589" s="1131"/>
      <c r="D589" s="1131"/>
      <c r="E589" s="1131"/>
      <c r="F589" s="1131"/>
      <c r="G589" s="1132"/>
      <c r="H589" s="1131"/>
      <c r="I589" s="1133"/>
      <c r="J589" s="1131"/>
      <c r="K589" s="1131"/>
      <c r="L589" s="1131"/>
      <c r="M589" s="1131"/>
      <c r="N589" s="1131"/>
      <c r="O589" s="1131"/>
      <c r="P589" s="875"/>
      <c r="Q589" s="1131"/>
      <c r="R589" s="1131"/>
      <c r="S589" s="1131"/>
      <c r="T589" s="1131"/>
      <c r="U589" s="1131"/>
      <c r="V589" s="1131"/>
      <c r="W589" s="1131"/>
      <c r="X589" s="1132"/>
      <c r="Y589" s="1131"/>
      <c r="Z589" s="1133"/>
      <c r="AA589" s="1131"/>
      <c r="AB589" s="1131"/>
      <c r="AC589" s="1131"/>
      <c r="AD589" s="1131"/>
      <c r="AE589" s="1131"/>
      <c r="AF589" s="1131"/>
      <c r="AG589" s="875"/>
      <c r="AH589" s="1131"/>
    </row>
    <row r="590">
      <c r="A590" s="1131"/>
      <c r="B590" s="1131"/>
      <c r="C590" s="1131"/>
      <c r="D590" s="1131"/>
      <c r="E590" s="1131"/>
      <c r="F590" s="1131"/>
      <c r="G590" s="1132"/>
      <c r="H590" s="1131"/>
      <c r="I590" s="1133"/>
      <c r="J590" s="1131"/>
      <c r="K590" s="1131"/>
      <c r="L590" s="1131"/>
      <c r="M590" s="1131"/>
      <c r="N590" s="1131"/>
      <c r="O590" s="1131"/>
      <c r="P590" s="875"/>
      <c r="Q590" s="1131"/>
      <c r="R590" s="1131"/>
      <c r="S590" s="1131"/>
      <c r="T590" s="1131"/>
      <c r="U590" s="1131"/>
      <c r="V590" s="1131"/>
      <c r="W590" s="1131"/>
      <c r="X590" s="1132"/>
      <c r="Y590" s="1131"/>
      <c r="Z590" s="1133"/>
      <c r="AA590" s="1131"/>
      <c r="AB590" s="1131"/>
      <c r="AC590" s="1131"/>
      <c r="AD590" s="1131"/>
      <c r="AE590" s="1131"/>
      <c r="AF590" s="1131"/>
      <c r="AG590" s="875"/>
      <c r="AH590" s="1131"/>
    </row>
    <row r="591">
      <c r="A591" s="1131"/>
      <c r="B591" s="1131"/>
      <c r="C591" s="1131"/>
      <c r="D591" s="1131"/>
      <c r="E591" s="1131"/>
      <c r="F591" s="1131"/>
      <c r="G591" s="1132"/>
      <c r="H591" s="1131"/>
      <c r="I591" s="1133"/>
      <c r="J591" s="1131"/>
      <c r="K591" s="1131"/>
      <c r="L591" s="1131"/>
      <c r="M591" s="1131"/>
      <c r="N591" s="1131"/>
      <c r="O591" s="1131"/>
      <c r="P591" s="875"/>
      <c r="Q591" s="1131"/>
      <c r="R591" s="1131"/>
      <c r="S591" s="1131"/>
      <c r="T591" s="1131"/>
      <c r="U591" s="1131"/>
      <c r="V591" s="1131"/>
      <c r="W591" s="1131"/>
      <c r="X591" s="1132"/>
      <c r="Y591" s="1131"/>
      <c r="Z591" s="1133"/>
      <c r="AA591" s="1131"/>
      <c r="AB591" s="1131"/>
      <c r="AC591" s="1131"/>
      <c r="AD591" s="1131"/>
      <c r="AE591" s="1131"/>
      <c r="AF591" s="1131"/>
      <c r="AG591" s="875"/>
      <c r="AH591" s="1131"/>
    </row>
    <row r="592">
      <c r="A592" s="1131"/>
      <c r="B592" s="1131"/>
      <c r="C592" s="1131"/>
      <c r="D592" s="1131"/>
      <c r="E592" s="1131"/>
      <c r="F592" s="1131"/>
      <c r="G592" s="1132"/>
      <c r="H592" s="1131"/>
      <c r="I592" s="1133"/>
      <c r="J592" s="1131"/>
      <c r="K592" s="1131"/>
      <c r="L592" s="1131"/>
      <c r="M592" s="1131"/>
      <c r="N592" s="1131"/>
      <c r="O592" s="1131"/>
      <c r="P592" s="875"/>
      <c r="Q592" s="1131"/>
      <c r="R592" s="1131"/>
      <c r="S592" s="1131"/>
      <c r="T592" s="1131"/>
      <c r="U592" s="1131"/>
      <c r="V592" s="1131"/>
      <c r="W592" s="1131"/>
      <c r="X592" s="1132"/>
      <c r="Y592" s="1131"/>
      <c r="Z592" s="1133"/>
      <c r="AA592" s="1131"/>
      <c r="AB592" s="1131"/>
      <c r="AC592" s="1131"/>
      <c r="AD592" s="1131"/>
      <c r="AE592" s="1131"/>
      <c r="AF592" s="1131"/>
      <c r="AG592" s="875"/>
      <c r="AH592" s="1131"/>
    </row>
    <row r="593">
      <c r="A593" s="1131"/>
      <c r="B593" s="1131"/>
      <c r="C593" s="1131"/>
      <c r="D593" s="1131"/>
      <c r="E593" s="1131"/>
      <c r="F593" s="1131"/>
      <c r="G593" s="1132"/>
      <c r="H593" s="1131"/>
      <c r="I593" s="1133"/>
      <c r="J593" s="1131"/>
      <c r="K593" s="1131"/>
      <c r="L593" s="1131"/>
      <c r="M593" s="1131"/>
      <c r="N593" s="1131"/>
      <c r="O593" s="1131"/>
      <c r="P593" s="875"/>
      <c r="Q593" s="1131"/>
      <c r="R593" s="1131"/>
      <c r="S593" s="1131"/>
      <c r="T593" s="1131"/>
      <c r="U593" s="1131"/>
      <c r="V593" s="1131"/>
      <c r="W593" s="1131"/>
      <c r="X593" s="1132"/>
      <c r="Y593" s="1131"/>
      <c r="Z593" s="1133"/>
      <c r="AA593" s="1131"/>
      <c r="AB593" s="1131"/>
      <c r="AC593" s="1131"/>
      <c r="AD593" s="1131"/>
      <c r="AE593" s="1131"/>
      <c r="AF593" s="1131"/>
      <c r="AG593" s="875"/>
      <c r="AH593" s="1131"/>
    </row>
    <row r="594">
      <c r="A594" s="1131"/>
      <c r="B594" s="1131"/>
      <c r="C594" s="1131"/>
      <c r="D594" s="1131"/>
      <c r="E594" s="1131"/>
      <c r="F594" s="1131"/>
      <c r="G594" s="1132"/>
      <c r="H594" s="1131"/>
      <c r="I594" s="1133"/>
      <c r="J594" s="1131"/>
      <c r="K594" s="1131"/>
      <c r="L594" s="1131"/>
      <c r="M594" s="1131"/>
      <c r="N594" s="1131"/>
      <c r="O594" s="1131"/>
      <c r="P594" s="875"/>
      <c r="Q594" s="1131"/>
      <c r="R594" s="1131"/>
      <c r="S594" s="1131"/>
      <c r="T594" s="1131"/>
      <c r="U594" s="1131"/>
      <c r="V594" s="1131"/>
      <c r="W594" s="1131"/>
      <c r="X594" s="1132"/>
      <c r="Y594" s="1131"/>
      <c r="Z594" s="1133"/>
      <c r="AA594" s="1131"/>
      <c r="AB594" s="1131"/>
      <c r="AC594" s="1131"/>
      <c r="AD594" s="1131"/>
      <c r="AE594" s="1131"/>
      <c r="AF594" s="1131"/>
      <c r="AG594" s="875"/>
      <c r="AH594" s="1131"/>
    </row>
    <row r="595">
      <c r="A595" s="1131"/>
      <c r="B595" s="1131"/>
      <c r="C595" s="1131"/>
      <c r="D595" s="1131"/>
      <c r="E595" s="1131"/>
      <c r="F595" s="1131"/>
      <c r="G595" s="1132"/>
      <c r="H595" s="1131"/>
      <c r="I595" s="1133"/>
      <c r="J595" s="1131"/>
      <c r="K595" s="1131"/>
      <c r="L595" s="1131"/>
      <c r="M595" s="1131"/>
      <c r="N595" s="1131"/>
      <c r="O595" s="1131"/>
      <c r="P595" s="875"/>
      <c r="Q595" s="1131"/>
      <c r="R595" s="1131"/>
      <c r="S595" s="1131"/>
      <c r="T595" s="1131"/>
      <c r="U595" s="1131"/>
      <c r="V595" s="1131"/>
      <c r="W595" s="1131"/>
      <c r="X595" s="1132"/>
      <c r="Y595" s="1131"/>
      <c r="Z595" s="1133"/>
      <c r="AA595" s="1131"/>
      <c r="AB595" s="1131"/>
      <c r="AC595" s="1131"/>
      <c r="AD595" s="1131"/>
      <c r="AE595" s="1131"/>
      <c r="AF595" s="1131"/>
      <c r="AG595" s="875"/>
      <c r="AH595" s="1131"/>
    </row>
    <row r="596">
      <c r="A596" s="1131"/>
      <c r="B596" s="1131"/>
      <c r="C596" s="1131"/>
      <c r="D596" s="1131"/>
      <c r="E596" s="1131"/>
      <c r="F596" s="1131"/>
      <c r="G596" s="1132"/>
      <c r="H596" s="1131"/>
      <c r="I596" s="1133"/>
      <c r="J596" s="1131"/>
      <c r="K596" s="1131"/>
      <c r="L596" s="1131"/>
      <c r="M596" s="1131"/>
      <c r="N596" s="1131"/>
      <c r="O596" s="1131"/>
      <c r="P596" s="875"/>
      <c r="Q596" s="1131"/>
      <c r="R596" s="1131"/>
      <c r="S596" s="1131"/>
      <c r="T596" s="1131"/>
      <c r="U596" s="1131"/>
      <c r="V596" s="1131"/>
      <c r="W596" s="1131"/>
      <c r="X596" s="1132"/>
      <c r="Y596" s="1131"/>
      <c r="Z596" s="1133"/>
      <c r="AA596" s="1131"/>
      <c r="AB596" s="1131"/>
      <c r="AC596" s="1131"/>
      <c r="AD596" s="1131"/>
      <c r="AE596" s="1131"/>
      <c r="AF596" s="1131"/>
      <c r="AG596" s="875"/>
      <c r="AH596" s="1131"/>
    </row>
    <row r="597">
      <c r="A597" s="1131"/>
      <c r="B597" s="1131"/>
      <c r="C597" s="1131"/>
      <c r="D597" s="1131"/>
      <c r="E597" s="1131"/>
      <c r="F597" s="1131"/>
      <c r="G597" s="1132"/>
      <c r="H597" s="1131"/>
      <c r="I597" s="1133"/>
      <c r="J597" s="1131"/>
      <c r="K597" s="1131"/>
      <c r="L597" s="1131"/>
      <c r="M597" s="1131"/>
      <c r="N597" s="1131"/>
      <c r="O597" s="1131"/>
      <c r="P597" s="875"/>
      <c r="Q597" s="1131"/>
      <c r="R597" s="1131"/>
      <c r="S597" s="1131"/>
      <c r="T597" s="1131"/>
      <c r="U597" s="1131"/>
      <c r="V597" s="1131"/>
      <c r="W597" s="1131"/>
      <c r="X597" s="1132"/>
      <c r="Y597" s="1131"/>
      <c r="Z597" s="1133"/>
      <c r="AA597" s="1131"/>
      <c r="AB597" s="1131"/>
      <c r="AC597" s="1131"/>
      <c r="AD597" s="1131"/>
      <c r="AE597" s="1131"/>
      <c r="AF597" s="1131"/>
      <c r="AG597" s="875"/>
      <c r="AH597" s="1131"/>
    </row>
    <row r="598">
      <c r="A598" s="1131"/>
      <c r="B598" s="1131"/>
      <c r="C598" s="1131"/>
      <c r="D598" s="1131"/>
      <c r="E598" s="1131"/>
      <c r="F598" s="1131"/>
      <c r="G598" s="1132"/>
      <c r="H598" s="1131"/>
      <c r="I598" s="1133"/>
      <c r="J598" s="1131"/>
      <c r="K598" s="1131"/>
      <c r="L598" s="1131"/>
      <c r="M598" s="1131"/>
      <c r="N598" s="1131"/>
      <c r="O598" s="1131"/>
      <c r="P598" s="875"/>
      <c r="Q598" s="1131"/>
      <c r="R598" s="1131"/>
      <c r="S598" s="1131"/>
      <c r="T598" s="1131"/>
      <c r="U598" s="1131"/>
      <c r="V598" s="1131"/>
      <c r="W598" s="1131"/>
      <c r="X598" s="1132"/>
      <c r="Y598" s="1131"/>
      <c r="Z598" s="1133"/>
      <c r="AA598" s="1131"/>
      <c r="AB598" s="1131"/>
      <c r="AC598" s="1131"/>
      <c r="AD598" s="1131"/>
      <c r="AE598" s="1131"/>
      <c r="AF598" s="1131"/>
      <c r="AG598" s="875"/>
      <c r="AH598" s="1131"/>
    </row>
    <row r="599">
      <c r="A599" s="1131"/>
      <c r="B599" s="1131"/>
      <c r="C599" s="1131"/>
      <c r="D599" s="1131"/>
      <c r="E599" s="1131"/>
      <c r="F599" s="1131"/>
      <c r="G599" s="1132"/>
      <c r="H599" s="1131"/>
      <c r="I599" s="1133"/>
      <c r="J599" s="1131"/>
      <c r="K599" s="1131"/>
      <c r="L599" s="1131"/>
      <c r="M599" s="1131"/>
      <c r="N599" s="1131"/>
      <c r="O599" s="1131"/>
      <c r="P599" s="875"/>
      <c r="Q599" s="1131"/>
      <c r="R599" s="1131"/>
      <c r="S599" s="1131"/>
      <c r="T599" s="1131"/>
      <c r="U599" s="1131"/>
      <c r="V599" s="1131"/>
      <c r="W599" s="1131"/>
      <c r="X599" s="1132"/>
      <c r="Y599" s="1131"/>
      <c r="Z599" s="1133"/>
      <c r="AA599" s="1131"/>
      <c r="AB599" s="1131"/>
      <c r="AC599" s="1131"/>
      <c r="AD599" s="1131"/>
      <c r="AE599" s="1131"/>
      <c r="AF599" s="1131"/>
      <c r="AG599" s="875"/>
      <c r="AH599" s="1131"/>
    </row>
    <row r="600">
      <c r="A600" s="1131"/>
      <c r="B600" s="1131"/>
      <c r="C600" s="1131"/>
      <c r="D600" s="1131"/>
      <c r="E600" s="1131"/>
      <c r="F600" s="1131"/>
      <c r="G600" s="1132"/>
      <c r="H600" s="1131"/>
      <c r="I600" s="1133"/>
      <c r="J600" s="1131"/>
      <c r="K600" s="1131"/>
      <c r="L600" s="1131"/>
      <c r="M600" s="1131"/>
      <c r="N600" s="1131"/>
      <c r="O600" s="1131"/>
      <c r="P600" s="875"/>
      <c r="Q600" s="1131"/>
      <c r="R600" s="1131"/>
      <c r="S600" s="1131"/>
      <c r="T600" s="1131"/>
      <c r="U600" s="1131"/>
      <c r="V600" s="1131"/>
      <c r="W600" s="1131"/>
      <c r="X600" s="1132"/>
      <c r="Y600" s="1131"/>
      <c r="Z600" s="1133"/>
      <c r="AA600" s="1131"/>
      <c r="AB600" s="1131"/>
      <c r="AC600" s="1131"/>
      <c r="AD600" s="1131"/>
      <c r="AE600" s="1131"/>
      <c r="AF600" s="1131"/>
      <c r="AG600" s="875"/>
      <c r="AH600" s="1131"/>
    </row>
    <row r="601">
      <c r="A601" s="1131"/>
      <c r="B601" s="1131"/>
      <c r="C601" s="1131"/>
      <c r="D601" s="1131"/>
      <c r="E601" s="1131"/>
      <c r="F601" s="1131"/>
      <c r="G601" s="1132"/>
      <c r="H601" s="1131"/>
      <c r="I601" s="1133"/>
      <c r="J601" s="1131"/>
      <c r="K601" s="1131"/>
      <c r="L601" s="1131"/>
      <c r="M601" s="1131"/>
      <c r="N601" s="1131"/>
      <c r="O601" s="1131"/>
      <c r="P601" s="875"/>
      <c r="Q601" s="1131"/>
      <c r="R601" s="1131"/>
      <c r="S601" s="1131"/>
      <c r="T601" s="1131"/>
      <c r="U601" s="1131"/>
      <c r="V601" s="1131"/>
      <c r="W601" s="1131"/>
      <c r="X601" s="1132"/>
      <c r="Y601" s="1131"/>
      <c r="Z601" s="1133"/>
      <c r="AA601" s="1131"/>
      <c r="AB601" s="1131"/>
      <c r="AC601" s="1131"/>
      <c r="AD601" s="1131"/>
      <c r="AE601" s="1131"/>
      <c r="AF601" s="1131"/>
      <c r="AG601" s="875"/>
      <c r="AH601" s="1131"/>
    </row>
    <row r="602">
      <c r="A602" s="1131"/>
      <c r="B602" s="1131"/>
      <c r="C602" s="1131"/>
      <c r="D602" s="1131"/>
      <c r="E602" s="1131"/>
      <c r="F602" s="1131"/>
      <c r="G602" s="1132"/>
      <c r="H602" s="1131"/>
      <c r="I602" s="1133"/>
      <c r="J602" s="1131"/>
      <c r="K602" s="1131"/>
      <c r="L602" s="1131"/>
      <c r="M602" s="1131"/>
      <c r="N602" s="1131"/>
      <c r="O602" s="1131"/>
      <c r="P602" s="875"/>
      <c r="Q602" s="1131"/>
      <c r="R602" s="1131"/>
      <c r="S602" s="1131"/>
      <c r="T602" s="1131"/>
      <c r="U602" s="1131"/>
      <c r="V602" s="1131"/>
      <c r="W602" s="1131"/>
      <c r="X602" s="1132"/>
      <c r="Y602" s="1131"/>
      <c r="Z602" s="1133"/>
      <c r="AA602" s="1131"/>
      <c r="AB602" s="1131"/>
      <c r="AC602" s="1131"/>
      <c r="AD602" s="1131"/>
      <c r="AE602" s="1131"/>
      <c r="AF602" s="1131"/>
      <c r="AG602" s="875"/>
      <c r="AH602" s="1131"/>
    </row>
    <row r="603">
      <c r="A603" s="1131"/>
      <c r="B603" s="1131"/>
      <c r="C603" s="1131"/>
      <c r="D603" s="1131"/>
      <c r="E603" s="1131"/>
      <c r="F603" s="1131"/>
      <c r="G603" s="1132"/>
      <c r="H603" s="1131"/>
      <c r="I603" s="1133"/>
      <c r="J603" s="1131"/>
      <c r="K603" s="1131"/>
      <c r="L603" s="1131"/>
      <c r="M603" s="1131"/>
      <c r="N603" s="1131"/>
      <c r="O603" s="1131"/>
      <c r="P603" s="875"/>
      <c r="Q603" s="1131"/>
      <c r="R603" s="1131"/>
      <c r="S603" s="1131"/>
      <c r="T603" s="1131"/>
      <c r="U603" s="1131"/>
      <c r="V603" s="1131"/>
      <c r="W603" s="1131"/>
      <c r="X603" s="1132"/>
      <c r="Y603" s="1131"/>
      <c r="Z603" s="1133"/>
      <c r="AA603" s="1131"/>
      <c r="AB603" s="1131"/>
      <c r="AC603" s="1131"/>
      <c r="AD603" s="1131"/>
      <c r="AE603" s="1131"/>
      <c r="AF603" s="1131"/>
      <c r="AG603" s="875"/>
      <c r="AH603" s="1131"/>
    </row>
    <row r="604">
      <c r="A604" s="1131"/>
      <c r="B604" s="1131"/>
      <c r="C604" s="1131"/>
      <c r="D604" s="1131"/>
      <c r="E604" s="1131"/>
      <c r="F604" s="1131"/>
      <c r="G604" s="1132"/>
      <c r="H604" s="1131"/>
      <c r="I604" s="1133"/>
      <c r="J604" s="1131"/>
      <c r="K604" s="1131"/>
      <c r="L604" s="1131"/>
      <c r="M604" s="1131"/>
      <c r="N604" s="1131"/>
      <c r="O604" s="1131"/>
      <c r="P604" s="875"/>
      <c r="Q604" s="1131"/>
      <c r="R604" s="1131"/>
      <c r="S604" s="1131"/>
      <c r="T604" s="1131"/>
      <c r="U604" s="1131"/>
      <c r="V604" s="1131"/>
      <c r="W604" s="1131"/>
      <c r="X604" s="1132"/>
      <c r="Y604" s="1131"/>
      <c r="Z604" s="1133"/>
      <c r="AA604" s="1131"/>
      <c r="AB604" s="1131"/>
      <c r="AC604" s="1131"/>
      <c r="AD604" s="1131"/>
      <c r="AE604" s="1131"/>
      <c r="AF604" s="1131"/>
      <c r="AG604" s="875"/>
      <c r="AH604" s="1131"/>
    </row>
    <row r="605">
      <c r="A605" s="1131"/>
      <c r="B605" s="1131"/>
      <c r="C605" s="1131"/>
      <c r="D605" s="1131"/>
      <c r="E605" s="1131"/>
      <c r="F605" s="1131"/>
      <c r="G605" s="1132"/>
      <c r="H605" s="1131"/>
      <c r="I605" s="1133"/>
      <c r="J605" s="1131"/>
      <c r="K605" s="1131"/>
      <c r="L605" s="1131"/>
      <c r="M605" s="1131"/>
      <c r="N605" s="1131"/>
      <c r="O605" s="1131"/>
      <c r="P605" s="875"/>
      <c r="Q605" s="1131"/>
      <c r="R605" s="1131"/>
      <c r="S605" s="1131"/>
      <c r="T605" s="1131"/>
      <c r="U605" s="1131"/>
      <c r="V605" s="1131"/>
      <c r="W605" s="1131"/>
      <c r="X605" s="1132"/>
      <c r="Y605" s="1131"/>
      <c r="Z605" s="1133"/>
      <c r="AA605" s="1131"/>
      <c r="AB605" s="1131"/>
      <c r="AC605" s="1131"/>
      <c r="AD605" s="1131"/>
      <c r="AE605" s="1131"/>
      <c r="AF605" s="1131"/>
      <c r="AG605" s="875"/>
      <c r="AH605" s="1131"/>
    </row>
    <row r="606">
      <c r="A606" s="1131"/>
      <c r="B606" s="1131"/>
      <c r="C606" s="1131"/>
      <c r="D606" s="1131"/>
      <c r="E606" s="1131"/>
      <c r="F606" s="1131"/>
      <c r="G606" s="1132"/>
      <c r="H606" s="1131"/>
      <c r="I606" s="1133"/>
      <c r="J606" s="1131"/>
      <c r="K606" s="1131"/>
      <c r="L606" s="1131"/>
      <c r="M606" s="1131"/>
      <c r="N606" s="1131"/>
      <c r="O606" s="1131"/>
      <c r="P606" s="875"/>
      <c r="Q606" s="1131"/>
      <c r="R606" s="1131"/>
      <c r="S606" s="1131"/>
      <c r="T606" s="1131"/>
      <c r="U606" s="1131"/>
      <c r="V606" s="1131"/>
      <c r="W606" s="1131"/>
      <c r="X606" s="1132"/>
      <c r="Y606" s="1131"/>
      <c r="Z606" s="1133"/>
      <c r="AA606" s="1131"/>
      <c r="AB606" s="1131"/>
      <c r="AC606" s="1131"/>
      <c r="AD606" s="1131"/>
      <c r="AE606" s="1131"/>
      <c r="AF606" s="1131"/>
      <c r="AG606" s="875"/>
      <c r="AH606" s="1131"/>
    </row>
    <row r="607">
      <c r="A607" s="1131"/>
      <c r="B607" s="1131"/>
      <c r="C607" s="1131"/>
      <c r="D607" s="1131"/>
      <c r="E607" s="1131"/>
      <c r="F607" s="1131"/>
      <c r="G607" s="1132"/>
      <c r="H607" s="1131"/>
      <c r="I607" s="1133"/>
      <c r="J607" s="1131"/>
      <c r="K607" s="1131"/>
      <c r="L607" s="1131"/>
      <c r="M607" s="1131"/>
      <c r="N607" s="1131"/>
      <c r="O607" s="1131"/>
      <c r="P607" s="875"/>
      <c r="Q607" s="1131"/>
      <c r="R607" s="1131"/>
      <c r="S607" s="1131"/>
      <c r="T607" s="1131"/>
      <c r="U607" s="1131"/>
      <c r="V607" s="1131"/>
      <c r="W607" s="1131"/>
      <c r="X607" s="1132"/>
      <c r="Y607" s="1131"/>
      <c r="Z607" s="1133"/>
      <c r="AA607" s="1131"/>
      <c r="AB607" s="1131"/>
      <c r="AC607" s="1131"/>
      <c r="AD607" s="1131"/>
      <c r="AE607" s="1131"/>
      <c r="AF607" s="1131"/>
      <c r="AG607" s="875"/>
      <c r="AH607" s="1131"/>
    </row>
    <row r="608">
      <c r="A608" s="1131"/>
      <c r="B608" s="1131"/>
      <c r="C608" s="1131"/>
      <c r="D608" s="1131"/>
      <c r="E608" s="1131"/>
      <c r="F608" s="1131"/>
      <c r="G608" s="1132"/>
      <c r="H608" s="1131"/>
      <c r="I608" s="1133"/>
      <c r="J608" s="1131"/>
      <c r="K608" s="1131"/>
      <c r="L608" s="1131"/>
      <c r="M608" s="1131"/>
      <c r="N608" s="1131"/>
      <c r="O608" s="1131"/>
      <c r="P608" s="875"/>
      <c r="Q608" s="1131"/>
      <c r="R608" s="1131"/>
      <c r="S608" s="1131"/>
      <c r="T608" s="1131"/>
      <c r="U608" s="1131"/>
      <c r="V608" s="1131"/>
      <c r="W608" s="1131"/>
      <c r="X608" s="1132"/>
      <c r="Y608" s="1131"/>
      <c r="Z608" s="1133"/>
      <c r="AA608" s="1131"/>
      <c r="AB608" s="1131"/>
      <c r="AC608" s="1131"/>
      <c r="AD608" s="1131"/>
      <c r="AE608" s="1131"/>
      <c r="AF608" s="1131"/>
      <c r="AG608" s="875"/>
      <c r="AH608" s="1131"/>
    </row>
    <row r="609">
      <c r="A609" s="1131"/>
      <c r="B609" s="1131"/>
      <c r="C609" s="1131"/>
      <c r="D609" s="1131"/>
      <c r="E609" s="1131"/>
      <c r="F609" s="1131"/>
      <c r="G609" s="1132"/>
      <c r="H609" s="1131"/>
      <c r="I609" s="1133"/>
      <c r="J609" s="1131"/>
      <c r="K609" s="1131"/>
      <c r="L609" s="1131"/>
      <c r="M609" s="1131"/>
      <c r="N609" s="1131"/>
      <c r="O609" s="1131"/>
      <c r="P609" s="875"/>
      <c r="Q609" s="1131"/>
      <c r="R609" s="1131"/>
      <c r="S609" s="1131"/>
      <c r="T609" s="1131"/>
      <c r="U609" s="1131"/>
      <c r="V609" s="1131"/>
      <c r="W609" s="1131"/>
      <c r="X609" s="1132"/>
      <c r="Y609" s="1131"/>
      <c r="Z609" s="1133"/>
      <c r="AA609" s="1131"/>
      <c r="AB609" s="1131"/>
      <c r="AC609" s="1131"/>
      <c r="AD609" s="1131"/>
      <c r="AE609" s="1131"/>
      <c r="AF609" s="1131"/>
      <c r="AG609" s="875"/>
      <c r="AH609" s="1131"/>
    </row>
    <row r="610">
      <c r="A610" s="1131"/>
      <c r="B610" s="1131"/>
      <c r="C610" s="1131"/>
      <c r="D610" s="1131"/>
      <c r="E610" s="1131"/>
      <c r="F610" s="1131"/>
      <c r="G610" s="1132"/>
      <c r="H610" s="1131"/>
      <c r="I610" s="1133"/>
      <c r="J610" s="1131"/>
      <c r="K610" s="1131"/>
      <c r="L610" s="1131"/>
      <c r="M610" s="1131"/>
      <c r="N610" s="1131"/>
      <c r="O610" s="1131"/>
      <c r="P610" s="875"/>
      <c r="Q610" s="1131"/>
      <c r="R610" s="1131"/>
      <c r="S610" s="1131"/>
      <c r="T610" s="1131"/>
      <c r="U610" s="1131"/>
      <c r="V610" s="1131"/>
      <c r="W610" s="1131"/>
      <c r="X610" s="1132"/>
      <c r="Y610" s="1131"/>
      <c r="Z610" s="1133"/>
      <c r="AA610" s="1131"/>
      <c r="AB610" s="1131"/>
      <c r="AC610" s="1131"/>
      <c r="AD610" s="1131"/>
      <c r="AE610" s="1131"/>
      <c r="AF610" s="1131"/>
      <c r="AG610" s="875"/>
      <c r="AH610" s="1131"/>
    </row>
    <row r="611">
      <c r="A611" s="1131"/>
      <c r="B611" s="1131"/>
      <c r="C611" s="1131"/>
      <c r="D611" s="1131"/>
      <c r="E611" s="1131"/>
      <c r="F611" s="1131"/>
      <c r="G611" s="1132"/>
      <c r="H611" s="1131"/>
      <c r="I611" s="1133"/>
      <c r="J611" s="1131"/>
      <c r="K611" s="1131"/>
      <c r="L611" s="1131"/>
      <c r="M611" s="1131"/>
      <c r="N611" s="1131"/>
      <c r="O611" s="1131"/>
      <c r="P611" s="875"/>
      <c r="Q611" s="1131"/>
      <c r="R611" s="1131"/>
      <c r="S611" s="1131"/>
      <c r="T611" s="1131"/>
      <c r="U611" s="1131"/>
      <c r="V611" s="1131"/>
      <c r="W611" s="1131"/>
      <c r="X611" s="1132"/>
      <c r="Y611" s="1131"/>
      <c r="Z611" s="1133"/>
      <c r="AA611" s="1131"/>
      <c r="AB611" s="1131"/>
      <c r="AC611" s="1131"/>
      <c r="AD611" s="1131"/>
      <c r="AE611" s="1131"/>
      <c r="AF611" s="1131"/>
      <c r="AG611" s="875"/>
      <c r="AH611" s="1131"/>
    </row>
    <row r="612">
      <c r="A612" s="1131"/>
      <c r="B612" s="1131"/>
      <c r="C612" s="1131"/>
      <c r="D612" s="1131"/>
      <c r="E612" s="1131"/>
      <c r="F612" s="1131"/>
      <c r="G612" s="1132"/>
      <c r="H612" s="1131"/>
      <c r="I612" s="1133"/>
      <c r="J612" s="1131"/>
      <c r="K612" s="1131"/>
      <c r="L612" s="1131"/>
      <c r="M612" s="1131"/>
      <c r="N612" s="1131"/>
      <c r="O612" s="1131"/>
      <c r="P612" s="875"/>
      <c r="Q612" s="1131"/>
      <c r="R612" s="1131"/>
      <c r="S612" s="1131"/>
      <c r="T612" s="1131"/>
      <c r="U612" s="1131"/>
      <c r="V612" s="1131"/>
      <c r="W612" s="1131"/>
      <c r="X612" s="1132"/>
      <c r="Y612" s="1131"/>
      <c r="Z612" s="1133"/>
      <c r="AA612" s="1131"/>
      <c r="AB612" s="1131"/>
      <c r="AC612" s="1131"/>
      <c r="AD612" s="1131"/>
      <c r="AE612" s="1131"/>
      <c r="AF612" s="1131"/>
      <c r="AG612" s="875"/>
      <c r="AH612" s="1131"/>
    </row>
    <row r="613">
      <c r="A613" s="1131"/>
      <c r="B613" s="1131"/>
      <c r="C613" s="1131"/>
      <c r="D613" s="1131"/>
      <c r="E613" s="1131"/>
      <c r="F613" s="1131"/>
      <c r="G613" s="1132"/>
      <c r="H613" s="1131"/>
      <c r="I613" s="1133"/>
      <c r="J613" s="1131"/>
      <c r="K613" s="1131"/>
      <c r="L613" s="1131"/>
      <c r="M613" s="1131"/>
      <c r="N613" s="1131"/>
      <c r="O613" s="1131"/>
      <c r="P613" s="875"/>
      <c r="Q613" s="1131"/>
      <c r="R613" s="1131"/>
      <c r="S613" s="1131"/>
      <c r="T613" s="1131"/>
      <c r="U613" s="1131"/>
      <c r="V613" s="1131"/>
      <c r="W613" s="1131"/>
      <c r="X613" s="1132"/>
      <c r="Y613" s="1131"/>
      <c r="Z613" s="1133"/>
      <c r="AA613" s="1131"/>
      <c r="AB613" s="1131"/>
      <c r="AC613" s="1131"/>
      <c r="AD613" s="1131"/>
      <c r="AE613" s="1131"/>
      <c r="AF613" s="1131"/>
      <c r="AG613" s="875"/>
      <c r="AH613" s="1131"/>
    </row>
    <row r="614">
      <c r="A614" s="1131"/>
      <c r="B614" s="1131"/>
      <c r="C614" s="1131"/>
      <c r="D614" s="1131"/>
      <c r="E614" s="1131"/>
      <c r="F614" s="1131"/>
      <c r="G614" s="1132"/>
      <c r="H614" s="1131"/>
      <c r="I614" s="1133"/>
      <c r="J614" s="1131"/>
      <c r="K614" s="1131"/>
      <c r="L614" s="1131"/>
      <c r="M614" s="1131"/>
      <c r="N614" s="1131"/>
      <c r="O614" s="1131"/>
      <c r="P614" s="875"/>
      <c r="Q614" s="1131"/>
      <c r="R614" s="1131"/>
      <c r="S614" s="1131"/>
      <c r="T614" s="1131"/>
      <c r="U614" s="1131"/>
      <c r="V614" s="1131"/>
      <c r="W614" s="1131"/>
      <c r="X614" s="1132"/>
      <c r="Y614" s="1131"/>
      <c r="Z614" s="1133"/>
      <c r="AA614" s="1131"/>
      <c r="AB614" s="1131"/>
      <c r="AC614" s="1131"/>
      <c r="AD614" s="1131"/>
      <c r="AE614" s="1131"/>
      <c r="AF614" s="1131"/>
      <c r="AG614" s="875"/>
      <c r="AH614" s="1131"/>
    </row>
    <row r="615">
      <c r="A615" s="1131"/>
      <c r="B615" s="1131"/>
      <c r="C615" s="1131"/>
      <c r="D615" s="1131"/>
      <c r="E615" s="1131"/>
      <c r="F615" s="1131"/>
      <c r="G615" s="1132"/>
      <c r="H615" s="1131"/>
      <c r="I615" s="1133"/>
      <c r="J615" s="1131"/>
      <c r="K615" s="1131"/>
      <c r="L615" s="1131"/>
      <c r="M615" s="1131"/>
      <c r="N615" s="1131"/>
      <c r="O615" s="1131"/>
      <c r="P615" s="875"/>
      <c r="Q615" s="1131"/>
      <c r="R615" s="1131"/>
      <c r="S615" s="1131"/>
      <c r="T615" s="1131"/>
      <c r="U615" s="1131"/>
      <c r="V615" s="1131"/>
      <c r="W615" s="1131"/>
      <c r="X615" s="1132"/>
      <c r="Y615" s="1131"/>
      <c r="Z615" s="1133"/>
      <c r="AA615" s="1131"/>
      <c r="AB615" s="1131"/>
      <c r="AC615" s="1131"/>
      <c r="AD615" s="1131"/>
      <c r="AE615" s="1131"/>
      <c r="AF615" s="1131"/>
      <c r="AG615" s="875"/>
      <c r="AH615" s="1131"/>
    </row>
    <row r="616">
      <c r="A616" s="1131"/>
      <c r="B616" s="1131"/>
      <c r="C616" s="1131"/>
      <c r="D616" s="1131"/>
      <c r="E616" s="1131"/>
      <c r="F616" s="1131"/>
      <c r="G616" s="1132"/>
      <c r="H616" s="1131"/>
      <c r="I616" s="1133"/>
      <c r="J616" s="1131"/>
      <c r="K616" s="1131"/>
      <c r="L616" s="1131"/>
      <c r="M616" s="1131"/>
      <c r="N616" s="1131"/>
      <c r="O616" s="1131"/>
      <c r="P616" s="875"/>
      <c r="Q616" s="1131"/>
      <c r="R616" s="1131"/>
      <c r="S616" s="1131"/>
      <c r="T616" s="1131"/>
      <c r="U616" s="1131"/>
      <c r="V616" s="1131"/>
      <c r="W616" s="1131"/>
      <c r="X616" s="1132"/>
      <c r="Y616" s="1131"/>
      <c r="Z616" s="1133"/>
      <c r="AA616" s="1131"/>
      <c r="AB616" s="1131"/>
      <c r="AC616" s="1131"/>
      <c r="AD616" s="1131"/>
      <c r="AE616" s="1131"/>
      <c r="AF616" s="1131"/>
      <c r="AG616" s="875"/>
      <c r="AH616" s="1131"/>
    </row>
    <row r="617">
      <c r="A617" s="1131"/>
      <c r="B617" s="1131"/>
      <c r="C617" s="1131"/>
      <c r="D617" s="1131"/>
      <c r="E617" s="1131"/>
      <c r="F617" s="1131"/>
      <c r="G617" s="1132"/>
      <c r="H617" s="1131"/>
      <c r="I617" s="1133"/>
      <c r="J617" s="1131"/>
      <c r="K617" s="1131"/>
      <c r="L617" s="1131"/>
      <c r="M617" s="1131"/>
      <c r="N617" s="1131"/>
      <c r="O617" s="1131"/>
      <c r="P617" s="875"/>
      <c r="Q617" s="1131"/>
      <c r="R617" s="1131"/>
      <c r="S617" s="1131"/>
      <c r="T617" s="1131"/>
      <c r="U617" s="1131"/>
      <c r="V617" s="1131"/>
      <c r="W617" s="1131"/>
      <c r="X617" s="1132"/>
      <c r="Y617" s="1131"/>
      <c r="Z617" s="1133"/>
      <c r="AA617" s="1131"/>
      <c r="AB617" s="1131"/>
      <c r="AC617" s="1131"/>
      <c r="AD617" s="1131"/>
      <c r="AE617" s="1131"/>
      <c r="AF617" s="1131"/>
      <c r="AG617" s="875"/>
      <c r="AH617" s="1131"/>
    </row>
    <row r="618">
      <c r="A618" s="1131"/>
      <c r="B618" s="1131"/>
      <c r="C618" s="1131"/>
      <c r="D618" s="1131"/>
      <c r="E618" s="1131"/>
      <c r="F618" s="1131"/>
      <c r="G618" s="1132"/>
      <c r="H618" s="1131"/>
      <c r="I618" s="1133"/>
      <c r="J618" s="1131"/>
      <c r="K618" s="1131"/>
      <c r="L618" s="1131"/>
      <c r="M618" s="1131"/>
      <c r="N618" s="1131"/>
      <c r="O618" s="1131"/>
      <c r="P618" s="875"/>
      <c r="Q618" s="1131"/>
      <c r="R618" s="1131"/>
      <c r="S618" s="1131"/>
      <c r="T618" s="1131"/>
      <c r="U618" s="1131"/>
      <c r="V618" s="1131"/>
      <c r="W618" s="1131"/>
      <c r="X618" s="1132"/>
      <c r="Y618" s="1131"/>
      <c r="Z618" s="1133"/>
      <c r="AA618" s="1131"/>
      <c r="AB618" s="1131"/>
      <c r="AC618" s="1131"/>
      <c r="AD618" s="1131"/>
      <c r="AE618" s="1131"/>
      <c r="AF618" s="1131"/>
      <c r="AG618" s="875"/>
      <c r="AH618" s="1131"/>
    </row>
    <row r="619">
      <c r="A619" s="1131"/>
      <c r="B619" s="1131"/>
      <c r="C619" s="1131"/>
      <c r="D619" s="1131"/>
      <c r="E619" s="1131"/>
      <c r="F619" s="1131"/>
      <c r="G619" s="1132"/>
      <c r="H619" s="1131"/>
      <c r="I619" s="1133"/>
      <c r="J619" s="1131"/>
      <c r="K619" s="1131"/>
      <c r="L619" s="1131"/>
      <c r="M619" s="1131"/>
      <c r="N619" s="1131"/>
      <c r="O619" s="1131"/>
      <c r="P619" s="875"/>
      <c r="Q619" s="1131"/>
      <c r="R619" s="1131"/>
      <c r="S619" s="1131"/>
      <c r="T619" s="1131"/>
      <c r="U619" s="1131"/>
      <c r="V619" s="1131"/>
      <c r="W619" s="1131"/>
      <c r="X619" s="1132"/>
      <c r="Y619" s="1131"/>
      <c r="Z619" s="1133"/>
      <c r="AA619" s="1131"/>
      <c r="AB619" s="1131"/>
      <c r="AC619" s="1131"/>
      <c r="AD619" s="1131"/>
      <c r="AE619" s="1131"/>
      <c r="AF619" s="1131"/>
      <c r="AG619" s="875"/>
      <c r="AH619" s="1131"/>
    </row>
    <row r="620">
      <c r="A620" s="1131"/>
      <c r="B620" s="1131"/>
      <c r="C620" s="1131"/>
      <c r="D620" s="1131"/>
      <c r="E620" s="1131"/>
      <c r="F620" s="1131"/>
      <c r="G620" s="1132"/>
      <c r="H620" s="1131"/>
      <c r="I620" s="1133"/>
      <c r="J620" s="1131"/>
      <c r="K620" s="1131"/>
      <c r="L620" s="1131"/>
      <c r="M620" s="1131"/>
      <c r="N620" s="1131"/>
      <c r="O620" s="1131"/>
      <c r="P620" s="875"/>
      <c r="Q620" s="1131"/>
      <c r="R620" s="1131"/>
      <c r="S620" s="1131"/>
      <c r="T620" s="1131"/>
      <c r="U620" s="1131"/>
      <c r="V620" s="1131"/>
      <c r="W620" s="1131"/>
      <c r="X620" s="1132"/>
      <c r="Y620" s="1131"/>
      <c r="Z620" s="1133"/>
      <c r="AA620" s="1131"/>
      <c r="AB620" s="1131"/>
      <c r="AC620" s="1131"/>
      <c r="AD620" s="1131"/>
      <c r="AE620" s="1131"/>
      <c r="AF620" s="1131"/>
      <c r="AG620" s="875"/>
      <c r="AH620" s="1131"/>
    </row>
    <row r="621">
      <c r="A621" s="1131"/>
      <c r="B621" s="1131"/>
      <c r="C621" s="1131"/>
      <c r="D621" s="1131"/>
      <c r="E621" s="1131"/>
      <c r="F621" s="1131"/>
      <c r="G621" s="1132"/>
      <c r="H621" s="1131"/>
      <c r="I621" s="1133"/>
      <c r="J621" s="1131"/>
      <c r="K621" s="1131"/>
      <c r="L621" s="1131"/>
      <c r="M621" s="1131"/>
      <c r="N621" s="1131"/>
      <c r="O621" s="1131"/>
      <c r="P621" s="875"/>
      <c r="Q621" s="1131"/>
      <c r="R621" s="1131"/>
      <c r="S621" s="1131"/>
      <c r="T621" s="1131"/>
      <c r="U621" s="1131"/>
      <c r="V621" s="1131"/>
      <c r="W621" s="1131"/>
      <c r="X621" s="1132"/>
      <c r="Y621" s="1131"/>
      <c r="Z621" s="1133"/>
      <c r="AA621" s="1131"/>
      <c r="AB621" s="1131"/>
      <c r="AC621" s="1131"/>
      <c r="AD621" s="1131"/>
      <c r="AE621" s="1131"/>
      <c r="AF621" s="1131"/>
      <c r="AG621" s="875"/>
      <c r="AH621" s="1131"/>
    </row>
    <row r="622">
      <c r="A622" s="1131"/>
      <c r="B622" s="1131"/>
      <c r="C622" s="1131"/>
      <c r="D622" s="1131"/>
      <c r="E622" s="1131"/>
      <c r="F622" s="1131"/>
      <c r="G622" s="1132"/>
      <c r="H622" s="1131"/>
      <c r="I622" s="1133"/>
      <c r="J622" s="1131"/>
      <c r="K622" s="1131"/>
      <c r="L622" s="1131"/>
      <c r="M622" s="1131"/>
      <c r="N622" s="1131"/>
      <c r="O622" s="1131"/>
      <c r="P622" s="875"/>
      <c r="Q622" s="1131"/>
      <c r="R622" s="1131"/>
      <c r="S622" s="1131"/>
      <c r="T622" s="1131"/>
      <c r="U622" s="1131"/>
      <c r="V622" s="1131"/>
      <c r="W622" s="1131"/>
      <c r="X622" s="1132"/>
      <c r="Y622" s="1131"/>
      <c r="Z622" s="1133"/>
      <c r="AA622" s="1131"/>
      <c r="AB622" s="1131"/>
      <c r="AC622" s="1131"/>
      <c r="AD622" s="1131"/>
      <c r="AE622" s="1131"/>
      <c r="AF622" s="1131"/>
      <c r="AG622" s="875"/>
      <c r="AH622" s="1131"/>
    </row>
    <row r="623">
      <c r="A623" s="1131"/>
      <c r="B623" s="1131"/>
      <c r="C623" s="1131"/>
      <c r="D623" s="1131"/>
      <c r="E623" s="1131"/>
      <c r="F623" s="1131"/>
      <c r="G623" s="1132"/>
      <c r="H623" s="1131"/>
      <c r="I623" s="1133"/>
      <c r="J623" s="1131"/>
      <c r="K623" s="1131"/>
      <c r="L623" s="1131"/>
      <c r="M623" s="1131"/>
      <c r="N623" s="1131"/>
      <c r="O623" s="1131"/>
      <c r="P623" s="875"/>
      <c r="Q623" s="1131"/>
      <c r="R623" s="1131"/>
      <c r="S623" s="1131"/>
      <c r="T623" s="1131"/>
      <c r="U623" s="1131"/>
      <c r="V623" s="1131"/>
      <c r="W623" s="1131"/>
      <c r="X623" s="1132"/>
      <c r="Y623" s="1131"/>
      <c r="Z623" s="1133"/>
      <c r="AA623" s="1131"/>
      <c r="AB623" s="1131"/>
      <c r="AC623" s="1131"/>
      <c r="AD623" s="1131"/>
      <c r="AE623" s="1131"/>
      <c r="AF623" s="1131"/>
      <c r="AG623" s="875"/>
      <c r="AH623" s="1131"/>
    </row>
    <row r="624">
      <c r="A624" s="1131"/>
      <c r="B624" s="1131"/>
      <c r="C624" s="1131"/>
      <c r="D624" s="1131"/>
      <c r="E624" s="1131"/>
      <c r="F624" s="1131"/>
      <c r="G624" s="1132"/>
      <c r="H624" s="1131"/>
      <c r="I624" s="1133"/>
      <c r="J624" s="1131"/>
      <c r="K624" s="1131"/>
      <c r="L624" s="1131"/>
      <c r="M624" s="1131"/>
      <c r="N624" s="1131"/>
      <c r="O624" s="1131"/>
      <c r="P624" s="875"/>
      <c r="Q624" s="1131"/>
      <c r="R624" s="1131"/>
      <c r="S624" s="1131"/>
      <c r="T624" s="1131"/>
      <c r="U624" s="1131"/>
      <c r="V624" s="1131"/>
      <c r="W624" s="1131"/>
      <c r="X624" s="1132"/>
      <c r="Y624" s="1131"/>
      <c r="Z624" s="1133"/>
      <c r="AA624" s="1131"/>
      <c r="AB624" s="1131"/>
      <c r="AC624" s="1131"/>
      <c r="AD624" s="1131"/>
      <c r="AE624" s="1131"/>
      <c r="AF624" s="1131"/>
      <c r="AG624" s="875"/>
      <c r="AH624" s="1131"/>
    </row>
    <row r="625">
      <c r="A625" s="1131"/>
      <c r="B625" s="1131"/>
      <c r="C625" s="1131"/>
      <c r="D625" s="1131"/>
      <c r="E625" s="1131"/>
      <c r="F625" s="1131"/>
      <c r="G625" s="1132"/>
      <c r="H625" s="1131"/>
      <c r="I625" s="1133"/>
      <c r="J625" s="1131"/>
      <c r="K625" s="1131"/>
      <c r="L625" s="1131"/>
      <c r="M625" s="1131"/>
      <c r="N625" s="1131"/>
      <c r="O625" s="1131"/>
      <c r="P625" s="875"/>
      <c r="Q625" s="1131"/>
      <c r="R625" s="1131"/>
      <c r="S625" s="1131"/>
      <c r="T625" s="1131"/>
      <c r="U625" s="1131"/>
      <c r="V625" s="1131"/>
      <c r="W625" s="1131"/>
      <c r="X625" s="1132"/>
      <c r="Y625" s="1131"/>
      <c r="Z625" s="1133"/>
      <c r="AA625" s="1131"/>
      <c r="AB625" s="1131"/>
      <c r="AC625" s="1131"/>
      <c r="AD625" s="1131"/>
      <c r="AE625" s="1131"/>
      <c r="AF625" s="1131"/>
      <c r="AG625" s="875"/>
      <c r="AH625" s="1131"/>
    </row>
    <row r="626">
      <c r="A626" s="1131"/>
      <c r="B626" s="1131"/>
      <c r="C626" s="1131"/>
      <c r="D626" s="1131"/>
      <c r="E626" s="1131"/>
      <c r="F626" s="1131"/>
      <c r="G626" s="1132"/>
      <c r="H626" s="1131"/>
      <c r="I626" s="1133"/>
      <c r="J626" s="1131"/>
      <c r="K626" s="1131"/>
      <c r="L626" s="1131"/>
      <c r="M626" s="1131"/>
      <c r="N626" s="1131"/>
      <c r="O626" s="1131"/>
      <c r="P626" s="875"/>
      <c r="Q626" s="1131"/>
      <c r="R626" s="1131"/>
      <c r="S626" s="1131"/>
      <c r="T626" s="1131"/>
      <c r="U626" s="1131"/>
      <c r="V626" s="1131"/>
      <c r="W626" s="1131"/>
      <c r="X626" s="1132"/>
      <c r="Y626" s="1131"/>
      <c r="Z626" s="1133"/>
      <c r="AA626" s="1131"/>
      <c r="AB626" s="1131"/>
      <c r="AC626" s="1131"/>
      <c r="AD626" s="1131"/>
      <c r="AE626" s="1131"/>
      <c r="AF626" s="1131"/>
      <c r="AG626" s="875"/>
      <c r="AH626" s="1131"/>
    </row>
    <row r="627">
      <c r="A627" s="1131"/>
      <c r="B627" s="1131"/>
      <c r="C627" s="1131"/>
      <c r="D627" s="1131"/>
      <c r="E627" s="1131"/>
      <c r="F627" s="1131"/>
      <c r="G627" s="1132"/>
      <c r="H627" s="1131"/>
      <c r="I627" s="1133"/>
      <c r="J627" s="1131"/>
      <c r="K627" s="1131"/>
      <c r="L627" s="1131"/>
      <c r="M627" s="1131"/>
      <c r="N627" s="1131"/>
      <c r="O627" s="1131"/>
      <c r="P627" s="875"/>
      <c r="Q627" s="1131"/>
      <c r="R627" s="1131"/>
      <c r="S627" s="1131"/>
      <c r="T627" s="1131"/>
      <c r="U627" s="1131"/>
      <c r="V627" s="1131"/>
      <c r="W627" s="1131"/>
      <c r="X627" s="1132"/>
      <c r="Y627" s="1131"/>
      <c r="Z627" s="1133"/>
      <c r="AA627" s="1131"/>
      <c r="AB627" s="1131"/>
      <c r="AC627" s="1131"/>
      <c r="AD627" s="1131"/>
      <c r="AE627" s="1131"/>
      <c r="AF627" s="1131"/>
      <c r="AG627" s="875"/>
      <c r="AH627" s="1131"/>
    </row>
    <row r="628">
      <c r="A628" s="1131"/>
      <c r="B628" s="1131"/>
      <c r="C628" s="1131"/>
      <c r="D628" s="1131"/>
      <c r="E628" s="1131"/>
      <c r="F628" s="1131"/>
      <c r="G628" s="1132"/>
      <c r="H628" s="1131"/>
      <c r="I628" s="1133"/>
      <c r="J628" s="1131"/>
      <c r="K628" s="1131"/>
      <c r="L628" s="1131"/>
      <c r="M628" s="1131"/>
      <c r="N628" s="1131"/>
      <c r="O628" s="1131"/>
      <c r="P628" s="875"/>
      <c r="Q628" s="1131"/>
      <c r="R628" s="1131"/>
      <c r="S628" s="1131"/>
      <c r="T628" s="1131"/>
      <c r="U628" s="1131"/>
      <c r="V628" s="1131"/>
      <c r="W628" s="1131"/>
      <c r="X628" s="1132"/>
      <c r="Y628" s="1131"/>
      <c r="Z628" s="1133"/>
      <c r="AA628" s="1131"/>
      <c r="AB628" s="1131"/>
      <c r="AC628" s="1131"/>
      <c r="AD628" s="1131"/>
      <c r="AE628" s="1131"/>
      <c r="AF628" s="1131"/>
      <c r="AG628" s="875"/>
      <c r="AH628" s="1131"/>
    </row>
    <row r="629">
      <c r="A629" s="1131"/>
      <c r="B629" s="1131"/>
      <c r="C629" s="1131"/>
      <c r="D629" s="1131"/>
      <c r="E629" s="1131"/>
      <c r="F629" s="1131"/>
      <c r="G629" s="1132"/>
      <c r="H629" s="1131"/>
      <c r="I629" s="1133"/>
      <c r="J629" s="1131"/>
      <c r="K629" s="1131"/>
      <c r="L629" s="1131"/>
      <c r="M629" s="1131"/>
      <c r="N629" s="1131"/>
      <c r="O629" s="1131"/>
      <c r="P629" s="875"/>
      <c r="Q629" s="1131"/>
      <c r="R629" s="1131"/>
      <c r="S629" s="1131"/>
      <c r="T629" s="1131"/>
      <c r="U629" s="1131"/>
      <c r="V629" s="1131"/>
      <c r="W629" s="1131"/>
      <c r="X629" s="1132"/>
      <c r="Y629" s="1131"/>
      <c r="Z629" s="1133"/>
      <c r="AA629" s="1131"/>
      <c r="AB629" s="1131"/>
      <c r="AC629" s="1131"/>
      <c r="AD629" s="1131"/>
      <c r="AE629" s="1131"/>
      <c r="AF629" s="1131"/>
      <c r="AG629" s="875"/>
      <c r="AH629" s="1131"/>
    </row>
    <row r="630">
      <c r="A630" s="1131"/>
      <c r="B630" s="1131"/>
      <c r="C630" s="1131"/>
      <c r="D630" s="1131"/>
      <c r="E630" s="1131"/>
      <c r="F630" s="1131"/>
      <c r="G630" s="1132"/>
      <c r="H630" s="1131"/>
      <c r="I630" s="1133"/>
      <c r="J630" s="1131"/>
      <c r="K630" s="1131"/>
      <c r="L630" s="1131"/>
      <c r="M630" s="1131"/>
      <c r="N630" s="1131"/>
      <c r="O630" s="1131"/>
      <c r="P630" s="875"/>
      <c r="Q630" s="1131"/>
      <c r="R630" s="1131"/>
      <c r="S630" s="1131"/>
      <c r="T630" s="1131"/>
      <c r="U630" s="1131"/>
      <c r="V630" s="1131"/>
      <c r="W630" s="1131"/>
      <c r="X630" s="1132"/>
      <c r="Y630" s="1131"/>
      <c r="Z630" s="1133"/>
      <c r="AA630" s="1131"/>
      <c r="AB630" s="1131"/>
      <c r="AC630" s="1131"/>
      <c r="AD630" s="1131"/>
      <c r="AE630" s="1131"/>
      <c r="AF630" s="1131"/>
      <c r="AG630" s="875"/>
      <c r="AH630" s="1131"/>
    </row>
    <row r="631">
      <c r="A631" s="1131"/>
      <c r="B631" s="1131"/>
      <c r="C631" s="1131"/>
      <c r="D631" s="1131"/>
      <c r="E631" s="1131"/>
      <c r="F631" s="1131"/>
      <c r="G631" s="1132"/>
      <c r="H631" s="1131"/>
      <c r="I631" s="1133"/>
      <c r="J631" s="1131"/>
      <c r="K631" s="1131"/>
      <c r="L631" s="1131"/>
      <c r="M631" s="1131"/>
      <c r="N631" s="1131"/>
      <c r="O631" s="1131"/>
      <c r="P631" s="875"/>
      <c r="Q631" s="1131"/>
      <c r="R631" s="1131"/>
      <c r="S631" s="1131"/>
      <c r="T631" s="1131"/>
      <c r="U631" s="1131"/>
      <c r="V631" s="1131"/>
      <c r="W631" s="1131"/>
      <c r="X631" s="1132"/>
      <c r="Y631" s="1131"/>
      <c r="Z631" s="1133"/>
      <c r="AA631" s="1131"/>
      <c r="AB631" s="1131"/>
      <c r="AC631" s="1131"/>
      <c r="AD631" s="1131"/>
      <c r="AE631" s="1131"/>
      <c r="AF631" s="1131"/>
      <c r="AG631" s="875"/>
      <c r="AH631" s="1131"/>
    </row>
    <row r="632">
      <c r="A632" s="1131"/>
      <c r="B632" s="1131"/>
      <c r="C632" s="1131"/>
      <c r="D632" s="1131"/>
      <c r="E632" s="1131"/>
      <c r="F632" s="1131"/>
      <c r="G632" s="1132"/>
      <c r="H632" s="1131"/>
      <c r="I632" s="1133"/>
      <c r="J632" s="1131"/>
      <c r="K632" s="1131"/>
      <c r="L632" s="1131"/>
      <c r="M632" s="1131"/>
      <c r="N632" s="1131"/>
      <c r="O632" s="1131"/>
      <c r="P632" s="875"/>
      <c r="Q632" s="1131"/>
      <c r="R632" s="1131"/>
      <c r="S632" s="1131"/>
      <c r="T632" s="1131"/>
      <c r="U632" s="1131"/>
      <c r="V632" s="1131"/>
      <c r="W632" s="1131"/>
      <c r="X632" s="1132"/>
      <c r="Y632" s="1131"/>
      <c r="Z632" s="1133"/>
      <c r="AA632" s="1131"/>
      <c r="AB632" s="1131"/>
      <c r="AC632" s="1131"/>
      <c r="AD632" s="1131"/>
      <c r="AE632" s="1131"/>
      <c r="AF632" s="1131"/>
      <c r="AG632" s="875"/>
      <c r="AH632" s="1131"/>
    </row>
    <row r="633">
      <c r="A633" s="1131"/>
      <c r="B633" s="1131"/>
      <c r="C633" s="1131"/>
      <c r="D633" s="1131"/>
      <c r="E633" s="1131"/>
      <c r="F633" s="1131"/>
      <c r="G633" s="1132"/>
      <c r="H633" s="1131"/>
      <c r="I633" s="1133"/>
      <c r="J633" s="1131"/>
      <c r="K633" s="1131"/>
      <c r="L633" s="1131"/>
      <c r="M633" s="1131"/>
      <c r="N633" s="1131"/>
      <c r="O633" s="1131"/>
      <c r="P633" s="875"/>
      <c r="Q633" s="1131"/>
      <c r="R633" s="1131"/>
      <c r="S633" s="1131"/>
      <c r="T633" s="1131"/>
      <c r="U633" s="1131"/>
      <c r="V633" s="1131"/>
      <c r="W633" s="1131"/>
      <c r="X633" s="1132"/>
      <c r="Y633" s="1131"/>
      <c r="Z633" s="1133"/>
      <c r="AA633" s="1131"/>
      <c r="AB633" s="1131"/>
      <c r="AC633" s="1131"/>
      <c r="AD633" s="1131"/>
      <c r="AE633" s="1131"/>
      <c r="AF633" s="1131"/>
      <c r="AG633" s="875"/>
      <c r="AH633" s="1131"/>
    </row>
    <row r="634">
      <c r="A634" s="1131"/>
      <c r="B634" s="1131"/>
      <c r="C634" s="1131"/>
      <c r="D634" s="1131"/>
      <c r="E634" s="1131"/>
      <c r="F634" s="1131"/>
      <c r="G634" s="1132"/>
      <c r="H634" s="1131"/>
      <c r="I634" s="1133"/>
      <c r="J634" s="1131"/>
      <c r="K634" s="1131"/>
      <c r="L634" s="1131"/>
      <c r="M634" s="1131"/>
      <c r="N634" s="1131"/>
      <c r="O634" s="1131"/>
      <c r="P634" s="875"/>
      <c r="Q634" s="1131"/>
      <c r="R634" s="1131"/>
      <c r="S634" s="1131"/>
      <c r="T634" s="1131"/>
      <c r="U634" s="1131"/>
      <c r="V634" s="1131"/>
      <c r="W634" s="1131"/>
      <c r="X634" s="1132"/>
      <c r="Y634" s="1131"/>
      <c r="Z634" s="1133"/>
      <c r="AA634" s="1131"/>
      <c r="AB634" s="1131"/>
      <c r="AC634" s="1131"/>
      <c r="AD634" s="1131"/>
      <c r="AE634" s="1131"/>
      <c r="AF634" s="1131"/>
      <c r="AG634" s="875"/>
      <c r="AH634" s="1131"/>
    </row>
    <row r="635">
      <c r="A635" s="1131"/>
      <c r="B635" s="1131"/>
      <c r="C635" s="1131"/>
      <c r="D635" s="1131"/>
      <c r="E635" s="1131"/>
      <c r="F635" s="1131"/>
      <c r="G635" s="1132"/>
      <c r="H635" s="1131"/>
      <c r="I635" s="1133"/>
      <c r="J635" s="1131"/>
      <c r="K635" s="1131"/>
      <c r="L635" s="1131"/>
      <c r="M635" s="1131"/>
      <c r="N635" s="1131"/>
      <c r="O635" s="1131"/>
      <c r="P635" s="875"/>
      <c r="Q635" s="1131"/>
      <c r="R635" s="1131"/>
      <c r="S635" s="1131"/>
      <c r="T635" s="1131"/>
      <c r="U635" s="1131"/>
      <c r="V635" s="1131"/>
      <c r="W635" s="1131"/>
      <c r="X635" s="1132"/>
      <c r="Y635" s="1131"/>
      <c r="Z635" s="1133"/>
      <c r="AA635" s="1131"/>
      <c r="AB635" s="1131"/>
      <c r="AC635" s="1131"/>
      <c r="AD635" s="1131"/>
      <c r="AE635" s="1131"/>
      <c r="AF635" s="1131"/>
      <c r="AG635" s="875"/>
      <c r="AH635" s="1131"/>
    </row>
    <row r="636">
      <c r="A636" s="1131"/>
      <c r="B636" s="1131"/>
      <c r="C636" s="1131"/>
      <c r="D636" s="1131"/>
      <c r="E636" s="1131"/>
      <c r="F636" s="1131"/>
      <c r="G636" s="1132"/>
      <c r="H636" s="1131"/>
      <c r="I636" s="1133"/>
      <c r="J636" s="1131"/>
      <c r="K636" s="1131"/>
      <c r="L636" s="1131"/>
      <c r="M636" s="1131"/>
      <c r="N636" s="1131"/>
      <c r="O636" s="1131"/>
      <c r="P636" s="875"/>
      <c r="Q636" s="1131"/>
      <c r="R636" s="1131"/>
      <c r="S636" s="1131"/>
      <c r="T636" s="1131"/>
      <c r="U636" s="1131"/>
      <c r="V636" s="1131"/>
      <c r="W636" s="1131"/>
      <c r="X636" s="1132"/>
      <c r="Y636" s="1131"/>
      <c r="Z636" s="1133"/>
      <c r="AA636" s="1131"/>
      <c r="AB636" s="1131"/>
      <c r="AC636" s="1131"/>
      <c r="AD636" s="1131"/>
      <c r="AE636" s="1131"/>
      <c r="AF636" s="1131"/>
      <c r="AG636" s="875"/>
      <c r="AH636" s="1131"/>
    </row>
    <row r="637">
      <c r="A637" s="1131"/>
      <c r="B637" s="1131"/>
      <c r="C637" s="1131"/>
      <c r="D637" s="1131"/>
      <c r="E637" s="1131"/>
      <c r="F637" s="1131"/>
      <c r="G637" s="1132"/>
      <c r="H637" s="1131"/>
      <c r="I637" s="1133"/>
      <c r="J637" s="1131"/>
      <c r="K637" s="1131"/>
      <c r="L637" s="1131"/>
      <c r="M637" s="1131"/>
      <c r="N637" s="1131"/>
      <c r="O637" s="1131"/>
      <c r="P637" s="875"/>
      <c r="Q637" s="1131"/>
      <c r="R637" s="1131"/>
      <c r="S637" s="1131"/>
      <c r="T637" s="1131"/>
      <c r="U637" s="1131"/>
      <c r="V637" s="1131"/>
      <c r="W637" s="1131"/>
      <c r="X637" s="1132"/>
      <c r="Y637" s="1131"/>
      <c r="Z637" s="1133"/>
      <c r="AA637" s="1131"/>
      <c r="AB637" s="1131"/>
      <c r="AC637" s="1131"/>
      <c r="AD637" s="1131"/>
      <c r="AE637" s="1131"/>
      <c r="AF637" s="1131"/>
      <c r="AG637" s="875"/>
      <c r="AH637" s="1131"/>
    </row>
    <row r="638">
      <c r="A638" s="1131"/>
      <c r="B638" s="1131"/>
      <c r="C638" s="1131"/>
      <c r="D638" s="1131"/>
      <c r="E638" s="1131"/>
      <c r="F638" s="1131"/>
      <c r="G638" s="1132"/>
      <c r="H638" s="1131"/>
      <c r="I638" s="1133"/>
      <c r="J638" s="1131"/>
      <c r="K638" s="1131"/>
      <c r="L638" s="1131"/>
      <c r="M638" s="1131"/>
      <c r="N638" s="1131"/>
      <c r="O638" s="1131"/>
      <c r="P638" s="875"/>
      <c r="Q638" s="1131"/>
      <c r="R638" s="1131"/>
      <c r="S638" s="1131"/>
      <c r="T638" s="1131"/>
      <c r="U638" s="1131"/>
      <c r="V638" s="1131"/>
      <c r="W638" s="1131"/>
      <c r="X638" s="1132"/>
      <c r="Y638" s="1131"/>
      <c r="Z638" s="1133"/>
      <c r="AA638" s="1131"/>
      <c r="AB638" s="1131"/>
      <c r="AC638" s="1131"/>
      <c r="AD638" s="1131"/>
      <c r="AE638" s="1131"/>
      <c r="AF638" s="1131"/>
      <c r="AG638" s="875"/>
      <c r="AH638" s="1131"/>
    </row>
    <row r="639">
      <c r="A639" s="1131"/>
      <c r="B639" s="1131"/>
      <c r="C639" s="1131"/>
      <c r="D639" s="1131"/>
      <c r="E639" s="1131"/>
      <c r="F639" s="1131"/>
      <c r="G639" s="1132"/>
      <c r="H639" s="1131"/>
      <c r="I639" s="1133"/>
      <c r="J639" s="1131"/>
      <c r="K639" s="1131"/>
      <c r="L639" s="1131"/>
      <c r="M639" s="1131"/>
      <c r="N639" s="1131"/>
      <c r="O639" s="1131"/>
      <c r="P639" s="875"/>
      <c r="Q639" s="1131"/>
      <c r="R639" s="1131"/>
      <c r="S639" s="1131"/>
      <c r="T639" s="1131"/>
      <c r="U639" s="1131"/>
      <c r="V639" s="1131"/>
      <c r="W639" s="1131"/>
      <c r="X639" s="1132"/>
      <c r="Y639" s="1131"/>
      <c r="Z639" s="1133"/>
      <c r="AA639" s="1131"/>
      <c r="AB639" s="1131"/>
      <c r="AC639" s="1131"/>
      <c r="AD639" s="1131"/>
      <c r="AE639" s="1131"/>
      <c r="AF639" s="1131"/>
      <c r="AG639" s="875"/>
      <c r="AH639" s="1131"/>
    </row>
    <row r="640">
      <c r="A640" s="1131"/>
      <c r="B640" s="1131"/>
      <c r="C640" s="1131"/>
      <c r="D640" s="1131"/>
      <c r="E640" s="1131"/>
      <c r="F640" s="1131"/>
      <c r="G640" s="1132"/>
      <c r="H640" s="1131"/>
      <c r="I640" s="1133"/>
      <c r="J640" s="1131"/>
      <c r="K640" s="1131"/>
      <c r="L640" s="1131"/>
      <c r="M640" s="1131"/>
      <c r="N640" s="1131"/>
      <c r="O640" s="1131"/>
      <c r="P640" s="875"/>
      <c r="Q640" s="1131"/>
      <c r="R640" s="1131"/>
      <c r="S640" s="1131"/>
      <c r="T640" s="1131"/>
      <c r="U640" s="1131"/>
      <c r="V640" s="1131"/>
      <c r="W640" s="1131"/>
      <c r="X640" s="1132"/>
      <c r="Y640" s="1131"/>
      <c r="Z640" s="1133"/>
      <c r="AA640" s="1131"/>
      <c r="AB640" s="1131"/>
      <c r="AC640" s="1131"/>
      <c r="AD640" s="1131"/>
      <c r="AE640" s="1131"/>
      <c r="AF640" s="1131"/>
      <c r="AG640" s="875"/>
      <c r="AH640" s="1131"/>
    </row>
    <row r="641">
      <c r="A641" s="1131"/>
      <c r="B641" s="1131"/>
      <c r="C641" s="1131"/>
      <c r="D641" s="1131"/>
      <c r="E641" s="1131"/>
      <c r="F641" s="1131"/>
      <c r="G641" s="1132"/>
      <c r="H641" s="1131"/>
      <c r="I641" s="1133"/>
      <c r="J641" s="1131"/>
      <c r="K641" s="1131"/>
      <c r="L641" s="1131"/>
      <c r="M641" s="1131"/>
      <c r="N641" s="1131"/>
      <c r="O641" s="1131"/>
      <c r="P641" s="875"/>
      <c r="Q641" s="1131"/>
      <c r="R641" s="1131"/>
      <c r="S641" s="1131"/>
      <c r="T641" s="1131"/>
      <c r="U641" s="1131"/>
      <c r="V641" s="1131"/>
      <c r="W641" s="1131"/>
      <c r="X641" s="1132"/>
      <c r="Y641" s="1131"/>
      <c r="Z641" s="1133"/>
      <c r="AA641" s="1131"/>
      <c r="AB641" s="1131"/>
      <c r="AC641" s="1131"/>
      <c r="AD641" s="1131"/>
      <c r="AE641" s="1131"/>
      <c r="AF641" s="1131"/>
      <c r="AG641" s="875"/>
      <c r="AH641" s="1131"/>
    </row>
    <row r="642">
      <c r="A642" s="1131"/>
      <c r="B642" s="1131"/>
      <c r="C642" s="1131"/>
      <c r="D642" s="1131"/>
      <c r="E642" s="1131"/>
      <c r="F642" s="1131"/>
      <c r="G642" s="1132"/>
      <c r="H642" s="1131"/>
      <c r="I642" s="1133"/>
      <c r="J642" s="1131"/>
      <c r="K642" s="1131"/>
      <c r="L642" s="1131"/>
      <c r="M642" s="1131"/>
      <c r="N642" s="1131"/>
      <c r="O642" s="1131"/>
      <c r="P642" s="875"/>
      <c r="Q642" s="1131"/>
      <c r="R642" s="1131"/>
      <c r="S642" s="1131"/>
      <c r="T642" s="1131"/>
      <c r="U642" s="1131"/>
      <c r="V642" s="1131"/>
      <c r="W642" s="1131"/>
      <c r="X642" s="1132"/>
      <c r="Y642" s="1131"/>
      <c r="Z642" s="1133"/>
      <c r="AA642" s="1131"/>
      <c r="AB642" s="1131"/>
      <c r="AC642" s="1131"/>
      <c r="AD642" s="1131"/>
      <c r="AE642" s="1131"/>
      <c r="AF642" s="1131"/>
      <c r="AG642" s="875"/>
      <c r="AH642" s="1131"/>
    </row>
    <row r="643">
      <c r="A643" s="1131"/>
      <c r="B643" s="1131"/>
      <c r="C643" s="1131"/>
      <c r="D643" s="1131"/>
      <c r="E643" s="1131"/>
      <c r="F643" s="1131"/>
      <c r="G643" s="1132"/>
      <c r="H643" s="1131"/>
      <c r="I643" s="1133"/>
      <c r="J643" s="1131"/>
      <c r="K643" s="1131"/>
      <c r="L643" s="1131"/>
      <c r="M643" s="1131"/>
      <c r="N643" s="1131"/>
      <c r="O643" s="1131"/>
      <c r="P643" s="875"/>
      <c r="Q643" s="1131"/>
      <c r="R643" s="1131"/>
      <c r="S643" s="1131"/>
      <c r="T643" s="1131"/>
      <c r="U643" s="1131"/>
      <c r="V643" s="1131"/>
      <c r="W643" s="1131"/>
      <c r="X643" s="1132"/>
      <c r="Y643" s="1131"/>
      <c r="Z643" s="1133"/>
      <c r="AA643" s="1131"/>
      <c r="AB643" s="1131"/>
      <c r="AC643" s="1131"/>
      <c r="AD643" s="1131"/>
      <c r="AE643" s="1131"/>
      <c r="AF643" s="1131"/>
      <c r="AG643" s="875"/>
      <c r="AH643" s="1131"/>
    </row>
    <row r="644">
      <c r="A644" s="1131"/>
      <c r="B644" s="1131"/>
      <c r="C644" s="1131"/>
      <c r="D644" s="1131"/>
      <c r="E644" s="1131"/>
      <c r="F644" s="1131"/>
      <c r="G644" s="1132"/>
      <c r="H644" s="1131"/>
      <c r="I644" s="1133"/>
      <c r="J644" s="1131"/>
      <c r="K644" s="1131"/>
      <c r="L644" s="1131"/>
      <c r="M644" s="1131"/>
      <c r="N644" s="1131"/>
      <c r="O644" s="1131"/>
      <c r="P644" s="875"/>
      <c r="Q644" s="1131"/>
      <c r="R644" s="1131"/>
      <c r="S644" s="1131"/>
      <c r="T644" s="1131"/>
      <c r="U644" s="1131"/>
      <c r="V644" s="1131"/>
      <c r="W644" s="1131"/>
      <c r="X644" s="1132"/>
      <c r="Y644" s="1131"/>
      <c r="Z644" s="1133"/>
      <c r="AA644" s="1131"/>
      <c r="AB644" s="1131"/>
      <c r="AC644" s="1131"/>
      <c r="AD644" s="1131"/>
      <c r="AE644" s="1131"/>
      <c r="AF644" s="1131"/>
      <c r="AG644" s="875"/>
      <c r="AH644" s="1131"/>
    </row>
    <row r="645">
      <c r="A645" s="1131"/>
      <c r="B645" s="1131"/>
      <c r="C645" s="1131"/>
      <c r="D645" s="1131"/>
      <c r="E645" s="1131"/>
      <c r="F645" s="1131"/>
      <c r="G645" s="1132"/>
      <c r="H645" s="1131"/>
      <c r="I645" s="1133"/>
      <c r="J645" s="1131"/>
      <c r="K645" s="1131"/>
      <c r="L645" s="1131"/>
      <c r="M645" s="1131"/>
      <c r="N645" s="1131"/>
      <c r="O645" s="1131"/>
      <c r="P645" s="875"/>
      <c r="Q645" s="1131"/>
      <c r="R645" s="1131"/>
      <c r="S645" s="1131"/>
      <c r="T645" s="1131"/>
      <c r="U645" s="1131"/>
      <c r="V645" s="1131"/>
      <c r="W645" s="1131"/>
      <c r="X645" s="1132"/>
      <c r="Y645" s="1131"/>
      <c r="Z645" s="1133"/>
      <c r="AA645" s="1131"/>
      <c r="AB645" s="1131"/>
      <c r="AC645" s="1131"/>
      <c r="AD645" s="1131"/>
      <c r="AE645" s="1131"/>
      <c r="AF645" s="1131"/>
      <c r="AG645" s="875"/>
      <c r="AH645" s="1131"/>
    </row>
    <row r="646">
      <c r="A646" s="1131"/>
      <c r="B646" s="1131"/>
      <c r="C646" s="1131"/>
      <c r="D646" s="1131"/>
      <c r="E646" s="1131"/>
      <c r="F646" s="1131"/>
      <c r="G646" s="1132"/>
      <c r="H646" s="1131"/>
      <c r="I646" s="1133"/>
      <c r="J646" s="1131"/>
      <c r="K646" s="1131"/>
      <c r="L646" s="1131"/>
      <c r="M646" s="1131"/>
      <c r="N646" s="1131"/>
      <c r="O646" s="1131"/>
      <c r="P646" s="875"/>
      <c r="Q646" s="1131"/>
      <c r="R646" s="1131"/>
      <c r="S646" s="1131"/>
      <c r="T646" s="1131"/>
      <c r="U646" s="1131"/>
      <c r="V646" s="1131"/>
      <c r="W646" s="1131"/>
      <c r="X646" s="1132"/>
      <c r="Y646" s="1131"/>
      <c r="Z646" s="1133"/>
      <c r="AA646" s="1131"/>
      <c r="AB646" s="1131"/>
      <c r="AC646" s="1131"/>
      <c r="AD646" s="1131"/>
      <c r="AE646" s="1131"/>
      <c r="AF646" s="1131"/>
      <c r="AG646" s="875"/>
      <c r="AH646" s="1131"/>
    </row>
    <row r="647">
      <c r="A647" s="1131"/>
      <c r="B647" s="1131"/>
      <c r="C647" s="1131"/>
      <c r="D647" s="1131"/>
      <c r="E647" s="1131"/>
      <c r="F647" s="1131"/>
      <c r="G647" s="1132"/>
      <c r="H647" s="1131"/>
      <c r="I647" s="1133"/>
      <c r="J647" s="1131"/>
      <c r="K647" s="1131"/>
      <c r="L647" s="1131"/>
      <c r="M647" s="1131"/>
      <c r="N647" s="1131"/>
      <c r="O647" s="1131"/>
      <c r="P647" s="875"/>
      <c r="Q647" s="1131"/>
      <c r="R647" s="1131"/>
      <c r="S647" s="1131"/>
      <c r="T647" s="1131"/>
      <c r="U647" s="1131"/>
      <c r="V647" s="1131"/>
      <c r="W647" s="1131"/>
      <c r="X647" s="1132"/>
      <c r="Y647" s="1131"/>
      <c r="Z647" s="1133"/>
      <c r="AA647" s="1131"/>
      <c r="AB647" s="1131"/>
      <c r="AC647" s="1131"/>
      <c r="AD647" s="1131"/>
      <c r="AE647" s="1131"/>
      <c r="AF647" s="1131"/>
      <c r="AG647" s="875"/>
      <c r="AH647" s="1131"/>
    </row>
    <row r="648">
      <c r="A648" s="1131"/>
      <c r="B648" s="1131"/>
      <c r="C648" s="1131"/>
      <c r="D648" s="1131"/>
      <c r="E648" s="1131"/>
      <c r="F648" s="1131"/>
      <c r="G648" s="1132"/>
      <c r="H648" s="1131"/>
      <c r="I648" s="1133"/>
      <c r="J648" s="1131"/>
      <c r="K648" s="1131"/>
      <c r="L648" s="1131"/>
      <c r="M648" s="1131"/>
      <c r="N648" s="1131"/>
      <c r="O648" s="1131"/>
      <c r="P648" s="875"/>
      <c r="Q648" s="1131"/>
      <c r="R648" s="1131"/>
      <c r="S648" s="1131"/>
      <c r="T648" s="1131"/>
      <c r="U648" s="1131"/>
      <c r="V648" s="1131"/>
      <c r="W648" s="1131"/>
      <c r="X648" s="1132"/>
      <c r="Y648" s="1131"/>
      <c r="Z648" s="1133"/>
      <c r="AA648" s="1131"/>
      <c r="AB648" s="1131"/>
      <c r="AC648" s="1131"/>
      <c r="AD648" s="1131"/>
      <c r="AE648" s="1131"/>
      <c r="AF648" s="1131"/>
      <c r="AG648" s="875"/>
      <c r="AH648" s="1131"/>
    </row>
    <row r="649">
      <c r="A649" s="1131"/>
      <c r="B649" s="1131"/>
      <c r="C649" s="1131"/>
      <c r="D649" s="1131"/>
      <c r="E649" s="1131"/>
      <c r="F649" s="1131"/>
      <c r="G649" s="1132"/>
      <c r="H649" s="1131"/>
      <c r="I649" s="1133"/>
      <c r="J649" s="1131"/>
      <c r="K649" s="1131"/>
      <c r="L649" s="1131"/>
      <c r="M649" s="1131"/>
      <c r="N649" s="1131"/>
      <c r="O649" s="1131"/>
      <c r="P649" s="875"/>
      <c r="Q649" s="1131"/>
      <c r="R649" s="1131"/>
      <c r="S649" s="1131"/>
      <c r="T649" s="1131"/>
      <c r="U649" s="1131"/>
      <c r="V649" s="1131"/>
      <c r="W649" s="1131"/>
      <c r="X649" s="1132"/>
      <c r="Y649" s="1131"/>
      <c r="Z649" s="1133"/>
      <c r="AA649" s="1131"/>
      <c r="AB649" s="1131"/>
      <c r="AC649" s="1131"/>
      <c r="AD649" s="1131"/>
      <c r="AE649" s="1131"/>
      <c r="AF649" s="1131"/>
      <c r="AG649" s="875"/>
      <c r="AH649" s="1131"/>
    </row>
    <row r="650">
      <c r="A650" s="1131"/>
      <c r="B650" s="1131"/>
      <c r="C650" s="1131"/>
      <c r="D650" s="1131"/>
      <c r="E650" s="1131"/>
      <c r="F650" s="1131"/>
      <c r="G650" s="1132"/>
      <c r="H650" s="1131"/>
      <c r="I650" s="1133"/>
      <c r="J650" s="1131"/>
      <c r="K650" s="1131"/>
      <c r="L650" s="1131"/>
      <c r="M650" s="1131"/>
      <c r="N650" s="1131"/>
      <c r="O650" s="1131"/>
      <c r="P650" s="875"/>
      <c r="Q650" s="1131"/>
      <c r="R650" s="1131"/>
      <c r="S650" s="1131"/>
      <c r="T650" s="1131"/>
      <c r="U650" s="1131"/>
      <c r="V650" s="1131"/>
      <c r="W650" s="1131"/>
      <c r="X650" s="1132"/>
      <c r="Y650" s="1131"/>
      <c r="Z650" s="1133"/>
      <c r="AA650" s="1131"/>
      <c r="AB650" s="1131"/>
      <c r="AC650" s="1131"/>
      <c r="AD650" s="1131"/>
      <c r="AE650" s="1131"/>
      <c r="AF650" s="1131"/>
      <c r="AG650" s="875"/>
      <c r="AH650" s="1131"/>
    </row>
    <row r="651">
      <c r="A651" s="1131"/>
      <c r="B651" s="1131"/>
      <c r="C651" s="1131"/>
      <c r="D651" s="1131"/>
      <c r="E651" s="1131"/>
      <c r="F651" s="1131"/>
      <c r="G651" s="1132"/>
      <c r="H651" s="1131"/>
      <c r="I651" s="1133"/>
      <c r="J651" s="1131"/>
      <c r="K651" s="1131"/>
      <c r="L651" s="1131"/>
      <c r="M651" s="1131"/>
      <c r="N651" s="1131"/>
      <c r="O651" s="1131"/>
      <c r="P651" s="875"/>
      <c r="Q651" s="1131"/>
      <c r="R651" s="1131"/>
      <c r="S651" s="1131"/>
      <c r="T651" s="1131"/>
      <c r="U651" s="1131"/>
      <c r="V651" s="1131"/>
      <c r="W651" s="1131"/>
      <c r="X651" s="1132"/>
      <c r="Y651" s="1131"/>
      <c r="Z651" s="1133"/>
      <c r="AA651" s="1131"/>
      <c r="AB651" s="1131"/>
      <c r="AC651" s="1131"/>
      <c r="AD651" s="1131"/>
      <c r="AE651" s="1131"/>
      <c r="AF651" s="1131"/>
      <c r="AG651" s="875"/>
      <c r="AH651" s="1131"/>
    </row>
    <row r="652">
      <c r="A652" s="1131"/>
      <c r="B652" s="1131"/>
      <c r="C652" s="1131"/>
      <c r="D652" s="1131"/>
      <c r="E652" s="1131"/>
      <c r="F652" s="1131"/>
      <c r="G652" s="1132"/>
      <c r="H652" s="1131"/>
      <c r="I652" s="1133"/>
      <c r="J652" s="1131"/>
      <c r="K652" s="1131"/>
      <c r="L652" s="1131"/>
      <c r="M652" s="1131"/>
      <c r="N652" s="1131"/>
      <c r="O652" s="1131"/>
      <c r="P652" s="875"/>
      <c r="Q652" s="1131"/>
      <c r="R652" s="1131"/>
      <c r="S652" s="1131"/>
      <c r="T652" s="1131"/>
      <c r="U652" s="1131"/>
      <c r="V652" s="1131"/>
      <c r="W652" s="1131"/>
      <c r="X652" s="1132"/>
      <c r="Y652" s="1131"/>
      <c r="Z652" s="1133"/>
      <c r="AA652" s="1131"/>
      <c r="AB652" s="1131"/>
      <c r="AC652" s="1131"/>
      <c r="AD652" s="1131"/>
      <c r="AE652" s="1131"/>
      <c r="AF652" s="1131"/>
      <c r="AG652" s="875"/>
      <c r="AH652" s="1131"/>
    </row>
    <row r="653">
      <c r="A653" s="1131"/>
      <c r="B653" s="1131"/>
      <c r="C653" s="1131"/>
      <c r="D653" s="1131"/>
      <c r="E653" s="1131"/>
      <c r="F653" s="1131"/>
      <c r="G653" s="1132"/>
      <c r="H653" s="1131"/>
      <c r="I653" s="1133"/>
      <c r="J653" s="1131"/>
      <c r="K653" s="1131"/>
      <c r="L653" s="1131"/>
      <c r="M653" s="1131"/>
      <c r="N653" s="1131"/>
      <c r="O653" s="1131"/>
      <c r="P653" s="875"/>
      <c r="Q653" s="1131"/>
      <c r="R653" s="1131"/>
      <c r="S653" s="1131"/>
      <c r="T653" s="1131"/>
      <c r="U653" s="1131"/>
      <c r="V653" s="1131"/>
      <c r="W653" s="1131"/>
      <c r="X653" s="1132"/>
      <c r="Y653" s="1131"/>
      <c r="Z653" s="1133"/>
      <c r="AA653" s="1131"/>
      <c r="AB653" s="1131"/>
      <c r="AC653" s="1131"/>
      <c r="AD653" s="1131"/>
      <c r="AE653" s="1131"/>
      <c r="AF653" s="1131"/>
      <c r="AG653" s="875"/>
      <c r="AH653" s="1131"/>
    </row>
    <row r="654">
      <c r="A654" s="1131"/>
      <c r="B654" s="1131"/>
      <c r="C654" s="1131"/>
      <c r="D654" s="1131"/>
      <c r="E654" s="1131"/>
      <c r="F654" s="1131"/>
      <c r="G654" s="1132"/>
      <c r="H654" s="1131"/>
      <c r="I654" s="1133"/>
      <c r="J654" s="1131"/>
      <c r="K654" s="1131"/>
      <c r="L654" s="1131"/>
      <c r="M654" s="1131"/>
      <c r="N654" s="1131"/>
      <c r="O654" s="1131"/>
      <c r="P654" s="875"/>
      <c r="Q654" s="1131"/>
      <c r="R654" s="1131"/>
      <c r="S654" s="1131"/>
      <c r="T654" s="1131"/>
      <c r="U654" s="1131"/>
      <c r="V654" s="1131"/>
      <c r="W654" s="1131"/>
      <c r="X654" s="1132"/>
      <c r="Y654" s="1131"/>
      <c r="Z654" s="1133"/>
      <c r="AA654" s="1131"/>
      <c r="AB654" s="1131"/>
      <c r="AC654" s="1131"/>
      <c r="AD654" s="1131"/>
      <c r="AE654" s="1131"/>
      <c r="AF654" s="1131"/>
      <c r="AG654" s="875"/>
      <c r="AH654" s="1131"/>
    </row>
    <row r="655">
      <c r="A655" s="1131"/>
      <c r="B655" s="1131"/>
      <c r="C655" s="1131"/>
      <c r="D655" s="1131"/>
      <c r="E655" s="1131"/>
      <c r="F655" s="1131"/>
      <c r="G655" s="1132"/>
      <c r="H655" s="1131"/>
      <c r="I655" s="1133"/>
      <c r="J655" s="1131"/>
      <c r="K655" s="1131"/>
      <c r="L655" s="1131"/>
      <c r="M655" s="1131"/>
      <c r="N655" s="1131"/>
      <c r="O655" s="1131"/>
      <c r="P655" s="875"/>
      <c r="Q655" s="1131"/>
      <c r="R655" s="1131"/>
      <c r="S655" s="1131"/>
      <c r="T655" s="1131"/>
      <c r="U655" s="1131"/>
      <c r="V655" s="1131"/>
      <c r="W655" s="1131"/>
      <c r="X655" s="1132"/>
      <c r="Y655" s="1131"/>
      <c r="Z655" s="1133"/>
      <c r="AA655" s="1131"/>
      <c r="AB655" s="1131"/>
      <c r="AC655" s="1131"/>
      <c r="AD655" s="1131"/>
      <c r="AE655" s="1131"/>
      <c r="AF655" s="1131"/>
      <c r="AG655" s="875"/>
      <c r="AH655" s="1131"/>
    </row>
    <row r="656">
      <c r="A656" s="1131"/>
      <c r="B656" s="1131"/>
      <c r="C656" s="1131"/>
      <c r="D656" s="1131"/>
      <c r="E656" s="1131"/>
      <c r="F656" s="1131"/>
      <c r="G656" s="1132"/>
      <c r="H656" s="1131"/>
      <c r="I656" s="1133"/>
      <c r="J656" s="1131"/>
      <c r="K656" s="1131"/>
      <c r="L656" s="1131"/>
      <c r="M656" s="1131"/>
      <c r="N656" s="1131"/>
      <c r="O656" s="1131"/>
      <c r="P656" s="875"/>
      <c r="Q656" s="1131"/>
      <c r="R656" s="1131"/>
      <c r="S656" s="1131"/>
      <c r="T656" s="1131"/>
      <c r="U656" s="1131"/>
      <c r="V656" s="1131"/>
      <c r="W656" s="1131"/>
      <c r="X656" s="1132"/>
      <c r="Y656" s="1131"/>
      <c r="Z656" s="1133"/>
      <c r="AA656" s="1131"/>
      <c r="AB656" s="1131"/>
      <c r="AC656" s="1131"/>
      <c r="AD656" s="1131"/>
      <c r="AE656" s="1131"/>
      <c r="AF656" s="1131"/>
      <c r="AG656" s="875"/>
      <c r="AH656" s="1131"/>
    </row>
    <row r="657">
      <c r="A657" s="1131"/>
      <c r="B657" s="1131"/>
      <c r="C657" s="1131"/>
      <c r="D657" s="1131"/>
      <c r="E657" s="1131"/>
      <c r="F657" s="1131"/>
      <c r="G657" s="1132"/>
      <c r="H657" s="1131"/>
      <c r="I657" s="1133"/>
      <c r="J657" s="1131"/>
      <c r="K657" s="1131"/>
      <c r="L657" s="1131"/>
      <c r="M657" s="1131"/>
      <c r="N657" s="1131"/>
      <c r="O657" s="1131"/>
      <c r="P657" s="875"/>
      <c r="Q657" s="1131"/>
      <c r="R657" s="1131"/>
      <c r="S657" s="1131"/>
      <c r="T657" s="1131"/>
      <c r="U657" s="1131"/>
      <c r="V657" s="1131"/>
      <c r="W657" s="1131"/>
      <c r="X657" s="1132"/>
      <c r="Y657" s="1131"/>
      <c r="Z657" s="1133"/>
      <c r="AA657" s="1131"/>
      <c r="AB657" s="1131"/>
      <c r="AC657" s="1131"/>
      <c r="AD657" s="1131"/>
      <c r="AE657" s="1131"/>
      <c r="AF657" s="1131"/>
      <c r="AG657" s="875"/>
      <c r="AH657" s="1131"/>
    </row>
    <row r="658">
      <c r="A658" s="1131"/>
      <c r="B658" s="1131"/>
      <c r="C658" s="1131"/>
      <c r="D658" s="1131"/>
      <c r="E658" s="1131"/>
      <c r="F658" s="1131"/>
      <c r="G658" s="1132"/>
      <c r="H658" s="1131"/>
      <c r="I658" s="1133"/>
      <c r="J658" s="1131"/>
      <c r="K658" s="1131"/>
      <c r="L658" s="1131"/>
      <c r="M658" s="1131"/>
      <c r="N658" s="1131"/>
      <c r="O658" s="1131"/>
      <c r="P658" s="875"/>
      <c r="Q658" s="1131"/>
      <c r="R658" s="1131"/>
      <c r="S658" s="1131"/>
      <c r="T658" s="1131"/>
      <c r="U658" s="1131"/>
      <c r="V658" s="1131"/>
      <c r="W658" s="1131"/>
      <c r="X658" s="1132"/>
      <c r="Y658" s="1131"/>
      <c r="Z658" s="1133"/>
      <c r="AA658" s="1131"/>
      <c r="AB658" s="1131"/>
      <c r="AC658" s="1131"/>
      <c r="AD658" s="1131"/>
      <c r="AE658" s="1131"/>
      <c r="AF658" s="1131"/>
      <c r="AG658" s="875"/>
      <c r="AH658" s="1131"/>
    </row>
    <row r="659">
      <c r="A659" s="1131"/>
      <c r="B659" s="1131"/>
      <c r="C659" s="1131"/>
      <c r="D659" s="1131"/>
      <c r="E659" s="1131"/>
      <c r="F659" s="1131"/>
      <c r="G659" s="1132"/>
      <c r="H659" s="1131"/>
      <c r="I659" s="1133"/>
      <c r="J659" s="1131"/>
      <c r="K659" s="1131"/>
      <c r="L659" s="1131"/>
      <c r="M659" s="1131"/>
      <c r="N659" s="1131"/>
      <c r="O659" s="1131"/>
      <c r="P659" s="875"/>
      <c r="Q659" s="1131"/>
      <c r="R659" s="1131"/>
      <c r="S659" s="1131"/>
      <c r="T659" s="1131"/>
      <c r="U659" s="1131"/>
      <c r="V659" s="1131"/>
      <c r="W659" s="1131"/>
      <c r="X659" s="1132"/>
      <c r="Y659" s="1131"/>
      <c r="Z659" s="1133"/>
      <c r="AA659" s="1131"/>
      <c r="AB659" s="1131"/>
      <c r="AC659" s="1131"/>
      <c r="AD659" s="1131"/>
      <c r="AE659" s="1131"/>
      <c r="AF659" s="1131"/>
      <c r="AG659" s="875"/>
      <c r="AH659" s="1131"/>
    </row>
    <row r="660">
      <c r="A660" s="1131"/>
      <c r="B660" s="1131"/>
      <c r="C660" s="1131"/>
      <c r="D660" s="1131"/>
      <c r="E660" s="1131"/>
      <c r="F660" s="1131"/>
      <c r="G660" s="1132"/>
      <c r="H660" s="1131"/>
      <c r="I660" s="1133"/>
      <c r="J660" s="1131"/>
      <c r="K660" s="1131"/>
      <c r="L660" s="1131"/>
      <c r="M660" s="1131"/>
      <c r="N660" s="1131"/>
      <c r="O660" s="1131"/>
      <c r="P660" s="875"/>
      <c r="Q660" s="1131"/>
      <c r="R660" s="1131"/>
      <c r="S660" s="1131"/>
      <c r="T660" s="1131"/>
      <c r="U660" s="1131"/>
      <c r="V660" s="1131"/>
      <c r="W660" s="1131"/>
      <c r="X660" s="1132"/>
      <c r="Y660" s="1131"/>
      <c r="Z660" s="1133"/>
      <c r="AA660" s="1131"/>
      <c r="AB660" s="1131"/>
      <c r="AC660" s="1131"/>
      <c r="AD660" s="1131"/>
      <c r="AE660" s="1131"/>
      <c r="AF660" s="1131"/>
      <c r="AG660" s="875"/>
      <c r="AH660" s="1131"/>
    </row>
    <row r="661">
      <c r="A661" s="1131"/>
      <c r="B661" s="1131"/>
      <c r="C661" s="1131"/>
      <c r="D661" s="1131"/>
      <c r="E661" s="1131"/>
      <c r="F661" s="1131"/>
      <c r="G661" s="1132"/>
      <c r="H661" s="1131"/>
      <c r="I661" s="1133"/>
      <c r="J661" s="1131"/>
      <c r="K661" s="1131"/>
      <c r="L661" s="1131"/>
      <c r="M661" s="1131"/>
      <c r="N661" s="1131"/>
      <c r="O661" s="1131"/>
      <c r="P661" s="875"/>
      <c r="Q661" s="1131"/>
      <c r="R661" s="1131"/>
      <c r="S661" s="1131"/>
      <c r="T661" s="1131"/>
      <c r="U661" s="1131"/>
      <c r="V661" s="1131"/>
      <c r="W661" s="1131"/>
      <c r="X661" s="1132"/>
      <c r="Y661" s="1131"/>
      <c r="Z661" s="1133"/>
      <c r="AA661" s="1131"/>
      <c r="AB661" s="1131"/>
      <c r="AC661" s="1131"/>
      <c r="AD661" s="1131"/>
      <c r="AE661" s="1131"/>
      <c r="AF661" s="1131"/>
      <c r="AG661" s="875"/>
      <c r="AH661" s="1131"/>
    </row>
    <row r="662">
      <c r="A662" s="1131"/>
      <c r="B662" s="1131"/>
      <c r="C662" s="1131"/>
      <c r="D662" s="1131"/>
      <c r="E662" s="1131"/>
      <c r="F662" s="1131"/>
      <c r="G662" s="1132"/>
      <c r="H662" s="1131"/>
      <c r="I662" s="1133"/>
      <c r="J662" s="1131"/>
      <c r="K662" s="1131"/>
      <c r="L662" s="1131"/>
      <c r="M662" s="1131"/>
      <c r="N662" s="1131"/>
      <c r="O662" s="1131"/>
      <c r="P662" s="875"/>
      <c r="Q662" s="1131"/>
      <c r="R662" s="1131"/>
      <c r="S662" s="1131"/>
      <c r="T662" s="1131"/>
      <c r="U662" s="1131"/>
      <c r="V662" s="1131"/>
      <c r="W662" s="1131"/>
      <c r="X662" s="1132"/>
      <c r="Y662" s="1131"/>
      <c r="Z662" s="1133"/>
      <c r="AA662" s="1131"/>
      <c r="AB662" s="1131"/>
      <c r="AC662" s="1131"/>
      <c r="AD662" s="1131"/>
      <c r="AE662" s="1131"/>
      <c r="AF662" s="1131"/>
      <c r="AG662" s="875"/>
      <c r="AH662" s="1131"/>
    </row>
    <row r="663">
      <c r="A663" s="1131"/>
      <c r="B663" s="1131"/>
      <c r="C663" s="1131"/>
      <c r="D663" s="1131"/>
      <c r="E663" s="1131"/>
      <c r="F663" s="1131"/>
      <c r="G663" s="1132"/>
      <c r="H663" s="1131"/>
      <c r="I663" s="1133"/>
      <c r="J663" s="1131"/>
      <c r="K663" s="1131"/>
      <c r="L663" s="1131"/>
      <c r="M663" s="1131"/>
      <c r="N663" s="1131"/>
      <c r="O663" s="1131"/>
      <c r="P663" s="875"/>
      <c r="Q663" s="1131"/>
      <c r="R663" s="1131"/>
      <c r="S663" s="1131"/>
      <c r="T663" s="1131"/>
      <c r="U663" s="1131"/>
      <c r="V663" s="1131"/>
      <c r="W663" s="1131"/>
      <c r="X663" s="1132"/>
      <c r="Y663" s="1131"/>
      <c r="Z663" s="1133"/>
      <c r="AA663" s="1131"/>
      <c r="AB663" s="1131"/>
      <c r="AC663" s="1131"/>
      <c r="AD663" s="1131"/>
      <c r="AE663" s="1131"/>
      <c r="AF663" s="1131"/>
      <c r="AG663" s="875"/>
      <c r="AH663" s="1131"/>
    </row>
    <row r="664">
      <c r="A664" s="1131"/>
      <c r="B664" s="1131"/>
      <c r="C664" s="1131"/>
      <c r="D664" s="1131"/>
      <c r="E664" s="1131"/>
      <c r="F664" s="1131"/>
      <c r="G664" s="1132"/>
      <c r="H664" s="1131"/>
      <c r="I664" s="1133"/>
      <c r="J664" s="1131"/>
      <c r="K664" s="1131"/>
      <c r="L664" s="1131"/>
      <c r="M664" s="1131"/>
      <c r="N664" s="1131"/>
      <c r="O664" s="1131"/>
      <c r="P664" s="875"/>
      <c r="Q664" s="1131"/>
      <c r="R664" s="1131"/>
      <c r="S664" s="1131"/>
      <c r="T664" s="1131"/>
      <c r="U664" s="1131"/>
      <c r="V664" s="1131"/>
      <c r="W664" s="1131"/>
      <c r="X664" s="1132"/>
      <c r="Y664" s="1131"/>
      <c r="Z664" s="1133"/>
      <c r="AA664" s="1131"/>
      <c r="AB664" s="1131"/>
      <c r="AC664" s="1131"/>
      <c r="AD664" s="1131"/>
      <c r="AE664" s="1131"/>
      <c r="AF664" s="1131"/>
      <c r="AG664" s="875"/>
      <c r="AH664" s="1131"/>
    </row>
    <row r="665">
      <c r="A665" s="1131"/>
      <c r="B665" s="1131"/>
      <c r="C665" s="1131"/>
      <c r="D665" s="1131"/>
      <c r="E665" s="1131"/>
      <c r="F665" s="1131"/>
      <c r="G665" s="1132"/>
      <c r="H665" s="1131"/>
      <c r="I665" s="1133"/>
      <c r="J665" s="1131"/>
      <c r="K665" s="1131"/>
      <c r="L665" s="1131"/>
      <c r="M665" s="1131"/>
      <c r="N665" s="1131"/>
      <c r="O665" s="1131"/>
      <c r="P665" s="875"/>
      <c r="Q665" s="1131"/>
      <c r="R665" s="1131"/>
      <c r="S665" s="1131"/>
      <c r="T665" s="1131"/>
      <c r="U665" s="1131"/>
      <c r="V665" s="1131"/>
      <c r="W665" s="1131"/>
      <c r="X665" s="1132"/>
      <c r="Y665" s="1131"/>
      <c r="Z665" s="1133"/>
      <c r="AA665" s="1131"/>
      <c r="AB665" s="1131"/>
      <c r="AC665" s="1131"/>
      <c r="AD665" s="1131"/>
      <c r="AE665" s="1131"/>
      <c r="AF665" s="1131"/>
      <c r="AG665" s="875"/>
      <c r="AH665" s="1131"/>
    </row>
    <row r="666">
      <c r="A666" s="1131"/>
      <c r="B666" s="1131"/>
      <c r="C666" s="1131"/>
      <c r="D666" s="1131"/>
      <c r="E666" s="1131"/>
      <c r="F666" s="1131"/>
      <c r="G666" s="1132"/>
      <c r="H666" s="1131"/>
      <c r="I666" s="1133"/>
      <c r="J666" s="1131"/>
      <c r="K666" s="1131"/>
      <c r="L666" s="1131"/>
      <c r="M666" s="1131"/>
      <c r="N666" s="1131"/>
      <c r="O666" s="1131"/>
      <c r="P666" s="875"/>
      <c r="Q666" s="1131"/>
      <c r="R666" s="1131"/>
      <c r="S666" s="1131"/>
      <c r="T666" s="1131"/>
      <c r="U666" s="1131"/>
      <c r="V666" s="1131"/>
      <c r="W666" s="1131"/>
      <c r="X666" s="1132"/>
      <c r="Y666" s="1131"/>
      <c r="Z666" s="1133"/>
      <c r="AA666" s="1131"/>
      <c r="AB666" s="1131"/>
      <c r="AC666" s="1131"/>
      <c r="AD666" s="1131"/>
      <c r="AE666" s="1131"/>
      <c r="AF666" s="1131"/>
      <c r="AG666" s="875"/>
      <c r="AH666" s="1131"/>
    </row>
    <row r="667">
      <c r="A667" s="1131"/>
      <c r="B667" s="1131"/>
      <c r="C667" s="1131"/>
      <c r="D667" s="1131"/>
      <c r="E667" s="1131"/>
      <c r="F667" s="1131"/>
      <c r="G667" s="1132"/>
      <c r="H667" s="1131"/>
      <c r="I667" s="1133"/>
      <c r="J667" s="1131"/>
      <c r="K667" s="1131"/>
      <c r="L667" s="1131"/>
      <c r="M667" s="1131"/>
      <c r="N667" s="1131"/>
      <c r="O667" s="1131"/>
      <c r="P667" s="875"/>
      <c r="Q667" s="1131"/>
      <c r="R667" s="1131"/>
      <c r="S667" s="1131"/>
      <c r="T667" s="1131"/>
      <c r="U667" s="1131"/>
      <c r="V667" s="1131"/>
      <c r="W667" s="1131"/>
      <c r="X667" s="1132"/>
      <c r="Y667" s="1131"/>
      <c r="Z667" s="1133"/>
      <c r="AA667" s="1131"/>
      <c r="AB667" s="1131"/>
      <c r="AC667" s="1131"/>
      <c r="AD667" s="1131"/>
      <c r="AE667" s="1131"/>
      <c r="AF667" s="1131"/>
      <c r="AG667" s="875"/>
      <c r="AH667" s="1131"/>
    </row>
    <row r="668">
      <c r="A668" s="1131"/>
      <c r="B668" s="1131"/>
      <c r="C668" s="1131"/>
      <c r="D668" s="1131"/>
      <c r="E668" s="1131"/>
      <c r="F668" s="1131"/>
      <c r="G668" s="1132"/>
      <c r="H668" s="1131"/>
      <c r="I668" s="1133"/>
      <c r="J668" s="1131"/>
      <c r="K668" s="1131"/>
      <c r="L668" s="1131"/>
      <c r="M668" s="1131"/>
      <c r="N668" s="1131"/>
      <c r="O668" s="1131"/>
      <c r="P668" s="875"/>
      <c r="Q668" s="1131"/>
      <c r="R668" s="1131"/>
      <c r="S668" s="1131"/>
      <c r="T668" s="1131"/>
      <c r="U668" s="1131"/>
      <c r="V668" s="1131"/>
      <c r="W668" s="1131"/>
      <c r="X668" s="1132"/>
      <c r="Y668" s="1131"/>
      <c r="Z668" s="1133"/>
      <c r="AA668" s="1131"/>
      <c r="AB668" s="1131"/>
      <c r="AC668" s="1131"/>
      <c r="AD668" s="1131"/>
      <c r="AE668" s="1131"/>
      <c r="AF668" s="1131"/>
      <c r="AG668" s="875"/>
      <c r="AH668" s="1131"/>
    </row>
    <row r="669">
      <c r="A669" s="1131"/>
      <c r="B669" s="1131"/>
      <c r="C669" s="1131"/>
      <c r="D669" s="1131"/>
      <c r="E669" s="1131"/>
      <c r="F669" s="1131"/>
      <c r="G669" s="1132"/>
      <c r="H669" s="1131"/>
      <c r="I669" s="1133"/>
      <c r="J669" s="1131"/>
      <c r="K669" s="1131"/>
      <c r="L669" s="1131"/>
      <c r="M669" s="1131"/>
      <c r="N669" s="1131"/>
      <c r="O669" s="1131"/>
      <c r="P669" s="875"/>
      <c r="Q669" s="1131"/>
      <c r="R669" s="1131"/>
      <c r="S669" s="1131"/>
      <c r="T669" s="1131"/>
      <c r="U669" s="1131"/>
      <c r="V669" s="1131"/>
      <c r="W669" s="1131"/>
      <c r="X669" s="1132"/>
      <c r="Y669" s="1131"/>
      <c r="Z669" s="1133"/>
      <c r="AA669" s="1131"/>
      <c r="AB669" s="1131"/>
      <c r="AC669" s="1131"/>
      <c r="AD669" s="1131"/>
      <c r="AE669" s="1131"/>
      <c r="AF669" s="1131"/>
      <c r="AG669" s="875"/>
      <c r="AH669" s="1131"/>
    </row>
    <row r="670">
      <c r="A670" s="1131"/>
      <c r="B670" s="1131"/>
      <c r="C670" s="1131"/>
      <c r="D670" s="1131"/>
      <c r="E670" s="1131"/>
      <c r="F670" s="1131"/>
      <c r="G670" s="1132"/>
      <c r="H670" s="1131"/>
      <c r="I670" s="1133"/>
      <c r="J670" s="1131"/>
      <c r="K670" s="1131"/>
      <c r="L670" s="1131"/>
      <c r="M670" s="1131"/>
      <c r="N670" s="1131"/>
      <c r="O670" s="1131"/>
      <c r="P670" s="875"/>
      <c r="Q670" s="1131"/>
      <c r="R670" s="1131"/>
      <c r="S670" s="1131"/>
      <c r="T670" s="1131"/>
      <c r="U670" s="1131"/>
      <c r="V670" s="1131"/>
      <c r="W670" s="1131"/>
      <c r="X670" s="1132"/>
      <c r="Y670" s="1131"/>
      <c r="Z670" s="1133"/>
      <c r="AA670" s="1131"/>
      <c r="AB670" s="1131"/>
      <c r="AC670" s="1131"/>
      <c r="AD670" s="1131"/>
      <c r="AE670" s="1131"/>
      <c r="AF670" s="1131"/>
      <c r="AG670" s="875"/>
      <c r="AH670" s="1131"/>
    </row>
    <row r="671">
      <c r="A671" s="1131"/>
      <c r="B671" s="1131"/>
      <c r="C671" s="1131"/>
      <c r="D671" s="1131"/>
      <c r="E671" s="1131"/>
      <c r="F671" s="1131"/>
      <c r="G671" s="1132"/>
      <c r="H671" s="1131"/>
      <c r="I671" s="1133"/>
      <c r="J671" s="1131"/>
      <c r="K671" s="1131"/>
      <c r="L671" s="1131"/>
      <c r="M671" s="1131"/>
      <c r="N671" s="1131"/>
      <c r="O671" s="1131"/>
      <c r="P671" s="875"/>
      <c r="Q671" s="1131"/>
      <c r="R671" s="1131"/>
      <c r="S671" s="1131"/>
      <c r="T671" s="1131"/>
      <c r="U671" s="1131"/>
      <c r="V671" s="1131"/>
      <c r="W671" s="1131"/>
      <c r="X671" s="1132"/>
      <c r="Y671" s="1131"/>
      <c r="Z671" s="1133"/>
      <c r="AA671" s="1131"/>
      <c r="AB671" s="1131"/>
      <c r="AC671" s="1131"/>
      <c r="AD671" s="1131"/>
      <c r="AE671" s="1131"/>
      <c r="AF671" s="1131"/>
      <c r="AG671" s="875"/>
      <c r="AH671" s="1131"/>
    </row>
    <row r="672">
      <c r="A672" s="1131"/>
      <c r="B672" s="1131"/>
      <c r="C672" s="1131"/>
      <c r="D672" s="1131"/>
      <c r="E672" s="1131"/>
      <c r="F672" s="1131"/>
      <c r="G672" s="1132"/>
      <c r="H672" s="1131"/>
      <c r="I672" s="1133"/>
      <c r="J672" s="1131"/>
      <c r="K672" s="1131"/>
      <c r="L672" s="1131"/>
      <c r="M672" s="1131"/>
      <c r="N672" s="1131"/>
      <c r="O672" s="1131"/>
      <c r="P672" s="875"/>
      <c r="Q672" s="1131"/>
      <c r="R672" s="1131"/>
      <c r="S672" s="1131"/>
      <c r="T672" s="1131"/>
      <c r="U672" s="1131"/>
      <c r="V672" s="1131"/>
      <c r="W672" s="1131"/>
      <c r="X672" s="1132"/>
      <c r="Y672" s="1131"/>
      <c r="Z672" s="1133"/>
      <c r="AA672" s="1131"/>
      <c r="AB672" s="1131"/>
      <c r="AC672" s="1131"/>
      <c r="AD672" s="1131"/>
      <c r="AE672" s="1131"/>
      <c r="AF672" s="1131"/>
      <c r="AG672" s="875"/>
      <c r="AH672" s="1131"/>
    </row>
    <row r="673">
      <c r="A673" s="1131"/>
      <c r="B673" s="1131"/>
      <c r="C673" s="1131"/>
      <c r="D673" s="1131"/>
      <c r="E673" s="1131"/>
      <c r="F673" s="1131"/>
      <c r="G673" s="1132"/>
      <c r="H673" s="1131"/>
      <c r="I673" s="1133"/>
      <c r="J673" s="1131"/>
      <c r="K673" s="1131"/>
      <c r="L673" s="1131"/>
      <c r="M673" s="1131"/>
      <c r="N673" s="1131"/>
      <c r="O673" s="1131"/>
      <c r="P673" s="875"/>
      <c r="Q673" s="1131"/>
      <c r="R673" s="1131"/>
      <c r="S673" s="1131"/>
      <c r="T673" s="1131"/>
      <c r="U673" s="1131"/>
      <c r="V673" s="1131"/>
      <c r="W673" s="1131"/>
      <c r="X673" s="1132"/>
      <c r="Y673" s="1131"/>
      <c r="Z673" s="1133"/>
      <c r="AA673" s="1131"/>
      <c r="AB673" s="1131"/>
      <c r="AC673" s="1131"/>
      <c r="AD673" s="1131"/>
      <c r="AE673" s="1131"/>
      <c r="AF673" s="1131"/>
      <c r="AG673" s="875"/>
      <c r="AH673" s="1131"/>
    </row>
    <row r="674">
      <c r="A674" s="1131"/>
      <c r="B674" s="1131"/>
      <c r="C674" s="1131"/>
      <c r="D674" s="1131"/>
      <c r="E674" s="1131"/>
      <c r="F674" s="1131"/>
      <c r="G674" s="1132"/>
      <c r="H674" s="1131"/>
      <c r="I674" s="1133"/>
      <c r="J674" s="1131"/>
      <c r="K674" s="1131"/>
      <c r="L674" s="1131"/>
      <c r="M674" s="1131"/>
      <c r="N674" s="1131"/>
      <c r="O674" s="1131"/>
      <c r="P674" s="875"/>
      <c r="Q674" s="1131"/>
      <c r="R674" s="1131"/>
      <c r="S674" s="1131"/>
      <c r="T674" s="1131"/>
      <c r="U674" s="1131"/>
      <c r="V674" s="1131"/>
      <c r="W674" s="1131"/>
      <c r="X674" s="1132"/>
      <c r="Y674" s="1131"/>
      <c r="Z674" s="1133"/>
      <c r="AA674" s="1131"/>
      <c r="AB674" s="1131"/>
      <c r="AC674" s="1131"/>
      <c r="AD674" s="1131"/>
      <c r="AE674" s="1131"/>
      <c r="AF674" s="1131"/>
      <c r="AG674" s="875"/>
      <c r="AH674" s="1131"/>
    </row>
    <row r="675">
      <c r="A675" s="1131"/>
      <c r="B675" s="1131"/>
      <c r="C675" s="1131"/>
      <c r="D675" s="1131"/>
      <c r="E675" s="1131"/>
      <c r="F675" s="1131"/>
      <c r="G675" s="1132"/>
      <c r="H675" s="1131"/>
      <c r="I675" s="1133"/>
      <c r="J675" s="1131"/>
      <c r="K675" s="1131"/>
      <c r="L675" s="1131"/>
      <c r="M675" s="1131"/>
      <c r="N675" s="1131"/>
      <c r="O675" s="1131"/>
      <c r="P675" s="875"/>
      <c r="Q675" s="1131"/>
      <c r="R675" s="1131"/>
      <c r="S675" s="1131"/>
      <c r="T675" s="1131"/>
      <c r="U675" s="1131"/>
      <c r="V675" s="1131"/>
      <c r="W675" s="1131"/>
      <c r="X675" s="1132"/>
      <c r="Y675" s="1131"/>
      <c r="Z675" s="1133"/>
      <c r="AA675" s="1131"/>
      <c r="AB675" s="1131"/>
      <c r="AC675" s="1131"/>
      <c r="AD675" s="1131"/>
      <c r="AE675" s="1131"/>
      <c r="AF675" s="1131"/>
      <c r="AG675" s="875"/>
      <c r="AH675" s="1131"/>
    </row>
    <row r="676">
      <c r="A676" s="1131"/>
      <c r="B676" s="1131"/>
      <c r="C676" s="1131"/>
      <c r="D676" s="1131"/>
      <c r="E676" s="1131"/>
      <c r="F676" s="1131"/>
      <c r="G676" s="1132"/>
      <c r="H676" s="1131"/>
      <c r="I676" s="1133"/>
      <c r="J676" s="1131"/>
      <c r="K676" s="1131"/>
      <c r="L676" s="1131"/>
      <c r="M676" s="1131"/>
      <c r="N676" s="1131"/>
      <c r="O676" s="1131"/>
      <c r="P676" s="875"/>
      <c r="Q676" s="1131"/>
      <c r="R676" s="1131"/>
      <c r="S676" s="1131"/>
      <c r="T676" s="1131"/>
      <c r="U676" s="1131"/>
      <c r="V676" s="1131"/>
      <c r="W676" s="1131"/>
      <c r="X676" s="1132"/>
      <c r="Y676" s="1131"/>
      <c r="Z676" s="1133"/>
      <c r="AA676" s="1131"/>
      <c r="AB676" s="1131"/>
      <c r="AC676" s="1131"/>
      <c r="AD676" s="1131"/>
      <c r="AE676" s="1131"/>
      <c r="AF676" s="1131"/>
      <c r="AG676" s="875"/>
      <c r="AH676" s="1131"/>
    </row>
    <row r="677">
      <c r="A677" s="1131"/>
      <c r="B677" s="1131"/>
      <c r="C677" s="1131"/>
      <c r="D677" s="1131"/>
      <c r="E677" s="1131"/>
      <c r="F677" s="1131"/>
      <c r="G677" s="1132"/>
      <c r="H677" s="1131"/>
      <c r="I677" s="1133"/>
      <c r="J677" s="1131"/>
      <c r="K677" s="1131"/>
      <c r="L677" s="1131"/>
      <c r="M677" s="1131"/>
      <c r="N677" s="1131"/>
      <c r="O677" s="1131"/>
      <c r="P677" s="875"/>
      <c r="Q677" s="1131"/>
      <c r="R677" s="1131"/>
      <c r="S677" s="1131"/>
      <c r="T677" s="1131"/>
      <c r="U677" s="1131"/>
      <c r="V677" s="1131"/>
      <c r="W677" s="1131"/>
      <c r="X677" s="1132"/>
      <c r="Y677" s="1131"/>
      <c r="Z677" s="1133"/>
      <c r="AA677" s="1131"/>
      <c r="AB677" s="1131"/>
      <c r="AC677" s="1131"/>
      <c r="AD677" s="1131"/>
      <c r="AE677" s="1131"/>
      <c r="AF677" s="1131"/>
      <c r="AG677" s="875"/>
      <c r="AH677" s="1131"/>
    </row>
    <row r="678">
      <c r="A678" s="1131"/>
      <c r="B678" s="1131"/>
      <c r="C678" s="1131"/>
      <c r="D678" s="1131"/>
      <c r="E678" s="1131"/>
      <c r="F678" s="1131"/>
      <c r="G678" s="1132"/>
      <c r="H678" s="1131"/>
      <c r="I678" s="1133"/>
      <c r="J678" s="1131"/>
      <c r="K678" s="1131"/>
      <c r="L678" s="1131"/>
      <c r="M678" s="1131"/>
      <c r="N678" s="1131"/>
      <c r="O678" s="1131"/>
      <c r="P678" s="875"/>
      <c r="Q678" s="1131"/>
      <c r="R678" s="1131"/>
      <c r="S678" s="1131"/>
      <c r="T678" s="1131"/>
      <c r="U678" s="1131"/>
      <c r="V678" s="1131"/>
      <c r="W678" s="1131"/>
      <c r="X678" s="1132"/>
      <c r="Y678" s="1131"/>
      <c r="Z678" s="1133"/>
      <c r="AA678" s="1131"/>
      <c r="AB678" s="1131"/>
      <c r="AC678" s="1131"/>
      <c r="AD678" s="1131"/>
      <c r="AE678" s="1131"/>
      <c r="AF678" s="1131"/>
      <c r="AG678" s="875"/>
      <c r="AH678" s="1131"/>
    </row>
    <row r="679">
      <c r="A679" s="1131"/>
      <c r="B679" s="1131"/>
      <c r="C679" s="1131"/>
      <c r="D679" s="1131"/>
      <c r="E679" s="1131"/>
      <c r="F679" s="1131"/>
      <c r="G679" s="1132"/>
      <c r="H679" s="1131"/>
      <c r="I679" s="1133"/>
      <c r="J679" s="1131"/>
      <c r="K679" s="1131"/>
      <c r="L679" s="1131"/>
      <c r="M679" s="1131"/>
      <c r="N679" s="1131"/>
      <c r="O679" s="1131"/>
      <c r="P679" s="875"/>
      <c r="Q679" s="1131"/>
      <c r="R679" s="1131"/>
      <c r="S679" s="1131"/>
      <c r="T679" s="1131"/>
      <c r="U679" s="1131"/>
      <c r="V679" s="1131"/>
      <c r="W679" s="1131"/>
      <c r="X679" s="1132"/>
      <c r="Y679" s="1131"/>
      <c r="Z679" s="1133"/>
      <c r="AA679" s="1131"/>
      <c r="AB679" s="1131"/>
      <c r="AC679" s="1131"/>
      <c r="AD679" s="1131"/>
      <c r="AE679" s="1131"/>
      <c r="AF679" s="1131"/>
      <c r="AG679" s="875"/>
      <c r="AH679" s="1131"/>
    </row>
    <row r="680">
      <c r="A680" s="1131"/>
      <c r="B680" s="1131"/>
      <c r="C680" s="1131"/>
      <c r="D680" s="1131"/>
      <c r="E680" s="1131"/>
      <c r="F680" s="1131"/>
      <c r="G680" s="1132"/>
      <c r="H680" s="1131"/>
      <c r="I680" s="1133"/>
      <c r="J680" s="1131"/>
      <c r="K680" s="1131"/>
      <c r="L680" s="1131"/>
      <c r="M680" s="1131"/>
      <c r="N680" s="1131"/>
      <c r="O680" s="1131"/>
      <c r="P680" s="875"/>
      <c r="Q680" s="1131"/>
      <c r="R680" s="1131"/>
      <c r="S680" s="1131"/>
      <c r="T680" s="1131"/>
      <c r="U680" s="1131"/>
      <c r="V680" s="1131"/>
      <c r="W680" s="1131"/>
      <c r="X680" s="1132"/>
      <c r="Y680" s="1131"/>
      <c r="Z680" s="1133"/>
      <c r="AA680" s="1131"/>
      <c r="AB680" s="1131"/>
      <c r="AC680" s="1131"/>
      <c r="AD680" s="1131"/>
      <c r="AE680" s="1131"/>
      <c r="AF680" s="1131"/>
      <c r="AG680" s="875"/>
      <c r="AH680" s="1131"/>
    </row>
    <row r="681">
      <c r="A681" s="1131"/>
      <c r="B681" s="1131"/>
      <c r="C681" s="1131"/>
      <c r="D681" s="1131"/>
      <c r="E681" s="1131"/>
      <c r="F681" s="1131"/>
      <c r="G681" s="1132"/>
      <c r="H681" s="1131"/>
      <c r="I681" s="1133"/>
      <c r="J681" s="1131"/>
      <c r="K681" s="1131"/>
      <c r="L681" s="1131"/>
      <c r="M681" s="1131"/>
      <c r="N681" s="1131"/>
      <c r="O681" s="1131"/>
      <c r="P681" s="875"/>
      <c r="Q681" s="1131"/>
      <c r="R681" s="1131"/>
      <c r="S681" s="1131"/>
      <c r="T681" s="1131"/>
      <c r="U681" s="1131"/>
      <c r="V681" s="1131"/>
      <c r="W681" s="1131"/>
      <c r="X681" s="1132"/>
      <c r="Y681" s="1131"/>
      <c r="Z681" s="1133"/>
      <c r="AA681" s="1131"/>
      <c r="AB681" s="1131"/>
      <c r="AC681" s="1131"/>
      <c r="AD681" s="1131"/>
      <c r="AE681" s="1131"/>
      <c r="AF681" s="1131"/>
      <c r="AG681" s="875"/>
      <c r="AH681" s="1131"/>
    </row>
    <row r="682">
      <c r="A682" s="1131"/>
      <c r="B682" s="1131"/>
      <c r="C682" s="1131"/>
      <c r="D682" s="1131"/>
      <c r="E682" s="1131"/>
      <c r="F682" s="1131"/>
      <c r="G682" s="1132"/>
      <c r="H682" s="1131"/>
      <c r="I682" s="1133"/>
      <c r="J682" s="1131"/>
      <c r="K682" s="1131"/>
      <c r="L682" s="1131"/>
      <c r="M682" s="1131"/>
      <c r="N682" s="1131"/>
      <c r="O682" s="1131"/>
      <c r="P682" s="875"/>
      <c r="Q682" s="1131"/>
      <c r="R682" s="1131"/>
      <c r="S682" s="1131"/>
      <c r="T682" s="1131"/>
      <c r="U682" s="1131"/>
      <c r="V682" s="1131"/>
      <c r="W682" s="1131"/>
      <c r="X682" s="1132"/>
      <c r="Y682" s="1131"/>
      <c r="Z682" s="1133"/>
      <c r="AA682" s="1131"/>
      <c r="AB682" s="1131"/>
      <c r="AC682" s="1131"/>
      <c r="AD682" s="1131"/>
      <c r="AE682" s="1131"/>
      <c r="AF682" s="1131"/>
      <c r="AG682" s="875"/>
      <c r="AH682" s="1131"/>
    </row>
    <row r="683">
      <c r="A683" s="1131"/>
      <c r="B683" s="1131"/>
      <c r="C683" s="1131"/>
      <c r="D683" s="1131"/>
      <c r="E683" s="1131"/>
      <c r="F683" s="1131"/>
      <c r="G683" s="1132"/>
      <c r="H683" s="1131"/>
      <c r="I683" s="1133"/>
      <c r="J683" s="1131"/>
      <c r="K683" s="1131"/>
      <c r="L683" s="1131"/>
      <c r="M683" s="1131"/>
      <c r="N683" s="1131"/>
      <c r="O683" s="1131"/>
      <c r="P683" s="875"/>
      <c r="Q683" s="1131"/>
      <c r="R683" s="1131"/>
      <c r="S683" s="1131"/>
      <c r="T683" s="1131"/>
      <c r="U683" s="1131"/>
      <c r="V683" s="1131"/>
      <c r="W683" s="1131"/>
      <c r="X683" s="1132"/>
      <c r="Y683" s="1131"/>
      <c r="Z683" s="1133"/>
      <c r="AA683" s="1131"/>
      <c r="AB683" s="1131"/>
      <c r="AC683" s="1131"/>
      <c r="AD683" s="1131"/>
      <c r="AE683" s="1131"/>
      <c r="AF683" s="1131"/>
      <c r="AG683" s="875"/>
      <c r="AH683" s="1131"/>
    </row>
    <row r="684">
      <c r="A684" s="1131"/>
      <c r="B684" s="1131"/>
      <c r="C684" s="1131"/>
      <c r="D684" s="1131"/>
      <c r="E684" s="1131"/>
      <c r="F684" s="1131"/>
      <c r="G684" s="1132"/>
      <c r="H684" s="1131"/>
      <c r="I684" s="1133"/>
      <c r="J684" s="1131"/>
      <c r="K684" s="1131"/>
      <c r="L684" s="1131"/>
      <c r="M684" s="1131"/>
      <c r="N684" s="1131"/>
      <c r="O684" s="1131"/>
      <c r="P684" s="875"/>
      <c r="Q684" s="1131"/>
      <c r="R684" s="1131"/>
      <c r="S684" s="1131"/>
      <c r="T684" s="1131"/>
      <c r="U684" s="1131"/>
      <c r="V684" s="1131"/>
      <c r="W684" s="1131"/>
      <c r="X684" s="1132"/>
      <c r="Y684" s="1131"/>
      <c r="Z684" s="1133"/>
      <c r="AA684" s="1131"/>
      <c r="AB684" s="1131"/>
      <c r="AC684" s="1131"/>
      <c r="AD684" s="1131"/>
      <c r="AE684" s="1131"/>
      <c r="AF684" s="1131"/>
      <c r="AG684" s="875"/>
      <c r="AH684" s="1131"/>
    </row>
    <row r="685">
      <c r="A685" s="1131"/>
      <c r="B685" s="1131"/>
      <c r="C685" s="1131"/>
      <c r="D685" s="1131"/>
      <c r="E685" s="1131"/>
      <c r="F685" s="1131"/>
      <c r="G685" s="1132"/>
      <c r="H685" s="1131"/>
      <c r="I685" s="1133"/>
      <c r="J685" s="1131"/>
      <c r="K685" s="1131"/>
      <c r="L685" s="1131"/>
      <c r="M685" s="1131"/>
      <c r="N685" s="1131"/>
      <c r="O685" s="1131"/>
      <c r="P685" s="875"/>
      <c r="Q685" s="1131"/>
      <c r="R685" s="1131"/>
      <c r="S685" s="1131"/>
      <c r="T685" s="1131"/>
      <c r="U685" s="1131"/>
      <c r="V685" s="1131"/>
      <c r="W685" s="1131"/>
      <c r="X685" s="1132"/>
      <c r="Y685" s="1131"/>
      <c r="Z685" s="1133"/>
      <c r="AA685" s="1131"/>
      <c r="AB685" s="1131"/>
      <c r="AC685" s="1131"/>
      <c r="AD685" s="1131"/>
      <c r="AE685" s="1131"/>
      <c r="AF685" s="1131"/>
      <c r="AG685" s="875"/>
      <c r="AH685" s="1131"/>
    </row>
    <row r="686">
      <c r="A686" s="1131"/>
      <c r="B686" s="1131"/>
      <c r="C686" s="1131"/>
      <c r="D686" s="1131"/>
      <c r="E686" s="1131"/>
      <c r="F686" s="1131"/>
      <c r="G686" s="1132"/>
      <c r="H686" s="1131"/>
      <c r="I686" s="1133"/>
      <c r="J686" s="1131"/>
      <c r="K686" s="1131"/>
      <c r="L686" s="1131"/>
      <c r="M686" s="1131"/>
      <c r="N686" s="1131"/>
      <c r="O686" s="1131"/>
      <c r="P686" s="875"/>
      <c r="Q686" s="1131"/>
      <c r="R686" s="1131"/>
      <c r="S686" s="1131"/>
      <c r="T686" s="1131"/>
      <c r="U686" s="1131"/>
      <c r="V686" s="1131"/>
      <c r="W686" s="1131"/>
      <c r="X686" s="1132"/>
      <c r="Y686" s="1131"/>
      <c r="Z686" s="1133"/>
      <c r="AA686" s="1131"/>
      <c r="AB686" s="1131"/>
      <c r="AC686" s="1131"/>
      <c r="AD686" s="1131"/>
      <c r="AE686" s="1131"/>
      <c r="AF686" s="1131"/>
      <c r="AG686" s="875"/>
      <c r="AH686" s="1131"/>
    </row>
    <row r="687">
      <c r="A687" s="1131"/>
      <c r="B687" s="1131"/>
      <c r="C687" s="1131"/>
      <c r="D687" s="1131"/>
      <c r="E687" s="1131"/>
      <c r="F687" s="1131"/>
      <c r="G687" s="1132"/>
      <c r="H687" s="1131"/>
      <c r="I687" s="1133"/>
      <c r="J687" s="1131"/>
      <c r="K687" s="1131"/>
      <c r="L687" s="1131"/>
      <c r="M687" s="1131"/>
      <c r="N687" s="1131"/>
      <c r="O687" s="1131"/>
      <c r="P687" s="875"/>
      <c r="Q687" s="1131"/>
      <c r="R687" s="1131"/>
      <c r="S687" s="1131"/>
      <c r="T687" s="1131"/>
      <c r="U687" s="1131"/>
      <c r="V687" s="1131"/>
      <c r="W687" s="1131"/>
      <c r="X687" s="1132"/>
      <c r="Y687" s="1131"/>
      <c r="Z687" s="1133"/>
      <c r="AA687" s="1131"/>
      <c r="AB687" s="1131"/>
      <c r="AC687" s="1131"/>
      <c r="AD687" s="1131"/>
      <c r="AE687" s="1131"/>
      <c r="AF687" s="1131"/>
      <c r="AG687" s="875"/>
      <c r="AH687" s="1131"/>
    </row>
    <row r="688">
      <c r="A688" s="1131"/>
      <c r="B688" s="1131"/>
      <c r="C688" s="1131"/>
      <c r="D688" s="1131"/>
      <c r="E688" s="1131"/>
      <c r="F688" s="1131"/>
      <c r="G688" s="1132"/>
      <c r="H688" s="1131"/>
      <c r="I688" s="1133"/>
      <c r="J688" s="1131"/>
      <c r="K688" s="1131"/>
      <c r="L688" s="1131"/>
      <c r="M688" s="1131"/>
      <c r="N688" s="1131"/>
      <c r="O688" s="1131"/>
      <c r="P688" s="875"/>
      <c r="Q688" s="1131"/>
      <c r="R688" s="1131"/>
      <c r="S688" s="1131"/>
      <c r="T688" s="1131"/>
      <c r="U688" s="1131"/>
      <c r="V688" s="1131"/>
      <c r="W688" s="1131"/>
      <c r="X688" s="1132"/>
      <c r="Y688" s="1131"/>
      <c r="Z688" s="1133"/>
      <c r="AA688" s="1131"/>
      <c r="AB688" s="1131"/>
      <c r="AC688" s="1131"/>
      <c r="AD688" s="1131"/>
      <c r="AE688" s="1131"/>
      <c r="AF688" s="1131"/>
      <c r="AG688" s="875"/>
      <c r="AH688" s="1131"/>
    </row>
    <row r="689">
      <c r="A689" s="1131"/>
      <c r="B689" s="1131"/>
      <c r="C689" s="1131"/>
      <c r="D689" s="1131"/>
      <c r="E689" s="1131"/>
      <c r="F689" s="1131"/>
      <c r="G689" s="1132"/>
      <c r="H689" s="1131"/>
      <c r="I689" s="1133"/>
      <c r="J689" s="1131"/>
      <c r="K689" s="1131"/>
      <c r="L689" s="1131"/>
      <c r="M689" s="1131"/>
      <c r="N689" s="1131"/>
      <c r="O689" s="1131"/>
      <c r="P689" s="875"/>
      <c r="Q689" s="1131"/>
      <c r="R689" s="1131"/>
      <c r="S689" s="1131"/>
      <c r="T689" s="1131"/>
      <c r="U689" s="1131"/>
      <c r="V689" s="1131"/>
      <c r="W689" s="1131"/>
      <c r="X689" s="1132"/>
      <c r="Y689" s="1131"/>
      <c r="Z689" s="1133"/>
      <c r="AA689" s="1131"/>
      <c r="AB689" s="1131"/>
      <c r="AC689" s="1131"/>
      <c r="AD689" s="1131"/>
      <c r="AE689" s="1131"/>
      <c r="AF689" s="1131"/>
      <c r="AG689" s="875"/>
      <c r="AH689" s="1131"/>
    </row>
    <row r="690">
      <c r="A690" s="1131"/>
      <c r="B690" s="1131"/>
      <c r="C690" s="1131"/>
      <c r="D690" s="1131"/>
      <c r="E690" s="1131"/>
      <c r="F690" s="1131"/>
      <c r="G690" s="1132"/>
      <c r="H690" s="1131"/>
      <c r="I690" s="1133"/>
      <c r="J690" s="1131"/>
      <c r="K690" s="1131"/>
      <c r="L690" s="1131"/>
      <c r="M690" s="1131"/>
      <c r="N690" s="1131"/>
      <c r="O690" s="1131"/>
      <c r="P690" s="875"/>
      <c r="Q690" s="1131"/>
      <c r="R690" s="1131"/>
      <c r="S690" s="1131"/>
      <c r="T690" s="1131"/>
      <c r="U690" s="1131"/>
      <c r="V690" s="1131"/>
      <c r="W690" s="1131"/>
      <c r="X690" s="1132"/>
      <c r="Y690" s="1131"/>
      <c r="Z690" s="1133"/>
      <c r="AA690" s="1131"/>
      <c r="AB690" s="1131"/>
      <c r="AC690" s="1131"/>
      <c r="AD690" s="1131"/>
      <c r="AE690" s="1131"/>
      <c r="AF690" s="1131"/>
      <c r="AG690" s="875"/>
      <c r="AH690" s="1131"/>
    </row>
    <row r="691">
      <c r="A691" s="1131"/>
      <c r="B691" s="1131"/>
      <c r="C691" s="1131"/>
      <c r="D691" s="1131"/>
      <c r="E691" s="1131"/>
      <c r="F691" s="1131"/>
      <c r="G691" s="1132"/>
      <c r="H691" s="1131"/>
      <c r="I691" s="1133"/>
      <c r="J691" s="1131"/>
      <c r="K691" s="1131"/>
      <c r="L691" s="1131"/>
      <c r="M691" s="1131"/>
      <c r="N691" s="1131"/>
      <c r="O691" s="1131"/>
      <c r="P691" s="875"/>
      <c r="Q691" s="1131"/>
      <c r="R691" s="1131"/>
      <c r="S691" s="1131"/>
      <c r="T691" s="1131"/>
      <c r="U691" s="1131"/>
      <c r="V691" s="1131"/>
      <c r="W691" s="1131"/>
      <c r="X691" s="1132"/>
      <c r="Y691" s="1131"/>
      <c r="Z691" s="1133"/>
      <c r="AA691" s="1131"/>
      <c r="AB691" s="1131"/>
      <c r="AC691" s="1131"/>
      <c r="AD691" s="1131"/>
      <c r="AE691" s="1131"/>
      <c r="AF691" s="1131"/>
      <c r="AG691" s="875"/>
      <c r="AH691" s="1131"/>
    </row>
    <row r="692">
      <c r="A692" s="1131"/>
      <c r="B692" s="1131"/>
      <c r="C692" s="1131"/>
      <c r="D692" s="1131"/>
      <c r="E692" s="1131"/>
      <c r="F692" s="1131"/>
      <c r="G692" s="1132"/>
      <c r="H692" s="1131"/>
      <c r="I692" s="1133"/>
      <c r="J692" s="1131"/>
      <c r="K692" s="1131"/>
      <c r="L692" s="1131"/>
      <c r="M692" s="1131"/>
      <c r="N692" s="1131"/>
      <c r="O692" s="1131"/>
      <c r="P692" s="875"/>
      <c r="Q692" s="1131"/>
      <c r="R692" s="1131"/>
      <c r="S692" s="1131"/>
      <c r="T692" s="1131"/>
      <c r="U692" s="1131"/>
      <c r="V692" s="1131"/>
      <c r="W692" s="1131"/>
      <c r="X692" s="1132"/>
      <c r="Y692" s="1131"/>
      <c r="Z692" s="1133"/>
      <c r="AA692" s="1131"/>
      <c r="AB692" s="1131"/>
      <c r="AC692" s="1131"/>
      <c r="AD692" s="1131"/>
      <c r="AE692" s="1131"/>
      <c r="AF692" s="1131"/>
      <c r="AG692" s="875"/>
      <c r="AH692" s="1131"/>
    </row>
    <row r="693">
      <c r="A693" s="1131"/>
      <c r="B693" s="1131"/>
      <c r="C693" s="1131"/>
      <c r="D693" s="1131"/>
      <c r="E693" s="1131"/>
      <c r="F693" s="1131"/>
      <c r="G693" s="1132"/>
      <c r="H693" s="1131"/>
      <c r="I693" s="1133"/>
      <c r="J693" s="1131"/>
      <c r="K693" s="1131"/>
      <c r="L693" s="1131"/>
      <c r="M693" s="1131"/>
      <c r="N693" s="1131"/>
      <c r="O693" s="1131"/>
      <c r="P693" s="875"/>
      <c r="Q693" s="1131"/>
      <c r="R693" s="1131"/>
      <c r="S693" s="1131"/>
      <c r="T693" s="1131"/>
      <c r="U693" s="1131"/>
      <c r="V693" s="1131"/>
      <c r="W693" s="1131"/>
      <c r="X693" s="1132"/>
      <c r="Y693" s="1131"/>
      <c r="Z693" s="1133"/>
      <c r="AA693" s="1131"/>
      <c r="AB693" s="1131"/>
      <c r="AC693" s="1131"/>
      <c r="AD693" s="1131"/>
      <c r="AE693" s="1131"/>
      <c r="AF693" s="1131"/>
      <c r="AG693" s="875"/>
      <c r="AH693" s="1131"/>
    </row>
    <row r="694">
      <c r="A694" s="1131"/>
      <c r="B694" s="1131"/>
      <c r="C694" s="1131"/>
      <c r="D694" s="1131"/>
      <c r="E694" s="1131"/>
      <c r="F694" s="1131"/>
      <c r="G694" s="1132"/>
      <c r="H694" s="1131"/>
      <c r="I694" s="1133"/>
      <c r="J694" s="1131"/>
      <c r="K694" s="1131"/>
      <c r="L694" s="1131"/>
      <c r="M694" s="1131"/>
      <c r="N694" s="1131"/>
      <c r="O694" s="1131"/>
      <c r="P694" s="875"/>
      <c r="Q694" s="1131"/>
      <c r="R694" s="1131"/>
      <c r="S694" s="1131"/>
      <c r="T694" s="1131"/>
      <c r="U694" s="1131"/>
      <c r="V694" s="1131"/>
      <c r="W694" s="1131"/>
      <c r="X694" s="1132"/>
      <c r="Y694" s="1131"/>
      <c r="Z694" s="1133"/>
      <c r="AA694" s="1131"/>
      <c r="AB694" s="1131"/>
      <c r="AC694" s="1131"/>
      <c r="AD694" s="1131"/>
      <c r="AE694" s="1131"/>
      <c r="AF694" s="1131"/>
      <c r="AG694" s="875"/>
      <c r="AH694" s="1131"/>
    </row>
    <row r="695">
      <c r="A695" s="1131"/>
      <c r="B695" s="1131"/>
      <c r="C695" s="1131"/>
      <c r="D695" s="1131"/>
      <c r="E695" s="1131"/>
      <c r="F695" s="1131"/>
      <c r="G695" s="1132"/>
      <c r="H695" s="1131"/>
      <c r="I695" s="1133"/>
      <c r="J695" s="1131"/>
      <c r="K695" s="1131"/>
      <c r="L695" s="1131"/>
      <c r="M695" s="1131"/>
      <c r="N695" s="1131"/>
      <c r="O695" s="1131"/>
      <c r="P695" s="875"/>
      <c r="Q695" s="1131"/>
      <c r="R695" s="1131"/>
      <c r="S695" s="1131"/>
      <c r="T695" s="1131"/>
      <c r="U695" s="1131"/>
      <c r="V695" s="1131"/>
      <c r="W695" s="1131"/>
      <c r="X695" s="1132"/>
      <c r="Y695" s="1131"/>
      <c r="Z695" s="1133"/>
      <c r="AA695" s="1131"/>
      <c r="AB695" s="1131"/>
      <c r="AC695" s="1131"/>
      <c r="AD695" s="1131"/>
      <c r="AE695" s="1131"/>
      <c r="AF695" s="1131"/>
      <c r="AG695" s="875"/>
      <c r="AH695" s="1131"/>
    </row>
    <row r="696">
      <c r="A696" s="1131"/>
      <c r="B696" s="1131"/>
      <c r="C696" s="1131"/>
      <c r="D696" s="1131"/>
      <c r="E696" s="1131"/>
      <c r="F696" s="1131"/>
      <c r="G696" s="1132"/>
      <c r="H696" s="1131"/>
      <c r="I696" s="1133"/>
      <c r="J696" s="1131"/>
      <c r="K696" s="1131"/>
      <c r="L696" s="1131"/>
      <c r="M696" s="1131"/>
      <c r="N696" s="1131"/>
      <c r="O696" s="1131"/>
      <c r="P696" s="875"/>
      <c r="Q696" s="1131"/>
      <c r="R696" s="1131"/>
      <c r="S696" s="1131"/>
      <c r="T696" s="1131"/>
      <c r="U696" s="1131"/>
      <c r="V696" s="1131"/>
      <c r="W696" s="1131"/>
      <c r="X696" s="1132"/>
      <c r="Y696" s="1131"/>
      <c r="Z696" s="1133"/>
      <c r="AA696" s="1131"/>
      <c r="AB696" s="1131"/>
      <c r="AC696" s="1131"/>
      <c r="AD696" s="1131"/>
      <c r="AE696" s="1131"/>
      <c r="AF696" s="1131"/>
      <c r="AG696" s="875"/>
      <c r="AH696" s="1131"/>
    </row>
    <row r="697">
      <c r="A697" s="1131"/>
      <c r="B697" s="1131"/>
      <c r="C697" s="1131"/>
      <c r="D697" s="1131"/>
      <c r="E697" s="1131"/>
      <c r="F697" s="1131"/>
      <c r="G697" s="1132"/>
      <c r="H697" s="1131"/>
      <c r="I697" s="1133"/>
      <c r="J697" s="1131"/>
      <c r="K697" s="1131"/>
      <c r="L697" s="1131"/>
      <c r="M697" s="1131"/>
      <c r="N697" s="1131"/>
      <c r="O697" s="1131"/>
      <c r="P697" s="875"/>
      <c r="Q697" s="1131"/>
      <c r="R697" s="1131"/>
      <c r="S697" s="1131"/>
      <c r="T697" s="1131"/>
      <c r="U697" s="1131"/>
      <c r="V697" s="1131"/>
      <c r="W697" s="1131"/>
      <c r="X697" s="1132"/>
      <c r="Y697" s="1131"/>
      <c r="Z697" s="1133"/>
      <c r="AA697" s="1131"/>
      <c r="AB697" s="1131"/>
      <c r="AC697" s="1131"/>
      <c r="AD697" s="1131"/>
      <c r="AE697" s="1131"/>
      <c r="AF697" s="1131"/>
      <c r="AG697" s="875"/>
      <c r="AH697" s="1131"/>
    </row>
    <row r="698">
      <c r="A698" s="1131"/>
      <c r="B698" s="1131"/>
      <c r="C698" s="1131"/>
      <c r="D698" s="1131"/>
      <c r="E698" s="1131"/>
      <c r="F698" s="1131"/>
      <c r="G698" s="1132"/>
      <c r="H698" s="1131"/>
      <c r="I698" s="1133"/>
      <c r="J698" s="1131"/>
      <c r="K698" s="1131"/>
      <c r="L698" s="1131"/>
      <c r="M698" s="1131"/>
      <c r="N698" s="1131"/>
      <c r="O698" s="1131"/>
      <c r="P698" s="875"/>
      <c r="Q698" s="1131"/>
      <c r="R698" s="1131"/>
      <c r="S698" s="1131"/>
      <c r="T698" s="1131"/>
      <c r="U698" s="1131"/>
      <c r="V698" s="1131"/>
      <c r="W698" s="1131"/>
      <c r="X698" s="1132"/>
      <c r="Y698" s="1131"/>
      <c r="Z698" s="1133"/>
      <c r="AA698" s="1131"/>
      <c r="AB698" s="1131"/>
      <c r="AC698" s="1131"/>
      <c r="AD698" s="1131"/>
      <c r="AE698" s="1131"/>
      <c r="AF698" s="1131"/>
      <c r="AG698" s="875"/>
      <c r="AH698" s="1131"/>
    </row>
    <row r="699">
      <c r="A699" s="1131"/>
      <c r="B699" s="1131"/>
      <c r="C699" s="1131"/>
      <c r="D699" s="1131"/>
      <c r="E699" s="1131"/>
      <c r="F699" s="1131"/>
      <c r="G699" s="1132"/>
      <c r="H699" s="1131"/>
      <c r="I699" s="1133"/>
      <c r="J699" s="1131"/>
      <c r="K699" s="1131"/>
      <c r="L699" s="1131"/>
      <c r="M699" s="1131"/>
      <c r="N699" s="1131"/>
      <c r="O699" s="1131"/>
      <c r="P699" s="875"/>
      <c r="Q699" s="1131"/>
      <c r="R699" s="1131"/>
      <c r="S699" s="1131"/>
      <c r="T699" s="1131"/>
      <c r="U699" s="1131"/>
      <c r="V699" s="1131"/>
      <c r="W699" s="1131"/>
      <c r="X699" s="1132"/>
      <c r="Y699" s="1131"/>
      <c r="Z699" s="1133"/>
      <c r="AA699" s="1131"/>
      <c r="AB699" s="1131"/>
      <c r="AC699" s="1131"/>
      <c r="AD699" s="1131"/>
      <c r="AE699" s="1131"/>
      <c r="AF699" s="1131"/>
      <c r="AG699" s="875"/>
      <c r="AH699" s="1131"/>
    </row>
    <row r="700">
      <c r="A700" s="1131"/>
      <c r="B700" s="1131"/>
      <c r="C700" s="1131"/>
      <c r="D700" s="1131"/>
      <c r="E700" s="1131"/>
      <c r="F700" s="1131"/>
      <c r="G700" s="1132"/>
      <c r="H700" s="1131"/>
      <c r="I700" s="1133"/>
      <c r="J700" s="1131"/>
      <c r="K700" s="1131"/>
      <c r="L700" s="1131"/>
      <c r="M700" s="1131"/>
      <c r="N700" s="1131"/>
      <c r="O700" s="1131"/>
      <c r="P700" s="875"/>
      <c r="Q700" s="1131"/>
      <c r="R700" s="1131"/>
      <c r="S700" s="1131"/>
      <c r="T700" s="1131"/>
      <c r="U700" s="1131"/>
      <c r="V700" s="1131"/>
      <c r="W700" s="1131"/>
      <c r="X700" s="1132"/>
      <c r="Y700" s="1131"/>
      <c r="Z700" s="1133"/>
      <c r="AA700" s="1131"/>
      <c r="AB700" s="1131"/>
      <c r="AC700" s="1131"/>
      <c r="AD700" s="1131"/>
      <c r="AE700" s="1131"/>
      <c r="AF700" s="1131"/>
      <c r="AG700" s="875"/>
      <c r="AH700" s="1131"/>
    </row>
    <row r="701">
      <c r="A701" s="1131"/>
      <c r="B701" s="1131"/>
      <c r="C701" s="1131"/>
      <c r="D701" s="1131"/>
      <c r="E701" s="1131"/>
      <c r="F701" s="1131"/>
      <c r="G701" s="1132"/>
      <c r="H701" s="1131"/>
      <c r="I701" s="1133"/>
      <c r="J701" s="1131"/>
      <c r="K701" s="1131"/>
      <c r="L701" s="1131"/>
      <c r="M701" s="1131"/>
      <c r="N701" s="1131"/>
      <c r="O701" s="1131"/>
      <c r="P701" s="875"/>
      <c r="Q701" s="1131"/>
      <c r="R701" s="1131"/>
      <c r="S701" s="1131"/>
      <c r="T701" s="1131"/>
      <c r="U701" s="1131"/>
      <c r="V701" s="1131"/>
      <c r="W701" s="1131"/>
      <c r="X701" s="1132"/>
      <c r="Y701" s="1131"/>
      <c r="Z701" s="1133"/>
      <c r="AA701" s="1131"/>
      <c r="AB701" s="1131"/>
      <c r="AC701" s="1131"/>
      <c r="AD701" s="1131"/>
      <c r="AE701" s="1131"/>
      <c r="AF701" s="1131"/>
      <c r="AG701" s="875"/>
      <c r="AH701" s="1131"/>
    </row>
    <row r="702">
      <c r="A702" s="1131"/>
      <c r="B702" s="1131"/>
      <c r="C702" s="1131"/>
      <c r="D702" s="1131"/>
      <c r="E702" s="1131"/>
      <c r="F702" s="1131"/>
      <c r="G702" s="1132"/>
      <c r="H702" s="1131"/>
      <c r="I702" s="1133"/>
      <c r="J702" s="1131"/>
      <c r="K702" s="1131"/>
      <c r="L702" s="1131"/>
      <c r="M702" s="1131"/>
      <c r="N702" s="1131"/>
      <c r="O702" s="1131"/>
      <c r="P702" s="875"/>
      <c r="Q702" s="1131"/>
      <c r="R702" s="1131"/>
      <c r="S702" s="1131"/>
      <c r="T702" s="1131"/>
      <c r="U702" s="1131"/>
      <c r="V702" s="1131"/>
      <c r="W702" s="1131"/>
      <c r="X702" s="1132"/>
      <c r="Y702" s="1131"/>
      <c r="Z702" s="1133"/>
      <c r="AA702" s="1131"/>
      <c r="AB702" s="1131"/>
      <c r="AC702" s="1131"/>
      <c r="AD702" s="1131"/>
      <c r="AE702" s="1131"/>
      <c r="AF702" s="1131"/>
      <c r="AG702" s="875"/>
      <c r="AH702" s="1131"/>
    </row>
    <row r="703">
      <c r="A703" s="1131"/>
      <c r="B703" s="1131"/>
      <c r="C703" s="1131"/>
      <c r="D703" s="1131"/>
      <c r="E703" s="1131"/>
      <c r="F703" s="1131"/>
      <c r="G703" s="1132"/>
      <c r="H703" s="1131"/>
      <c r="I703" s="1133"/>
      <c r="J703" s="1131"/>
      <c r="K703" s="1131"/>
      <c r="L703" s="1131"/>
      <c r="M703" s="1131"/>
      <c r="N703" s="1131"/>
      <c r="O703" s="1131"/>
      <c r="P703" s="875"/>
      <c r="Q703" s="1131"/>
      <c r="R703" s="1131"/>
      <c r="S703" s="1131"/>
      <c r="T703" s="1131"/>
      <c r="U703" s="1131"/>
      <c r="V703" s="1131"/>
      <c r="W703" s="1131"/>
      <c r="X703" s="1132"/>
      <c r="Y703" s="1131"/>
      <c r="Z703" s="1133"/>
      <c r="AA703" s="1131"/>
      <c r="AB703" s="1131"/>
      <c r="AC703" s="1131"/>
      <c r="AD703" s="1131"/>
      <c r="AE703" s="1131"/>
      <c r="AF703" s="1131"/>
      <c r="AG703" s="875"/>
      <c r="AH703" s="1131"/>
    </row>
    <row r="704">
      <c r="A704" s="1131"/>
      <c r="B704" s="1131"/>
      <c r="C704" s="1131"/>
      <c r="D704" s="1131"/>
      <c r="E704" s="1131"/>
      <c r="F704" s="1131"/>
      <c r="G704" s="1132"/>
      <c r="H704" s="1131"/>
      <c r="I704" s="1133"/>
      <c r="J704" s="1131"/>
      <c r="K704" s="1131"/>
      <c r="L704" s="1131"/>
      <c r="M704" s="1131"/>
      <c r="N704" s="1131"/>
      <c r="O704" s="1131"/>
      <c r="P704" s="875"/>
      <c r="Q704" s="1131"/>
      <c r="R704" s="1131"/>
      <c r="S704" s="1131"/>
      <c r="T704" s="1131"/>
      <c r="U704" s="1131"/>
      <c r="V704" s="1131"/>
      <c r="W704" s="1131"/>
      <c r="X704" s="1132"/>
      <c r="Y704" s="1131"/>
      <c r="Z704" s="1133"/>
      <c r="AA704" s="1131"/>
      <c r="AB704" s="1131"/>
      <c r="AC704" s="1131"/>
      <c r="AD704" s="1131"/>
      <c r="AE704" s="1131"/>
      <c r="AF704" s="1131"/>
      <c r="AG704" s="875"/>
      <c r="AH704" s="1131"/>
    </row>
    <row r="705">
      <c r="A705" s="1131"/>
      <c r="B705" s="1131"/>
      <c r="C705" s="1131"/>
      <c r="D705" s="1131"/>
      <c r="E705" s="1131"/>
      <c r="F705" s="1131"/>
      <c r="G705" s="1132"/>
      <c r="H705" s="1131"/>
      <c r="I705" s="1133"/>
      <c r="J705" s="1131"/>
      <c r="K705" s="1131"/>
      <c r="L705" s="1131"/>
      <c r="M705" s="1131"/>
      <c r="N705" s="1131"/>
      <c r="O705" s="1131"/>
      <c r="P705" s="875"/>
      <c r="Q705" s="1131"/>
      <c r="R705" s="1131"/>
      <c r="S705" s="1131"/>
      <c r="T705" s="1131"/>
      <c r="U705" s="1131"/>
      <c r="V705" s="1131"/>
      <c r="W705" s="1131"/>
      <c r="X705" s="1132"/>
      <c r="Y705" s="1131"/>
      <c r="Z705" s="1133"/>
      <c r="AA705" s="1131"/>
      <c r="AB705" s="1131"/>
      <c r="AC705" s="1131"/>
      <c r="AD705" s="1131"/>
      <c r="AE705" s="1131"/>
      <c r="AF705" s="1131"/>
      <c r="AG705" s="875"/>
      <c r="AH705" s="1131"/>
    </row>
    <row r="706">
      <c r="A706" s="1131"/>
      <c r="B706" s="1131"/>
      <c r="C706" s="1131"/>
      <c r="D706" s="1131"/>
      <c r="E706" s="1131"/>
      <c r="F706" s="1131"/>
      <c r="G706" s="1132"/>
      <c r="H706" s="1131"/>
      <c r="I706" s="1133"/>
      <c r="J706" s="1131"/>
      <c r="K706" s="1131"/>
      <c r="L706" s="1131"/>
      <c r="M706" s="1131"/>
      <c r="N706" s="1131"/>
      <c r="O706" s="1131"/>
      <c r="P706" s="875"/>
      <c r="Q706" s="1131"/>
      <c r="R706" s="1131"/>
      <c r="S706" s="1131"/>
      <c r="T706" s="1131"/>
      <c r="U706" s="1131"/>
      <c r="V706" s="1131"/>
      <c r="W706" s="1131"/>
      <c r="X706" s="1132"/>
      <c r="Y706" s="1131"/>
      <c r="Z706" s="1133"/>
      <c r="AA706" s="1131"/>
      <c r="AB706" s="1131"/>
      <c r="AC706" s="1131"/>
      <c r="AD706" s="1131"/>
      <c r="AE706" s="1131"/>
      <c r="AF706" s="1131"/>
      <c r="AG706" s="875"/>
      <c r="AH706" s="1131"/>
    </row>
    <row r="707">
      <c r="A707" s="1131"/>
      <c r="B707" s="1131"/>
      <c r="C707" s="1131"/>
      <c r="D707" s="1131"/>
      <c r="E707" s="1131"/>
      <c r="F707" s="1131"/>
      <c r="G707" s="1132"/>
      <c r="H707" s="1131"/>
      <c r="I707" s="1133"/>
      <c r="J707" s="1131"/>
      <c r="K707" s="1131"/>
      <c r="L707" s="1131"/>
      <c r="M707" s="1131"/>
      <c r="N707" s="1131"/>
      <c r="O707" s="1131"/>
      <c r="P707" s="875"/>
      <c r="Q707" s="1131"/>
      <c r="R707" s="1131"/>
      <c r="S707" s="1131"/>
      <c r="T707" s="1131"/>
      <c r="U707" s="1131"/>
      <c r="V707" s="1131"/>
      <c r="W707" s="1131"/>
      <c r="X707" s="1132"/>
      <c r="Y707" s="1131"/>
      <c r="Z707" s="1133"/>
      <c r="AA707" s="1131"/>
      <c r="AB707" s="1131"/>
      <c r="AC707" s="1131"/>
      <c r="AD707" s="1131"/>
      <c r="AE707" s="1131"/>
      <c r="AF707" s="1131"/>
      <c r="AG707" s="875"/>
      <c r="AH707" s="1131"/>
    </row>
    <row r="708">
      <c r="A708" s="1131"/>
      <c r="B708" s="1131"/>
      <c r="C708" s="1131"/>
      <c r="D708" s="1131"/>
      <c r="E708" s="1131"/>
      <c r="F708" s="1131"/>
      <c r="G708" s="1132"/>
      <c r="H708" s="1131"/>
      <c r="I708" s="1133"/>
      <c r="J708" s="1131"/>
      <c r="K708" s="1131"/>
      <c r="L708" s="1131"/>
      <c r="M708" s="1131"/>
      <c r="N708" s="1131"/>
      <c r="O708" s="1131"/>
      <c r="P708" s="875"/>
      <c r="Q708" s="1131"/>
      <c r="R708" s="1131"/>
      <c r="S708" s="1131"/>
      <c r="T708" s="1131"/>
      <c r="U708" s="1131"/>
      <c r="V708" s="1131"/>
      <c r="W708" s="1131"/>
      <c r="X708" s="1132"/>
      <c r="Y708" s="1131"/>
      <c r="Z708" s="1133"/>
      <c r="AA708" s="1131"/>
      <c r="AB708" s="1131"/>
      <c r="AC708" s="1131"/>
      <c r="AD708" s="1131"/>
      <c r="AE708" s="1131"/>
      <c r="AF708" s="1131"/>
      <c r="AG708" s="875"/>
      <c r="AH708" s="1131"/>
    </row>
    <row r="709">
      <c r="A709" s="1131"/>
      <c r="B709" s="1131"/>
      <c r="C709" s="1131"/>
      <c r="D709" s="1131"/>
      <c r="E709" s="1131"/>
      <c r="F709" s="1131"/>
      <c r="G709" s="1132"/>
      <c r="H709" s="1131"/>
      <c r="I709" s="1133"/>
      <c r="J709" s="1131"/>
      <c r="K709" s="1131"/>
      <c r="L709" s="1131"/>
      <c r="M709" s="1131"/>
      <c r="N709" s="1131"/>
      <c r="O709" s="1131"/>
      <c r="P709" s="875"/>
      <c r="Q709" s="1131"/>
      <c r="R709" s="1131"/>
      <c r="S709" s="1131"/>
      <c r="T709" s="1131"/>
      <c r="U709" s="1131"/>
      <c r="V709" s="1131"/>
      <c r="W709" s="1131"/>
      <c r="X709" s="1132"/>
      <c r="Y709" s="1131"/>
      <c r="Z709" s="1133"/>
      <c r="AA709" s="1131"/>
      <c r="AB709" s="1131"/>
      <c r="AC709" s="1131"/>
      <c r="AD709" s="1131"/>
      <c r="AE709" s="1131"/>
      <c r="AF709" s="1131"/>
      <c r="AG709" s="875"/>
      <c r="AH709" s="1131"/>
    </row>
    <row r="710">
      <c r="A710" s="1131"/>
      <c r="B710" s="1131"/>
      <c r="C710" s="1131"/>
      <c r="D710" s="1131"/>
      <c r="E710" s="1131"/>
      <c r="F710" s="1131"/>
      <c r="G710" s="1132"/>
      <c r="H710" s="1131"/>
      <c r="I710" s="1133"/>
      <c r="J710" s="1131"/>
      <c r="K710" s="1131"/>
      <c r="L710" s="1131"/>
      <c r="M710" s="1131"/>
      <c r="N710" s="1131"/>
      <c r="O710" s="1131"/>
      <c r="P710" s="875"/>
      <c r="Q710" s="1131"/>
      <c r="R710" s="1131"/>
      <c r="S710" s="1131"/>
      <c r="T710" s="1131"/>
      <c r="U710" s="1131"/>
      <c r="V710" s="1131"/>
      <c r="W710" s="1131"/>
      <c r="X710" s="1132"/>
      <c r="Y710" s="1131"/>
      <c r="Z710" s="1133"/>
      <c r="AA710" s="1131"/>
      <c r="AB710" s="1131"/>
      <c r="AC710" s="1131"/>
      <c r="AD710" s="1131"/>
      <c r="AE710" s="1131"/>
      <c r="AF710" s="1131"/>
      <c r="AG710" s="875"/>
      <c r="AH710" s="1131"/>
    </row>
    <row r="711">
      <c r="A711" s="1131"/>
      <c r="B711" s="1131"/>
      <c r="C711" s="1131"/>
      <c r="D711" s="1131"/>
      <c r="E711" s="1131"/>
      <c r="F711" s="1131"/>
      <c r="G711" s="1132"/>
      <c r="H711" s="1131"/>
      <c r="I711" s="1133"/>
      <c r="J711" s="1131"/>
      <c r="K711" s="1131"/>
      <c r="L711" s="1131"/>
      <c r="M711" s="1131"/>
      <c r="N711" s="1131"/>
      <c r="O711" s="1131"/>
      <c r="P711" s="875"/>
      <c r="Q711" s="1131"/>
      <c r="R711" s="1131"/>
      <c r="S711" s="1131"/>
      <c r="T711" s="1131"/>
      <c r="U711" s="1131"/>
      <c r="V711" s="1131"/>
      <c r="W711" s="1131"/>
      <c r="X711" s="1132"/>
      <c r="Y711" s="1131"/>
      <c r="Z711" s="1133"/>
      <c r="AA711" s="1131"/>
      <c r="AB711" s="1131"/>
      <c r="AC711" s="1131"/>
      <c r="AD711" s="1131"/>
      <c r="AE711" s="1131"/>
      <c r="AF711" s="1131"/>
      <c r="AG711" s="875"/>
      <c r="AH711" s="1131"/>
    </row>
    <row r="712">
      <c r="A712" s="1131"/>
      <c r="B712" s="1131"/>
      <c r="C712" s="1131"/>
      <c r="D712" s="1131"/>
      <c r="E712" s="1131"/>
      <c r="F712" s="1131"/>
      <c r="G712" s="1132"/>
      <c r="H712" s="1131"/>
      <c r="I712" s="1133"/>
      <c r="J712" s="1131"/>
      <c r="K712" s="1131"/>
      <c r="L712" s="1131"/>
      <c r="M712" s="1131"/>
      <c r="N712" s="1131"/>
      <c r="O712" s="1131"/>
      <c r="P712" s="875"/>
      <c r="Q712" s="1131"/>
      <c r="R712" s="1131"/>
      <c r="S712" s="1131"/>
      <c r="T712" s="1131"/>
      <c r="U712" s="1131"/>
      <c r="V712" s="1131"/>
      <c r="W712" s="1131"/>
      <c r="X712" s="1132"/>
      <c r="Y712" s="1131"/>
      <c r="Z712" s="1133"/>
      <c r="AA712" s="1131"/>
      <c r="AB712" s="1131"/>
      <c r="AC712" s="1131"/>
      <c r="AD712" s="1131"/>
      <c r="AE712" s="1131"/>
      <c r="AF712" s="1131"/>
      <c r="AG712" s="875"/>
      <c r="AH712" s="1131"/>
    </row>
    <row r="713">
      <c r="A713" s="1131"/>
      <c r="B713" s="1131"/>
      <c r="C713" s="1131"/>
      <c r="D713" s="1131"/>
      <c r="E713" s="1131"/>
      <c r="F713" s="1131"/>
      <c r="G713" s="1132"/>
      <c r="H713" s="1131"/>
      <c r="I713" s="1133"/>
      <c r="J713" s="1131"/>
      <c r="K713" s="1131"/>
      <c r="L713" s="1131"/>
      <c r="M713" s="1131"/>
      <c r="N713" s="1131"/>
      <c r="O713" s="1131"/>
      <c r="P713" s="875"/>
      <c r="Q713" s="1131"/>
      <c r="R713" s="1131"/>
      <c r="S713" s="1131"/>
      <c r="T713" s="1131"/>
      <c r="U713" s="1131"/>
      <c r="V713" s="1131"/>
      <c r="W713" s="1131"/>
      <c r="X713" s="1132"/>
      <c r="Y713" s="1131"/>
      <c r="Z713" s="1133"/>
      <c r="AA713" s="1131"/>
      <c r="AB713" s="1131"/>
      <c r="AC713" s="1131"/>
      <c r="AD713" s="1131"/>
      <c r="AE713" s="1131"/>
      <c r="AF713" s="1131"/>
      <c r="AG713" s="875"/>
      <c r="AH713" s="1131"/>
    </row>
    <row r="714">
      <c r="A714" s="1131"/>
      <c r="B714" s="1131"/>
      <c r="C714" s="1131"/>
      <c r="D714" s="1131"/>
      <c r="E714" s="1131"/>
      <c r="F714" s="1131"/>
      <c r="G714" s="1132"/>
      <c r="H714" s="1131"/>
      <c r="I714" s="1133"/>
      <c r="J714" s="1131"/>
      <c r="K714" s="1131"/>
      <c r="L714" s="1131"/>
      <c r="M714" s="1131"/>
      <c r="N714" s="1131"/>
      <c r="O714" s="1131"/>
      <c r="P714" s="875"/>
      <c r="Q714" s="1131"/>
      <c r="R714" s="1131"/>
      <c r="S714" s="1131"/>
      <c r="T714" s="1131"/>
      <c r="U714" s="1131"/>
      <c r="V714" s="1131"/>
      <c r="W714" s="1131"/>
      <c r="X714" s="1132"/>
      <c r="Y714" s="1131"/>
      <c r="Z714" s="1133"/>
      <c r="AA714" s="1131"/>
      <c r="AB714" s="1131"/>
      <c r="AC714" s="1131"/>
      <c r="AD714" s="1131"/>
      <c r="AE714" s="1131"/>
      <c r="AF714" s="1131"/>
      <c r="AG714" s="875"/>
      <c r="AH714" s="1131"/>
    </row>
    <row r="715">
      <c r="A715" s="1131"/>
      <c r="B715" s="1131"/>
      <c r="C715" s="1131"/>
      <c r="D715" s="1131"/>
      <c r="E715" s="1131"/>
      <c r="F715" s="1131"/>
      <c r="G715" s="1132"/>
      <c r="H715" s="1131"/>
      <c r="I715" s="1133"/>
      <c r="J715" s="1131"/>
      <c r="K715" s="1131"/>
      <c r="L715" s="1131"/>
      <c r="M715" s="1131"/>
      <c r="N715" s="1131"/>
      <c r="O715" s="1131"/>
      <c r="P715" s="875"/>
      <c r="Q715" s="1131"/>
      <c r="R715" s="1131"/>
      <c r="S715" s="1131"/>
      <c r="T715" s="1131"/>
      <c r="U715" s="1131"/>
      <c r="V715" s="1131"/>
      <c r="W715" s="1131"/>
      <c r="X715" s="1132"/>
      <c r="Y715" s="1131"/>
      <c r="Z715" s="1133"/>
      <c r="AA715" s="1131"/>
      <c r="AB715" s="1131"/>
      <c r="AC715" s="1131"/>
      <c r="AD715" s="1131"/>
      <c r="AE715" s="1131"/>
      <c r="AF715" s="1131"/>
      <c r="AG715" s="875"/>
      <c r="AH715" s="1131"/>
    </row>
    <row r="716">
      <c r="A716" s="1131"/>
      <c r="B716" s="1131"/>
      <c r="C716" s="1131"/>
      <c r="D716" s="1131"/>
      <c r="E716" s="1131"/>
      <c r="F716" s="1131"/>
      <c r="G716" s="1132"/>
      <c r="H716" s="1131"/>
      <c r="I716" s="1133"/>
      <c r="J716" s="1131"/>
      <c r="K716" s="1131"/>
      <c r="L716" s="1131"/>
      <c r="M716" s="1131"/>
      <c r="N716" s="1131"/>
      <c r="O716" s="1131"/>
      <c r="P716" s="875"/>
      <c r="Q716" s="1131"/>
      <c r="R716" s="1131"/>
      <c r="S716" s="1131"/>
      <c r="T716" s="1131"/>
      <c r="U716" s="1131"/>
      <c r="V716" s="1131"/>
      <c r="W716" s="1131"/>
      <c r="X716" s="1132"/>
      <c r="Y716" s="1131"/>
      <c r="Z716" s="1133"/>
      <c r="AA716" s="1131"/>
      <c r="AB716" s="1131"/>
      <c r="AC716" s="1131"/>
      <c r="AD716" s="1131"/>
      <c r="AE716" s="1131"/>
      <c r="AF716" s="1131"/>
      <c r="AG716" s="875"/>
      <c r="AH716" s="1131"/>
    </row>
    <row r="717">
      <c r="A717" s="1131"/>
      <c r="B717" s="1131"/>
      <c r="C717" s="1131"/>
      <c r="D717" s="1131"/>
      <c r="E717" s="1131"/>
      <c r="F717" s="1131"/>
      <c r="G717" s="1132"/>
      <c r="H717" s="1131"/>
      <c r="I717" s="1133"/>
      <c r="J717" s="1131"/>
      <c r="K717" s="1131"/>
      <c r="L717" s="1131"/>
      <c r="M717" s="1131"/>
      <c r="N717" s="1131"/>
      <c r="O717" s="1131"/>
      <c r="P717" s="875"/>
      <c r="Q717" s="1131"/>
      <c r="R717" s="1131"/>
      <c r="S717" s="1131"/>
      <c r="T717" s="1131"/>
      <c r="U717" s="1131"/>
      <c r="V717" s="1131"/>
      <c r="W717" s="1131"/>
      <c r="X717" s="1132"/>
      <c r="Y717" s="1131"/>
      <c r="Z717" s="1133"/>
      <c r="AA717" s="1131"/>
      <c r="AB717" s="1131"/>
      <c r="AC717" s="1131"/>
      <c r="AD717" s="1131"/>
      <c r="AE717" s="1131"/>
      <c r="AF717" s="1131"/>
      <c r="AG717" s="875"/>
      <c r="AH717" s="1131"/>
    </row>
    <row r="718">
      <c r="A718" s="1131"/>
      <c r="B718" s="1131"/>
      <c r="C718" s="1131"/>
      <c r="D718" s="1131"/>
      <c r="E718" s="1131"/>
      <c r="F718" s="1131"/>
      <c r="G718" s="1132"/>
      <c r="H718" s="1131"/>
      <c r="I718" s="1133"/>
      <c r="J718" s="1131"/>
      <c r="K718" s="1131"/>
      <c r="L718" s="1131"/>
      <c r="M718" s="1131"/>
      <c r="N718" s="1131"/>
      <c r="O718" s="1131"/>
      <c r="P718" s="875"/>
      <c r="Q718" s="1131"/>
      <c r="R718" s="1131"/>
      <c r="S718" s="1131"/>
      <c r="T718" s="1131"/>
      <c r="U718" s="1131"/>
      <c r="V718" s="1131"/>
      <c r="W718" s="1131"/>
      <c r="X718" s="1132"/>
      <c r="Y718" s="1131"/>
      <c r="Z718" s="1133"/>
      <c r="AA718" s="1131"/>
      <c r="AB718" s="1131"/>
      <c r="AC718" s="1131"/>
      <c r="AD718" s="1131"/>
      <c r="AE718" s="1131"/>
      <c r="AF718" s="1131"/>
      <c r="AG718" s="875"/>
      <c r="AH718" s="1131"/>
    </row>
    <row r="719">
      <c r="A719" s="1131"/>
      <c r="B719" s="1131"/>
      <c r="C719" s="1131"/>
      <c r="D719" s="1131"/>
      <c r="E719" s="1131"/>
      <c r="F719" s="1131"/>
      <c r="G719" s="1132"/>
      <c r="H719" s="1131"/>
      <c r="I719" s="1133"/>
      <c r="J719" s="1131"/>
      <c r="K719" s="1131"/>
      <c r="L719" s="1131"/>
      <c r="M719" s="1131"/>
      <c r="N719" s="1131"/>
      <c r="O719" s="1131"/>
      <c r="P719" s="875"/>
      <c r="Q719" s="1131"/>
      <c r="R719" s="1131"/>
      <c r="S719" s="1131"/>
      <c r="T719" s="1131"/>
      <c r="U719" s="1131"/>
      <c r="V719" s="1131"/>
      <c r="W719" s="1131"/>
      <c r="X719" s="1132"/>
      <c r="Y719" s="1131"/>
      <c r="Z719" s="1133"/>
      <c r="AA719" s="1131"/>
      <c r="AB719" s="1131"/>
      <c r="AC719" s="1131"/>
      <c r="AD719" s="1131"/>
      <c r="AE719" s="1131"/>
      <c r="AF719" s="1131"/>
      <c r="AG719" s="875"/>
      <c r="AH719" s="1131"/>
    </row>
    <row r="720">
      <c r="A720" s="1131"/>
      <c r="B720" s="1131"/>
      <c r="C720" s="1131"/>
      <c r="D720" s="1131"/>
      <c r="E720" s="1131"/>
      <c r="F720" s="1131"/>
      <c r="G720" s="1132"/>
      <c r="H720" s="1131"/>
      <c r="I720" s="1133"/>
      <c r="J720" s="1131"/>
      <c r="K720" s="1131"/>
      <c r="L720" s="1131"/>
      <c r="M720" s="1131"/>
      <c r="N720" s="1131"/>
      <c r="O720" s="1131"/>
      <c r="P720" s="875"/>
      <c r="Q720" s="1131"/>
      <c r="R720" s="1131"/>
      <c r="S720" s="1131"/>
      <c r="T720" s="1131"/>
      <c r="U720" s="1131"/>
      <c r="V720" s="1131"/>
      <c r="W720" s="1131"/>
      <c r="X720" s="1132"/>
      <c r="Y720" s="1131"/>
      <c r="Z720" s="1133"/>
      <c r="AA720" s="1131"/>
      <c r="AB720" s="1131"/>
      <c r="AC720" s="1131"/>
      <c r="AD720" s="1131"/>
      <c r="AE720" s="1131"/>
      <c r="AF720" s="1131"/>
      <c r="AG720" s="875"/>
      <c r="AH720" s="1131"/>
    </row>
    <row r="721">
      <c r="A721" s="1131"/>
      <c r="B721" s="1131"/>
      <c r="C721" s="1131"/>
      <c r="D721" s="1131"/>
      <c r="E721" s="1131"/>
      <c r="F721" s="1131"/>
      <c r="G721" s="1132"/>
      <c r="H721" s="1131"/>
      <c r="I721" s="1133"/>
      <c r="J721" s="1131"/>
      <c r="K721" s="1131"/>
      <c r="L721" s="1131"/>
      <c r="M721" s="1131"/>
      <c r="N721" s="1131"/>
      <c r="O721" s="1131"/>
      <c r="P721" s="875"/>
      <c r="Q721" s="1131"/>
      <c r="R721" s="1131"/>
      <c r="S721" s="1131"/>
      <c r="T721" s="1131"/>
      <c r="U721" s="1131"/>
      <c r="V721" s="1131"/>
      <c r="W721" s="1131"/>
      <c r="X721" s="1132"/>
      <c r="Y721" s="1131"/>
      <c r="Z721" s="1133"/>
      <c r="AA721" s="1131"/>
      <c r="AB721" s="1131"/>
      <c r="AC721" s="1131"/>
      <c r="AD721" s="1131"/>
      <c r="AE721" s="1131"/>
      <c r="AF721" s="1131"/>
      <c r="AG721" s="875"/>
      <c r="AH721" s="1131"/>
    </row>
    <row r="722">
      <c r="A722" s="1131"/>
      <c r="B722" s="1131"/>
      <c r="C722" s="1131"/>
      <c r="D722" s="1131"/>
      <c r="E722" s="1131"/>
      <c r="F722" s="1131"/>
      <c r="G722" s="1132"/>
      <c r="H722" s="1131"/>
      <c r="I722" s="1133"/>
      <c r="J722" s="1131"/>
      <c r="K722" s="1131"/>
      <c r="L722" s="1131"/>
      <c r="M722" s="1131"/>
      <c r="N722" s="1131"/>
      <c r="O722" s="1131"/>
      <c r="P722" s="875"/>
      <c r="Q722" s="1131"/>
      <c r="R722" s="1131"/>
      <c r="S722" s="1131"/>
      <c r="T722" s="1131"/>
      <c r="U722" s="1131"/>
      <c r="V722" s="1131"/>
      <c r="W722" s="1131"/>
      <c r="X722" s="1132"/>
      <c r="Y722" s="1131"/>
      <c r="Z722" s="1133"/>
      <c r="AA722" s="1131"/>
      <c r="AB722" s="1131"/>
      <c r="AC722" s="1131"/>
      <c r="AD722" s="1131"/>
      <c r="AE722" s="1131"/>
      <c r="AF722" s="1131"/>
      <c r="AG722" s="875"/>
      <c r="AH722" s="1131"/>
    </row>
    <row r="723">
      <c r="A723" s="1131"/>
      <c r="B723" s="1131"/>
      <c r="C723" s="1131"/>
      <c r="D723" s="1131"/>
      <c r="E723" s="1131"/>
      <c r="F723" s="1131"/>
      <c r="G723" s="1132"/>
      <c r="H723" s="1131"/>
      <c r="I723" s="1133"/>
      <c r="J723" s="1131"/>
      <c r="K723" s="1131"/>
      <c r="L723" s="1131"/>
      <c r="M723" s="1131"/>
      <c r="N723" s="1131"/>
      <c r="O723" s="1131"/>
      <c r="P723" s="875"/>
      <c r="Q723" s="1131"/>
      <c r="R723" s="1131"/>
      <c r="S723" s="1131"/>
      <c r="T723" s="1131"/>
      <c r="U723" s="1131"/>
      <c r="V723" s="1131"/>
      <c r="W723" s="1131"/>
      <c r="X723" s="1132"/>
      <c r="Y723" s="1131"/>
      <c r="Z723" s="1133"/>
      <c r="AA723" s="1131"/>
      <c r="AB723" s="1131"/>
      <c r="AC723" s="1131"/>
      <c r="AD723" s="1131"/>
      <c r="AE723" s="1131"/>
      <c r="AF723" s="1131"/>
      <c r="AG723" s="875"/>
      <c r="AH723" s="1131"/>
    </row>
    <row r="724">
      <c r="A724" s="1131"/>
      <c r="B724" s="1131"/>
      <c r="C724" s="1131"/>
      <c r="D724" s="1131"/>
      <c r="E724" s="1131"/>
      <c r="F724" s="1131"/>
      <c r="G724" s="1132"/>
      <c r="H724" s="1131"/>
      <c r="I724" s="1133"/>
      <c r="J724" s="1131"/>
      <c r="K724" s="1131"/>
      <c r="L724" s="1131"/>
      <c r="M724" s="1131"/>
      <c r="N724" s="1131"/>
      <c r="O724" s="1131"/>
      <c r="P724" s="875"/>
      <c r="Q724" s="1131"/>
      <c r="R724" s="1131"/>
      <c r="S724" s="1131"/>
      <c r="T724" s="1131"/>
      <c r="U724" s="1131"/>
      <c r="V724" s="1131"/>
      <c r="W724" s="1131"/>
      <c r="X724" s="1132"/>
      <c r="Y724" s="1131"/>
      <c r="Z724" s="1133"/>
      <c r="AA724" s="1131"/>
      <c r="AB724" s="1131"/>
      <c r="AC724" s="1131"/>
      <c r="AD724" s="1131"/>
      <c r="AE724" s="1131"/>
      <c r="AF724" s="1131"/>
      <c r="AG724" s="875"/>
      <c r="AH724" s="1131"/>
    </row>
    <row r="725">
      <c r="A725" s="1131"/>
      <c r="B725" s="1131"/>
      <c r="C725" s="1131"/>
      <c r="D725" s="1131"/>
      <c r="E725" s="1131"/>
      <c r="F725" s="1131"/>
      <c r="G725" s="1132"/>
      <c r="H725" s="1131"/>
      <c r="I725" s="1133"/>
      <c r="J725" s="1131"/>
      <c r="K725" s="1131"/>
      <c r="L725" s="1131"/>
      <c r="M725" s="1131"/>
      <c r="N725" s="1131"/>
      <c r="O725" s="1131"/>
      <c r="P725" s="875"/>
      <c r="Q725" s="1131"/>
      <c r="R725" s="1131"/>
      <c r="S725" s="1131"/>
      <c r="T725" s="1131"/>
      <c r="U725" s="1131"/>
      <c r="V725" s="1131"/>
      <c r="W725" s="1131"/>
      <c r="X725" s="1132"/>
      <c r="Y725" s="1131"/>
      <c r="Z725" s="1133"/>
      <c r="AA725" s="1131"/>
      <c r="AB725" s="1131"/>
      <c r="AC725" s="1131"/>
      <c r="AD725" s="1131"/>
      <c r="AE725" s="1131"/>
      <c r="AF725" s="1131"/>
      <c r="AG725" s="875"/>
      <c r="AH725" s="1131"/>
    </row>
    <row r="726">
      <c r="A726" s="1131"/>
      <c r="B726" s="1131"/>
      <c r="C726" s="1131"/>
      <c r="D726" s="1131"/>
      <c r="E726" s="1131"/>
      <c r="F726" s="1131"/>
      <c r="G726" s="1132"/>
      <c r="H726" s="1131"/>
      <c r="I726" s="1133"/>
      <c r="J726" s="1131"/>
      <c r="K726" s="1131"/>
      <c r="L726" s="1131"/>
      <c r="M726" s="1131"/>
      <c r="N726" s="1131"/>
      <c r="O726" s="1131"/>
      <c r="P726" s="875"/>
      <c r="Q726" s="1131"/>
      <c r="R726" s="1131"/>
      <c r="S726" s="1131"/>
      <c r="T726" s="1131"/>
      <c r="U726" s="1131"/>
      <c r="V726" s="1131"/>
      <c r="W726" s="1131"/>
      <c r="X726" s="1132"/>
      <c r="Y726" s="1131"/>
      <c r="Z726" s="1133"/>
      <c r="AA726" s="1131"/>
      <c r="AB726" s="1131"/>
      <c r="AC726" s="1131"/>
      <c r="AD726" s="1131"/>
      <c r="AE726" s="1131"/>
      <c r="AF726" s="1131"/>
      <c r="AG726" s="875"/>
      <c r="AH726" s="1131"/>
    </row>
    <row r="727">
      <c r="A727" s="1131"/>
      <c r="B727" s="1131"/>
      <c r="C727" s="1131"/>
      <c r="D727" s="1131"/>
      <c r="E727" s="1131"/>
      <c r="F727" s="1131"/>
      <c r="G727" s="1132"/>
      <c r="H727" s="1131"/>
      <c r="I727" s="1133"/>
      <c r="J727" s="1131"/>
      <c r="K727" s="1131"/>
      <c r="L727" s="1131"/>
      <c r="M727" s="1131"/>
      <c r="N727" s="1131"/>
      <c r="O727" s="1131"/>
      <c r="P727" s="875"/>
      <c r="Q727" s="1131"/>
      <c r="R727" s="1131"/>
      <c r="S727" s="1131"/>
      <c r="T727" s="1131"/>
      <c r="U727" s="1131"/>
      <c r="V727" s="1131"/>
      <c r="W727" s="1131"/>
      <c r="X727" s="1132"/>
      <c r="Y727" s="1131"/>
      <c r="Z727" s="1133"/>
      <c r="AA727" s="1131"/>
      <c r="AB727" s="1131"/>
      <c r="AC727" s="1131"/>
      <c r="AD727" s="1131"/>
      <c r="AE727" s="1131"/>
      <c r="AF727" s="1131"/>
      <c r="AG727" s="875"/>
      <c r="AH727" s="1131"/>
    </row>
    <row r="728">
      <c r="A728" s="1131"/>
      <c r="B728" s="1131"/>
      <c r="C728" s="1131"/>
      <c r="D728" s="1131"/>
      <c r="E728" s="1131"/>
      <c r="F728" s="1131"/>
      <c r="G728" s="1132"/>
      <c r="H728" s="1131"/>
      <c r="I728" s="1133"/>
      <c r="J728" s="1131"/>
      <c r="K728" s="1131"/>
      <c r="L728" s="1131"/>
      <c r="M728" s="1131"/>
      <c r="N728" s="1131"/>
      <c r="O728" s="1131"/>
      <c r="P728" s="875"/>
      <c r="Q728" s="1131"/>
      <c r="R728" s="1131"/>
      <c r="S728" s="1131"/>
      <c r="T728" s="1131"/>
      <c r="U728" s="1131"/>
      <c r="V728" s="1131"/>
      <c r="W728" s="1131"/>
      <c r="X728" s="1132"/>
      <c r="Y728" s="1131"/>
      <c r="Z728" s="1133"/>
      <c r="AA728" s="1131"/>
      <c r="AB728" s="1131"/>
      <c r="AC728" s="1131"/>
      <c r="AD728" s="1131"/>
      <c r="AE728" s="1131"/>
      <c r="AF728" s="1131"/>
      <c r="AG728" s="875"/>
      <c r="AH728" s="1131"/>
    </row>
    <row r="729">
      <c r="A729" s="1131"/>
      <c r="B729" s="1131"/>
      <c r="C729" s="1131"/>
      <c r="D729" s="1131"/>
      <c r="E729" s="1131"/>
      <c r="F729" s="1131"/>
      <c r="G729" s="1132"/>
      <c r="H729" s="1131"/>
      <c r="I729" s="1133"/>
      <c r="J729" s="1131"/>
      <c r="K729" s="1131"/>
      <c r="L729" s="1131"/>
      <c r="M729" s="1131"/>
      <c r="N729" s="1131"/>
      <c r="O729" s="1131"/>
      <c r="P729" s="875"/>
      <c r="Q729" s="1131"/>
      <c r="R729" s="1131"/>
      <c r="S729" s="1131"/>
      <c r="T729" s="1131"/>
      <c r="U729" s="1131"/>
      <c r="V729" s="1131"/>
      <c r="W729" s="1131"/>
      <c r="X729" s="1132"/>
      <c r="Y729" s="1131"/>
      <c r="Z729" s="1133"/>
      <c r="AA729" s="1131"/>
      <c r="AB729" s="1131"/>
      <c r="AC729" s="1131"/>
      <c r="AD729" s="1131"/>
      <c r="AE729" s="1131"/>
      <c r="AF729" s="1131"/>
      <c r="AG729" s="875"/>
      <c r="AH729" s="1131"/>
    </row>
    <row r="730">
      <c r="A730" s="1131"/>
      <c r="B730" s="1131"/>
      <c r="C730" s="1131"/>
      <c r="D730" s="1131"/>
      <c r="E730" s="1131"/>
      <c r="F730" s="1131"/>
      <c r="G730" s="1132"/>
      <c r="H730" s="1131"/>
      <c r="I730" s="1133"/>
      <c r="J730" s="1131"/>
      <c r="K730" s="1131"/>
      <c r="L730" s="1131"/>
      <c r="M730" s="1131"/>
      <c r="N730" s="1131"/>
      <c r="O730" s="1131"/>
      <c r="P730" s="875"/>
      <c r="Q730" s="1131"/>
      <c r="R730" s="1131"/>
      <c r="S730" s="1131"/>
      <c r="T730" s="1131"/>
      <c r="U730" s="1131"/>
      <c r="V730" s="1131"/>
      <c r="W730" s="1131"/>
      <c r="X730" s="1132"/>
      <c r="Y730" s="1131"/>
      <c r="Z730" s="1133"/>
      <c r="AA730" s="1131"/>
      <c r="AB730" s="1131"/>
      <c r="AC730" s="1131"/>
      <c r="AD730" s="1131"/>
      <c r="AE730" s="1131"/>
      <c r="AF730" s="1131"/>
      <c r="AG730" s="875"/>
      <c r="AH730" s="1131"/>
    </row>
    <row r="731">
      <c r="A731" s="1131"/>
      <c r="B731" s="1131"/>
      <c r="C731" s="1131"/>
      <c r="D731" s="1131"/>
      <c r="E731" s="1131"/>
      <c r="F731" s="1131"/>
      <c r="G731" s="1132"/>
      <c r="H731" s="1131"/>
      <c r="I731" s="1133"/>
      <c r="J731" s="1131"/>
      <c r="K731" s="1131"/>
      <c r="L731" s="1131"/>
      <c r="M731" s="1131"/>
      <c r="N731" s="1131"/>
      <c r="O731" s="1131"/>
      <c r="P731" s="875"/>
      <c r="Q731" s="1131"/>
      <c r="R731" s="1131"/>
      <c r="S731" s="1131"/>
      <c r="T731" s="1131"/>
      <c r="U731" s="1131"/>
      <c r="V731" s="1131"/>
      <c r="W731" s="1131"/>
      <c r="X731" s="1132"/>
      <c r="Y731" s="1131"/>
      <c r="Z731" s="1133"/>
      <c r="AA731" s="1131"/>
      <c r="AB731" s="1131"/>
      <c r="AC731" s="1131"/>
      <c r="AD731" s="1131"/>
      <c r="AE731" s="1131"/>
      <c r="AF731" s="1131"/>
      <c r="AG731" s="875"/>
      <c r="AH731" s="1131"/>
    </row>
    <row r="732">
      <c r="A732" s="1131"/>
      <c r="B732" s="1131"/>
      <c r="C732" s="1131"/>
      <c r="D732" s="1131"/>
      <c r="E732" s="1131"/>
      <c r="F732" s="1131"/>
      <c r="G732" s="1132"/>
      <c r="H732" s="1131"/>
      <c r="I732" s="1133"/>
      <c r="J732" s="1131"/>
      <c r="K732" s="1131"/>
      <c r="L732" s="1131"/>
      <c r="M732" s="1131"/>
      <c r="N732" s="1131"/>
      <c r="O732" s="1131"/>
      <c r="P732" s="875"/>
      <c r="Q732" s="1131"/>
      <c r="R732" s="1131"/>
      <c r="S732" s="1131"/>
      <c r="T732" s="1131"/>
      <c r="U732" s="1131"/>
      <c r="V732" s="1131"/>
      <c r="W732" s="1131"/>
      <c r="X732" s="1132"/>
      <c r="Y732" s="1131"/>
      <c r="Z732" s="1133"/>
      <c r="AA732" s="1131"/>
      <c r="AB732" s="1131"/>
      <c r="AC732" s="1131"/>
      <c r="AD732" s="1131"/>
      <c r="AE732" s="1131"/>
      <c r="AF732" s="1131"/>
      <c r="AG732" s="875"/>
      <c r="AH732" s="1131"/>
    </row>
    <row r="733">
      <c r="A733" s="1131"/>
      <c r="B733" s="1131"/>
      <c r="C733" s="1131"/>
      <c r="D733" s="1131"/>
      <c r="E733" s="1131"/>
      <c r="F733" s="1131"/>
      <c r="G733" s="1132"/>
      <c r="H733" s="1131"/>
      <c r="I733" s="1133"/>
      <c r="J733" s="1131"/>
      <c r="K733" s="1131"/>
      <c r="L733" s="1131"/>
      <c r="M733" s="1131"/>
      <c r="N733" s="1131"/>
      <c r="O733" s="1131"/>
      <c r="P733" s="875"/>
      <c r="Q733" s="1131"/>
      <c r="R733" s="1131"/>
      <c r="S733" s="1131"/>
      <c r="T733" s="1131"/>
      <c r="U733" s="1131"/>
      <c r="V733" s="1131"/>
      <c r="W733" s="1131"/>
      <c r="X733" s="1132"/>
      <c r="Y733" s="1131"/>
      <c r="Z733" s="1133"/>
      <c r="AA733" s="1131"/>
      <c r="AB733" s="1131"/>
      <c r="AC733" s="1131"/>
      <c r="AD733" s="1131"/>
      <c r="AE733" s="1131"/>
      <c r="AF733" s="1131"/>
      <c r="AG733" s="875"/>
      <c r="AH733" s="1131"/>
    </row>
    <row r="734">
      <c r="A734" s="1131"/>
      <c r="B734" s="1131"/>
      <c r="C734" s="1131"/>
      <c r="D734" s="1131"/>
      <c r="E734" s="1131"/>
      <c r="F734" s="1131"/>
      <c r="G734" s="1132"/>
      <c r="H734" s="1131"/>
      <c r="I734" s="1133"/>
      <c r="J734" s="1131"/>
      <c r="K734" s="1131"/>
      <c r="L734" s="1131"/>
      <c r="M734" s="1131"/>
      <c r="N734" s="1131"/>
      <c r="O734" s="1131"/>
      <c r="P734" s="875"/>
      <c r="Q734" s="1131"/>
      <c r="R734" s="1131"/>
      <c r="S734" s="1131"/>
      <c r="T734" s="1131"/>
      <c r="U734" s="1131"/>
      <c r="V734" s="1131"/>
      <c r="W734" s="1131"/>
      <c r="X734" s="1132"/>
      <c r="Y734" s="1131"/>
      <c r="Z734" s="1133"/>
      <c r="AA734" s="1131"/>
      <c r="AB734" s="1131"/>
      <c r="AC734" s="1131"/>
      <c r="AD734" s="1131"/>
      <c r="AE734" s="1131"/>
      <c r="AF734" s="1131"/>
      <c r="AG734" s="875"/>
      <c r="AH734" s="1131"/>
    </row>
    <row r="735">
      <c r="A735" s="1131"/>
      <c r="B735" s="1131"/>
      <c r="C735" s="1131"/>
      <c r="D735" s="1131"/>
      <c r="E735" s="1131"/>
      <c r="F735" s="1131"/>
      <c r="G735" s="1132"/>
      <c r="H735" s="1131"/>
      <c r="I735" s="1133"/>
      <c r="J735" s="1131"/>
      <c r="K735" s="1131"/>
      <c r="L735" s="1131"/>
      <c r="M735" s="1131"/>
      <c r="N735" s="1131"/>
      <c r="O735" s="1131"/>
      <c r="P735" s="875"/>
      <c r="Q735" s="1131"/>
      <c r="R735" s="1131"/>
      <c r="S735" s="1131"/>
      <c r="T735" s="1131"/>
      <c r="U735" s="1131"/>
      <c r="V735" s="1131"/>
      <c r="W735" s="1131"/>
      <c r="X735" s="1132"/>
      <c r="Y735" s="1131"/>
      <c r="Z735" s="1133"/>
      <c r="AA735" s="1131"/>
      <c r="AB735" s="1131"/>
      <c r="AC735" s="1131"/>
      <c r="AD735" s="1131"/>
      <c r="AE735" s="1131"/>
      <c r="AF735" s="1131"/>
      <c r="AG735" s="875"/>
      <c r="AH735" s="1131"/>
    </row>
    <row r="736">
      <c r="A736" s="1131"/>
      <c r="B736" s="1131"/>
      <c r="C736" s="1131"/>
      <c r="D736" s="1131"/>
      <c r="E736" s="1131"/>
      <c r="F736" s="1131"/>
      <c r="G736" s="1132"/>
      <c r="H736" s="1131"/>
      <c r="I736" s="1133"/>
      <c r="J736" s="1131"/>
      <c r="K736" s="1131"/>
      <c r="L736" s="1131"/>
      <c r="M736" s="1131"/>
      <c r="N736" s="1131"/>
      <c r="O736" s="1131"/>
      <c r="P736" s="875"/>
      <c r="Q736" s="1131"/>
      <c r="R736" s="1131"/>
      <c r="S736" s="1131"/>
      <c r="T736" s="1131"/>
      <c r="U736" s="1131"/>
      <c r="V736" s="1131"/>
      <c r="W736" s="1131"/>
      <c r="X736" s="1132"/>
      <c r="Y736" s="1131"/>
      <c r="Z736" s="1133"/>
      <c r="AA736" s="1131"/>
      <c r="AB736" s="1131"/>
      <c r="AC736" s="1131"/>
      <c r="AD736" s="1131"/>
      <c r="AE736" s="1131"/>
      <c r="AF736" s="1131"/>
      <c r="AG736" s="875"/>
      <c r="AH736" s="1131"/>
    </row>
    <row r="737">
      <c r="A737" s="1131"/>
      <c r="B737" s="1131"/>
      <c r="C737" s="1131"/>
      <c r="D737" s="1131"/>
      <c r="E737" s="1131"/>
      <c r="F737" s="1131"/>
      <c r="G737" s="1132"/>
      <c r="H737" s="1131"/>
      <c r="I737" s="1133"/>
      <c r="J737" s="1131"/>
      <c r="K737" s="1131"/>
      <c r="L737" s="1131"/>
      <c r="M737" s="1131"/>
      <c r="N737" s="1131"/>
      <c r="O737" s="1131"/>
      <c r="P737" s="875"/>
      <c r="Q737" s="1131"/>
      <c r="R737" s="1131"/>
      <c r="S737" s="1131"/>
      <c r="T737" s="1131"/>
      <c r="U737" s="1131"/>
      <c r="V737" s="1131"/>
      <c r="W737" s="1131"/>
      <c r="X737" s="1132"/>
      <c r="Y737" s="1131"/>
      <c r="Z737" s="1133"/>
      <c r="AA737" s="1131"/>
      <c r="AB737" s="1131"/>
      <c r="AC737" s="1131"/>
      <c r="AD737" s="1131"/>
      <c r="AE737" s="1131"/>
      <c r="AF737" s="1131"/>
      <c r="AG737" s="875"/>
      <c r="AH737" s="1131"/>
    </row>
    <row r="738">
      <c r="A738" s="1131"/>
      <c r="B738" s="1131"/>
      <c r="C738" s="1131"/>
      <c r="D738" s="1131"/>
      <c r="E738" s="1131"/>
      <c r="F738" s="1131"/>
      <c r="G738" s="1132"/>
      <c r="H738" s="1131"/>
      <c r="I738" s="1133"/>
      <c r="J738" s="1131"/>
      <c r="K738" s="1131"/>
      <c r="L738" s="1131"/>
      <c r="M738" s="1131"/>
      <c r="N738" s="1131"/>
      <c r="O738" s="1131"/>
      <c r="P738" s="875"/>
      <c r="Q738" s="1131"/>
      <c r="R738" s="1131"/>
      <c r="S738" s="1131"/>
      <c r="T738" s="1131"/>
      <c r="U738" s="1131"/>
      <c r="V738" s="1131"/>
      <c r="W738" s="1131"/>
      <c r="X738" s="1132"/>
      <c r="Y738" s="1131"/>
      <c r="Z738" s="1133"/>
      <c r="AA738" s="1131"/>
      <c r="AB738" s="1131"/>
      <c r="AC738" s="1131"/>
      <c r="AD738" s="1131"/>
      <c r="AE738" s="1131"/>
      <c r="AF738" s="1131"/>
      <c r="AG738" s="875"/>
      <c r="AH738" s="1131"/>
    </row>
    <row r="739">
      <c r="A739" s="1131"/>
      <c r="B739" s="1131"/>
      <c r="C739" s="1131"/>
      <c r="D739" s="1131"/>
      <c r="E739" s="1131"/>
      <c r="F739" s="1131"/>
      <c r="G739" s="1132"/>
      <c r="H739" s="1131"/>
      <c r="I739" s="1133"/>
      <c r="J739" s="1131"/>
      <c r="K739" s="1131"/>
      <c r="L739" s="1131"/>
      <c r="M739" s="1131"/>
      <c r="N739" s="1131"/>
      <c r="O739" s="1131"/>
      <c r="P739" s="875"/>
      <c r="Q739" s="1131"/>
      <c r="R739" s="1131"/>
      <c r="S739" s="1131"/>
      <c r="T739" s="1131"/>
      <c r="U739" s="1131"/>
      <c r="V739" s="1131"/>
      <c r="W739" s="1131"/>
      <c r="X739" s="1132"/>
      <c r="Y739" s="1131"/>
      <c r="Z739" s="1133"/>
      <c r="AA739" s="1131"/>
      <c r="AB739" s="1131"/>
      <c r="AC739" s="1131"/>
      <c r="AD739" s="1131"/>
      <c r="AE739" s="1131"/>
      <c r="AF739" s="1131"/>
      <c r="AG739" s="875"/>
      <c r="AH739" s="1131"/>
    </row>
    <row r="740">
      <c r="A740" s="1131"/>
      <c r="B740" s="1131"/>
      <c r="C740" s="1131"/>
      <c r="D740" s="1131"/>
      <c r="E740" s="1131"/>
      <c r="F740" s="1131"/>
      <c r="G740" s="1132"/>
      <c r="H740" s="1131"/>
      <c r="I740" s="1133"/>
      <c r="J740" s="1131"/>
      <c r="K740" s="1131"/>
      <c r="L740" s="1131"/>
      <c r="M740" s="1131"/>
      <c r="N740" s="1131"/>
      <c r="O740" s="1131"/>
      <c r="P740" s="875"/>
      <c r="Q740" s="1131"/>
      <c r="R740" s="1131"/>
      <c r="S740" s="1131"/>
      <c r="T740" s="1131"/>
      <c r="U740" s="1131"/>
      <c r="V740" s="1131"/>
      <c r="W740" s="1131"/>
      <c r="X740" s="1132"/>
      <c r="Y740" s="1131"/>
      <c r="Z740" s="1133"/>
      <c r="AA740" s="1131"/>
      <c r="AB740" s="1131"/>
      <c r="AC740" s="1131"/>
      <c r="AD740" s="1131"/>
      <c r="AE740" s="1131"/>
      <c r="AF740" s="1131"/>
      <c r="AG740" s="875"/>
      <c r="AH740" s="1131"/>
    </row>
    <row r="741">
      <c r="A741" s="1131"/>
      <c r="B741" s="1131"/>
      <c r="C741" s="1131"/>
      <c r="D741" s="1131"/>
      <c r="E741" s="1131"/>
      <c r="F741" s="1131"/>
      <c r="G741" s="1132"/>
      <c r="H741" s="1131"/>
      <c r="I741" s="1133"/>
      <c r="J741" s="1131"/>
      <c r="K741" s="1131"/>
      <c r="L741" s="1131"/>
      <c r="M741" s="1131"/>
      <c r="N741" s="1131"/>
      <c r="O741" s="1131"/>
      <c r="P741" s="875"/>
      <c r="Q741" s="1131"/>
      <c r="R741" s="1131"/>
      <c r="S741" s="1131"/>
      <c r="T741" s="1131"/>
      <c r="U741" s="1131"/>
      <c r="V741" s="1131"/>
      <c r="W741" s="1131"/>
      <c r="X741" s="1132"/>
      <c r="Y741" s="1131"/>
      <c r="Z741" s="1133"/>
      <c r="AA741" s="1131"/>
      <c r="AB741" s="1131"/>
      <c r="AC741" s="1131"/>
      <c r="AD741" s="1131"/>
      <c r="AE741" s="1131"/>
      <c r="AF741" s="1131"/>
      <c r="AG741" s="875"/>
      <c r="AH741" s="1131"/>
    </row>
    <row r="742">
      <c r="A742" s="1131"/>
      <c r="B742" s="1131"/>
      <c r="C742" s="1131"/>
      <c r="D742" s="1131"/>
      <c r="E742" s="1131"/>
      <c r="F742" s="1131"/>
      <c r="G742" s="1132"/>
      <c r="H742" s="1131"/>
      <c r="I742" s="1133"/>
      <c r="J742" s="1131"/>
      <c r="K742" s="1131"/>
      <c r="L742" s="1131"/>
      <c r="M742" s="1131"/>
      <c r="N742" s="1131"/>
      <c r="O742" s="1131"/>
      <c r="P742" s="875"/>
      <c r="Q742" s="1131"/>
      <c r="R742" s="1131"/>
      <c r="S742" s="1131"/>
      <c r="T742" s="1131"/>
      <c r="U742" s="1131"/>
      <c r="V742" s="1131"/>
      <c r="W742" s="1131"/>
      <c r="X742" s="1132"/>
      <c r="Y742" s="1131"/>
      <c r="Z742" s="1133"/>
      <c r="AA742" s="1131"/>
      <c r="AB742" s="1131"/>
      <c r="AC742" s="1131"/>
      <c r="AD742" s="1131"/>
      <c r="AE742" s="1131"/>
      <c r="AF742" s="1131"/>
      <c r="AG742" s="875"/>
      <c r="AH742" s="1131"/>
    </row>
    <row r="743">
      <c r="A743" s="1131"/>
      <c r="B743" s="1131"/>
      <c r="C743" s="1131"/>
      <c r="D743" s="1131"/>
      <c r="E743" s="1131"/>
      <c r="F743" s="1131"/>
      <c r="G743" s="1132"/>
      <c r="H743" s="1131"/>
      <c r="I743" s="1133"/>
      <c r="J743" s="1131"/>
      <c r="K743" s="1131"/>
      <c r="L743" s="1131"/>
      <c r="M743" s="1131"/>
      <c r="N743" s="1131"/>
      <c r="O743" s="1131"/>
      <c r="P743" s="875"/>
      <c r="Q743" s="1131"/>
      <c r="R743" s="1131"/>
      <c r="S743" s="1131"/>
      <c r="T743" s="1131"/>
      <c r="U743" s="1131"/>
      <c r="V743" s="1131"/>
      <c r="W743" s="1131"/>
      <c r="X743" s="1132"/>
      <c r="Y743" s="1131"/>
      <c r="Z743" s="1133"/>
      <c r="AA743" s="1131"/>
      <c r="AB743" s="1131"/>
      <c r="AC743" s="1131"/>
      <c r="AD743" s="1131"/>
      <c r="AE743" s="1131"/>
      <c r="AF743" s="1131"/>
      <c r="AG743" s="875"/>
      <c r="AH743" s="1131"/>
    </row>
    <row r="744">
      <c r="A744" s="1131"/>
      <c r="B744" s="1131"/>
      <c r="C744" s="1131"/>
      <c r="D744" s="1131"/>
      <c r="E744" s="1131"/>
      <c r="F744" s="1131"/>
      <c r="G744" s="1132"/>
      <c r="H744" s="1131"/>
      <c r="I744" s="1133"/>
      <c r="J744" s="1131"/>
      <c r="K744" s="1131"/>
      <c r="L744" s="1131"/>
      <c r="M744" s="1131"/>
      <c r="N744" s="1131"/>
      <c r="O744" s="1131"/>
      <c r="P744" s="875"/>
      <c r="Q744" s="1131"/>
      <c r="R744" s="1131"/>
      <c r="S744" s="1131"/>
      <c r="T744" s="1131"/>
      <c r="U744" s="1131"/>
      <c r="V744" s="1131"/>
      <c r="W744" s="1131"/>
      <c r="X744" s="1132"/>
      <c r="Y744" s="1131"/>
      <c r="Z744" s="1133"/>
      <c r="AA744" s="1131"/>
      <c r="AB744" s="1131"/>
      <c r="AC744" s="1131"/>
      <c r="AD744" s="1131"/>
      <c r="AE744" s="1131"/>
      <c r="AF744" s="1131"/>
      <c r="AG744" s="875"/>
      <c r="AH744" s="1131"/>
    </row>
    <row r="745">
      <c r="A745" s="1131"/>
      <c r="B745" s="1131"/>
      <c r="C745" s="1131"/>
      <c r="D745" s="1131"/>
      <c r="E745" s="1131"/>
      <c r="F745" s="1131"/>
      <c r="G745" s="1132"/>
      <c r="H745" s="1131"/>
      <c r="I745" s="1133"/>
      <c r="J745" s="1131"/>
      <c r="K745" s="1131"/>
      <c r="L745" s="1131"/>
      <c r="M745" s="1131"/>
      <c r="N745" s="1131"/>
      <c r="O745" s="1131"/>
      <c r="P745" s="875"/>
      <c r="Q745" s="1131"/>
      <c r="R745" s="1131"/>
      <c r="S745" s="1131"/>
      <c r="T745" s="1131"/>
      <c r="U745" s="1131"/>
      <c r="V745" s="1131"/>
      <c r="W745" s="1131"/>
      <c r="X745" s="1132"/>
      <c r="Y745" s="1131"/>
      <c r="Z745" s="1133"/>
      <c r="AA745" s="1131"/>
      <c r="AB745" s="1131"/>
      <c r="AC745" s="1131"/>
      <c r="AD745" s="1131"/>
      <c r="AE745" s="1131"/>
      <c r="AF745" s="1131"/>
      <c r="AG745" s="875"/>
      <c r="AH745" s="1131"/>
    </row>
    <row r="746">
      <c r="A746" s="1131"/>
      <c r="B746" s="1131"/>
      <c r="C746" s="1131"/>
      <c r="D746" s="1131"/>
      <c r="E746" s="1131"/>
      <c r="F746" s="1131"/>
      <c r="G746" s="1132"/>
      <c r="H746" s="1131"/>
      <c r="I746" s="1133"/>
      <c r="J746" s="1131"/>
      <c r="K746" s="1131"/>
      <c r="L746" s="1131"/>
      <c r="M746" s="1131"/>
      <c r="N746" s="1131"/>
      <c r="O746" s="1131"/>
      <c r="P746" s="875"/>
      <c r="Q746" s="1131"/>
      <c r="R746" s="1131"/>
      <c r="S746" s="1131"/>
      <c r="T746" s="1131"/>
      <c r="U746" s="1131"/>
      <c r="V746" s="1131"/>
      <c r="W746" s="1131"/>
      <c r="X746" s="1132"/>
      <c r="Y746" s="1131"/>
      <c r="Z746" s="1133"/>
      <c r="AA746" s="1131"/>
      <c r="AB746" s="1131"/>
      <c r="AC746" s="1131"/>
      <c r="AD746" s="1131"/>
      <c r="AE746" s="1131"/>
      <c r="AF746" s="1131"/>
      <c r="AG746" s="875"/>
      <c r="AH746" s="1131"/>
    </row>
    <row r="747">
      <c r="A747" s="1131"/>
      <c r="B747" s="1131"/>
      <c r="C747" s="1131"/>
      <c r="D747" s="1131"/>
      <c r="E747" s="1131"/>
      <c r="F747" s="1131"/>
      <c r="G747" s="1132"/>
      <c r="H747" s="1131"/>
      <c r="I747" s="1133"/>
      <c r="J747" s="1131"/>
      <c r="K747" s="1131"/>
      <c r="L747" s="1131"/>
      <c r="M747" s="1131"/>
      <c r="N747" s="1131"/>
      <c r="O747" s="1131"/>
      <c r="P747" s="875"/>
      <c r="Q747" s="1131"/>
      <c r="R747" s="1131"/>
      <c r="S747" s="1131"/>
      <c r="T747" s="1131"/>
      <c r="U747" s="1131"/>
      <c r="V747" s="1131"/>
      <c r="W747" s="1131"/>
      <c r="X747" s="1132"/>
      <c r="Y747" s="1131"/>
      <c r="Z747" s="1133"/>
      <c r="AA747" s="1131"/>
      <c r="AB747" s="1131"/>
      <c r="AC747" s="1131"/>
      <c r="AD747" s="1131"/>
      <c r="AE747" s="1131"/>
      <c r="AF747" s="1131"/>
      <c r="AG747" s="875"/>
      <c r="AH747" s="1131"/>
    </row>
    <row r="748">
      <c r="A748" s="1131"/>
      <c r="B748" s="1131"/>
      <c r="C748" s="1131"/>
      <c r="D748" s="1131"/>
      <c r="E748" s="1131"/>
      <c r="F748" s="1131"/>
      <c r="G748" s="1132"/>
      <c r="H748" s="1131"/>
      <c r="I748" s="1133"/>
      <c r="J748" s="1131"/>
      <c r="K748" s="1131"/>
      <c r="L748" s="1131"/>
      <c r="M748" s="1131"/>
      <c r="N748" s="1131"/>
      <c r="O748" s="1131"/>
      <c r="P748" s="875"/>
      <c r="Q748" s="1131"/>
      <c r="R748" s="1131"/>
      <c r="S748" s="1131"/>
      <c r="T748" s="1131"/>
      <c r="U748" s="1131"/>
      <c r="V748" s="1131"/>
      <c r="W748" s="1131"/>
      <c r="X748" s="1132"/>
      <c r="Y748" s="1131"/>
      <c r="Z748" s="1133"/>
      <c r="AA748" s="1131"/>
      <c r="AB748" s="1131"/>
      <c r="AC748" s="1131"/>
      <c r="AD748" s="1131"/>
      <c r="AE748" s="1131"/>
      <c r="AF748" s="1131"/>
      <c r="AG748" s="875"/>
      <c r="AH748" s="1131"/>
    </row>
    <row r="749">
      <c r="A749" s="1131"/>
      <c r="B749" s="1131"/>
      <c r="C749" s="1131"/>
      <c r="D749" s="1131"/>
      <c r="E749" s="1131"/>
      <c r="F749" s="1131"/>
      <c r="G749" s="1132"/>
      <c r="H749" s="1131"/>
      <c r="I749" s="1133"/>
      <c r="J749" s="1131"/>
      <c r="K749" s="1131"/>
      <c r="L749" s="1131"/>
      <c r="M749" s="1131"/>
      <c r="N749" s="1131"/>
      <c r="O749" s="1131"/>
      <c r="P749" s="875"/>
      <c r="Q749" s="1131"/>
      <c r="R749" s="1131"/>
      <c r="S749" s="1131"/>
      <c r="T749" s="1131"/>
      <c r="U749" s="1131"/>
      <c r="V749" s="1131"/>
      <c r="W749" s="1131"/>
      <c r="X749" s="1132"/>
      <c r="Y749" s="1131"/>
      <c r="Z749" s="1133"/>
      <c r="AA749" s="1131"/>
      <c r="AB749" s="1131"/>
      <c r="AC749" s="1131"/>
      <c r="AD749" s="1131"/>
      <c r="AE749" s="1131"/>
      <c r="AF749" s="1131"/>
      <c r="AG749" s="875"/>
      <c r="AH749" s="1131"/>
    </row>
    <row r="750">
      <c r="A750" s="1131"/>
      <c r="B750" s="1131"/>
      <c r="C750" s="1131"/>
      <c r="D750" s="1131"/>
      <c r="E750" s="1131"/>
      <c r="F750" s="1131"/>
      <c r="G750" s="1132"/>
      <c r="H750" s="1131"/>
      <c r="I750" s="1133"/>
      <c r="J750" s="1131"/>
      <c r="K750" s="1131"/>
      <c r="L750" s="1131"/>
      <c r="M750" s="1131"/>
      <c r="N750" s="1131"/>
      <c r="O750" s="1131"/>
      <c r="P750" s="875"/>
      <c r="Q750" s="1131"/>
      <c r="R750" s="1131"/>
      <c r="S750" s="1131"/>
      <c r="T750" s="1131"/>
      <c r="U750" s="1131"/>
      <c r="V750" s="1131"/>
      <c r="W750" s="1131"/>
      <c r="X750" s="1132"/>
      <c r="Y750" s="1131"/>
      <c r="Z750" s="1133"/>
      <c r="AA750" s="1131"/>
      <c r="AB750" s="1131"/>
      <c r="AC750" s="1131"/>
      <c r="AD750" s="1131"/>
      <c r="AE750" s="1131"/>
      <c r="AF750" s="1131"/>
      <c r="AG750" s="875"/>
      <c r="AH750" s="1131"/>
    </row>
    <row r="751">
      <c r="A751" s="1131"/>
      <c r="B751" s="1131"/>
      <c r="C751" s="1131"/>
      <c r="D751" s="1131"/>
      <c r="E751" s="1131"/>
      <c r="F751" s="1131"/>
      <c r="G751" s="1132"/>
      <c r="H751" s="1131"/>
      <c r="I751" s="1133"/>
      <c r="J751" s="1131"/>
      <c r="K751" s="1131"/>
      <c r="L751" s="1131"/>
      <c r="M751" s="1131"/>
      <c r="N751" s="1131"/>
      <c r="O751" s="1131"/>
      <c r="P751" s="875"/>
      <c r="Q751" s="1131"/>
      <c r="R751" s="1131"/>
      <c r="S751" s="1131"/>
      <c r="T751" s="1131"/>
      <c r="U751" s="1131"/>
      <c r="V751" s="1131"/>
      <c r="W751" s="1131"/>
      <c r="X751" s="1132"/>
      <c r="Y751" s="1131"/>
      <c r="Z751" s="1133"/>
      <c r="AA751" s="1131"/>
      <c r="AB751" s="1131"/>
      <c r="AC751" s="1131"/>
      <c r="AD751" s="1131"/>
      <c r="AE751" s="1131"/>
      <c r="AF751" s="1131"/>
      <c r="AG751" s="875"/>
      <c r="AH751" s="1131"/>
    </row>
    <row r="752">
      <c r="A752" s="1131"/>
      <c r="B752" s="1131"/>
      <c r="C752" s="1131"/>
      <c r="D752" s="1131"/>
      <c r="E752" s="1131"/>
      <c r="F752" s="1131"/>
      <c r="G752" s="1132"/>
      <c r="H752" s="1131"/>
      <c r="I752" s="1133"/>
      <c r="J752" s="1131"/>
      <c r="K752" s="1131"/>
      <c r="L752" s="1131"/>
      <c r="M752" s="1131"/>
      <c r="N752" s="1131"/>
      <c r="O752" s="1131"/>
      <c r="P752" s="875"/>
      <c r="Q752" s="1131"/>
      <c r="R752" s="1131"/>
      <c r="S752" s="1131"/>
      <c r="T752" s="1131"/>
      <c r="U752" s="1131"/>
      <c r="V752" s="1131"/>
      <c r="W752" s="1131"/>
      <c r="X752" s="1132"/>
      <c r="Y752" s="1131"/>
      <c r="Z752" s="1133"/>
      <c r="AA752" s="1131"/>
      <c r="AB752" s="1131"/>
      <c r="AC752" s="1131"/>
      <c r="AD752" s="1131"/>
      <c r="AE752" s="1131"/>
      <c r="AF752" s="1131"/>
      <c r="AG752" s="875"/>
      <c r="AH752" s="1131"/>
    </row>
    <row r="753">
      <c r="A753" s="1131"/>
      <c r="B753" s="1131"/>
      <c r="C753" s="1131"/>
      <c r="D753" s="1131"/>
      <c r="E753" s="1131"/>
      <c r="F753" s="1131"/>
      <c r="G753" s="1132"/>
      <c r="H753" s="1131"/>
      <c r="I753" s="1133"/>
      <c r="J753" s="1131"/>
      <c r="K753" s="1131"/>
      <c r="L753" s="1131"/>
      <c r="M753" s="1131"/>
      <c r="N753" s="1131"/>
      <c r="O753" s="1131"/>
      <c r="P753" s="875"/>
      <c r="Q753" s="1131"/>
      <c r="R753" s="1131"/>
      <c r="S753" s="1131"/>
      <c r="T753" s="1131"/>
      <c r="U753" s="1131"/>
      <c r="V753" s="1131"/>
      <c r="W753" s="1131"/>
      <c r="X753" s="1132"/>
      <c r="Y753" s="1131"/>
      <c r="Z753" s="1133"/>
      <c r="AA753" s="1131"/>
      <c r="AB753" s="1131"/>
      <c r="AC753" s="1131"/>
      <c r="AD753" s="1131"/>
      <c r="AE753" s="1131"/>
      <c r="AF753" s="1131"/>
      <c r="AG753" s="875"/>
      <c r="AH753" s="1131"/>
    </row>
    <row r="754">
      <c r="A754" s="1131"/>
      <c r="B754" s="1131"/>
      <c r="C754" s="1131"/>
      <c r="D754" s="1131"/>
      <c r="E754" s="1131"/>
      <c r="F754" s="1131"/>
      <c r="G754" s="1132"/>
      <c r="H754" s="1131"/>
      <c r="I754" s="1133"/>
      <c r="J754" s="1131"/>
      <c r="K754" s="1131"/>
      <c r="L754" s="1131"/>
      <c r="M754" s="1131"/>
      <c r="N754" s="1131"/>
      <c r="O754" s="1131"/>
      <c r="P754" s="875"/>
      <c r="Q754" s="1131"/>
      <c r="R754" s="1131"/>
      <c r="S754" s="1131"/>
      <c r="T754" s="1131"/>
      <c r="U754" s="1131"/>
      <c r="V754" s="1131"/>
      <c r="W754" s="1131"/>
      <c r="X754" s="1132"/>
      <c r="Y754" s="1131"/>
      <c r="Z754" s="1133"/>
      <c r="AA754" s="1131"/>
      <c r="AB754" s="1131"/>
      <c r="AC754" s="1131"/>
      <c r="AD754" s="1131"/>
      <c r="AE754" s="1131"/>
      <c r="AF754" s="1131"/>
      <c r="AG754" s="875"/>
      <c r="AH754" s="1131"/>
    </row>
    <row r="755">
      <c r="A755" s="1131"/>
      <c r="B755" s="1131"/>
      <c r="C755" s="1131"/>
      <c r="D755" s="1131"/>
      <c r="E755" s="1131"/>
      <c r="F755" s="1131"/>
      <c r="G755" s="1132"/>
      <c r="H755" s="1131"/>
      <c r="I755" s="1133"/>
      <c r="J755" s="1131"/>
      <c r="K755" s="1131"/>
      <c r="L755" s="1131"/>
      <c r="M755" s="1131"/>
      <c r="N755" s="1131"/>
      <c r="O755" s="1131"/>
      <c r="P755" s="875"/>
      <c r="Q755" s="1131"/>
      <c r="R755" s="1131"/>
      <c r="S755" s="1131"/>
      <c r="T755" s="1131"/>
      <c r="U755" s="1131"/>
      <c r="V755" s="1131"/>
      <c r="W755" s="1131"/>
      <c r="X755" s="1132"/>
      <c r="Y755" s="1131"/>
      <c r="Z755" s="1133"/>
      <c r="AA755" s="1131"/>
      <c r="AB755" s="1131"/>
      <c r="AC755" s="1131"/>
      <c r="AD755" s="1131"/>
      <c r="AE755" s="1131"/>
      <c r="AF755" s="1131"/>
      <c r="AG755" s="875"/>
      <c r="AH755" s="1131"/>
    </row>
    <row r="756">
      <c r="A756" s="1131"/>
      <c r="B756" s="1131"/>
      <c r="C756" s="1131"/>
      <c r="D756" s="1131"/>
      <c r="E756" s="1131"/>
      <c r="F756" s="1131"/>
      <c r="G756" s="1132"/>
      <c r="H756" s="1131"/>
      <c r="I756" s="1133"/>
      <c r="J756" s="1131"/>
      <c r="K756" s="1131"/>
      <c r="L756" s="1131"/>
      <c r="M756" s="1131"/>
      <c r="N756" s="1131"/>
      <c r="O756" s="1131"/>
      <c r="P756" s="875"/>
      <c r="Q756" s="1131"/>
      <c r="R756" s="1131"/>
      <c r="S756" s="1131"/>
      <c r="T756" s="1131"/>
      <c r="U756" s="1131"/>
      <c r="V756" s="1131"/>
      <c r="W756" s="1131"/>
      <c r="X756" s="1132"/>
      <c r="Y756" s="1131"/>
      <c r="Z756" s="1133"/>
      <c r="AA756" s="1131"/>
      <c r="AB756" s="1131"/>
      <c r="AC756" s="1131"/>
      <c r="AD756" s="1131"/>
      <c r="AE756" s="1131"/>
      <c r="AF756" s="1131"/>
      <c r="AG756" s="875"/>
      <c r="AH756" s="1131"/>
    </row>
    <row r="757">
      <c r="A757" s="1131"/>
      <c r="B757" s="1131"/>
      <c r="C757" s="1131"/>
      <c r="D757" s="1131"/>
      <c r="E757" s="1131"/>
      <c r="F757" s="1131"/>
      <c r="G757" s="1132"/>
      <c r="H757" s="1131"/>
      <c r="I757" s="1133"/>
      <c r="J757" s="1131"/>
      <c r="K757" s="1131"/>
      <c r="L757" s="1131"/>
      <c r="M757" s="1131"/>
      <c r="N757" s="1131"/>
      <c r="O757" s="1131"/>
      <c r="P757" s="875"/>
      <c r="Q757" s="1131"/>
      <c r="R757" s="1131"/>
      <c r="S757" s="1131"/>
      <c r="T757" s="1131"/>
      <c r="U757" s="1131"/>
      <c r="V757" s="1131"/>
      <c r="W757" s="1131"/>
      <c r="X757" s="1132"/>
      <c r="Y757" s="1131"/>
      <c r="Z757" s="1133"/>
      <c r="AA757" s="1131"/>
      <c r="AB757" s="1131"/>
      <c r="AC757" s="1131"/>
      <c r="AD757" s="1131"/>
      <c r="AE757" s="1131"/>
      <c r="AF757" s="1131"/>
      <c r="AG757" s="875"/>
      <c r="AH757" s="1131"/>
    </row>
    <row r="758">
      <c r="A758" s="1131"/>
      <c r="B758" s="1131"/>
      <c r="C758" s="1131"/>
      <c r="D758" s="1131"/>
      <c r="E758" s="1131"/>
      <c r="F758" s="1131"/>
      <c r="G758" s="1132"/>
      <c r="H758" s="1131"/>
      <c r="I758" s="1133"/>
      <c r="J758" s="1131"/>
      <c r="K758" s="1131"/>
      <c r="L758" s="1131"/>
      <c r="M758" s="1131"/>
      <c r="N758" s="1131"/>
      <c r="O758" s="1131"/>
      <c r="P758" s="875"/>
      <c r="Q758" s="1131"/>
      <c r="R758" s="1131"/>
      <c r="S758" s="1131"/>
      <c r="T758" s="1131"/>
      <c r="U758" s="1131"/>
      <c r="V758" s="1131"/>
      <c r="W758" s="1131"/>
      <c r="X758" s="1132"/>
      <c r="Y758" s="1131"/>
      <c r="Z758" s="1133"/>
      <c r="AA758" s="1131"/>
      <c r="AB758" s="1131"/>
      <c r="AC758" s="1131"/>
      <c r="AD758" s="1131"/>
      <c r="AE758" s="1131"/>
      <c r="AF758" s="1131"/>
      <c r="AG758" s="875"/>
      <c r="AH758" s="1131"/>
    </row>
    <row r="759">
      <c r="A759" s="1131"/>
      <c r="B759" s="1131"/>
      <c r="C759" s="1131"/>
      <c r="D759" s="1131"/>
      <c r="E759" s="1131"/>
      <c r="F759" s="1131"/>
      <c r="G759" s="1132"/>
      <c r="H759" s="1131"/>
      <c r="I759" s="1133"/>
      <c r="J759" s="1131"/>
      <c r="K759" s="1131"/>
      <c r="L759" s="1131"/>
      <c r="M759" s="1131"/>
      <c r="N759" s="1131"/>
      <c r="O759" s="1131"/>
      <c r="P759" s="875"/>
      <c r="Q759" s="1131"/>
      <c r="R759" s="1131"/>
      <c r="S759" s="1131"/>
      <c r="T759" s="1131"/>
      <c r="U759" s="1131"/>
      <c r="V759" s="1131"/>
      <c r="W759" s="1131"/>
      <c r="X759" s="1132"/>
      <c r="Y759" s="1131"/>
      <c r="Z759" s="1133"/>
      <c r="AA759" s="1131"/>
      <c r="AB759" s="1131"/>
      <c r="AC759" s="1131"/>
      <c r="AD759" s="1131"/>
      <c r="AE759" s="1131"/>
      <c r="AF759" s="1131"/>
      <c r="AG759" s="875"/>
      <c r="AH759" s="1131"/>
    </row>
    <row r="760">
      <c r="A760" s="1131"/>
      <c r="B760" s="1131"/>
      <c r="C760" s="1131"/>
      <c r="D760" s="1131"/>
      <c r="E760" s="1131"/>
      <c r="F760" s="1131"/>
      <c r="G760" s="1132"/>
      <c r="H760" s="1131"/>
      <c r="I760" s="1133"/>
      <c r="J760" s="1131"/>
      <c r="K760" s="1131"/>
      <c r="L760" s="1131"/>
      <c r="M760" s="1131"/>
      <c r="N760" s="1131"/>
      <c r="O760" s="1131"/>
      <c r="P760" s="875"/>
      <c r="Q760" s="1131"/>
      <c r="R760" s="1131"/>
      <c r="S760" s="1131"/>
      <c r="T760" s="1131"/>
      <c r="U760" s="1131"/>
      <c r="V760" s="1131"/>
      <c r="W760" s="1131"/>
      <c r="X760" s="1132"/>
      <c r="Y760" s="1131"/>
      <c r="Z760" s="1133"/>
      <c r="AA760" s="1131"/>
      <c r="AB760" s="1131"/>
      <c r="AC760" s="1131"/>
      <c r="AD760" s="1131"/>
      <c r="AE760" s="1131"/>
      <c r="AF760" s="1131"/>
      <c r="AG760" s="875"/>
      <c r="AH760" s="1131"/>
    </row>
    <row r="761">
      <c r="A761" s="1131"/>
      <c r="B761" s="1131"/>
      <c r="C761" s="1131"/>
      <c r="D761" s="1131"/>
      <c r="E761" s="1131"/>
      <c r="F761" s="1131"/>
      <c r="G761" s="1132"/>
      <c r="H761" s="1131"/>
      <c r="I761" s="1133"/>
      <c r="J761" s="1131"/>
      <c r="K761" s="1131"/>
      <c r="L761" s="1131"/>
      <c r="M761" s="1131"/>
      <c r="N761" s="1131"/>
      <c r="O761" s="1131"/>
      <c r="P761" s="875"/>
      <c r="Q761" s="1131"/>
      <c r="R761" s="1131"/>
      <c r="S761" s="1131"/>
      <c r="T761" s="1131"/>
      <c r="U761" s="1131"/>
      <c r="V761" s="1131"/>
      <c r="W761" s="1131"/>
      <c r="X761" s="1132"/>
      <c r="Y761" s="1131"/>
      <c r="Z761" s="1133"/>
      <c r="AA761" s="1131"/>
      <c r="AB761" s="1131"/>
      <c r="AC761" s="1131"/>
      <c r="AD761" s="1131"/>
      <c r="AE761" s="1131"/>
      <c r="AF761" s="1131"/>
      <c r="AG761" s="875"/>
      <c r="AH761" s="1131"/>
    </row>
    <row r="762">
      <c r="A762" s="1131"/>
      <c r="B762" s="1131"/>
      <c r="C762" s="1131"/>
      <c r="D762" s="1131"/>
      <c r="E762" s="1131"/>
      <c r="F762" s="1131"/>
      <c r="G762" s="1132"/>
      <c r="H762" s="1131"/>
      <c r="I762" s="1133"/>
      <c r="J762" s="1131"/>
      <c r="K762" s="1131"/>
      <c r="L762" s="1131"/>
      <c r="M762" s="1131"/>
      <c r="N762" s="1131"/>
      <c r="O762" s="1131"/>
      <c r="P762" s="875"/>
      <c r="Q762" s="1131"/>
      <c r="R762" s="1131"/>
      <c r="S762" s="1131"/>
      <c r="T762" s="1131"/>
      <c r="U762" s="1131"/>
      <c r="V762" s="1131"/>
      <c r="W762" s="1131"/>
      <c r="X762" s="1132"/>
      <c r="Y762" s="1131"/>
      <c r="Z762" s="1133"/>
      <c r="AA762" s="1131"/>
      <c r="AB762" s="1131"/>
      <c r="AC762" s="1131"/>
      <c r="AD762" s="1131"/>
      <c r="AE762" s="1131"/>
      <c r="AF762" s="1131"/>
      <c r="AG762" s="875"/>
      <c r="AH762" s="1131"/>
    </row>
    <row r="763">
      <c r="A763" s="1131"/>
      <c r="B763" s="1131"/>
      <c r="C763" s="1131"/>
      <c r="D763" s="1131"/>
      <c r="E763" s="1131"/>
      <c r="F763" s="1131"/>
      <c r="G763" s="1132"/>
      <c r="H763" s="1131"/>
      <c r="I763" s="1133"/>
      <c r="J763" s="1131"/>
      <c r="K763" s="1131"/>
      <c r="L763" s="1131"/>
      <c r="M763" s="1131"/>
      <c r="N763" s="1131"/>
      <c r="O763" s="1131"/>
      <c r="P763" s="875"/>
      <c r="Q763" s="1131"/>
      <c r="R763" s="1131"/>
      <c r="S763" s="1131"/>
      <c r="T763" s="1131"/>
      <c r="U763" s="1131"/>
      <c r="V763" s="1131"/>
      <c r="W763" s="1131"/>
      <c r="X763" s="1132"/>
      <c r="Y763" s="1131"/>
      <c r="Z763" s="1133"/>
      <c r="AA763" s="1131"/>
      <c r="AB763" s="1131"/>
      <c r="AC763" s="1131"/>
      <c r="AD763" s="1131"/>
      <c r="AE763" s="1131"/>
      <c r="AF763" s="1131"/>
      <c r="AG763" s="875"/>
      <c r="AH763" s="1131"/>
    </row>
    <row r="764">
      <c r="A764" s="1131"/>
      <c r="B764" s="1131"/>
      <c r="C764" s="1131"/>
      <c r="D764" s="1131"/>
      <c r="E764" s="1131"/>
      <c r="F764" s="1131"/>
      <c r="G764" s="1132"/>
      <c r="H764" s="1131"/>
      <c r="I764" s="1133"/>
      <c r="J764" s="1131"/>
      <c r="K764" s="1131"/>
      <c r="L764" s="1131"/>
      <c r="M764" s="1131"/>
      <c r="N764" s="1131"/>
      <c r="O764" s="1131"/>
      <c r="P764" s="875"/>
      <c r="Q764" s="1131"/>
      <c r="R764" s="1131"/>
      <c r="S764" s="1131"/>
      <c r="T764" s="1131"/>
      <c r="U764" s="1131"/>
      <c r="V764" s="1131"/>
      <c r="W764" s="1131"/>
      <c r="X764" s="1132"/>
      <c r="Y764" s="1131"/>
      <c r="Z764" s="1133"/>
      <c r="AA764" s="1131"/>
      <c r="AB764" s="1131"/>
      <c r="AC764" s="1131"/>
      <c r="AD764" s="1131"/>
      <c r="AE764" s="1131"/>
      <c r="AF764" s="1131"/>
      <c r="AG764" s="875"/>
      <c r="AH764" s="1131"/>
    </row>
    <row r="765">
      <c r="A765" s="1131"/>
      <c r="B765" s="1131"/>
      <c r="C765" s="1131"/>
      <c r="D765" s="1131"/>
      <c r="E765" s="1131"/>
      <c r="F765" s="1131"/>
      <c r="G765" s="1132"/>
      <c r="H765" s="1131"/>
      <c r="I765" s="1133"/>
      <c r="J765" s="1131"/>
      <c r="K765" s="1131"/>
      <c r="L765" s="1131"/>
      <c r="M765" s="1131"/>
      <c r="N765" s="1131"/>
      <c r="O765" s="1131"/>
      <c r="P765" s="875"/>
      <c r="Q765" s="1131"/>
      <c r="R765" s="1131"/>
      <c r="S765" s="1131"/>
      <c r="T765" s="1131"/>
      <c r="U765" s="1131"/>
      <c r="V765" s="1131"/>
      <c r="W765" s="1131"/>
      <c r="X765" s="1132"/>
      <c r="Y765" s="1131"/>
      <c r="Z765" s="1133"/>
      <c r="AA765" s="1131"/>
      <c r="AB765" s="1131"/>
      <c r="AC765" s="1131"/>
      <c r="AD765" s="1131"/>
      <c r="AE765" s="1131"/>
      <c r="AF765" s="1131"/>
      <c r="AG765" s="875"/>
      <c r="AH765" s="1131"/>
    </row>
    <row r="766">
      <c r="A766" s="1131"/>
      <c r="B766" s="1131"/>
      <c r="C766" s="1131"/>
      <c r="D766" s="1131"/>
      <c r="E766" s="1131"/>
      <c r="F766" s="1131"/>
      <c r="G766" s="1132"/>
      <c r="H766" s="1131"/>
      <c r="I766" s="1133"/>
      <c r="J766" s="1131"/>
      <c r="K766" s="1131"/>
      <c r="L766" s="1131"/>
      <c r="M766" s="1131"/>
      <c r="N766" s="1131"/>
      <c r="O766" s="1131"/>
      <c r="P766" s="875"/>
      <c r="Q766" s="1131"/>
      <c r="R766" s="1131"/>
      <c r="S766" s="1131"/>
      <c r="T766" s="1131"/>
      <c r="U766" s="1131"/>
      <c r="V766" s="1131"/>
      <c r="W766" s="1131"/>
      <c r="X766" s="1132"/>
      <c r="Y766" s="1131"/>
      <c r="Z766" s="1133"/>
      <c r="AA766" s="1131"/>
      <c r="AB766" s="1131"/>
      <c r="AC766" s="1131"/>
      <c r="AD766" s="1131"/>
      <c r="AE766" s="1131"/>
      <c r="AF766" s="1131"/>
      <c r="AG766" s="875"/>
      <c r="AH766" s="1131"/>
    </row>
    <row r="767">
      <c r="A767" s="1131"/>
      <c r="B767" s="1131"/>
      <c r="C767" s="1131"/>
      <c r="D767" s="1131"/>
      <c r="E767" s="1131"/>
      <c r="F767" s="1131"/>
      <c r="G767" s="1132"/>
      <c r="H767" s="1131"/>
      <c r="I767" s="1133"/>
      <c r="J767" s="1131"/>
      <c r="K767" s="1131"/>
      <c r="L767" s="1131"/>
      <c r="M767" s="1131"/>
      <c r="N767" s="1131"/>
      <c r="O767" s="1131"/>
      <c r="P767" s="875"/>
      <c r="Q767" s="1131"/>
      <c r="R767" s="1131"/>
      <c r="S767" s="1131"/>
      <c r="T767" s="1131"/>
      <c r="U767" s="1131"/>
      <c r="V767" s="1131"/>
      <c r="W767" s="1131"/>
      <c r="X767" s="1132"/>
      <c r="Y767" s="1131"/>
      <c r="Z767" s="1133"/>
      <c r="AA767" s="1131"/>
      <c r="AB767" s="1131"/>
      <c r="AC767" s="1131"/>
      <c r="AD767" s="1131"/>
      <c r="AE767" s="1131"/>
      <c r="AF767" s="1131"/>
      <c r="AG767" s="875"/>
      <c r="AH767" s="1131"/>
    </row>
    <row r="768">
      <c r="A768" s="1131"/>
      <c r="B768" s="1131"/>
      <c r="C768" s="1131"/>
      <c r="D768" s="1131"/>
      <c r="E768" s="1131"/>
      <c r="F768" s="1131"/>
      <c r="G768" s="1132"/>
      <c r="H768" s="1131"/>
      <c r="I768" s="1133"/>
      <c r="J768" s="1131"/>
      <c r="K768" s="1131"/>
      <c r="L768" s="1131"/>
      <c r="M768" s="1131"/>
      <c r="N768" s="1131"/>
      <c r="O768" s="1131"/>
      <c r="P768" s="875"/>
      <c r="Q768" s="1131"/>
      <c r="R768" s="1131"/>
      <c r="S768" s="1131"/>
      <c r="T768" s="1131"/>
      <c r="U768" s="1131"/>
      <c r="V768" s="1131"/>
      <c r="W768" s="1131"/>
      <c r="X768" s="1132"/>
      <c r="Y768" s="1131"/>
      <c r="Z768" s="1133"/>
      <c r="AA768" s="1131"/>
      <c r="AB768" s="1131"/>
      <c r="AC768" s="1131"/>
      <c r="AD768" s="1131"/>
      <c r="AE768" s="1131"/>
      <c r="AF768" s="1131"/>
      <c r="AG768" s="875"/>
      <c r="AH768" s="1131"/>
    </row>
    <row r="769">
      <c r="A769" s="1131"/>
      <c r="B769" s="1131"/>
      <c r="C769" s="1131"/>
      <c r="D769" s="1131"/>
      <c r="E769" s="1131"/>
      <c r="F769" s="1131"/>
      <c r="G769" s="1132"/>
      <c r="H769" s="1131"/>
      <c r="I769" s="1133"/>
      <c r="J769" s="1131"/>
      <c r="K769" s="1131"/>
      <c r="L769" s="1131"/>
      <c r="M769" s="1131"/>
      <c r="N769" s="1131"/>
      <c r="O769" s="1131"/>
      <c r="P769" s="875"/>
      <c r="Q769" s="1131"/>
      <c r="R769" s="1131"/>
      <c r="S769" s="1131"/>
      <c r="T769" s="1131"/>
      <c r="U769" s="1131"/>
      <c r="V769" s="1131"/>
      <c r="W769" s="1131"/>
      <c r="X769" s="1132"/>
      <c r="Y769" s="1131"/>
      <c r="Z769" s="1133"/>
      <c r="AA769" s="1131"/>
      <c r="AB769" s="1131"/>
      <c r="AC769" s="1131"/>
      <c r="AD769" s="1131"/>
      <c r="AE769" s="1131"/>
      <c r="AF769" s="1131"/>
      <c r="AG769" s="875"/>
      <c r="AH769" s="1131"/>
    </row>
    <row r="770">
      <c r="A770" s="1131"/>
      <c r="B770" s="1131"/>
      <c r="C770" s="1131"/>
      <c r="D770" s="1131"/>
      <c r="E770" s="1131"/>
      <c r="F770" s="1131"/>
      <c r="G770" s="1132"/>
      <c r="H770" s="1131"/>
      <c r="I770" s="1133"/>
      <c r="J770" s="1131"/>
      <c r="K770" s="1131"/>
      <c r="L770" s="1131"/>
      <c r="M770" s="1131"/>
      <c r="N770" s="1131"/>
      <c r="O770" s="1131"/>
      <c r="P770" s="875"/>
      <c r="Q770" s="1131"/>
      <c r="R770" s="1131"/>
      <c r="S770" s="1131"/>
      <c r="T770" s="1131"/>
      <c r="U770" s="1131"/>
      <c r="V770" s="1131"/>
      <c r="W770" s="1131"/>
      <c r="X770" s="1132"/>
      <c r="Y770" s="1131"/>
      <c r="Z770" s="1133"/>
      <c r="AA770" s="1131"/>
      <c r="AB770" s="1131"/>
      <c r="AC770" s="1131"/>
      <c r="AD770" s="1131"/>
      <c r="AE770" s="1131"/>
      <c r="AF770" s="1131"/>
      <c r="AG770" s="875"/>
      <c r="AH770" s="1131"/>
    </row>
    <row r="771">
      <c r="A771" s="1131"/>
      <c r="B771" s="1131"/>
      <c r="C771" s="1131"/>
      <c r="D771" s="1131"/>
      <c r="E771" s="1131"/>
      <c r="F771" s="1131"/>
      <c r="G771" s="1132"/>
      <c r="H771" s="1131"/>
      <c r="I771" s="1133"/>
      <c r="J771" s="1131"/>
      <c r="K771" s="1131"/>
      <c r="L771" s="1131"/>
      <c r="M771" s="1131"/>
      <c r="N771" s="1131"/>
      <c r="O771" s="1131"/>
      <c r="P771" s="875"/>
      <c r="Q771" s="1131"/>
      <c r="R771" s="1131"/>
      <c r="S771" s="1131"/>
      <c r="T771" s="1131"/>
      <c r="U771" s="1131"/>
      <c r="V771" s="1131"/>
      <c r="W771" s="1131"/>
      <c r="X771" s="1132"/>
      <c r="Y771" s="1131"/>
      <c r="Z771" s="1133"/>
      <c r="AA771" s="1131"/>
      <c r="AB771" s="1131"/>
      <c r="AC771" s="1131"/>
      <c r="AD771" s="1131"/>
      <c r="AE771" s="1131"/>
      <c r="AF771" s="1131"/>
      <c r="AG771" s="875"/>
      <c r="AH771" s="1131"/>
    </row>
    <row r="772">
      <c r="A772" s="1131"/>
      <c r="B772" s="1131"/>
      <c r="C772" s="1131"/>
      <c r="D772" s="1131"/>
      <c r="E772" s="1131"/>
      <c r="F772" s="1131"/>
      <c r="G772" s="1132"/>
      <c r="H772" s="1131"/>
      <c r="I772" s="1133"/>
      <c r="J772" s="1131"/>
      <c r="K772" s="1131"/>
      <c r="L772" s="1131"/>
      <c r="M772" s="1131"/>
      <c r="N772" s="1131"/>
      <c r="O772" s="1131"/>
      <c r="P772" s="875"/>
      <c r="Q772" s="1131"/>
      <c r="R772" s="1131"/>
      <c r="S772" s="1131"/>
      <c r="T772" s="1131"/>
      <c r="U772" s="1131"/>
      <c r="V772" s="1131"/>
      <c r="W772" s="1131"/>
      <c r="X772" s="1132"/>
      <c r="Y772" s="1131"/>
      <c r="Z772" s="1133"/>
      <c r="AA772" s="1131"/>
      <c r="AB772" s="1131"/>
      <c r="AC772" s="1131"/>
      <c r="AD772" s="1131"/>
      <c r="AE772" s="1131"/>
      <c r="AF772" s="1131"/>
      <c r="AG772" s="875"/>
      <c r="AH772" s="1131"/>
    </row>
    <row r="773">
      <c r="A773" s="1131"/>
      <c r="B773" s="1131"/>
      <c r="C773" s="1131"/>
      <c r="D773" s="1131"/>
      <c r="E773" s="1131"/>
      <c r="F773" s="1131"/>
      <c r="G773" s="1132"/>
      <c r="H773" s="1131"/>
      <c r="I773" s="1133"/>
      <c r="J773" s="1131"/>
      <c r="K773" s="1131"/>
      <c r="L773" s="1131"/>
      <c r="M773" s="1131"/>
      <c r="N773" s="1131"/>
      <c r="O773" s="1131"/>
      <c r="P773" s="875"/>
      <c r="Q773" s="1131"/>
      <c r="R773" s="1131"/>
      <c r="S773" s="1131"/>
      <c r="T773" s="1131"/>
      <c r="U773" s="1131"/>
      <c r="V773" s="1131"/>
      <c r="W773" s="1131"/>
      <c r="X773" s="1132"/>
      <c r="Y773" s="1131"/>
      <c r="Z773" s="1133"/>
      <c r="AA773" s="1131"/>
      <c r="AB773" s="1131"/>
      <c r="AC773" s="1131"/>
      <c r="AD773" s="1131"/>
      <c r="AE773" s="1131"/>
      <c r="AF773" s="1131"/>
      <c r="AG773" s="875"/>
      <c r="AH773" s="1131"/>
    </row>
    <row r="774">
      <c r="A774" s="1131"/>
      <c r="B774" s="1131"/>
      <c r="C774" s="1131"/>
      <c r="D774" s="1131"/>
      <c r="E774" s="1131"/>
      <c r="F774" s="1131"/>
      <c r="G774" s="1132"/>
      <c r="H774" s="1131"/>
      <c r="I774" s="1133"/>
      <c r="J774" s="1131"/>
      <c r="K774" s="1131"/>
      <c r="L774" s="1131"/>
      <c r="M774" s="1131"/>
      <c r="N774" s="1131"/>
      <c r="O774" s="1131"/>
      <c r="P774" s="875"/>
      <c r="Q774" s="1131"/>
      <c r="R774" s="1131"/>
      <c r="S774" s="1131"/>
      <c r="T774" s="1131"/>
      <c r="U774" s="1131"/>
      <c r="V774" s="1131"/>
      <c r="W774" s="1131"/>
      <c r="X774" s="1132"/>
      <c r="Y774" s="1131"/>
      <c r="Z774" s="1133"/>
      <c r="AA774" s="1131"/>
      <c r="AB774" s="1131"/>
      <c r="AC774" s="1131"/>
      <c r="AD774" s="1131"/>
      <c r="AE774" s="1131"/>
      <c r="AF774" s="1131"/>
      <c r="AG774" s="875"/>
      <c r="AH774" s="1131"/>
    </row>
    <row r="775">
      <c r="A775" s="1131"/>
      <c r="B775" s="1131"/>
      <c r="C775" s="1131"/>
      <c r="D775" s="1131"/>
      <c r="E775" s="1131"/>
      <c r="F775" s="1131"/>
      <c r="G775" s="1132"/>
      <c r="H775" s="1131"/>
      <c r="I775" s="1133"/>
      <c r="J775" s="1131"/>
      <c r="K775" s="1131"/>
      <c r="L775" s="1131"/>
      <c r="M775" s="1131"/>
      <c r="N775" s="1131"/>
      <c r="O775" s="1131"/>
      <c r="P775" s="875"/>
      <c r="Q775" s="1131"/>
      <c r="R775" s="1131"/>
      <c r="S775" s="1131"/>
      <c r="T775" s="1131"/>
      <c r="U775" s="1131"/>
      <c r="V775" s="1131"/>
      <c r="W775" s="1131"/>
      <c r="X775" s="1132"/>
      <c r="Y775" s="1131"/>
      <c r="Z775" s="1133"/>
      <c r="AA775" s="1131"/>
      <c r="AB775" s="1131"/>
      <c r="AC775" s="1131"/>
      <c r="AD775" s="1131"/>
      <c r="AE775" s="1131"/>
      <c r="AF775" s="1131"/>
      <c r="AG775" s="875"/>
      <c r="AH775" s="1131"/>
    </row>
    <row r="776">
      <c r="A776" s="1131"/>
      <c r="B776" s="1131"/>
      <c r="C776" s="1131"/>
      <c r="D776" s="1131"/>
      <c r="E776" s="1131"/>
      <c r="F776" s="1131"/>
      <c r="G776" s="1132"/>
      <c r="H776" s="1131"/>
      <c r="I776" s="1133"/>
      <c r="J776" s="1131"/>
      <c r="K776" s="1131"/>
      <c r="L776" s="1131"/>
      <c r="M776" s="1131"/>
      <c r="N776" s="1131"/>
      <c r="O776" s="1131"/>
      <c r="P776" s="875"/>
      <c r="Q776" s="1131"/>
      <c r="R776" s="1131"/>
      <c r="S776" s="1131"/>
      <c r="T776" s="1131"/>
      <c r="U776" s="1131"/>
      <c r="V776" s="1131"/>
      <c r="W776" s="1131"/>
      <c r="X776" s="1132"/>
      <c r="Y776" s="1131"/>
      <c r="Z776" s="1133"/>
      <c r="AA776" s="1131"/>
      <c r="AB776" s="1131"/>
      <c r="AC776" s="1131"/>
      <c r="AD776" s="1131"/>
      <c r="AE776" s="1131"/>
      <c r="AF776" s="1131"/>
      <c r="AG776" s="875"/>
      <c r="AH776" s="1131"/>
    </row>
    <row r="777">
      <c r="A777" s="1131"/>
      <c r="B777" s="1131"/>
      <c r="C777" s="1131"/>
      <c r="D777" s="1131"/>
      <c r="E777" s="1131"/>
      <c r="F777" s="1131"/>
      <c r="G777" s="1132"/>
      <c r="H777" s="1131"/>
      <c r="I777" s="1133"/>
      <c r="J777" s="1131"/>
      <c r="K777" s="1131"/>
      <c r="L777" s="1131"/>
      <c r="M777" s="1131"/>
      <c r="N777" s="1131"/>
      <c r="O777" s="1131"/>
      <c r="P777" s="875"/>
      <c r="Q777" s="1131"/>
      <c r="R777" s="1131"/>
      <c r="S777" s="1131"/>
      <c r="T777" s="1131"/>
      <c r="U777" s="1131"/>
      <c r="V777" s="1131"/>
      <c r="W777" s="1131"/>
      <c r="X777" s="1132"/>
      <c r="Y777" s="1131"/>
      <c r="Z777" s="1133"/>
      <c r="AA777" s="1131"/>
      <c r="AB777" s="1131"/>
      <c r="AC777" s="1131"/>
      <c r="AD777" s="1131"/>
      <c r="AE777" s="1131"/>
      <c r="AF777" s="1131"/>
      <c r="AG777" s="875"/>
      <c r="AH777" s="1131"/>
    </row>
    <row r="778">
      <c r="A778" s="1131"/>
      <c r="B778" s="1131"/>
      <c r="C778" s="1131"/>
      <c r="D778" s="1131"/>
      <c r="E778" s="1131"/>
      <c r="F778" s="1131"/>
      <c r="G778" s="1132"/>
      <c r="H778" s="1131"/>
      <c r="I778" s="1133"/>
      <c r="J778" s="1131"/>
      <c r="K778" s="1131"/>
      <c r="L778" s="1131"/>
      <c r="M778" s="1131"/>
      <c r="N778" s="1131"/>
      <c r="O778" s="1131"/>
      <c r="P778" s="875"/>
      <c r="Q778" s="1131"/>
      <c r="R778" s="1131"/>
      <c r="S778" s="1131"/>
      <c r="T778" s="1131"/>
      <c r="U778" s="1131"/>
      <c r="V778" s="1131"/>
      <c r="W778" s="1131"/>
      <c r="X778" s="1132"/>
      <c r="Y778" s="1131"/>
      <c r="Z778" s="1133"/>
      <c r="AA778" s="1131"/>
      <c r="AB778" s="1131"/>
      <c r="AC778" s="1131"/>
      <c r="AD778" s="1131"/>
      <c r="AE778" s="1131"/>
      <c r="AF778" s="1131"/>
      <c r="AG778" s="875"/>
      <c r="AH778" s="1131"/>
    </row>
    <row r="779">
      <c r="A779" s="1131"/>
      <c r="B779" s="1131"/>
      <c r="C779" s="1131"/>
      <c r="D779" s="1131"/>
      <c r="E779" s="1131"/>
      <c r="F779" s="1131"/>
      <c r="G779" s="1132"/>
      <c r="H779" s="1131"/>
      <c r="I779" s="1133"/>
      <c r="J779" s="1131"/>
      <c r="K779" s="1131"/>
      <c r="L779" s="1131"/>
      <c r="M779" s="1131"/>
      <c r="N779" s="1131"/>
      <c r="O779" s="1131"/>
      <c r="P779" s="875"/>
      <c r="Q779" s="1131"/>
      <c r="R779" s="1131"/>
      <c r="S779" s="1131"/>
      <c r="T779" s="1131"/>
      <c r="U779" s="1131"/>
      <c r="V779" s="1131"/>
      <c r="W779" s="1131"/>
      <c r="X779" s="1132"/>
      <c r="Y779" s="1131"/>
      <c r="Z779" s="1133"/>
      <c r="AA779" s="1131"/>
      <c r="AB779" s="1131"/>
      <c r="AC779" s="1131"/>
      <c r="AD779" s="1131"/>
      <c r="AE779" s="1131"/>
      <c r="AF779" s="1131"/>
      <c r="AG779" s="875"/>
      <c r="AH779" s="1131"/>
    </row>
    <row r="780">
      <c r="A780" s="1131"/>
      <c r="B780" s="1131"/>
      <c r="C780" s="1131"/>
      <c r="D780" s="1131"/>
      <c r="E780" s="1131"/>
      <c r="F780" s="1131"/>
      <c r="G780" s="1132"/>
      <c r="H780" s="1131"/>
      <c r="I780" s="1133"/>
      <c r="J780" s="1131"/>
      <c r="K780" s="1131"/>
      <c r="L780" s="1131"/>
      <c r="M780" s="1131"/>
      <c r="N780" s="1131"/>
      <c r="O780" s="1131"/>
      <c r="P780" s="875"/>
      <c r="Q780" s="1131"/>
      <c r="R780" s="1131"/>
      <c r="S780" s="1131"/>
      <c r="T780" s="1131"/>
      <c r="U780" s="1131"/>
      <c r="V780" s="1131"/>
      <c r="W780" s="1131"/>
      <c r="X780" s="1132"/>
      <c r="Y780" s="1131"/>
      <c r="Z780" s="1133"/>
      <c r="AA780" s="1131"/>
      <c r="AB780" s="1131"/>
      <c r="AC780" s="1131"/>
      <c r="AD780" s="1131"/>
      <c r="AE780" s="1131"/>
      <c r="AF780" s="1131"/>
      <c r="AG780" s="875"/>
      <c r="AH780" s="1131"/>
    </row>
    <row r="781">
      <c r="A781" s="1131"/>
      <c r="B781" s="1131"/>
      <c r="C781" s="1131"/>
      <c r="D781" s="1131"/>
      <c r="E781" s="1131"/>
      <c r="F781" s="1131"/>
      <c r="G781" s="1132"/>
      <c r="H781" s="1131"/>
      <c r="I781" s="1133"/>
      <c r="J781" s="1131"/>
      <c r="K781" s="1131"/>
      <c r="L781" s="1131"/>
      <c r="M781" s="1131"/>
      <c r="N781" s="1131"/>
      <c r="O781" s="1131"/>
      <c r="P781" s="875"/>
      <c r="Q781" s="1131"/>
      <c r="R781" s="1131"/>
      <c r="S781" s="1131"/>
      <c r="T781" s="1131"/>
      <c r="U781" s="1131"/>
      <c r="V781" s="1131"/>
      <c r="W781" s="1131"/>
      <c r="X781" s="1132"/>
      <c r="Y781" s="1131"/>
      <c r="Z781" s="1133"/>
      <c r="AA781" s="1131"/>
      <c r="AB781" s="1131"/>
      <c r="AC781" s="1131"/>
      <c r="AD781" s="1131"/>
      <c r="AE781" s="1131"/>
      <c r="AF781" s="1131"/>
      <c r="AG781" s="875"/>
      <c r="AH781" s="1131"/>
    </row>
    <row r="782">
      <c r="A782" s="1131"/>
      <c r="B782" s="1131"/>
      <c r="C782" s="1131"/>
      <c r="D782" s="1131"/>
      <c r="E782" s="1131"/>
      <c r="F782" s="1131"/>
      <c r="G782" s="1132"/>
      <c r="H782" s="1131"/>
      <c r="I782" s="1133"/>
      <c r="J782" s="1131"/>
      <c r="K782" s="1131"/>
      <c r="L782" s="1131"/>
      <c r="M782" s="1131"/>
      <c r="N782" s="1131"/>
      <c r="O782" s="1131"/>
      <c r="P782" s="875"/>
      <c r="Q782" s="1131"/>
      <c r="R782" s="1131"/>
      <c r="S782" s="1131"/>
      <c r="T782" s="1131"/>
      <c r="U782" s="1131"/>
      <c r="V782" s="1131"/>
      <c r="W782" s="1131"/>
      <c r="X782" s="1132"/>
      <c r="Y782" s="1131"/>
      <c r="Z782" s="1133"/>
      <c r="AA782" s="1131"/>
      <c r="AB782" s="1131"/>
      <c r="AC782" s="1131"/>
      <c r="AD782" s="1131"/>
      <c r="AE782" s="1131"/>
      <c r="AF782" s="1131"/>
      <c r="AG782" s="875"/>
      <c r="AH782" s="1131"/>
    </row>
    <row r="783">
      <c r="A783" s="1131"/>
      <c r="B783" s="1131"/>
      <c r="C783" s="1131"/>
      <c r="D783" s="1131"/>
      <c r="E783" s="1131"/>
      <c r="F783" s="1131"/>
      <c r="G783" s="1132"/>
      <c r="H783" s="1131"/>
      <c r="I783" s="1133"/>
      <c r="J783" s="1131"/>
      <c r="K783" s="1131"/>
      <c r="L783" s="1131"/>
      <c r="M783" s="1131"/>
      <c r="N783" s="1131"/>
      <c r="O783" s="1131"/>
      <c r="P783" s="875"/>
      <c r="Q783" s="1131"/>
      <c r="R783" s="1131"/>
      <c r="S783" s="1131"/>
      <c r="T783" s="1131"/>
      <c r="U783" s="1131"/>
      <c r="V783" s="1131"/>
      <c r="W783" s="1131"/>
      <c r="X783" s="1132"/>
      <c r="Y783" s="1131"/>
      <c r="Z783" s="1133"/>
      <c r="AA783" s="1131"/>
      <c r="AB783" s="1131"/>
      <c r="AC783" s="1131"/>
      <c r="AD783" s="1131"/>
      <c r="AE783" s="1131"/>
      <c r="AF783" s="1131"/>
      <c r="AG783" s="875"/>
      <c r="AH783" s="1131"/>
    </row>
    <row r="784">
      <c r="A784" s="1131"/>
      <c r="B784" s="1131"/>
      <c r="C784" s="1131"/>
      <c r="D784" s="1131"/>
      <c r="E784" s="1131"/>
      <c r="F784" s="1131"/>
      <c r="G784" s="1132"/>
      <c r="H784" s="1131"/>
      <c r="I784" s="1133"/>
      <c r="J784" s="1131"/>
      <c r="K784" s="1131"/>
      <c r="L784" s="1131"/>
      <c r="M784" s="1131"/>
      <c r="N784" s="1131"/>
      <c r="O784" s="1131"/>
      <c r="P784" s="875"/>
      <c r="Q784" s="1131"/>
      <c r="R784" s="1131"/>
      <c r="S784" s="1131"/>
      <c r="T784" s="1131"/>
      <c r="U784" s="1131"/>
      <c r="V784" s="1131"/>
      <c r="W784" s="1131"/>
      <c r="X784" s="1132"/>
      <c r="Y784" s="1131"/>
      <c r="Z784" s="1133"/>
      <c r="AA784" s="1131"/>
      <c r="AB784" s="1131"/>
      <c r="AC784" s="1131"/>
      <c r="AD784" s="1131"/>
      <c r="AE784" s="1131"/>
      <c r="AF784" s="1131"/>
      <c r="AG784" s="875"/>
      <c r="AH784" s="1131"/>
    </row>
    <row r="785">
      <c r="A785" s="1131"/>
      <c r="B785" s="1131"/>
      <c r="C785" s="1131"/>
      <c r="D785" s="1131"/>
      <c r="E785" s="1131"/>
      <c r="F785" s="1131"/>
      <c r="G785" s="1132"/>
      <c r="H785" s="1131"/>
      <c r="I785" s="1133"/>
      <c r="J785" s="1131"/>
      <c r="K785" s="1131"/>
      <c r="L785" s="1131"/>
      <c r="M785" s="1131"/>
      <c r="N785" s="1131"/>
      <c r="O785" s="1131"/>
      <c r="P785" s="875"/>
      <c r="Q785" s="1131"/>
      <c r="R785" s="1131"/>
      <c r="S785" s="1131"/>
      <c r="T785" s="1131"/>
      <c r="U785" s="1131"/>
      <c r="V785" s="1131"/>
      <c r="W785" s="1131"/>
      <c r="X785" s="1132"/>
      <c r="Y785" s="1131"/>
      <c r="Z785" s="1133"/>
      <c r="AA785" s="1131"/>
      <c r="AB785" s="1131"/>
      <c r="AC785" s="1131"/>
      <c r="AD785" s="1131"/>
      <c r="AE785" s="1131"/>
      <c r="AF785" s="1131"/>
      <c r="AG785" s="875"/>
      <c r="AH785" s="1131"/>
    </row>
    <row r="786">
      <c r="A786" s="1131"/>
      <c r="B786" s="1131"/>
      <c r="C786" s="1131"/>
      <c r="D786" s="1131"/>
      <c r="E786" s="1131"/>
      <c r="F786" s="1131"/>
      <c r="G786" s="1132"/>
      <c r="H786" s="1131"/>
      <c r="I786" s="1133"/>
      <c r="J786" s="1131"/>
      <c r="K786" s="1131"/>
      <c r="L786" s="1131"/>
      <c r="M786" s="1131"/>
      <c r="N786" s="1131"/>
      <c r="O786" s="1131"/>
      <c r="P786" s="875"/>
      <c r="Q786" s="1131"/>
      <c r="R786" s="1131"/>
      <c r="S786" s="1131"/>
      <c r="T786" s="1131"/>
      <c r="U786" s="1131"/>
      <c r="V786" s="1131"/>
      <c r="W786" s="1131"/>
      <c r="X786" s="1132"/>
      <c r="Y786" s="1131"/>
      <c r="Z786" s="1133"/>
      <c r="AA786" s="1131"/>
      <c r="AB786" s="1131"/>
      <c r="AC786" s="1131"/>
      <c r="AD786" s="1131"/>
      <c r="AE786" s="1131"/>
      <c r="AF786" s="1131"/>
      <c r="AG786" s="875"/>
      <c r="AH786" s="1131"/>
    </row>
    <row r="787">
      <c r="A787" s="1131"/>
      <c r="B787" s="1131"/>
      <c r="C787" s="1131"/>
      <c r="D787" s="1131"/>
      <c r="E787" s="1131"/>
      <c r="F787" s="1131"/>
      <c r="G787" s="1132"/>
      <c r="H787" s="1131"/>
      <c r="I787" s="1133"/>
      <c r="J787" s="1131"/>
      <c r="K787" s="1131"/>
      <c r="L787" s="1131"/>
      <c r="M787" s="1131"/>
      <c r="N787" s="1131"/>
      <c r="O787" s="1131"/>
      <c r="P787" s="875"/>
      <c r="Q787" s="1131"/>
      <c r="R787" s="1131"/>
      <c r="S787" s="1131"/>
      <c r="T787" s="1131"/>
      <c r="U787" s="1131"/>
      <c r="V787" s="1131"/>
      <c r="W787" s="1131"/>
      <c r="X787" s="1132"/>
      <c r="Y787" s="1131"/>
      <c r="Z787" s="1133"/>
      <c r="AA787" s="1131"/>
      <c r="AB787" s="1131"/>
      <c r="AC787" s="1131"/>
      <c r="AD787" s="1131"/>
      <c r="AE787" s="1131"/>
      <c r="AF787" s="1131"/>
      <c r="AG787" s="875"/>
      <c r="AH787" s="1131"/>
    </row>
    <row r="788">
      <c r="A788" s="1131"/>
      <c r="B788" s="1131"/>
      <c r="C788" s="1131"/>
      <c r="D788" s="1131"/>
      <c r="E788" s="1131"/>
      <c r="F788" s="1131"/>
      <c r="G788" s="1132"/>
      <c r="H788" s="1131"/>
      <c r="I788" s="1133"/>
      <c r="J788" s="1131"/>
      <c r="K788" s="1131"/>
      <c r="L788" s="1131"/>
      <c r="M788" s="1131"/>
      <c r="N788" s="1131"/>
      <c r="O788" s="1131"/>
      <c r="P788" s="875"/>
      <c r="Q788" s="1131"/>
      <c r="R788" s="1131"/>
      <c r="S788" s="1131"/>
      <c r="T788" s="1131"/>
      <c r="U788" s="1131"/>
      <c r="V788" s="1131"/>
      <c r="W788" s="1131"/>
      <c r="X788" s="1132"/>
      <c r="Y788" s="1131"/>
      <c r="Z788" s="1133"/>
      <c r="AA788" s="1131"/>
      <c r="AB788" s="1131"/>
      <c r="AC788" s="1131"/>
      <c r="AD788" s="1131"/>
      <c r="AE788" s="1131"/>
      <c r="AF788" s="1131"/>
      <c r="AG788" s="875"/>
      <c r="AH788" s="1131"/>
    </row>
    <row r="789">
      <c r="A789" s="1131"/>
      <c r="B789" s="1131"/>
      <c r="C789" s="1131"/>
      <c r="D789" s="1131"/>
      <c r="E789" s="1131"/>
      <c r="F789" s="1131"/>
      <c r="G789" s="1132"/>
      <c r="H789" s="1131"/>
      <c r="I789" s="1133"/>
      <c r="J789" s="1131"/>
      <c r="K789" s="1131"/>
      <c r="L789" s="1131"/>
      <c r="M789" s="1131"/>
      <c r="N789" s="1131"/>
      <c r="O789" s="1131"/>
      <c r="P789" s="875"/>
      <c r="Q789" s="1131"/>
      <c r="R789" s="1131"/>
      <c r="S789" s="1131"/>
      <c r="T789" s="1131"/>
      <c r="U789" s="1131"/>
      <c r="V789" s="1131"/>
      <c r="W789" s="1131"/>
      <c r="X789" s="1132"/>
      <c r="Y789" s="1131"/>
      <c r="Z789" s="1133"/>
      <c r="AA789" s="1131"/>
      <c r="AB789" s="1131"/>
      <c r="AC789" s="1131"/>
      <c r="AD789" s="1131"/>
      <c r="AE789" s="1131"/>
      <c r="AF789" s="1131"/>
      <c r="AG789" s="875"/>
      <c r="AH789" s="1131"/>
    </row>
    <row r="790">
      <c r="A790" s="1131"/>
      <c r="B790" s="1131"/>
      <c r="C790" s="1131"/>
      <c r="D790" s="1131"/>
      <c r="E790" s="1131"/>
      <c r="F790" s="1131"/>
      <c r="G790" s="1132"/>
      <c r="H790" s="1131"/>
      <c r="I790" s="1133"/>
      <c r="J790" s="1131"/>
      <c r="K790" s="1131"/>
      <c r="L790" s="1131"/>
      <c r="M790" s="1131"/>
      <c r="N790" s="1131"/>
      <c r="O790" s="1131"/>
      <c r="P790" s="875"/>
      <c r="Q790" s="1131"/>
      <c r="R790" s="1131"/>
      <c r="S790" s="1131"/>
      <c r="T790" s="1131"/>
      <c r="U790" s="1131"/>
      <c r="V790" s="1131"/>
      <c r="W790" s="1131"/>
      <c r="X790" s="1132"/>
      <c r="Y790" s="1131"/>
      <c r="Z790" s="1133"/>
      <c r="AA790" s="1131"/>
      <c r="AB790" s="1131"/>
      <c r="AC790" s="1131"/>
      <c r="AD790" s="1131"/>
      <c r="AE790" s="1131"/>
      <c r="AF790" s="1131"/>
      <c r="AG790" s="875"/>
      <c r="AH790" s="1131"/>
    </row>
    <row r="791">
      <c r="A791" s="1131"/>
      <c r="B791" s="1131"/>
      <c r="C791" s="1131"/>
      <c r="D791" s="1131"/>
      <c r="E791" s="1131"/>
      <c r="F791" s="1131"/>
      <c r="G791" s="1132"/>
      <c r="H791" s="1131"/>
      <c r="I791" s="1133"/>
      <c r="J791" s="1131"/>
      <c r="K791" s="1131"/>
      <c r="L791" s="1131"/>
      <c r="M791" s="1131"/>
      <c r="N791" s="1131"/>
      <c r="O791" s="1131"/>
      <c r="P791" s="875"/>
      <c r="Q791" s="1131"/>
      <c r="R791" s="1131"/>
      <c r="S791" s="1131"/>
      <c r="T791" s="1131"/>
      <c r="U791" s="1131"/>
      <c r="V791" s="1131"/>
      <c r="W791" s="1131"/>
      <c r="X791" s="1132"/>
      <c r="Y791" s="1131"/>
      <c r="Z791" s="1133"/>
      <c r="AA791" s="1131"/>
      <c r="AB791" s="1131"/>
      <c r="AC791" s="1131"/>
      <c r="AD791" s="1131"/>
      <c r="AE791" s="1131"/>
      <c r="AF791" s="1131"/>
      <c r="AG791" s="875"/>
      <c r="AH791" s="1131"/>
    </row>
    <row r="792">
      <c r="A792" s="1131"/>
      <c r="B792" s="1131"/>
      <c r="C792" s="1131"/>
      <c r="D792" s="1131"/>
      <c r="E792" s="1131"/>
      <c r="F792" s="1131"/>
      <c r="G792" s="1132"/>
      <c r="H792" s="1131"/>
      <c r="I792" s="1133"/>
      <c r="J792" s="1131"/>
      <c r="K792" s="1131"/>
      <c r="L792" s="1131"/>
      <c r="M792" s="1131"/>
      <c r="N792" s="1131"/>
      <c r="O792" s="1131"/>
      <c r="P792" s="875"/>
      <c r="Q792" s="1131"/>
      <c r="R792" s="1131"/>
      <c r="S792" s="1131"/>
      <c r="T792" s="1131"/>
      <c r="U792" s="1131"/>
      <c r="V792" s="1131"/>
      <c r="W792" s="1131"/>
      <c r="X792" s="1132"/>
      <c r="Y792" s="1131"/>
      <c r="Z792" s="1133"/>
      <c r="AA792" s="1131"/>
      <c r="AB792" s="1131"/>
      <c r="AC792" s="1131"/>
      <c r="AD792" s="1131"/>
      <c r="AE792" s="1131"/>
      <c r="AF792" s="1131"/>
      <c r="AG792" s="875"/>
      <c r="AH792" s="1131"/>
    </row>
    <row r="793">
      <c r="A793" s="1131"/>
      <c r="B793" s="1131"/>
      <c r="C793" s="1131"/>
      <c r="D793" s="1131"/>
      <c r="E793" s="1131"/>
      <c r="F793" s="1131"/>
      <c r="G793" s="1132"/>
      <c r="H793" s="1131"/>
      <c r="I793" s="1133"/>
      <c r="J793" s="1131"/>
      <c r="K793" s="1131"/>
      <c r="L793" s="1131"/>
      <c r="M793" s="1131"/>
      <c r="N793" s="1131"/>
      <c r="O793" s="1131"/>
      <c r="P793" s="875"/>
      <c r="Q793" s="1131"/>
      <c r="R793" s="1131"/>
      <c r="S793" s="1131"/>
      <c r="T793" s="1131"/>
      <c r="U793" s="1131"/>
      <c r="V793" s="1131"/>
      <c r="W793" s="1131"/>
      <c r="X793" s="1132"/>
      <c r="Y793" s="1131"/>
      <c r="Z793" s="1133"/>
      <c r="AA793" s="1131"/>
      <c r="AB793" s="1131"/>
      <c r="AC793" s="1131"/>
      <c r="AD793" s="1131"/>
      <c r="AE793" s="1131"/>
      <c r="AF793" s="1131"/>
      <c r="AG793" s="875"/>
      <c r="AH793" s="1131"/>
    </row>
    <row r="794">
      <c r="A794" s="1131"/>
      <c r="B794" s="1131"/>
      <c r="C794" s="1131"/>
      <c r="D794" s="1131"/>
      <c r="E794" s="1131"/>
      <c r="F794" s="1131"/>
      <c r="G794" s="1132"/>
      <c r="H794" s="1131"/>
      <c r="I794" s="1133"/>
      <c r="J794" s="1131"/>
      <c r="K794" s="1131"/>
      <c r="L794" s="1131"/>
      <c r="M794" s="1131"/>
      <c r="N794" s="1131"/>
      <c r="O794" s="1131"/>
      <c r="P794" s="875"/>
      <c r="Q794" s="1131"/>
      <c r="R794" s="1131"/>
      <c r="S794" s="1131"/>
      <c r="T794" s="1131"/>
      <c r="U794" s="1131"/>
      <c r="V794" s="1131"/>
      <c r="W794" s="1131"/>
      <c r="X794" s="1132"/>
      <c r="Y794" s="1131"/>
      <c r="Z794" s="1133"/>
      <c r="AA794" s="1131"/>
      <c r="AB794" s="1131"/>
      <c r="AC794" s="1131"/>
      <c r="AD794" s="1131"/>
      <c r="AE794" s="1131"/>
      <c r="AF794" s="1131"/>
      <c r="AG794" s="875"/>
      <c r="AH794" s="1131"/>
    </row>
    <row r="795">
      <c r="A795" s="1131"/>
      <c r="B795" s="1131"/>
      <c r="C795" s="1131"/>
      <c r="D795" s="1131"/>
      <c r="E795" s="1131"/>
      <c r="F795" s="1131"/>
      <c r="G795" s="1132"/>
      <c r="H795" s="1131"/>
      <c r="I795" s="1133"/>
      <c r="J795" s="1131"/>
      <c r="K795" s="1131"/>
      <c r="L795" s="1131"/>
      <c r="M795" s="1131"/>
      <c r="N795" s="1131"/>
      <c r="O795" s="1131"/>
      <c r="P795" s="875"/>
      <c r="Q795" s="1131"/>
      <c r="R795" s="1131"/>
      <c r="S795" s="1131"/>
      <c r="T795" s="1131"/>
      <c r="U795" s="1131"/>
      <c r="V795" s="1131"/>
      <c r="W795" s="1131"/>
      <c r="X795" s="1132"/>
      <c r="Y795" s="1131"/>
      <c r="Z795" s="1133"/>
      <c r="AA795" s="1131"/>
      <c r="AB795" s="1131"/>
      <c r="AC795" s="1131"/>
      <c r="AD795" s="1131"/>
      <c r="AE795" s="1131"/>
      <c r="AF795" s="1131"/>
      <c r="AG795" s="875"/>
      <c r="AH795" s="1131"/>
    </row>
    <row r="796">
      <c r="A796" s="1131"/>
      <c r="B796" s="1131"/>
      <c r="C796" s="1131"/>
      <c r="D796" s="1131"/>
      <c r="E796" s="1131"/>
      <c r="F796" s="1131"/>
      <c r="G796" s="1132"/>
      <c r="H796" s="1131"/>
      <c r="I796" s="1133"/>
      <c r="J796" s="1131"/>
      <c r="K796" s="1131"/>
      <c r="L796" s="1131"/>
      <c r="M796" s="1131"/>
      <c r="N796" s="1131"/>
      <c r="O796" s="1131"/>
      <c r="P796" s="875"/>
      <c r="Q796" s="1131"/>
      <c r="R796" s="1131"/>
      <c r="S796" s="1131"/>
      <c r="T796" s="1131"/>
      <c r="U796" s="1131"/>
      <c r="V796" s="1131"/>
      <c r="W796" s="1131"/>
      <c r="X796" s="1132"/>
      <c r="Y796" s="1131"/>
      <c r="Z796" s="1133"/>
      <c r="AA796" s="1131"/>
      <c r="AB796" s="1131"/>
      <c r="AC796" s="1131"/>
      <c r="AD796" s="1131"/>
      <c r="AE796" s="1131"/>
      <c r="AF796" s="1131"/>
      <c r="AG796" s="875"/>
      <c r="AH796" s="1131"/>
    </row>
    <row r="797">
      <c r="A797" s="1131"/>
      <c r="B797" s="1131"/>
      <c r="C797" s="1131"/>
      <c r="D797" s="1131"/>
      <c r="E797" s="1131"/>
      <c r="F797" s="1131"/>
      <c r="G797" s="1132"/>
      <c r="H797" s="1131"/>
      <c r="I797" s="1133"/>
      <c r="J797" s="1131"/>
      <c r="K797" s="1131"/>
      <c r="L797" s="1131"/>
      <c r="M797" s="1131"/>
      <c r="N797" s="1131"/>
      <c r="O797" s="1131"/>
      <c r="P797" s="875"/>
      <c r="Q797" s="1131"/>
      <c r="R797" s="1131"/>
      <c r="S797" s="1131"/>
      <c r="T797" s="1131"/>
      <c r="U797" s="1131"/>
      <c r="V797" s="1131"/>
      <c r="W797" s="1131"/>
      <c r="X797" s="1132"/>
      <c r="Y797" s="1131"/>
      <c r="Z797" s="1133"/>
      <c r="AA797" s="1131"/>
      <c r="AB797" s="1131"/>
      <c r="AC797" s="1131"/>
      <c r="AD797" s="1131"/>
      <c r="AE797" s="1131"/>
      <c r="AF797" s="1131"/>
      <c r="AG797" s="875"/>
      <c r="AH797" s="1131"/>
    </row>
    <row r="798">
      <c r="A798" s="1131"/>
      <c r="B798" s="1131"/>
      <c r="C798" s="1131"/>
      <c r="D798" s="1131"/>
      <c r="E798" s="1131"/>
      <c r="F798" s="1131"/>
      <c r="G798" s="1132"/>
      <c r="H798" s="1131"/>
      <c r="I798" s="1133"/>
      <c r="J798" s="1131"/>
      <c r="K798" s="1131"/>
      <c r="L798" s="1131"/>
      <c r="M798" s="1131"/>
      <c r="N798" s="1131"/>
      <c r="O798" s="1131"/>
      <c r="P798" s="875"/>
      <c r="Q798" s="1131"/>
      <c r="R798" s="1131"/>
      <c r="S798" s="1131"/>
      <c r="T798" s="1131"/>
      <c r="U798" s="1131"/>
      <c r="V798" s="1131"/>
      <c r="W798" s="1131"/>
      <c r="X798" s="1132"/>
      <c r="Y798" s="1131"/>
      <c r="Z798" s="1133"/>
      <c r="AA798" s="1131"/>
      <c r="AB798" s="1131"/>
      <c r="AC798" s="1131"/>
      <c r="AD798" s="1131"/>
      <c r="AE798" s="1131"/>
      <c r="AF798" s="1131"/>
      <c r="AG798" s="875"/>
      <c r="AH798" s="1131"/>
    </row>
    <row r="799">
      <c r="A799" s="1131"/>
      <c r="B799" s="1131"/>
      <c r="C799" s="1131"/>
      <c r="D799" s="1131"/>
      <c r="E799" s="1131"/>
      <c r="F799" s="1131"/>
      <c r="G799" s="1132"/>
      <c r="H799" s="1131"/>
      <c r="I799" s="1133"/>
      <c r="J799" s="1131"/>
      <c r="K799" s="1131"/>
      <c r="L799" s="1131"/>
      <c r="M799" s="1131"/>
      <c r="N799" s="1131"/>
      <c r="O799" s="1131"/>
      <c r="P799" s="875"/>
      <c r="Q799" s="1131"/>
      <c r="R799" s="1131"/>
      <c r="S799" s="1131"/>
      <c r="T799" s="1131"/>
      <c r="U799" s="1131"/>
      <c r="V799" s="1131"/>
      <c r="W799" s="1131"/>
      <c r="X799" s="1132"/>
      <c r="Y799" s="1131"/>
      <c r="Z799" s="1133"/>
      <c r="AA799" s="1131"/>
      <c r="AB799" s="1131"/>
      <c r="AC799" s="1131"/>
      <c r="AD799" s="1131"/>
      <c r="AE799" s="1131"/>
      <c r="AF799" s="1131"/>
      <c r="AG799" s="875"/>
      <c r="AH799" s="1131"/>
    </row>
    <row r="800">
      <c r="A800" s="1131"/>
      <c r="B800" s="1131"/>
      <c r="C800" s="1131"/>
      <c r="D800" s="1131"/>
      <c r="E800" s="1131"/>
      <c r="F800" s="1131"/>
      <c r="G800" s="1132"/>
      <c r="H800" s="1131"/>
      <c r="I800" s="1133"/>
      <c r="J800" s="1131"/>
      <c r="K800" s="1131"/>
      <c r="L800" s="1131"/>
      <c r="M800" s="1131"/>
      <c r="N800" s="1131"/>
      <c r="O800" s="1131"/>
      <c r="P800" s="875"/>
      <c r="Q800" s="1131"/>
      <c r="R800" s="1131"/>
      <c r="S800" s="1131"/>
      <c r="T800" s="1131"/>
      <c r="U800" s="1131"/>
      <c r="V800" s="1131"/>
      <c r="W800" s="1131"/>
      <c r="X800" s="1132"/>
      <c r="Y800" s="1131"/>
      <c r="Z800" s="1133"/>
      <c r="AA800" s="1131"/>
      <c r="AB800" s="1131"/>
      <c r="AC800" s="1131"/>
      <c r="AD800" s="1131"/>
      <c r="AE800" s="1131"/>
      <c r="AF800" s="1131"/>
      <c r="AG800" s="875"/>
      <c r="AH800" s="1131"/>
    </row>
    <row r="801">
      <c r="A801" s="1131"/>
      <c r="B801" s="1131"/>
      <c r="C801" s="1131"/>
      <c r="D801" s="1131"/>
      <c r="E801" s="1131"/>
      <c r="F801" s="1131"/>
      <c r="G801" s="1132"/>
      <c r="H801" s="1131"/>
      <c r="I801" s="1133"/>
      <c r="J801" s="1131"/>
      <c r="K801" s="1131"/>
      <c r="L801" s="1131"/>
      <c r="M801" s="1131"/>
      <c r="N801" s="1131"/>
      <c r="O801" s="1131"/>
      <c r="P801" s="875"/>
      <c r="Q801" s="1131"/>
      <c r="R801" s="1131"/>
      <c r="S801" s="1131"/>
      <c r="T801" s="1131"/>
      <c r="U801" s="1131"/>
      <c r="V801" s="1131"/>
      <c r="W801" s="1131"/>
      <c r="X801" s="1132"/>
      <c r="Y801" s="1131"/>
      <c r="Z801" s="1133"/>
      <c r="AA801" s="1131"/>
      <c r="AB801" s="1131"/>
      <c r="AC801" s="1131"/>
      <c r="AD801" s="1131"/>
      <c r="AE801" s="1131"/>
      <c r="AF801" s="1131"/>
      <c r="AG801" s="875"/>
      <c r="AH801" s="1131"/>
    </row>
    <row r="802">
      <c r="A802" s="1131"/>
      <c r="B802" s="1131"/>
      <c r="C802" s="1131"/>
      <c r="D802" s="1131"/>
      <c r="E802" s="1131"/>
      <c r="F802" s="1131"/>
      <c r="G802" s="1132"/>
      <c r="H802" s="1131"/>
      <c r="I802" s="1133"/>
      <c r="J802" s="1131"/>
      <c r="K802" s="1131"/>
      <c r="L802" s="1131"/>
      <c r="M802" s="1131"/>
      <c r="N802" s="1131"/>
      <c r="O802" s="1131"/>
      <c r="P802" s="875"/>
      <c r="Q802" s="1131"/>
      <c r="R802" s="1131"/>
      <c r="S802" s="1131"/>
      <c r="T802" s="1131"/>
      <c r="U802" s="1131"/>
      <c r="V802" s="1131"/>
      <c r="W802" s="1131"/>
      <c r="X802" s="1132"/>
      <c r="Y802" s="1131"/>
      <c r="Z802" s="1133"/>
      <c r="AA802" s="1131"/>
      <c r="AB802" s="1131"/>
      <c r="AC802" s="1131"/>
      <c r="AD802" s="1131"/>
      <c r="AE802" s="1131"/>
      <c r="AF802" s="1131"/>
      <c r="AG802" s="875"/>
      <c r="AH802" s="1131"/>
    </row>
    <row r="803">
      <c r="A803" s="1131"/>
      <c r="B803" s="1131"/>
      <c r="C803" s="1131"/>
      <c r="D803" s="1131"/>
      <c r="E803" s="1131"/>
      <c r="F803" s="1131"/>
      <c r="G803" s="1132"/>
      <c r="H803" s="1131"/>
      <c r="I803" s="1133"/>
      <c r="J803" s="1131"/>
      <c r="K803" s="1131"/>
      <c r="L803" s="1131"/>
      <c r="M803" s="1131"/>
      <c r="N803" s="1131"/>
      <c r="O803" s="1131"/>
      <c r="P803" s="875"/>
      <c r="Q803" s="1131"/>
      <c r="R803" s="1131"/>
      <c r="S803" s="1131"/>
      <c r="T803" s="1131"/>
      <c r="U803" s="1131"/>
      <c r="V803" s="1131"/>
      <c r="W803" s="1131"/>
      <c r="X803" s="1132"/>
      <c r="Y803" s="1131"/>
      <c r="Z803" s="1133"/>
      <c r="AA803" s="1131"/>
      <c r="AB803" s="1131"/>
      <c r="AC803" s="1131"/>
      <c r="AD803" s="1131"/>
      <c r="AE803" s="1131"/>
      <c r="AF803" s="1131"/>
      <c r="AG803" s="875"/>
      <c r="AH803" s="1131"/>
    </row>
    <row r="804">
      <c r="A804" s="1131"/>
      <c r="B804" s="1131"/>
      <c r="C804" s="1131"/>
      <c r="D804" s="1131"/>
      <c r="E804" s="1131"/>
      <c r="F804" s="1131"/>
      <c r="G804" s="1132"/>
      <c r="H804" s="1131"/>
      <c r="I804" s="1133"/>
      <c r="J804" s="1131"/>
      <c r="K804" s="1131"/>
      <c r="L804" s="1131"/>
      <c r="M804" s="1131"/>
      <c r="N804" s="1131"/>
      <c r="O804" s="1131"/>
      <c r="P804" s="875"/>
      <c r="Q804" s="1131"/>
      <c r="R804" s="1131"/>
      <c r="S804" s="1131"/>
      <c r="T804" s="1131"/>
      <c r="U804" s="1131"/>
      <c r="V804" s="1131"/>
      <c r="W804" s="1131"/>
      <c r="X804" s="1132"/>
      <c r="Y804" s="1131"/>
      <c r="Z804" s="1133"/>
      <c r="AA804" s="1131"/>
      <c r="AB804" s="1131"/>
      <c r="AC804" s="1131"/>
      <c r="AD804" s="1131"/>
      <c r="AE804" s="1131"/>
      <c r="AF804" s="1131"/>
      <c r="AG804" s="875"/>
      <c r="AH804" s="1131"/>
    </row>
    <row r="805">
      <c r="A805" s="1131"/>
      <c r="B805" s="1131"/>
      <c r="C805" s="1131"/>
      <c r="D805" s="1131"/>
      <c r="E805" s="1131"/>
      <c r="F805" s="1131"/>
      <c r="G805" s="1132"/>
      <c r="H805" s="1131"/>
      <c r="I805" s="1133"/>
      <c r="J805" s="1131"/>
      <c r="K805" s="1131"/>
      <c r="L805" s="1131"/>
      <c r="M805" s="1131"/>
      <c r="N805" s="1131"/>
      <c r="O805" s="1131"/>
      <c r="P805" s="875"/>
      <c r="Q805" s="1131"/>
      <c r="R805" s="1131"/>
      <c r="S805" s="1131"/>
      <c r="T805" s="1131"/>
      <c r="U805" s="1131"/>
      <c r="V805" s="1131"/>
      <c r="W805" s="1131"/>
      <c r="X805" s="1132"/>
      <c r="Y805" s="1131"/>
      <c r="Z805" s="1133"/>
      <c r="AA805" s="1131"/>
      <c r="AB805" s="1131"/>
      <c r="AC805" s="1131"/>
      <c r="AD805" s="1131"/>
      <c r="AE805" s="1131"/>
      <c r="AF805" s="1131"/>
      <c r="AG805" s="875"/>
      <c r="AH805" s="1131"/>
    </row>
    <row r="806">
      <c r="A806" s="1131"/>
      <c r="B806" s="1131"/>
      <c r="C806" s="1131"/>
      <c r="D806" s="1131"/>
      <c r="E806" s="1131"/>
      <c r="F806" s="1131"/>
      <c r="G806" s="1132"/>
      <c r="H806" s="1131"/>
      <c r="I806" s="1133"/>
      <c r="J806" s="1131"/>
      <c r="K806" s="1131"/>
      <c r="L806" s="1131"/>
      <c r="M806" s="1131"/>
      <c r="N806" s="1131"/>
      <c r="O806" s="1131"/>
      <c r="P806" s="875"/>
      <c r="Q806" s="1131"/>
      <c r="R806" s="1131"/>
      <c r="S806" s="1131"/>
      <c r="T806" s="1131"/>
      <c r="U806" s="1131"/>
      <c r="V806" s="1131"/>
      <c r="W806" s="1131"/>
      <c r="X806" s="1132"/>
      <c r="Y806" s="1131"/>
      <c r="Z806" s="1133"/>
      <c r="AA806" s="1131"/>
      <c r="AB806" s="1131"/>
      <c r="AC806" s="1131"/>
      <c r="AD806" s="1131"/>
      <c r="AE806" s="1131"/>
      <c r="AF806" s="1131"/>
      <c r="AG806" s="875"/>
      <c r="AH806" s="1131"/>
    </row>
    <row r="807">
      <c r="A807" s="1131"/>
      <c r="B807" s="1131"/>
      <c r="C807" s="1131"/>
      <c r="D807" s="1131"/>
      <c r="E807" s="1131"/>
      <c r="F807" s="1131"/>
      <c r="G807" s="1132"/>
      <c r="H807" s="1131"/>
      <c r="I807" s="1133"/>
      <c r="J807" s="1131"/>
      <c r="K807" s="1131"/>
      <c r="L807" s="1131"/>
      <c r="M807" s="1131"/>
      <c r="N807" s="1131"/>
      <c r="O807" s="1131"/>
      <c r="P807" s="875"/>
      <c r="Q807" s="1131"/>
      <c r="R807" s="1131"/>
      <c r="S807" s="1131"/>
      <c r="T807" s="1131"/>
      <c r="U807" s="1131"/>
      <c r="V807" s="1131"/>
      <c r="W807" s="1131"/>
      <c r="X807" s="1132"/>
      <c r="Y807" s="1131"/>
      <c r="Z807" s="1133"/>
      <c r="AA807" s="1131"/>
      <c r="AB807" s="1131"/>
      <c r="AC807" s="1131"/>
      <c r="AD807" s="1131"/>
      <c r="AE807" s="1131"/>
      <c r="AF807" s="1131"/>
      <c r="AG807" s="875"/>
      <c r="AH807" s="1131"/>
    </row>
    <row r="808">
      <c r="A808" s="1131"/>
      <c r="B808" s="1131"/>
      <c r="C808" s="1131"/>
      <c r="D808" s="1131"/>
      <c r="E808" s="1131"/>
      <c r="F808" s="1131"/>
      <c r="G808" s="1132"/>
      <c r="H808" s="1131"/>
      <c r="I808" s="1133"/>
      <c r="J808" s="1131"/>
      <c r="K808" s="1131"/>
      <c r="L808" s="1131"/>
      <c r="M808" s="1131"/>
      <c r="N808" s="1131"/>
      <c r="O808" s="1131"/>
      <c r="P808" s="875"/>
      <c r="Q808" s="1131"/>
      <c r="R808" s="1131"/>
      <c r="S808" s="1131"/>
      <c r="T808" s="1131"/>
      <c r="U808" s="1131"/>
      <c r="V808" s="1131"/>
      <c r="W808" s="1131"/>
      <c r="X808" s="1132"/>
      <c r="Y808" s="1131"/>
      <c r="Z808" s="1133"/>
      <c r="AA808" s="1131"/>
      <c r="AB808" s="1131"/>
      <c r="AC808" s="1131"/>
      <c r="AD808" s="1131"/>
      <c r="AE808" s="1131"/>
      <c r="AF808" s="1131"/>
      <c r="AG808" s="875"/>
      <c r="AH808" s="1131"/>
    </row>
    <row r="809">
      <c r="A809" s="1131"/>
      <c r="B809" s="1131"/>
      <c r="C809" s="1131"/>
      <c r="D809" s="1131"/>
      <c r="E809" s="1131"/>
      <c r="F809" s="1131"/>
      <c r="G809" s="1132"/>
      <c r="H809" s="1131"/>
      <c r="I809" s="1133"/>
      <c r="J809" s="1131"/>
      <c r="K809" s="1131"/>
      <c r="L809" s="1131"/>
      <c r="M809" s="1131"/>
      <c r="N809" s="1131"/>
      <c r="O809" s="1131"/>
      <c r="P809" s="875"/>
      <c r="Q809" s="1131"/>
      <c r="R809" s="1131"/>
      <c r="S809" s="1131"/>
      <c r="T809" s="1131"/>
      <c r="U809" s="1131"/>
      <c r="V809" s="1131"/>
      <c r="W809" s="1131"/>
      <c r="X809" s="1132"/>
      <c r="Y809" s="1131"/>
      <c r="Z809" s="1133"/>
      <c r="AA809" s="1131"/>
      <c r="AB809" s="1131"/>
      <c r="AC809" s="1131"/>
      <c r="AD809" s="1131"/>
      <c r="AE809" s="1131"/>
      <c r="AF809" s="1131"/>
      <c r="AG809" s="875"/>
      <c r="AH809" s="1131"/>
    </row>
    <row r="810">
      <c r="A810" s="1131"/>
      <c r="B810" s="1131"/>
      <c r="C810" s="1131"/>
      <c r="D810" s="1131"/>
      <c r="E810" s="1131"/>
      <c r="F810" s="1131"/>
      <c r="G810" s="1132"/>
      <c r="H810" s="1131"/>
      <c r="I810" s="1133"/>
      <c r="J810" s="1131"/>
      <c r="K810" s="1131"/>
      <c r="L810" s="1131"/>
      <c r="M810" s="1131"/>
      <c r="N810" s="1131"/>
      <c r="O810" s="1131"/>
      <c r="P810" s="875"/>
      <c r="Q810" s="1131"/>
      <c r="R810" s="1131"/>
      <c r="S810" s="1131"/>
      <c r="T810" s="1131"/>
      <c r="U810" s="1131"/>
      <c r="V810" s="1131"/>
      <c r="W810" s="1131"/>
      <c r="X810" s="1132"/>
      <c r="Y810" s="1131"/>
      <c r="Z810" s="1133"/>
      <c r="AA810" s="1131"/>
      <c r="AB810" s="1131"/>
      <c r="AC810" s="1131"/>
      <c r="AD810" s="1131"/>
      <c r="AE810" s="1131"/>
      <c r="AF810" s="1131"/>
      <c r="AG810" s="875"/>
      <c r="AH810" s="1131"/>
    </row>
    <row r="811">
      <c r="A811" s="1131"/>
      <c r="B811" s="1131"/>
      <c r="C811" s="1131"/>
      <c r="D811" s="1131"/>
      <c r="E811" s="1131"/>
      <c r="F811" s="1131"/>
      <c r="G811" s="1132"/>
      <c r="H811" s="1131"/>
      <c r="I811" s="1133"/>
      <c r="J811" s="1131"/>
      <c r="K811" s="1131"/>
      <c r="L811" s="1131"/>
      <c r="M811" s="1131"/>
      <c r="N811" s="1131"/>
      <c r="O811" s="1131"/>
      <c r="P811" s="875"/>
      <c r="Q811" s="1131"/>
      <c r="R811" s="1131"/>
      <c r="S811" s="1131"/>
      <c r="T811" s="1131"/>
      <c r="U811" s="1131"/>
      <c r="V811" s="1131"/>
      <c r="W811" s="1131"/>
      <c r="X811" s="1132"/>
      <c r="Y811" s="1131"/>
      <c r="Z811" s="1133"/>
      <c r="AA811" s="1131"/>
      <c r="AB811" s="1131"/>
      <c r="AC811" s="1131"/>
      <c r="AD811" s="1131"/>
      <c r="AE811" s="1131"/>
      <c r="AF811" s="1131"/>
      <c r="AG811" s="875"/>
      <c r="AH811" s="1131"/>
    </row>
    <row r="812">
      <c r="A812" s="1131"/>
      <c r="B812" s="1131"/>
      <c r="C812" s="1131"/>
      <c r="D812" s="1131"/>
      <c r="E812" s="1131"/>
      <c r="F812" s="1131"/>
      <c r="G812" s="1132"/>
      <c r="H812" s="1131"/>
      <c r="I812" s="1133"/>
      <c r="J812" s="1131"/>
      <c r="K812" s="1131"/>
      <c r="L812" s="1131"/>
      <c r="M812" s="1131"/>
      <c r="N812" s="1131"/>
      <c r="O812" s="1131"/>
      <c r="P812" s="875"/>
      <c r="Q812" s="1131"/>
      <c r="R812" s="1131"/>
      <c r="S812" s="1131"/>
      <c r="T812" s="1131"/>
      <c r="U812" s="1131"/>
      <c r="V812" s="1131"/>
      <c r="W812" s="1131"/>
      <c r="X812" s="1132"/>
      <c r="Y812" s="1131"/>
      <c r="Z812" s="1133"/>
      <c r="AA812" s="1131"/>
      <c r="AB812" s="1131"/>
      <c r="AC812" s="1131"/>
      <c r="AD812" s="1131"/>
      <c r="AE812" s="1131"/>
      <c r="AF812" s="1131"/>
      <c r="AG812" s="875"/>
      <c r="AH812" s="1131"/>
    </row>
    <row r="813">
      <c r="A813" s="1131"/>
      <c r="B813" s="1131"/>
      <c r="C813" s="1131"/>
      <c r="D813" s="1131"/>
      <c r="E813" s="1131"/>
      <c r="F813" s="1131"/>
      <c r="G813" s="1132"/>
      <c r="H813" s="1131"/>
      <c r="I813" s="1133"/>
      <c r="J813" s="1131"/>
      <c r="K813" s="1131"/>
      <c r="L813" s="1131"/>
      <c r="M813" s="1131"/>
      <c r="N813" s="1131"/>
      <c r="O813" s="1131"/>
      <c r="P813" s="875"/>
      <c r="Q813" s="1131"/>
      <c r="R813" s="1131"/>
      <c r="S813" s="1131"/>
      <c r="T813" s="1131"/>
      <c r="U813" s="1131"/>
      <c r="V813" s="1131"/>
      <c r="W813" s="1131"/>
      <c r="X813" s="1132"/>
      <c r="Y813" s="1131"/>
      <c r="Z813" s="1133"/>
      <c r="AA813" s="1131"/>
      <c r="AB813" s="1131"/>
      <c r="AC813" s="1131"/>
      <c r="AD813" s="1131"/>
      <c r="AE813" s="1131"/>
      <c r="AF813" s="1131"/>
      <c r="AG813" s="875"/>
      <c r="AH813" s="1131"/>
    </row>
    <row r="814">
      <c r="A814" s="1131"/>
      <c r="B814" s="1131"/>
      <c r="C814" s="1131"/>
      <c r="D814" s="1131"/>
      <c r="E814" s="1131"/>
      <c r="F814" s="1131"/>
      <c r="G814" s="1132"/>
      <c r="H814" s="1131"/>
      <c r="I814" s="1133"/>
      <c r="J814" s="1131"/>
      <c r="K814" s="1131"/>
      <c r="L814" s="1131"/>
      <c r="M814" s="1131"/>
      <c r="N814" s="1131"/>
      <c r="O814" s="1131"/>
      <c r="P814" s="875"/>
      <c r="Q814" s="1131"/>
      <c r="R814" s="1131"/>
      <c r="S814" s="1131"/>
      <c r="T814" s="1131"/>
      <c r="U814" s="1131"/>
      <c r="V814" s="1131"/>
      <c r="W814" s="1131"/>
      <c r="X814" s="1132"/>
      <c r="Y814" s="1131"/>
      <c r="Z814" s="1133"/>
      <c r="AA814" s="1131"/>
      <c r="AB814" s="1131"/>
      <c r="AC814" s="1131"/>
      <c r="AD814" s="1131"/>
      <c r="AE814" s="1131"/>
      <c r="AF814" s="1131"/>
      <c r="AG814" s="875"/>
      <c r="AH814" s="1131"/>
    </row>
    <row r="815">
      <c r="A815" s="1131"/>
      <c r="B815" s="1131"/>
      <c r="C815" s="1131"/>
      <c r="D815" s="1131"/>
      <c r="E815" s="1131"/>
      <c r="F815" s="1131"/>
      <c r="G815" s="1132"/>
      <c r="H815" s="1131"/>
      <c r="I815" s="1133"/>
      <c r="J815" s="1131"/>
      <c r="K815" s="1131"/>
      <c r="L815" s="1131"/>
      <c r="M815" s="1131"/>
      <c r="N815" s="1131"/>
      <c r="O815" s="1131"/>
      <c r="P815" s="875"/>
      <c r="Q815" s="1131"/>
      <c r="R815" s="1131"/>
      <c r="S815" s="1131"/>
      <c r="T815" s="1131"/>
      <c r="U815" s="1131"/>
      <c r="V815" s="1131"/>
      <c r="W815" s="1131"/>
      <c r="X815" s="1132"/>
      <c r="Y815" s="1131"/>
      <c r="Z815" s="1133"/>
      <c r="AA815" s="1131"/>
      <c r="AB815" s="1131"/>
      <c r="AC815" s="1131"/>
      <c r="AD815" s="1131"/>
      <c r="AE815" s="1131"/>
      <c r="AF815" s="1131"/>
      <c r="AG815" s="875"/>
      <c r="AH815" s="1131"/>
    </row>
    <row r="816">
      <c r="A816" s="1131"/>
      <c r="B816" s="1131"/>
      <c r="C816" s="1131"/>
      <c r="D816" s="1131"/>
      <c r="E816" s="1131"/>
      <c r="F816" s="1131"/>
      <c r="G816" s="1132"/>
      <c r="H816" s="1131"/>
      <c r="I816" s="1133"/>
      <c r="J816" s="1131"/>
      <c r="K816" s="1131"/>
      <c r="L816" s="1131"/>
      <c r="M816" s="1131"/>
      <c r="N816" s="1131"/>
      <c r="O816" s="1131"/>
      <c r="P816" s="875"/>
      <c r="Q816" s="1131"/>
      <c r="R816" s="1131"/>
      <c r="S816" s="1131"/>
      <c r="T816" s="1131"/>
      <c r="U816" s="1131"/>
      <c r="V816" s="1131"/>
      <c r="W816" s="1131"/>
      <c r="X816" s="1132"/>
      <c r="Y816" s="1131"/>
      <c r="Z816" s="1133"/>
      <c r="AA816" s="1131"/>
      <c r="AB816" s="1131"/>
      <c r="AC816" s="1131"/>
      <c r="AD816" s="1131"/>
      <c r="AE816" s="1131"/>
      <c r="AF816" s="1131"/>
      <c r="AG816" s="875"/>
      <c r="AH816" s="1131"/>
    </row>
    <row r="817">
      <c r="A817" s="1131"/>
      <c r="B817" s="1131"/>
      <c r="C817" s="1131"/>
      <c r="D817" s="1131"/>
      <c r="E817" s="1131"/>
      <c r="F817" s="1131"/>
      <c r="G817" s="1132"/>
      <c r="H817" s="1131"/>
      <c r="I817" s="1133"/>
      <c r="J817" s="1131"/>
      <c r="K817" s="1131"/>
      <c r="L817" s="1131"/>
      <c r="M817" s="1131"/>
      <c r="N817" s="1131"/>
      <c r="O817" s="1131"/>
      <c r="P817" s="875"/>
      <c r="Q817" s="1131"/>
      <c r="R817" s="1131"/>
      <c r="S817" s="1131"/>
      <c r="T817" s="1131"/>
      <c r="U817" s="1131"/>
      <c r="V817" s="1131"/>
      <c r="W817" s="1131"/>
      <c r="X817" s="1132"/>
      <c r="Y817" s="1131"/>
      <c r="Z817" s="1133"/>
      <c r="AA817" s="1131"/>
      <c r="AB817" s="1131"/>
      <c r="AC817" s="1131"/>
      <c r="AD817" s="1131"/>
      <c r="AE817" s="1131"/>
      <c r="AF817" s="1131"/>
      <c r="AG817" s="875"/>
      <c r="AH817" s="1131"/>
    </row>
    <row r="818">
      <c r="A818" s="1131"/>
      <c r="B818" s="1131"/>
      <c r="C818" s="1131"/>
      <c r="D818" s="1131"/>
      <c r="E818" s="1131"/>
      <c r="F818" s="1131"/>
      <c r="G818" s="1132"/>
      <c r="H818" s="1131"/>
      <c r="I818" s="1133"/>
      <c r="J818" s="1131"/>
      <c r="K818" s="1131"/>
      <c r="L818" s="1131"/>
      <c r="M818" s="1131"/>
      <c r="N818" s="1131"/>
      <c r="O818" s="1131"/>
      <c r="P818" s="875"/>
      <c r="Q818" s="1131"/>
      <c r="R818" s="1131"/>
      <c r="S818" s="1131"/>
      <c r="T818" s="1131"/>
      <c r="U818" s="1131"/>
      <c r="V818" s="1131"/>
      <c r="W818" s="1131"/>
      <c r="X818" s="1132"/>
      <c r="Y818" s="1131"/>
      <c r="Z818" s="1133"/>
      <c r="AA818" s="1131"/>
      <c r="AB818" s="1131"/>
      <c r="AC818" s="1131"/>
      <c r="AD818" s="1131"/>
      <c r="AE818" s="1131"/>
      <c r="AF818" s="1131"/>
      <c r="AG818" s="875"/>
      <c r="AH818" s="1131"/>
    </row>
    <row r="819">
      <c r="A819" s="1131"/>
      <c r="B819" s="1131"/>
      <c r="C819" s="1131"/>
      <c r="D819" s="1131"/>
      <c r="E819" s="1131"/>
      <c r="F819" s="1131"/>
      <c r="G819" s="1132"/>
      <c r="H819" s="1131"/>
      <c r="I819" s="1133"/>
      <c r="J819" s="1131"/>
      <c r="K819" s="1131"/>
      <c r="L819" s="1131"/>
      <c r="M819" s="1131"/>
      <c r="N819" s="1131"/>
      <c r="O819" s="1131"/>
      <c r="P819" s="875"/>
      <c r="Q819" s="1131"/>
      <c r="R819" s="1131"/>
      <c r="S819" s="1131"/>
      <c r="T819" s="1131"/>
      <c r="U819" s="1131"/>
      <c r="V819" s="1131"/>
      <c r="W819" s="1131"/>
      <c r="X819" s="1132"/>
      <c r="Y819" s="1131"/>
      <c r="Z819" s="1133"/>
      <c r="AA819" s="1131"/>
      <c r="AB819" s="1131"/>
      <c r="AC819" s="1131"/>
      <c r="AD819" s="1131"/>
      <c r="AE819" s="1131"/>
      <c r="AF819" s="1131"/>
      <c r="AG819" s="875"/>
      <c r="AH819" s="1131"/>
    </row>
    <row r="820">
      <c r="A820" s="1131"/>
      <c r="B820" s="1131"/>
      <c r="C820" s="1131"/>
      <c r="D820" s="1131"/>
      <c r="E820" s="1131"/>
      <c r="F820" s="1131"/>
      <c r="G820" s="1132"/>
      <c r="H820" s="1131"/>
      <c r="I820" s="1133"/>
      <c r="J820" s="1131"/>
      <c r="K820" s="1131"/>
      <c r="L820" s="1131"/>
      <c r="M820" s="1131"/>
      <c r="N820" s="1131"/>
      <c r="O820" s="1131"/>
      <c r="P820" s="875"/>
      <c r="Q820" s="1131"/>
      <c r="R820" s="1131"/>
      <c r="S820" s="1131"/>
      <c r="T820" s="1131"/>
      <c r="U820" s="1131"/>
      <c r="V820" s="1131"/>
      <c r="W820" s="1131"/>
      <c r="X820" s="1132"/>
      <c r="Y820" s="1131"/>
      <c r="Z820" s="1133"/>
      <c r="AA820" s="1131"/>
      <c r="AB820" s="1131"/>
      <c r="AC820" s="1131"/>
      <c r="AD820" s="1131"/>
      <c r="AE820" s="1131"/>
      <c r="AF820" s="1131"/>
      <c r="AG820" s="875"/>
      <c r="AH820" s="1131"/>
    </row>
    <row r="821">
      <c r="A821" s="1131"/>
      <c r="B821" s="1131"/>
      <c r="C821" s="1131"/>
      <c r="D821" s="1131"/>
      <c r="E821" s="1131"/>
      <c r="F821" s="1131"/>
      <c r="G821" s="1132"/>
      <c r="H821" s="1131"/>
      <c r="I821" s="1133"/>
      <c r="J821" s="1131"/>
      <c r="K821" s="1131"/>
      <c r="L821" s="1131"/>
      <c r="M821" s="1131"/>
      <c r="N821" s="1131"/>
      <c r="O821" s="1131"/>
      <c r="P821" s="875"/>
      <c r="Q821" s="1131"/>
      <c r="R821" s="1131"/>
      <c r="S821" s="1131"/>
      <c r="T821" s="1131"/>
      <c r="U821" s="1131"/>
      <c r="V821" s="1131"/>
      <c r="W821" s="1131"/>
      <c r="X821" s="1132"/>
      <c r="Y821" s="1131"/>
      <c r="Z821" s="1133"/>
      <c r="AA821" s="1131"/>
      <c r="AB821" s="1131"/>
      <c r="AC821" s="1131"/>
      <c r="AD821" s="1131"/>
      <c r="AE821" s="1131"/>
      <c r="AF821" s="1131"/>
      <c r="AG821" s="875"/>
      <c r="AH821" s="1131"/>
    </row>
    <row r="822">
      <c r="A822" s="1131"/>
      <c r="B822" s="1131"/>
      <c r="C822" s="1131"/>
      <c r="D822" s="1131"/>
      <c r="E822" s="1131"/>
      <c r="F822" s="1131"/>
      <c r="G822" s="1132"/>
      <c r="H822" s="1131"/>
      <c r="I822" s="1133"/>
      <c r="J822" s="1131"/>
      <c r="K822" s="1131"/>
      <c r="L822" s="1131"/>
      <c r="M822" s="1131"/>
      <c r="N822" s="1131"/>
      <c r="O822" s="1131"/>
      <c r="P822" s="875"/>
      <c r="Q822" s="1131"/>
      <c r="R822" s="1131"/>
      <c r="S822" s="1131"/>
      <c r="T822" s="1131"/>
      <c r="U822" s="1131"/>
      <c r="V822" s="1131"/>
      <c r="W822" s="1131"/>
      <c r="X822" s="1132"/>
      <c r="Y822" s="1131"/>
      <c r="Z822" s="1133"/>
      <c r="AA822" s="1131"/>
      <c r="AB822" s="1131"/>
      <c r="AC822" s="1131"/>
      <c r="AD822" s="1131"/>
      <c r="AE822" s="1131"/>
      <c r="AF822" s="1131"/>
      <c r="AG822" s="875"/>
      <c r="AH822" s="1131"/>
    </row>
    <row r="823">
      <c r="A823" s="1131"/>
      <c r="B823" s="1131"/>
      <c r="C823" s="1131"/>
      <c r="D823" s="1131"/>
      <c r="E823" s="1131"/>
      <c r="F823" s="1131"/>
      <c r="G823" s="1132"/>
      <c r="H823" s="1131"/>
      <c r="I823" s="1133"/>
      <c r="J823" s="1131"/>
      <c r="K823" s="1131"/>
      <c r="L823" s="1131"/>
      <c r="M823" s="1131"/>
      <c r="N823" s="1131"/>
      <c r="O823" s="1131"/>
      <c r="P823" s="875"/>
      <c r="Q823" s="1131"/>
      <c r="R823" s="1131"/>
      <c r="S823" s="1131"/>
      <c r="T823" s="1131"/>
      <c r="U823" s="1131"/>
      <c r="V823" s="1131"/>
      <c r="W823" s="1131"/>
      <c r="X823" s="1132"/>
      <c r="Y823" s="1131"/>
      <c r="Z823" s="1133"/>
      <c r="AA823" s="1131"/>
      <c r="AB823" s="1131"/>
      <c r="AC823" s="1131"/>
      <c r="AD823" s="1131"/>
      <c r="AE823" s="1131"/>
      <c r="AF823" s="1131"/>
      <c r="AG823" s="875"/>
      <c r="AH823" s="1131"/>
    </row>
    <row r="824">
      <c r="A824" s="1131"/>
      <c r="B824" s="1131"/>
      <c r="C824" s="1131"/>
      <c r="D824" s="1131"/>
      <c r="E824" s="1131"/>
      <c r="F824" s="1131"/>
      <c r="G824" s="1132"/>
      <c r="H824" s="1131"/>
      <c r="I824" s="1133"/>
      <c r="J824" s="1131"/>
      <c r="K824" s="1131"/>
      <c r="L824" s="1131"/>
      <c r="M824" s="1131"/>
      <c r="N824" s="1131"/>
      <c r="O824" s="1131"/>
      <c r="P824" s="875"/>
      <c r="Q824" s="1131"/>
      <c r="R824" s="1131"/>
      <c r="S824" s="1131"/>
      <c r="T824" s="1131"/>
      <c r="U824" s="1131"/>
      <c r="V824" s="1131"/>
      <c r="W824" s="1131"/>
      <c r="X824" s="1132"/>
      <c r="Y824" s="1131"/>
      <c r="Z824" s="1133"/>
      <c r="AA824" s="1131"/>
      <c r="AB824" s="1131"/>
      <c r="AC824" s="1131"/>
      <c r="AD824" s="1131"/>
      <c r="AE824" s="1131"/>
      <c r="AF824" s="1131"/>
      <c r="AG824" s="875"/>
      <c r="AH824" s="1131"/>
    </row>
    <row r="825">
      <c r="A825" s="1131"/>
      <c r="B825" s="1131"/>
      <c r="C825" s="1131"/>
      <c r="D825" s="1131"/>
      <c r="E825" s="1131"/>
      <c r="F825" s="1131"/>
      <c r="G825" s="1132"/>
      <c r="H825" s="1131"/>
      <c r="I825" s="1133"/>
      <c r="J825" s="1131"/>
      <c r="K825" s="1131"/>
      <c r="L825" s="1131"/>
      <c r="M825" s="1131"/>
      <c r="N825" s="1131"/>
      <c r="O825" s="1131"/>
      <c r="P825" s="875"/>
      <c r="Q825" s="1131"/>
      <c r="R825" s="1131"/>
      <c r="S825" s="1131"/>
      <c r="T825" s="1131"/>
      <c r="U825" s="1131"/>
      <c r="V825" s="1131"/>
      <c r="W825" s="1131"/>
      <c r="X825" s="1132"/>
      <c r="Y825" s="1131"/>
      <c r="Z825" s="1133"/>
      <c r="AA825" s="1131"/>
      <c r="AB825" s="1131"/>
      <c r="AC825" s="1131"/>
      <c r="AD825" s="1131"/>
      <c r="AE825" s="1131"/>
      <c r="AF825" s="1131"/>
      <c r="AG825" s="875"/>
      <c r="AH825" s="1131"/>
    </row>
    <row r="826">
      <c r="A826" s="1131"/>
      <c r="B826" s="1131"/>
      <c r="C826" s="1131"/>
      <c r="D826" s="1131"/>
      <c r="E826" s="1131"/>
      <c r="F826" s="1131"/>
      <c r="G826" s="1132"/>
      <c r="H826" s="1131"/>
      <c r="I826" s="1133"/>
      <c r="J826" s="1131"/>
      <c r="K826" s="1131"/>
      <c r="L826" s="1131"/>
      <c r="M826" s="1131"/>
      <c r="N826" s="1131"/>
      <c r="O826" s="1131"/>
      <c r="P826" s="875"/>
      <c r="Q826" s="1131"/>
      <c r="R826" s="1131"/>
      <c r="S826" s="1131"/>
      <c r="T826" s="1131"/>
      <c r="U826" s="1131"/>
      <c r="V826" s="1131"/>
      <c r="W826" s="1131"/>
      <c r="X826" s="1132"/>
      <c r="Y826" s="1131"/>
      <c r="Z826" s="1133"/>
      <c r="AA826" s="1131"/>
      <c r="AB826" s="1131"/>
      <c r="AC826" s="1131"/>
      <c r="AD826" s="1131"/>
      <c r="AE826" s="1131"/>
      <c r="AF826" s="1131"/>
      <c r="AG826" s="875"/>
      <c r="AH826" s="1131"/>
    </row>
    <row r="827">
      <c r="A827" s="1131"/>
      <c r="B827" s="1131"/>
      <c r="C827" s="1131"/>
      <c r="D827" s="1131"/>
      <c r="E827" s="1131"/>
      <c r="F827" s="1131"/>
      <c r="G827" s="1132"/>
      <c r="H827" s="1131"/>
      <c r="I827" s="1133"/>
      <c r="J827" s="1131"/>
      <c r="K827" s="1131"/>
      <c r="L827" s="1131"/>
      <c r="M827" s="1131"/>
      <c r="N827" s="1131"/>
      <c r="O827" s="1131"/>
      <c r="P827" s="875"/>
      <c r="Q827" s="1131"/>
      <c r="R827" s="1131"/>
      <c r="S827" s="1131"/>
      <c r="T827" s="1131"/>
      <c r="U827" s="1131"/>
      <c r="V827" s="1131"/>
      <c r="W827" s="1131"/>
      <c r="X827" s="1132"/>
      <c r="Y827" s="1131"/>
      <c r="Z827" s="1133"/>
      <c r="AA827" s="1131"/>
      <c r="AB827" s="1131"/>
      <c r="AC827" s="1131"/>
      <c r="AD827" s="1131"/>
      <c r="AE827" s="1131"/>
      <c r="AF827" s="1131"/>
      <c r="AG827" s="875"/>
      <c r="AH827" s="1131"/>
    </row>
    <row r="828">
      <c r="A828" s="1131"/>
      <c r="B828" s="1131"/>
      <c r="C828" s="1131"/>
      <c r="D828" s="1131"/>
      <c r="E828" s="1131"/>
      <c r="F828" s="1131"/>
      <c r="G828" s="1132"/>
      <c r="H828" s="1131"/>
      <c r="I828" s="1133"/>
      <c r="J828" s="1131"/>
      <c r="K828" s="1131"/>
      <c r="L828" s="1131"/>
      <c r="M828" s="1131"/>
      <c r="N828" s="1131"/>
      <c r="O828" s="1131"/>
      <c r="P828" s="875"/>
      <c r="Q828" s="1131"/>
      <c r="R828" s="1131"/>
      <c r="S828" s="1131"/>
      <c r="T828" s="1131"/>
      <c r="U828" s="1131"/>
      <c r="V828" s="1131"/>
      <c r="W828" s="1131"/>
      <c r="X828" s="1132"/>
      <c r="Y828" s="1131"/>
      <c r="Z828" s="1133"/>
      <c r="AA828" s="1131"/>
      <c r="AB828" s="1131"/>
      <c r="AC828" s="1131"/>
      <c r="AD828" s="1131"/>
      <c r="AE828" s="1131"/>
      <c r="AF828" s="1131"/>
      <c r="AG828" s="875"/>
      <c r="AH828" s="1131"/>
    </row>
    <row r="829">
      <c r="A829" s="1131"/>
      <c r="B829" s="1131"/>
      <c r="C829" s="1131"/>
      <c r="D829" s="1131"/>
      <c r="E829" s="1131"/>
      <c r="F829" s="1131"/>
      <c r="G829" s="1132"/>
      <c r="H829" s="1131"/>
      <c r="I829" s="1133"/>
      <c r="J829" s="1131"/>
      <c r="K829" s="1131"/>
      <c r="L829" s="1131"/>
      <c r="M829" s="1131"/>
      <c r="N829" s="1131"/>
      <c r="O829" s="1131"/>
      <c r="P829" s="875"/>
      <c r="Q829" s="1131"/>
      <c r="R829" s="1131"/>
      <c r="S829" s="1131"/>
      <c r="T829" s="1131"/>
      <c r="U829" s="1131"/>
      <c r="V829" s="1131"/>
      <c r="W829" s="1131"/>
      <c r="X829" s="1132"/>
      <c r="Y829" s="1131"/>
      <c r="Z829" s="1133"/>
      <c r="AA829" s="1131"/>
      <c r="AB829" s="1131"/>
      <c r="AC829" s="1131"/>
      <c r="AD829" s="1131"/>
      <c r="AE829" s="1131"/>
      <c r="AF829" s="1131"/>
      <c r="AG829" s="875"/>
      <c r="AH829" s="1131"/>
    </row>
    <row r="830">
      <c r="A830" s="1131"/>
      <c r="B830" s="1131"/>
      <c r="C830" s="1131"/>
      <c r="D830" s="1131"/>
      <c r="E830" s="1131"/>
      <c r="F830" s="1131"/>
      <c r="G830" s="1132"/>
      <c r="H830" s="1131"/>
      <c r="I830" s="1133"/>
      <c r="J830" s="1131"/>
      <c r="K830" s="1131"/>
      <c r="L830" s="1131"/>
      <c r="M830" s="1131"/>
      <c r="N830" s="1131"/>
      <c r="O830" s="1131"/>
      <c r="P830" s="875"/>
      <c r="Q830" s="1131"/>
      <c r="R830" s="1131"/>
      <c r="S830" s="1131"/>
      <c r="T830" s="1131"/>
      <c r="U830" s="1131"/>
      <c r="V830" s="1131"/>
      <c r="W830" s="1131"/>
      <c r="X830" s="1132"/>
      <c r="Y830" s="1131"/>
      <c r="Z830" s="1133"/>
      <c r="AA830" s="1131"/>
      <c r="AB830" s="1131"/>
      <c r="AC830" s="1131"/>
      <c r="AD830" s="1131"/>
      <c r="AE830" s="1131"/>
      <c r="AF830" s="1131"/>
      <c r="AG830" s="875"/>
      <c r="AH830" s="1131"/>
    </row>
    <row r="831">
      <c r="A831" s="1131"/>
      <c r="B831" s="1131"/>
      <c r="C831" s="1131"/>
      <c r="D831" s="1131"/>
      <c r="E831" s="1131"/>
      <c r="F831" s="1131"/>
      <c r="G831" s="1132"/>
      <c r="H831" s="1131"/>
      <c r="I831" s="1133"/>
      <c r="J831" s="1131"/>
      <c r="K831" s="1131"/>
      <c r="L831" s="1131"/>
      <c r="M831" s="1131"/>
      <c r="N831" s="1131"/>
      <c r="O831" s="1131"/>
      <c r="P831" s="875"/>
      <c r="Q831" s="1131"/>
      <c r="R831" s="1131"/>
      <c r="S831" s="1131"/>
      <c r="T831" s="1131"/>
      <c r="U831" s="1131"/>
      <c r="V831" s="1131"/>
      <c r="W831" s="1131"/>
      <c r="X831" s="1132"/>
      <c r="Y831" s="1131"/>
      <c r="Z831" s="1133"/>
      <c r="AA831" s="1131"/>
      <c r="AB831" s="1131"/>
      <c r="AC831" s="1131"/>
      <c r="AD831" s="1131"/>
      <c r="AE831" s="1131"/>
      <c r="AF831" s="1131"/>
      <c r="AG831" s="875"/>
      <c r="AH831" s="1131"/>
    </row>
    <row r="832">
      <c r="A832" s="1131"/>
      <c r="B832" s="1131"/>
      <c r="C832" s="1131"/>
      <c r="D832" s="1131"/>
      <c r="E832" s="1131"/>
      <c r="F832" s="1131"/>
      <c r="G832" s="1132"/>
      <c r="H832" s="1131"/>
      <c r="I832" s="1133"/>
      <c r="J832" s="1131"/>
      <c r="K832" s="1131"/>
      <c r="L832" s="1131"/>
      <c r="M832" s="1131"/>
      <c r="N832" s="1131"/>
      <c r="O832" s="1131"/>
      <c r="P832" s="875"/>
      <c r="Q832" s="1131"/>
      <c r="R832" s="1131"/>
      <c r="S832" s="1131"/>
      <c r="T832" s="1131"/>
      <c r="U832" s="1131"/>
      <c r="V832" s="1131"/>
      <c r="W832" s="1131"/>
      <c r="X832" s="1132"/>
      <c r="Y832" s="1131"/>
      <c r="Z832" s="1133"/>
      <c r="AA832" s="1131"/>
      <c r="AB832" s="1131"/>
      <c r="AC832" s="1131"/>
      <c r="AD832" s="1131"/>
      <c r="AE832" s="1131"/>
      <c r="AF832" s="1131"/>
      <c r="AG832" s="875"/>
      <c r="AH832" s="1131"/>
    </row>
    <row r="833">
      <c r="A833" s="1131"/>
      <c r="B833" s="1131"/>
      <c r="C833" s="1131"/>
      <c r="D833" s="1131"/>
      <c r="E833" s="1131"/>
      <c r="F833" s="1131"/>
      <c r="G833" s="1132"/>
      <c r="H833" s="1131"/>
      <c r="I833" s="1133"/>
      <c r="J833" s="1131"/>
      <c r="K833" s="1131"/>
      <c r="L833" s="1131"/>
      <c r="M833" s="1131"/>
      <c r="N833" s="1131"/>
      <c r="O833" s="1131"/>
      <c r="P833" s="875"/>
      <c r="Q833" s="1131"/>
      <c r="R833" s="1131"/>
      <c r="S833" s="1131"/>
      <c r="T833" s="1131"/>
      <c r="U833" s="1131"/>
      <c r="V833" s="1131"/>
      <c r="W833" s="1131"/>
      <c r="X833" s="1132"/>
      <c r="Y833" s="1131"/>
      <c r="Z833" s="1133"/>
      <c r="AA833" s="1131"/>
      <c r="AB833" s="1131"/>
      <c r="AC833" s="1131"/>
      <c r="AD833" s="1131"/>
      <c r="AE833" s="1131"/>
      <c r="AF833" s="1131"/>
      <c r="AG833" s="875"/>
      <c r="AH833" s="1131"/>
    </row>
    <row r="834">
      <c r="A834" s="1131"/>
      <c r="B834" s="1131"/>
      <c r="C834" s="1131"/>
      <c r="D834" s="1131"/>
      <c r="E834" s="1131"/>
      <c r="F834" s="1131"/>
      <c r="G834" s="1132"/>
      <c r="H834" s="1131"/>
      <c r="I834" s="1133"/>
      <c r="J834" s="1131"/>
      <c r="K834" s="1131"/>
      <c r="L834" s="1131"/>
      <c r="M834" s="1131"/>
      <c r="N834" s="1131"/>
      <c r="O834" s="1131"/>
      <c r="P834" s="875"/>
      <c r="Q834" s="1131"/>
      <c r="R834" s="1131"/>
      <c r="S834" s="1131"/>
      <c r="T834" s="1131"/>
      <c r="U834" s="1131"/>
      <c r="V834" s="1131"/>
      <c r="W834" s="1131"/>
      <c r="X834" s="1132"/>
      <c r="Y834" s="1131"/>
      <c r="Z834" s="1133"/>
      <c r="AA834" s="1131"/>
      <c r="AB834" s="1131"/>
      <c r="AC834" s="1131"/>
      <c r="AD834" s="1131"/>
      <c r="AE834" s="1131"/>
      <c r="AF834" s="1131"/>
      <c r="AG834" s="875"/>
      <c r="AH834" s="1131"/>
    </row>
    <row r="835">
      <c r="A835" s="1131"/>
      <c r="B835" s="1131"/>
      <c r="C835" s="1131"/>
      <c r="D835" s="1131"/>
      <c r="E835" s="1131"/>
      <c r="F835" s="1131"/>
      <c r="G835" s="1132"/>
      <c r="H835" s="1131"/>
      <c r="I835" s="1133"/>
      <c r="J835" s="1131"/>
      <c r="K835" s="1131"/>
      <c r="L835" s="1131"/>
      <c r="M835" s="1131"/>
      <c r="N835" s="1131"/>
      <c r="O835" s="1131"/>
      <c r="P835" s="875"/>
      <c r="Q835" s="1131"/>
      <c r="R835" s="1131"/>
      <c r="S835" s="1131"/>
      <c r="T835" s="1131"/>
      <c r="U835" s="1131"/>
      <c r="V835" s="1131"/>
      <c r="W835" s="1131"/>
      <c r="X835" s="1132"/>
      <c r="Y835" s="1131"/>
      <c r="Z835" s="1133"/>
      <c r="AA835" s="1131"/>
      <c r="AB835" s="1131"/>
      <c r="AC835" s="1131"/>
      <c r="AD835" s="1131"/>
      <c r="AE835" s="1131"/>
      <c r="AF835" s="1131"/>
      <c r="AG835" s="875"/>
      <c r="AH835" s="1131"/>
    </row>
    <row r="836">
      <c r="A836" s="1131"/>
      <c r="B836" s="1131"/>
      <c r="C836" s="1131"/>
      <c r="D836" s="1131"/>
      <c r="E836" s="1131"/>
      <c r="F836" s="1131"/>
      <c r="G836" s="1132"/>
      <c r="H836" s="1131"/>
      <c r="I836" s="1133"/>
      <c r="J836" s="1131"/>
      <c r="K836" s="1131"/>
      <c r="L836" s="1131"/>
      <c r="M836" s="1131"/>
      <c r="N836" s="1131"/>
      <c r="O836" s="1131"/>
      <c r="P836" s="875"/>
      <c r="Q836" s="1131"/>
      <c r="R836" s="1131"/>
      <c r="S836" s="1131"/>
      <c r="T836" s="1131"/>
      <c r="U836" s="1131"/>
      <c r="V836" s="1131"/>
      <c r="W836" s="1131"/>
      <c r="X836" s="1132"/>
      <c r="Y836" s="1131"/>
      <c r="Z836" s="1133"/>
      <c r="AA836" s="1131"/>
      <c r="AB836" s="1131"/>
      <c r="AC836" s="1131"/>
      <c r="AD836" s="1131"/>
      <c r="AE836" s="1131"/>
      <c r="AF836" s="1131"/>
      <c r="AG836" s="875"/>
      <c r="AH836" s="1131"/>
    </row>
    <row r="837">
      <c r="A837" s="1131"/>
      <c r="B837" s="1131"/>
      <c r="C837" s="1131"/>
      <c r="D837" s="1131"/>
      <c r="E837" s="1131"/>
      <c r="F837" s="1131"/>
      <c r="G837" s="1132"/>
      <c r="H837" s="1131"/>
      <c r="I837" s="1133"/>
      <c r="J837" s="1131"/>
      <c r="K837" s="1131"/>
      <c r="L837" s="1131"/>
      <c r="M837" s="1131"/>
      <c r="N837" s="1131"/>
      <c r="O837" s="1131"/>
      <c r="P837" s="875"/>
      <c r="Q837" s="1131"/>
      <c r="R837" s="1131"/>
      <c r="S837" s="1131"/>
      <c r="T837" s="1131"/>
      <c r="U837" s="1131"/>
      <c r="V837" s="1131"/>
      <c r="W837" s="1131"/>
      <c r="X837" s="1132"/>
      <c r="Y837" s="1131"/>
      <c r="Z837" s="1133"/>
      <c r="AA837" s="1131"/>
      <c r="AB837" s="1131"/>
      <c r="AC837" s="1131"/>
      <c r="AD837" s="1131"/>
      <c r="AE837" s="1131"/>
      <c r="AF837" s="1131"/>
      <c r="AG837" s="875"/>
      <c r="AH837" s="1131"/>
    </row>
    <row r="838">
      <c r="A838" s="1131"/>
      <c r="B838" s="1131"/>
      <c r="C838" s="1131"/>
      <c r="D838" s="1131"/>
      <c r="E838" s="1131"/>
      <c r="F838" s="1131"/>
      <c r="G838" s="1132"/>
      <c r="H838" s="1131"/>
      <c r="I838" s="1133"/>
      <c r="J838" s="1131"/>
      <c r="K838" s="1131"/>
      <c r="L838" s="1131"/>
      <c r="M838" s="1131"/>
      <c r="N838" s="1131"/>
      <c r="O838" s="1131"/>
      <c r="P838" s="875"/>
      <c r="Q838" s="1131"/>
      <c r="R838" s="1131"/>
      <c r="S838" s="1131"/>
      <c r="T838" s="1131"/>
      <c r="U838" s="1131"/>
      <c r="V838" s="1131"/>
      <c r="W838" s="1131"/>
      <c r="X838" s="1132"/>
      <c r="Y838" s="1131"/>
      <c r="Z838" s="1133"/>
      <c r="AA838" s="1131"/>
      <c r="AB838" s="1131"/>
      <c r="AC838" s="1131"/>
      <c r="AD838" s="1131"/>
      <c r="AE838" s="1131"/>
      <c r="AF838" s="1131"/>
      <c r="AG838" s="875"/>
      <c r="AH838" s="1131"/>
    </row>
    <row r="839">
      <c r="A839" s="1131"/>
      <c r="B839" s="1131"/>
      <c r="C839" s="1131"/>
      <c r="D839" s="1131"/>
      <c r="E839" s="1131"/>
      <c r="F839" s="1131"/>
      <c r="G839" s="1132"/>
      <c r="H839" s="1131"/>
      <c r="I839" s="1133"/>
      <c r="J839" s="1131"/>
      <c r="K839" s="1131"/>
      <c r="L839" s="1131"/>
      <c r="M839" s="1131"/>
      <c r="N839" s="1131"/>
      <c r="O839" s="1131"/>
      <c r="P839" s="875"/>
      <c r="Q839" s="1131"/>
      <c r="R839" s="1131"/>
      <c r="S839" s="1131"/>
      <c r="T839" s="1131"/>
      <c r="U839" s="1131"/>
      <c r="V839" s="1131"/>
      <c r="W839" s="1131"/>
      <c r="X839" s="1132"/>
      <c r="Y839" s="1131"/>
      <c r="Z839" s="1133"/>
      <c r="AA839" s="1131"/>
      <c r="AB839" s="1131"/>
      <c r="AC839" s="1131"/>
      <c r="AD839" s="1131"/>
      <c r="AE839" s="1131"/>
      <c r="AF839" s="1131"/>
      <c r="AG839" s="875"/>
      <c r="AH839" s="1131"/>
    </row>
    <row r="840">
      <c r="A840" s="1131"/>
      <c r="B840" s="1131"/>
      <c r="C840" s="1131"/>
      <c r="D840" s="1131"/>
      <c r="E840" s="1131"/>
      <c r="F840" s="1131"/>
      <c r="G840" s="1132"/>
      <c r="H840" s="1131"/>
      <c r="I840" s="1133"/>
      <c r="J840" s="1131"/>
      <c r="K840" s="1131"/>
      <c r="L840" s="1131"/>
      <c r="M840" s="1131"/>
      <c r="N840" s="1131"/>
      <c r="O840" s="1131"/>
      <c r="P840" s="875"/>
      <c r="Q840" s="1131"/>
      <c r="R840" s="1131"/>
      <c r="S840" s="1131"/>
      <c r="T840" s="1131"/>
      <c r="U840" s="1131"/>
      <c r="V840" s="1131"/>
      <c r="W840" s="1131"/>
      <c r="X840" s="1132"/>
      <c r="Y840" s="1131"/>
      <c r="Z840" s="1133"/>
      <c r="AA840" s="1131"/>
      <c r="AB840" s="1131"/>
      <c r="AC840" s="1131"/>
      <c r="AD840" s="1131"/>
      <c r="AE840" s="1131"/>
      <c r="AF840" s="1131"/>
      <c r="AG840" s="875"/>
      <c r="AH840" s="1131"/>
    </row>
    <row r="841">
      <c r="A841" s="1131"/>
      <c r="B841" s="1131"/>
      <c r="C841" s="1131"/>
      <c r="D841" s="1131"/>
      <c r="E841" s="1131"/>
      <c r="F841" s="1131"/>
      <c r="G841" s="1132"/>
      <c r="H841" s="1131"/>
      <c r="I841" s="1133"/>
      <c r="J841" s="1131"/>
      <c r="K841" s="1131"/>
      <c r="L841" s="1131"/>
      <c r="M841" s="1131"/>
      <c r="N841" s="1131"/>
      <c r="O841" s="1131"/>
      <c r="P841" s="875"/>
      <c r="Q841" s="1131"/>
      <c r="R841" s="1131"/>
      <c r="S841" s="1131"/>
      <c r="T841" s="1131"/>
      <c r="U841" s="1131"/>
      <c r="V841" s="1131"/>
      <c r="W841" s="1131"/>
      <c r="X841" s="1132"/>
      <c r="Y841" s="1131"/>
      <c r="Z841" s="1133"/>
      <c r="AA841" s="1131"/>
      <c r="AB841" s="1131"/>
      <c r="AC841" s="1131"/>
      <c r="AD841" s="1131"/>
      <c r="AE841" s="1131"/>
      <c r="AF841" s="1131"/>
      <c r="AG841" s="875"/>
      <c r="AH841" s="1131"/>
    </row>
    <row r="842">
      <c r="A842" s="1131"/>
      <c r="B842" s="1131"/>
      <c r="C842" s="1131"/>
      <c r="D842" s="1131"/>
      <c r="E842" s="1131"/>
      <c r="F842" s="1131"/>
      <c r="G842" s="1132"/>
      <c r="H842" s="1131"/>
      <c r="I842" s="1133"/>
      <c r="J842" s="1131"/>
      <c r="K842" s="1131"/>
      <c r="L842" s="1131"/>
      <c r="M842" s="1131"/>
      <c r="N842" s="1131"/>
      <c r="O842" s="1131"/>
      <c r="P842" s="875"/>
      <c r="Q842" s="1131"/>
      <c r="R842" s="1131"/>
      <c r="S842" s="1131"/>
      <c r="T842" s="1131"/>
      <c r="U842" s="1131"/>
      <c r="V842" s="1131"/>
      <c r="W842" s="1131"/>
      <c r="X842" s="1132"/>
      <c r="Y842" s="1131"/>
      <c r="Z842" s="1133"/>
      <c r="AA842" s="1131"/>
      <c r="AB842" s="1131"/>
      <c r="AC842" s="1131"/>
      <c r="AD842" s="1131"/>
      <c r="AE842" s="1131"/>
      <c r="AF842" s="1131"/>
      <c r="AG842" s="875"/>
      <c r="AH842" s="1131"/>
    </row>
    <row r="843">
      <c r="A843" s="1131"/>
      <c r="B843" s="1131"/>
      <c r="C843" s="1131"/>
      <c r="D843" s="1131"/>
      <c r="E843" s="1131"/>
      <c r="F843" s="1131"/>
      <c r="G843" s="1132"/>
      <c r="H843" s="1131"/>
      <c r="I843" s="1133"/>
      <c r="J843" s="1131"/>
      <c r="K843" s="1131"/>
      <c r="L843" s="1131"/>
      <c r="M843" s="1131"/>
      <c r="N843" s="1131"/>
      <c r="O843" s="1131"/>
      <c r="P843" s="875"/>
      <c r="Q843" s="1131"/>
      <c r="R843" s="1131"/>
      <c r="S843" s="1131"/>
      <c r="T843" s="1131"/>
      <c r="U843" s="1131"/>
      <c r="V843" s="1131"/>
      <c r="W843" s="1131"/>
      <c r="X843" s="1132"/>
      <c r="Y843" s="1131"/>
      <c r="Z843" s="1133"/>
      <c r="AA843" s="1131"/>
      <c r="AB843" s="1131"/>
      <c r="AC843" s="1131"/>
      <c r="AD843" s="1131"/>
      <c r="AE843" s="1131"/>
      <c r="AF843" s="1131"/>
      <c r="AG843" s="875"/>
      <c r="AH843" s="1131"/>
    </row>
    <row r="844">
      <c r="A844" s="1131"/>
      <c r="B844" s="1131"/>
      <c r="C844" s="1131"/>
      <c r="D844" s="1131"/>
      <c r="E844" s="1131"/>
      <c r="F844" s="1131"/>
      <c r="G844" s="1132"/>
      <c r="H844" s="1131"/>
      <c r="I844" s="1133"/>
      <c r="J844" s="1131"/>
      <c r="K844" s="1131"/>
      <c r="L844" s="1131"/>
      <c r="M844" s="1131"/>
      <c r="N844" s="1131"/>
      <c r="O844" s="1131"/>
      <c r="P844" s="875"/>
      <c r="Q844" s="1131"/>
      <c r="R844" s="1131"/>
      <c r="S844" s="1131"/>
      <c r="T844" s="1131"/>
      <c r="U844" s="1131"/>
      <c r="V844" s="1131"/>
      <c r="W844" s="1131"/>
      <c r="X844" s="1132"/>
      <c r="Y844" s="1131"/>
      <c r="Z844" s="1133"/>
      <c r="AA844" s="1131"/>
      <c r="AB844" s="1131"/>
      <c r="AC844" s="1131"/>
      <c r="AD844" s="1131"/>
      <c r="AE844" s="1131"/>
      <c r="AF844" s="1131"/>
      <c r="AG844" s="875"/>
      <c r="AH844" s="1131"/>
    </row>
    <row r="845">
      <c r="A845" s="1131"/>
      <c r="B845" s="1131"/>
      <c r="C845" s="1131"/>
      <c r="D845" s="1131"/>
      <c r="E845" s="1131"/>
      <c r="F845" s="1131"/>
      <c r="G845" s="1132"/>
      <c r="H845" s="1131"/>
      <c r="I845" s="1133"/>
      <c r="J845" s="1131"/>
      <c r="K845" s="1131"/>
      <c r="L845" s="1131"/>
      <c r="M845" s="1131"/>
      <c r="N845" s="1131"/>
      <c r="O845" s="1131"/>
      <c r="P845" s="875"/>
      <c r="Q845" s="1131"/>
      <c r="R845" s="1131"/>
      <c r="S845" s="1131"/>
      <c r="T845" s="1131"/>
      <c r="U845" s="1131"/>
      <c r="V845" s="1131"/>
      <c r="W845" s="1131"/>
      <c r="X845" s="1132"/>
      <c r="Y845" s="1131"/>
      <c r="Z845" s="1133"/>
      <c r="AA845" s="1131"/>
      <c r="AB845" s="1131"/>
      <c r="AC845" s="1131"/>
      <c r="AD845" s="1131"/>
      <c r="AE845" s="1131"/>
      <c r="AF845" s="1131"/>
      <c r="AG845" s="875"/>
      <c r="AH845" s="1131"/>
    </row>
    <row r="846">
      <c r="A846" s="1131"/>
      <c r="B846" s="1131"/>
      <c r="C846" s="1131"/>
      <c r="D846" s="1131"/>
      <c r="E846" s="1131"/>
      <c r="F846" s="1131"/>
      <c r="G846" s="1132"/>
      <c r="H846" s="1131"/>
      <c r="I846" s="1133"/>
      <c r="J846" s="1131"/>
      <c r="K846" s="1131"/>
      <c r="L846" s="1131"/>
      <c r="M846" s="1131"/>
      <c r="N846" s="1131"/>
      <c r="O846" s="1131"/>
      <c r="P846" s="875"/>
      <c r="Q846" s="1131"/>
      <c r="R846" s="1131"/>
      <c r="S846" s="1131"/>
      <c r="T846" s="1131"/>
      <c r="U846" s="1131"/>
      <c r="V846" s="1131"/>
      <c r="W846" s="1131"/>
      <c r="X846" s="1132"/>
      <c r="Y846" s="1131"/>
      <c r="Z846" s="1133"/>
      <c r="AA846" s="1131"/>
      <c r="AB846" s="1131"/>
      <c r="AC846" s="1131"/>
      <c r="AD846" s="1131"/>
      <c r="AE846" s="1131"/>
      <c r="AF846" s="1131"/>
      <c r="AG846" s="875"/>
      <c r="AH846" s="1131"/>
    </row>
    <row r="847">
      <c r="A847" s="1131"/>
      <c r="B847" s="1131"/>
      <c r="C847" s="1131"/>
      <c r="D847" s="1131"/>
      <c r="E847" s="1131"/>
      <c r="F847" s="1131"/>
      <c r="G847" s="1132"/>
      <c r="H847" s="1131"/>
      <c r="I847" s="1133"/>
      <c r="J847" s="1131"/>
      <c r="K847" s="1131"/>
      <c r="L847" s="1131"/>
      <c r="M847" s="1131"/>
      <c r="N847" s="1131"/>
      <c r="O847" s="1131"/>
      <c r="P847" s="875"/>
      <c r="Q847" s="1131"/>
      <c r="R847" s="1131"/>
      <c r="S847" s="1131"/>
      <c r="T847" s="1131"/>
      <c r="U847" s="1131"/>
      <c r="V847" s="1131"/>
      <c r="W847" s="1131"/>
      <c r="X847" s="1132"/>
      <c r="Y847" s="1131"/>
      <c r="Z847" s="1133"/>
      <c r="AA847" s="1131"/>
      <c r="AB847" s="1131"/>
      <c r="AC847" s="1131"/>
      <c r="AD847" s="1131"/>
      <c r="AE847" s="1131"/>
      <c r="AF847" s="1131"/>
      <c r="AG847" s="875"/>
      <c r="AH847" s="1131"/>
    </row>
    <row r="848">
      <c r="A848" s="1131"/>
      <c r="B848" s="1131"/>
      <c r="C848" s="1131"/>
      <c r="D848" s="1131"/>
      <c r="E848" s="1131"/>
      <c r="F848" s="1131"/>
      <c r="G848" s="1132"/>
      <c r="H848" s="1131"/>
      <c r="I848" s="1133"/>
      <c r="J848" s="1131"/>
      <c r="K848" s="1131"/>
      <c r="L848" s="1131"/>
      <c r="M848" s="1131"/>
      <c r="N848" s="1131"/>
      <c r="O848" s="1131"/>
      <c r="P848" s="875"/>
      <c r="Q848" s="1131"/>
      <c r="R848" s="1131"/>
      <c r="S848" s="1131"/>
      <c r="T848" s="1131"/>
      <c r="U848" s="1131"/>
      <c r="V848" s="1131"/>
      <c r="W848" s="1131"/>
      <c r="X848" s="1132"/>
      <c r="Y848" s="1131"/>
      <c r="Z848" s="1133"/>
      <c r="AA848" s="1131"/>
      <c r="AB848" s="1131"/>
      <c r="AC848" s="1131"/>
      <c r="AD848" s="1131"/>
      <c r="AE848" s="1131"/>
      <c r="AF848" s="1131"/>
      <c r="AG848" s="875"/>
      <c r="AH848" s="1131"/>
    </row>
    <row r="849">
      <c r="A849" s="1131"/>
      <c r="B849" s="1131"/>
      <c r="C849" s="1131"/>
      <c r="D849" s="1131"/>
      <c r="E849" s="1131"/>
      <c r="F849" s="1131"/>
      <c r="G849" s="1132"/>
      <c r="H849" s="1131"/>
      <c r="I849" s="1133"/>
      <c r="J849" s="1131"/>
      <c r="K849" s="1131"/>
      <c r="L849" s="1131"/>
      <c r="M849" s="1131"/>
      <c r="N849" s="1131"/>
      <c r="O849" s="1131"/>
      <c r="P849" s="875"/>
      <c r="Q849" s="1131"/>
      <c r="R849" s="1131"/>
      <c r="S849" s="1131"/>
      <c r="T849" s="1131"/>
      <c r="U849" s="1131"/>
      <c r="V849" s="1131"/>
      <c r="W849" s="1131"/>
      <c r="X849" s="1132"/>
      <c r="Y849" s="1131"/>
      <c r="Z849" s="1133"/>
      <c r="AA849" s="1131"/>
      <c r="AB849" s="1131"/>
      <c r="AC849" s="1131"/>
      <c r="AD849" s="1131"/>
      <c r="AE849" s="1131"/>
      <c r="AF849" s="1131"/>
      <c r="AG849" s="875"/>
      <c r="AH849" s="1131"/>
    </row>
    <row r="850">
      <c r="A850" s="1131"/>
      <c r="B850" s="1131"/>
      <c r="C850" s="1131"/>
      <c r="D850" s="1131"/>
      <c r="E850" s="1131"/>
      <c r="F850" s="1131"/>
      <c r="G850" s="1132"/>
      <c r="H850" s="1131"/>
      <c r="I850" s="1133"/>
      <c r="J850" s="1131"/>
      <c r="K850" s="1131"/>
      <c r="L850" s="1131"/>
      <c r="M850" s="1131"/>
      <c r="N850" s="1131"/>
      <c r="O850" s="1131"/>
      <c r="P850" s="875"/>
      <c r="Q850" s="1131"/>
      <c r="R850" s="1131"/>
      <c r="S850" s="1131"/>
      <c r="T850" s="1131"/>
      <c r="U850" s="1131"/>
      <c r="V850" s="1131"/>
      <c r="W850" s="1131"/>
      <c r="X850" s="1132"/>
      <c r="Y850" s="1131"/>
      <c r="Z850" s="1133"/>
      <c r="AA850" s="1131"/>
      <c r="AB850" s="1131"/>
      <c r="AC850" s="1131"/>
      <c r="AD850" s="1131"/>
      <c r="AE850" s="1131"/>
      <c r="AF850" s="1131"/>
      <c r="AG850" s="875"/>
      <c r="AH850" s="1131"/>
    </row>
    <row r="851">
      <c r="A851" s="1131"/>
      <c r="B851" s="1131"/>
      <c r="C851" s="1131"/>
      <c r="D851" s="1131"/>
      <c r="E851" s="1131"/>
      <c r="F851" s="1131"/>
      <c r="G851" s="1132"/>
      <c r="H851" s="1131"/>
      <c r="I851" s="1133"/>
      <c r="J851" s="1131"/>
      <c r="K851" s="1131"/>
      <c r="L851" s="1131"/>
      <c r="M851" s="1131"/>
      <c r="N851" s="1131"/>
      <c r="O851" s="1131"/>
      <c r="P851" s="875"/>
      <c r="Q851" s="1131"/>
      <c r="R851" s="1131"/>
      <c r="S851" s="1131"/>
      <c r="T851" s="1131"/>
      <c r="U851" s="1131"/>
      <c r="V851" s="1131"/>
      <c r="W851" s="1131"/>
      <c r="X851" s="1132"/>
      <c r="Y851" s="1131"/>
      <c r="Z851" s="1133"/>
      <c r="AA851" s="1131"/>
      <c r="AB851" s="1131"/>
      <c r="AC851" s="1131"/>
      <c r="AD851" s="1131"/>
      <c r="AE851" s="1131"/>
      <c r="AF851" s="1131"/>
      <c r="AG851" s="875"/>
      <c r="AH851" s="1131"/>
    </row>
    <row r="852">
      <c r="A852" s="1131"/>
      <c r="B852" s="1131"/>
      <c r="C852" s="1131"/>
      <c r="D852" s="1131"/>
      <c r="E852" s="1131"/>
      <c r="F852" s="1131"/>
      <c r="G852" s="1132"/>
      <c r="H852" s="1131"/>
      <c r="I852" s="1133"/>
      <c r="J852" s="1131"/>
      <c r="K852" s="1131"/>
      <c r="L852" s="1131"/>
      <c r="M852" s="1131"/>
      <c r="N852" s="1131"/>
      <c r="O852" s="1131"/>
      <c r="P852" s="875"/>
      <c r="Q852" s="1131"/>
      <c r="R852" s="1131"/>
      <c r="S852" s="1131"/>
      <c r="T852" s="1131"/>
      <c r="U852" s="1131"/>
      <c r="V852" s="1131"/>
      <c r="W852" s="1131"/>
      <c r="X852" s="1132"/>
      <c r="Y852" s="1131"/>
      <c r="Z852" s="1133"/>
      <c r="AA852" s="1131"/>
      <c r="AB852" s="1131"/>
      <c r="AC852" s="1131"/>
      <c r="AD852" s="1131"/>
      <c r="AE852" s="1131"/>
      <c r="AF852" s="1131"/>
      <c r="AG852" s="875"/>
      <c r="AH852" s="1131"/>
    </row>
    <row r="853">
      <c r="A853" s="1131"/>
      <c r="B853" s="1131"/>
      <c r="C853" s="1131"/>
      <c r="D853" s="1131"/>
      <c r="E853" s="1131"/>
      <c r="F853" s="1131"/>
      <c r="G853" s="1132"/>
      <c r="H853" s="1131"/>
      <c r="I853" s="1133"/>
      <c r="J853" s="1131"/>
      <c r="K853" s="1131"/>
      <c r="L853" s="1131"/>
      <c r="M853" s="1131"/>
      <c r="N853" s="1131"/>
      <c r="O853" s="1131"/>
      <c r="P853" s="875"/>
      <c r="Q853" s="1131"/>
      <c r="R853" s="1131"/>
      <c r="S853" s="1131"/>
      <c r="T853" s="1131"/>
      <c r="U853" s="1131"/>
      <c r="V853" s="1131"/>
      <c r="W853" s="1131"/>
      <c r="X853" s="1132"/>
      <c r="Y853" s="1131"/>
      <c r="Z853" s="1133"/>
      <c r="AA853" s="1131"/>
      <c r="AB853" s="1131"/>
      <c r="AC853" s="1131"/>
      <c r="AD853" s="1131"/>
      <c r="AE853" s="1131"/>
      <c r="AF853" s="1131"/>
      <c r="AG853" s="875"/>
      <c r="AH853" s="1131"/>
    </row>
    <row r="854">
      <c r="A854" s="1131"/>
      <c r="B854" s="1131"/>
      <c r="C854" s="1131"/>
      <c r="D854" s="1131"/>
      <c r="E854" s="1131"/>
      <c r="F854" s="1131"/>
      <c r="G854" s="1132"/>
      <c r="H854" s="1131"/>
      <c r="I854" s="1133"/>
      <c r="J854" s="1131"/>
      <c r="K854" s="1131"/>
      <c r="L854" s="1131"/>
      <c r="M854" s="1131"/>
      <c r="N854" s="1131"/>
      <c r="O854" s="1131"/>
      <c r="P854" s="875"/>
      <c r="Q854" s="1131"/>
      <c r="R854" s="1131"/>
      <c r="S854" s="1131"/>
      <c r="T854" s="1131"/>
      <c r="U854" s="1131"/>
      <c r="V854" s="1131"/>
      <c r="W854" s="1131"/>
      <c r="X854" s="1132"/>
      <c r="Y854" s="1131"/>
      <c r="Z854" s="1133"/>
      <c r="AA854" s="1131"/>
      <c r="AB854" s="1131"/>
      <c r="AC854" s="1131"/>
      <c r="AD854" s="1131"/>
      <c r="AE854" s="1131"/>
      <c r="AF854" s="1131"/>
      <c r="AG854" s="875"/>
      <c r="AH854" s="1131"/>
    </row>
    <row r="855">
      <c r="A855" s="1131"/>
      <c r="B855" s="1131"/>
      <c r="C855" s="1131"/>
      <c r="D855" s="1131"/>
      <c r="E855" s="1131"/>
      <c r="F855" s="1131"/>
      <c r="G855" s="1132"/>
      <c r="H855" s="1131"/>
      <c r="I855" s="1133"/>
      <c r="J855" s="1131"/>
      <c r="K855" s="1131"/>
      <c r="L855" s="1131"/>
      <c r="M855" s="1131"/>
      <c r="N855" s="1131"/>
      <c r="O855" s="1131"/>
      <c r="P855" s="875"/>
      <c r="Q855" s="1131"/>
      <c r="R855" s="1131"/>
      <c r="S855" s="1131"/>
      <c r="T855" s="1131"/>
      <c r="U855" s="1131"/>
      <c r="V855" s="1131"/>
      <c r="W855" s="1131"/>
      <c r="X855" s="1132"/>
      <c r="Y855" s="1131"/>
      <c r="Z855" s="1133"/>
      <c r="AA855" s="1131"/>
      <c r="AB855" s="1131"/>
      <c r="AC855" s="1131"/>
      <c r="AD855" s="1131"/>
      <c r="AE855" s="1131"/>
      <c r="AF855" s="1131"/>
      <c r="AG855" s="875"/>
      <c r="AH855" s="1131"/>
    </row>
    <row r="856">
      <c r="A856" s="1131"/>
      <c r="B856" s="1131"/>
      <c r="C856" s="1131"/>
      <c r="D856" s="1131"/>
      <c r="E856" s="1131"/>
      <c r="F856" s="1131"/>
      <c r="G856" s="1132"/>
      <c r="H856" s="1131"/>
      <c r="I856" s="1133"/>
      <c r="J856" s="1131"/>
      <c r="K856" s="1131"/>
      <c r="L856" s="1131"/>
      <c r="M856" s="1131"/>
      <c r="N856" s="1131"/>
      <c r="O856" s="1131"/>
      <c r="P856" s="875"/>
      <c r="Q856" s="1131"/>
      <c r="R856" s="1131"/>
      <c r="S856" s="1131"/>
      <c r="T856" s="1131"/>
      <c r="U856" s="1131"/>
      <c r="V856" s="1131"/>
      <c r="W856" s="1131"/>
      <c r="X856" s="1132"/>
      <c r="Y856" s="1131"/>
      <c r="Z856" s="1133"/>
      <c r="AA856" s="1131"/>
      <c r="AB856" s="1131"/>
      <c r="AC856" s="1131"/>
      <c r="AD856" s="1131"/>
      <c r="AE856" s="1131"/>
      <c r="AF856" s="1131"/>
      <c r="AG856" s="875"/>
      <c r="AH856" s="1131"/>
    </row>
    <row r="857">
      <c r="A857" s="1131"/>
      <c r="B857" s="1131"/>
      <c r="C857" s="1131"/>
      <c r="D857" s="1131"/>
      <c r="E857" s="1131"/>
      <c r="F857" s="1131"/>
      <c r="G857" s="1132"/>
      <c r="H857" s="1131"/>
      <c r="I857" s="1133"/>
      <c r="J857" s="1131"/>
      <c r="K857" s="1131"/>
      <c r="L857" s="1131"/>
      <c r="M857" s="1131"/>
      <c r="N857" s="1131"/>
      <c r="O857" s="1131"/>
      <c r="P857" s="875"/>
      <c r="Q857" s="1131"/>
      <c r="R857" s="1131"/>
      <c r="S857" s="1131"/>
      <c r="T857" s="1131"/>
      <c r="U857" s="1131"/>
      <c r="V857" s="1131"/>
      <c r="W857" s="1131"/>
      <c r="X857" s="1132"/>
      <c r="Y857" s="1131"/>
      <c r="Z857" s="1133"/>
      <c r="AA857" s="1131"/>
      <c r="AB857" s="1131"/>
      <c r="AC857" s="1131"/>
      <c r="AD857" s="1131"/>
      <c r="AE857" s="1131"/>
      <c r="AF857" s="1131"/>
      <c r="AG857" s="875"/>
      <c r="AH857" s="1131"/>
    </row>
    <row r="858">
      <c r="A858" s="1131"/>
      <c r="B858" s="1131"/>
      <c r="C858" s="1131"/>
      <c r="D858" s="1131"/>
      <c r="E858" s="1131"/>
      <c r="F858" s="1131"/>
      <c r="G858" s="1132"/>
      <c r="H858" s="1131"/>
      <c r="I858" s="1133"/>
      <c r="J858" s="1131"/>
      <c r="K858" s="1131"/>
      <c r="L858" s="1131"/>
      <c r="M858" s="1131"/>
      <c r="N858" s="1131"/>
      <c r="O858" s="1131"/>
      <c r="P858" s="875"/>
      <c r="Q858" s="1131"/>
      <c r="R858" s="1131"/>
      <c r="S858" s="1131"/>
      <c r="T858" s="1131"/>
      <c r="U858" s="1131"/>
      <c r="V858" s="1131"/>
      <c r="W858" s="1131"/>
      <c r="X858" s="1132"/>
      <c r="Y858" s="1131"/>
      <c r="Z858" s="1133"/>
      <c r="AA858" s="1131"/>
      <c r="AB858" s="1131"/>
      <c r="AC858" s="1131"/>
      <c r="AD858" s="1131"/>
      <c r="AE858" s="1131"/>
      <c r="AF858" s="1131"/>
      <c r="AG858" s="875"/>
      <c r="AH858" s="1131"/>
    </row>
    <row r="859">
      <c r="A859" s="1131"/>
      <c r="B859" s="1131"/>
      <c r="C859" s="1131"/>
      <c r="D859" s="1131"/>
      <c r="E859" s="1131"/>
      <c r="F859" s="1131"/>
      <c r="G859" s="1132"/>
      <c r="H859" s="1131"/>
      <c r="I859" s="1133"/>
      <c r="J859" s="1131"/>
      <c r="K859" s="1131"/>
      <c r="L859" s="1131"/>
      <c r="M859" s="1131"/>
      <c r="N859" s="1131"/>
      <c r="O859" s="1131"/>
      <c r="P859" s="875"/>
      <c r="Q859" s="1131"/>
      <c r="R859" s="1131"/>
      <c r="S859" s="1131"/>
      <c r="T859" s="1131"/>
      <c r="U859" s="1131"/>
      <c r="V859" s="1131"/>
      <c r="W859" s="1131"/>
      <c r="X859" s="1132"/>
      <c r="Y859" s="1131"/>
      <c r="Z859" s="1133"/>
      <c r="AA859" s="1131"/>
      <c r="AB859" s="1131"/>
      <c r="AC859" s="1131"/>
      <c r="AD859" s="1131"/>
      <c r="AE859" s="1131"/>
      <c r="AF859" s="1131"/>
      <c r="AG859" s="875"/>
      <c r="AH859" s="1131"/>
    </row>
    <row r="860">
      <c r="A860" s="1131"/>
      <c r="B860" s="1131"/>
      <c r="C860" s="1131"/>
      <c r="D860" s="1131"/>
      <c r="E860" s="1131"/>
      <c r="F860" s="1131"/>
      <c r="G860" s="1132"/>
      <c r="H860" s="1131"/>
      <c r="I860" s="1133"/>
      <c r="J860" s="1131"/>
      <c r="K860" s="1131"/>
      <c r="L860" s="1131"/>
      <c r="M860" s="1131"/>
      <c r="N860" s="1131"/>
      <c r="O860" s="1131"/>
      <c r="P860" s="875"/>
      <c r="Q860" s="1131"/>
      <c r="R860" s="1131"/>
      <c r="S860" s="1131"/>
      <c r="T860" s="1131"/>
      <c r="U860" s="1131"/>
      <c r="V860" s="1131"/>
      <c r="W860" s="1131"/>
      <c r="X860" s="1132"/>
      <c r="Y860" s="1131"/>
      <c r="Z860" s="1133"/>
      <c r="AA860" s="1131"/>
      <c r="AB860" s="1131"/>
      <c r="AC860" s="1131"/>
      <c r="AD860" s="1131"/>
      <c r="AE860" s="1131"/>
      <c r="AF860" s="1131"/>
      <c r="AG860" s="875"/>
      <c r="AH860" s="1131"/>
    </row>
    <row r="861">
      <c r="A861" s="1131"/>
      <c r="B861" s="1131"/>
      <c r="C861" s="1131"/>
      <c r="D861" s="1131"/>
      <c r="E861" s="1131"/>
      <c r="F861" s="1131"/>
      <c r="G861" s="1132"/>
      <c r="H861" s="1131"/>
      <c r="I861" s="1133"/>
      <c r="J861" s="1131"/>
      <c r="K861" s="1131"/>
      <c r="L861" s="1131"/>
      <c r="M861" s="1131"/>
      <c r="N861" s="1131"/>
      <c r="O861" s="1131"/>
      <c r="P861" s="875"/>
      <c r="Q861" s="1131"/>
      <c r="R861" s="1131"/>
      <c r="S861" s="1131"/>
      <c r="T861" s="1131"/>
      <c r="U861" s="1131"/>
      <c r="V861" s="1131"/>
      <c r="W861" s="1131"/>
      <c r="X861" s="1132"/>
      <c r="Y861" s="1131"/>
      <c r="Z861" s="1133"/>
      <c r="AA861" s="1131"/>
      <c r="AB861" s="1131"/>
      <c r="AC861" s="1131"/>
      <c r="AD861" s="1131"/>
      <c r="AE861" s="1131"/>
      <c r="AF861" s="1131"/>
      <c r="AG861" s="875"/>
      <c r="AH861" s="1131"/>
    </row>
    <row r="862">
      <c r="A862" s="1131"/>
      <c r="B862" s="1131"/>
      <c r="C862" s="1131"/>
      <c r="D862" s="1131"/>
      <c r="E862" s="1131"/>
      <c r="F862" s="1131"/>
      <c r="G862" s="1132"/>
      <c r="H862" s="1131"/>
      <c r="I862" s="1133"/>
      <c r="J862" s="1131"/>
      <c r="K862" s="1131"/>
      <c r="L862" s="1131"/>
      <c r="M862" s="1131"/>
      <c r="N862" s="1131"/>
      <c r="O862" s="1131"/>
      <c r="P862" s="875"/>
      <c r="Q862" s="1131"/>
      <c r="R862" s="1131"/>
      <c r="S862" s="1131"/>
      <c r="T862" s="1131"/>
      <c r="U862" s="1131"/>
      <c r="V862" s="1131"/>
      <c r="W862" s="1131"/>
      <c r="X862" s="1132"/>
      <c r="Y862" s="1131"/>
      <c r="Z862" s="1133"/>
      <c r="AA862" s="1131"/>
      <c r="AB862" s="1131"/>
      <c r="AC862" s="1131"/>
      <c r="AD862" s="1131"/>
      <c r="AE862" s="1131"/>
      <c r="AF862" s="1131"/>
      <c r="AG862" s="875"/>
      <c r="AH862" s="1131"/>
    </row>
    <row r="863">
      <c r="A863" s="1131"/>
      <c r="B863" s="1131"/>
      <c r="C863" s="1131"/>
      <c r="D863" s="1131"/>
      <c r="E863" s="1131"/>
      <c r="F863" s="1131"/>
      <c r="G863" s="1132"/>
      <c r="H863" s="1131"/>
      <c r="I863" s="1133"/>
      <c r="J863" s="1131"/>
      <c r="K863" s="1131"/>
      <c r="L863" s="1131"/>
      <c r="M863" s="1131"/>
      <c r="N863" s="1131"/>
      <c r="O863" s="1131"/>
      <c r="P863" s="875"/>
      <c r="Q863" s="1131"/>
      <c r="R863" s="1131"/>
      <c r="S863" s="1131"/>
      <c r="T863" s="1131"/>
      <c r="U863" s="1131"/>
      <c r="V863" s="1131"/>
      <c r="W863" s="1131"/>
      <c r="X863" s="1132"/>
      <c r="Y863" s="1131"/>
      <c r="Z863" s="1133"/>
      <c r="AA863" s="1131"/>
      <c r="AB863" s="1131"/>
      <c r="AC863" s="1131"/>
      <c r="AD863" s="1131"/>
      <c r="AE863" s="1131"/>
      <c r="AF863" s="1131"/>
      <c r="AG863" s="875"/>
      <c r="AH863" s="1131"/>
    </row>
    <row r="864">
      <c r="A864" s="1131"/>
      <c r="B864" s="1131"/>
      <c r="C864" s="1131"/>
      <c r="D864" s="1131"/>
      <c r="E864" s="1131"/>
      <c r="F864" s="1131"/>
      <c r="G864" s="1132"/>
      <c r="H864" s="1131"/>
      <c r="I864" s="1133"/>
      <c r="J864" s="1131"/>
      <c r="K864" s="1131"/>
      <c r="L864" s="1131"/>
      <c r="M864" s="1131"/>
      <c r="N864" s="1131"/>
      <c r="O864" s="1131"/>
      <c r="P864" s="875"/>
      <c r="Q864" s="1131"/>
      <c r="R864" s="1131"/>
      <c r="S864" s="1131"/>
      <c r="T864" s="1131"/>
      <c r="U864" s="1131"/>
      <c r="V864" s="1131"/>
      <c r="W864" s="1131"/>
      <c r="X864" s="1132"/>
      <c r="Y864" s="1131"/>
      <c r="Z864" s="1133"/>
      <c r="AA864" s="1131"/>
      <c r="AB864" s="1131"/>
      <c r="AC864" s="1131"/>
      <c r="AD864" s="1131"/>
      <c r="AE864" s="1131"/>
      <c r="AF864" s="1131"/>
      <c r="AG864" s="875"/>
      <c r="AH864" s="1131"/>
    </row>
    <row r="865">
      <c r="A865" s="1131"/>
      <c r="B865" s="1131"/>
      <c r="C865" s="1131"/>
      <c r="D865" s="1131"/>
      <c r="E865" s="1131"/>
      <c r="F865" s="1131"/>
      <c r="G865" s="1132"/>
      <c r="H865" s="1131"/>
      <c r="I865" s="1133"/>
      <c r="J865" s="1131"/>
      <c r="K865" s="1131"/>
      <c r="L865" s="1131"/>
      <c r="M865" s="1131"/>
      <c r="N865" s="1131"/>
      <c r="O865" s="1131"/>
      <c r="P865" s="875"/>
      <c r="Q865" s="1131"/>
      <c r="R865" s="1131"/>
      <c r="S865" s="1131"/>
      <c r="T865" s="1131"/>
      <c r="U865" s="1131"/>
      <c r="V865" s="1131"/>
      <c r="W865" s="1131"/>
      <c r="X865" s="1132"/>
      <c r="Y865" s="1131"/>
      <c r="Z865" s="1133"/>
      <c r="AA865" s="1131"/>
      <c r="AB865" s="1131"/>
      <c r="AC865" s="1131"/>
      <c r="AD865" s="1131"/>
      <c r="AE865" s="1131"/>
      <c r="AF865" s="1131"/>
      <c r="AG865" s="875"/>
      <c r="AH865" s="1131"/>
    </row>
    <row r="866">
      <c r="A866" s="1131"/>
      <c r="B866" s="1131"/>
      <c r="C866" s="1131"/>
      <c r="D866" s="1131"/>
      <c r="E866" s="1131"/>
      <c r="F866" s="1131"/>
      <c r="G866" s="1132"/>
      <c r="H866" s="1131"/>
      <c r="I866" s="1133"/>
      <c r="J866" s="1131"/>
      <c r="K866" s="1131"/>
      <c r="L866" s="1131"/>
      <c r="M866" s="1131"/>
      <c r="N866" s="1131"/>
      <c r="O866" s="1131"/>
      <c r="P866" s="875"/>
      <c r="Q866" s="1131"/>
      <c r="R866" s="1131"/>
      <c r="S866" s="1131"/>
      <c r="T866" s="1131"/>
      <c r="U866" s="1131"/>
      <c r="V866" s="1131"/>
      <c r="W866" s="1131"/>
      <c r="X866" s="1132"/>
      <c r="Y866" s="1131"/>
      <c r="Z866" s="1133"/>
      <c r="AA866" s="1131"/>
      <c r="AB866" s="1131"/>
      <c r="AC866" s="1131"/>
      <c r="AD866" s="1131"/>
      <c r="AE866" s="1131"/>
      <c r="AF866" s="1131"/>
      <c r="AG866" s="875"/>
      <c r="AH866" s="1131"/>
    </row>
    <row r="867">
      <c r="A867" s="1131"/>
      <c r="B867" s="1131"/>
      <c r="C867" s="1131"/>
      <c r="D867" s="1131"/>
      <c r="E867" s="1131"/>
      <c r="F867" s="1131"/>
      <c r="G867" s="1132"/>
      <c r="H867" s="1131"/>
      <c r="I867" s="1133"/>
      <c r="J867" s="1131"/>
      <c r="K867" s="1131"/>
      <c r="L867" s="1131"/>
      <c r="M867" s="1131"/>
      <c r="N867" s="1131"/>
      <c r="O867" s="1131"/>
      <c r="P867" s="875"/>
      <c r="Q867" s="1131"/>
      <c r="R867" s="1131"/>
      <c r="S867" s="1131"/>
      <c r="T867" s="1131"/>
      <c r="U867" s="1131"/>
      <c r="V867" s="1131"/>
      <c r="W867" s="1131"/>
      <c r="X867" s="1132"/>
      <c r="Y867" s="1131"/>
      <c r="Z867" s="1133"/>
      <c r="AA867" s="1131"/>
      <c r="AB867" s="1131"/>
      <c r="AC867" s="1131"/>
      <c r="AD867" s="1131"/>
      <c r="AE867" s="1131"/>
      <c r="AF867" s="1131"/>
      <c r="AG867" s="875"/>
      <c r="AH867" s="1131"/>
    </row>
    <row r="868">
      <c r="A868" s="1131"/>
      <c r="B868" s="1131"/>
      <c r="C868" s="1131"/>
      <c r="D868" s="1131"/>
      <c r="E868" s="1131"/>
      <c r="F868" s="1131"/>
      <c r="G868" s="1132"/>
      <c r="H868" s="1131"/>
      <c r="I868" s="1133"/>
      <c r="J868" s="1131"/>
      <c r="K868" s="1131"/>
      <c r="L868" s="1131"/>
      <c r="M868" s="1131"/>
      <c r="N868" s="1131"/>
      <c r="O868" s="1131"/>
      <c r="P868" s="875"/>
      <c r="Q868" s="1131"/>
      <c r="R868" s="1131"/>
      <c r="S868" s="1131"/>
      <c r="T868" s="1131"/>
      <c r="U868" s="1131"/>
      <c r="V868" s="1131"/>
      <c r="W868" s="1131"/>
      <c r="X868" s="1132"/>
      <c r="Y868" s="1131"/>
      <c r="Z868" s="1133"/>
      <c r="AA868" s="1131"/>
      <c r="AB868" s="1131"/>
      <c r="AC868" s="1131"/>
      <c r="AD868" s="1131"/>
      <c r="AE868" s="1131"/>
      <c r="AF868" s="1131"/>
      <c r="AG868" s="875"/>
      <c r="AH868" s="1131"/>
    </row>
    <row r="869">
      <c r="A869" s="1131"/>
      <c r="B869" s="1131"/>
      <c r="C869" s="1131"/>
      <c r="D869" s="1131"/>
      <c r="E869" s="1131"/>
      <c r="F869" s="1131"/>
      <c r="G869" s="1132"/>
      <c r="H869" s="1131"/>
      <c r="I869" s="1133"/>
      <c r="J869" s="1131"/>
      <c r="K869" s="1131"/>
      <c r="L869" s="1131"/>
      <c r="M869" s="1131"/>
      <c r="N869" s="1131"/>
      <c r="O869" s="1131"/>
      <c r="P869" s="875"/>
      <c r="Q869" s="1131"/>
      <c r="R869" s="1131"/>
      <c r="S869" s="1131"/>
      <c r="T869" s="1131"/>
      <c r="U869" s="1131"/>
      <c r="V869" s="1131"/>
      <c r="W869" s="1131"/>
      <c r="X869" s="1132"/>
      <c r="Y869" s="1131"/>
      <c r="Z869" s="1133"/>
      <c r="AA869" s="1131"/>
      <c r="AB869" s="1131"/>
      <c r="AC869" s="1131"/>
      <c r="AD869" s="1131"/>
      <c r="AE869" s="1131"/>
      <c r="AF869" s="1131"/>
      <c r="AG869" s="875"/>
      <c r="AH869" s="1131"/>
    </row>
    <row r="870">
      <c r="A870" s="1131"/>
      <c r="B870" s="1131"/>
      <c r="C870" s="1131"/>
      <c r="D870" s="1131"/>
      <c r="E870" s="1131"/>
      <c r="F870" s="1131"/>
      <c r="G870" s="1132"/>
      <c r="H870" s="1131"/>
      <c r="I870" s="1133"/>
      <c r="J870" s="1131"/>
      <c r="K870" s="1131"/>
      <c r="L870" s="1131"/>
      <c r="M870" s="1131"/>
      <c r="N870" s="1131"/>
      <c r="O870" s="1131"/>
      <c r="P870" s="875"/>
      <c r="Q870" s="1131"/>
      <c r="R870" s="1131"/>
      <c r="S870" s="1131"/>
      <c r="T870" s="1131"/>
      <c r="U870" s="1131"/>
      <c r="V870" s="1131"/>
      <c r="W870" s="1131"/>
      <c r="X870" s="1132"/>
      <c r="Y870" s="1131"/>
      <c r="Z870" s="1133"/>
      <c r="AA870" s="1131"/>
      <c r="AB870" s="1131"/>
      <c r="AC870" s="1131"/>
      <c r="AD870" s="1131"/>
      <c r="AE870" s="1131"/>
      <c r="AF870" s="1131"/>
      <c r="AG870" s="875"/>
      <c r="AH870" s="1131"/>
    </row>
    <row r="871">
      <c r="A871" s="1131"/>
      <c r="B871" s="1131"/>
      <c r="C871" s="1131"/>
      <c r="D871" s="1131"/>
      <c r="E871" s="1131"/>
      <c r="F871" s="1131"/>
      <c r="G871" s="1132"/>
      <c r="H871" s="1131"/>
      <c r="I871" s="1133"/>
      <c r="J871" s="1131"/>
      <c r="K871" s="1131"/>
      <c r="L871" s="1131"/>
      <c r="M871" s="1131"/>
      <c r="N871" s="1131"/>
      <c r="O871" s="1131"/>
      <c r="P871" s="875"/>
      <c r="Q871" s="1131"/>
      <c r="R871" s="1131"/>
      <c r="S871" s="1131"/>
      <c r="T871" s="1131"/>
      <c r="U871" s="1131"/>
      <c r="V871" s="1131"/>
      <c r="W871" s="1131"/>
      <c r="X871" s="1132"/>
      <c r="Y871" s="1131"/>
      <c r="Z871" s="1133"/>
      <c r="AA871" s="1131"/>
      <c r="AB871" s="1131"/>
      <c r="AC871" s="1131"/>
      <c r="AD871" s="1131"/>
      <c r="AE871" s="1131"/>
      <c r="AF871" s="1131"/>
      <c r="AG871" s="875"/>
      <c r="AH871" s="1131"/>
    </row>
    <row r="872">
      <c r="A872" s="1131"/>
      <c r="B872" s="1131"/>
      <c r="C872" s="1131"/>
      <c r="D872" s="1131"/>
      <c r="E872" s="1131"/>
      <c r="F872" s="1131"/>
      <c r="G872" s="1132"/>
      <c r="H872" s="1131"/>
      <c r="I872" s="1133"/>
      <c r="J872" s="1131"/>
      <c r="K872" s="1131"/>
      <c r="L872" s="1131"/>
      <c r="M872" s="1131"/>
      <c r="N872" s="1131"/>
      <c r="O872" s="1131"/>
      <c r="P872" s="875"/>
      <c r="Q872" s="1131"/>
      <c r="R872" s="1131"/>
      <c r="S872" s="1131"/>
      <c r="T872" s="1131"/>
      <c r="U872" s="1131"/>
      <c r="V872" s="1131"/>
      <c r="W872" s="1131"/>
      <c r="X872" s="1132"/>
      <c r="Y872" s="1131"/>
      <c r="Z872" s="1133"/>
      <c r="AA872" s="1131"/>
      <c r="AB872" s="1131"/>
      <c r="AC872" s="1131"/>
      <c r="AD872" s="1131"/>
      <c r="AE872" s="1131"/>
      <c r="AF872" s="1131"/>
      <c r="AG872" s="875"/>
      <c r="AH872" s="1131"/>
    </row>
    <row r="873">
      <c r="A873" s="1131"/>
      <c r="B873" s="1131"/>
      <c r="C873" s="1131"/>
      <c r="D873" s="1131"/>
      <c r="E873" s="1131"/>
      <c r="F873" s="1131"/>
      <c r="G873" s="1132"/>
      <c r="H873" s="1131"/>
      <c r="I873" s="1133"/>
      <c r="J873" s="1131"/>
      <c r="K873" s="1131"/>
      <c r="L873" s="1131"/>
      <c r="M873" s="1131"/>
      <c r="N873" s="1131"/>
      <c r="O873" s="1131"/>
      <c r="P873" s="875"/>
      <c r="Q873" s="1131"/>
      <c r="R873" s="1131"/>
      <c r="S873" s="1131"/>
      <c r="T873" s="1131"/>
      <c r="U873" s="1131"/>
      <c r="V873" s="1131"/>
      <c r="W873" s="1131"/>
      <c r="X873" s="1132"/>
      <c r="Y873" s="1131"/>
      <c r="Z873" s="1133"/>
      <c r="AA873" s="1131"/>
      <c r="AB873" s="1131"/>
      <c r="AC873" s="1131"/>
      <c r="AD873" s="1131"/>
      <c r="AE873" s="1131"/>
      <c r="AF873" s="1131"/>
      <c r="AG873" s="875"/>
      <c r="AH873" s="1131"/>
    </row>
    <row r="874">
      <c r="A874" s="1131"/>
      <c r="B874" s="1131"/>
      <c r="C874" s="1131"/>
      <c r="D874" s="1131"/>
      <c r="E874" s="1131"/>
      <c r="F874" s="1131"/>
      <c r="G874" s="1132"/>
      <c r="H874" s="1131"/>
      <c r="I874" s="1133"/>
      <c r="J874" s="1131"/>
      <c r="K874" s="1131"/>
      <c r="L874" s="1131"/>
      <c r="M874" s="1131"/>
      <c r="N874" s="1131"/>
      <c r="O874" s="1131"/>
      <c r="P874" s="875"/>
      <c r="Q874" s="1131"/>
      <c r="R874" s="1131"/>
      <c r="S874" s="1131"/>
      <c r="T874" s="1131"/>
      <c r="U874" s="1131"/>
      <c r="V874" s="1131"/>
      <c r="W874" s="1131"/>
      <c r="X874" s="1132"/>
      <c r="Y874" s="1131"/>
      <c r="Z874" s="1133"/>
      <c r="AA874" s="1131"/>
      <c r="AB874" s="1131"/>
      <c r="AC874" s="1131"/>
      <c r="AD874" s="1131"/>
      <c r="AE874" s="1131"/>
      <c r="AF874" s="1131"/>
      <c r="AG874" s="875"/>
      <c r="AH874" s="1131"/>
    </row>
    <row r="875">
      <c r="A875" s="1131"/>
      <c r="B875" s="1131"/>
      <c r="C875" s="1131"/>
      <c r="D875" s="1131"/>
      <c r="E875" s="1131"/>
      <c r="F875" s="1131"/>
      <c r="G875" s="1132"/>
      <c r="H875" s="1131"/>
      <c r="I875" s="1133"/>
      <c r="J875" s="1131"/>
      <c r="K875" s="1131"/>
      <c r="L875" s="1131"/>
      <c r="M875" s="1131"/>
      <c r="N875" s="1131"/>
      <c r="O875" s="1131"/>
      <c r="P875" s="875"/>
      <c r="Q875" s="1131"/>
      <c r="R875" s="1131"/>
      <c r="S875" s="1131"/>
      <c r="T875" s="1131"/>
      <c r="U875" s="1131"/>
      <c r="V875" s="1131"/>
      <c r="W875" s="1131"/>
      <c r="X875" s="1132"/>
      <c r="Y875" s="1131"/>
      <c r="Z875" s="1133"/>
      <c r="AA875" s="1131"/>
      <c r="AB875" s="1131"/>
      <c r="AC875" s="1131"/>
      <c r="AD875" s="1131"/>
      <c r="AE875" s="1131"/>
      <c r="AF875" s="1131"/>
      <c r="AG875" s="875"/>
      <c r="AH875" s="1131"/>
    </row>
    <row r="876">
      <c r="A876" s="1131"/>
      <c r="B876" s="1131"/>
      <c r="C876" s="1131"/>
      <c r="D876" s="1131"/>
      <c r="E876" s="1131"/>
      <c r="F876" s="1131"/>
      <c r="G876" s="1132"/>
      <c r="H876" s="1131"/>
      <c r="I876" s="1133"/>
      <c r="J876" s="1131"/>
      <c r="K876" s="1131"/>
      <c r="L876" s="1131"/>
      <c r="M876" s="1131"/>
      <c r="N876" s="1131"/>
      <c r="O876" s="1131"/>
      <c r="P876" s="875"/>
      <c r="Q876" s="1131"/>
      <c r="R876" s="1131"/>
      <c r="S876" s="1131"/>
      <c r="T876" s="1131"/>
      <c r="U876" s="1131"/>
      <c r="V876" s="1131"/>
      <c r="W876" s="1131"/>
      <c r="X876" s="1132"/>
      <c r="Y876" s="1131"/>
      <c r="Z876" s="1133"/>
      <c r="AA876" s="1131"/>
      <c r="AB876" s="1131"/>
      <c r="AC876" s="1131"/>
      <c r="AD876" s="1131"/>
      <c r="AE876" s="1131"/>
      <c r="AF876" s="1131"/>
      <c r="AG876" s="875"/>
      <c r="AH876" s="1131"/>
    </row>
    <row r="877">
      <c r="A877" s="1131"/>
      <c r="B877" s="1131"/>
      <c r="C877" s="1131"/>
      <c r="D877" s="1131"/>
      <c r="E877" s="1131"/>
      <c r="F877" s="1131"/>
      <c r="G877" s="1132"/>
      <c r="H877" s="1131"/>
      <c r="I877" s="1133"/>
      <c r="J877" s="1131"/>
      <c r="K877" s="1131"/>
      <c r="L877" s="1131"/>
      <c r="M877" s="1131"/>
      <c r="N877" s="1131"/>
      <c r="O877" s="1131"/>
      <c r="P877" s="875"/>
      <c r="Q877" s="1131"/>
      <c r="R877" s="1131"/>
      <c r="S877" s="1131"/>
      <c r="T877" s="1131"/>
      <c r="U877" s="1131"/>
      <c r="V877" s="1131"/>
      <c r="W877" s="1131"/>
      <c r="X877" s="1132"/>
      <c r="Y877" s="1131"/>
      <c r="Z877" s="1133"/>
      <c r="AA877" s="1131"/>
      <c r="AB877" s="1131"/>
      <c r="AC877" s="1131"/>
      <c r="AD877" s="1131"/>
      <c r="AE877" s="1131"/>
      <c r="AF877" s="1131"/>
      <c r="AG877" s="875"/>
      <c r="AH877" s="1131"/>
    </row>
    <row r="878">
      <c r="A878" s="1131"/>
      <c r="B878" s="1131"/>
      <c r="C878" s="1131"/>
      <c r="D878" s="1131"/>
      <c r="E878" s="1131"/>
      <c r="F878" s="1131"/>
      <c r="G878" s="1132"/>
      <c r="H878" s="1131"/>
      <c r="I878" s="1133"/>
      <c r="J878" s="1131"/>
      <c r="K878" s="1131"/>
      <c r="L878" s="1131"/>
      <c r="M878" s="1131"/>
      <c r="N878" s="1131"/>
      <c r="O878" s="1131"/>
      <c r="P878" s="875"/>
      <c r="Q878" s="1131"/>
      <c r="R878" s="1131"/>
      <c r="S878" s="1131"/>
      <c r="T878" s="1131"/>
      <c r="U878" s="1131"/>
      <c r="V878" s="1131"/>
      <c r="W878" s="1131"/>
      <c r="X878" s="1132"/>
      <c r="Y878" s="1131"/>
      <c r="Z878" s="1133"/>
      <c r="AA878" s="1131"/>
      <c r="AB878" s="1131"/>
      <c r="AC878" s="1131"/>
      <c r="AD878" s="1131"/>
      <c r="AE878" s="1131"/>
      <c r="AF878" s="1131"/>
      <c r="AG878" s="875"/>
      <c r="AH878" s="1131"/>
    </row>
    <row r="879">
      <c r="A879" s="1131"/>
      <c r="B879" s="1131"/>
      <c r="C879" s="1131"/>
      <c r="D879" s="1131"/>
      <c r="E879" s="1131"/>
      <c r="F879" s="1131"/>
      <c r="G879" s="1132"/>
      <c r="H879" s="1131"/>
      <c r="I879" s="1133"/>
      <c r="J879" s="1131"/>
      <c r="K879" s="1131"/>
      <c r="L879" s="1131"/>
      <c r="M879" s="1131"/>
      <c r="N879" s="1131"/>
      <c r="O879" s="1131"/>
      <c r="P879" s="875"/>
      <c r="Q879" s="1131"/>
      <c r="R879" s="1131"/>
      <c r="S879" s="1131"/>
      <c r="T879" s="1131"/>
      <c r="U879" s="1131"/>
      <c r="V879" s="1131"/>
      <c r="W879" s="1131"/>
      <c r="X879" s="1132"/>
      <c r="Y879" s="1131"/>
      <c r="Z879" s="1133"/>
      <c r="AA879" s="1131"/>
      <c r="AB879" s="1131"/>
      <c r="AC879" s="1131"/>
      <c r="AD879" s="1131"/>
      <c r="AE879" s="1131"/>
      <c r="AF879" s="1131"/>
      <c r="AG879" s="875"/>
      <c r="AH879" s="1131"/>
    </row>
    <row r="880">
      <c r="A880" s="1131"/>
      <c r="B880" s="1131"/>
      <c r="C880" s="1131"/>
      <c r="D880" s="1131"/>
      <c r="E880" s="1131"/>
      <c r="F880" s="1131"/>
      <c r="G880" s="1132"/>
      <c r="H880" s="1131"/>
      <c r="I880" s="1133"/>
      <c r="J880" s="1131"/>
      <c r="K880" s="1131"/>
      <c r="L880" s="1131"/>
      <c r="M880" s="1131"/>
      <c r="N880" s="1131"/>
      <c r="O880" s="1131"/>
      <c r="P880" s="875"/>
      <c r="Q880" s="1131"/>
      <c r="R880" s="1131"/>
      <c r="S880" s="1131"/>
      <c r="T880" s="1131"/>
      <c r="U880" s="1131"/>
      <c r="V880" s="1131"/>
      <c r="W880" s="1131"/>
      <c r="X880" s="1132"/>
      <c r="Y880" s="1131"/>
      <c r="Z880" s="1133"/>
      <c r="AA880" s="1131"/>
      <c r="AB880" s="1131"/>
      <c r="AC880" s="1131"/>
      <c r="AD880" s="1131"/>
      <c r="AE880" s="1131"/>
      <c r="AF880" s="1131"/>
      <c r="AG880" s="875"/>
      <c r="AH880" s="1131"/>
    </row>
    <row r="881">
      <c r="A881" s="1131"/>
      <c r="B881" s="1131"/>
      <c r="C881" s="1131"/>
      <c r="D881" s="1131"/>
      <c r="E881" s="1131"/>
      <c r="F881" s="1131"/>
      <c r="G881" s="1132"/>
      <c r="H881" s="1131"/>
      <c r="I881" s="1133"/>
      <c r="J881" s="1131"/>
      <c r="K881" s="1131"/>
      <c r="L881" s="1131"/>
      <c r="M881" s="1131"/>
      <c r="N881" s="1131"/>
      <c r="O881" s="1131"/>
      <c r="P881" s="875"/>
      <c r="Q881" s="1131"/>
      <c r="R881" s="1131"/>
      <c r="S881" s="1131"/>
      <c r="T881" s="1131"/>
      <c r="U881" s="1131"/>
      <c r="V881" s="1131"/>
      <c r="W881" s="1131"/>
      <c r="X881" s="1132"/>
      <c r="Y881" s="1131"/>
      <c r="Z881" s="1133"/>
      <c r="AA881" s="1131"/>
      <c r="AB881" s="1131"/>
      <c r="AC881" s="1131"/>
      <c r="AD881" s="1131"/>
      <c r="AE881" s="1131"/>
      <c r="AF881" s="1131"/>
      <c r="AG881" s="875"/>
      <c r="AH881" s="1131"/>
    </row>
    <row r="882">
      <c r="A882" s="1131"/>
      <c r="B882" s="1131"/>
      <c r="C882" s="1131"/>
      <c r="D882" s="1131"/>
      <c r="E882" s="1131"/>
      <c r="F882" s="1131"/>
      <c r="G882" s="1132"/>
      <c r="H882" s="1131"/>
      <c r="I882" s="1133"/>
      <c r="J882" s="1131"/>
      <c r="K882" s="1131"/>
      <c r="L882" s="1131"/>
      <c r="M882" s="1131"/>
      <c r="N882" s="1131"/>
      <c r="O882" s="1131"/>
      <c r="P882" s="875"/>
      <c r="Q882" s="1131"/>
      <c r="R882" s="1131"/>
      <c r="S882" s="1131"/>
      <c r="T882" s="1131"/>
      <c r="U882" s="1131"/>
      <c r="V882" s="1131"/>
      <c r="W882" s="1131"/>
      <c r="X882" s="1132"/>
      <c r="Y882" s="1131"/>
      <c r="Z882" s="1133"/>
      <c r="AA882" s="1131"/>
      <c r="AB882" s="1131"/>
      <c r="AC882" s="1131"/>
      <c r="AD882" s="1131"/>
      <c r="AE882" s="1131"/>
      <c r="AF882" s="1131"/>
      <c r="AG882" s="875"/>
      <c r="AH882" s="1131"/>
    </row>
    <row r="883">
      <c r="A883" s="1131"/>
      <c r="B883" s="1131"/>
      <c r="C883" s="1131"/>
      <c r="D883" s="1131"/>
      <c r="E883" s="1131"/>
      <c r="F883" s="1131"/>
      <c r="G883" s="1132"/>
      <c r="H883" s="1131"/>
      <c r="I883" s="1133"/>
      <c r="J883" s="1131"/>
      <c r="K883" s="1131"/>
      <c r="L883" s="1131"/>
      <c r="M883" s="1131"/>
      <c r="N883" s="1131"/>
      <c r="O883" s="1131"/>
      <c r="P883" s="875"/>
      <c r="Q883" s="1131"/>
      <c r="R883" s="1131"/>
      <c r="S883" s="1131"/>
      <c r="T883" s="1131"/>
      <c r="U883" s="1131"/>
      <c r="V883" s="1131"/>
      <c r="W883" s="1131"/>
      <c r="X883" s="1132"/>
      <c r="Y883" s="1131"/>
      <c r="Z883" s="1133"/>
      <c r="AA883" s="1131"/>
      <c r="AB883" s="1131"/>
      <c r="AC883" s="1131"/>
      <c r="AD883" s="1131"/>
      <c r="AE883" s="1131"/>
      <c r="AF883" s="1131"/>
      <c r="AG883" s="875"/>
      <c r="AH883" s="1131"/>
    </row>
    <row r="884">
      <c r="A884" s="1131"/>
      <c r="B884" s="1131"/>
      <c r="C884" s="1131"/>
      <c r="D884" s="1131"/>
      <c r="E884" s="1131"/>
      <c r="F884" s="1131"/>
      <c r="G884" s="1132"/>
      <c r="H884" s="1131"/>
      <c r="I884" s="1133"/>
      <c r="J884" s="1131"/>
      <c r="K884" s="1131"/>
      <c r="L884" s="1131"/>
      <c r="M884" s="1131"/>
      <c r="N884" s="1131"/>
      <c r="O884" s="1131"/>
      <c r="P884" s="875"/>
      <c r="Q884" s="1131"/>
      <c r="R884" s="1131"/>
      <c r="S884" s="1131"/>
      <c r="T884" s="1131"/>
      <c r="U884" s="1131"/>
      <c r="V884" s="1131"/>
      <c r="W884" s="1131"/>
      <c r="X884" s="1132"/>
      <c r="Y884" s="1131"/>
      <c r="Z884" s="1133"/>
      <c r="AA884" s="1131"/>
      <c r="AB884" s="1131"/>
      <c r="AC884" s="1131"/>
      <c r="AD884" s="1131"/>
      <c r="AE884" s="1131"/>
      <c r="AF884" s="1131"/>
      <c r="AG884" s="875"/>
      <c r="AH884" s="1131"/>
    </row>
    <row r="885">
      <c r="A885" s="1131"/>
      <c r="B885" s="1131"/>
      <c r="C885" s="1131"/>
      <c r="D885" s="1131"/>
      <c r="E885" s="1131"/>
      <c r="F885" s="1131"/>
      <c r="G885" s="1132"/>
      <c r="H885" s="1131"/>
      <c r="I885" s="1133"/>
      <c r="J885" s="1131"/>
      <c r="K885" s="1131"/>
      <c r="L885" s="1131"/>
      <c r="M885" s="1131"/>
      <c r="N885" s="1131"/>
      <c r="O885" s="1131"/>
      <c r="P885" s="875"/>
      <c r="Q885" s="1131"/>
      <c r="R885" s="1131"/>
      <c r="S885" s="1131"/>
      <c r="T885" s="1131"/>
      <c r="U885" s="1131"/>
      <c r="V885" s="1131"/>
      <c r="W885" s="1131"/>
      <c r="X885" s="1132"/>
      <c r="Y885" s="1131"/>
      <c r="Z885" s="1133"/>
      <c r="AA885" s="1131"/>
      <c r="AB885" s="1131"/>
      <c r="AC885" s="1131"/>
      <c r="AD885" s="1131"/>
      <c r="AE885" s="1131"/>
      <c r="AF885" s="1131"/>
      <c r="AG885" s="875"/>
      <c r="AH885" s="1131"/>
    </row>
    <row r="886">
      <c r="A886" s="1131"/>
      <c r="B886" s="1131"/>
      <c r="C886" s="1131"/>
      <c r="D886" s="1131"/>
      <c r="E886" s="1131"/>
      <c r="F886" s="1131"/>
      <c r="G886" s="1132"/>
      <c r="H886" s="1131"/>
      <c r="I886" s="1133"/>
      <c r="J886" s="1131"/>
      <c r="K886" s="1131"/>
      <c r="L886" s="1131"/>
      <c r="M886" s="1131"/>
      <c r="N886" s="1131"/>
      <c r="O886" s="1131"/>
      <c r="P886" s="875"/>
      <c r="Q886" s="1131"/>
      <c r="R886" s="1131"/>
      <c r="S886" s="1131"/>
      <c r="T886" s="1131"/>
      <c r="U886" s="1131"/>
      <c r="V886" s="1131"/>
      <c r="W886" s="1131"/>
      <c r="X886" s="1132"/>
      <c r="Y886" s="1131"/>
      <c r="Z886" s="1133"/>
      <c r="AA886" s="1131"/>
      <c r="AB886" s="1131"/>
      <c r="AC886" s="1131"/>
      <c r="AD886" s="1131"/>
      <c r="AE886" s="1131"/>
      <c r="AF886" s="1131"/>
      <c r="AG886" s="875"/>
      <c r="AH886" s="1131"/>
    </row>
    <row r="887">
      <c r="A887" s="1131"/>
      <c r="B887" s="1131"/>
      <c r="C887" s="1131"/>
      <c r="D887" s="1131"/>
      <c r="E887" s="1131"/>
      <c r="F887" s="1131"/>
      <c r="G887" s="1132"/>
      <c r="H887" s="1131"/>
      <c r="I887" s="1133"/>
      <c r="J887" s="1131"/>
      <c r="K887" s="1131"/>
      <c r="L887" s="1131"/>
      <c r="M887" s="1131"/>
      <c r="N887" s="1131"/>
      <c r="O887" s="1131"/>
      <c r="P887" s="875"/>
      <c r="Q887" s="1131"/>
      <c r="R887" s="1131"/>
      <c r="S887" s="1131"/>
      <c r="T887" s="1131"/>
      <c r="U887" s="1131"/>
      <c r="V887" s="1131"/>
      <c r="W887" s="1131"/>
      <c r="X887" s="1132"/>
      <c r="Y887" s="1131"/>
      <c r="Z887" s="1133"/>
      <c r="AA887" s="1131"/>
      <c r="AB887" s="1131"/>
      <c r="AC887" s="1131"/>
      <c r="AD887" s="1131"/>
      <c r="AE887" s="1131"/>
      <c r="AF887" s="1131"/>
      <c r="AG887" s="875"/>
      <c r="AH887" s="1131"/>
    </row>
    <row r="888">
      <c r="A888" s="1131"/>
      <c r="B888" s="1131"/>
      <c r="C888" s="1131"/>
      <c r="D888" s="1131"/>
      <c r="E888" s="1131"/>
      <c r="F888" s="1131"/>
      <c r="G888" s="1132"/>
      <c r="H888" s="1131"/>
      <c r="I888" s="1133"/>
      <c r="J888" s="1131"/>
      <c r="K888" s="1131"/>
      <c r="L888" s="1131"/>
      <c r="M888" s="1131"/>
      <c r="N888" s="1131"/>
      <c r="O888" s="1131"/>
      <c r="P888" s="875"/>
      <c r="Q888" s="1131"/>
      <c r="R888" s="1131"/>
      <c r="S888" s="1131"/>
      <c r="T888" s="1131"/>
      <c r="U888" s="1131"/>
      <c r="V888" s="1131"/>
      <c r="W888" s="1131"/>
      <c r="X888" s="1132"/>
      <c r="Y888" s="1131"/>
      <c r="Z888" s="1133"/>
      <c r="AA888" s="1131"/>
      <c r="AB888" s="1131"/>
      <c r="AC888" s="1131"/>
      <c r="AD888" s="1131"/>
      <c r="AE888" s="1131"/>
      <c r="AF888" s="1131"/>
      <c r="AG888" s="875"/>
      <c r="AH888" s="1131"/>
    </row>
    <row r="889">
      <c r="A889" s="1131"/>
      <c r="B889" s="1131"/>
      <c r="C889" s="1131"/>
      <c r="D889" s="1131"/>
      <c r="E889" s="1131"/>
      <c r="F889" s="1131"/>
      <c r="G889" s="1132"/>
      <c r="H889" s="1131"/>
      <c r="I889" s="1133"/>
      <c r="J889" s="1131"/>
      <c r="K889" s="1131"/>
      <c r="L889" s="1131"/>
      <c r="M889" s="1131"/>
      <c r="N889" s="1131"/>
      <c r="O889" s="1131"/>
      <c r="P889" s="875"/>
      <c r="Q889" s="1131"/>
      <c r="R889" s="1131"/>
      <c r="S889" s="1131"/>
      <c r="T889" s="1131"/>
      <c r="U889" s="1131"/>
      <c r="V889" s="1131"/>
      <c r="W889" s="1131"/>
      <c r="X889" s="1132"/>
      <c r="Y889" s="1131"/>
      <c r="Z889" s="1133"/>
      <c r="AA889" s="1131"/>
      <c r="AB889" s="1131"/>
      <c r="AC889" s="1131"/>
      <c r="AD889" s="1131"/>
      <c r="AE889" s="1131"/>
      <c r="AF889" s="1131"/>
      <c r="AG889" s="875"/>
      <c r="AH889" s="1131"/>
    </row>
    <row r="890">
      <c r="A890" s="1131"/>
      <c r="B890" s="1131"/>
      <c r="C890" s="1131"/>
      <c r="D890" s="1131"/>
      <c r="E890" s="1131"/>
      <c r="F890" s="1131"/>
      <c r="G890" s="1132"/>
      <c r="H890" s="1131"/>
      <c r="I890" s="1133"/>
      <c r="J890" s="1131"/>
      <c r="K890" s="1131"/>
      <c r="L890" s="1131"/>
      <c r="M890" s="1131"/>
      <c r="N890" s="1131"/>
      <c r="O890" s="1131"/>
      <c r="P890" s="875"/>
      <c r="Q890" s="1131"/>
      <c r="R890" s="1131"/>
      <c r="S890" s="1131"/>
      <c r="T890" s="1131"/>
      <c r="U890" s="1131"/>
      <c r="V890" s="1131"/>
      <c r="W890" s="1131"/>
      <c r="X890" s="1132"/>
      <c r="Y890" s="1131"/>
      <c r="Z890" s="1133"/>
      <c r="AA890" s="1131"/>
      <c r="AB890" s="1131"/>
      <c r="AC890" s="1131"/>
      <c r="AD890" s="1131"/>
      <c r="AE890" s="1131"/>
      <c r="AF890" s="1131"/>
      <c r="AG890" s="875"/>
      <c r="AH890" s="1131"/>
    </row>
    <row r="891">
      <c r="A891" s="1131"/>
      <c r="B891" s="1131"/>
      <c r="C891" s="1131"/>
      <c r="D891" s="1131"/>
      <c r="E891" s="1131"/>
      <c r="F891" s="1131"/>
      <c r="G891" s="1132"/>
      <c r="H891" s="1131"/>
      <c r="I891" s="1133"/>
      <c r="J891" s="1131"/>
      <c r="K891" s="1131"/>
      <c r="L891" s="1131"/>
      <c r="M891" s="1131"/>
      <c r="N891" s="1131"/>
      <c r="O891" s="1131"/>
      <c r="P891" s="875"/>
      <c r="Q891" s="1131"/>
      <c r="R891" s="1131"/>
      <c r="S891" s="1131"/>
      <c r="T891" s="1131"/>
      <c r="U891" s="1131"/>
      <c r="V891" s="1131"/>
      <c r="W891" s="1131"/>
      <c r="X891" s="1132"/>
      <c r="Y891" s="1131"/>
      <c r="Z891" s="1133"/>
      <c r="AA891" s="1131"/>
      <c r="AB891" s="1131"/>
      <c r="AC891" s="1131"/>
      <c r="AD891" s="1131"/>
      <c r="AE891" s="1131"/>
      <c r="AF891" s="1131"/>
      <c r="AG891" s="875"/>
      <c r="AH891" s="1131"/>
    </row>
    <row r="892">
      <c r="A892" s="1131"/>
      <c r="B892" s="1131"/>
      <c r="C892" s="1131"/>
      <c r="D892" s="1131"/>
      <c r="E892" s="1131"/>
      <c r="F892" s="1131"/>
      <c r="G892" s="1132"/>
      <c r="H892" s="1131"/>
      <c r="I892" s="1133"/>
      <c r="J892" s="1131"/>
      <c r="K892" s="1131"/>
      <c r="L892" s="1131"/>
      <c r="M892" s="1131"/>
      <c r="N892" s="1131"/>
      <c r="O892" s="1131"/>
      <c r="P892" s="875"/>
      <c r="Q892" s="1131"/>
      <c r="R892" s="1131"/>
      <c r="S892" s="1131"/>
      <c r="T892" s="1131"/>
      <c r="U892" s="1131"/>
      <c r="V892" s="1131"/>
      <c r="W892" s="1131"/>
      <c r="X892" s="1132"/>
      <c r="Y892" s="1131"/>
      <c r="Z892" s="1133"/>
      <c r="AA892" s="1131"/>
      <c r="AB892" s="1131"/>
      <c r="AC892" s="1131"/>
      <c r="AD892" s="1131"/>
      <c r="AE892" s="1131"/>
      <c r="AF892" s="1131"/>
      <c r="AG892" s="875"/>
      <c r="AH892" s="1131"/>
    </row>
    <row r="893">
      <c r="A893" s="1131"/>
      <c r="B893" s="1131"/>
      <c r="C893" s="1131"/>
      <c r="D893" s="1131"/>
      <c r="E893" s="1131"/>
      <c r="F893" s="1131"/>
      <c r="G893" s="1132"/>
      <c r="H893" s="1131"/>
      <c r="I893" s="1133"/>
      <c r="J893" s="1131"/>
      <c r="K893" s="1131"/>
      <c r="L893" s="1131"/>
      <c r="M893" s="1131"/>
      <c r="N893" s="1131"/>
      <c r="O893" s="1131"/>
      <c r="P893" s="875"/>
      <c r="Q893" s="1131"/>
      <c r="R893" s="1131"/>
      <c r="S893" s="1131"/>
      <c r="T893" s="1131"/>
      <c r="U893" s="1131"/>
      <c r="V893" s="1131"/>
      <c r="W893" s="1131"/>
      <c r="X893" s="1132"/>
      <c r="Y893" s="1131"/>
      <c r="Z893" s="1133"/>
      <c r="AA893" s="1131"/>
      <c r="AB893" s="1131"/>
      <c r="AC893" s="1131"/>
      <c r="AD893" s="1131"/>
      <c r="AE893" s="1131"/>
      <c r="AF893" s="1131"/>
      <c r="AG893" s="875"/>
      <c r="AH893" s="1131"/>
    </row>
    <row r="894">
      <c r="A894" s="1131"/>
      <c r="B894" s="1131"/>
      <c r="C894" s="1131"/>
      <c r="D894" s="1131"/>
      <c r="E894" s="1131"/>
      <c r="F894" s="1131"/>
      <c r="G894" s="1132"/>
      <c r="H894" s="1131"/>
      <c r="I894" s="1133"/>
      <c r="J894" s="1131"/>
      <c r="K894" s="1131"/>
      <c r="L894" s="1131"/>
      <c r="M894" s="1131"/>
      <c r="N894" s="1131"/>
      <c r="O894" s="1131"/>
      <c r="P894" s="875"/>
      <c r="Q894" s="1131"/>
      <c r="R894" s="1131"/>
      <c r="S894" s="1131"/>
      <c r="T894" s="1131"/>
      <c r="U894" s="1131"/>
      <c r="V894" s="1131"/>
      <c r="W894" s="1131"/>
      <c r="X894" s="1132"/>
      <c r="Y894" s="1131"/>
      <c r="Z894" s="1133"/>
      <c r="AA894" s="1131"/>
      <c r="AB894" s="1131"/>
      <c r="AC894" s="1131"/>
      <c r="AD894" s="1131"/>
      <c r="AE894" s="1131"/>
      <c r="AF894" s="1131"/>
      <c r="AG894" s="875"/>
      <c r="AH894" s="1131"/>
    </row>
    <row r="895">
      <c r="A895" s="1131"/>
      <c r="B895" s="1131"/>
      <c r="C895" s="1131"/>
      <c r="D895" s="1131"/>
      <c r="E895" s="1131"/>
      <c r="F895" s="1131"/>
      <c r="G895" s="1132"/>
      <c r="H895" s="1131"/>
      <c r="I895" s="1133"/>
      <c r="J895" s="1131"/>
      <c r="K895" s="1131"/>
      <c r="L895" s="1131"/>
      <c r="M895" s="1131"/>
      <c r="N895" s="1131"/>
      <c r="O895" s="1131"/>
      <c r="P895" s="875"/>
      <c r="Q895" s="1131"/>
      <c r="R895" s="1131"/>
      <c r="S895" s="1131"/>
      <c r="T895" s="1131"/>
      <c r="U895" s="1131"/>
      <c r="V895" s="1131"/>
      <c r="W895" s="1131"/>
      <c r="X895" s="1132"/>
      <c r="Y895" s="1131"/>
      <c r="Z895" s="1133"/>
      <c r="AA895" s="1131"/>
      <c r="AB895" s="1131"/>
      <c r="AC895" s="1131"/>
      <c r="AD895" s="1131"/>
      <c r="AE895" s="1131"/>
      <c r="AF895" s="1131"/>
      <c r="AG895" s="875"/>
      <c r="AH895" s="1131"/>
    </row>
    <row r="896">
      <c r="A896" s="1131"/>
      <c r="B896" s="1131"/>
      <c r="C896" s="1131"/>
      <c r="D896" s="1131"/>
      <c r="E896" s="1131"/>
      <c r="F896" s="1131"/>
      <c r="G896" s="1132"/>
      <c r="H896" s="1131"/>
      <c r="I896" s="1133"/>
      <c r="J896" s="1131"/>
      <c r="K896" s="1131"/>
      <c r="L896" s="1131"/>
      <c r="M896" s="1131"/>
      <c r="N896" s="1131"/>
      <c r="O896" s="1131"/>
      <c r="P896" s="875"/>
      <c r="Q896" s="1131"/>
      <c r="R896" s="1131"/>
      <c r="S896" s="1131"/>
      <c r="T896" s="1131"/>
      <c r="U896" s="1131"/>
      <c r="V896" s="1131"/>
      <c r="W896" s="1131"/>
      <c r="X896" s="1132"/>
      <c r="Y896" s="1131"/>
      <c r="Z896" s="1133"/>
      <c r="AA896" s="1131"/>
      <c r="AB896" s="1131"/>
      <c r="AC896" s="1131"/>
      <c r="AD896" s="1131"/>
      <c r="AE896" s="1131"/>
      <c r="AF896" s="1131"/>
      <c r="AG896" s="875"/>
      <c r="AH896" s="1131"/>
    </row>
    <row r="897">
      <c r="A897" s="1131"/>
      <c r="B897" s="1131"/>
      <c r="C897" s="1131"/>
      <c r="D897" s="1131"/>
      <c r="E897" s="1131"/>
      <c r="F897" s="1131"/>
      <c r="G897" s="1132"/>
      <c r="H897" s="1131"/>
      <c r="I897" s="1133"/>
      <c r="J897" s="1131"/>
      <c r="K897" s="1131"/>
      <c r="L897" s="1131"/>
      <c r="M897" s="1131"/>
      <c r="N897" s="1131"/>
      <c r="O897" s="1131"/>
      <c r="P897" s="875"/>
      <c r="Q897" s="1131"/>
      <c r="R897" s="1131"/>
      <c r="S897" s="1131"/>
      <c r="T897" s="1131"/>
      <c r="U897" s="1131"/>
      <c r="V897" s="1131"/>
      <c r="W897" s="1131"/>
      <c r="X897" s="1132"/>
      <c r="Y897" s="1131"/>
      <c r="Z897" s="1133"/>
      <c r="AA897" s="1131"/>
      <c r="AB897" s="1131"/>
      <c r="AC897" s="1131"/>
      <c r="AD897" s="1131"/>
      <c r="AE897" s="1131"/>
      <c r="AF897" s="1131"/>
      <c r="AG897" s="875"/>
      <c r="AH897" s="1131"/>
    </row>
    <row r="898">
      <c r="A898" s="1131"/>
      <c r="B898" s="1131"/>
      <c r="C898" s="1131"/>
      <c r="D898" s="1131"/>
      <c r="E898" s="1131"/>
      <c r="F898" s="1131"/>
      <c r="G898" s="1132"/>
      <c r="H898" s="1131"/>
      <c r="I898" s="1133"/>
      <c r="J898" s="1131"/>
      <c r="K898" s="1131"/>
      <c r="L898" s="1131"/>
      <c r="M898" s="1131"/>
      <c r="N898" s="1131"/>
      <c r="O898" s="1131"/>
      <c r="P898" s="875"/>
      <c r="Q898" s="1131"/>
      <c r="R898" s="1131"/>
      <c r="S898" s="1131"/>
      <c r="T898" s="1131"/>
      <c r="U898" s="1131"/>
      <c r="V898" s="1131"/>
      <c r="W898" s="1131"/>
      <c r="X898" s="1132"/>
      <c r="Y898" s="1131"/>
      <c r="Z898" s="1133"/>
      <c r="AA898" s="1131"/>
      <c r="AB898" s="1131"/>
      <c r="AC898" s="1131"/>
      <c r="AD898" s="1131"/>
      <c r="AE898" s="1131"/>
      <c r="AF898" s="1131"/>
      <c r="AG898" s="875"/>
      <c r="AH898" s="1131"/>
    </row>
    <row r="899">
      <c r="A899" s="1131"/>
      <c r="B899" s="1131"/>
      <c r="C899" s="1131"/>
      <c r="D899" s="1131"/>
      <c r="E899" s="1131"/>
      <c r="F899" s="1131"/>
      <c r="G899" s="1132"/>
      <c r="H899" s="1131"/>
      <c r="I899" s="1133"/>
      <c r="J899" s="1131"/>
      <c r="K899" s="1131"/>
      <c r="L899" s="1131"/>
      <c r="M899" s="1131"/>
      <c r="N899" s="1131"/>
      <c r="O899" s="1131"/>
      <c r="P899" s="875"/>
      <c r="Q899" s="1131"/>
      <c r="R899" s="1131"/>
      <c r="S899" s="1131"/>
      <c r="T899" s="1131"/>
      <c r="U899" s="1131"/>
      <c r="V899" s="1131"/>
      <c r="W899" s="1131"/>
      <c r="X899" s="1132"/>
      <c r="Y899" s="1131"/>
      <c r="Z899" s="1133"/>
      <c r="AA899" s="1131"/>
      <c r="AB899" s="1131"/>
      <c r="AC899" s="1131"/>
      <c r="AD899" s="1131"/>
      <c r="AE899" s="1131"/>
      <c r="AF899" s="1131"/>
      <c r="AG899" s="875"/>
      <c r="AH899" s="1131"/>
    </row>
    <row r="900">
      <c r="A900" s="1131"/>
      <c r="B900" s="1131"/>
      <c r="C900" s="1131"/>
      <c r="D900" s="1131"/>
      <c r="E900" s="1131"/>
      <c r="F900" s="1131"/>
      <c r="G900" s="1132"/>
      <c r="H900" s="1131"/>
      <c r="I900" s="1133"/>
      <c r="J900" s="1131"/>
      <c r="K900" s="1131"/>
      <c r="L900" s="1131"/>
      <c r="M900" s="1131"/>
      <c r="N900" s="1131"/>
      <c r="O900" s="1131"/>
      <c r="P900" s="875"/>
      <c r="Q900" s="1131"/>
      <c r="R900" s="1131"/>
      <c r="S900" s="1131"/>
      <c r="T900" s="1131"/>
      <c r="U900" s="1131"/>
      <c r="V900" s="1131"/>
      <c r="W900" s="1131"/>
      <c r="X900" s="1132"/>
      <c r="Y900" s="1131"/>
      <c r="Z900" s="1133"/>
      <c r="AA900" s="1131"/>
      <c r="AB900" s="1131"/>
      <c r="AC900" s="1131"/>
      <c r="AD900" s="1131"/>
      <c r="AE900" s="1131"/>
      <c r="AF900" s="1131"/>
      <c r="AG900" s="875"/>
      <c r="AH900" s="1131"/>
    </row>
    <row r="901">
      <c r="A901" s="1131"/>
      <c r="B901" s="1131"/>
      <c r="C901" s="1131"/>
      <c r="D901" s="1131"/>
      <c r="E901" s="1131"/>
      <c r="F901" s="1131"/>
      <c r="G901" s="1132"/>
      <c r="H901" s="1131"/>
      <c r="I901" s="1133"/>
      <c r="J901" s="1131"/>
      <c r="K901" s="1131"/>
      <c r="L901" s="1131"/>
      <c r="M901" s="1131"/>
      <c r="N901" s="1131"/>
      <c r="O901" s="1131"/>
      <c r="P901" s="875"/>
      <c r="Q901" s="1131"/>
      <c r="R901" s="1131"/>
      <c r="S901" s="1131"/>
      <c r="T901" s="1131"/>
      <c r="U901" s="1131"/>
      <c r="V901" s="1131"/>
      <c r="W901" s="1131"/>
      <c r="X901" s="1132"/>
      <c r="Y901" s="1131"/>
      <c r="Z901" s="1133"/>
      <c r="AA901" s="1131"/>
      <c r="AB901" s="1131"/>
      <c r="AC901" s="1131"/>
      <c r="AD901" s="1131"/>
      <c r="AE901" s="1131"/>
      <c r="AF901" s="1131"/>
      <c r="AG901" s="875"/>
      <c r="AH901" s="1131"/>
    </row>
    <row r="902">
      <c r="A902" s="1131"/>
      <c r="B902" s="1131"/>
      <c r="C902" s="1131"/>
      <c r="D902" s="1131"/>
      <c r="E902" s="1131"/>
      <c r="F902" s="1131"/>
      <c r="G902" s="1132"/>
      <c r="H902" s="1131"/>
      <c r="I902" s="1133"/>
      <c r="J902" s="1131"/>
      <c r="K902" s="1131"/>
      <c r="L902" s="1131"/>
      <c r="M902" s="1131"/>
      <c r="N902" s="1131"/>
      <c r="O902" s="1131"/>
      <c r="P902" s="875"/>
      <c r="Q902" s="1131"/>
      <c r="R902" s="1131"/>
      <c r="S902" s="1131"/>
      <c r="T902" s="1131"/>
      <c r="U902" s="1131"/>
      <c r="V902" s="1131"/>
      <c r="W902" s="1131"/>
      <c r="X902" s="1132"/>
      <c r="Y902" s="1131"/>
      <c r="Z902" s="1133"/>
      <c r="AA902" s="1131"/>
      <c r="AB902" s="1131"/>
      <c r="AC902" s="1131"/>
      <c r="AD902" s="1131"/>
      <c r="AE902" s="1131"/>
      <c r="AF902" s="1131"/>
      <c r="AG902" s="875"/>
      <c r="AH902" s="1131"/>
    </row>
    <row r="903">
      <c r="A903" s="1131"/>
      <c r="B903" s="1131"/>
      <c r="C903" s="1131"/>
      <c r="D903" s="1131"/>
      <c r="E903" s="1131"/>
      <c r="F903" s="1131"/>
      <c r="G903" s="1132"/>
      <c r="H903" s="1131"/>
      <c r="I903" s="1133"/>
      <c r="J903" s="1131"/>
      <c r="K903" s="1131"/>
      <c r="L903" s="1131"/>
      <c r="M903" s="1131"/>
      <c r="N903" s="1131"/>
      <c r="O903" s="1131"/>
      <c r="P903" s="875"/>
      <c r="Q903" s="1131"/>
      <c r="R903" s="1131"/>
      <c r="S903" s="1131"/>
      <c r="T903" s="1131"/>
      <c r="U903" s="1131"/>
      <c r="V903" s="1131"/>
      <c r="W903" s="1131"/>
      <c r="X903" s="1132"/>
      <c r="Y903" s="1131"/>
      <c r="Z903" s="1133"/>
      <c r="AA903" s="1131"/>
      <c r="AB903" s="1131"/>
      <c r="AC903" s="1131"/>
      <c r="AD903" s="1131"/>
      <c r="AE903" s="1131"/>
      <c r="AF903" s="1131"/>
      <c r="AG903" s="875"/>
      <c r="AH903" s="1131"/>
    </row>
    <row r="904">
      <c r="A904" s="1131"/>
      <c r="B904" s="1131"/>
      <c r="C904" s="1131"/>
      <c r="D904" s="1131"/>
      <c r="E904" s="1131"/>
      <c r="F904" s="1131"/>
      <c r="G904" s="1132"/>
      <c r="H904" s="1131"/>
      <c r="I904" s="1133"/>
      <c r="J904" s="1131"/>
      <c r="K904" s="1131"/>
      <c r="L904" s="1131"/>
      <c r="M904" s="1131"/>
      <c r="N904" s="1131"/>
      <c r="O904" s="1131"/>
      <c r="P904" s="875"/>
      <c r="Q904" s="1131"/>
      <c r="R904" s="1131"/>
      <c r="S904" s="1131"/>
      <c r="T904" s="1131"/>
      <c r="U904" s="1131"/>
      <c r="V904" s="1131"/>
      <c r="W904" s="1131"/>
      <c r="X904" s="1132"/>
      <c r="Y904" s="1131"/>
      <c r="Z904" s="1133"/>
      <c r="AA904" s="1131"/>
      <c r="AB904" s="1131"/>
      <c r="AC904" s="1131"/>
      <c r="AD904" s="1131"/>
      <c r="AE904" s="1131"/>
      <c r="AF904" s="1131"/>
      <c r="AG904" s="875"/>
      <c r="AH904" s="1131"/>
    </row>
    <row r="905">
      <c r="A905" s="1131"/>
      <c r="B905" s="1131"/>
      <c r="C905" s="1131"/>
      <c r="D905" s="1131"/>
      <c r="E905" s="1131"/>
      <c r="F905" s="1131"/>
      <c r="G905" s="1132"/>
      <c r="H905" s="1131"/>
      <c r="I905" s="1133"/>
      <c r="J905" s="1131"/>
      <c r="K905" s="1131"/>
      <c r="L905" s="1131"/>
      <c r="M905" s="1131"/>
      <c r="N905" s="1131"/>
      <c r="O905" s="1131"/>
      <c r="P905" s="875"/>
      <c r="Q905" s="1131"/>
      <c r="R905" s="1131"/>
      <c r="S905" s="1131"/>
      <c r="T905" s="1131"/>
      <c r="U905" s="1131"/>
      <c r="V905" s="1131"/>
      <c r="W905" s="1131"/>
      <c r="X905" s="1132"/>
      <c r="Y905" s="1131"/>
      <c r="Z905" s="1133"/>
      <c r="AA905" s="1131"/>
      <c r="AB905" s="1131"/>
      <c r="AC905" s="1131"/>
      <c r="AD905" s="1131"/>
      <c r="AE905" s="1131"/>
      <c r="AF905" s="1131"/>
      <c r="AG905" s="875"/>
      <c r="AH905" s="1131"/>
    </row>
    <row r="906">
      <c r="A906" s="1131"/>
      <c r="B906" s="1131"/>
      <c r="C906" s="1131"/>
      <c r="D906" s="1131"/>
      <c r="E906" s="1131"/>
      <c r="F906" s="1131"/>
      <c r="G906" s="1132"/>
      <c r="H906" s="1131"/>
      <c r="I906" s="1133"/>
      <c r="J906" s="1131"/>
      <c r="K906" s="1131"/>
      <c r="L906" s="1131"/>
      <c r="M906" s="1131"/>
      <c r="N906" s="1131"/>
      <c r="O906" s="1131"/>
      <c r="P906" s="875"/>
      <c r="Q906" s="1131"/>
      <c r="R906" s="1131"/>
      <c r="S906" s="1131"/>
      <c r="T906" s="1131"/>
      <c r="U906" s="1131"/>
      <c r="V906" s="1131"/>
      <c r="W906" s="1131"/>
      <c r="X906" s="1132"/>
      <c r="Y906" s="1131"/>
      <c r="Z906" s="1133"/>
      <c r="AA906" s="1131"/>
      <c r="AB906" s="1131"/>
      <c r="AC906" s="1131"/>
      <c r="AD906" s="1131"/>
      <c r="AE906" s="1131"/>
      <c r="AF906" s="1131"/>
      <c r="AG906" s="875"/>
      <c r="AH906" s="1131"/>
    </row>
    <row r="907">
      <c r="A907" s="1131"/>
      <c r="B907" s="1131"/>
      <c r="C907" s="1131"/>
      <c r="D907" s="1131"/>
      <c r="E907" s="1131"/>
      <c r="F907" s="1131"/>
      <c r="G907" s="1132"/>
      <c r="H907" s="1131"/>
      <c r="I907" s="1133"/>
      <c r="J907" s="1131"/>
      <c r="K907" s="1131"/>
      <c r="L907" s="1131"/>
      <c r="M907" s="1131"/>
      <c r="N907" s="1131"/>
      <c r="O907" s="1131"/>
      <c r="P907" s="875"/>
      <c r="Q907" s="1131"/>
      <c r="R907" s="1131"/>
      <c r="S907" s="1131"/>
      <c r="T907" s="1131"/>
      <c r="U907" s="1131"/>
      <c r="V907" s="1131"/>
      <c r="W907" s="1131"/>
      <c r="X907" s="1132"/>
      <c r="Y907" s="1131"/>
      <c r="Z907" s="1133"/>
      <c r="AA907" s="1131"/>
      <c r="AB907" s="1131"/>
      <c r="AC907" s="1131"/>
      <c r="AD907" s="1131"/>
      <c r="AE907" s="1131"/>
      <c r="AF907" s="1131"/>
      <c r="AG907" s="875"/>
      <c r="AH907" s="1131"/>
    </row>
    <row r="908">
      <c r="A908" s="1131"/>
      <c r="B908" s="1131"/>
      <c r="C908" s="1131"/>
      <c r="D908" s="1131"/>
      <c r="E908" s="1131"/>
      <c r="F908" s="1131"/>
      <c r="G908" s="1132"/>
      <c r="H908" s="1131"/>
      <c r="I908" s="1133"/>
      <c r="J908" s="1131"/>
      <c r="K908" s="1131"/>
      <c r="L908" s="1131"/>
      <c r="M908" s="1131"/>
      <c r="N908" s="1131"/>
      <c r="O908" s="1131"/>
      <c r="P908" s="875"/>
      <c r="Q908" s="1131"/>
      <c r="R908" s="1131"/>
      <c r="S908" s="1131"/>
      <c r="T908" s="1131"/>
      <c r="U908" s="1131"/>
      <c r="V908" s="1131"/>
      <c r="W908" s="1131"/>
      <c r="X908" s="1132"/>
      <c r="Y908" s="1131"/>
      <c r="Z908" s="1133"/>
      <c r="AA908" s="1131"/>
      <c r="AB908" s="1131"/>
      <c r="AC908" s="1131"/>
      <c r="AD908" s="1131"/>
      <c r="AE908" s="1131"/>
      <c r="AF908" s="1131"/>
      <c r="AG908" s="875"/>
      <c r="AH908" s="1131"/>
    </row>
    <row r="909">
      <c r="A909" s="1131"/>
      <c r="B909" s="1131"/>
      <c r="C909" s="1131"/>
      <c r="D909" s="1131"/>
      <c r="E909" s="1131"/>
      <c r="F909" s="1131"/>
      <c r="G909" s="1132"/>
      <c r="H909" s="1131"/>
      <c r="I909" s="1133"/>
      <c r="J909" s="1131"/>
      <c r="K909" s="1131"/>
      <c r="L909" s="1131"/>
      <c r="M909" s="1131"/>
      <c r="N909" s="1131"/>
      <c r="O909" s="1131"/>
      <c r="P909" s="875"/>
      <c r="Q909" s="1131"/>
      <c r="R909" s="1131"/>
      <c r="S909" s="1131"/>
      <c r="T909" s="1131"/>
      <c r="U909" s="1131"/>
      <c r="V909" s="1131"/>
      <c r="W909" s="1131"/>
      <c r="X909" s="1132"/>
      <c r="Y909" s="1131"/>
      <c r="Z909" s="1133"/>
      <c r="AA909" s="1131"/>
      <c r="AB909" s="1131"/>
      <c r="AC909" s="1131"/>
      <c r="AD909" s="1131"/>
      <c r="AE909" s="1131"/>
      <c r="AF909" s="1131"/>
      <c r="AG909" s="875"/>
      <c r="AH909" s="1131"/>
    </row>
    <row r="910">
      <c r="A910" s="1131"/>
      <c r="B910" s="1131"/>
      <c r="C910" s="1131"/>
      <c r="D910" s="1131"/>
      <c r="E910" s="1131"/>
      <c r="F910" s="1131"/>
      <c r="G910" s="1132"/>
      <c r="H910" s="1131"/>
      <c r="I910" s="1133"/>
      <c r="J910" s="1131"/>
      <c r="K910" s="1131"/>
      <c r="L910" s="1131"/>
      <c r="M910" s="1131"/>
      <c r="N910" s="1131"/>
      <c r="O910" s="1131"/>
      <c r="P910" s="875"/>
      <c r="Q910" s="1131"/>
      <c r="R910" s="1131"/>
      <c r="S910" s="1131"/>
      <c r="T910" s="1131"/>
      <c r="U910" s="1131"/>
      <c r="V910" s="1131"/>
      <c r="W910" s="1131"/>
      <c r="X910" s="1132"/>
      <c r="Y910" s="1131"/>
      <c r="Z910" s="1133"/>
      <c r="AA910" s="1131"/>
      <c r="AB910" s="1131"/>
      <c r="AC910" s="1131"/>
      <c r="AD910" s="1131"/>
      <c r="AE910" s="1131"/>
      <c r="AF910" s="1131"/>
      <c r="AG910" s="875"/>
      <c r="AH910" s="1131"/>
    </row>
    <row r="911">
      <c r="A911" s="1131"/>
      <c r="B911" s="1131"/>
      <c r="C911" s="1131"/>
      <c r="D911" s="1131"/>
      <c r="E911" s="1131"/>
      <c r="F911" s="1131"/>
      <c r="G911" s="1132"/>
      <c r="H911" s="1131"/>
      <c r="I911" s="1133"/>
      <c r="J911" s="1131"/>
      <c r="K911" s="1131"/>
      <c r="L911" s="1131"/>
      <c r="M911" s="1131"/>
      <c r="N911" s="1131"/>
      <c r="O911" s="1131"/>
      <c r="P911" s="875"/>
      <c r="Q911" s="1131"/>
      <c r="R911" s="1131"/>
      <c r="S911" s="1131"/>
      <c r="T911" s="1131"/>
      <c r="U911" s="1131"/>
      <c r="V911" s="1131"/>
      <c r="W911" s="1131"/>
      <c r="X911" s="1132"/>
      <c r="Y911" s="1131"/>
      <c r="Z911" s="1133"/>
      <c r="AA911" s="1131"/>
      <c r="AB911" s="1131"/>
      <c r="AC911" s="1131"/>
      <c r="AD911" s="1131"/>
      <c r="AE911" s="1131"/>
      <c r="AF911" s="1131"/>
      <c r="AG911" s="875"/>
      <c r="AH911" s="1131"/>
    </row>
    <row r="912">
      <c r="A912" s="1131"/>
      <c r="B912" s="1131"/>
      <c r="C912" s="1131"/>
      <c r="D912" s="1131"/>
      <c r="E912" s="1131"/>
      <c r="F912" s="1131"/>
      <c r="G912" s="1132"/>
      <c r="H912" s="1131"/>
      <c r="I912" s="1133"/>
      <c r="J912" s="1131"/>
      <c r="K912" s="1131"/>
      <c r="L912" s="1131"/>
      <c r="M912" s="1131"/>
      <c r="N912" s="1131"/>
      <c r="O912" s="1131"/>
      <c r="P912" s="875"/>
      <c r="Q912" s="1131"/>
      <c r="R912" s="1131"/>
      <c r="S912" s="1131"/>
      <c r="T912" s="1131"/>
      <c r="U912" s="1131"/>
      <c r="V912" s="1131"/>
      <c r="W912" s="1131"/>
      <c r="X912" s="1132"/>
      <c r="Y912" s="1131"/>
      <c r="Z912" s="1133"/>
      <c r="AA912" s="1131"/>
      <c r="AB912" s="1131"/>
      <c r="AC912" s="1131"/>
      <c r="AD912" s="1131"/>
      <c r="AE912" s="1131"/>
      <c r="AF912" s="1131"/>
      <c r="AG912" s="875"/>
      <c r="AH912" s="1131"/>
    </row>
    <row r="913">
      <c r="A913" s="1131"/>
      <c r="B913" s="1131"/>
      <c r="C913" s="1131"/>
      <c r="D913" s="1131"/>
      <c r="E913" s="1131"/>
      <c r="F913" s="1131"/>
      <c r="G913" s="1132"/>
      <c r="H913" s="1131"/>
      <c r="I913" s="1133"/>
      <c r="J913" s="1131"/>
      <c r="K913" s="1131"/>
      <c r="L913" s="1131"/>
      <c r="M913" s="1131"/>
      <c r="N913" s="1131"/>
      <c r="O913" s="1131"/>
      <c r="P913" s="875"/>
      <c r="Q913" s="1131"/>
      <c r="R913" s="1131"/>
      <c r="S913" s="1131"/>
      <c r="T913" s="1131"/>
      <c r="U913" s="1131"/>
      <c r="V913" s="1131"/>
      <c r="W913" s="1131"/>
      <c r="X913" s="1132"/>
      <c r="Y913" s="1131"/>
      <c r="Z913" s="1133"/>
      <c r="AA913" s="1131"/>
      <c r="AB913" s="1131"/>
      <c r="AC913" s="1131"/>
      <c r="AD913" s="1131"/>
      <c r="AE913" s="1131"/>
      <c r="AF913" s="1131"/>
      <c r="AG913" s="875"/>
      <c r="AH913" s="1131"/>
    </row>
    <row r="914">
      <c r="A914" s="1131"/>
      <c r="B914" s="1131"/>
      <c r="C914" s="1131"/>
      <c r="D914" s="1131"/>
      <c r="E914" s="1131"/>
      <c r="F914" s="1131"/>
      <c r="G914" s="1132"/>
      <c r="H914" s="1131"/>
      <c r="I914" s="1133"/>
      <c r="J914" s="1131"/>
      <c r="K914" s="1131"/>
      <c r="L914" s="1131"/>
      <c r="M914" s="1131"/>
      <c r="N914" s="1131"/>
      <c r="O914" s="1131"/>
      <c r="P914" s="875"/>
      <c r="Q914" s="1131"/>
      <c r="R914" s="1131"/>
      <c r="S914" s="1131"/>
      <c r="T914" s="1131"/>
      <c r="U914" s="1131"/>
      <c r="V914" s="1131"/>
      <c r="W914" s="1131"/>
      <c r="X914" s="1132"/>
      <c r="Y914" s="1131"/>
      <c r="Z914" s="1133"/>
      <c r="AA914" s="1131"/>
      <c r="AB914" s="1131"/>
      <c r="AC914" s="1131"/>
      <c r="AD914" s="1131"/>
      <c r="AE914" s="1131"/>
      <c r="AF914" s="1131"/>
      <c r="AG914" s="875"/>
      <c r="AH914" s="1131"/>
    </row>
    <row r="915">
      <c r="A915" s="1131"/>
      <c r="B915" s="1131"/>
      <c r="C915" s="1131"/>
      <c r="D915" s="1131"/>
      <c r="E915" s="1131"/>
      <c r="F915" s="1131"/>
      <c r="G915" s="1132"/>
      <c r="H915" s="1131"/>
      <c r="I915" s="1133"/>
      <c r="J915" s="1131"/>
      <c r="K915" s="1131"/>
      <c r="L915" s="1131"/>
      <c r="M915" s="1131"/>
      <c r="N915" s="1131"/>
      <c r="O915" s="1131"/>
      <c r="P915" s="875"/>
      <c r="Q915" s="1131"/>
      <c r="R915" s="1131"/>
      <c r="S915" s="1131"/>
      <c r="T915" s="1131"/>
      <c r="U915" s="1131"/>
      <c r="V915" s="1131"/>
      <c r="W915" s="1131"/>
      <c r="X915" s="1132"/>
      <c r="Y915" s="1131"/>
      <c r="Z915" s="1133"/>
      <c r="AA915" s="1131"/>
      <c r="AB915" s="1131"/>
      <c r="AC915" s="1131"/>
      <c r="AD915" s="1131"/>
      <c r="AE915" s="1131"/>
      <c r="AF915" s="1131"/>
      <c r="AG915" s="875"/>
      <c r="AH915" s="1131"/>
    </row>
    <row r="916">
      <c r="A916" s="1131"/>
      <c r="B916" s="1131"/>
      <c r="C916" s="1131"/>
      <c r="D916" s="1131"/>
      <c r="E916" s="1131"/>
      <c r="F916" s="1131"/>
      <c r="G916" s="1132"/>
      <c r="H916" s="1131"/>
      <c r="I916" s="1133"/>
      <c r="J916" s="1131"/>
      <c r="K916" s="1131"/>
      <c r="L916" s="1131"/>
      <c r="M916" s="1131"/>
      <c r="N916" s="1131"/>
      <c r="O916" s="1131"/>
      <c r="P916" s="875"/>
      <c r="Q916" s="1131"/>
      <c r="R916" s="1131"/>
      <c r="S916" s="1131"/>
      <c r="T916" s="1131"/>
      <c r="U916" s="1131"/>
      <c r="V916" s="1131"/>
      <c r="W916" s="1131"/>
      <c r="X916" s="1132"/>
      <c r="Y916" s="1131"/>
      <c r="Z916" s="1133"/>
      <c r="AA916" s="1131"/>
      <c r="AB916" s="1131"/>
      <c r="AC916" s="1131"/>
      <c r="AD916" s="1131"/>
      <c r="AE916" s="1131"/>
      <c r="AF916" s="1131"/>
      <c r="AG916" s="875"/>
      <c r="AH916" s="1131"/>
    </row>
    <row r="917">
      <c r="A917" s="1131"/>
      <c r="B917" s="1131"/>
      <c r="C917" s="1131"/>
      <c r="D917" s="1131"/>
      <c r="E917" s="1131"/>
      <c r="F917" s="1131"/>
      <c r="G917" s="1132"/>
      <c r="H917" s="1131"/>
      <c r="I917" s="1133"/>
      <c r="J917" s="1131"/>
      <c r="K917" s="1131"/>
      <c r="L917" s="1131"/>
      <c r="M917" s="1131"/>
      <c r="N917" s="1131"/>
      <c r="O917" s="1131"/>
      <c r="P917" s="875"/>
      <c r="Q917" s="1131"/>
      <c r="R917" s="1131"/>
      <c r="S917" s="1131"/>
      <c r="T917" s="1131"/>
      <c r="U917" s="1131"/>
      <c r="V917" s="1131"/>
      <c r="W917" s="1131"/>
      <c r="X917" s="1132"/>
      <c r="Y917" s="1131"/>
      <c r="Z917" s="1133"/>
      <c r="AA917" s="1131"/>
      <c r="AB917" s="1131"/>
      <c r="AC917" s="1131"/>
      <c r="AD917" s="1131"/>
      <c r="AE917" s="1131"/>
      <c r="AF917" s="1131"/>
      <c r="AG917" s="875"/>
      <c r="AH917" s="1131"/>
    </row>
    <row r="918">
      <c r="A918" s="1131"/>
      <c r="B918" s="1131"/>
      <c r="C918" s="1131"/>
      <c r="D918" s="1131"/>
      <c r="E918" s="1131"/>
      <c r="F918" s="1131"/>
      <c r="G918" s="1132"/>
      <c r="H918" s="1131"/>
      <c r="I918" s="1133"/>
      <c r="J918" s="1131"/>
      <c r="K918" s="1131"/>
      <c r="L918" s="1131"/>
      <c r="M918" s="1131"/>
      <c r="N918" s="1131"/>
      <c r="O918" s="1131"/>
      <c r="P918" s="875"/>
      <c r="Q918" s="1131"/>
      <c r="R918" s="1131"/>
      <c r="S918" s="1131"/>
      <c r="T918" s="1131"/>
      <c r="U918" s="1131"/>
      <c r="V918" s="1131"/>
      <c r="W918" s="1131"/>
      <c r="X918" s="1132"/>
      <c r="Y918" s="1131"/>
      <c r="Z918" s="1133"/>
      <c r="AA918" s="1131"/>
      <c r="AB918" s="1131"/>
      <c r="AC918" s="1131"/>
      <c r="AD918" s="1131"/>
      <c r="AE918" s="1131"/>
      <c r="AF918" s="1131"/>
      <c r="AG918" s="875"/>
      <c r="AH918" s="1131"/>
    </row>
    <row r="919">
      <c r="A919" s="1131"/>
      <c r="B919" s="1131"/>
      <c r="C919" s="1131"/>
      <c r="D919" s="1131"/>
      <c r="E919" s="1131"/>
      <c r="F919" s="1131"/>
      <c r="G919" s="1132"/>
      <c r="H919" s="1131"/>
      <c r="I919" s="1133"/>
      <c r="J919" s="1131"/>
      <c r="K919" s="1131"/>
      <c r="L919" s="1131"/>
      <c r="M919" s="1131"/>
      <c r="N919" s="1131"/>
      <c r="O919" s="1131"/>
      <c r="P919" s="875"/>
      <c r="Q919" s="1131"/>
      <c r="R919" s="1131"/>
      <c r="S919" s="1131"/>
      <c r="T919" s="1131"/>
      <c r="U919" s="1131"/>
      <c r="V919" s="1131"/>
      <c r="W919" s="1131"/>
      <c r="X919" s="1132"/>
      <c r="Y919" s="1131"/>
      <c r="Z919" s="1133"/>
      <c r="AA919" s="1131"/>
      <c r="AB919" s="1131"/>
      <c r="AC919" s="1131"/>
      <c r="AD919" s="1131"/>
      <c r="AE919" s="1131"/>
      <c r="AF919" s="1131"/>
      <c r="AG919" s="875"/>
      <c r="AH919" s="1131"/>
    </row>
    <row r="920">
      <c r="A920" s="1131"/>
      <c r="B920" s="1131"/>
      <c r="C920" s="1131"/>
      <c r="D920" s="1131"/>
      <c r="E920" s="1131"/>
      <c r="F920" s="1131"/>
      <c r="G920" s="1132"/>
      <c r="H920" s="1131"/>
      <c r="I920" s="1133"/>
      <c r="J920" s="1131"/>
      <c r="K920" s="1131"/>
      <c r="L920" s="1131"/>
      <c r="M920" s="1131"/>
      <c r="N920" s="1131"/>
      <c r="O920" s="1131"/>
      <c r="P920" s="875"/>
      <c r="Q920" s="1131"/>
      <c r="R920" s="1131"/>
      <c r="S920" s="1131"/>
      <c r="T920" s="1131"/>
      <c r="U920" s="1131"/>
      <c r="V920" s="1131"/>
      <c r="W920" s="1131"/>
      <c r="X920" s="1132"/>
      <c r="Y920" s="1131"/>
      <c r="Z920" s="1133"/>
      <c r="AA920" s="1131"/>
      <c r="AB920" s="1131"/>
      <c r="AC920" s="1131"/>
      <c r="AD920" s="1131"/>
      <c r="AE920" s="1131"/>
      <c r="AF920" s="1131"/>
      <c r="AG920" s="875"/>
      <c r="AH920" s="1131"/>
    </row>
    <row r="921">
      <c r="A921" s="1131"/>
      <c r="B921" s="1131"/>
      <c r="C921" s="1131"/>
      <c r="D921" s="1131"/>
      <c r="E921" s="1131"/>
      <c r="F921" s="1131"/>
      <c r="G921" s="1132"/>
      <c r="H921" s="1131"/>
      <c r="I921" s="1133"/>
      <c r="J921" s="1131"/>
      <c r="K921" s="1131"/>
      <c r="L921" s="1131"/>
      <c r="M921" s="1131"/>
      <c r="N921" s="1131"/>
      <c r="O921" s="1131"/>
      <c r="P921" s="875"/>
      <c r="Q921" s="1131"/>
      <c r="R921" s="1131"/>
      <c r="S921" s="1131"/>
      <c r="T921" s="1131"/>
      <c r="U921" s="1131"/>
      <c r="V921" s="1131"/>
      <c r="W921" s="1131"/>
      <c r="X921" s="1132"/>
      <c r="Y921" s="1131"/>
      <c r="Z921" s="1133"/>
      <c r="AA921" s="1131"/>
      <c r="AB921" s="1131"/>
      <c r="AC921" s="1131"/>
      <c r="AD921" s="1131"/>
      <c r="AE921" s="1131"/>
      <c r="AF921" s="1131"/>
      <c r="AG921" s="875"/>
      <c r="AH921" s="1131"/>
    </row>
    <row r="922">
      <c r="A922" s="1131"/>
      <c r="B922" s="1131"/>
      <c r="C922" s="1131"/>
      <c r="D922" s="1131"/>
      <c r="E922" s="1131"/>
      <c r="F922" s="1131"/>
      <c r="G922" s="1132"/>
      <c r="H922" s="1131"/>
      <c r="I922" s="1133"/>
      <c r="J922" s="1131"/>
      <c r="K922" s="1131"/>
      <c r="L922" s="1131"/>
      <c r="M922" s="1131"/>
      <c r="N922" s="1131"/>
      <c r="O922" s="1131"/>
      <c r="P922" s="875"/>
      <c r="Q922" s="1131"/>
      <c r="R922" s="1131"/>
      <c r="S922" s="1131"/>
      <c r="T922" s="1131"/>
      <c r="U922" s="1131"/>
      <c r="V922" s="1131"/>
      <c r="W922" s="1131"/>
      <c r="X922" s="1132"/>
      <c r="Y922" s="1131"/>
      <c r="Z922" s="1133"/>
      <c r="AA922" s="1131"/>
      <c r="AB922" s="1131"/>
      <c r="AC922" s="1131"/>
      <c r="AD922" s="1131"/>
      <c r="AE922" s="1131"/>
      <c r="AF922" s="1131"/>
      <c r="AG922" s="875"/>
      <c r="AH922" s="1131"/>
    </row>
    <row r="923">
      <c r="A923" s="1131"/>
      <c r="B923" s="1131"/>
      <c r="C923" s="1131"/>
      <c r="D923" s="1131"/>
      <c r="E923" s="1131"/>
      <c r="F923" s="1131"/>
      <c r="G923" s="1132"/>
      <c r="H923" s="1131"/>
      <c r="I923" s="1133"/>
      <c r="J923" s="1131"/>
      <c r="K923" s="1131"/>
      <c r="L923" s="1131"/>
      <c r="M923" s="1131"/>
      <c r="N923" s="1131"/>
      <c r="O923" s="1131"/>
      <c r="P923" s="875"/>
      <c r="Q923" s="1131"/>
      <c r="R923" s="1131"/>
      <c r="S923" s="1131"/>
      <c r="T923" s="1131"/>
      <c r="U923" s="1131"/>
      <c r="V923" s="1131"/>
      <c r="W923" s="1131"/>
      <c r="X923" s="1132"/>
      <c r="Y923" s="1131"/>
      <c r="Z923" s="1133"/>
      <c r="AA923" s="1131"/>
      <c r="AB923" s="1131"/>
      <c r="AC923" s="1131"/>
      <c r="AD923" s="1131"/>
      <c r="AE923" s="1131"/>
      <c r="AF923" s="1131"/>
      <c r="AG923" s="875"/>
      <c r="AH923" s="1131"/>
    </row>
    <row r="924">
      <c r="A924" s="1131"/>
      <c r="B924" s="1131"/>
      <c r="C924" s="1131"/>
      <c r="D924" s="1131"/>
      <c r="E924" s="1131"/>
      <c r="F924" s="1131"/>
      <c r="G924" s="1132"/>
      <c r="H924" s="1131"/>
      <c r="I924" s="1133"/>
      <c r="J924" s="1131"/>
      <c r="K924" s="1131"/>
      <c r="L924" s="1131"/>
      <c r="M924" s="1131"/>
      <c r="N924" s="1131"/>
      <c r="O924" s="1131"/>
      <c r="P924" s="875"/>
      <c r="Q924" s="1131"/>
      <c r="R924" s="1131"/>
      <c r="S924" s="1131"/>
      <c r="T924" s="1131"/>
      <c r="U924" s="1131"/>
      <c r="V924" s="1131"/>
      <c r="W924" s="1131"/>
      <c r="X924" s="1132"/>
      <c r="Y924" s="1131"/>
      <c r="Z924" s="1133"/>
      <c r="AA924" s="1131"/>
      <c r="AB924" s="1131"/>
      <c r="AC924" s="1131"/>
      <c r="AD924" s="1131"/>
      <c r="AE924" s="1131"/>
      <c r="AF924" s="1131"/>
      <c r="AG924" s="875"/>
      <c r="AH924" s="1131"/>
    </row>
    <row r="925">
      <c r="A925" s="1131"/>
      <c r="B925" s="1131"/>
      <c r="C925" s="1131"/>
      <c r="D925" s="1131"/>
      <c r="E925" s="1131"/>
      <c r="F925" s="1131"/>
      <c r="G925" s="1132"/>
      <c r="H925" s="1131"/>
      <c r="I925" s="1133"/>
      <c r="J925" s="1131"/>
      <c r="K925" s="1131"/>
      <c r="L925" s="1131"/>
      <c r="M925" s="1131"/>
      <c r="N925" s="1131"/>
      <c r="O925" s="1131"/>
      <c r="P925" s="875"/>
      <c r="Q925" s="1131"/>
      <c r="R925" s="1131"/>
      <c r="S925" s="1131"/>
      <c r="T925" s="1131"/>
      <c r="U925" s="1131"/>
      <c r="V925" s="1131"/>
      <c r="W925" s="1131"/>
      <c r="X925" s="1132"/>
      <c r="Y925" s="1131"/>
      <c r="Z925" s="1133"/>
      <c r="AA925" s="1131"/>
      <c r="AB925" s="1131"/>
      <c r="AC925" s="1131"/>
      <c r="AD925" s="1131"/>
      <c r="AE925" s="1131"/>
      <c r="AF925" s="1131"/>
      <c r="AG925" s="875"/>
      <c r="AH925" s="1131"/>
    </row>
    <row r="926">
      <c r="A926" s="1131"/>
      <c r="B926" s="1131"/>
      <c r="C926" s="1131"/>
      <c r="D926" s="1131"/>
      <c r="E926" s="1131"/>
      <c r="F926" s="1131"/>
      <c r="G926" s="1132"/>
      <c r="H926" s="1131"/>
      <c r="I926" s="1133"/>
      <c r="J926" s="1131"/>
      <c r="K926" s="1131"/>
      <c r="L926" s="1131"/>
      <c r="M926" s="1131"/>
      <c r="N926" s="1131"/>
      <c r="O926" s="1131"/>
      <c r="P926" s="875"/>
      <c r="Q926" s="1131"/>
      <c r="R926" s="1131"/>
      <c r="S926" s="1131"/>
      <c r="T926" s="1131"/>
      <c r="U926" s="1131"/>
      <c r="V926" s="1131"/>
      <c r="W926" s="1131"/>
      <c r="X926" s="1132"/>
      <c r="Y926" s="1131"/>
      <c r="Z926" s="1133"/>
      <c r="AA926" s="1131"/>
      <c r="AB926" s="1131"/>
      <c r="AC926" s="1131"/>
      <c r="AD926" s="1131"/>
      <c r="AE926" s="1131"/>
      <c r="AF926" s="1131"/>
      <c r="AG926" s="875"/>
      <c r="AH926" s="1131"/>
    </row>
    <row r="927">
      <c r="A927" s="1131"/>
      <c r="B927" s="1131"/>
      <c r="C927" s="1131"/>
      <c r="D927" s="1131"/>
      <c r="E927" s="1131"/>
      <c r="F927" s="1131"/>
      <c r="G927" s="1132"/>
      <c r="H927" s="1131"/>
      <c r="I927" s="1133"/>
      <c r="J927" s="1131"/>
      <c r="K927" s="1131"/>
      <c r="L927" s="1131"/>
      <c r="M927" s="1131"/>
      <c r="N927" s="1131"/>
      <c r="O927" s="1131"/>
      <c r="P927" s="875"/>
      <c r="Q927" s="1131"/>
      <c r="R927" s="1131"/>
      <c r="S927" s="1131"/>
      <c r="T927" s="1131"/>
      <c r="U927" s="1131"/>
      <c r="V927" s="1131"/>
      <c r="W927" s="1131"/>
      <c r="X927" s="1132"/>
      <c r="Y927" s="1131"/>
      <c r="Z927" s="1133"/>
      <c r="AA927" s="1131"/>
      <c r="AB927" s="1131"/>
      <c r="AC927" s="1131"/>
      <c r="AD927" s="1131"/>
      <c r="AE927" s="1131"/>
      <c r="AF927" s="1131"/>
      <c r="AG927" s="875"/>
      <c r="AH927" s="1131"/>
    </row>
    <row r="928">
      <c r="A928" s="1131"/>
      <c r="B928" s="1131"/>
      <c r="C928" s="1131"/>
      <c r="D928" s="1131"/>
      <c r="E928" s="1131"/>
      <c r="F928" s="1131"/>
      <c r="G928" s="1132"/>
      <c r="H928" s="1131"/>
      <c r="I928" s="1133"/>
      <c r="J928" s="1131"/>
      <c r="K928" s="1131"/>
      <c r="L928" s="1131"/>
      <c r="M928" s="1131"/>
      <c r="N928" s="1131"/>
      <c r="O928" s="1131"/>
      <c r="P928" s="875"/>
      <c r="Q928" s="1131"/>
      <c r="R928" s="1131"/>
      <c r="S928" s="1131"/>
      <c r="T928" s="1131"/>
      <c r="U928" s="1131"/>
      <c r="V928" s="1131"/>
      <c r="W928" s="1131"/>
      <c r="X928" s="1132"/>
      <c r="Y928" s="1131"/>
      <c r="Z928" s="1133"/>
      <c r="AA928" s="1131"/>
      <c r="AB928" s="1131"/>
      <c r="AC928" s="1131"/>
      <c r="AD928" s="1131"/>
      <c r="AE928" s="1131"/>
      <c r="AF928" s="1131"/>
      <c r="AG928" s="875"/>
      <c r="AH928" s="1131"/>
    </row>
    <row r="929">
      <c r="A929" s="1131"/>
      <c r="B929" s="1131"/>
      <c r="C929" s="1131"/>
      <c r="D929" s="1131"/>
      <c r="E929" s="1131"/>
      <c r="F929" s="1131"/>
      <c r="G929" s="1132"/>
      <c r="H929" s="1131"/>
      <c r="I929" s="1133"/>
      <c r="J929" s="1131"/>
      <c r="K929" s="1131"/>
      <c r="L929" s="1131"/>
      <c r="M929" s="1131"/>
      <c r="N929" s="1131"/>
      <c r="O929" s="1131"/>
      <c r="P929" s="875"/>
      <c r="Q929" s="1131"/>
      <c r="R929" s="1131"/>
      <c r="S929" s="1131"/>
      <c r="T929" s="1131"/>
      <c r="U929" s="1131"/>
      <c r="V929" s="1131"/>
      <c r="W929" s="1131"/>
      <c r="X929" s="1132"/>
      <c r="Y929" s="1131"/>
      <c r="Z929" s="1133"/>
      <c r="AA929" s="1131"/>
      <c r="AB929" s="1131"/>
      <c r="AC929" s="1131"/>
      <c r="AD929" s="1131"/>
      <c r="AE929" s="1131"/>
      <c r="AF929" s="1131"/>
      <c r="AG929" s="875"/>
      <c r="AH929" s="1131"/>
    </row>
    <row r="930">
      <c r="A930" s="1131"/>
      <c r="B930" s="1131"/>
      <c r="C930" s="1131"/>
      <c r="D930" s="1131"/>
      <c r="E930" s="1131"/>
      <c r="F930" s="1131"/>
      <c r="G930" s="1132"/>
      <c r="H930" s="1131"/>
      <c r="I930" s="1133"/>
      <c r="J930" s="1131"/>
      <c r="K930" s="1131"/>
      <c r="L930" s="1131"/>
      <c r="M930" s="1131"/>
      <c r="N930" s="1131"/>
      <c r="O930" s="1131"/>
      <c r="P930" s="875"/>
      <c r="Q930" s="1131"/>
      <c r="R930" s="1131"/>
      <c r="S930" s="1131"/>
      <c r="T930" s="1131"/>
      <c r="U930" s="1131"/>
      <c r="V930" s="1131"/>
      <c r="W930" s="1131"/>
      <c r="X930" s="1132"/>
      <c r="Y930" s="1131"/>
      <c r="Z930" s="1133"/>
      <c r="AA930" s="1131"/>
      <c r="AB930" s="1131"/>
      <c r="AC930" s="1131"/>
      <c r="AD930" s="1131"/>
      <c r="AE930" s="1131"/>
      <c r="AF930" s="1131"/>
      <c r="AG930" s="875"/>
      <c r="AH930" s="1131"/>
    </row>
    <row r="931">
      <c r="A931" s="1131"/>
      <c r="B931" s="1131"/>
      <c r="C931" s="1131"/>
      <c r="D931" s="1131"/>
      <c r="E931" s="1131"/>
      <c r="F931" s="1131"/>
      <c r="G931" s="1132"/>
      <c r="H931" s="1131"/>
      <c r="I931" s="1133"/>
      <c r="J931" s="1131"/>
      <c r="K931" s="1131"/>
      <c r="L931" s="1131"/>
      <c r="M931" s="1131"/>
      <c r="N931" s="1131"/>
      <c r="O931" s="1131"/>
      <c r="P931" s="875"/>
      <c r="Q931" s="1131"/>
      <c r="R931" s="1131"/>
      <c r="S931" s="1131"/>
      <c r="T931" s="1131"/>
      <c r="U931" s="1131"/>
      <c r="V931" s="1131"/>
      <c r="W931" s="1131"/>
      <c r="X931" s="1132"/>
      <c r="Y931" s="1131"/>
      <c r="Z931" s="1133"/>
      <c r="AA931" s="1131"/>
      <c r="AB931" s="1131"/>
      <c r="AC931" s="1131"/>
      <c r="AD931" s="1131"/>
      <c r="AE931" s="1131"/>
      <c r="AF931" s="1131"/>
      <c r="AG931" s="875"/>
      <c r="AH931" s="1131"/>
    </row>
    <row r="932">
      <c r="A932" s="1131"/>
      <c r="B932" s="1131"/>
      <c r="C932" s="1131"/>
      <c r="D932" s="1131"/>
      <c r="E932" s="1131"/>
      <c r="F932" s="1131"/>
      <c r="G932" s="1132"/>
      <c r="H932" s="1131"/>
      <c r="I932" s="1133"/>
      <c r="J932" s="1131"/>
      <c r="K932" s="1131"/>
      <c r="L932" s="1131"/>
      <c r="M932" s="1131"/>
      <c r="N932" s="1131"/>
      <c r="O932" s="1131"/>
      <c r="P932" s="875"/>
      <c r="Q932" s="1131"/>
      <c r="R932" s="1131"/>
      <c r="S932" s="1131"/>
      <c r="T932" s="1131"/>
      <c r="U932" s="1131"/>
      <c r="V932" s="1131"/>
      <c r="W932" s="1131"/>
      <c r="X932" s="1132"/>
      <c r="Y932" s="1131"/>
      <c r="Z932" s="1133"/>
      <c r="AA932" s="1131"/>
      <c r="AB932" s="1131"/>
      <c r="AC932" s="1131"/>
      <c r="AD932" s="1131"/>
      <c r="AE932" s="1131"/>
      <c r="AF932" s="1131"/>
      <c r="AG932" s="875"/>
      <c r="AH932" s="1131"/>
    </row>
    <row r="933">
      <c r="A933" s="1131"/>
      <c r="B933" s="1131"/>
      <c r="C933" s="1131"/>
      <c r="D933" s="1131"/>
      <c r="E933" s="1131"/>
      <c r="F933" s="1131"/>
      <c r="G933" s="1132"/>
      <c r="H933" s="1131"/>
      <c r="I933" s="1133"/>
      <c r="J933" s="1131"/>
      <c r="K933" s="1131"/>
      <c r="L933" s="1131"/>
      <c r="M933" s="1131"/>
      <c r="N933" s="1131"/>
      <c r="O933" s="1131"/>
      <c r="P933" s="875"/>
      <c r="Q933" s="1131"/>
      <c r="R933" s="1131"/>
      <c r="S933" s="1131"/>
      <c r="T933" s="1131"/>
      <c r="U933" s="1131"/>
      <c r="V933" s="1131"/>
      <c r="W933" s="1131"/>
      <c r="X933" s="1132"/>
      <c r="Y933" s="1131"/>
      <c r="Z933" s="1133"/>
      <c r="AA933" s="1131"/>
      <c r="AB933" s="1131"/>
      <c r="AC933" s="1131"/>
      <c r="AD933" s="1131"/>
      <c r="AE933" s="1131"/>
      <c r="AF933" s="1131"/>
      <c r="AG933" s="875"/>
      <c r="AH933" s="1131"/>
    </row>
    <row r="934">
      <c r="A934" s="1131"/>
      <c r="B934" s="1131"/>
      <c r="C934" s="1131"/>
      <c r="D934" s="1131"/>
      <c r="E934" s="1131"/>
      <c r="F934" s="1131"/>
      <c r="G934" s="1132"/>
      <c r="H934" s="1131"/>
      <c r="I934" s="1133"/>
      <c r="J934" s="1131"/>
      <c r="K934" s="1131"/>
      <c r="L934" s="1131"/>
      <c r="M934" s="1131"/>
      <c r="N934" s="1131"/>
      <c r="O934" s="1131"/>
      <c r="P934" s="875"/>
      <c r="Q934" s="1131"/>
      <c r="R934" s="1131"/>
      <c r="S934" s="1131"/>
      <c r="T934" s="1131"/>
      <c r="U934" s="1131"/>
      <c r="V934" s="1131"/>
      <c r="W934" s="1131"/>
      <c r="X934" s="1132"/>
      <c r="Y934" s="1131"/>
      <c r="Z934" s="1133"/>
      <c r="AA934" s="1131"/>
      <c r="AB934" s="1131"/>
      <c r="AC934" s="1131"/>
      <c r="AD934" s="1131"/>
      <c r="AE934" s="1131"/>
      <c r="AF934" s="1131"/>
      <c r="AG934" s="875"/>
      <c r="AH934" s="1131"/>
    </row>
    <row r="935">
      <c r="A935" s="1131"/>
      <c r="B935" s="1131"/>
      <c r="C935" s="1131"/>
      <c r="D935" s="1131"/>
      <c r="E935" s="1131"/>
      <c r="F935" s="1131"/>
      <c r="G935" s="1132"/>
      <c r="H935" s="1131"/>
      <c r="I935" s="1133"/>
      <c r="J935" s="1131"/>
      <c r="K935" s="1131"/>
      <c r="L935" s="1131"/>
      <c r="M935" s="1131"/>
      <c r="N935" s="1131"/>
      <c r="O935" s="1131"/>
      <c r="P935" s="875"/>
      <c r="Q935" s="1131"/>
      <c r="R935" s="1131"/>
      <c r="S935" s="1131"/>
      <c r="T935" s="1131"/>
      <c r="U935" s="1131"/>
      <c r="V935" s="1131"/>
      <c r="W935" s="1131"/>
      <c r="X935" s="1132"/>
      <c r="Y935" s="1131"/>
      <c r="Z935" s="1133"/>
      <c r="AA935" s="1131"/>
      <c r="AB935" s="1131"/>
      <c r="AC935" s="1131"/>
      <c r="AD935" s="1131"/>
      <c r="AE935" s="1131"/>
      <c r="AF935" s="1131"/>
      <c r="AG935" s="875"/>
      <c r="AH935" s="1131"/>
    </row>
    <row r="936">
      <c r="A936" s="1131"/>
      <c r="B936" s="1131"/>
      <c r="C936" s="1131"/>
      <c r="D936" s="1131"/>
      <c r="E936" s="1131"/>
      <c r="F936" s="1131"/>
      <c r="G936" s="1132"/>
      <c r="H936" s="1131"/>
      <c r="I936" s="1133"/>
      <c r="J936" s="1131"/>
      <c r="K936" s="1131"/>
      <c r="L936" s="1131"/>
      <c r="M936" s="1131"/>
      <c r="N936" s="1131"/>
      <c r="O936" s="1131"/>
      <c r="P936" s="875"/>
      <c r="Q936" s="1131"/>
      <c r="R936" s="1131"/>
      <c r="S936" s="1131"/>
      <c r="T936" s="1131"/>
      <c r="U936" s="1131"/>
      <c r="V936" s="1131"/>
      <c r="W936" s="1131"/>
      <c r="X936" s="1132"/>
      <c r="Y936" s="1131"/>
      <c r="Z936" s="1133"/>
      <c r="AA936" s="1131"/>
      <c r="AB936" s="1131"/>
      <c r="AC936" s="1131"/>
      <c r="AD936" s="1131"/>
      <c r="AE936" s="1131"/>
      <c r="AF936" s="1131"/>
      <c r="AG936" s="875"/>
      <c r="AH936" s="1131"/>
    </row>
    <row r="937">
      <c r="A937" s="1131"/>
      <c r="B937" s="1131"/>
      <c r="C937" s="1131"/>
      <c r="D937" s="1131"/>
      <c r="E937" s="1131"/>
      <c r="F937" s="1131"/>
      <c r="G937" s="1132"/>
      <c r="H937" s="1131"/>
      <c r="I937" s="1133"/>
      <c r="J937" s="1131"/>
      <c r="K937" s="1131"/>
      <c r="L937" s="1131"/>
      <c r="M937" s="1131"/>
      <c r="N937" s="1131"/>
      <c r="O937" s="1131"/>
      <c r="P937" s="875"/>
      <c r="Q937" s="1131"/>
      <c r="R937" s="1131"/>
      <c r="S937" s="1131"/>
      <c r="T937" s="1131"/>
      <c r="U937" s="1131"/>
      <c r="V937" s="1131"/>
      <c r="W937" s="1131"/>
      <c r="X937" s="1132"/>
      <c r="Y937" s="1131"/>
      <c r="Z937" s="1133"/>
      <c r="AA937" s="1131"/>
      <c r="AB937" s="1131"/>
      <c r="AC937" s="1131"/>
      <c r="AD937" s="1131"/>
      <c r="AE937" s="1131"/>
      <c r="AF937" s="1131"/>
      <c r="AG937" s="875"/>
      <c r="AH937" s="1131"/>
    </row>
    <row r="938">
      <c r="A938" s="1131"/>
      <c r="B938" s="1131"/>
      <c r="C938" s="1131"/>
      <c r="D938" s="1131"/>
      <c r="E938" s="1131"/>
      <c r="F938" s="1131"/>
      <c r="G938" s="1132"/>
      <c r="H938" s="1131"/>
      <c r="I938" s="1133"/>
      <c r="J938" s="1131"/>
      <c r="K938" s="1131"/>
      <c r="L938" s="1131"/>
      <c r="M938" s="1131"/>
      <c r="N938" s="1131"/>
      <c r="O938" s="1131"/>
      <c r="P938" s="875"/>
      <c r="Q938" s="1131"/>
      <c r="R938" s="1131"/>
      <c r="S938" s="1131"/>
      <c r="T938" s="1131"/>
      <c r="U938" s="1131"/>
      <c r="V938" s="1131"/>
      <c r="W938" s="1131"/>
      <c r="X938" s="1132"/>
      <c r="Y938" s="1131"/>
      <c r="Z938" s="1133"/>
      <c r="AA938" s="1131"/>
      <c r="AB938" s="1131"/>
      <c r="AC938" s="1131"/>
      <c r="AD938" s="1131"/>
      <c r="AE938" s="1131"/>
      <c r="AF938" s="1131"/>
      <c r="AG938" s="875"/>
      <c r="AH938" s="1131"/>
    </row>
    <row r="939">
      <c r="A939" s="1131"/>
      <c r="B939" s="1131"/>
      <c r="C939" s="1131"/>
      <c r="D939" s="1131"/>
      <c r="E939" s="1131"/>
      <c r="F939" s="1131"/>
      <c r="G939" s="1132"/>
      <c r="H939" s="1131"/>
      <c r="I939" s="1133"/>
      <c r="J939" s="1131"/>
      <c r="K939" s="1131"/>
      <c r="L939" s="1131"/>
      <c r="M939" s="1131"/>
      <c r="N939" s="1131"/>
      <c r="O939" s="1131"/>
      <c r="P939" s="875"/>
      <c r="Q939" s="1131"/>
      <c r="R939" s="1131"/>
      <c r="S939" s="1131"/>
      <c r="T939" s="1131"/>
      <c r="U939" s="1131"/>
      <c r="V939" s="1131"/>
      <c r="W939" s="1131"/>
      <c r="X939" s="1132"/>
      <c r="Y939" s="1131"/>
      <c r="Z939" s="1133"/>
      <c r="AA939" s="1131"/>
      <c r="AB939" s="1131"/>
      <c r="AC939" s="1131"/>
      <c r="AD939" s="1131"/>
      <c r="AE939" s="1131"/>
      <c r="AF939" s="1131"/>
      <c r="AG939" s="875"/>
      <c r="AH939" s="1131"/>
    </row>
    <row r="940">
      <c r="A940" s="1131"/>
      <c r="B940" s="1131"/>
      <c r="C940" s="1131"/>
      <c r="D940" s="1131"/>
      <c r="E940" s="1131"/>
      <c r="F940" s="1131"/>
      <c r="G940" s="1132"/>
      <c r="H940" s="1131"/>
      <c r="I940" s="1133"/>
      <c r="J940" s="1131"/>
      <c r="K940" s="1131"/>
      <c r="L940" s="1131"/>
      <c r="M940" s="1131"/>
      <c r="N940" s="1131"/>
      <c r="O940" s="1131"/>
      <c r="P940" s="875"/>
      <c r="Q940" s="1131"/>
      <c r="R940" s="1131"/>
      <c r="S940" s="1131"/>
      <c r="T940" s="1131"/>
      <c r="U940" s="1131"/>
      <c r="V940" s="1131"/>
      <c r="W940" s="1131"/>
      <c r="X940" s="1132"/>
      <c r="Y940" s="1131"/>
      <c r="Z940" s="1133"/>
      <c r="AA940" s="1131"/>
      <c r="AB940" s="1131"/>
      <c r="AC940" s="1131"/>
      <c r="AD940" s="1131"/>
      <c r="AE940" s="1131"/>
      <c r="AF940" s="1131"/>
      <c r="AG940" s="875"/>
      <c r="AH940" s="1131"/>
    </row>
    <row r="941">
      <c r="A941" s="1131"/>
      <c r="B941" s="1131"/>
      <c r="C941" s="1131"/>
      <c r="D941" s="1131"/>
      <c r="E941" s="1131"/>
      <c r="F941" s="1131"/>
      <c r="G941" s="1132"/>
      <c r="H941" s="1131"/>
      <c r="I941" s="1133"/>
      <c r="J941" s="1131"/>
      <c r="K941" s="1131"/>
      <c r="L941" s="1131"/>
      <c r="M941" s="1131"/>
      <c r="N941" s="1131"/>
      <c r="O941" s="1131"/>
      <c r="P941" s="875"/>
      <c r="Q941" s="1131"/>
      <c r="R941" s="1131"/>
      <c r="S941" s="1131"/>
      <c r="T941" s="1131"/>
      <c r="U941" s="1131"/>
      <c r="V941" s="1131"/>
      <c r="W941" s="1131"/>
      <c r="X941" s="1132"/>
      <c r="Y941" s="1131"/>
      <c r="Z941" s="1133"/>
      <c r="AA941" s="1131"/>
      <c r="AB941" s="1131"/>
      <c r="AC941" s="1131"/>
      <c r="AD941" s="1131"/>
      <c r="AE941" s="1131"/>
      <c r="AF941" s="1131"/>
      <c r="AG941" s="875"/>
      <c r="AH941" s="1131"/>
    </row>
    <row r="942">
      <c r="A942" s="1131"/>
      <c r="B942" s="1131"/>
      <c r="C942" s="1131"/>
      <c r="D942" s="1131"/>
      <c r="E942" s="1131"/>
      <c r="F942" s="1131"/>
      <c r="G942" s="1132"/>
      <c r="H942" s="1131"/>
      <c r="I942" s="1133"/>
      <c r="J942" s="1131"/>
      <c r="K942" s="1131"/>
      <c r="L942" s="1131"/>
      <c r="M942" s="1131"/>
      <c r="N942" s="1131"/>
      <c r="O942" s="1131"/>
      <c r="P942" s="875"/>
      <c r="Q942" s="1131"/>
      <c r="R942" s="1131"/>
      <c r="S942" s="1131"/>
      <c r="T942" s="1131"/>
      <c r="U942" s="1131"/>
      <c r="V942" s="1131"/>
      <c r="W942" s="1131"/>
      <c r="X942" s="1132"/>
      <c r="Y942" s="1131"/>
      <c r="Z942" s="1133"/>
      <c r="AA942" s="1131"/>
      <c r="AB942" s="1131"/>
      <c r="AC942" s="1131"/>
      <c r="AD942" s="1131"/>
      <c r="AE942" s="1131"/>
      <c r="AF942" s="1131"/>
      <c r="AG942" s="875"/>
      <c r="AH942" s="1131"/>
    </row>
    <row r="943">
      <c r="A943" s="1131"/>
      <c r="B943" s="1131"/>
      <c r="C943" s="1131"/>
      <c r="D943" s="1131"/>
      <c r="E943" s="1131"/>
      <c r="F943" s="1131"/>
      <c r="G943" s="1132"/>
      <c r="H943" s="1131"/>
      <c r="I943" s="1133"/>
      <c r="J943" s="1131"/>
      <c r="K943" s="1131"/>
      <c r="L943" s="1131"/>
      <c r="M943" s="1131"/>
      <c r="N943" s="1131"/>
      <c r="O943" s="1131"/>
      <c r="P943" s="875"/>
      <c r="Q943" s="1131"/>
      <c r="R943" s="1131"/>
      <c r="S943" s="1131"/>
      <c r="T943" s="1131"/>
      <c r="U943" s="1131"/>
      <c r="V943" s="1131"/>
      <c r="W943" s="1131"/>
      <c r="X943" s="1132"/>
      <c r="Y943" s="1131"/>
      <c r="Z943" s="1133"/>
      <c r="AA943" s="1131"/>
      <c r="AB943" s="1131"/>
      <c r="AC943" s="1131"/>
      <c r="AD943" s="1131"/>
      <c r="AE943" s="1131"/>
      <c r="AF943" s="1131"/>
      <c r="AG943" s="875"/>
      <c r="AH943" s="1131"/>
    </row>
    <row r="944">
      <c r="A944" s="1131"/>
      <c r="B944" s="1131"/>
      <c r="C944" s="1131"/>
      <c r="D944" s="1131"/>
      <c r="E944" s="1131"/>
      <c r="F944" s="1131"/>
      <c r="G944" s="1132"/>
      <c r="H944" s="1131"/>
      <c r="I944" s="1133"/>
      <c r="J944" s="1131"/>
      <c r="K944" s="1131"/>
      <c r="L944" s="1131"/>
      <c r="M944" s="1131"/>
      <c r="N944" s="1131"/>
      <c r="O944" s="1131"/>
      <c r="P944" s="875"/>
      <c r="Q944" s="1131"/>
      <c r="R944" s="1131"/>
      <c r="S944" s="1131"/>
      <c r="T944" s="1131"/>
      <c r="U944" s="1131"/>
      <c r="V944" s="1131"/>
      <c r="W944" s="1131"/>
      <c r="X944" s="1132"/>
      <c r="Y944" s="1131"/>
      <c r="Z944" s="1133"/>
      <c r="AA944" s="1131"/>
      <c r="AB944" s="1131"/>
      <c r="AC944" s="1131"/>
      <c r="AD944" s="1131"/>
      <c r="AE944" s="1131"/>
      <c r="AF944" s="1131"/>
      <c r="AG944" s="875"/>
      <c r="AH944" s="1131"/>
    </row>
    <row r="945">
      <c r="A945" s="1131"/>
      <c r="B945" s="1131"/>
      <c r="C945" s="1131"/>
      <c r="D945" s="1131"/>
      <c r="E945" s="1131"/>
      <c r="F945" s="1131"/>
      <c r="G945" s="1132"/>
      <c r="H945" s="1131"/>
      <c r="I945" s="1133"/>
      <c r="J945" s="1131"/>
      <c r="K945" s="1131"/>
      <c r="L945" s="1131"/>
      <c r="M945" s="1131"/>
      <c r="N945" s="1131"/>
      <c r="O945" s="1131"/>
      <c r="P945" s="875"/>
      <c r="Q945" s="1131"/>
      <c r="R945" s="1131"/>
      <c r="S945" s="1131"/>
      <c r="T945" s="1131"/>
      <c r="U945" s="1131"/>
      <c r="V945" s="1131"/>
      <c r="W945" s="1131"/>
      <c r="X945" s="1132"/>
      <c r="Y945" s="1131"/>
      <c r="Z945" s="1133"/>
      <c r="AA945" s="1131"/>
      <c r="AB945" s="1131"/>
      <c r="AC945" s="1131"/>
      <c r="AD945" s="1131"/>
      <c r="AE945" s="1131"/>
      <c r="AF945" s="1131"/>
      <c r="AG945" s="875"/>
      <c r="AH945" s="1131"/>
    </row>
    <row r="946">
      <c r="A946" s="1131"/>
      <c r="B946" s="1131"/>
      <c r="C946" s="1131"/>
      <c r="D946" s="1131"/>
      <c r="E946" s="1131"/>
      <c r="F946" s="1131"/>
      <c r="G946" s="1132"/>
      <c r="H946" s="1131"/>
      <c r="I946" s="1133"/>
      <c r="J946" s="1131"/>
      <c r="K946" s="1131"/>
      <c r="L946" s="1131"/>
      <c r="M946" s="1131"/>
      <c r="N946" s="1131"/>
      <c r="O946" s="1131"/>
      <c r="P946" s="875"/>
      <c r="Q946" s="1131"/>
      <c r="R946" s="1131"/>
      <c r="S946" s="1131"/>
      <c r="T946" s="1131"/>
      <c r="U946" s="1131"/>
      <c r="V946" s="1131"/>
      <c r="W946" s="1131"/>
      <c r="X946" s="1132"/>
      <c r="Y946" s="1131"/>
      <c r="Z946" s="1133"/>
      <c r="AA946" s="1131"/>
      <c r="AB946" s="1131"/>
      <c r="AC946" s="1131"/>
      <c r="AD946" s="1131"/>
      <c r="AE946" s="1131"/>
      <c r="AF946" s="1131"/>
      <c r="AG946" s="875"/>
      <c r="AH946" s="1131"/>
    </row>
    <row r="947">
      <c r="A947" s="1131"/>
      <c r="B947" s="1131"/>
      <c r="C947" s="1131"/>
      <c r="D947" s="1131"/>
      <c r="E947" s="1131"/>
      <c r="F947" s="1131"/>
      <c r="G947" s="1132"/>
      <c r="H947" s="1131"/>
      <c r="I947" s="1133"/>
      <c r="J947" s="1131"/>
      <c r="K947" s="1131"/>
      <c r="L947" s="1131"/>
      <c r="M947" s="1131"/>
      <c r="N947" s="1131"/>
      <c r="O947" s="1131"/>
      <c r="P947" s="875"/>
      <c r="Q947" s="1131"/>
      <c r="R947" s="1131"/>
      <c r="S947" s="1131"/>
      <c r="T947" s="1131"/>
      <c r="U947" s="1131"/>
      <c r="V947" s="1131"/>
      <c r="W947" s="1131"/>
      <c r="X947" s="1132"/>
      <c r="Y947" s="1131"/>
      <c r="Z947" s="1133"/>
      <c r="AA947" s="1131"/>
      <c r="AB947" s="1131"/>
      <c r="AC947" s="1131"/>
      <c r="AD947" s="1131"/>
      <c r="AE947" s="1131"/>
      <c r="AF947" s="1131"/>
      <c r="AG947" s="875"/>
      <c r="AH947" s="1131"/>
    </row>
    <row r="948">
      <c r="A948" s="1131"/>
      <c r="B948" s="1131"/>
      <c r="C948" s="1131"/>
      <c r="D948" s="1131"/>
      <c r="E948" s="1131"/>
      <c r="F948" s="1131"/>
      <c r="G948" s="1132"/>
      <c r="H948" s="1131"/>
      <c r="I948" s="1133"/>
      <c r="J948" s="1131"/>
      <c r="K948" s="1131"/>
      <c r="L948" s="1131"/>
      <c r="M948" s="1131"/>
      <c r="N948" s="1131"/>
      <c r="O948" s="1131"/>
      <c r="P948" s="875"/>
      <c r="Q948" s="1131"/>
      <c r="R948" s="1131"/>
      <c r="S948" s="1131"/>
      <c r="T948" s="1131"/>
      <c r="U948" s="1131"/>
      <c r="V948" s="1131"/>
      <c r="W948" s="1131"/>
      <c r="X948" s="1132"/>
      <c r="Y948" s="1131"/>
      <c r="Z948" s="1133"/>
      <c r="AA948" s="1131"/>
      <c r="AB948" s="1131"/>
      <c r="AC948" s="1131"/>
      <c r="AD948" s="1131"/>
      <c r="AE948" s="1131"/>
      <c r="AF948" s="1131"/>
      <c r="AG948" s="875"/>
      <c r="AH948" s="1131"/>
    </row>
    <row r="949">
      <c r="A949" s="1131"/>
      <c r="B949" s="1131"/>
      <c r="C949" s="1131"/>
      <c r="D949" s="1131"/>
      <c r="E949" s="1131"/>
      <c r="F949" s="1131"/>
      <c r="G949" s="1132"/>
      <c r="H949" s="1131"/>
      <c r="I949" s="1133"/>
      <c r="J949" s="1131"/>
      <c r="K949" s="1131"/>
      <c r="L949" s="1131"/>
      <c r="M949" s="1131"/>
      <c r="N949" s="1131"/>
      <c r="O949" s="1131"/>
      <c r="P949" s="875"/>
      <c r="Q949" s="1131"/>
      <c r="R949" s="1131"/>
      <c r="S949" s="1131"/>
      <c r="T949" s="1131"/>
      <c r="U949" s="1131"/>
      <c r="V949" s="1131"/>
      <c r="W949" s="1131"/>
      <c r="X949" s="1132"/>
      <c r="Y949" s="1131"/>
      <c r="Z949" s="1133"/>
      <c r="AA949" s="1131"/>
      <c r="AB949" s="1131"/>
      <c r="AC949" s="1131"/>
      <c r="AD949" s="1131"/>
      <c r="AE949" s="1131"/>
      <c r="AF949" s="1131"/>
      <c r="AG949" s="875"/>
      <c r="AH949" s="1131"/>
    </row>
    <row r="950">
      <c r="A950" s="1131"/>
      <c r="B950" s="1131"/>
      <c r="C950" s="1131"/>
      <c r="D950" s="1131"/>
      <c r="E950" s="1131"/>
      <c r="F950" s="1131"/>
      <c r="G950" s="1132"/>
      <c r="H950" s="1131"/>
      <c r="I950" s="1133"/>
      <c r="J950" s="1131"/>
      <c r="K950" s="1131"/>
      <c r="L950" s="1131"/>
      <c r="M950" s="1131"/>
      <c r="N950" s="1131"/>
      <c r="O950" s="1131"/>
      <c r="P950" s="875"/>
      <c r="Q950" s="1131"/>
      <c r="R950" s="1131"/>
      <c r="S950" s="1131"/>
      <c r="T950" s="1131"/>
      <c r="U950" s="1131"/>
      <c r="V950" s="1131"/>
      <c r="W950" s="1131"/>
      <c r="X950" s="1132"/>
      <c r="Y950" s="1131"/>
      <c r="Z950" s="1133"/>
      <c r="AA950" s="1131"/>
      <c r="AB950" s="1131"/>
      <c r="AC950" s="1131"/>
      <c r="AD950" s="1131"/>
      <c r="AE950" s="1131"/>
      <c r="AF950" s="1131"/>
      <c r="AG950" s="875"/>
      <c r="AH950" s="1131"/>
    </row>
    <row r="951">
      <c r="A951" s="1131"/>
      <c r="B951" s="1131"/>
      <c r="C951" s="1131"/>
      <c r="D951" s="1131"/>
      <c r="E951" s="1131"/>
      <c r="F951" s="1131"/>
      <c r="G951" s="1132"/>
      <c r="H951" s="1131"/>
      <c r="I951" s="1133"/>
      <c r="J951" s="1131"/>
      <c r="K951" s="1131"/>
      <c r="L951" s="1131"/>
      <c r="M951" s="1131"/>
      <c r="N951" s="1131"/>
      <c r="O951" s="1131"/>
      <c r="P951" s="875"/>
      <c r="Q951" s="1131"/>
      <c r="R951" s="1131"/>
      <c r="S951" s="1131"/>
      <c r="T951" s="1131"/>
      <c r="U951" s="1131"/>
      <c r="V951" s="1131"/>
      <c r="W951" s="1131"/>
      <c r="X951" s="1132"/>
      <c r="Y951" s="1131"/>
      <c r="Z951" s="1133"/>
      <c r="AA951" s="1131"/>
      <c r="AB951" s="1131"/>
      <c r="AC951" s="1131"/>
      <c r="AD951" s="1131"/>
      <c r="AE951" s="1131"/>
      <c r="AF951" s="1131"/>
      <c r="AG951" s="875"/>
      <c r="AH951" s="1131"/>
    </row>
    <row r="952">
      <c r="A952" s="1131"/>
      <c r="B952" s="1131"/>
      <c r="C952" s="1131"/>
      <c r="D952" s="1131"/>
      <c r="E952" s="1131"/>
      <c r="F952" s="1131"/>
      <c r="G952" s="1132"/>
      <c r="H952" s="1131"/>
      <c r="I952" s="1133"/>
      <c r="J952" s="1131"/>
      <c r="K952" s="1131"/>
      <c r="L952" s="1131"/>
      <c r="M952" s="1131"/>
      <c r="N952" s="1131"/>
      <c r="O952" s="1131"/>
      <c r="P952" s="875"/>
      <c r="Q952" s="1131"/>
      <c r="R952" s="1131"/>
      <c r="S952" s="1131"/>
      <c r="T952" s="1131"/>
      <c r="U952" s="1131"/>
      <c r="V952" s="1131"/>
      <c r="W952" s="1131"/>
      <c r="X952" s="1132"/>
      <c r="Y952" s="1131"/>
      <c r="Z952" s="1133"/>
      <c r="AA952" s="1131"/>
      <c r="AB952" s="1131"/>
      <c r="AC952" s="1131"/>
      <c r="AD952" s="1131"/>
      <c r="AE952" s="1131"/>
      <c r="AF952" s="1131"/>
      <c r="AG952" s="875"/>
      <c r="AH952" s="1131"/>
    </row>
    <row r="953">
      <c r="A953" s="1131"/>
      <c r="B953" s="1131"/>
      <c r="C953" s="1131"/>
      <c r="D953" s="1131"/>
      <c r="E953" s="1131"/>
      <c r="F953" s="1131"/>
      <c r="G953" s="1132"/>
      <c r="H953" s="1131"/>
      <c r="I953" s="1133"/>
      <c r="J953" s="1131"/>
      <c r="K953" s="1131"/>
      <c r="L953" s="1131"/>
      <c r="M953" s="1131"/>
      <c r="N953" s="1131"/>
      <c r="O953" s="1131"/>
      <c r="P953" s="875"/>
      <c r="Q953" s="1131"/>
      <c r="R953" s="1131"/>
      <c r="S953" s="1131"/>
      <c r="T953" s="1131"/>
      <c r="U953" s="1131"/>
      <c r="V953" s="1131"/>
      <c r="W953" s="1131"/>
      <c r="X953" s="1132"/>
      <c r="Y953" s="1131"/>
      <c r="Z953" s="1133"/>
      <c r="AA953" s="1131"/>
      <c r="AB953" s="1131"/>
      <c r="AC953" s="1131"/>
      <c r="AD953" s="1131"/>
      <c r="AE953" s="1131"/>
      <c r="AF953" s="1131"/>
      <c r="AG953" s="875"/>
      <c r="AH953" s="1131"/>
    </row>
    <row r="954">
      <c r="A954" s="1131"/>
      <c r="B954" s="1131"/>
      <c r="C954" s="1131"/>
      <c r="D954" s="1131"/>
      <c r="E954" s="1131"/>
      <c r="F954" s="1131"/>
      <c r="G954" s="1132"/>
      <c r="H954" s="1131"/>
      <c r="I954" s="1133"/>
      <c r="J954" s="1131"/>
      <c r="K954" s="1131"/>
      <c r="L954" s="1131"/>
      <c r="M954" s="1131"/>
      <c r="N954" s="1131"/>
      <c r="O954" s="1131"/>
      <c r="P954" s="875"/>
      <c r="Q954" s="1131"/>
      <c r="R954" s="1131"/>
      <c r="S954" s="1131"/>
      <c r="T954" s="1131"/>
      <c r="U954" s="1131"/>
      <c r="V954" s="1131"/>
      <c r="W954" s="1131"/>
      <c r="X954" s="1132"/>
      <c r="Y954" s="1131"/>
      <c r="Z954" s="1133"/>
      <c r="AA954" s="1131"/>
      <c r="AB954" s="1131"/>
      <c r="AC954" s="1131"/>
      <c r="AD954" s="1131"/>
      <c r="AE954" s="1131"/>
      <c r="AF954" s="1131"/>
      <c r="AG954" s="875"/>
      <c r="AH954" s="1131"/>
    </row>
    <row r="955">
      <c r="A955" s="1131"/>
      <c r="B955" s="1131"/>
      <c r="C955" s="1131"/>
      <c r="D955" s="1131"/>
      <c r="E955" s="1131"/>
      <c r="F955" s="1131"/>
      <c r="G955" s="1132"/>
      <c r="H955" s="1131"/>
      <c r="I955" s="1133"/>
      <c r="J955" s="1131"/>
      <c r="K955" s="1131"/>
      <c r="L955" s="1131"/>
      <c r="M955" s="1131"/>
      <c r="N955" s="1131"/>
      <c r="O955" s="1131"/>
      <c r="P955" s="875"/>
      <c r="Q955" s="1131"/>
      <c r="R955" s="1131"/>
      <c r="S955" s="1131"/>
      <c r="T955" s="1131"/>
      <c r="U955" s="1131"/>
      <c r="V955" s="1131"/>
      <c r="W955" s="1131"/>
      <c r="X955" s="1132"/>
      <c r="Y955" s="1131"/>
      <c r="Z955" s="1133"/>
      <c r="AA955" s="1131"/>
      <c r="AB955" s="1131"/>
      <c r="AC955" s="1131"/>
      <c r="AD955" s="1131"/>
      <c r="AE955" s="1131"/>
      <c r="AF955" s="1131"/>
      <c r="AG955" s="875"/>
      <c r="AH955" s="1131"/>
    </row>
    <row r="956">
      <c r="A956" s="1131"/>
      <c r="B956" s="1131"/>
      <c r="C956" s="1131"/>
      <c r="D956" s="1131"/>
      <c r="E956" s="1131"/>
      <c r="F956" s="1131"/>
      <c r="G956" s="1132"/>
      <c r="H956" s="1131"/>
      <c r="I956" s="1133"/>
      <c r="J956" s="1131"/>
      <c r="K956" s="1131"/>
      <c r="L956" s="1131"/>
      <c r="M956" s="1131"/>
      <c r="N956" s="1131"/>
      <c r="O956" s="1131"/>
      <c r="P956" s="875"/>
      <c r="Q956" s="1131"/>
      <c r="R956" s="1131"/>
      <c r="S956" s="1131"/>
      <c r="T956" s="1131"/>
      <c r="U956" s="1131"/>
      <c r="V956" s="1131"/>
      <c r="W956" s="1131"/>
      <c r="X956" s="1132"/>
      <c r="Y956" s="1131"/>
      <c r="Z956" s="1133"/>
      <c r="AA956" s="1131"/>
      <c r="AB956" s="1131"/>
      <c r="AC956" s="1131"/>
      <c r="AD956" s="1131"/>
      <c r="AE956" s="1131"/>
      <c r="AF956" s="1131"/>
      <c r="AG956" s="875"/>
      <c r="AH956" s="1131"/>
    </row>
    <row r="957">
      <c r="A957" s="1131"/>
      <c r="B957" s="1131"/>
      <c r="C957" s="1131"/>
      <c r="D957" s="1131"/>
      <c r="E957" s="1131"/>
      <c r="F957" s="1131"/>
      <c r="G957" s="1132"/>
      <c r="H957" s="1131"/>
      <c r="I957" s="1133"/>
      <c r="J957" s="1131"/>
      <c r="K957" s="1131"/>
      <c r="L957" s="1131"/>
      <c r="M957" s="1131"/>
      <c r="N957" s="1131"/>
      <c r="O957" s="1131"/>
      <c r="P957" s="875"/>
      <c r="Q957" s="1131"/>
      <c r="R957" s="1131"/>
      <c r="S957" s="1131"/>
      <c r="T957" s="1131"/>
      <c r="U957" s="1131"/>
      <c r="V957" s="1131"/>
      <c r="W957" s="1131"/>
      <c r="X957" s="1132"/>
      <c r="Y957" s="1131"/>
      <c r="Z957" s="1133"/>
      <c r="AA957" s="1131"/>
      <c r="AB957" s="1131"/>
      <c r="AC957" s="1131"/>
      <c r="AD957" s="1131"/>
      <c r="AE957" s="1131"/>
      <c r="AF957" s="1131"/>
      <c r="AG957" s="875"/>
      <c r="AH957" s="1131"/>
    </row>
    <row r="958">
      <c r="A958" s="1131"/>
      <c r="B958" s="1131"/>
      <c r="C958" s="1131"/>
      <c r="D958" s="1131"/>
      <c r="E958" s="1131"/>
      <c r="F958" s="1131"/>
      <c r="G958" s="1132"/>
      <c r="H958" s="1131"/>
      <c r="I958" s="1133"/>
      <c r="J958" s="1131"/>
      <c r="K958" s="1131"/>
      <c r="L958" s="1131"/>
      <c r="M958" s="1131"/>
      <c r="N958" s="1131"/>
      <c r="O958" s="1131"/>
      <c r="P958" s="875"/>
      <c r="Q958" s="1131"/>
      <c r="R958" s="1131"/>
      <c r="S958" s="1131"/>
      <c r="T958" s="1131"/>
      <c r="U958" s="1131"/>
      <c r="V958" s="1131"/>
      <c r="W958" s="1131"/>
      <c r="X958" s="1132"/>
      <c r="Y958" s="1131"/>
      <c r="Z958" s="1133"/>
      <c r="AA958" s="1131"/>
      <c r="AB958" s="1131"/>
      <c r="AC958" s="1131"/>
      <c r="AD958" s="1131"/>
      <c r="AE958" s="1131"/>
      <c r="AF958" s="1131"/>
      <c r="AG958" s="875"/>
      <c r="AH958" s="1131"/>
    </row>
    <row r="959">
      <c r="A959" s="1131"/>
      <c r="B959" s="1131"/>
      <c r="C959" s="1131"/>
      <c r="D959" s="1131"/>
      <c r="E959" s="1131"/>
      <c r="F959" s="1131"/>
      <c r="G959" s="1132"/>
      <c r="H959" s="1131"/>
      <c r="I959" s="1133"/>
      <c r="J959" s="1131"/>
      <c r="K959" s="1131"/>
      <c r="L959" s="1131"/>
      <c r="M959" s="1131"/>
      <c r="N959" s="1131"/>
      <c r="O959" s="1131"/>
      <c r="P959" s="875"/>
      <c r="Q959" s="1131"/>
      <c r="R959" s="1131"/>
      <c r="S959" s="1131"/>
      <c r="T959" s="1131"/>
      <c r="U959" s="1131"/>
      <c r="V959" s="1131"/>
      <c r="W959" s="1131"/>
      <c r="X959" s="1132"/>
      <c r="Y959" s="1131"/>
      <c r="Z959" s="1133"/>
      <c r="AA959" s="1131"/>
      <c r="AB959" s="1131"/>
      <c r="AC959" s="1131"/>
      <c r="AD959" s="1131"/>
      <c r="AE959" s="1131"/>
      <c r="AF959" s="1131"/>
      <c r="AG959" s="875"/>
      <c r="AH959" s="1131"/>
    </row>
    <row r="960">
      <c r="A960" s="1131"/>
      <c r="B960" s="1131"/>
      <c r="C960" s="1131"/>
      <c r="D960" s="1131"/>
      <c r="E960" s="1131"/>
      <c r="F960" s="1131"/>
      <c r="G960" s="1132"/>
      <c r="H960" s="1131"/>
      <c r="I960" s="1133"/>
      <c r="J960" s="1131"/>
      <c r="K960" s="1131"/>
      <c r="L960" s="1131"/>
      <c r="M960" s="1131"/>
      <c r="N960" s="1131"/>
      <c r="O960" s="1131"/>
      <c r="P960" s="875"/>
      <c r="Q960" s="1131"/>
      <c r="R960" s="1131"/>
      <c r="S960" s="1131"/>
      <c r="T960" s="1131"/>
      <c r="U960" s="1131"/>
      <c r="V960" s="1131"/>
      <c r="W960" s="1131"/>
      <c r="X960" s="1132"/>
      <c r="Y960" s="1131"/>
      <c r="Z960" s="1133"/>
      <c r="AA960" s="1131"/>
      <c r="AB960" s="1131"/>
      <c r="AC960" s="1131"/>
      <c r="AD960" s="1131"/>
      <c r="AE960" s="1131"/>
      <c r="AF960" s="1131"/>
      <c r="AG960" s="875"/>
      <c r="AH960" s="1131"/>
    </row>
    <row r="961">
      <c r="A961" s="1131"/>
      <c r="B961" s="1131"/>
      <c r="C961" s="1131"/>
      <c r="D961" s="1131"/>
      <c r="E961" s="1131"/>
      <c r="F961" s="1131"/>
      <c r="G961" s="1132"/>
      <c r="H961" s="1131"/>
      <c r="I961" s="1133"/>
      <c r="J961" s="1131"/>
      <c r="K961" s="1131"/>
      <c r="L961" s="1131"/>
      <c r="M961" s="1131"/>
      <c r="N961" s="1131"/>
      <c r="O961" s="1131"/>
      <c r="P961" s="875"/>
      <c r="Q961" s="1131"/>
      <c r="R961" s="1131"/>
      <c r="S961" s="1131"/>
      <c r="T961" s="1131"/>
      <c r="U961" s="1131"/>
      <c r="V961" s="1131"/>
      <c r="W961" s="1131"/>
      <c r="X961" s="1132"/>
      <c r="Y961" s="1131"/>
      <c r="Z961" s="1133"/>
      <c r="AA961" s="1131"/>
      <c r="AB961" s="1131"/>
      <c r="AC961" s="1131"/>
      <c r="AD961" s="1131"/>
      <c r="AE961" s="1131"/>
      <c r="AF961" s="1131"/>
      <c r="AG961" s="875"/>
      <c r="AH961" s="1131"/>
    </row>
    <row r="962">
      <c r="A962" s="1131"/>
      <c r="B962" s="1131"/>
      <c r="C962" s="1131"/>
      <c r="D962" s="1131"/>
      <c r="E962" s="1131"/>
      <c r="F962" s="1131"/>
      <c r="G962" s="1132"/>
      <c r="H962" s="1131"/>
      <c r="I962" s="1133"/>
      <c r="J962" s="1131"/>
      <c r="K962" s="1131"/>
      <c r="L962" s="1131"/>
      <c r="M962" s="1131"/>
      <c r="N962" s="1131"/>
      <c r="O962" s="1131"/>
      <c r="P962" s="875"/>
      <c r="Q962" s="1131"/>
      <c r="R962" s="1131"/>
      <c r="S962" s="1131"/>
      <c r="T962" s="1131"/>
      <c r="U962" s="1131"/>
      <c r="V962" s="1131"/>
      <c r="W962" s="1131"/>
      <c r="X962" s="1132"/>
      <c r="Y962" s="1131"/>
      <c r="Z962" s="1133"/>
      <c r="AA962" s="1131"/>
      <c r="AB962" s="1131"/>
      <c r="AC962" s="1131"/>
      <c r="AD962" s="1131"/>
      <c r="AE962" s="1131"/>
      <c r="AF962" s="1131"/>
      <c r="AG962" s="875"/>
      <c r="AH962" s="1131"/>
    </row>
    <row r="963">
      <c r="A963" s="1131"/>
      <c r="B963" s="1131"/>
      <c r="C963" s="1131"/>
      <c r="D963" s="1131"/>
      <c r="E963" s="1131"/>
      <c r="F963" s="1131"/>
      <c r="G963" s="1132"/>
      <c r="H963" s="1131"/>
      <c r="I963" s="1133"/>
      <c r="J963" s="1131"/>
      <c r="K963" s="1131"/>
      <c r="L963" s="1131"/>
      <c r="M963" s="1131"/>
      <c r="N963" s="1131"/>
      <c r="O963" s="1131"/>
      <c r="P963" s="875"/>
      <c r="Q963" s="1131"/>
      <c r="R963" s="1131"/>
      <c r="S963" s="1131"/>
      <c r="T963" s="1131"/>
      <c r="U963" s="1131"/>
      <c r="V963" s="1131"/>
      <c r="W963" s="1131"/>
      <c r="X963" s="1132"/>
      <c r="Y963" s="1131"/>
      <c r="Z963" s="1133"/>
      <c r="AA963" s="1131"/>
      <c r="AB963" s="1131"/>
      <c r="AC963" s="1131"/>
      <c r="AD963" s="1131"/>
      <c r="AE963" s="1131"/>
      <c r="AF963" s="1131"/>
      <c r="AG963" s="875"/>
      <c r="AH963" s="1131"/>
    </row>
    <row r="964">
      <c r="A964" s="1131"/>
      <c r="B964" s="1131"/>
      <c r="C964" s="1131"/>
      <c r="D964" s="1131"/>
      <c r="E964" s="1131"/>
      <c r="F964" s="1131"/>
      <c r="G964" s="1132"/>
      <c r="H964" s="1131"/>
      <c r="I964" s="1133"/>
      <c r="J964" s="1131"/>
      <c r="K964" s="1131"/>
      <c r="L964" s="1131"/>
      <c r="M964" s="1131"/>
      <c r="N964" s="1131"/>
      <c r="O964" s="1131"/>
      <c r="P964" s="875"/>
      <c r="Q964" s="1131"/>
      <c r="R964" s="1131"/>
      <c r="S964" s="1131"/>
      <c r="T964" s="1131"/>
      <c r="U964" s="1131"/>
      <c r="V964" s="1131"/>
      <c r="W964" s="1131"/>
      <c r="X964" s="1132"/>
      <c r="Y964" s="1131"/>
      <c r="Z964" s="1133"/>
      <c r="AA964" s="1131"/>
      <c r="AB964" s="1131"/>
      <c r="AC964" s="1131"/>
      <c r="AD964" s="1131"/>
      <c r="AE964" s="1131"/>
      <c r="AF964" s="1131"/>
      <c r="AG964" s="875"/>
      <c r="AH964" s="1131"/>
    </row>
    <row r="965">
      <c r="A965" s="1131"/>
      <c r="B965" s="1131"/>
      <c r="C965" s="1131"/>
      <c r="D965" s="1131"/>
      <c r="E965" s="1131"/>
      <c r="F965" s="1131"/>
      <c r="G965" s="1132"/>
      <c r="H965" s="1131"/>
      <c r="I965" s="1133"/>
      <c r="J965" s="1131"/>
      <c r="K965" s="1131"/>
      <c r="L965" s="1131"/>
      <c r="M965" s="1131"/>
      <c r="N965" s="1131"/>
      <c r="O965" s="1131"/>
      <c r="P965" s="875"/>
      <c r="Q965" s="1131"/>
      <c r="R965" s="1131"/>
      <c r="S965" s="1131"/>
      <c r="T965" s="1131"/>
      <c r="U965" s="1131"/>
      <c r="V965" s="1131"/>
      <c r="W965" s="1131"/>
      <c r="X965" s="1132"/>
      <c r="Y965" s="1131"/>
      <c r="Z965" s="1133"/>
      <c r="AA965" s="1131"/>
      <c r="AB965" s="1131"/>
      <c r="AC965" s="1131"/>
      <c r="AD965" s="1131"/>
      <c r="AE965" s="1131"/>
      <c r="AF965" s="1131"/>
      <c r="AG965" s="875"/>
      <c r="AH965" s="1131"/>
    </row>
    <row r="966">
      <c r="A966" s="1131"/>
      <c r="B966" s="1131"/>
      <c r="C966" s="1131"/>
      <c r="D966" s="1131"/>
      <c r="E966" s="1131"/>
      <c r="F966" s="1131"/>
      <c r="G966" s="1132"/>
      <c r="H966" s="1131"/>
      <c r="I966" s="1133"/>
      <c r="J966" s="1131"/>
      <c r="K966" s="1131"/>
      <c r="L966" s="1131"/>
      <c r="M966" s="1131"/>
      <c r="N966" s="1131"/>
      <c r="O966" s="1131"/>
      <c r="P966" s="875"/>
      <c r="Q966" s="1131"/>
      <c r="R966" s="1131"/>
      <c r="S966" s="1131"/>
      <c r="T966" s="1131"/>
      <c r="U966" s="1131"/>
      <c r="V966" s="1131"/>
      <c r="W966" s="1131"/>
      <c r="X966" s="1132"/>
      <c r="Y966" s="1131"/>
      <c r="Z966" s="1133"/>
      <c r="AA966" s="1131"/>
      <c r="AB966" s="1131"/>
      <c r="AC966" s="1131"/>
      <c r="AD966" s="1131"/>
      <c r="AE966" s="1131"/>
      <c r="AF966" s="1131"/>
      <c r="AG966" s="875"/>
      <c r="AH966" s="1131"/>
    </row>
    <row r="967">
      <c r="A967" s="1131"/>
      <c r="B967" s="1131"/>
      <c r="C967" s="1131"/>
      <c r="D967" s="1131"/>
      <c r="E967" s="1131"/>
      <c r="F967" s="1131"/>
      <c r="G967" s="1132"/>
      <c r="H967" s="1131"/>
      <c r="I967" s="1133"/>
      <c r="J967" s="1131"/>
      <c r="K967" s="1131"/>
      <c r="L967" s="1131"/>
      <c r="M967" s="1131"/>
      <c r="N967" s="1131"/>
      <c r="O967" s="1131"/>
      <c r="P967" s="875"/>
      <c r="Q967" s="1131"/>
      <c r="R967" s="1131"/>
      <c r="S967" s="1131"/>
      <c r="T967" s="1131"/>
      <c r="U967" s="1131"/>
      <c r="V967" s="1131"/>
      <c r="W967" s="1131"/>
      <c r="X967" s="1132"/>
      <c r="Y967" s="1131"/>
      <c r="Z967" s="1133"/>
      <c r="AA967" s="1131"/>
      <c r="AB967" s="1131"/>
      <c r="AC967" s="1131"/>
      <c r="AD967" s="1131"/>
      <c r="AE967" s="1131"/>
      <c r="AF967" s="1131"/>
      <c r="AG967" s="875"/>
      <c r="AH967" s="1131"/>
    </row>
    <row r="968">
      <c r="A968" s="1131"/>
      <c r="B968" s="1131"/>
      <c r="C968" s="1131"/>
      <c r="D968" s="1131"/>
      <c r="E968" s="1131"/>
      <c r="F968" s="1131"/>
      <c r="G968" s="1132"/>
      <c r="H968" s="1131"/>
      <c r="I968" s="1133"/>
      <c r="J968" s="1131"/>
      <c r="K968" s="1131"/>
      <c r="L968" s="1131"/>
      <c r="M968" s="1131"/>
      <c r="N968" s="1131"/>
      <c r="O968" s="1131"/>
      <c r="P968" s="875"/>
      <c r="Q968" s="1131"/>
      <c r="R968" s="1131"/>
      <c r="S968" s="1131"/>
      <c r="T968" s="1131"/>
      <c r="U968" s="1131"/>
      <c r="V968" s="1131"/>
      <c r="W968" s="1131"/>
      <c r="X968" s="1132"/>
      <c r="Y968" s="1131"/>
      <c r="Z968" s="1133"/>
      <c r="AA968" s="1131"/>
      <c r="AB968" s="1131"/>
      <c r="AC968" s="1131"/>
      <c r="AD968" s="1131"/>
      <c r="AE968" s="1131"/>
      <c r="AF968" s="1131"/>
      <c r="AG968" s="875"/>
      <c r="AH968" s="1131"/>
    </row>
    <row r="969">
      <c r="A969" s="1131"/>
      <c r="B969" s="1131"/>
      <c r="C969" s="1131"/>
      <c r="D969" s="1131"/>
      <c r="E969" s="1131"/>
      <c r="F969" s="1131"/>
      <c r="G969" s="1132"/>
      <c r="H969" s="1131"/>
      <c r="I969" s="1133"/>
      <c r="J969" s="1131"/>
      <c r="K969" s="1131"/>
      <c r="L969" s="1131"/>
      <c r="M969" s="1131"/>
      <c r="N969" s="1131"/>
      <c r="O969" s="1131"/>
      <c r="P969" s="875"/>
      <c r="Q969" s="1131"/>
      <c r="R969" s="1131"/>
      <c r="S969" s="1131"/>
      <c r="T969" s="1131"/>
      <c r="U969" s="1131"/>
      <c r="V969" s="1131"/>
      <c r="W969" s="1131"/>
      <c r="X969" s="1132"/>
      <c r="Y969" s="1131"/>
      <c r="Z969" s="1133"/>
      <c r="AA969" s="1131"/>
      <c r="AB969" s="1131"/>
      <c r="AC969" s="1131"/>
      <c r="AD969" s="1131"/>
      <c r="AE969" s="1131"/>
      <c r="AF969" s="1131"/>
      <c r="AG969" s="875"/>
      <c r="AH969" s="1131"/>
    </row>
    <row r="970">
      <c r="A970" s="1131"/>
      <c r="B970" s="1131"/>
      <c r="C970" s="1131"/>
      <c r="D970" s="1131"/>
      <c r="E970" s="1131"/>
      <c r="F970" s="1131"/>
      <c r="G970" s="1132"/>
      <c r="H970" s="1131"/>
      <c r="I970" s="1133"/>
      <c r="J970" s="1131"/>
      <c r="K970" s="1131"/>
      <c r="L970" s="1131"/>
      <c r="M970" s="1131"/>
      <c r="N970" s="1131"/>
      <c r="O970" s="1131"/>
      <c r="P970" s="875"/>
      <c r="Q970" s="1131"/>
      <c r="R970" s="1131"/>
      <c r="S970" s="1131"/>
      <c r="T970" s="1131"/>
      <c r="U970" s="1131"/>
      <c r="V970" s="1131"/>
      <c r="W970" s="1131"/>
      <c r="X970" s="1132"/>
      <c r="Y970" s="1131"/>
      <c r="Z970" s="1133"/>
      <c r="AA970" s="1131"/>
      <c r="AB970" s="1131"/>
      <c r="AC970" s="1131"/>
      <c r="AD970" s="1131"/>
      <c r="AE970" s="1131"/>
      <c r="AF970" s="1131"/>
      <c r="AG970" s="875"/>
      <c r="AH970" s="1131"/>
    </row>
    <row r="971">
      <c r="A971" s="1131"/>
      <c r="B971" s="1131"/>
      <c r="C971" s="1131"/>
      <c r="D971" s="1131"/>
      <c r="E971" s="1131"/>
      <c r="F971" s="1131"/>
      <c r="G971" s="1132"/>
      <c r="H971" s="1131"/>
      <c r="I971" s="1133"/>
      <c r="J971" s="1131"/>
      <c r="K971" s="1131"/>
      <c r="L971" s="1131"/>
      <c r="M971" s="1131"/>
      <c r="N971" s="1131"/>
      <c r="O971" s="1131"/>
      <c r="P971" s="875"/>
      <c r="Q971" s="1131"/>
      <c r="R971" s="1131"/>
      <c r="S971" s="1131"/>
      <c r="T971" s="1131"/>
      <c r="U971" s="1131"/>
      <c r="V971" s="1131"/>
      <c r="W971" s="1131"/>
      <c r="X971" s="1132"/>
      <c r="Y971" s="1131"/>
      <c r="Z971" s="1133"/>
      <c r="AA971" s="1131"/>
      <c r="AB971" s="1131"/>
      <c r="AC971" s="1131"/>
      <c r="AD971" s="1131"/>
      <c r="AE971" s="1131"/>
      <c r="AF971" s="1131"/>
      <c r="AG971" s="875"/>
      <c r="AH971" s="1131"/>
    </row>
    <row r="972">
      <c r="A972" s="1131"/>
      <c r="B972" s="1131"/>
      <c r="C972" s="1131"/>
      <c r="D972" s="1131"/>
      <c r="E972" s="1131"/>
      <c r="F972" s="1131"/>
      <c r="G972" s="1132"/>
      <c r="H972" s="1131"/>
      <c r="I972" s="1133"/>
      <c r="J972" s="1131"/>
      <c r="K972" s="1131"/>
      <c r="L972" s="1131"/>
      <c r="M972" s="1131"/>
      <c r="N972" s="1131"/>
      <c r="O972" s="1131"/>
      <c r="P972" s="875"/>
      <c r="Q972" s="1131"/>
      <c r="R972" s="1131"/>
      <c r="S972" s="1131"/>
      <c r="T972" s="1131"/>
      <c r="U972" s="1131"/>
      <c r="V972" s="1131"/>
      <c r="W972" s="1131"/>
      <c r="X972" s="1132"/>
      <c r="Y972" s="1131"/>
      <c r="Z972" s="1133"/>
      <c r="AA972" s="1131"/>
      <c r="AB972" s="1131"/>
      <c r="AC972" s="1131"/>
      <c r="AD972" s="1131"/>
      <c r="AE972" s="1131"/>
      <c r="AF972" s="1131"/>
      <c r="AG972" s="875"/>
      <c r="AH972" s="1131"/>
    </row>
    <row r="973">
      <c r="A973" s="1131"/>
      <c r="B973" s="1131"/>
      <c r="C973" s="1131"/>
      <c r="D973" s="1131"/>
      <c r="E973" s="1131"/>
      <c r="F973" s="1131"/>
      <c r="G973" s="1132"/>
      <c r="H973" s="1131"/>
      <c r="I973" s="1133"/>
      <c r="J973" s="1131"/>
      <c r="K973" s="1131"/>
      <c r="L973" s="1131"/>
      <c r="M973" s="1131"/>
      <c r="N973" s="1131"/>
      <c r="O973" s="1131"/>
      <c r="P973" s="875"/>
      <c r="Q973" s="1131"/>
      <c r="R973" s="1131"/>
      <c r="S973" s="1131"/>
      <c r="T973" s="1131"/>
      <c r="U973" s="1131"/>
      <c r="V973" s="1131"/>
      <c r="W973" s="1131"/>
      <c r="X973" s="1132"/>
      <c r="Y973" s="1131"/>
      <c r="Z973" s="1133"/>
      <c r="AA973" s="1131"/>
      <c r="AB973" s="1131"/>
      <c r="AC973" s="1131"/>
      <c r="AD973" s="1131"/>
      <c r="AE973" s="1131"/>
      <c r="AF973" s="1131"/>
      <c r="AG973" s="875"/>
      <c r="AH973" s="1131"/>
    </row>
    <row r="974">
      <c r="A974" s="1131"/>
      <c r="B974" s="1131"/>
      <c r="C974" s="1131"/>
      <c r="D974" s="1131"/>
      <c r="E974" s="1131"/>
      <c r="F974" s="1131"/>
      <c r="G974" s="1132"/>
      <c r="H974" s="1131"/>
      <c r="I974" s="1133"/>
      <c r="J974" s="1131"/>
      <c r="K974" s="1131"/>
      <c r="L974" s="1131"/>
      <c r="M974" s="1131"/>
      <c r="N974" s="1131"/>
      <c r="O974" s="1131"/>
      <c r="P974" s="875"/>
      <c r="Q974" s="1131"/>
      <c r="R974" s="1131"/>
      <c r="S974" s="1131"/>
      <c r="T974" s="1131"/>
      <c r="U974" s="1131"/>
      <c r="V974" s="1131"/>
      <c r="W974" s="1131"/>
      <c r="X974" s="1132"/>
      <c r="Y974" s="1131"/>
      <c r="Z974" s="1133"/>
      <c r="AA974" s="1131"/>
      <c r="AB974" s="1131"/>
      <c r="AC974" s="1131"/>
      <c r="AD974" s="1131"/>
      <c r="AE974" s="1131"/>
      <c r="AF974" s="1131"/>
      <c r="AG974" s="875"/>
      <c r="AH974" s="1131"/>
    </row>
    <row r="975">
      <c r="A975" s="1131"/>
      <c r="B975" s="1131"/>
      <c r="C975" s="1131"/>
      <c r="D975" s="1131"/>
      <c r="E975" s="1131"/>
      <c r="F975" s="1131"/>
      <c r="G975" s="1132"/>
      <c r="H975" s="1131"/>
      <c r="I975" s="1133"/>
      <c r="J975" s="1131"/>
      <c r="K975" s="1131"/>
      <c r="L975" s="1131"/>
      <c r="M975" s="1131"/>
      <c r="N975" s="1131"/>
      <c r="O975" s="1131"/>
      <c r="P975" s="875"/>
      <c r="Q975" s="1131"/>
      <c r="R975" s="1131"/>
      <c r="S975" s="1131"/>
      <c r="T975" s="1131"/>
      <c r="U975" s="1131"/>
      <c r="V975" s="1131"/>
      <c r="W975" s="1131"/>
      <c r="X975" s="1132"/>
      <c r="Y975" s="1131"/>
      <c r="Z975" s="1133"/>
      <c r="AA975" s="1131"/>
      <c r="AB975" s="1131"/>
      <c r="AC975" s="1131"/>
      <c r="AD975" s="1131"/>
      <c r="AE975" s="1131"/>
      <c r="AF975" s="1131"/>
      <c r="AG975" s="875"/>
      <c r="AH975" s="1131"/>
    </row>
    <row r="976">
      <c r="A976" s="1131"/>
      <c r="B976" s="1131"/>
      <c r="C976" s="1131"/>
      <c r="D976" s="1131"/>
      <c r="E976" s="1131"/>
      <c r="F976" s="1131"/>
      <c r="G976" s="1132"/>
      <c r="H976" s="1131"/>
      <c r="I976" s="1133"/>
      <c r="J976" s="1131"/>
      <c r="K976" s="1131"/>
      <c r="L976" s="1131"/>
      <c r="M976" s="1131"/>
      <c r="N976" s="1131"/>
      <c r="O976" s="1131"/>
      <c r="P976" s="875"/>
      <c r="Q976" s="1131"/>
      <c r="R976" s="1131"/>
      <c r="S976" s="1131"/>
      <c r="T976" s="1131"/>
      <c r="U976" s="1131"/>
      <c r="V976" s="1131"/>
      <c r="W976" s="1131"/>
      <c r="X976" s="1132"/>
      <c r="Y976" s="1131"/>
      <c r="Z976" s="1133"/>
      <c r="AA976" s="1131"/>
      <c r="AB976" s="1131"/>
      <c r="AC976" s="1131"/>
      <c r="AD976" s="1131"/>
      <c r="AE976" s="1131"/>
      <c r="AF976" s="1131"/>
      <c r="AG976" s="875"/>
      <c r="AH976" s="1131"/>
    </row>
    <row r="977">
      <c r="A977" s="1131"/>
      <c r="B977" s="1131"/>
      <c r="C977" s="1131"/>
      <c r="D977" s="1131"/>
      <c r="E977" s="1131"/>
      <c r="F977" s="1131"/>
      <c r="G977" s="1132"/>
      <c r="H977" s="1131"/>
      <c r="I977" s="1133"/>
      <c r="J977" s="1131"/>
      <c r="K977" s="1131"/>
      <c r="L977" s="1131"/>
      <c r="M977" s="1131"/>
      <c r="N977" s="1131"/>
      <c r="O977" s="1131"/>
      <c r="P977" s="875"/>
      <c r="Q977" s="1131"/>
      <c r="R977" s="1131"/>
      <c r="S977" s="1131"/>
      <c r="T977" s="1131"/>
      <c r="U977" s="1131"/>
      <c r="V977" s="1131"/>
      <c r="W977" s="1131"/>
      <c r="X977" s="1132"/>
      <c r="Y977" s="1131"/>
      <c r="Z977" s="1133"/>
      <c r="AA977" s="1131"/>
      <c r="AB977" s="1131"/>
      <c r="AC977" s="1131"/>
      <c r="AD977" s="1131"/>
      <c r="AE977" s="1131"/>
      <c r="AF977" s="1131"/>
      <c r="AG977" s="875"/>
      <c r="AH977" s="1131"/>
    </row>
    <row r="978">
      <c r="A978" s="1131"/>
      <c r="B978" s="1131"/>
      <c r="C978" s="1131"/>
      <c r="D978" s="1131"/>
      <c r="E978" s="1131"/>
      <c r="F978" s="1131"/>
      <c r="G978" s="1132"/>
      <c r="H978" s="1131"/>
      <c r="I978" s="1133"/>
      <c r="J978" s="1131"/>
      <c r="K978" s="1131"/>
      <c r="L978" s="1131"/>
      <c r="M978" s="1131"/>
      <c r="N978" s="1131"/>
      <c r="O978" s="1131"/>
      <c r="P978" s="875"/>
      <c r="Q978" s="1131"/>
      <c r="R978" s="1131"/>
      <c r="S978" s="1131"/>
      <c r="T978" s="1131"/>
      <c r="U978" s="1131"/>
      <c r="V978" s="1131"/>
      <c r="W978" s="1131"/>
      <c r="X978" s="1132"/>
      <c r="Y978" s="1131"/>
      <c r="Z978" s="1133"/>
      <c r="AA978" s="1131"/>
      <c r="AB978" s="1131"/>
      <c r="AC978" s="1131"/>
      <c r="AD978" s="1131"/>
      <c r="AE978" s="1131"/>
      <c r="AF978" s="1131"/>
      <c r="AG978" s="875"/>
      <c r="AH978" s="1131"/>
    </row>
    <row r="979">
      <c r="A979" s="1131"/>
      <c r="B979" s="1131"/>
      <c r="C979" s="1131"/>
      <c r="D979" s="1131"/>
      <c r="E979" s="1131"/>
      <c r="F979" s="1131"/>
      <c r="G979" s="1132"/>
      <c r="H979" s="1131"/>
      <c r="I979" s="1133"/>
      <c r="J979" s="1131"/>
      <c r="K979" s="1131"/>
      <c r="L979" s="1131"/>
      <c r="M979" s="1131"/>
      <c r="N979" s="1131"/>
      <c r="O979" s="1131"/>
      <c r="P979" s="875"/>
      <c r="Q979" s="1131"/>
      <c r="R979" s="1131"/>
      <c r="S979" s="1131"/>
      <c r="T979" s="1131"/>
      <c r="U979" s="1131"/>
      <c r="V979" s="1131"/>
      <c r="W979" s="1131"/>
      <c r="X979" s="1132"/>
      <c r="Y979" s="1131"/>
      <c r="Z979" s="1133"/>
      <c r="AA979" s="1131"/>
      <c r="AB979" s="1131"/>
      <c r="AC979" s="1131"/>
      <c r="AD979" s="1131"/>
      <c r="AE979" s="1131"/>
      <c r="AF979" s="1131"/>
      <c r="AG979" s="875"/>
      <c r="AH979" s="1131"/>
    </row>
    <row r="980">
      <c r="A980" s="1131"/>
      <c r="B980" s="1131"/>
      <c r="C980" s="1131"/>
      <c r="D980" s="1131"/>
      <c r="E980" s="1131"/>
      <c r="F980" s="1131"/>
      <c r="G980" s="1132"/>
      <c r="H980" s="1131"/>
      <c r="I980" s="1133"/>
      <c r="J980" s="1131"/>
      <c r="K980" s="1131"/>
      <c r="L980" s="1131"/>
      <c r="M980" s="1131"/>
      <c r="N980" s="1131"/>
      <c r="O980" s="1131"/>
      <c r="P980" s="875"/>
      <c r="Q980" s="1131"/>
      <c r="R980" s="1131"/>
      <c r="S980" s="1131"/>
      <c r="T980" s="1131"/>
      <c r="U980" s="1131"/>
      <c r="V980" s="1131"/>
      <c r="W980" s="1131"/>
      <c r="X980" s="1132"/>
      <c r="Y980" s="1131"/>
      <c r="Z980" s="1133"/>
      <c r="AA980" s="1131"/>
      <c r="AB980" s="1131"/>
      <c r="AC980" s="1131"/>
      <c r="AD980" s="1131"/>
      <c r="AE980" s="1131"/>
      <c r="AF980" s="1131"/>
      <c r="AG980" s="875"/>
      <c r="AH980" s="1131"/>
    </row>
    <row r="981">
      <c r="A981" s="1131"/>
      <c r="B981" s="1131"/>
      <c r="C981" s="1131"/>
      <c r="D981" s="1131"/>
      <c r="E981" s="1131"/>
      <c r="F981" s="1131"/>
      <c r="G981" s="1132"/>
      <c r="H981" s="1131"/>
      <c r="I981" s="1133"/>
      <c r="J981" s="1131"/>
      <c r="K981" s="1131"/>
      <c r="L981" s="1131"/>
      <c r="M981" s="1131"/>
      <c r="N981" s="1131"/>
      <c r="O981" s="1131"/>
      <c r="P981" s="875"/>
      <c r="Q981" s="1131"/>
      <c r="R981" s="1131"/>
      <c r="S981" s="1131"/>
      <c r="T981" s="1131"/>
      <c r="U981" s="1131"/>
      <c r="V981" s="1131"/>
      <c r="W981" s="1131"/>
      <c r="X981" s="1132"/>
      <c r="Y981" s="1131"/>
      <c r="Z981" s="1133"/>
      <c r="AA981" s="1131"/>
      <c r="AB981" s="1131"/>
      <c r="AC981" s="1131"/>
      <c r="AD981" s="1131"/>
      <c r="AE981" s="1131"/>
      <c r="AF981" s="1131"/>
      <c r="AG981" s="875"/>
      <c r="AH981" s="1131"/>
    </row>
    <row r="982">
      <c r="A982" s="1131"/>
      <c r="B982" s="1131"/>
      <c r="C982" s="1131"/>
      <c r="D982" s="1131"/>
      <c r="E982" s="1131"/>
      <c r="F982" s="1131"/>
      <c r="G982" s="1132"/>
      <c r="H982" s="1131"/>
      <c r="I982" s="1133"/>
      <c r="J982" s="1131"/>
      <c r="K982" s="1131"/>
      <c r="L982" s="1131"/>
      <c r="M982" s="1131"/>
      <c r="N982" s="1131"/>
      <c r="O982" s="1131"/>
      <c r="P982" s="875"/>
      <c r="Q982" s="1131"/>
      <c r="R982" s="1131"/>
      <c r="S982" s="1131"/>
      <c r="T982" s="1131"/>
      <c r="U982" s="1131"/>
      <c r="V982" s="1131"/>
      <c r="W982" s="1131"/>
      <c r="X982" s="1132"/>
      <c r="Y982" s="1131"/>
      <c r="Z982" s="1133"/>
      <c r="AA982" s="1131"/>
      <c r="AB982" s="1131"/>
      <c r="AC982" s="1131"/>
      <c r="AD982" s="1131"/>
      <c r="AE982" s="1131"/>
      <c r="AF982" s="1131"/>
      <c r="AG982" s="875"/>
      <c r="AH982" s="1131"/>
    </row>
    <row r="983">
      <c r="A983" s="1131"/>
      <c r="B983" s="1131"/>
      <c r="C983" s="1131"/>
      <c r="D983" s="1131"/>
      <c r="E983" s="1131"/>
      <c r="F983" s="1131"/>
      <c r="G983" s="1132"/>
      <c r="H983" s="1131"/>
      <c r="I983" s="1133"/>
      <c r="J983" s="1131"/>
      <c r="K983" s="1131"/>
      <c r="L983" s="1131"/>
      <c r="M983" s="1131"/>
      <c r="N983" s="1131"/>
      <c r="O983" s="1131"/>
      <c r="P983" s="875"/>
      <c r="Q983" s="1131"/>
      <c r="R983" s="1131"/>
      <c r="S983" s="1131"/>
      <c r="T983" s="1131"/>
      <c r="U983" s="1131"/>
      <c r="V983" s="1131"/>
      <c r="W983" s="1131"/>
      <c r="X983" s="1132"/>
      <c r="Y983" s="1131"/>
      <c r="Z983" s="1133"/>
      <c r="AA983" s="1131"/>
      <c r="AB983" s="1131"/>
      <c r="AC983" s="1131"/>
      <c r="AD983" s="1131"/>
      <c r="AE983" s="1131"/>
      <c r="AF983" s="1131"/>
      <c r="AG983" s="875"/>
      <c r="AH983" s="1131"/>
    </row>
    <row r="984">
      <c r="A984" s="1131"/>
      <c r="B984" s="1131"/>
      <c r="C984" s="1131"/>
      <c r="D984" s="1131"/>
      <c r="E984" s="1131"/>
      <c r="F984" s="1131"/>
      <c r="G984" s="1132"/>
      <c r="H984" s="1131"/>
      <c r="I984" s="1133"/>
      <c r="J984" s="1131"/>
      <c r="K984" s="1131"/>
      <c r="L984" s="1131"/>
      <c r="M984" s="1131"/>
      <c r="N984" s="1131"/>
      <c r="O984" s="1131"/>
      <c r="P984" s="875"/>
      <c r="Q984" s="1131"/>
      <c r="R984" s="1131"/>
      <c r="S984" s="1131"/>
      <c r="T984" s="1131"/>
      <c r="U984" s="1131"/>
      <c r="V984" s="1131"/>
      <c r="W984" s="1131"/>
      <c r="X984" s="1132"/>
      <c r="Y984" s="1131"/>
      <c r="Z984" s="1133"/>
      <c r="AA984" s="1131"/>
      <c r="AB984" s="1131"/>
      <c r="AC984" s="1131"/>
      <c r="AD984" s="1131"/>
      <c r="AE984" s="1131"/>
      <c r="AF984" s="1131"/>
      <c r="AG984" s="875"/>
      <c r="AH984" s="1131"/>
    </row>
    <row r="985">
      <c r="A985" s="1131"/>
      <c r="B985" s="1131"/>
      <c r="C985" s="1131"/>
      <c r="D985" s="1131"/>
      <c r="E985" s="1131"/>
      <c r="F985" s="1131"/>
      <c r="G985" s="1132"/>
      <c r="H985" s="1131"/>
      <c r="I985" s="1133"/>
      <c r="J985" s="1131"/>
      <c r="K985" s="1131"/>
      <c r="L985" s="1131"/>
      <c r="M985" s="1131"/>
      <c r="N985" s="1131"/>
      <c r="O985" s="1131"/>
      <c r="P985" s="875"/>
      <c r="Q985" s="1131"/>
      <c r="R985" s="1131"/>
      <c r="S985" s="1131"/>
      <c r="T985" s="1131"/>
      <c r="U985" s="1131"/>
      <c r="V985" s="1131"/>
      <c r="W985" s="1131"/>
      <c r="X985" s="1132"/>
      <c r="Y985" s="1131"/>
      <c r="Z985" s="1133"/>
      <c r="AA985" s="1131"/>
      <c r="AB985" s="1131"/>
      <c r="AC985" s="1131"/>
      <c r="AD985" s="1131"/>
      <c r="AE985" s="1131"/>
      <c r="AF985" s="1131"/>
      <c r="AG985" s="875"/>
      <c r="AH985" s="1131"/>
    </row>
    <row r="986">
      <c r="A986" s="1131"/>
      <c r="B986" s="1131"/>
      <c r="C986" s="1131"/>
      <c r="D986" s="1131"/>
      <c r="E986" s="1131"/>
      <c r="F986" s="1131"/>
      <c r="G986" s="1132"/>
      <c r="H986" s="1131"/>
      <c r="I986" s="1133"/>
      <c r="J986" s="1131"/>
      <c r="K986" s="1131"/>
      <c r="L986" s="1131"/>
      <c r="M986" s="1131"/>
      <c r="N986" s="1131"/>
      <c r="O986" s="1131"/>
      <c r="P986" s="875"/>
      <c r="Q986" s="1131"/>
      <c r="R986" s="1131"/>
      <c r="S986" s="1131"/>
      <c r="T986" s="1131"/>
      <c r="U986" s="1131"/>
      <c r="V986" s="1131"/>
      <c r="W986" s="1131"/>
      <c r="X986" s="1132"/>
      <c r="Y986" s="1131"/>
      <c r="Z986" s="1133"/>
      <c r="AA986" s="1131"/>
      <c r="AB986" s="1131"/>
      <c r="AC986" s="1131"/>
      <c r="AD986" s="1131"/>
      <c r="AE986" s="1131"/>
      <c r="AF986" s="1131"/>
      <c r="AG986" s="875"/>
      <c r="AH986" s="1131"/>
    </row>
    <row r="987">
      <c r="A987" s="1131"/>
      <c r="B987" s="1131"/>
      <c r="C987" s="1131"/>
      <c r="D987" s="1131"/>
      <c r="E987" s="1131"/>
      <c r="F987" s="1131"/>
      <c r="G987" s="1132"/>
      <c r="H987" s="1131"/>
      <c r="I987" s="1133"/>
      <c r="J987" s="1131"/>
      <c r="K987" s="1131"/>
      <c r="L987" s="1131"/>
      <c r="M987" s="1131"/>
      <c r="N987" s="1131"/>
      <c r="O987" s="1131"/>
      <c r="P987" s="875"/>
      <c r="Q987" s="1131"/>
      <c r="R987" s="1131"/>
      <c r="S987" s="1131"/>
      <c r="T987" s="1131"/>
      <c r="U987" s="1131"/>
      <c r="V987" s="1131"/>
      <c r="W987" s="1131"/>
      <c r="X987" s="1132"/>
      <c r="Y987" s="1131"/>
      <c r="Z987" s="1133"/>
      <c r="AA987" s="1131"/>
      <c r="AB987" s="1131"/>
      <c r="AC987" s="1131"/>
      <c r="AD987" s="1131"/>
      <c r="AE987" s="1131"/>
      <c r="AF987" s="1131"/>
      <c r="AG987" s="875"/>
      <c r="AH987" s="1131"/>
    </row>
    <row r="988">
      <c r="A988" s="1131"/>
      <c r="B988" s="1131"/>
      <c r="C988" s="1131"/>
      <c r="D988" s="1131"/>
      <c r="E988" s="1131"/>
      <c r="F988" s="1131"/>
      <c r="G988" s="1132"/>
      <c r="H988" s="1131"/>
      <c r="I988" s="1133"/>
      <c r="J988" s="1131"/>
      <c r="K988" s="1131"/>
      <c r="L988" s="1131"/>
      <c r="M988" s="1131"/>
      <c r="N988" s="1131"/>
      <c r="O988" s="1131"/>
      <c r="P988" s="875"/>
      <c r="Q988" s="1131"/>
      <c r="R988" s="1131"/>
      <c r="S988" s="1131"/>
      <c r="T988" s="1131"/>
      <c r="U988" s="1131"/>
      <c r="V988" s="1131"/>
      <c r="W988" s="1131"/>
      <c r="X988" s="1132"/>
      <c r="Y988" s="1131"/>
      <c r="Z988" s="1133"/>
      <c r="AA988" s="1131"/>
      <c r="AB988" s="1131"/>
      <c r="AC988" s="1131"/>
      <c r="AD988" s="1131"/>
      <c r="AE988" s="1131"/>
      <c r="AF988" s="1131"/>
      <c r="AG988" s="875"/>
      <c r="AH988" s="1131"/>
    </row>
    <row r="989">
      <c r="A989" s="1131"/>
      <c r="B989" s="1131"/>
      <c r="C989" s="1131"/>
      <c r="D989" s="1131"/>
      <c r="E989" s="1131"/>
      <c r="F989" s="1131"/>
      <c r="G989" s="1132"/>
      <c r="H989" s="1131"/>
      <c r="I989" s="1133"/>
      <c r="J989" s="1131"/>
      <c r="K989" s="1131"/>
      <c r="L989" s="1131"/>
      <c r="M989" s="1131"/>
      <c r="N989" s="1131"/>
      <c r="O989" s="1131"/>
      <c r="P989" s="875"/>
      <c r="Q989" s="1131"/>
      <c r="R989" s="1131"/>
      <c r="S989" s="1131"/>
      <c r="T989" s="1131"/>
      <c r="U989" s="1131"/>
      <c r="V989" s="1131"/>
      <c r="W989" s="1131"/>
      <c r="X989" s="1132"/>
      <c r="Y989" s="1131"/>
      <c r="Z989" s="1133"/>
      <c r="AA989" s="1131"/>
      <c r="AB989" s="1131"/>
      <c r="AC989" s="1131"/>
      <c r="AD989" s="1131"/>
      <c r="AE989" s="1131"/>
      <c r="AF989" s="1131"/>
      <c r="AG989" s="875"/>
      <c r="AH989" s="1131"/>
    </row>
    <row r="990">
      <c r="A990" s="1131"/>
      <c r="B990" s="1131"/>
      <c r="C990" s="1131"/>
      <c r="D990" s="1131"/>
      <c r="E990" s="1131"/>
      <c r="F990" s="1131"/>
      <c r="G990" s="1132"/>
      <c r="H990" s="1131"/>
      <c r="I990" s="1133"/>
      <c r="J990" s="1131"/>
      <c r="K990" s="1131"/>
      <c r="L990" s="1131"/>
      <c r="M990" s="1131"/>
      <c r="N990" s="1131"/>
      <c r="O990" s="1131"/>
      <c r="P990" s="875"/>
      <c r="Q990" s="1131"/>
      <c r="R990" s="1131"/>
      <c r="S990" s="1131"/>
      <c r="T990" s="1131"/>
      <c r="U990" s="1131"/>
      <c r="V990" s="1131"/>
      <c r="W990" s="1131"/>
      <c r="X990" s="1132"/>
      <c r="Y990" s="1131"/>
      <c r="Z990" s="1133"/>
      <c r="AA990" s="1131"/>
      <c r="AB990" s="1131"/>
      <c r="AC990" s="1131"/>
      <c r="AD990" s="1131"/>
      <c r="AE990" s="1131"/>
      <c r="AF990" s="1131"/>
      <c r="AG990" s="875"/>
      <c r="AH990" s="113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C24"/>
    <hyperlink r:id="rId3" ref="T24"/>
    <hyperlink r:id="rId4" ref="C32"/>
    <hyperlink r:id="rId5" ref="T32"/>
    <hyperlink r:id="rId6" ref="C40"/>
    <hyperlink r:id="rId7" ref="T40"/>
    <hyperlink r:id="rId8" ref="C48"/>
    <hyperlink r:id="rId9" ref="T48"/>
    <hyperlink r:id="rId10" ref="C56"/>
    <hyperlink r:id="rId11" ref="T56"/>
    <hyperlink r:id="rId12" ref="C64"/>
    <hyperlink r:id="rId13" ref="T64"/>
    <hyperlink r:id="rId14" ref="C72"/>
    <hyperlink r:id="rId15" ref="U72"/>
    <hyperlink r:id="rId16" ref="C80"/>
    <hyperlink r:id="rId17" ref="T80"/>
  </hyperlinks>
  <drawing r:id="rId18"/>
</worksheet>
</file>